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filterPrivacy="1"/>
  <xr:revisionPtr revIDLastSave="0" documentId="13_ncr:1_{9FE00865-7C3A-AE47-9B32-8BFAE05F0FF4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Kader-Check" sheetId="3" r:id="rId1"/>
    <sheet name="Übersicht" sheetId="1" r:id="rId2"/>
    <sheet name="Datenblat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5" i="3" l="1"/>
  <c r="D24" i="3"/>
  <c r="D23" i="3"/>
  <c r="D22" i="3"/>
  <c r="D33" i="3"/>
  <c r="D32" i="3"/>
  <c r="D31" i="3"/>
  <c r="D30" i="3"/>
  <c r="D29" i="3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E2" i="1"/>
  <c r="C2" i="1"/>
  <c r="G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2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3" i="1"/>
  <c r="Y4" i="1"/>
  <c r="Y5" i="1"/>
  <c r="Y6" i="1"/>
  <c r="Y7" i="1"/>
  <c r="Y8" i="1"/>
  <c r="Y9" i="1"/>
  <c r="Y2" i="1"/>
  <c r="L2" i="1" l="1"/>
  <c r="C31" i="3" s="1"/>
  <c r="N3" i="2" l="1"/>
  <c r="K3" i="1" s="1"/>
  <c r="O3" i="1" s="1"/>
  <c r="N4" i="2"/>
  <c r="K4" i="1" s="1"/>
  <c r="O4" i="1" s="1"/>
  <c r="N5" i="2"/>
  <c r="K5" i="1" s="1"/>
  <c r="O5" i="1" s="1"/>
  <c r="N6" i="2"/>
  <c r="K6" i="1" s="1"/>
  <c r="O6" i="1" s="1"/>
  <c r="N7" i="2"/>
  <c r="K7" i="1" s="1"/>
  <c r="O7" i="1" s="1"/>
  <c r="N8" i="2"/>
  <c r="K8" i="1" s="1"/>
  <c r="O8" i="1" s="1"/>
  <c r="N9" i="2"/>
  <c r="K9" i="1" s="1"/>
  <c r="O9" i="1" s="1"/>
  <c r="N10" i="2"/>
  <c r="K10" i="1" s="1"/>
  <c r="O10" i="1" s="1"/>
  <c r="N11" i="2"/>
  <c r="K11" i="1" s="1"/>
  <c r="O11" i="1" s="1"/>
  <c r="N12" i="2"/>
  <c r="K12" i="1" s="1"/>
  <c r="O12" i="1" s="1"/>
  <c r="N13" i="2"/>
  <c r="K13" i="1" s="1"/>
  <c r="O13" i="1" s="1"/>
  <c r="N14" i="2"/>
  <c r="K14" i="1" s="1"/>
  <c r="O14" i="1" s="1"/>
  <c r="N15" i="2"/>
  <c r="K15" i="1" s="1"/>
  <c r="O15" i="1" s="1"/>
  <c r="N16" i="2"/>
  <c r="K16" i="1" s="1"/>
  <c r="O16" i="1" s="1"/>
  <c r="N17" i="2"/>
  <c r="K17" i="1" s="1"/>
  <c r="O17" i="1" s="1"/>
  <c r="N18" i="2"/>
  <c r="K18" i="1" s="1"/>
  <c r="O18" i="1" s="1"/>
  <c r="N19" i="2"/>
  <c r="K19" i="1" s="1"/>
  <c r="O19" i="1" s="1"/>
  <c r="N20" i="2"/>
  <c r="K20" i="1" s="1"/>
  <c r="O20" i="1" s="1"/>
  <c r="N21" i="2"/>
  <c r="K21" i="1" s="1"/>
  <c r="O21" i="1" s="1"/>
  <c r="N22" i="2"/>
  <c r="K22" i="1" s="1"/>
  <c r="O22" i="1" s="1"/>
  <c r="N23" i="2"/>
  <c r="K23" i="1" s="1"/>
  <c r="O23" i="1" s="1"/>
  <c r="N24" i="2"/>
  <c r="K24" i="1" s="1"/>
  <c r="O24" i="1" s="1"/>
  <c r="N25" i="2"/>
  <c r="K25" i="1" s="1"/>
  <c r="O25" i="1" s="1"/>
  <c r="N26" i="2"/>
  <c r="K26" i="1" s="1"/>
  <c r="O26" i="1" s="1"/>
  <c r="N27" i="2"/>
  <c r="K27" i="1" s="1"/>
  <c r="O27" i="1" s="1"/>
  <c r="N28" i="2"/>
  <c r="K28" i="1" s="1"/>
  <c r="O28" i="1" s="1"/>
  <c r="N29" i="2"/>
  <c r="K29" i="1" s="1"/>
  <c r="O29" i="1" s="1"/>
  <c r="N30" i="2"/>
  <c r="K30" i="1" s="1"/>
  <c r="O30" i="1" s="1"/>
  <c r="N31" i="2"/>
  <c r="K31" i="1" s="1"/>
  <c r="O31" i="1" s="1"/>
  <c r="N32" i="2"/>
  <c r="K32" i="1" s="1"/>
  <c r="O32" i="1" s="1"/>
  <c r="N33" i="2"/>
  <c r="K33" i="1" s="1"/>
  <c r="O33" i="1" s="1"/>
  <c r="N34" i="2"/>
  <c r="K34" i="1" s="1"/>
  <c r="O34" i="1" s="1"/>
  <c r="N35" i="2"/>
  <c r="K35" i="1" s="1"/>
  <c r="O35" i="1" s="1"/>
  <c r="N36" i="2"/>
  <c r="K36" i="1" s="1"/>
  <c r="O36" i="1" s="1"/>
  <c r="N37" i="2"/>
  <c r="K37" i="1" s="1"/>
  <c r="O37" i="1" s="1"/>
  <c r="N38" i="2"/>
  <c r="K38" i="1" s="1"/>
  <c r="O38" i="1" s="1"/>
  <c r="N39" i="2"/>
  <c r="K39" i="1" s="1"/>
  <c r="O39" i="1" s="1"/>
  <c r="N40" i="2"/>
  <c r="K40" i="1" s="1"/>
  <c r="O40" i="1" s="1"/>
  <c r="N41" i="2"/>
  <c r="K41" i="1" s="1"/>
  <c r="O41" i="1" s="1"/>
  <c r="N42" i="2"/>
  <c r="K42" i="1" s="1"/>
  <c r="O42" i="1" s="1"/>
  <c r="N43" i="2"/>
  <c r="K43" i="1" s="1"/>
  <c r="O43" i="1" s="1"/>
  <c r="N44" i="2"/>
  <c r="K44" i="1" s="1"/>
  <c r="O44" i="1" s="1"/>
  <c r="N45" i="2"/>
  <c r="K45" i="1" s="1"/>
  <c r="O45" i="1" s="1"/>
  <c r="N46" i="2"/>
  <c r="K46" i="1" s="1"/>
  <c r="O46" i="1" s="1"/>
  <c r="N47" i="2"/>
  <c r="K47" i="1" s="1"/>
  <c r="O47" i="1" s="1"/>
  <c r="N48" i="2"/>
  <c r="K48" i="1" s="1"/>
  <c r="O48" i="1" s="1"/>
  <c r="N49" i="2"/>
  <c r="K49" i="1" s="1"/>
  <c r="O49" i="1" s="1"/>
  <c r="N50" i="2"/>
  <c r="K50" i="1" s="1"/>
  <c r="O50" i="1" s="1"/>
  <c r="N51" i="2"/>
  <c r="K51" i="1" s="1"/>
  <c r="O51" i="1" s="1"/>
  <c r="N52" i="2"/>
  <c r="K52" i="1" s="1"/>
  <c r="O52" i="1" s="1"/>
  <c r="N53" i="2"/>
  <c r="K53" i="1" s="1"/>
  <c r="O53" i="1" s="1"/>
  <c r="N54" i="2"/>
  <c r="K54" i="1" s="1"/>
  <c r="O54" i="1" s="1"/>
  <c r="N55" i="2"/>
  <c r="K55" i="1" s="1"/>
  <c r="O55" i="1" s="1"/>
  <c r="N56" i="2"/>
  <c r="K56" i="1" s="1"/>
  <c r="O56" i="1" s="1"/>
  <c r="N57" i="2"/>
  <c r="K57" i="1" s="1"/>
  <c r="O57" i="1" s="1"/>
  <c r="N58" i="2"/>
  <c r="K58" i="1" s="1"/>
  <c r="O58" i="1" s="1"/>
  <c r="N59" i="2"/>
  <c r="K59" i="1" s="1"/>
  <c r="O59" i="1" s="1"/>
  <c r="N60" i="2"/>
  <c r="K60" i="1" s="1"/>
  <c r="O60" i="1" s="1"/>
  <c r="N61" i="2"/>
  <c r="K61" i="1" s="1"/>
  <c r="O61" i="1" s="1"/>
  <c r="N62" i="2"/>
  <c r="K62" i="1" s="1"/>
  <c r="O62" i="1" s="1"/>
  <c r="N63" i="2"/>
  <c r="K63" i="1" s="1"/>
  <c r="O63" i="1" s="1"/>
  <c r="N64" i="2"/>
  <c r="K64" i="1" s="1"/>
  <c r="O64" i="1" s="1"/>
  <c r="N65" i="2"/>
  <c r="K65" i="1" s="1"/>
  <c r="O65" i="1" s="1"/>
  <c r="N66" i="2"/>
  <c r="K66" i="1" s="1"/>
  <c r="O66" i="1" s="1"/>
  <c r="N67" i="2"/>
  <c r="K67" i="1" s="1"/>
  <c r="O67" i="1" s="1"/>
  <c r="N68" i="2"/>
  <c r="K68" i="1" s="1"/>
  <c r="O68" i="1" s="1"/>
  <c r="N69" i="2"/>
  <c r="K69" i="1" s="1"/>
  <c r="O69" i="1" s="1"/>
  <c r="N70" i="2"/>
  <c r="K70" i="1" s="1"/>
  <c r="O70" i="1" s="1"/>
  <c r="N71" i="2"/>
  <c r="K71" i="1" s="1"/>
  <c r="O71" i="1" s="1"/>
  <c r="N72" i="2"/>
  <c r="K72" i="1" s="1"/>
  <c r="O72" i="1" s="1"/>
  <c r="N73" i="2"/>
  <c r="K73" i="1" s="1"/>
  <c r="O73" i="1" s="1"/>
  <c r="N74" i="2"/>
  <c r="K74" i="1" s="1"/>
  <c r="O74" i="1" s="1"/>
  <c r="N75" i="2"/>
  <c r="K75" i="1" s="1"/>
  <c r="O75" i="1" s="1"/>
  <c r="N76" i="2"/>
  <c r="K76" i="1" s="1"/>
  <c r="O76" i="1" s="1"/>
  <c r="N77" i="2"/>
  <c r="K77" i="1" s="1"/>
  <c r="O77" i="1" s="1"/>
  <c r="N78" i="2"/>
  <c r="K78" i="1" s="1"/>
  <c r="O78" i="1" s="1"/>
  <c r="N79" i="2"/>
  <c r="K79" i="1" s="1"/>
  <c r="O79" i="1" s="1"/>
  <c r="N80" i="2"/>
  <c r="K80" i="1" s="1"/>
  <c r="O80" i="1" s="1"/>
  <c r="N81" i="2"/>
  <c r="K81" i="1" s="1"/>
  <c r="O81" i="1" s="1"/>
  <c r="N82" i="2"/>
  <c r="K82" i="1" s="1"/>
  <c r="O82" i="1" s="1"/>
  <c r="N83" i="2"/>
  <c r="K83" i="1" s="1"/>
  <c r="O83" i="1" s="1"/>
  <c r="N84" i="2"/>
  <c r="K84" i="1" s="1"/>
  <c r="O84" i="1" s="1"/>
  <c r="N85" i="2"/>
  <c r="K85" i="1" s="1"/>
  <c r="O85" i="1" s="1"/>
  <c r="N86" i="2"/>
  <c r="K86" i="1" s="1"/>
  <c r="O86" i="1" s="1"/>
  <c r="N87" i="2"/>
  <c r="K87" i="1" s="1"/>
  <c r="O87" i="1" s="1"/>
  <c r="N88" i="2"/>
  <c r="K88" i="1" s="1"/>
  <c r="O88" i="1" s="1"/>
  <c r="N89" i="2"/>
  <c r="K89" i="1" s="1"/>
  <c r="O89" i="1" s="1"/>
  <c r="N90" i="2"/>
  <c r="K90" i="1" s="1"/>
  <c r="O90" i="1" s="1"/>
  <c r="N91" i="2"/>
  <c r="K91" i="1" s="1"/>
  <c r="O91" i="1" s="1"/>
  <c r="N92" i="2"/>
  <c r="K92" i="1" s="1"/>
  <c r="O92" i="1" s="1"/>
  <c r="N93" i="2"/>
  <c r="K93" i="1" s="1"/>
  <c r="O93" i="1" s="1"/>
  <c r="N94" i="2"/>
  <c r="K94" i="1" s="1"/>
  <c r="O94" i="1" s="1"/>
  <c r="N95" i="2"/>
  <c r="K95" i="1" s="1"/>
  <c r="O95" i="1" s="1"/>
  <c r="N96" i="2"/>
  <c r="K96" i="1" s="1"/>
  <c r="O96" i="1" s="1"/>
  <c r="N97" i="2"/>
  <c r="K97" i="1" s="1"/>
  <c r="O97" i="1" s="1"/>
  <c r="N98" i="2"/>
  <c r="K98" i="1" s="1"/>
  <c r="O98" i="1" s="1"/>
  <c r="N99" i="2"/>
  <c r="K99" i="1" s="1"/>
  <c r="O99" i="1" s="1"/>
  <c r="N100" i="2"/>
  <c r="K100" i="1" s="1"/>
  <c r="O100" i="1" s="1"/>
  <c r="N101" i="2"/>
  <c r="K101" i="1" s="1"/>
  <c r="O101" i="1" s="1"/>
  <c r="N102" i="2"/>
  <c r="K102" i="1" s="1"/>
  <c r="O102" i="1" s="1"/>
  <c r="N103" i="2"/>
  <c r="K103" i="1" s="1"/>
  <c r="O103" i="1" s="1"/>
  <c r="N104" i="2"/>
  <c r="K104" i="1" s="1"/>
  <c r="O104" i="1" s="1"/>
  <c r="N105" i="2"/>
  <c r="K105" i="1" s="1"/>
  <c r="O105" i="1" s="1"/>
  <c r="N106" i="2"/>
  <c r="K106" i="1" s="1"/>
  <c r="O106" i="1" s="1"/>
  <c r="N107" i="2"/>
  <c r="K107" i="1" s="1"/>
  <c r="O107" i="1" s="1"/>
  <c r="N108" i="2"/>
  <c r="K108" i="1" s="1"/>
  <c r="O108" i="1" s="1"/>
  <c r="N109" i="2"/>
  <c r="K109" i="1" s="1"/>
  <c r="O109" i="1" s="1"/>
  <c r="N110" i="2"/>
  <c r="K110" i="1" s="1"/>
  <c r="O110" i="1" s="1"/>
  <c r="N111" i="2"/>
  <c r="K111" i="1" s="1"/>
  <c r="O111" i="1" s="1"/>
  <c r="N112" i="2"/>
  <c r="K112" i="1" s="1"/>
  <c r="O112" i="1" s="1"/>
  <c r="N113" i="2"/>
  <c r="K113" i="1" s="1"/>
  <c r="O113" i="1" s="1"/>
  <c r="N114" i="2"/>
  <c r="K114" i="1" s="1"/>
  <c r="O114" i="1" s="1"/>
  <c r="N115" i="2"/>
  <c r="K115" i="1" s="1"/>
  <c r="O115" i="1" s="1"/>
  <c r="N116" i="2"/>
  <c r="K116" i="1" s="1"/>
  <c r="O116" i="1" s="1"/>
  <c r="N117" i="2"/>
  <c r="K117" i="1" s="1"/>
  <c r="O117" i="1" s="1"/>
  <c r="N118" i="2"/>
  <c r="K118" i="1" s="1"/>
  <c r="O118" i="1" s="1"/>
  <c r="N119" i="2"/>
  <c r="K119" i="1" s="1"/>
  <c r="O119" i="1" s="1"/>
  <c r="N120" i="2"/>
  <c r="K120" i="1" s="1"/>
  <c r="O120" i="1" s="1"/>
  <c r="N121" i="2"/>
  <c r="K121" i="1" s="1"/>
  <c r="O121" i="1" s="1"/>
  <c r="N122" i="2"/>
  <c r="K122" i="1" s="1"/>
  <c r="O122" i="1" s="1"/>
  <c r="N123" i="2"/>
  <c r="K123" i="1" s="1"/>
  <c r="O123" i="1" s="1"/>
  <c r="N124" i="2"/>
  <c r="K124" i="1" s="1"/>
  <c r="O124" i="1" s="1"/>
  <c r="N125" i="2"/>
  <c r="K125" i="1" s="1"/>
  <c r="O125" i="1" s="1"/>
  <c r="N126" i="2"/>
  <c r="K126" i="1" s="1"/>
  <c r="O126" i="1" s="1"/>
  <c r="N127" i="2"/>
  <c r="K127" i="1" s="1"/>
  <c r="O127" i="1" s="1"/>
  <c r="N128" i="2"/>
  <c r="K128" i="1" s="1"/>
  <c r="O128" i="1" s="1"/>
  <c r="N129" i="2"/>
  <c r="K129" i="1" s="1"/>
  <c r="O129" i="1" s="1"/>
  <c r="N130" i="2"/>
  <c r="K130" i="1" s="1"/>
  <c r="O130" i="1" s="1"/>
  <c r="N131" i="2"/>
  <c r="K131" i="1" s="1"/>
  <c r="O131" i="1" s="1"/>
  <c r="N132" i="2"/>
  <c r="K132" i="1" s="1"/>
  <c r="O132" i="1" s="1"/>
  <c r="N133" i="2"/>
  <c r="K133" i="1" s="1"/>
  <c r="O133" i="1" s="1"/>
  <c r="N134" i="2"/>
  <c r="K134" i="1" s="1"/>
  <c r="O134" i="1" s="1"/>
  <c r="N135" i="2"/>
  <c r="K135" i="1" s="1"/>
  <c r="O135" i="1" s="1"/>
  <c r="N136" i="2"/>
  <c r="K136" i="1" s="1"/>
  <c r="O136" i="1" s="1"/>
  <c r="N137" i="2"/>
  <c r="K137" i="1" s="1"/>
  <c r="O137" i="1" s="1"/>
  <c r="N138" i="2"/>
  <c r="K138" i="1" s="1"/>
  <c r="O138" i="1" s="1"/>
  <c r="N139" i="2"/>
  <c r="K139" i="1" s="1"/>
  <c r="O139" i="1" s="1"/>
  <c r="N140" i="2"/>
  <c r="K140" i="1" s="1"/>
  <c r="O140" i="1" s="1"/>
  <c r="N141" i="2"/>
  <c r="K141" i="1" s="1"/>
  <c r="O141" i="1" s="1"/>
  <c r="N142" i="2"/>
  <c r="K142" i="1" s="1"/>
  <c r="O142" i="1" s="1"/>
  <c r="N143" i="2"/>
  <c r="K143" i="1" s="1"/>
  <c r="O143" i="1" s="1"/>
  <c r="N144" i="2"/>
  <c r="K144" i="1" s="1"/>
  <c r="O144" i="1" s="1"/>
  <c r="N145" i="2"/>
  <c r="K145" i="1" s="1"/>
  <c r="O145" i="1" s="1"/>
  <c r="N146" i="2"/>
  <c r="K146" i="1" s="1"/>
  <c r="O146" i="1" s="1"/>
  <c r="N147" i="2"/>
  <c r="K147" i="1" s="1"/>
  <c r="O147" i="1" s="1"/>
  <c r="N148" i="2"/>
  <c r="K148" i="1" s="1"/>
  <c r="O148" i="1" s="1"/>
  <c r="N149" i="2"/>
  <c r="K149" i="1" s="1"/>
  <c r="O149" i="1" s="1"/>
  <c r="N150" i="2"/>
  <c r="K150" i="1" s="1"/>
  <c r="O150" i="1" s="1"/>
  <c r="N151" i="2"/>
  <c r="K151" i="1" s="1"/>
  <c r="O151" i="1" s="1"/>
  <c r="N152" i="2"/>
  <c r="K152" i="1" s="1"/>
  <c r="O152" i="1" s="1"/>
  <c r="N153" i="2"/>
  <c r="K153" i="1" s="1"/>
  <c r="O153" i="1" s="1"/>
  <c r="N154" i="2"/>
  <c r="K154" i="1" s="1"/>
  <c r="O154" i="1" s="1"/>
  <c r="N155" i="2"/>
  <c r="K155" i="1" s="1"/>
  <c r="O155" i="1" s="1"/>
  <c r="N156" i="2"/>
  <c r="K156" i="1" s="1"/>
  <c r="O156" i="1" s="1"/>
  <c r="N157" i="2"/>
  <c r="K157" i="1" s="1"/>
  <c r="O157" i="1" s="1"/>
  <c r="N158" i="2"/>
  <c r="K158" i="1" s="1"/>
  <c r="O158" i="1" s="1"/>
  <c r="N159" i="2"/>
  <c r="K159" i="1" s="1"/>
  <c r="O159" i="1" s="1"/>
  <c r="N160" i="2"/>
  <c r="K160" i="1" s="1"/>
  <c r="O160" i="1" s="1"/>
  <c r="N161" i="2"/>
  <c r="K161" i="1" s="1"/>
  <c r="O161" i="1" s="1"/>
  <c r="N162" i="2"/>
  <c r="K162" i="1" s="1"/>
  <c r="O162" i="1" s="1"/>
  <c r="N163" i="2"/>
  <c r="K163" i="1" s="1"/>
  <c r="O163" i="1" s="1"/>
  <c r="N164" i="2"/>
  <c r="K164" i="1" s="1"/>
  <c r="O164" i="1" s="1"/>
  <c r="N165" i="2"/>
  <c r="K165" i="1" s="1"/>
  <c r="O165" i="1" s="1"/>
  <c r="N166" i="2"/>
  <c r="K166" i="1" s="1"/>
  <c r="O166" i="1" s="1"/>
  <c r="N167" i="2"/>
  <c r="K167" i="1" s="1"/>
  <c r="O167" i="1" s="1"/>
  <c r="N168" i="2"/>
  <c r="K168" i="1" s="1"/>
  <c r="O168" i="1" s="1"/>
  <c r="N169" i="2"/>
  <c r="K169" i="1" s="1"/>
  <c r="O169" i="1" s="1"/>
  <c r="N170" i="2"/>
  <c r="K170" i="1" s="1"/>
  <c r="O170" i="1" s="1"/>
  <c r="N171" i="2"/>
  <c r="K171" i="1" s="1"/>
  <c r="O171" i="1" s="1"/>
  <c r="N172" i="2"/>
  <c r="K172" i="1" s="1"/>
  <c r="O172" i="1" s="1"/>
  <c r="N173" i="2"/>
  <c r="K173" i="1" s="1"/>
  <c r="O173" i="1" s="1"/>
  <c r="N174" i="2"/>
  <c r="K174" i="1" s="1"/>
  <c r="O174" i="1" s="1"/>
  <c r="N175" i="2"/>
  <c r="K175" i="1" s="1"/>
  <c r="O175" i="1" s="1"/>
  <c r="N176" i="2"/>
  <c r="K176" i="1" s="1"/>
  <c r="O176" i="1" s="1"/>
  <c r="N177" i="2"/>
  <c r="K177" i="1" s="1"/>
  <c r="O177" i="1" s="1"/>
  <c r="N178" i="2"/>
  <c r="K178" i="1" s="1"/>
  <c r="O178" i="1" s="1"/>
  <c r="N179" i="2"/>
  <c r="K179" i="1" s="1"/>
  <c r="O179" i="1" s="1"/>
  <c r="N180" i="2"/>
  <c r="K180" i="1" s="1"/>
  <c r="O180" i="1" s="1"/>
  <c r="N181" i="2"/>
  <c r="K181" i="1" s="1"/>
  <c r="O181" i="1" s="1"/>
  <c r="N182" i="2"/>
  <c r="K182" i="1" s="1"/>
  <c r="O182" i="1" s="1"/>
  <c r="N183" i="2"/>
  <c r="K183" i="1" s="1"/>
  <c r="O183" i="1" s="1"/>
  <c r="N184" i="2"/>
  <c r="K184" i="1" s="1"/>
  <c r="O184" i="1" s="1"/>
  <c r="N185" i="2"/>
  <c r="K185" i="1" s="1"/>
  <c r="O185" i="1" s="1"/>
  <c r="N186" i="2"/>
  <c r="K186" i="1" s="1"/>
  <c r="O186" i="1" s="1"/>
  <c r="N187" i="2"/>
  <c r="K187" i="1" s="1"/>
  <c r="O187" i="1" s="1"/>
  <c r="N188" i="2"/>
  <c r="K188" i="1" s="1"/>
  <c r="O188" i="1" s="1"/>
  <c r="N189" i="2"/>
  <c r="K189" i="1" s="1"/>
  <c r="O189" i="1" s="1"/>
  <c r="N190" i="2"/>
  <c r="K190" i="1" s="1"/>
  <c r="O190" i="1" s="1"/>
  <c r="N191" i="2"/>
  <c r="K191" i="1" s="1"/>
  <c r="O191" i="1" s="1"/>
  <c r="N192" i="2"/>
  <c r="K192" i="1" s="1"/>
  <c r="O192" i="1" s="1"/>
  <c r="N193" i="2"/>
  <c r="K193" i="1" s="1"/>
  <c r="O193" i="1" s="1"/>
  <c r="N194" i="2"/>
  <c r="K194" i="1" s="1"/>
  <c r="O194" i="1" s="1"/>
  <c r="N195" i="2"/>
  <c r="K195" i="1" s="1"/>
  <c r="O195" i="1" s="1"/>
  <c r="N196" i="2"/>
  <c r="K196" i="1" s="1"/>
  <c r="O196" i="1" s="1"/>
  <c r="N197" i="2"/>
  <c r="K197" i="1" s="1"/>
  <c r="O197" i="1" s="1"/>
  <c r="N198" i="2"/>
  <c r="K198" i="1" s="1"/>
  <c r="O198" i="1" s="1"/>
  <c r="N199" i="2"/>
  <c r="K199" i="1" s="1"/>
  <c r="O199" i="1" s="1"/>
  <c r="N200" i="2"/>
  <c r="K200" i="1" s="1"/>
  <c r="O200" i="1" s="1"/>
  <c r="N201" i="2"/>
  <c r="K201" i="1" s="1"/>
  <c r="O201" i="1" s="1"/>
  <c r="N202" i="2"/>
  <c r="K202" i="1" s="1"/>
  <c r="O202" i="1" s="1"/>
  <c r="N203" i="2"/>
  <c r="K203" i="1" s="1"/>
  <c r="O203" i="1" s="1"/>
  <c r="N204" i="2"/>
  <c r="K204" i="1" s="1"/>
  <c r="O204" i="1" s="1"/>
  <c r="N205" i="2"/>
  <c r="K205" i="1" s="1"/>
  <c r="O205" i="1" s="1"/>
  <c r="N206" i="2"/>
  <c r="K206" i="1" s="1"/>
  <c r="O206" i="1" s="1"/>
  <c r="N207" i="2"/>
  <c r="K207" i="1" s="1"/>
  <c r="O207" i="1" s="1"/>
  <c r="N208" i="2"/>
  <c r="K208" i="1" s="1"/>
  <c r="O208" i="1" s="1"/>
  <c r="N209" i="2"/>
  <c r="K209" i="1" s="1"/>
  <c r="O209" i="1" s="1"/>
  <c r="N210" i="2"/>
  <c r="K210" i="1" s="1"/>
  <c r="O210" i="1" s="1"/>
  <c r="N211" i="2"/>
  <c r="K211" i="1" s="1"/>
  <c r="O211" i="1" s="1"/>
  <c r="N212" i="2"/>
  <c r="K212" i="1" s="1"/>
  <c r="O212" i="1" s="1"/>
  <c r="N213" i="2"/>
  <c r="K213" i="1" s="1"/>
  <c r="O213" i="1" s="1"/>
  <c r="N214" i="2"/>
  <c r="K214" i="1" s="1"/>
  <c r="O214" i="1" s="1"/>
  <c r="N215" i="2"/>
  <c r="K215" i="1" s="1"/>
  <c r="O215" i="1" s="1"/>
  <c r="N216" i="2"/>
  <c r="K216" i="1" s="1"/>
  <c r="O216" i="1" s="1"/>
  <c r="N217" i="2"/>
  <c r="K217" i="1" s="1"/>
  <c r="O217" i="1" s="1"/>
  <c r="N218" i="2"/>
  <c r="K218" i="1" s="1"/>
  <c r="O218" i="1" s="1"/>
  <c r="N219" i="2"/>
  <c r="K219" i="1" s="1"/>
  <c r="O219" i="1" s="1"/>
  <c r="N220" i="2"/>
  <c r="K220" i="1" s="1"/>
  <c r="O220" i="1" s="1"/>
  <c r="N221" i="2"/>
  <c r="K221" i="1" s="1"/>
  <c r="O221" i="1" s="1"/>
  <c r="N222" i="2"/>
  <c r="K222" i="1" s="1"/>
  <c r="O222" i="1" s="1"/>
  <c r="N223" i="2"/>
  <c r="K223" i="1" s="1"/>
  <c r="O223" i="1" s="1"/>
  <c r="N224" i="2"/>
  <c r="K224" i="1" s="1"/>
  <c r="O224" i="1" s="1"/>
  <c r="N225" i="2"/>
  <c r="K225" i="1" s="1"/>
  <c r="O225" i="1" s="1"/>
  <c r="N226" i="2"/>
  <c r="K226" i="1" s="1"/>
  <c r="O226" i="1" s="1"/>
  <c r="N227" i="2"/>
  <c r="K227" i="1" s="1"/>
  <c r="O227" i="1" s="1"/>
  <c r="N228" i="2"/>
  <c r="K228" i="1" s="1"/>
  <c r="O228" i="1" s="1"/>
  <c r="N229" i="2"/>
  <c r="K229" i="1" s="1"/>
  <c r="O229" i="1" s="1"/>
  <c r="N230" i="2"/>
  <c r="K230" i="1" s="1"/>
  <c r="O230" i="1" s="1"/>
  <c r="N231" i="2"/>
  <c r="K231" i="1" s="1"/>
  <c r="O231" i="1" s="1"/>
  <c r="N232" i="2"/>
  <c r="K232" i="1" s="1"/>
  <c r="O232" i="1" s="1"/>
  <c r="N233" i="2"/>
  <c r="K233" i="1" s="1"/>
  <c r="O233" i="1" s="1"/>
  <c r="N234" i="2"/>
  <c r="K234" i="1" s="1"/>
  <c r="O234" i="1" s="1"/>
  <c r="N235" i="2"/>
  <c r="K235" i="1" s="1"/>
  <c r="O235" i="1" s="1"/>
  <c r="N236" i="2"/>
  <c r="K236" i="1" s="1"/>
  <c r="O236" i="1" s="1"/>
  <c r="N237" i="2"/>
  <c r="K237" i="1" s="1"/>
  <c r="O237" i="1" s="1"/>
  <c r="N238" i="2"/>
  <c r="K238" i="1" s="1"/>
  <c r="O238" i="1" s="1"/>
  <c r="N239" i="2"/>
  <c r="K239" i="1" s="1"/>
  <c r="O239" i="1" s="1"/>
  <c r="N240" i="2"/>
  <c r="K240" i="1" s="1"/>
  <c r="O240" i="1" s="1"/>
  <c r="N241" i="2"/>
  <c r="K241" i="1" s="1"/>
  <c r="O241" i="1" s="1"/>
  <c r="N242" i="2"/>
  <c r="K242" i="1" s="1"/>
  <c r="O242" i="1" s="1"/>
  <c r="N243" i="2"/>
  <c r="K243" i="1" s="1"/>
  <c r="O243" i="1" s="1"/>
  <c r="N244" i="2"/>
  <c r="K244" i="1" s="1"/>
  <c r="O244" i="1" s="1"/>
  <c r="N245" i="2"/>
  <c r="K245" i="1" s="1"/>
  <c r="O245" i="1" s="1"/>
  <c r="N246" i="2"/>
  <c r="K246" i="1" s="1"/>
  <c r="O246" i="1" s="1"/>
  <c r="N247" i="2"/>
  <c r="K247" i="1" s="1"/>
  <c r="O247" i="1" s="1"/>
  <c r="N248" i="2"/>
  <c r="K248" i="1" s="1"/>
  <c r="O248" i="1" s="1"/>
  <c r="N249" i="2"/>
  <c r="K249" i="1" s="1"/>
  <c r="O249" i="1" s="1"/>
  <c r="N250" i="2"/>
  <c r="K250" i="1" s="1"/>
  <c r="O250" i="1" s="1"/>
  <c r="N251" i="2"/>
  <c r="K251" i="1" s="1"/>
  <c r="O251" i="1" s="1"/>
  <c r="N252" i="2"/>
  <c r="K252" i="1" s="1"/>
  <c r="O252" i="1" s="1"/>
  <c r="N253" i="2"/>
  <c r="K253" i="1" s="1"/>
  <c r="O253" i="1" s="1"/>
  <c r="N254" i="2"/>
  <c r="K254" i="1" s="1"/>
  <c r="O254" i="1" s="1"/>
  <c r="N255" i="2"/>
  <c r="K255" i="1" s="1"/>
  <c r="O255" i="1" s="1"/>
  <c r="N256" i="2"/>
  <c r="K256" i="1" s="1"/>
  <c r="O256" i="1" s="1"/>
  <c r="N257" i="2"/>
  <c r="K257" i="1" s="1"/>
  <c r="O257" i="1" s="1"/>
  <c r="N258" i="2"/>
  <c r="K258" i="1" s="1"/>
  <c r="O258" i="1" s="1"/>
  <c r="N259" i="2"/>
  <c r="K259" i="1" s="1"/>
  <c r="O259" i="1" s="1"/>
  <c r="N260" i="2"/>
  <c r="K260" i="1" s="1"/>
  <c r="O260" i="1" s="1"/>
  <c r="N261" i="2"/>
  <c r="K261" i="1" s="1"/>
  <c r="O261" i="1" s="1"/>
  <c r="N262" i="2"/>
  <c r="K262" i="1" s="1"/>
  <c r="O262" i="1" s="1"/>
  <c r="N263" i="2"/>
  <c r="K263" i="1" s="1"/>
  <c r="O263" i="1" s="1"/>
  <c r="N264" i="2"/>
  <c r="K264" i="1" s="1"/>
  <c r="O264" i="1" s="1"/>
  <c r="N265" i="2"/>
  <c r="K265" i="1" s="1"/>
  <c r="O265" i="1" s="1"/>
  <c r="N266" i="2"/>
  <c r="K266" i="1" s="1"/>
  <c r="O266" i="1" s="1"/>
  <c r="N267" i="2"/>
  <c r="K267" i="1" s="1"/>
  <c r="O267" i="1" s="1"/>
  <c r="N268" i="2"/>
  <c r="K268" i="1" s="1"/>
  <c r="O268" i="1" s="1"/>
  <c r="N269" i="2"/>
  <c r="K269" i="1" s="1"/>
  <c r="O269" i="1" s="1"/>
  <c r="N270" i="2"/>
  <c r="K270" i="1" s="1"/>
  <c r="O270" i="1" s="1"/>
  <c r="N271" i="2"/>
  <c r="K271" i="1" s="1"/>
  <c r="O271" i="1" s="1"/>
  <c r="N272" i="2"/>
  <c r="K272" i="1" s="1"/>
  <c r="O272" i="1" s="1"/>
  <c r="N273" i="2"/>
  <c r="K273" i="1" s="1"/>
  <c r="O273" i="1" s="1"/>
  <c r="N274" i="2"/>
  <c r="K274" i="1" s="1"/>
  <c r="O274" i="1" s="1"/>
  <c r="N275" i="2"/>
  <c r="K275" i="1" s="1"/>
  <c r="O275" i="1" s="1"/>
  <c r="N276" i="2"/>
  <c r="K276" i="1" s="1"/>
  <c r="O276" i="1" s="1"/>
  <c r="N277" i="2"/>
  <c r="K277" i="1" s="1"/>
  <c r="O277" i="1" s="1"/>
  <c r="N278" i="2"/>
  <c r="K278" i="1" s="1"/>
  <c r="O278" i="1" s="1"/>
  <c r="N279" i="2"/>
  <c r="K279" i="1" s="1"/>
  <c r="O279" i="1" s="1"/>
  <c r="N280" i="2"/>
  <c r="K280" i="1" s="1"/>
  <c r="O280" i="1" s="1"/>
  <c r="N281" i="2"/>
  <c r="K281" i="1" s="1"/>
  <c r="O281" i="1" s="1"/>
  <c r="N282" i="2"/>
  <c r="K282" i="1" s="1"/>
  <c r="O282" i="1" s="1"/>
  <c r="N283" i="2"/>
  <c r="K283" i="1" s="1"/>
  <c r="O283" i="1" s="1"/>
  <c r="N284" i="2"/>
  <c r="K284" i="1" s="1"/>
  <c r="O284" i="1" s="1"/>
  <c r="N285" i="2"/>
  <c r="K285" i="1" s="1"/>
  <c r="O285" i="1" s="1"/>
  <c r="N286" i="2"/>
  <c r="K286" i="1" s="1"/>
  <c r="O286" i="1" s="1"/>
  <c r="N287" i="2"/>
  <c r="K287" i="1" s="1"/>
  <c r="O287" i="1" s="1"/>
  <c r="N288" i="2"/>
  <c r="K288" i="1" s="1"/>
  <c r="O288" i="1" s="1"/>
  <c r="N289" i="2"/>
  <c r="K289" i="1" s="1"/>
  <c r="O289" i="1" s="1"/>
  <c r="N290" i="2"/>
  <c r="K290" i="1" s="1"/>
  <c r="O290" i="1" s="1"/>
  <c r="N291" i="2"/>
  <c r="K291" i="1" s="1"/>
  <c r="O291" i="1" s="1"/>
  <c r="N292" i="2"/>
  <c r="K292" i="1" s="1"/>
  <c r="O292" i="1" s="1"/>
  <c r="N293" i="2"/>
  <c r="K293" i="1" s="1"/>
  <c r="O293" i="1" s="1"/>
  <c r="N294" i="2"/>
  <c r="K294" i="1" s="1"/>
  <c r="O294" i="1" s="1"/>
  <c r="N295" i="2"/>
  <c r="K295" i="1" s="1"/>
  <c r="O295" i="1" s="1"/>
  <c r="N296" i="2"/>
  <c r="K296" i="1" s="1"/>
  <c r="O296" i="1" s="1"/>
  <c r="N297" i="2"/>
  <c r="K297" i="1" s="1"/>
  <c r="O297" i="1" s="1"/>
  <c r="N298" i="2"/>
  <c r="K298" i="1" s="1"/>
  <c r="O298" i="1" s="1"/>
  <c r="N299" i="2"/>
  <c r="K299" i="1" s="1"/>
  <c r="O299" i="1" s="1"/>
  <c r="N300" i="2"/>
  <c r="K300" i="1" s="1"/>
  <c r="O300" i="1" s="1"/>
  <c r="N301" i="2"/>
  <c r="K301" i="1" s="1"/>
  <c r="O301" i="1" s="1"/>
  <c r="N302" i="2"/>
  <c r="K302" i="1" s="1"/>
  <c r="O302" i="1" s="1"/>
  <c r="N303" i="2"/>
  <c r="K303" i="1" s="1"/>
  <c r="O303" i="1" s="1"/>
  <c r="N304" i="2"/>
  <c r="K304" i="1" s="1"/>
  <c r="O304" i="1" s="1"/>
  <c r="N305" i="2"/>
  <c r="K305" i="1" s="1"/>
  <c r="O305" i="1" s="1"/>
  <c r="N306" i="2"/>
  <c r="K306" i="1" s="1"/>
  <c r="O306" i="1" s="1"/>
  <c r="N307" i="2"/>
  <c r="K307" i="1" s="1"/>
  <c r="O307" i="1" s="1"/>
  <c r="N308" i="2"/>
  <c r="K308" i="1" s="1"/>
  <c r="O308" i="1" s="1"/>
  <c r="N309" i="2"/>
  <c r="K309" i="1" s="1"/>
  <c r="O309" i="1" s="1"/>
  <c r="N310" i="2"/>
  <c r="K310" i="1" s="1"/>
  <c r="O310" i="1" s="1"/>
  <c r="N311" i="2"/>
  <c r="K311" i="1" s="1"/>
  <c r="O311" i="1" s="1"/>
  <c r="N312" i="2"/>
  <c r="K312" i="1" s="1"/>
  <c r="O312" i="1" s="1"/>
  <c r="N313" i="2"/>
  <c r="K313" i="1" s="1"/>
  <c r="O313" i="1" s="1"/>
  <c r="N314" i="2"/>
  <c r="K314" i="1" s="1"/>
  <c r="O314" i="1" s="1"/>
  <c r="N315" i="2"/>
  <c r="K315" i="1" s="1"/>
  <c r="O315" i="1" s="1"/>
  <c r="N316" i="2"/>
  <c r="K316" i="1" s="1"/>
  <c r="O316" i="1" s="1"/>
  <c r="N317" i="2"/>
  <c r="K317" i="1" s="1"/>
  <c r="O317" i="1" s="1"/>
  <c r="N318" i="2"/>
  <c r="K318" i="1" s="1"/>
  <c r="O318" i="1" s="1"/>
  <c r="N319" i="2"/>
  <c r="K319" i="1" s="1"/>
  <c r="O319" i="1" s="1"/>
  <c r="N320" i="2"/>
  <c r="K320" i="1" s="1"/>
  <c r="O320" i="1" s="1"/>
  <c r="N321" i="2"/>
  <c r="K321" i="1" s="1"/>
  <c r="O321" i="1" s="1"/>
  <c r="N322" i="2"/>
  <c r="K322" i="1" s="1"/>
  <c r="O322" i="1" s="1"/>
  <c r="N323" i="2"/>
  <c r="K323" i="1" s="1"/>
  <c r="O323" i="1" s="1"/>
  <c r="N324" i="2"/>
  <c r="K324" i="1" s="1"/>
  <c r="O324" i="1" s="1"/>
  <c r="N325" i="2"/>
  <c r="K325" i="1" s="1"/>
  <c r="O325" i="1" s="1"/>
  <c r="N326" i="2"/>
  <c r="K326" i="1" s="1"/>
  <c r="O326" i="1" s="1"/>
  <c r="N327" i="2"/>
  <c r="K327" i="1" s="1"/>
  <c r="O327" i="1" s="1"/>
  <c r="N328" i="2"/>
  <c r="K328" i="1" s="1"/>
  <c r="O328" i="1" s="1"/>
  <c r="N329" i="2"/>
  <c r="K329" i="1" s="1"/>
  <c r="O329" i="1" s="1"/>
  <c r="N330" i="2"/>
  <c r="K330" i="1" s="1"/>
  <c r="O330" i="1" s="1"/>
  <c r="N331" i="2"/>
  <c r="K331" i="1" s="1"/>
  <c r="O331" i="1" s="1"/>
  <c r="N332" i="2"/>
  <c r="K332" i="1" s="1"/>
  <c r="O332" i="1" s="1"/>
  <c r="N333" i="2"/>
  <c r="K333" i="1" s="1"/>
  <c r="O333" i="1" s="1"/>
  <c r="N334" i="2"/>
  <c r="K334" i="1" s="1"/>
  <c r="O334" i="1" s="1"/>
  <c r="N335" i="2"/>
  <c r="K335" i="1" s="1"/>
  <c r="O335" i="1" s="1"/>
  <c r="N336" i="2"/>
  <c r="K336" i="1" s="1"/>
  <c r="O336" i="1" s="1"/>
  <c r="N337" i="2"/>
  <c r="K337" i="1" s="1"/>
  <c r="O337" i="1" s="1"/>
  <c r="N338" i="2"/>
  <c r="K338" i="1" s="1"/>
  <c r="O338" i="1" s="1"/>
  <c r="N339" i="2"/>
  <c r="K339" i="1" s="1"/>
  <c r="O339" i="1" s="1"/>
  <c r="N340" i="2"/>
  <c r="K340" i="1" s="1"/>
  <c r="O340" i="1" s="1"/>
  <c r="N341" i="2"/>
  <c r="K341" i="1" s="1"/>
  <c r="O341" i="1" s="1"/>
  <c r="N342" i="2"/>
  <c r="K342" i="1" s="1"/>
  <c r="O342" i="1" s="1"/>
  <c r="N343" i="2"/>
  <c r="K343" i="1" s="1"/>
  <c r="O343" i="1" s="1"/>
  <c r="N344" i="2"/>
  <c r="K344" i="1" s="1"/>
  <c r="O344" i="1" s="1"/>
  <c r="N345" i="2"/>
  <c r="K345" i="1" s="1"/>
  <c r="O345" i="1" s="1"/>
  <c r="N346" i="2"/>
  <c r="K346" i="1" s="1"/>
  <c r="O346" i="1" s="1"/>
  <c r="N347" i="2"/>
  <c r="K347" i="1" s="1"/>
  <c r="O347" i="1" s="1"/>
  <c r="N348" i="2"/>
  <c r="K348" i="1" s="1"/>
  <c r="O348" i="1" s="1"/>
  <c r="N349" i="2"/>
  <c r="K349" i="1" s="1"/>
  <c r="O349" i="1" s="1"/>
  <c r="N350" i="2"/>
  <c r="K350" i="1" s="1"/>
  <c r="O350" i="1" s="1"/>
  <c r="N351" i="2"/>
  <c r="K351" i="1" s="1"/>
  <c r="O351" i="1" s="1"/>
  <c r="N352" i="2"/>
  <c r="K352" i="1" s="1"/>
  <c r="O352" i="1" s="1"/>
  <c r="N353" i="2"/>
  <c r="K353" i="1" s="1"/>
  <c r="O353" i="1" s="1"/>
  <c r="N354" i="2"/>
  <c r="K354" i="1" s="1"/>
  <c r="O354" i="1" s="1"/>
  <c r="N355" i="2"/>
  <c r="K355" i="1" s="1"/>
  <c r="O355" i="1" s="1"/>
  <c r="N356" i="2"/>
  <c r="K356" i="1" s="1"/>
  <c r="O356" i="1" s="1"/>
  <c r="N357" i="2"/>
  <c r="K357" i="1" s="1"/>
  <c r="O357" i="1" s="1"/>
  <c r="N358" i="2"/>
  <c r="K358" i="1" s="1"/>
  <c r="O358" i="1" s="1"/>
  <c r="N359" i="2"/>
  <c r="K359" i="1" s="1"/>
  <c r="O359" i="1" s="1"/>
  <c r="N360" i="2"/>
  <c r="K360" i="1" s="1"/>
  <c r="O360" i="1" s="1"/>
  <c r="N361" i="2"/>
  <c r="K361" i="1" s="1"/>
  <c r="O361" i="1" s="1"/>
  <c r="N362" i="2"/>
  <c r="K362" i="1" s="1"/>
  <c r="O362" i="1" s="1"/>
  <c r="N363" i="2"/>
  <c r="K363" i="1" s="1"/>
  <c r="O363" i="1" s="1"/>
  <c r="N364" i="2"/>
  <c r="K364" i="1" s="1"/>
  <c r="O364" i="1" s="1"/>
  <c r="N365" i="2"/>
  <c r="K365" i="1" s="1"/>
  <c r="O365" i="1" s="1"/>
  <c r="N366" i="2"/>
  <c r="K366" i="1" s="1"/>
  <c r="O366" i="1" s="1"/>
  <c r="N367" i="2"/>
  <c r="K367" i="1" s="1"/>
  <c r="O367" i="1" s="1"/>
  <c r="N368" i="2"/>
  <c r="K368" i="1" s="1"/>
  <c r="O368" i="1" s="1"/>
  <c r="N369" i="2"/>
  <c r="K369" i="1" s="1"/>
  <c r="O369" i="1" s="1"/>
  <c r="N370" i="2"/>
  <c r="K370" i="1" s="1"/>
  <c r="O370" i="1" s="1"/>
  <c r="N371" i="2"/>
  <c r="K371" i="1" s="1"/>
  <c r="O371" i="1" s="1"/>
  <c r="N372" i="2"/>
  <c r="K372" i="1" s="1"/>
  <c r="O372" i="1" s="1"/>
  <c r="N373" i="2"/>
  <c r="K373" i="1" s="1"/>
  <c r="O373" i="1" s="1"/>
  <c r="N374" i="2"/>
  <c r="K374" i="1" s="1"/>
  <c r="O374" i="1" s="1"/>
  <c r="N375" i="2"/>
  <c r="K375" i="1" s="1"/>
  <c r="O375" i="1" s="1"/>
  <c r="N376" i="2"/>
  <c r="K376" i="1" s="1"/>
  <c r="O376" i="1" s="1"/>
  <c r="N377" i="2"/>
  <c r="K377" i="1" s="1"/>
  <c r="O377" i="1" s="1"/>
  <c r="N378" i="2"/>
  <c r="K378" i="1" s="1"/>
  <c r="O378" i="1" s="1"/>
  <c r="N379" i="2"/>
  <c r="K379" i="1" s="1"/>
  <c r="O379" i="1" s="1"/>
  <c r="N380" i="2"/>
  <c r="K380" i="1" s="1"/>
  <c r="O380" i="1" s="1"/>
  <c r="N381" i="2"/>
  <c r="K381" i="1" s="1"/>
  <c r="O381" i="1" s="1"/>
  <c r="N382" i="2"/>
  <c r="K382" i="1" s="1"/>
  <c r="O382" i="1" s="1"/>
  <c r="N383" i="2"/>
  <c r="K383" i="1" s="1"/>
  <c r="O383" i="1" s="1"/>
  <c r="N384" i="2"/>
  <c r="K384" i="1" s="1"/>
  <c r="O384" i="1" s="1"/>
  <c r="N385" i="2"/>
  <c r="K385" i="1" s="1"/>
  <c r="O385" i="1" s="1"/>
  <c r="N386" i="2"/>
  <c r="K386" i="1" s="1"/>
  <c r="O386" i="1" s="1"/>
  <c r="N387" i="2"/>
  <c r="K387" i="1" s="1"/>
  <c r="O387" i="1" s="1"/>
  <c r="N388" i="2"/>
  <c r="K388" i="1" s="1"/>
  <c r="O388" i="1" s="1"/>
  <c r="N389" i="2"/>
  <c r="K389" i="1" s="1"/>
  <c r="O389" i="1" s="1"/>
  <c r="N390" i="2"/>
  <c r="K390" i="1" s="1"/>
  <c r="O390" i="1" s="1"/>
  <c r="N391" i="2"/>
  <c r="K391" i="1" s="1"/>
  <c r="O391" i="1" s="1"/>
  <c r="N392" i="2"/>
  <c r="K392" i="1" s="1"/>
  <c r="O392" i="1" s="1"/>
  <c r="N393" i="2"/>
  <c r="K393" i="1" s="1"/>
  <c r="O393" i="1" s="1"/>
  <c r="N394" i="2"/>
  <c r="K394" i="1" s="1"/>
  <c r="O394" i="1" s="1"/>
  <c r="N395" i="2"/>
  <c r="K395" i="1" s="1"/>
  <c r="O395" i="1" s="1"/>
  <c r="N396" i="2"/>
  <c r="K396" i="1" s="1"/>
  <c r="O396" i="1" s="1"/>
  <c r="N397" i="2"/>
  <c r="K397" i="1" s="1"/>
  <c r="O397" i="1" s="1"/>
  <c r="N398" i="2"/>
  <c r="K398" i="1" s="1"/>
  <c r="O398" i="1" s="1"/>
  <c r="N399" i="2"/>
  <c r="K399" i="1" s="1"/>
  <c r="O399" i="1" s="1"/>
  <c r="N400" i="2"/>
  <c r="K400" i="1" s="1"/>
  <c r="O400" i="1" s="1"/>
  <c r="N401" i="2"/>
  <c r="K401" i="1" s="1"/>
  <c r="O401" i="1" s="1"/>
  <c r="N402" i="2"/>
  <c r="K402" i="1" s="1"/>
  <c r="O402" i="1" s="1"/>
  <c r="N403" i="2"/>
  <c r="K403" i="1" s="1"/>
  <c r="O403" i="1" s="1"/>
  <c r="N404" i="2"/>
  <c r="K404" i="1" s="1"/>
  <c r="O404" i="1" s="1"/>
  <c r="N405" i="2"/>
  <c r="K405" i="1" s="1"/>
  <c r="O405" i="1" s="1"/>
  <c r="N406" i="2"/>
  <c r="K406" i="1" s="1"/>
  <c r="O406" i="1" s="1"/>
  <c r="N407" i="2"/>
  <c r="K407" i="1" s="1"/>
  <c r="O407" i="1" s="1"/>
  <c r="N408" i="2"/>
  <c r="K408" i="1" s="1"/>
  <c r="O408" i="1" s="1"/>
  <c r="N409" i="2"/>
  <c r="K409" i="1" s="1"/>
  <c r="O409" i="1" s="1"/>
  <c r="N410" i="2"/>
  <c r="K410" i="1" s="1"/>
  <c r="O410" i="1" s="1"/>
  <c r="N411" i="2"/>
  <c r="K411" i="1" s="1"/>
  <c r="O411" i="1" s="1"/>
  <c r="N412" i="2"/>
  <c r="K412" i="1" s="1"/>
  <c r="O412" i="1" s="1"/>
  <c r="N413" i="2"/>
  <c r="K413" i="1" s="1"/>
  <c r="O413" i="1" s="1"/>
  <c r="N414" i="2"/>
  <c r="K414" i="1" s="1"/>
  <c r="O414" i="1" s="1"/>
  <c r="N415" i="2"/>
  <c r="K415" i="1" s="1"/>
  <c r="O415" i="1" s="1"/>
  <c r="N416" i="2"/>
  <c r="K416" i="1" s="1"/>
  <c r="O416" i="1" s="1"/>
  <c r="N417" i="2"/>
  <c r="K417" i="1" s="1"/>
  <c r="O417" i="1" s="1"/>
  <c r="N418" i="2"/>
  <c r="K418" i="1" s="1"/>
  <c r="O418" i="1" s="1"/>
  <c r="N419" i="2"/>
  <c r="K419" i="1" s="1"/>
  <c r="O419" i="1" s="1"/>
  <c r="N420" i="2"/>
  <c r="K420" i="1" s="1"/>
  <c r="O420" i="1" s="1"/>
  <c r="N421" i="2"/>
  <c r="K421" i="1" s="1"/>
  <c r="O421" i="1" s="1"/>
  <c r="N422" i="2"/>
  <c r="K422" i="1" s="1"/>
  <c r="O422" i="1" s="1"/>
  <c r="N423" i="2"/>
  <c r="K423" i="1" s="1"/>
  <c r="O423" i="1" s="1"/>
  <c r="N424" i="2"/>
  <c r="K424" i="1" s="1"/>
  <c r="O424" i="1" s="1"/>
  <c r="N425" i="2"/>
  <c r="K425" i="1" s="1"/>
  <c r="O425" i="1" s="1"/>
  <c r="N426" i="2"/>
  <c r="K426" i="1" s="1"/>
  <c r="O426" i="1" s="1"/>
  <c r="N427" i="2"/>
  <c r="K427" i="1" s="1"/>
  <c r="O427" i="1" s="1"/>
  <c r="N428" i="2"/>
  <c r="K428" i="1" s="1"/>
  <c r="O428" i="1" s="1"/>
  <c r="N429" i="2"/>
  <c r="K429" i="1" s="1"/>
  <c r="O429" i="1" s="1"/>
  <c r="N430" i="2"/>
  <c r="K430" i="1" s="1"/>
  <c r="O430" i="1" s="1"/>
  <c r="N431" i="2"/>
  <c r="K431" i="1" s="1"/>
  <c r="O431" i="1" s="1"/>
  <c r="N432" i="2"/>
  <c r="K432" i="1" s="1"/>
  <c r="O432" i="1" s="1"/>
  <c r="N433" i="2"/>
  <c r="K433" i="1" s="1"/>
  <c r="O433" i="1" s="1"/>
  <c r="N434" i="2"/>
  <c r="K434" i="1" s="1"/>
  <c r="O434" i="1" s="1"/>
  <c r="N435" i="2"/>
  <c r="K435" i="1" s="1"/>
  <c r="O435" i="1" s="1"/>
  <c r="N436" i="2"/>
  <c r="K436" i="1" s="1"/>
  <c r="O436" i="1" s="1"/>
  <c r="N437" i="2"/>
  <c r="K437" i="1" s="1"/>
  <c r="O437" i="1" s="1"/>
  <c r="N438" i="2"/>
  <c r="K438" i="1" s="1"/>
  <c r="O438" i="1" s="1"/>
  <c r="N439" i="2"/>
  <c r="K439" i="1" s="1"/>
  <c r="O439" i="1" s="1"/>
  <c r="N440" i="2"/>
  <c r="K440" i="1" s="1"/>
  <c r="O440" i="1" s="1"/>
  <c r="N441" i="2"/>
  <c r="K441" i="1" s="1"/>
  <c r="O441" i="1" s="1"/>
  <c r="N442" i="2"/>
  <c r="K442" i="1" s="1"/>
  <c r="O442" i="1" s="1"/>
  <c r="N443" i="2"/>
  <c r="K443" i="1" s="1"/>
  <c r="O443" i="1" s="1"/>
  <c r="N444" i="2"/>
  <c r="K444" i="1" s="1"/>
  <c r="O444" i="1" s="1"/>
  <c r="N445" i="2"/>
  <c r="K445" i="1" s="1"/>
  <c r="O445" i="1" s="1"/>
  <c r="N446" i="2"/>
  <c r="K446" i="1" s="1"/>
  <c r="O446" i="1" s="1"/>
  <c r="N447" i="2"/>
  <c r="K447" i="1" s="1"/>
  <c r="O447" i="1" s="1"/>
  <c r="N448" i="2"/>
  <c r="K448" i="1" s="1"/>
  <c r="O448" i="1" s="1"/>
  <c r="N449" i="2"/>
  <c r="K449" i="1" s="1"/>
  <c r="O449" i="1" s="1"/>
  <c r="N450" i="2"/>
  <c r="K450" i="1" s="1"/>
  <c r="O450" i="1" s="1"/>
  <c r="N451" i="2"/>
  <c r="K451" i="1" s="1"/>
  <c r="O451" i="1" s="1"/>
  <c r="N452" i="2"/>
  <c r="K452" i="1" s="1"/>
  <c r="O452" i="1" s="1"/>
  <c r="N453" i="2"/>
  <c r="K453" i="1" s="1"/>
  <c r="O453" i="1" s="1"/>
  <c r="N454" i="2"/>
  <c r="K454" i="1" s="1"/>
  <c r="O454" i="1" s="1"/>
  <c r="N455" i="2"/>
  <c r="K455" i="1" s="1"/>
  <c r="O455" i="1" s="1"/>
  <c r="N456" i="2"/>
  <c r="K456" i="1" s="1"/>
  <c r="O456" i="1" s="1"/>
  <c r="N457" i="2"/>
  <c r="K457" i="1" s="1"/>
  <c r="O457" i="1" s="1"/>
  <c r="N458" i="2"/>
  <c r="K458" i="1" s="1"/>
  <c r="O458" i="1" s="1"/>
  <c r="N459" i="2"/>
  <c r="K459" i="1" s="1"/>
  <c r="O459" i="1" s="1"/>
  <c r="N460" i="2"/>
  <c r="K460" i="1" s="1"/>
  <c r="O460" i="1" s="1"/>
  <c r="N461" i="2"/>
  <c r="K461" i="1" s="1"/>
  <c r="O461" i="1" s="1"/>
  <c r="N462" i="2"/>
  <c r="K462" i="1" s="1"/>
  <c r="O462" i="1" s="1"/>
  <c r="N463" i="2"/>
  <c r="K463" i="1" s="1"/>
  <c r="O463" i="1" s="1"/>
  <c r="N464" i="2"/>
  <c r="K464" i="1" s="1"/>
  <c r="O464" i="1" s="1"/>
  <c r="N465" i="2"/>
  <c r="K465" i="1" s="1"/>
  <c r="O465" i="1" s="1"/>
  <c r="N466" i="2"/>
  <c r="K466" i="1" s="1"/>
  <c r="O466" i="1" s="1"/>
  <c r="N467" i="2"/>
  <c r="K467" i="1" s="1"/>
  <c r="O467" i="1" s="1"/>
  <c r="N468" i="2"/>
  <c r="K468" i="1" s="1"/>
  <c r="O468" i="1" s="1"/>
  <c r="N469" i="2"/>
  <c r="K469" i="1" s="1"/>
  <c r="O469" i="1" s="1"/>
  <c r="N470" i="2"/>
  <c r="K470" i="1" s="1"/>
  <c r="O470" i="1" s="1"/>
  <c r="N471" i="2"/>
  <c r="K471" i="1" s="1"/>
  <c r="O471" i="1" s="1"/>
  <c r="N472" i="2"/>
  <c r="K472" i="1" s="1"/>
  <c r="O472" i="1" s="1"/>
  <c r="N473" i="2"/>
  <c r="K473" i="1" s="1"/>
  <c r="O473" i="1" s="1"/>
  <c r="N474" i="2"/>
  <c r="K474" i="1" s="1"/>
  <c r="O474" i="1" s="1"/>
  <c r="N475" i="2"/>
  <c r="K475" i="1" s="1"/>
  <c r="O475" i="1" s="1"/>
  <c r="N476" i="2"/>
  <c r="K476" i="1" s="1"/>
  <c r="O476" i="1" s="1"/>
  <c r="N477" i="2"/>
  <c r="K477" i="1" s="1"/>
  <c r="O477" i="1" s="1"/>
  <c r="N478" i="2"/>
  <c r="K478" i="1" s="1"/>
  <c r="O478" i="1" s="1"/>
  <c r="N479" i="2"/>
  <c r="K479" i="1" s="1"/>
  <c r="O479" i="1" s="1"/>
  <c r="N480" i="2"/>
  <c r="K480" i="1" s="1"/>
  <c r="O480" i="1" s="1"/>
  <c r="N481" i="2"/>
  <c r="K481" i="1" s="1"/>
  <c r="O481" i="1" s="1"/>
  <c r="N482" i="2"/>
  <c r="K482" i="1" s="1"/>
  <c r="O482" i="1" s="1"/>
  <c r="N483" i="2"/>
  <c r="K483" i="1" s="1"/>
  <c r="O483" i="1" s="1"/>
  <c r="N484" i="2"/>
  <c r="K484" i="1" s="1"/>
  <c r="O484" i="1" s="1"/>
  <c r="N485" i="2"/>
  <c r="K485" i="1" s="1"/>
  <c r="O485" i="1" s="1"/>
  <c r="N486" i="2"/>
  <c r="K486" i="1" s="1"/>
  <c r="O486" i="1" s="1"/>
  <c r="N487" i="2"/>
  <c r="K487" i="1" s="1"/>
  <c r="O487" i="1" s="1"/>
  <c r="N488" i="2"/>
  <c r="K488" i="1" s="1"/>
  <c r="O488" i="1" s="1"/>
  <c r="N489" i="2"/>
  <c r="K489" i="1" s="1"/>
  <c r="O489" i="1" s="1"/>
  <c r="N490" i="2"/>
  <c r="K490" i="1" s="1"/>
  <c r="O490" i="1" s="1"/>
  <c r="N491" i="2"/>
  <c r="K491" i="1" s="1"/>
  <c r="O491" i="1" s="1"/>
  <c r="N492" i="2"/>
  <c r="K492" i="1" s="1"/>
  <c r="O492" i="1" s="1"/>
  <c r="N493" i="2"/>
  <c r="K493" i="1" s="1"/>
  <c r="O493" i="1" s="1"/>
  <c r="N494" i="2"/>
  <c r="K494" i="1" s="1"/>
  <c r="O494" i="1" s="1"/>
  <c r="N495" i="2"/>
  <c r="K495" i="1" s="1"/>
  <c r="O495" i="1" s="1"/>
  <c r="N496" i="2"/>
  <c r="K496" i="1" s="1"/>
  <c r="O496" i="1" s="1"/>
  <c r="N497" i="2"/>
  <c r="K497" i="1" s="1"/>
  <c r="O497" i="1" s="1"/>
  <c r="N498" i="2"/>
  <c r="K498" i="1" s="1"/>
  <c r="O498" i="1" s="1"/>
  <c r="N499" i="2"/>
  <c r="K499" i="1" s="1"/>
  <c r="O499" i="1" s="1"/>
  <c r="N500" i="2"/>
  <c r="K500" i="1" s="1"/>
  <c r="O500" i="1" s="1"/>
  <c r="N501" i="2"/>
  <c r="K501" i="1" s="1"/>
  <c r="O501" i="1" s="1"/>
  <c r="N502" i="2"/>
  <c r="K502" i="1" s="1"/>
  <c r="O502" i="1" s="1"/>
  <c r="N503" i="2"/>
  <c r="K503" i="1" s="1"/>
  <c r="O503" i="1" s="1"/>
  <c r="N504" i="2"/>
  <c r="K504" i="1" s="1"/>
  <c r="O504" i="1" s="1"/>
  <c r="N505" i="2"/>
  <c r="K505" i="1" s="1"/>
  <c r="O505" i="1" s="1"/>
  <c r="N506" i="2"/>
  <c r="K506" i="1" s="1"/>
  <c r="O506" i="1" s="1"/>
  <c r="N507" i="2"/>
  <c r="K507" i="1" s="1"/>
  <c r="O507" i="1" s="1"/>
  <c r="N508" i="2"/>
  <c r="K508" i="1" s="1"/>
  <c r="O508" i="1" s="1"/>
  <c r="N509" i="2"/>
  <c r="K509" i="1" s="1"/>
  <c r="O509" i="1" s="1"/>
  <c r="N510" i="2"/>
  <c r="K510" i="1" s="1"/>
  <c r="O510" i="1" s="1"/>
  <c r="N511" i="2"/>
  <c r="K511" i="1" s="1"/>
  <c r="O511" i="1" s="1"/>
  <c r="N512" i="2"/>
  <c r="K512" i="1" s="1"/>
  <c r="O512" i="1" s="1"/>
  <c r="N513" i="2"/>
  <c r="K513" i="1" s="1"/>
  <c r="O513" i="1" s="1"/>
  <c r="N514" i="2"/>
  <c r="K514" i="1" s="1"/>
  <c r="O514" i="1" s="1"/>
  <c r="N515" i="2"/>
  <c r="K515" i="1" s="1"/>
  <c r="O515" i="1" s="1"/>
  <c r="N516" i="2"/>
  <c r="K516" i="1" s="1"/>
  <c r="O516" i="1" s="1"/>
  <c r="N517" i="2"/>
  <c r="K517" i="1" s="1"/>
  <c r="O517" i="1" s="1"/>
  <c r="N518" i="2"/>
  <c r="K518" i="1" s="1"/>
  <c r="O518" i="1" s="1"/>
  <c r="N519" i="2"/>
  <c r="K519" i="1" s="1"/>
  <c r="O519" i="1" s="1"/>
  <c r="N520" i="2"/>
  <c r="K520" i="1" s="1"/>
  <c r="O520" i="1" s="1"/>
  <c r="N521" i="2"/>
  <c r="K521" i="1" s="1"/>
  <c r="O521" i="1" s="1"/>
  <c r="N522" i="2"/>
  <c r="K522" i="1" s="1"/>
  <c r="O522" i="1" s="1"/>
  <c r="N523" i="2"/>
  <c r="K523" i="1" s="1"/>
  <c r="O523" i="1" s="1"/>
  <c r="N524" i="2"/>
  <c r="K524" i="1" s="1"/>
  <c r="O524" i="1" s="1"/>
  <c r="N525" i="2"/>
  <c r="K525" i="1" s="1"/>
  <c r="O525" i="1" s="1"/>
  <c r="N526" i="2"/>
  <c r="K526" i="1" s="1"/>
  <c r="O526" i="1" s="1"/>
  <c r="N527" i="2"/>
  <c r="K527" i="1" s="1"/>
  <c r="O527" i="1" s="1"/>
  <c r="N528" i="2"/>
  <c r="K528" i="1" s="1"/>
  <c r="O528" i="1" s="1"/>
  <c r="N529" i="2"/>
  <c r="K529" i="1" s="1"/>
  <c r="O529" i="1" s="1"/>
  <c r="N530" i="2"/>
  <c r="K530" i="1" s="1"/>
  <c r="O530" i="1" s="1"/>
  <c r="N531" i="2"/>
  <c r="K531" i="1" s="1"/>
  <c r="O531" i="1" s="1"/>
  <c r="N532" i="2"/>
  <c r="K532" i="1" s="1"/>
  <c r="O532" i="1" s="1"/>
  <c r="N533" i="2"/>
  <c r="K533" i="1" s="1"/>
  <c r="O533" i="1" s="1"/>
  <c r="N534" i="2"/>
  <c r="K534" i="1" s="1"/>
  <c r="O534" i="1" s="1"/>
  <c r="N535" i="2"/>
  <c r="K535" i="1" s="1"/>
  <c r="O535" i="1" s="1"/>
  <c r="N536" i="2"/>
  <c r="K536" i="1" s="1"/>
  <c r="O536" i="1" s="1"/>
  <c r="N537" i="2"/>
  <c r="K537" i="1" s="1"/>
  <c r="O537" i="1" s="1"/>
  <c r="N538" i="2"/>
  <c r="K538" i="1" s="1"/>
  <c r="O538" i="1" s="1"/>
  <c r="N539" i="2"/>
  <c r="K539" i="1" s="1"/>
  <c r="O539" i="1" s="1"/>
  <c r="N540" i="2"/>
  <c r="K540" i="1" s="1"/>
  <c r="O540" i="1" s="1"/>
  <c r="N541" i="2"/>
  <c r="K541" i="1" s="1"/>
  <c r="O541" i="1" s="1"/>
  <c r="N542" i="2"/>
  <c r="K542" i="1" s="1"/>
  <c r="O542" i="1" s="1"/>
  <c r="N543" i="2"/>
  <c r="K543" i="1" s="1"/>
  <c r="O543" i="1" s="1"/>
  <c r="N544" i="2"/>
  <c r="K544" i="1" s="1"/>
  <c r="O544" i="1" s="1"/>
  <c r="N545" i="2"/>
  <c r="K545" i="1" s="1"/>
  <c r="O545" i="1" s="1"/>
  <c r="N546" i="2"/>
  <c r="K546" i="1" s="1"/>
  <c r="O546" i="1" s="1"/>
  <c r="N547" i="2"/>
  <c r="K547" i="1" s="1"/>
  <c r="O547" i="1" s="1"/>
  <c r="N548" i="2"/>
  <c r="K548" i="1" s="1"/>
  <c r="O548" i="1" s="1"/>
  <c r="N549" i="2"/>
  <c r="K549" i="1" s="1"/>
  <c r="O549" i="1" s="1"/>
  <c r="N550" i="2"/>
  <c r="K550" i="1" s="1"/>
  <c r="O550" i="1" s="1"/>
  <c r="N551" i="2"/>
  <c r="K551" i="1" s="1"/>
  <c r="O551" i="1" s="1"/>
  <c r="N552" i="2"/>
  <c r="K552" i="1" s="1"/>
  <c r="O552" i="1" s="1"/>
  <c r="N553" i="2"/>
  <c r="K553" i="1" s="1"/>
  <c r="O553" i="1" s="1"/>
  <c r="N554" i="2"/>
  <c r="K554" i="1" s="1"/>
  <c r="O554" i="1" s="1"/>
  <c r="N555" i="2"/>
  <c r="K555" i="1" s="1"/>
  <c r="O555" i="1" s="1"/>
  <c r="N556" i="2"/>
  <c r="K556" i="1" s="1"/>
  <c r="O556" i="1" s="1"/>
  <c r="N557" i="2"/>
  <c r="K557" i="1" s="1"/>
  <c r="O557" i="1" s="1"/>
  <c r="N558" i="2"/>
  <c r="K558" i="1" s="1"/>
  <c r="O558" i="1" s="1"/>
  <c r="N559" i="2"/>
  <c r="K559" i="1" s="1"/>
  <c r="O559" i="1" s="1"/>
  <c r="N560" i="2"/>
  <c r="K560" i="1" s="1"/>
  <c r="O560" i="1" s="1"/>
  <c r="N561" i="2"/>
  <c r="K561" i="1" s="1"/>
  <c r="O561" i="1" s="1"/>
  <c r="N562" i="2"/>
  <c r="K562" i="1" s="1"/>
  <c r="O562" i="1" s="1"/>
  <c r="N563" i="2"/>
  <c r="K563" i="1" s="1"/>
  <c r="O563" i="1" s="1"/>
  <c r="N564" i="2"/>
  <c r="K564" i="1" s="1"/>
  <c r="O564" i="1" s="1"/>
  <c r="N565" i="2"/>
  <c r="K565" i="1" s="1"/>
  <c r="O565" i="1" s="1"/>
  <c r="N566" i="2"/>
  <c r="K566" i="1" s="1"/>
  <c r="O566" i="1" s="1"/>
  <c r="N567" i="2"/>
  <c r="K567" i="1" s="1"/>
  <c r="O567" i="1" s="1"/>
  <c r="N568" i="2"/>
  <c r="K568" i="1" s="1"/>
  <c r="O568" i="1" s="1"/>
  <c r="N569" i="2"/>
  <c r="K569" i="1" s="1"/>
  <c r="O569" i="1" s="1"/>
  <c r="N570" i="2"/>
  <c r="K570" i="1" s="1"/>
  <c r="O570" i="1" s="1"/>
  <c r="N571" i="2"/>
  <c r="K571" i="1" s="1"/>
  <c r="O571" i="1" s="1"/>
  <c r="N572" i="2"/>
  <c r="K572" i="1" s="1"/>
  <c r="O572" i="1" s="1"/>
  <c r="N573" i="2"/>
  <c r="K573" i="1" s="1"/>
  <c r="O573" i="1" s="1"/>
  <c r="N574" i="2"/>
  <c r="K574" i="1" s="1"/>
  <c r="O574" i="1" s="1"/>
  <c r="N575" i="2"/>
  <c r="K575" i="1" s="1"/>
  <c r="O575" i="1" s="1"/>
  <c r="N576" i="2"/>
  <c r="K576" i="1" s="1"/>
  <c r="O576" i="1" s="1"/>
  <c r="N577" i="2"/>
  <c r="K577" i="1" s="1"/>
  <c r="O577" i="1" s="1"/>
  <c r="N578" i="2"/>
  <c r="K578" i="1" s="1"/>
  <c r="O578" i="1" s="1"/>
  <c r="N579" i="2"/>
  <c r="K579" i="1" s="1"/>
  <c r="O579" i="1" s="1"/>
  <c r="N580" i="2"/>
  <c r="K580" i="1" s="1"/>
  <c r="O580" i="1" s="1"/>
  <c r="N581" i="2"/>
  <c r="K581" i="1" s="1"/>
  <c r="O581" i="1" s="1"/>
  <c r="N582" i="2"/>
  <c r="K582" i="1" s="1"/>
  <c r="O582" i="1" s="1"/>
  <c r="N583" i="2"/>
  <c r="K583" i="1" s="1"/>
  <c r="O583" i="1" s="1"/>
  <c r="N584" i="2"/>
  <c r="K584" i="1" s="1"/>
  <c r="O584" i="1" s="1"/>
  <c r="N585" i="2"/>
  <c r="K585" i="1" s="1"/>
  <c r="O585" i="1" s="1"/>
  <c r="N586" i="2"/>
  <c r="K586" i="1" s="1"/>
  <c r="O586" i="1" s="1"/>
  <c r="N587" i="2"/>
  <c r="K587" i="1" s="1"/>
  <c r="O587" i="1" s="1"/>
  <c r="N588" i="2"/>
  <c r="K588" i="1" s="1"/>
  <c r="O588" i="1" s="1"/>
  <c r="N589" i="2"/>
  <c r="K589" i="1" s="1"/>
  <c r="O589" i="1" s="1"/>
  <c r="N590" i="2"/>
  <c r="K590" i="1" s="1"/>
  <c r="O590" i="1" s="1"/>
  <c r="N591" i="2"/>
  <c r="K591" i="1" s="1"/>
  <c r="O591" i="1" s="1"/>
  <c r="N592" i="2"/>
  <c r="K592" i="1" s="1"/>
  <c r="O592" i="1" s="1"/>
  <c r="N593" i="2"/>
  <c r="K593" i="1" s="1"/>
  <c r="O593" i="1" s="1"/>
  <c r="N594" i="2"/>
  <c r="K594" i="1" s="1"/>
  <c r="O594" i="1" s="1"/>
  <c r="N595" i="2"/>
  <c r="K595" i="1" s="1"/>
  <c r="O595" i="1" s="1"/>
  <c r="N596" i="2"/>
  <c r="K596" i="1" s="1"/>
  <c r="O596" i="1" s="1"/>
  <c r="N597" i="2"/>
  <c r="K597" i="1" s="1"/>
  <c r="O597" i="1" s="1"/>
  <c r="N598" i="2"/>
  <c r="K598" i="1" s="1"/>
  <c r="O598" i="1" s="1"/>
  <c r="N599" i="2"/>
  <c r="K599" i="1" s="1"/>
  <c r="O599" i="1" s="1"/>
  <c r="N600" i="2"/>
  <c r="K600" i="1" s="1"/>
  <c r="O600" i="1" s="1"/>
  <c r="N601" i="2"/>
  <c r="K601" i="1" s="1"/>
  <c r="O601" i="1" s="1"/>
  <c r="N602" i="2"/>
  <c r="K602" i="1" s="1"/>
  <c r="O602" i="1" s="1"/>
  <c r="N603" i="2"/>
  <c r="K603" i="1" s="1"/>
  <c r="O603" i="1" s="1"/>
  <c r="N604" i="2"/>
  <c r="K604" i="1" s="1"/>
  <c r="O604" i="1" s="1"/>
  <c r="N605" i="2"/>
  <c r="K605" i="1" s="1"/>
  <c r="O605" i="1" s="1"/>
  <c r="N606" i="2"/>
  <c r="K606" i="1" s="1"/>
  <c r="O606" i="1" s="1"/>
  <c r="N607" i="2"/>
  <c r="K607" i="1" s="1"/>
  <c r="O607" i="1" s="1"/>
  <c r="N608" i="2"/>
  <c r="K608" i="1" s="1"/>
  <c r="O608" i="1" s="1"/>
  <c r="N609" i="2"/>
  <c r="K609" i="1" s="1"/>
  <c r="O609" i="1" s="1"/>
  <c r="N610" i="2"/>
  <c r="K610" i="1" s="1"/>
  <c r="O610" i="1" s="1"/>
  <c r="N611" i="2"/>
  <c r="K611" i="1" s="1"/>
  <c r="O611" i="1" s="1"/>
  <c r="N612" i="2"/>
  <c r="K612" i="1" s="1"/>
  <c r="O612" i="1" s="1"/>
  <c r="N613" i="2"/>
  <c r="K613" i="1" s="1"/>
  <c r="O613" i="1" s="1"/>
  <c r="N614" i="2"/>
  <c r="K614" i="1" s="1"/>
  <c r="O614" i="1" s="1"/>
  <c r="N615" i="2"/>
  <c r="K615" i="1" s="1"/>
  <c r="O615" i="1" s="1"/>
  <c r="N616" i="2"/>
  <c r="K616" i="1" s="1"/>
  <c r="O616" i="1" s="1"/>
  <c r="N617" i="2"/>
  <c r="K617" i="1" s="1"/>
  <c r="O617" i="1" s="1"/>
  <c r="N618" i="2"/>
  <c r="K618" i="1" s="1"/>
  <c r="O618" i="1" s="1"/>
  <c r="N619" i="2"/>
  <c r="K619" i="1" s="1"/>
  <c r="O619" i="1" s="1"/>
  <c r="N620" i="2"/>
  <c r="K620" i="1" s="1"/>
  <c r="O620" i="1" s="1"/>
  <c r="N621" i="2"/>
  <c r="K621" i="1" s="1"/>
  <c r="O621" i="1" s="1"/>
  <c r="N622" i="2"/>
  <c r="K622" i="1" s="1"/>
  <c r="O622" i="1" s="1"/>
  <c r="N623" i="2"/>
  <c r="K623" i="1" s="1"/>
  <c r="O623" i="1" s="1"/>
  <c r="N624" i="2"/>
  <c r="K624" i="1" s="1"/>
  <c r="O624" i="1" s="1"/>
  <c r="N625" i="2"/>
  <c r="K625" i="1" s="1"/>
  <c r="O625" i="1" s="1"/>
  <c r="N626" i="2"/>
  <c r="K626" i="1" s="1"/>
  <c r="O626" i="1" s="1"/>
  <c r="N627" i="2"/>
  <c r="K627" i="1" s="1"/>
  <c r="O627" i="1" s="1"/>
  <c r="N628" i="2"/>
  <c r="K628" i="1" s="1"/>
  <c r="O628" i="1" s="1"/>
  <c r="N629" i="2"/>
  <c r="K629" i="1" s="1"/>
  <c r="O629" i="1" s="1"/>
  <c r="N630" i="2"/>
  <c r="K630" i="1" s="1"/>
  <c r="O630" i="1" s="1"/>
  <c r="N631" i="2"/>
  <c r="K631" i="1" s="1"/>
  <c r="O631" i="1" s="1"/>
  <c r="N632" i="2"/>
  <c r="K632" i="1" s="1"/>
  <c r="O632" i="1" s="1"/>
  <c r="N633" i="2"/>
  <c r="K633" i="1" s="1"/>
  <c r="O633" i="1" s="1"/>
  <c r="N634" i="2"/>
  <c r="K634" i="1" s="1"/>
  <c r="O634" i="1" s="1"/>
  <c r="N635" i="2"/>
  <c r="K635" i="1" s="1"/>
  <c r="O635" i="1" s="1"/>
  <c r="N636" i="2"/>
  <c r="K636" i="1" s="1"/>
  <c r="O636" i="1" s="1"/>
  <c r="N637" i="2"/>
  <c r="K637" i="1" s="1"/>
  <c r="O637" i="1" s="1"/>
  <c r="N638" i="2"/>
  <c r="K638" i="1" s="1"/>
  <c r="O638" i="1" s="1"/>
  <c r="N639" i="2"/>
  <c r="K639" i="1" s="1"/>
  <c r="O639" i="1" s="1"/>
  <c r="N640" i="2"/>
  <c r="K640" i="1" s="1"/>
  <c r="O640" i="1" s="1"/>
  <c r="N641" i="2"/>
  <c r="K641" i="1" s="1"/>
  <c r="O641" i="1" s="1"/>
  <c r="N642" i="2"/>
  <c r="K642" i="1" s="1"/>
  <c r="O642" i="1" s="1"/>
  <c r="N643" i="2"/>
  <c r="K643" i="1" s="1"/>
  <c r="O643" i="1" s="1"/>
  <c r="N644" i="2"/>
  <c r="K644" i="1" s="1"/>
  <c r="O644" i="1" s="1"/>
  <c r="N645" i="2"/>
  <c r="K645" i="1" s="1"/>
  <c r="O645" i="1" s="1"/>
  <c r="N646" i="2"/>
  <c r="K646" i="1" s="1"/>
  <c r="O646" i="1" s="1"/>
  <c r="N647" i="2"/>
  <c r="K647" i="1" s="1"/>
  <c r="O647" i="1" s="1"/>
  <c r="N648" i="2"/>
  <c r="K648" i="1" s="1"/>
  <c r="O648" i="1" s="1"/>
  <c r="N649" i="2"/>
  <c r="K649" i="1" s="1"/>
  <c r="O649" i="1" s="1"/>
  <c r="N650" i="2"/>
  <c r="K650" i="1" s="1"/>
  <c r="O650" i="1" s="1"/>
  <c r="N651" i="2"/>
  <c r="K651" i="1" s="1"/>
  <c r="O651" i="1" s="1"/>
  <c r="N652" i="2"/>
  <c r="K652" i="1" s="1"/>
  <c r="O652" i="1" s="1"/>
  <c r="N653" i="2"/>
  <c r="K653" i="1" s="1"/>
  <c r="O653" i="1" s="1"/>
  <c r="N654" i="2"/>
  <c r="K654" i="1" s="1"/>
  <c r="O654" i="1" s="1"/>
  <c r="N655" i="2"/>
  <c r="K655" i="1" s="1"/>
  <c r="O655" i="1" s="1"/>
  <c r="N656" i="2"/>
  <c r="K656" i="1" s="1"/>
  <c r="O656" i="1" s="1"/>
  <c r="N657" i="2"/>
  <c r="K657" i="1" s="1"/>
  <c r="O657" i="1" s="1"/>
  <c r="N658" i="2"/>
  <c r="K658" i="1" s="1"/>
  <c r="O658" i="1" s="1"/>
  <c r="N659" i="2"/>
  <c r="K659" i="1" s="1"/>
  <c r="O659" i="1" s="1"/>
  <c r="N660" i="2"/>
  <c r="K660" i="1" s="1"/>
  <c r="O660" i="1" s="1"/>
  <c r="N661" i="2"/>
  <c r="K661" i="1" s="1"/>
  <c r="O661" i="1" s="1"/>
  <c r="N662" i="2"/>
  <c r="K662" i="1" s="1"/>
  <c r="O662" i="1" s="1"/>
  <c r="N663" i="2"/>
  <c r="K663" i="1" s="1"/>
  <c r="O663" i="1" s="1"/>
  <c r="N664" i="2"/>
  <c r="K664" i="1" s="1"/>
  <c r="O664" i="1" s="1"/>
  <c r="N665" i="2"/>
  <c r="K665" i="1" s="1"/>
  <c r="O665" i="1" s="1"/>
  <c r="N666" i="2"/>
  <c r="K666" i="1" s="1"/>
  <c r="O666" i="1" s="1"/>
  <c r="N667" i="2"/>
  <c r="K667" i="1" s="1"/>
  <c r="O667" i="1" s="1"/>
  <c r="N668" i="2"/>
  <c r="K668" i="1" s="1"/>
  <c r="O668" i="1" s="1"/>
  <c r="N669" i="2"/>
  <c r="K669" i="1" s="1"/>
  <c r="O669" i="1" s="1"/>
  <c r="N670" i="2"/>
  <c r="K670" i="1" s="1"/>
  <c r="O670" i="1" s="1"/>
  <c r="N671" i="2"/>
  <c r="K671" i="1" s="1"/>
  <c r="O671" i="1" s="1"/>
  <c r="N672" i="2"/>
  <c r="K672" i="1" s="1"/>
  <c r="O672" i="1" s="1"/>
  <c r="N673" i="2"/>
  <c r="K673" i="1" s="1"/>
  <c r="O673" i="1" s="1"/>
  <c r="N674" i="2"/>
  <c r="K674" i="1" s="1"/>
  <c r="O674" i="1" s="1"/>
  <c r="N675" i="2"/>
  <c r="K675" i="1" s="1"/>
  <c r="O675" i="1" s="1"/>
  <c r="N676" i="2"/>
  <c r="K676" i="1" s="1"/>
  <c r="O676" i="1" s="1"/>
  <c r="N677" i="2"/>
  <c r="K677" i="1" s="1"/>
  <c r="O677" i="1" s="1"/>
  <c r="N678" i="2"/>
  <c r="K678" i="1" s="1"/>
  <c r="O678" i="1" s="1"/>
  <c r="N679" i="2"/>
  <c r="K679" i="1" s="1"/>
  <c r="O679" i="1" s="1"/>
  <c r="N680" i="2"/>
  <c r="K680" i="1" s="1"/>
  <c r="O680" i="1" s="1"/>
  <c r="N681" i="2"/>
  <c r="K681" i="1" s="1"/>
  <c r="O681" i="1" s="1"/>
  <c r="N682" i="2"/>
  <c r="K682" i="1" s="1"/>
  <c r="O682" i="1" s="1"/>
  <c r="N683" i="2"/>
  <c r="K683" i="1" s="1"/>
  <c r="O683" i="1" s="1"/>
  <c r="N684" i="2"/>
  <c r="K684" i="1" s="1"/>
  <c r="O684" i="1" s="1"/>
  <c r="N685" i="2"/>
  <c r="K685" i="1" s="1"/>
  <c r="O685" i="1" s="1"/>
  <c r="N686" i="2"/>
  <c r="K686" i="1" s="1"/>
  <c r="O686" i="1" s="1"/>
  <c r="N687" i="2"/>
  <c r="K687" i="1" s="1"/>
  <c r="O687" i="1" s="1"/>
  <c r="N688" i="2"/>
  <c r="K688" i="1" s="1"/>
  <c r="O688" i="1" s="1"/>
  <c r="N689" i="2"/>
  <c r="K689" i="1" s="1"/>
  <c r="O689" i="1" s="1"/>
  <c r="N690" i="2"/>
  <c r="K690" i="1" s="1"/>
  <c r="O690" i="1" s="1"/>
  <c r="N691" i="2"/>
  <c r="K691" i="1" s="1"/>
  <c r="O691" i="1" s="1"/>
  <c r="N692" i="2"/>
  <c r="K692" i="1" s="1"/>
  <c r="O692" i="1" s="1"/>
  <c r="N693" i="2"/>
  <c r="K693" i="1" s="1"/>
  <c r="O693" i="1" s="1"/>
  <c r="N694" i="2"/>
  <c r="K694" i="1" s="1"/>
  <c r="O694" i="1" s="1"/>
  <c r="N695" i="2"/>
  <c r="K695" i="1" s="1"/>
  <c r="O695" i="1" s="1"/>
  <c r="N696" i="2"/>
  <c r="K696" i="1" s="1"/>
  <c r="O696" i="1" s="1"/>
  <c r="N697" i="2"/>
  <c r="K697" i="1" s="1"/>
  <c r="O697" i="1" s="1"/>
  <c r="N698" i="2"/>
  <c r="K698" i="1" s="1"/>
  <c r="O698" i="1" s="1"/>
  <c r="N699" i="2"/>
  <c r="K699" i="1" s="1"/>
  <c r="O699" i="1" s="1"/>
  <c r="N700" i="2"/>
  <c r="K700" i="1" s="1"/>
  <c r="O700" i="1" s="1"/>
  <c r="N701" i="2"/>
  <c r="K701" i="1" s="1"/>
  <c r="O701" i="1" s="1"/>
  <c r="N702" i="2"/>
  <c r="K702" i="1" s="1"/>
  <c r="O702" i="1" s="1"/>
  <c r="N703" i="2"/>
  <c r="K703" i="1" s="1"/>
  <c r="O703" i="1" s="1"/>
  <c r="N704" i="2"/>
  <c r="K704" i="1" s="1"/>
  <c r="O704" i="1" s="1"/>
  <c r="N705" i="2"/>
  <c r="K705" i="1" s="1"/>
  <c r="O705" i="1" s="1"/>
  <c r="N706" i="2"/>
  <c r="K706" i="1" s="1"/>
  <c r="O706" i="1" s="1"/>
  <c r="N707" i="2"/>
  <c r="K707" i="1" s="1"/>
  <c r="O707" i="1" s="1"/>
  <c r="N708" i="2"/>
  <c r="K708" i="1" s="1"/>
  <c r="O708" i="1" s="1"/>
  <c r="N709" i="2"/>
  <c r="K709" i="1" s="1"/>
  <c r="O709" i="1" s="1"/>
  <c r="N710" i="2"/>
  <c r="K710" i="1" s="1"/>
  <c r="O710" i="1" s="1"/>
  <c r="N711" i="2"/>
  <c r="K711" i="1" s="1"/>
  <c r="O711" i="1" s="1"/>
  <c r="N712" i="2"/>
  <c r="K712" i="1" s="1"/>
  <c r="O712" i="1" s="1"/>
  <c r="N713" i="2"/>
  <c r="K713" i="1" s="1"/>
  <c r="O713" i="1" s="1"/>
  <c r="N714" i="2"/>
  <c r="K714" i="1" s="1"/>
  <c r="O714" i="1" s="1"/>
  <c r="N715" i="2"/>
  <c r="K715" i="1" s="1"/>
  <c r="O715" i="1" s="1"/>
  <c r="N716" i="2"/>
  <c r="K716" i="1" s="1"/>
  <c r="O716" i="1" s="1"/>
  <c r="N717" i="2"/>
  <c r="K717" i="1" s="1"/>
  <c r="O717" i="1" s="1"/>
  <c r="N718" i="2"/>
  <c r="K718" i="1" s="1"/>
  <c r="O718" i="1" s="1"/>
  <c r="N719" i="2"/>
  <c r="K719" i="1" s="1"/>
  <c r="O719" i="1" s="1"/>
  <c r="N720" i="2"/>
  <c r="K720" i="1" s="1"/>
  <c r="O720" i="1" s="1"/>
  <c r="N721" i="2"/>
  <c r="K721" i="1" s="1"/>
  <c r="O721" i="1" s="1"/>
  <c r="N722" i="2"/>
  <c r="K722" i="1" s="1"/>
  <c r="O722" i="1" s="1"/>
  <c r="N723" i="2"/>
  <c r="K723" i="1" s="1"/>
  <c r="O723" i="1" s="1"/>
  <c r="N724" i="2"/>
  <c r="K724" i="1" s="1"/>
  <c r="O724" i="1" s="1"/>
  <c r="N725" i="2"/>
  <c r="K725" i="1" s="1"/>
  <c r="O725" i="1" s="1"/>
  <c r="N726" i="2"/>
  <c r="K726" i="1" s="1"/>
  <c r="O726" i="1" s="1"/>
  <c r="N727" i="2"/>
  <c r="K727" i="1" s="1"/>
  <c r="O727" i="1" s="1"/>
  <c r="N728" i="2"/>
  <c r="K728" i="1" s="1"/>
  <c r="O728" i="1" s="1"/>
  <c r="N729" i="2"/>
  <c r="K729" i="1" s="1"/>
  <c r="O729" i="1" s="1"/>
  <c r="N730" i="2"/>
  <c r="K730" i="1" s="1"/>
  <c r="O730" i="1" s="1"/>
  <c r="N731" i="2"/>
  <c r="K731" i="1" s="1"/>
  <c r="O731" i="1" s="1"/>
  <c r="N732" i="2"/>
  <c r="K732" i="1" s="1"/>
  <c r="O732" i="1" s="1"/>
  <c r="N733" i="2"/>
  <c r="K733" i="1" s="1"/>
  <c r="O733" i="1" s="1"/>
  <c r="N734" i="2"/>
  <c r="K734" i="1" s="1"/>
  <c r="O734" i="1" s="1"/>
  <c r="N735" i="2"/>
  <c r="K735" i="1" s="1"/>
  <c r="O735" i="1" s="1"/>
  <c r="N736" i="2"/>
  <c r="K736" i="1" s="1"/>
  <c r="O736" i="1" s="1"/>
  <c r="N737" i="2"/>
  <c r="K737" i="1" s="1"/>
  <c r="O737" i="1" s="1"/>
  <c r="N738" i="2"/>
  <c r="K738" i="1" s="1"/>
  <c r="O738" i="1" s="1"/>
  <c r="N739" i="2"/>
  <c r="K739" i="1" s="1"/>
  <c r="O739" i="1" s="1"/>
  <c r="N740" i="2"/>
  <c r="K740" i="1" s="1"/>
  <c r="O740" i="1" s="1"/>
  <c r="N741" i="2"/>
  <c r="K741" i="1" s="1"/>
  <c r="O741" i="1" s="1"/>
  <c r="N742" i="2"/>
  <c r="K742" i="1" s="1"/>
  <c r="O742" i="1" s="1"/>
  <c r="N743" i="2"/>
  <c r="K743" i="1" s="1"/>
  <c r="O743" i="1" s="1"/>
  <c r="N744" i="2"/>
  <c r="K744" i="1" s="1"/>
  <c r="O744" i="1" s="1"/>
  <c r="N745" i="2"/>
  <c r="K745" i="1" s="1"/>
  <c r="O745" i="1" s="1"/>
  <c r="N746" i="2"/>
  <c r="K746" i="1" s="1"/>
  <c r="O746" i="1" s="1"/>
  <c r="N747" i="2"/>
  <c r="K747" i="1" s="1"/>
  <c r="O747" i="1" s="1"/>
  <c r="N748" i="2"/>
  <c r="K748" i="1" s="1"/>
  <c r="O748" i="1" s="1"/>
  <c r="N749" i="2"/>
  <c r="K749" i="1" s="1"/>
  <c r="O749" i="1" s="1"/>
  <c r="N750" i="2"/>
  <c r="K750" i="1" s="1"/>
  <c r="O750" i="1" s="1"/>
  <c r="N751" i="2"/>
  <c r="K751" i="1" s="1"/>
  <c r="O751" i="1" s="1"/>
  <c r="N752" i="2"/>
  <c r="K752" i="1" s="1"/>
  <c r="O752" i="1" s="1"/>
  <c r="N753" i="2"/>
  <c r="K753" i="1" s="1"/>
  <c r="O753" i="1" s="1"/>
  <c r="N754" i="2"/>
  <c r="K754" i="1" s="1"/>
  <c r="O754" i="1" s="1"/>
  <c r="N755" i="2"/>
  <c r="K755" i="1" s="1"/>
  <c r="O755" i="1" s="1"/>
  <c r="N756" i="2"/>
  <c r="K756" i="1" s="1"/>
  <c r="O756" i="1" s="1"/>
  <c r="N757" i="2"/>
  <c r="K757" i="1" s="1"/>
  <c r="O757" i="1" s="1"/>
  <c r="N758" i="2"/>
  <c r="K758" i="1" s="1"/>
  <c r="O758" i="1" s="1"/>
  <c r="N759" i="2"/>
  <c r="K759" i="1" s="1"/>
  <c r="O759" i="1" s="1"/>
  <c r="N760" i="2"/>
  <c r="K760" i="1" s="1"/>
  <c r="O760" i="1" s="1"/>
  <c r="N761" i="2"/>
  <c r="K761" i="1" s="1"/>
  <c r="O761" i="1" s="1"/>
  <c r="N762" i="2"/>
  <c r="K762" i="1" s="1"/>
  <c r="O762" i="1" s="1"/>
  <c r="N763" i="2"/>
  <c r="K763" i="1" s="1"/>
  <c r="O763" i="1" s="1"/>
  <c r="N764" i="2"/>
  <c r="K764" i="1" s="1"/>
  <c r="O764" i="1" s="1"/>
  <c r="N765" i="2"/>
  <c r="K765" i="1" s="1"/>
  <c r="O765" i="1" s="1"/>
  <c r="N766" i="2"/>
  <c r="K766" i="1" s="1"/>
  <c r="O766" i="1" s="1"/>
  <c r="N767" i="2"/>
  <c r="K767" i="1" s="1"/>
  <c r="O767" i="1" s="1"/>
  <c r="N768" i="2"/>
  <c r="K768" i="1" s="1"/>
  <c r="O768" i="1" s="1"/>
  <c r="N769" i="2"/>
  <c r="K769" i="1" s="1"/>
  <c r="O769" i="1" s="1"/>
  <c r="N770" i="2"/>
  <c r="K770" i="1" s="1"/>
  <c r="O770" i="1" s="1"/>
  <c r="N771" i="2"/>
  <c r="K771" i="1" s="1"/>
  <c r="O771" i="1" s="1"/>
  <c r="N772" i="2"/>
  <c r="K772" i="1" s="1"/>
  <c r="O772" i="1" s="1"/>
  <c r="N773" i="2"/>
  <c r="K773" i="1" s="1"/>
  <c r="O773" i="1" s="1"/>
  <c r="N774" i="2"/>
  <c r="K774" i="1" s="1"/>
  <c r="O774" i="1" s="1"/>
  <c r="N775" i="2"/>
  <c r="K775" i="1" s="1"/>
  <c r="O775" i="1" s="1"/>
  <c r="N776" i="2"/>
  <c r="K776" i="1" s="1"/>
  <c r="O776" i="1" s="1"/>
  <c r="N777" i="2"/>
  <c r="K777" i="1" s="1"/>
  <c r="O777" i="1" s="1"/>
  <c r="N778" i="2"/>
  <c r="K778" i="1" s="1"/>
  <c r="O778" i="1" s="1"/>
  <c r="N779" i="2"/>
  <c r="K779" i="1" s="1"/>
  <c r="O779" i="1" s="1"/>
  <c r="N780" i="2"/>
  <c r="K780" i="1" s="1"/>
  <c r="O780" i="1" s="1"/>
  <c r="N781" i="2"/>
  <c r="K781" i="1" s="1"/>
  <c r="O781" i="1" s="1"/>
  <c r="N782" i="2"/>
  <c r="K782" i="1" s="1"/>
  <c r="O782" i="1" s="1"/>
  <c r="N783" i="2"/>
  <c r="K783" i="1" s="1"/>
  <c r="O783" i="1" s="1"/>
  <c r="N784" i="2"/>
  <c r="K784" i="1" s="1"/>
  <c r="O784" i="1" s="1"/>
  <c r="N785" i="2"/>
  <c r="K785" i="1" s="1"/>
  <c r="O785" i="1" s="1"/>
  <c r="N786" i="2"/>
  <c r="K786" i="1" s="1"/>
  <c r="O786" i="1" s="1"/>
  <c r="N787" i="2"/>
  <c r="K787" i="1" s="1"/>
  <c r="O787" i="1" s="1"/>
  <c r="N788" i="2"/>
  <c r="K788" i="1" s="1"/>
  <c r="O788" i="1" s="1"/>
  <c r="N789" i="2"/>
  <c r="K789" i="1" s="1"/>
  <c r="O789" i="1" s="1"/>
  <c r="N790" i="2"/>
  <c r="K790" i="1" s="1"/>
  <c r="O790" i="1" s="1"/>
  <c r="N791" i="2"/>
  <c r="K791" i="1" s="1"/>
  <c r="O791" i="1" s="1"/>
  <c r="N792" i="2"/>
  <c r="K792" i="1" s="1"/>
  <c r="O792" i="1" s="1"/>
  <c r="N793" i="2"/>
  <c r="K793" i="1" s="1"/>
  <c r="O793" i="1" s="1"/>
  <c r="N794" i="2"/>
  <c r="K794" i="1" s="1"/>
  <c r="O794" i="1" s="1"/>
  <c r="N795" i="2"/>
  <c r="K795" i="1" s="1"/>
  <c r="O795" i="1" s="1"/>
  <c r="N796" i="2"/>
  <c r="K796" i="1" s="1"/>
  <c r="O796" i="1" s="1"/>
  <c r="N797" i="2"/>
  <c r="K797" i="1" s="1"/>
  <c r="O797" i="1" s="1"/>
  <c r="N798" i="2"/>
  <c r="K798" i="1" s="1"/>
  <c r="O798" i="1" s="1"/>
  <c r="N799" i="2"/>
  <c r="K799" i="1" s="1"/>
  <c r="O799" i="1" s="1"/>
  <c r="N800" i="2"/>
  <c r="K800" i="1" s="1"/>
  <c r="O800" i="1" s="1"/>
  <c r="N801" i="2"/>
  <c r="K801" i="1" s="1"/>
  <c r="O801" i="1" s="1"/>
  <c r="N802" i="2"/>
  <c r="K802" i="1" s="1"/>
  <c r="O802" i="1" s="1"/>
  <c r="N803" i="2"/>
  <c r="K803" i="1" s="1"/>
  <c r="O803" i="1" s="1"/>
  <c r="N804" i="2"/>
  <c r="K804" i="1" s="1"/>
  <c r="O804" i="1" s="1"/>
  <c r="N805" i="2"/>
  <c r="K805" i="1" s="1"/>
  <c r="O805" i="1" s="1"/>
  <c r="N806" i="2"/>
  <c r="K806" i="1" s="1"/>
  <c r="O806" i="1" s="1"/>
  <c r="N807" i="2"/>
  <c r="K807" i="1" s="1"/>
  <c r="O807" i="1" s="1"/>
  <c r="N808" i="2"/>
  <c r="K808" i="1" s="1"/>
  <c r="O808" i="1" s="1"/>
  <c r="N809" i="2"/>
  <c r="K809" i="1" s="1"/>
  <c r="O809" i="1" s="1"/>
  <c r="N810" i="2"/>
  <c r="K810" i="1" s="1"/>
  <c r="O810" i="1" s="1"/>
  <c r="N811" i="2"/>
  <c r="K811" i="1" s="1"/>
  <c r="O811" i="1" s="1"/>
  <c r="N812" i="2"/>
  <c r="K812" i="1" s="1"/>
  <c r="O812" i="1" s="1"/>
  <c r="N813" i="2"/>
  <c r="K813" i="1" s="1"/>
  <c r="O813" i="1" s="1"/>
  <c r="N814" i="2"/>
  <c r="K814" i="1" s="1"/>
  <c r="O814" i="1" s="1"/>
  <c r="N815" i="2"/>
  <c r="K815" i="1" s="1"/>
  <c r="O815" i="1" s="1"/>
  <c r="N816" i="2"/>
  <c r="K816" i="1" s="1"/>
  <c r="O816" i="1" s="1"/>
  <c r="N817" i="2"/>
  <c r="K817" i="1" s="1"/>
  <c r="O817" i="1" s="1"/>
  <c r="N818" i="2"/>
  <c r="K818" i="1" s="1"/>
  <c r="O818" i="1" s="1"/>
  <c r="N819" i="2"/>
  <c r="K819" i="1" s="1"/>
  <c r="O819" i="1" s="1"/>
  <c r="N820" i="2"/>
  <c r="K820" i="1" s="1"/>
  <c r="O820" i="1" s="1"/>
  <c r="N821" i="2"/>
  <c r="K821" i="1" s="1"/>
  <c r="O821" i="1" s="1"/>
  <c r="N822" i="2"/>
  <c r="K822" i="1" s="1"/>
  <c r="O822" i="1" s="1"/>
  <c r="N823" i="2"/>
  <c r="K823" i="1" s="1"/>
  <c r="O823" i="1" s="1"/>
  <c r="N824" i="2"/>
  <c r="K824" i="1" s="1"/>
  <c r="O824" i="1" s="1"/>
  <c r="N825" i="2"/>
  <c r="K825" i="1" s="1"/>
  <c r="O825" i="1" s="1"/>
  <c r="N826" i="2"/>
  <c r="K826" i="1" s="1"/>
  <c r="O826" i="1" s="1"/>
  <c r="N827" i="2"/>
  <c r="K827" i="1" s="1"/>
  <c r="O827" i="1" s="1"/>
  <c r="N828" i="2"/>
  <c r="K828" i="1" s="1"/>
  <c r="O828" i="1" s="1"/>
  <c r="N829" i="2"/>
  <c r="K829" i="1" s="1"/>
  <c r="O829" i="1" s="1"/>
  <c r="N830" i="2"/>
  <c r="K830" i="1" s="1"/>
  <c r="O830" i="1" s="1"/>
  <c r="N831" i="2"/>
  <c r="K831" i="1" s="1"/>
  <c r="O831" i="1" s="1"/>
  <c r="N832" i="2"/>
  <c r="K832" i="1" s="1"/>
  <c r="O832" i="1" s="1"/>
  <c r="N833" i="2"/>
  <c r="K833" i="1" s="1"/>
  <c r="O833" i="1" s="1"/>
  <c r="N834" i="2"/>
  <c r="K834" i="1" s="1"/>
  <c r="O834" i="1" s="1"/>
  <c r="N835" i="2"/>
  <c r="K835" i="1" s="1"/>
  <c r="O835" i="1" s="1"/>
  <c r="N836" i="2"/>
  <c r="K836" i="1" s="1"/>
  <c r="O836" i="1" s="1"/>
  <c r="N837" i="2"/>
  <c r="K837" i="1" s="1"/>
  <c r="O837" i="1" s="1"/>
  <c r="N838" i="2"/>
  <c r="K838" i="1" s="1"/>
  <c r="O838" i="1" s="1"/>
  <c r="N839" i="2"/>
  <c r="K839" i="1" s="1"/>
  <c r="O839" i="1" s="1"/>
  <c r="N840" i="2"/>
  <c r="K840" i="1" s="1"/>
  <c r="O840" i="1" s="1"/>
  <c r="N841" i="2"/>
  <c r="K841" i="1" s="1"/>
  <c r="O841" i="1" s="1"/>
  <c r="N842" i="2"/>
  <c r="K842" i="1" s="1"/>
  <c r="O842" i="1" s="1"/>
  <c r="N843" i="2"/>
  <c r="K843" i="1" s="1"/>
  <c r="O843" i="1" s="1"/>
  <c r="N844" i="2"/>
  <c r="K844" i="1" s="1"/>
  <c r="O844" i="1" s="1"/>
  <c r="N845" i="2"/>
  <c r="K845" i="1" s="1"/>
  <c r="O845" i="1" s="1"/>
  <c r="N846" i="2"/>
  <c r="K846" i="1" s="1"/>
  <c r="O846" i="1" s="1"/>
  <c r="N847" i="2"/>
  <c r="K847" i="1" s="1"/>
  <c r="O847" i="1" s="1"/>
  <c r="N848" i="2"/>
  <c r="K848" i="1" s="1"/>
  <c r="O848" i="1" s="1"/>
  <c r="N849" i="2"/>
  <c r="K849" i="1" s="1"/>
  <c r="O849" i="1" s="1"/>
  <c r="N850" i="2"/>
  <c r="K850" i="1" s="1"/>
  <c r="O850" i="1" s="1"/>
  <c r="N851" i="2"/>
  <c r="K851" i="1" s="1"/>
  <c r="O851" i="1" s="1"/>
  <c r="N852" i="2"/>
  <c r="K852" i="1" s="1"/>
  <c r="O852" i="1" s="1"/>
  <c r="N853" i="2"/>
  <c r="K853" i="1" s="1"/>
  <c r="O853" i="1" s="1"/>
  <c r="N854" i="2"/>
  <c r="K854" i="1" s="1"/>
  <c r="O854" i="1" s="1"/>
  <c r="N855" i="2"/>
  <c r="K855" i="1" s="1"/>
  <c r="O855" i="1" s="1"/>
  <c r="N856" i="2"/>
  <c r="K856" i="1" s="1"/>
  <c r="O856" i="1" s="1"/>
  <c r="N857" i="2"/>
  <c r="K857" i="1" s="1"/>
  <c r="O857" i="1" s="1"/>
  <c r="N858" i="2"/>
  <c r="K858" i="1" s="1"/>
  <c r="O858" i="1" s="1"/>
  <c r="N859" i="2"/>
  <c r="K859" i="1" s="1"/>
  <c r="O859" i="1" s="1"/>
  <c r="N860" i="2"/>
  <c r="K860" i="1" s="1"/>
  <c r="O860" i="1" s="1"/>
  <c r="N861" i="2"/>
  <c r="K861" i="1" s="1"/>
  <c r="O861" i="1" s="1"/>
  <c r="N862" i="2"/>
  <c r="K862" i="1" s="1"/>
  <c r="O862" i="1" s="1"/>
  <c r="N863" i="2"/>
  <c r="K863" i="1" s="1"/>
  <c r="O863" i="1" s="1"/>
  <c r="N864" i="2"/>
  <c r="K864" i="1" s="1"/>
  <c r="O864" i="1" s="1"/>
  <c r="N865" i="2"/>
  <c r="K865" i="1" s="1"/>
  <c r="O865" i="1" s="1"/>
  <c r="N866" i="2"/>
  <c r="K866" i="1" s="1"/>
  <c r="O866" i="1" s="1"/>
  <c r="N867" i="2"/>
  <c r="K867" i="1" s="1"/>
  <c r="O867" i="1" s="1"/>
  <c r="N868" i="2"/>
  <c r="K868" i="1" s="1"/>
  <c r="O868" i="1" s="1"/>
  <c r="N869" i="2"/>
  <c r="K869" i="1" s="1"/>
  <c r="O869" i="1" s="1"/>
  <c r="N870" i="2"/>
  <c r="K870" i="1" s="1"/>
  <c r="O870" i="1" s="1"/>
  <c r="N871" i="2"/>
  <c r="K871" i="1" s="1"/>
  <c r="O871" i="1" s="1"/>
  <c r="N872" i="2"/>
  <c r="K872" i="1" s="1"/>
  <c r="O872" i="1" s="1"/>
  <c r="N873" i="2"/>
  <c r="K873" i="1" s="1"/>
  <c r="O873" i="1" s="1"/>
  <c r="N874" i="2"/>
  <c r="K874" i="1" s="1"/>
  <c r="O874" i="1" s="1"/>
  <c r="N875" i="2"/>
  <c r="K875" i="1" s="1"/>
  <c r="O875" i="1" s="1"/>
  <c r="N876" i="2"/>
  <c r="K876" i="1" s="1"/>
  <c r="O876" i="1" s="1"/>
  <c r="N877" i="2"/>
  <c r="K877" i="1" s="1"/>
  <c r="O877" i="1" s="1"/>
  <c r="N878" i="2"/>
  <c r="K878" i="1" s="1"/>
  <c r="O878" i="1" s="1"/>
  <c r="N879" i="2"/>
  <c r="K879" i="1" s="1"/>
  <c r="O879" i="1" s="1"/>
  <c r="N880" i="2"/>
  <c r="K880" i="1" s="1"/>
  <c r="O880" i="1" s="1"/>
  <c r="N881" i="2"/>
  <c r="K881" i="1" s="1"/>
  <c r="O881" i="1" s="1"/>
  <c r="N882" i="2"/>
  <c r="K882" i="1" s="1"/>
  <c r="O882" i="1" s="1"/>
  <c r="N883" i="2"/>
  <c r="K883" i="1" s="1"/>
  <c r="O883" i="1" s="1"/>
  <c r="N884" i="2"/>
  <c r="K884" i="1" s="1"/>
  <c r="O884" i="1" s="1"/>
  <c r="N885" i="2"/>
  <c r="K885" i="1" s="1"/>
  <c r="O885" i="1" s="1"/>
  <c r="N886" i="2"/>
  <c r="K886" i="1" s="1"/>
  <c r="O886" i="1" s="1"/>
  <c r="N887" i="2"/>
  <c r="K887" i="1" s="1"/>
  <c r="O887" i="1" s="1"/>
  <c r="N888" i="2"/>
  <c r="K888" i="1" s="1"/>
  <c r="O888" i="1" s="1"/>
  <c r="N889" i="2"/>
  <c r="K889" i="1" s="1"/>
  <c r="O889" i="1" s="1"/>
  <c r="N890" i="2"/>
  <c r="K890" i="1" s="1"/>
  <c r="O890" i="1" s="1"/>
  <c r="N891" i="2"/>
  <c r="K891" i="1" s="1"/>
  <c r="O891" i="1" s="1"/>
  <c r="N892" i="2"/>
  <c r="K892" i="1" s="1"/>
  <c r="O892" i="1" s="1"/>
  <c r="N893" i="2"/>
  <c r="K893" i="1" s="1"/>
  <c r="O893" i="1" s="1"/>
  <c r="N894" i="2"/>
  <c r="K894" i="1" s="1"/>
  <c r="O894" i="1" s="1"/>
  <c r="N895" i="2"/>
  <c r="K895" i="1" s="1"/>
  <c r="O895" i="1" s="1"/>
  <c r="N896" i="2"/>
  <c r="K896" i="1" s="1"/>
  <c r="O896" i="1" s="1"/>
  <c r="N897" i="2"/>
  <c r="K897" i="1" s="1"/>
  <c r="O897" i="1" s="1"/>
  <c r="N898" i="2"/>
  <c r="K898" i="1" s="1"/>
  <c r="O898" i="1" s="1"/>
  <c r="N899" i="2"/>
  <c r="K899" i="1" s="1"/>
  <c r="O899" i="1" s="1"/>
  <c r="N900" i="2"/>
  <c r="K900" i="1" s="1"/>
  <c r="O900" i="1" s="1"/>
  <c r="N901" i="2"/>
  <c r="K901" i="1" s="1"/>
  <c r="O901" i="1" s="1"/>
  <c r="N902" i="2"/>
  <c r="K902" i="1" s="1"/>
  <c r="O902" i="1" s="1"/>
  <c r="N903" i="2"/>
  <c r="K903" i="1" s="1"/>
  <c r="O903" i="1" s="1"/>
  <c r="N904" i="2"/>
  <c r="K904" i="1" s="1"/>
  <c r="O904" i="1" s="1"/>
  <c r="N905" i="2"/>
  <c r="K905" i="1" s="1"/>
  <c r="O905" i="1" s="1"/>
  <c r="N906" i="2"/>
  <c r="K906" i="1" s="1"/>
  <c r="O906" i="1" s="1"/>
  <c r="N907" i="2"/>
  <c r="K907" i="1" s="1"/>
  <c r="O907" i="1" s="1"/>
  <c r="N908" i="2"/>
  <c r="K908" i="1" s="1"/>
  <c r="O908" i="1" s="1"/>
  <c r="N909" i="2"/>
  <c r="K909" i="1" s="1"/>
  <c r="O909" i="1" s="1"/>
  <c r="N910" i="2"/>
  <c r="K910" i="1" s="1"/>
  <c r="O910" i="1" s="1"/>
  <c r="N911" i="2"/>
  <c r="K911" i="1" s="1"/>
  <c r="O911" i="1" s="1"/>
  <c r="N912" i="2"/>
  <c r="K912" i="1" s="1"/>
  <c r="O912" i="1" s="1"/>
  <c r="N913" i="2"/>
  <c r="K913" i="1" s="1"/>
  <c r="O913" i="1" s="1"/>
  <c r="N914" i="2"/>
  <c r="K914" i="1" s="1"/>
  <c r="O914" i="1" s="1"/>
  <c r="N915" i="2"/>
  <c r="K915" i="1" s="1"/>
  <c r="O915" i="1" s="1"/>
  <c r="N916" i="2"/>
  <c r="K916" i="1" s="1"/>
  <c r="O916" i="1" s="1"/>
  <c r="N917" i="2"/>
  <c r="K917" i="1" s="1"/>
  <c r="O917" i="1" s="1"/>
  <c r="N918" i="2"/>
  <c r="K918" i="1" s="1"/>
  <c r="O918" i="1" s="1"/>
  <c r="N919" i="2"/>
  <c r="K919" i="1" s="1"/>
  <c r="O919" i="1" s="1"/>
  <c r="N920" i="2"/>
  <c r="K920" i="1" s="1"/>
  <c r="O920" i="1" s="1"/>
  <c r="N921" i="2"/>
  <c r="K921" i="1" s="1"/>
  <c r="O921" i="1" s="1"/>
  <c r="N922" i="2"/>
  <c r="K922" i="1" s="1"/>
  <c r="O922" i="1" s="1"/>
  <c r="N923" i="2"/>
  <c r="K923" i="1" s="1"/>
  <c r="O923" i="1" s="1"/>
  <c r="N924" i="2"/>
  <c r="K924" i="1" s="1"/>
  <c r="O924" i="1" s="1"/>
  <c r="N925" i="2"/>
  <c r="K925" i="1" s="1"/>
  <c r="O925" i="1" s="1"/>
  <c r="N926" i="2"/>
  <c r="K926" i="1" s="1"/>
  <c r="O926" i="1" s="1"/>
  <c r="N927" i="2"/>
  <c r="K927" i="1" s="1"/>
  <c r="O927" i="1" s="1"/>
  <c r="N928" i="2"/>
  <c r="K928" i="1" s="1"/>
  <c r="O928" i="1" s="1"/>
  <c r="N929" i="2"/>
  <c r="K929" i="1" s="1"/>
  <c r="O929" i="1" s="1"/>
  <c r="N930" i="2"/>
  <c r="K930" i="1" s="1"/>
  <c r="O930" i="1" s="1"/>
  <c r="N931" i="2"/>
  <c r="K931" i="1" s="1"/>
  <c r="O931" i="1" s="1"/>
  <c r="N932" i="2"/>
  <c r="K932" i="1" s="1"/>
  <c r="O932" i="1" s="1"/>
  <c r="N933" i="2"/>
  <c r="K933" i="1" s="1"/>
  <c r="O933" i="1" s="1"/>
  <c r="N934" i="2"/>
  <c r="K934" i="1" s="1"/>
  <c r="O934" i="1" s="1"/>
  <c r="N935" i="2"/>
  <c r="K935" i="1" s="1"/>
  <c r="O935" i="1" s="1"/>
  <c r="N936" i="2"/>
  <c r="K936" i="1" s="1"/>
  <c r="O936" i="1" s="1"/>
  <c r="N937" i="2"/>
  <c r="K937" i="1" s="1"/>
  <c r="O937" i="1" s="1"/>
  <c r="N938" i="2"/>
  <c r="K938" i="1" s="1"/>
  <c r="O938" i="1" s="1"/>
  <c r="N939" i="2"/>
  <c r="K939" i="1" s="1"/>
  <c r="O939" i="1" s="1"/>
  <c r="N940" i="2"/>
  <c r="K940" i="1" s="1"/>
  <c r="O940" i="1" s="1"/>
  <c r="N941" i="2"/>
  <c r="K941" i="1" s="1"/>
  <c r="O941" i="1" s="1"/>
  <c r="N942" i="2"/>
  <c r="K942" i="1" s="1"/>
  <c r="O942" i="1" s="1"/>
  <c r="N943" i="2"/>
  <c r="K943" i="1" s="1"/>
  <c r="O943" i="1" s="1"/>
  <c r="N944" i="2"/>
  <c r="K944" i="1" s="1"/>
  <c r="O944" i="1" s="1"/>
  <c r="N945" i="2"/>
  <c r="K945" i="1" s="1"/>
  <c r="O945" i="1" s="1"/>
  <c r="N946" i="2"/>
  <c r="K946" i="1" s="1"/>
  <c r="O946" i="1" s="1"/>
  <c r="N947" i="2"/>
  <c r="K947" i="1" s="1"/>
  <c r="O947" i="1" s="1"/>
  <c r="N948" i="2"/>
  <c r="K948" i="1" s="1"/>
  <c r="O948" i="1" s="1"/>
  <c r="N949" i="2"/>
  <c r="K949" i="1" s="1"/>
  <c r="O949" i="1" s="1"/>
  <c r="N950" i="2"/>
  <c r="K950" i="1" s="1"/>
  <c r="O950" i="1" s="1"/>
  <c r="N951" i="2"/>
  <c r="K951" i="1" s="1"/>
  <c r="O951" i="1" s="1"/>
  <c r="N952" i="2"/>
  <c r="K952" i="1" s="1"/>
  <c r="O952" i="1" s="1"/>
  <c r="N953" i="2"/>
  <c r="K953" i="1" s="1"/>
  <c r="O953" i="1" s="1"/>
  <c r="N954" i="2"/>
  <c r="K954" i="1" s="1"/>
  <c r="O954" i="1" s="1"/>
  <c r="N955" i="2"/>
  <c r="K955" i="1" s="1"/>
  <c r="O955" i="1" s="1"/>
  <c r="N956" i="2"/>
  <c r="K956" i="1" s="1"/>
  <c r="O956" i="1" s="1"/>
  <c r="N957" i="2"/>
  <c r="K957" i="1" s="1"/>
  <c r="O957" i="1" s="1"/>
  <c r="N958" i="2"/>
  <c r="K958" i="1" s="1"/>
  <c r="O958" i="1" s="1"/>
  <c r="N959" i="2"/>
  <c r="K959" i="1" s="1"/>
  <c r="O959" i="1" s="1"/>
  <c r="N960" i="2"/>
  <c r="K960" i="1" s="1"/>
  <c r="O960" i="1" s="1"/>
  <c r="N961" i="2"/>
  <c r="K961" i="1" s="1"/>
  <c r="O961" i="1" s="1"/>
  <c r="N962" i="2"/>
  <c r="K962" i="1" s="1"/>
  <c r="O962" i="1" s="1"/>
  <c r="N963" i="2"/>
  <c r="K963" i="1" s="1"/>
  <c r="O963" i="1" s="1"/>
  <c r="N964" i="2"/>
  <c r="K964" i="1" s="1"/>
  <c r="O964" i="1" s="1"/>
  <c r="N965" i="2"/>
  <c r="K965" i="1" s="1"/>
  <c r="O965" i="1" s="1"/>
  <c r="N966" i="2"/>
  <c r="K966" i="1" s="1"/>
  <c r="O966" i="1" s="1"/>
  <c r="N967" i="2"/>
  <c r="K967" i="1" s="1"/>
  <c r="O967" i="1" s="1"/>
  <c r="N968" i="2"/>
  <c r="K968" i="1" s="1"/>
  <c r="O968" i="1" s="1"/>
  <c r="N969" i="2"/>
  <c r="K969" i="1" s="1"/>
  <c r="O969" i="1" s="1"/>
  <c r="N970" i="2"/>
  <c r="K970" i="1" s="1"/>
  <c r="O970" i="1" s="1"/>
  <c r="N971" i="2"/>
  <c r="K971" i="1" s="1"/>
  <c r="O971" i="1" s="1"/>
  <c r="N972" i="2"/>
  <c r="K972" i="1" s="1"/>
  <c r="O972" i="1" s="1"/>
  <c r="N973" i="2"/>
  <c r="K973" i="1" s="1"/>
  <c r="O973" i="1" s="1"/>
  <c r="N974" i="2"/>
  <c r="K974" i="1" s="1"/>
  <c r="O974" i="1" s="1"/>
  <c r="N975" i="2"/>
  <c r="K975" i="1" s="1"/>
  <c r="O975" i="1" s="1"/>
  <c r="N976" i="2"/>
  <c r="K976" i="1" s="1"/>
  <c r="O976" i="1" s="1"/>
  <c r="N977" i="2"/>
  <c r="K977" i="1" s="1"/>
  <c r="O977" i="1" s="1"/>
  <c r="N978" i="2"/>
  <c r="K978" i="1" s="1"/>
  <c r="O978" i="1" s="1"/>
  <c r="N979" i="2"/>
  <c r="K979" i="1" s="1"/>
  <c r="O979" i="1" s="1"/>
  <c r="N980" i="2"/>
  <c r="K980" i="1" s="1"/>
  <c r="O980" i="1" s="1"/>
  <c r="N981" i="2"/>
  <c r="K981" i="1" s="1"/>
  <c r="O981" i="1" s="1"/>
  <c r="N982" i="2"/>
  <c r="K982" i="1" s="1"/>
  <c r="O982" i="1" s="1"/>
  <c r="N983" i="2"/>
  <c r="K983" i="1" s="1"/>
  <c r="O983" i="1" s="1"/>
  <c r="N984" i="2"/>
  <c r="K984" i="1" s="1"/>
  <c r="O984" i="1" s="1"/>
  <c r="N985" i="2"/>
  <c r="K985" i="1" s="1"/>
  <c r="O985" i="1" s="1"/>
  <c r="N986" i="2"/>
  <c r="K986" i="1" s="1"/>
  <c r="O986" i="1" s="1"/>
  <c r="N987" i="2"/>
  <c r="K987" i="1" s="1"/>
  <c r="O987" i="1" s="1"/>
  <c r="N988" i="2"/>
  <c r="K988" i="1" s="1"/>
  <c r="O988" i="1" s="1"/>
  <c r="N989" i="2"/>
  <c r="K989" i="1" s="1"/>
  <c r="O989" i="1" s="1"/>
  <c r="N990" i="2"/>
  <c r="K990" i="1" s="1"/>
  <c r="O990" i="1" s="1"/>
  <c r="N991" i="2"/>
  <c r="K991" i="1" s="1"/>
  <c r="O991" i="1" s="1"/>
  <c r="N992" i="2"/>
  <c r="K992" i="1" s="1"/>
  <c r="O992" i="1" s="1"/>
  <c r="N993" i="2"/>
  <c r="K993" i="1" s="1"/>
  <c r="O993" i="1" s="1"/>
  <c r="N994" i="2"/>
  <c r="K994" i="1" s="1"/>
  <c r="O994" i="1" s="1"/>
  <c r="N995" i="2"/>
  <c r="K995" i="1" s="1"/>
  <c r="O995" i="1" s="1"/>
  <c r="N996" i="2"/>
  <c r="K996" i="1" s="1"/>
  <c r="O996" i="1" s="1"/>
  <c r="N997" i="2"/>
  <c r="K997" i="1" s="1"/>
  <c r="O997" i="1" s="1"/>
  <c r="N998" i="2"/>
  <c r="K998" i="1" s="1"/>
  <c r="O998" i="1" s="1"/>
  <c r="N999" i="2"/>
  <c r="K999" i="1" s="1"/>
  <c r="O999" i="1" s="1"/>
  <c r="N1000" i="2"/>
  <c r="K1000" i="1" s="1"/>
  <c r="O1000" i="1" s="1"/>
  <c r="N1001" i="2"/>
  <c r="N1002" i="2"/>
  <c r="N1003" i="2"/>
  <c r="N1004" i="2"/>
  <c r="M3" i="2"/>
  <c r="J3" i="1" s="1"/>
  <c r="P3" i="1" s="1"/>
  <c r="AD3" i="1" s="1"/>
  <c r="M4" i="2"/>
  <c r="J4" i="1" s="1"/>
  <c r="P4" i="1" s="1"/>
  <c r="AD4" i="1" s="1"/>
  <c r="M5" i="2"/>
  <c r="J5" i="1" s="1"/>
  <c r="P5" i="1" s="1"/>
  <c r="AD5" i="1" s="1"/>
  <c r="M6" i="2"/>
  <c r="J6" i="1" s="1"/>
  <c r="P6" i="1" s="1"/>
  <c r="AD6" i="1" s="1"/>
  <c r="M7" i="2"/>
  <c r="J7" i="1" s="1"/>
  <c r="P7" i="1" s="1"/>
  <c r="AD7" i="1" s="1"/>
  <c r="M8" i="2"/>
  <c r="J8" i="1" s="1"/>
  <c r="P8" i="1" s="1"/>
  <c r="AD8" i="1" s="1"/>
  <c r="M9" i="2"/>
  <c r="J9" i="1" s="1"/>
  <c r="P9" i="1" s="1"/>
  <c r="AD9" i="1" s="1"/>
  <c r="M10" i="2"/>
  <c r="J10" i="1" s="1"/>
  <c r="P10" i="1" s="1"/>
  <c r="AD10" i="1" s="1"/>
  <c r="M11" i="2"/>
  <c r="J11" i="1" s="1"/>
  <c r="P11" i="1" s="1"/>
  <c r="AD11" i="1" s="1"/>
  <c r="M12" i="2"/>
  <c r="J12" i="1" s="1"/>
  <c r="P12" i="1" s="1"/>
  <c r="AD12" i="1" s="1"/>
  <c r="M13" i="2"/>
  <c r="J13" i="1" s="1"/>
  <c r="P13" i="1" s="1"/>
  <c r="AD13" i="1" s="1"/>
  <c r="M14" i="2"/>
  <c r="J14" i="1" s="1"/>
  <c r="P14" i="1" s="1"/>
  <c r="AD14" i="1" s="1"/>
  <c r="M15" i="2"/>
  <c r="J15" i="1" s="1"/>
  <c r="P15" i="1" s="1"/>
  <c r="AD15" i="1" s="1"/>
  <c r="M16" i="2"/>
  <c r="J16" i="1" s="1"/>
  <c r="P16" i="1" s="1"/>
  <c r="AD16" i="1" s="1"/>
  <c r="M17" i="2"/>
  <c r="J17" i="1" s="1"/>
  <c r="P17" i="1" s="1"/>
  <c r="AD17" i="1" s="1"/>
  <c r="M18" i="2"/>
  <c r="J18" i="1" s="1"/>
  <c r="P18" i="1" s="1"/>
  <c r="AD18" i="1" s="1"/>
  <c r="M19" i="2"/>
  <c r="J19" i="1" s="1"/>
  <c r="P19" i="1" s="1"/>
  <c r="AD19" i="1" s="1"/>
  <c r="M20" i="2"/>
  <c r="J20" i="1" s="1"/>
  <c r="P20" i="1" s="1"/>
  <c r="AD20" i="1" s="1"/>
  <c r="M21" i="2"/>
  <c r="J21" i="1" s="1"/>
  <c r="P21" i="1" s="1"/>
  <c r="AD21" i="1" s="1"/>
  <c r="M22" i="2"/>
  <c r="J22" i="1" s="1"/>
  <c r="P22" i="1" s="1"/>
  <c r="AD22" i="1" s="1"/>
  <c r="M23" i="2"/>
  <c r="J23" i="1" s="1"/>
  <c r="P23" i="1" s="1"/>
  <c r="AD23" i="1" s="1"/>
  <c r="M24" i="2"/>
  <c r="J24" i="1" s="1"/>
  <c r="P24" i="1" s="1"/>
  <c r="AD24" i="1" s="1"/>
  <c r="M25" i="2"/>
  <c r="J25" i="1" s="1"/>
  <c r="P25" i="1" s="1"/>
  <c r="AD25" i="1" s="1"/>
  <c r="M26" i="2"/>
  <c r="J26" i="1" s="1"/>
  <c r="P26" i="1" s="1"/>
  <c r="AD26" i="1" s="1"/>
  <c r="M27" i="2"/>
  <c r="J27" i="1" s="1"/>
  <c r="P27" i="1" s="1"/>
  <c r="AD27" i="1" s="1"/>
  <c r="M28" i="2"/>
  <c r="J28" i="1" s="1"/>
  <c r="P28" i="1" s="1"/>
  <c r="AD28" i="1" s="1"/>
  <c r="M29" i="2"/>
  <c r="J29" i="1" s="1"/>
  <c r="P29" i="1" s="1"/>
  <c r="AD29" i="1" s="1"/>
  <c r="M30" i="2"/>
  <c r="J30" i="1" s="1"/>
  <c r="P30" i="1" s="1"/>
  <c r="AD30" i="1" s="1"/>
  <c r="M31" i="2"/>
  <c r="J31" i="1" s="1"/>
  <c r="P31" i="1" s="1"/>
  <c r="AD31" i="1" s="1"/>
  <c r="M32" i="2"/>
  <c r="J32" i="1" s="1"/>
  <c r="P32" i="1" s="1"/>
  <c r="AD32" i="1" s="1"/>
  <c r="M33" i="2"/>
  <c r="J33" i="1" s="1"/>
  <c r="P33" i="1" s="1"/>
  <c r="AD33" i="1" s="1"/>
  <c r="M34" i="2"/>
  <c r="J34" i="1" s="1"/>
  <c r="P34" i="1" s="1"/>
  <c r="AD34" i="1" s="1"/>
  <c r="M35" i="2"/>
  <c r="J35" i="1" s="1"/>
  <c r="P35" i="1" s="1"/>
  <c r="AD35" i="1" s="1"/>
  <c r="M36" i="2"/>
  <c r="J36" i="1" s="1"/>
  <c r="P36" i="1" s="1"/>
  <c r="AD36" i="1" s="1"/>
  <c r="M37" i="2"/>
  <c r="J37" i="1" s="1"/>
  <c r="P37" i="1" s="1"/>
  <c r="AD37" i="1" s="1"/>
  <c r="M38" i="2"/>
  <c r="J38" i="1" s="1"/>
  <c r="P38" i="1" s="1"/>
  <c r="AD38" i="1" s="1"/>
  <c r="M39" i="2"/>
  <c r="J39" i="1" s="1"/>
  <c r="P39" i="1" s="1"/>
  <c r="AD39" i="1" s="1"/>
  <c r="M40" i="2"/>
  <c r="J40" i="1" s="1"/>
  <c r="P40" i="1" s="1"/>
  <c r="AD40" i="1" s="1"/>
  <c r="M41" i="2"/>
  <c r="J41" i="1" s="1"/>
  <c r="P41" i="1" s="1"/>
  <c r="AD41" i="1" s="1"/>
  <c r="M42" i="2"/>
  <c r="J42" i="1" s="1"/>
  <c r="P42" i="1" s="1"/>
  <c r="AD42" i="1" s="1"/>
  <c r="M43" i="2"/>
  <c r="J43" i="1" s="1"/>
  <c r="P43" i="1" s="1"/>
  <c r="AD43" i="1" s="1"/>
  <c r="M44" i="2"/>
  <c r="J44" i="1" s="1"/>
  <c r="P44" i="1" s="1"/>
  <c r="AD44" i="1" s="1"/>
  <c r="M45" i="2"/>
  <c r="J45" i="1" s="1"/>
  <c r="P45" i="1" s="1"/>
  <c r="AD45" i="1" s="1"/>
  <c r="M46" i="2"/>
  <c r="J46" i="1" s="1"/>
  <c r="P46" i="1" s="1"/>
  <c r="AD46" i="1" s="1"/>
  <c r="M47" i="2"/>
  <c r="J47" i="1" s="1"/>
  <c r="P47" i="1" s="1"/>
  <c r="AD47" i="1" s="1"/>
  <c r="M48" i="2"/>
  <c r="J48" i="1" s="1"/>
  <c r="P48" i="1" s="1"/>
  <c r="AD48" i="1" s="1"/>
  <c r="M49" i="2"/>
  <c r="J49" i="1" s="1"/>
  <c r="P49" i="1" s="1"/>
  <c r="AD49" i="1" s="1"/>
  <c r="M50" i="2"/>
  <c r="J50" i="1" s="1"/>
  <c r="P50" i="1" s="1"/>
  <c r="AD50" i="1" s="1"/>
  <c r="M51" i="2"/>
  <c r="J51" i="1" s="1"/>
  <c r="P51" i="1" s="1"/>
  <c r="AD51" i="1" s="1"/>
  <c r="M52" i="2"/>
  <c r="J52" i="1" s="1"/>
  <c r="P52" i="1" s="1"/>
  <c r="AD52" i="1" s="1"/>
  <c r="M53" i="2"/>
  <c r="J53" i="1" s="1"/>
  <c r="P53" i="1" s="1"/>
  <c r="AD53" i="1" s="1"/>
  <c r="M54" i="2"/>
  <c r="J54" i="1" s="1"/>
  <c r="P54" i="1" s="1"/>
  <c r="AD54" i="1" s="1"/>
  <c r="M55" i="2"/>
  <c r="J55" i="1" s="1"/>
  <c r="P55" i="1" s="1"/>
  <c r="AD55" i="1" s="1"/>
  <c r="M56" i="2"/>
  <c r="J56" i="1" s="1"/>
  <c r="P56" i="1" s="1"/>
  <c r="AD56" i="1" s="1"/>
  <c r="M57" i="2"/>
  <c r="J57" i="1" s="1"/>
  <c r="P57" i="1" s="1"/>
  <c r="AD57" i="1" s="1"/>
  <c r="M58" i="2"/>
  <c r="J58" i="1" s="1"/>
  <c r="P58" i="1" s="1"/>
  <c r="AD58" i="1" s="1"/>
  <c r="M59" i="2"/>
  <c r="J59" i="1" s="1"/>
  <c r="P59" i="1" s="1"/>
  <c r="AD59" i="1" s="1"/>
  <c r="M60" i="2"/>
  <c r="J60" i="1" s="1"/>
  <c r="P60" i="1" s="1"/>
  <c r="AD60" i="1" s="1"/>
  <c r="M61" i="2"/>
  <c r="J61" i="1" s="1"/>
  <c r="P61" i="1" s="1"/>
  <c r="AD61" i="1" s="1"/>
  <c r="M62" i="2"/>
  <c r="J62" i="1" s="1"/>
  <c r="P62" i="1" s="1"/>
  <c r="AD62" i="1" s="1"/>
  <c r="M63" i="2"/>
  <c r="J63" i="1" s="1"/>
  <c r="P63" i="1" s="1"/>
  <c r="AD63" i="1" s="1"/>
  <c r="M64" i="2"/>
  <c r="J64" i="1" s="1"/>
  <c r="P64" i="1" s="1"/>
  <c r="AD64" i="1" s="1"/>
  <c r="M65" i="2"/>
  <c r="J65" i="1" s="1"/>
  <c r="P65" i="1" s="1"/>
  <c r="AD65" i="1" s="1"/>
  <c r="M66" i="2"/>
  <c r="J66" i="1" s="1"/>
  <c r="P66" i="1" s="1"/>
  <c r="AD66" i="1" s="1"/>
  <c r="M67" i="2"/>
  <c r="J67" i="1" s="1"/>
  <c r="P67" i="1" s="1"/>
  <c r="AD67" i="1" s="1"/>
  <c r="M68" i="2"/>
  <c r="J68" i="1" s="1"/>
  <c r="P68" i="1" s="1"/>
  <c r="AD68" i="1" s="1"/>
  <c r="M69" i="2"/>
  <c r="J69" i="1" s="1"/>
  <c r="P69" i="1" s="1"/>
  <c r="AD69" i="1" s="1"/>
  <c r="M70" i="2"/>
  <c r="J70" i="1" s="1"/>
  <c r="P70" i="1" s="1"/>
  <c r="AD70" i="1" s="1"/>
  <c r="M71" i="2"/>
  <c r="J71" i="1" s="1"/>
  <c r="P71" i="1" s="1"/>
  <c r="AD71" i="1" s="1"/>
  <c r="M72" i="2"/>
  <c r="J72" i="1" s="1"/>
  <c r="P72" i="1" s="1"/>
  <c r="AD72" i="1" s="1"/>
  <c r="M73" i="2"/>
  <c r="J73" i="1" s="1"/>
  <c r="P73" i="1" s="1"/>
  <c r="AD73" i="1" s="1"/>
  <c r="M74" i="2"/>
  <c r="J74" i="1" s="1"/>
  <c r="P74" i="1" s="1"/>
  <c r="AD74" i="1" s="1"/>
  <c r="M75" i="2"/>
  <c r="J75" i="1" s="1"/>
  <c r="P75" i="1" s="1"/>
  <c r="AD75" i="1" s="1"/>
  <c r="M76" i="2"/>
  <c r="J76" i="1" s="1"/>
  <c r="P76" i="1" s="1"/>
  <c r="AD76" i="1" s="1"/>
  <c r="M77" i="2"/>
  <c r="J77" i="1" s="1"/>
  <c r="P77" i="1" s="1"/>
  <c r="AD77" i="1" s="1"/>
  <c r="M78" i="2"/>
  <c r="J78" i="1" s="1"/>
  <c r="P78" i="1" s="1"/>
  <c r="AD78" i="1" s="1"/>
  <c r="M79" i="2"/>
  <c r="J79" i="1" s="1"/>
  <c r="P79" i="1" s="1"/>
  <c r="AD79" i="1" s="1"/>
  <c r="M80" i="2"/>
  <c r="J80" i="1" s="1"/>
  <c r="P80" i="1" s="1"/>
  <c r="AD80" i="1" s="1"/>
  <c r="M81" i="2"/>
  <c r="J81" i="1" s="1"/>
  <c r="P81" i="1" s="1"/>
  <c r="AD81" i="1" s="1"/>
  <c r="M82" i="2"/>
  <c r="J82" i="1" s="1"/>
  <c r="P82" i="1" s="1"/>
  <c r="AD82" i="1" s="1"/>
  <c r="M83" i="2"/>
  <c r="J83" i="1" s="1"/>
  <c r="P83" i="1" s="1"/>
  <c r="AD83" i="1" s="1"/>
  <c r="M84" i="2"/>
  <c r="J84" i="1" s="1"/>
  <c r="P84" i="1" s="1"/>
  <c r="AD84" i="1" s="1"/>
  <c r="M85" i="2"/>
  <c r="J85" i="1" s="1"/>
  <c r="P85" i="1" s="1"/>
  <c r="AD85" i="1" s="1"/>
  <c r="M86" i="2"/>
  <c r="J86" i="1" s="1"/>
  <c r="P86" i="1" s="1"/>
  <c r="AD86" i="1" s="1"/>
  <c r="M87" i="2"/>
  <c r="J87" i="1" s="1"/>
  <c r="P87" i="1" s="1"/>
  <c r="AD87" i="1" s="1"/>
  <c r="M88" i="2"/>
  <c r="J88" i="1" s="1"/>
  <c r="P88" i="1" s="1"/>
  <c r="AD88" i="1" s="1"/>
  <c r="M89" i="2"/>
  <c r="J89" i="1" s="1"/>
  <c r="P89" i="1" s="1"/>
  <c r="AD89" i="1" s="1"/>
  <c r="M90" i="2"/>
  <c r="J90" i="1" s="1"/>
  <c r="P90" i="1" s="1"/>
  <c r="AD90" i="1" s="1"/>
  <c r="M91" i="2"/>
  <c r="J91" i="1" s="1"/>
  <c r="P91" i="1" s="1"/>
  <c r="AD91" i="1" s="1"/>
  <c r="M92" i="2"/>
  <c r="J92" i="1" s="1"/>
  <c r="P92" i="1" s="1"/>
  <c r="AD92" i="1" s="1"/>
  <c r="M93" i="2"/>
  <c r="J93" i="1" s="1"/>
  <c r="P93" i="1" s="1"/>
  <c r="AD93" i="1" s="1"/>
  <c r="M94" i="2"/>
  <c r="J94" i="1" s="1"/>
  <c r="P94" i="1" s="1"/>
  <c r="AD94" i="1" s="1"/>
  <c r="M95" i="2"/>
  <c r="J95" i="1" s="1"/>
  <c r="P95" i="1" s="1"/>
  <c r="AD95" i="1" s="1"/>
  <c r="M96" i="2"/>
  <c r="J96" i="1" s="1"/>
  <c r="P96" i="1" s="1"/>
  <c r="AD96" i="1" s="1"/>
  <c r="M97" i="2"/>
  <c r="J97" i="1" s="1"/>
  <c r="P97" i="1" s="1"/>
  <c r="AD97" i="1" s="1"/>
  <c r="M98" i="2"/>
  <c r="J98" i="1" s="1"/>
  <c r="P98" i="1" s="1"/>
  <c r="AD98" i="1" s="1"/>
  <c r="M99" i="2"/>
  <c r="J99" i="1" s="1"/>
  <c r="P99" i="1" s="1"/>
  <c r="AD99" i="1" s="1"/>
  <c r="M100" i="2"/>
  <c r="J100" i="1" s="1"/>
  <c r="P100" i="1" s="1"/>
  <c r="AD100" i="1" s="1"/>
  <c r="M101" i="2"/>
  <c r="J101" i="1" s="1"/>
  <c r="P101" i="1" s="1"/>
  <c r="AD101" i="1" s="1"/>
  <c r="M102" i="2"/>
  <c r="J102" i="1" s="1"/>
  <c r="P102" i="1" s="1"/>
  <c r="AD102" i="1" s="1"/>
  <c r="M103" i="2"/>
  <c r="J103" i="1" s="1"/>
  <c r="P103" i="1" s="1"/>
  <c r="AD103" i="1" s="1"/>
  <c r="M104" i="2"/>
  <c r="J104" i="1" s="1"/>
  <c r="P104" i="1" s="1"/>
  <c r="AD104" i="1" s="1"/>
  <c r="M105" i="2"/>
  <c r="J105" i="1" s="1"/>
  <c r="P105" i="1" s="1"/>
  <c r="AD105" i="1" s="1"/>
  <c r="M106" i="2"/>
  <c r="J106" i="1" s="1"/>
  <c r="P106" i="1" s="1"/>
  <c r="AD106" i="1" s="1"/>
  <c r="M107" i="2"/>
  <c r="J107" i="1" s="1"/>
  <c r="P107" i="1" s="1"/>
  <c r="AD107" i="1" s="1"/>
  <c r="M108" i="2"/>
  <c r="J108" i="1" s="1"/>
  <c r="P108" i="1" s="1"/>
  <c r="AD108" i="1" s="1"/>
  <c r="M109" i="2"/>
  <c r="J109" i="1" s="1"/>
  <c r="P109" i="1" s="1"/>
  <c r="AD109" i="1" s="1"/>
  <c r="M110" i="2"/>
  <c r="J110" i="1" s="1"/>
  <c r="P110" i="1" s="1"/>
  <c r="AD110" i="1" s="1"/>
  <c r="M111" i="2"/>
  <c r="J111" i="1" s="1"/>
  <c r="P111" i="1" s="1"/>
  <c r="AD111" i="1" s="1"/>
  <c r="M112" i="2"/>
  <c r="J112" i="1" s="1"/>
  <c r="P112" i="1" s="1"/>
  <c r="AD112" i="1" s="1"/>
  <c r="M113" i="2"/>
  <c r="J113" i="1" s="1"/>
  <c r="P113" i="1" s="1"/>
  <c r="AD113" i="1" s="1"/>
  <c r="M114" i="2"/>
  <c r="J114" i="1" s="1"/>
  <c r="P114" i="1" s="1"/>
  <c r="AD114" i="1" s="1"/>
  <c r="M115" i="2"/>
  <c r="J115" i="1" s="1"/>
  <c r="P115" i="1" s="1"/>
  <c r="AD115" i="1" s="1"/>
  <c r="M116" i="2"/>
  <c r="J116" i="1" s="1"/>
  <c r="P116" i="1" s="1"/>
  <c r="AD116" i="1" s="1"/>
  <c r="M117" i="2"/>
  <c r="J117" i="1" s="1"/>
  <c r="P117" i="1" s="1"/>
  <c r="AD117" i="1" s="1"/>
  <c r="M118" i="2"/>
  <c r="J118" i="1" s="1"/>
  <c r="P118" i="1" s="1"/>
  <c r="AD118" i="1" s="1"/>
  <c r="M119" i="2"/>
  <c r="J119" i="1" s="1"/>
  <c r="P119" i="1" s="1"/>
  <c r="AD119" i="1" s="1"/>
  <c r="M120" i="2"/>
  <c r="J120" i="1" s="1"/>
  <c r="P120" i="1" s="1"/>
  <c r="AD120" i="1" s="1"/>
  <c r="M121" i="2"/>
  <c r="J121" i="1" s="1"/>
  <c r="P121" i="1" s="1"/>
  <c r="AD121" i="1" s="1"/>
  <c r="M122" i="2"/>
  <c r="J122" i="1" s="1"/>
  <c r="P122" i="1" s="1"/>
  <c r="AD122" i="1" s="1"/>
  <c r="M123" i="2"/>
  <c r="J123" i="1" s="1"/>
  <c r="P123" i="1" s="1"/>
  <c r="AD123" i="1" s="1"/>
  <c r="M124" i="2"/>
  <c r="J124" i="1" s="1"/>
  <c r="P124" i="1" s="1"/>
  <c r="AD124" i="1" s="1"/>
  <c r="M125" i="2"/>
  <c r="J125" i="1" s="1"/>
  <c r="P125" i="1" s="1"/>
  <c r="AD125" i="1" s="1"/>
  <c r="M126" i="2"/>
  <c r="J126" i="1" s="1"/>
  <c r="P126" i="1" s="1"/>
  <c r="AD126" i="1" s="1"/>
  <c r="M127" i="2"/>
  <c r="J127" i="1" s="1"/>
  <c r="P127" i="1" s="1"/>
  <c r="AD127" i="1" s="1"/>
  <c r="M128" i="2"/>
  <c r="J128" i="1" s="1"/>
  <c r="P128" i="1" s="1"/>
  <c r="AD128" i="1" s="1"/>
  <c r="M129" i="2"/>
  <c r="J129" i="1" s="1"/>
  <c r="P129" i="1" s="1"/>
  <c r="AD129" i="1" s="1"/>
  <c r="M130" i="2"/>
  <c r="J130" i="1" s="1"/>
  <c r="P130" i="1" s="1"/>
  <c r="AD130" i="1" s="1"/>
  <c r="M131" i="2"/>
  <c r="J131" i="1" s="1"/>
  <c r="P131" i="1" s="1"/>
  <c r="AD131" i="1" s="1"/>
  <c r="M132" i="2"/>
  <c r="J132" i="1" s="1"/>
  <c r="P132" i="1" s="1"/>
  <c r="AD132" i="1" s="1"/>
  <c r="M133" i="2"/>
  <c r="J133" i="1" s="1"/>
  <c r="P133" i="1" s="1"/>
  <c r="AD133" i="1" s="1"/>
  <c r="M134" i="2"/>
  <c r="J134" i="1" s="1"/>
  <c r="P134" i="1" s="1"/>
  <c r="AD134" i="1" s="1"/>
  <c r="M135" i="2"/>
  <c r="J135" i="1" s="1"/>
  <c r="P135" i="1" s="1"/>
  <c r="AD135" i="1" s="1"/>
  <c r="M136" i="2"/>
  <c r="J136" i="1" s="1"/>
  <c r="P136" i="1" s="1"/>
  <c r="AD136" i="1" s="1"/>
  <c r="M137" i="2"/>
  <c r="J137" i="1" s="1"/>
  <c r="P137" i="1" s="1"/>
  <c r="AD137" i="1" s="1"/>
  <c r="M138" i="2"/>
  <c r="J138" i="1" s="1"/>
  <c r="P138" i="1" s="1"/>
  <c r="AD138" i="1" s="1"/>
  <c r="M139" i="2"/>
  <c r="J139" i="1" s="1"/>
  <c r="P139" i="1" s="1"/>
  <c r="AD139" i="1" s="1"/>
  <c r="M140" i="2"/>
  <c r="J140" i="1" s="1"/>
  <c r="P140" i="1" s="1"/>
  <c r="AD140" i="1" s="1"/>
  <c r="M141" i="2"/>
  <c r="J141" i="1" s="1"/>
  <c r="P141" i="1" s="1"/>
  <c r="AD141" i="1" s="1"/>
  <c r="M142" i="2"/>
  <c r="J142" i="1" s="1"/>
  <c r="P142" i="1" s="1"/>
  <c r="AD142" i="1" s="1"/>
  <c r="M143" i="2"/>
  <c r="J143" i="1" s="1"/>
  <c r="P143" i="1" s="1"/>
  <c r="AD143" i="1" s="1"/>
  <c r="M144" i="2"/>
  <c r="J144" i="1" s="1"/>
  <c r="P144" i="1" s="1"/>
  <c r="AD144" i="1" s="1"/>
  <c r="M145" i="2"/>
  <c r="J145" i="1" s="1"/>
  <c r="P145" i="1" s="1"/>
  <c r="AD145" i="1" s="1"/>
  <c r="M146" i="2"/>
  <c r="J146" i="1" s="1"/>
  <c r="P146" i="1" s="1"/>
  <c r="AD146" i="1" s="1"/>
  <c r="M147" i="2"/>
  <c r="J147" i="1" s="1"/>
  <c r="P147" i="1" s="1"/>
  <c r="AD147" i="1" s="1"/>
  <c r="M148" i="2"/>
  <c r="J148" i="1" s="1"/>
  <c r="P148" i="1" s="1"/>
  <c r="AD148" i="1" s="1"/>
  <c r="M149" i="2"/>
  <c r="J149" i="1" s="1"/>
  <c r="P149" i="1" s="1"/>
  <c r="AD149" i="1" s="1"/>
  <c r="M150" i="2"/>
  <c r="J150" i="1" s="1"/>
  <c r="P150" i="1" s="1"/>
  <c r="AD150" i="1" s="1"/>
  <c r="M151" i="2"/>
  <c r="J151" i="1" s="1"/>
  <c r="P151" i="1" s="1"/>
  <c r="AD151" i="1" s="1"/>
  <c r="M152" i="2"/>
  <c r="J152" i="1" s="1"/>
  <c r="P152" i="1" s="1"/>
  <c r="AD152" i="1" s="1"/>
  <c r="M153" i="2"/>
  <c r="J153" i="1" s="1"/>
  <c r="P153" i="1" s="1"/>
  <c r="AD153" i="1" s="1"/>
  <c r="M154" i="2"/>
  <c r="J154" i="1" s="1"/>
  <c r="P154" i="1" s="1"/>
  <c r="AD154" i="1" s="1"/>
  <c r="M155" i="2"/>
  <c r="J155" i="1" s="1"/>
  <c r="P155" i="1" s="1"/>
  <c r="AD155" i="1" s="1"/>
  <c r="M156" i="2"/>
  <c r="J156" i="1" s="1"/>
  <c r="P156" i="1" s="1"/>
  <c r="AD156" i="1" s="1"/>
  <c r="M157" i="2"/>
  <c r="J157" i="1" s="1"/>
  <c r="P157" i="1" s="1"/>
  <c r="AD157" i="1" s="1"/>
  <c r="M158" i="2"/>
  <c r="J158" i="1" s="1"/>
  <c r="P158" i="1" s="1"/>
  <c r="AD158" i="1" s="1"/>
  <c r="M159" i="2"/>
  <c r="J159" i="1" s="1"/>
  <c r="P159" i="1" s="1"/>
  <c r="AD159" i="1" s="1"/>
  <c r="M160" i="2"/>
  <c r="J160" i="1" s="1"/>
  <c r="P160" i="1" s="1"/>
  <c r="AD160" i="1" s="1"/>
  <c r="M161" i="2"/>
  <c r="J161" i="1" s="1"/>
  <c r="P161" i="1" s="1"/>
  <c r="AD161" i="1" s="1"/>
  <c r="M162" i="2"/>
  <c r="J162" i="1" s="1"/>
  <c r="P162" i="1" s="1"/>
  <c r="AD162" i="1" s="1"/>
  <c r="M163" i="2"/>
  <c r="J163" i="1" s="1"/>
  <c r="P163" i="1" s="1"/>
  <c r="AD163" i="1" s="1"/>
  <c r="M164" i="2"/>
  <c r="J164" i="1" s="1"/>
  <c r="P164" i="1" s="1"/>
  <c r="AD164" i="1" s="1"/>
  <c r="M165" i="2"/>
  <c r="J165" i="1" s="1"/>
  <c r="P165" i="1" s="1"/>
  <c r="AD165" i="1" s="1"/>
  <c r="M166" i="2"/>
  <c r="J166" i="1" s="1"/>
  <c r="P166" i="1" s="1"/>
  <c r="AD166" i="1" s="1"/>
  <c r="M167" i="2"/>
  <c r="J167" i="1" s="1"/>
  <c r="P167" i="1" s="1"/>
  <c r="AD167" i="1" s="1"/>
  <c r="M168" i="2"/>
  <c r="J168" i="1" s="1"/>
  <c r="P168" i="1" s="1"/>
  <c r="AD168" i="1" s="1"/>
  <c r="M169" i="2"/>
  <c r="J169" i="1" s="1"/>
  <c r="P169" i="1" s="1"/>
  <c r="AD169" i="1" s="1"/>
  <c r="M170" i="2"/>
  <c r="J170" i="1" s="1"/>
  <c r="P170" i="1" s="1"/>
  <c r="AD170" i="1" s="1"/>
  <c r="M171" i="2"/>
  <c r="J171" i="1" s="1"/>
  <c r="P171" i="1" s="1"/>
  <c r="AD171" i="1" s="1"/>
  <c r="M172" i="2"/>
  <c r="J172" i="1" s="1"/>
  <c r="P172" i="1" s="1"/>
  <c r="AD172" i="1" s="1"/>
  <c r="M173" i="2"/>
  <c r="J173" i="1" s="1"/>
  <c r="P173" i="1" s="1"/>
  <c r="AD173" i="1" s="1"/>
  <c r="M174" i="2"/>
  <c r="J174" i="1" s="1"/>
  <c r="P174" i="1" s="1"/>
  <c r="AD174" i="1" s="1"/>
  <c r="M175" i="2"/>
  <c r="J175" i="1" s="1"/>
  <c r="P175" i="1" s="1"/>
  <c r="AD175" i="1" s="1"/>
  <c r="M176" i="2"/>
  <c r="J176" i="1" s="1"/>
  <c r="P176" i="1" s="1"/>
  <c r="AD176" i="1" s="1"/>
  <c r="M177" i="2"/>
  <c r="J177" i="1" s="1"/>
  <c r="P177" i="1" s="1"/>
  <c r="AD177" i="1" s="1"/>
  <c r="M178" i="2"/>
  <c r="J178" i="1" s="1"/>
  <c r="P178" i="1" s="1"/>
  <c r="AD178" i="1" s="1"/>
  <c r="M179" i="2"/>
  <c r="J179" i="1" s="1"/>
  <c r="P179" i="1" s="1"/>
  <c r="AD179" i="1" s="1"/>
  <c r="M180" i="2"/>
  <c r="J180" i="1" s="1"/>
  <c r="P180" i="1" s="1"/>
  <c r="AD180" i="1" s="1"/>
  <c r="M181" i="2"/>
  <c r="J181" i="1" s="1"/>
  <c r="P181" i="1" s="1"/>
  <c r="AD181" i="1" s="1"/>
  <c r="M182" i="2"/>
  <c r="J182" i="1" s="1"/>
  <c r="P182" i="1" s="1"/>
  <c r="AD182" i="1" s="1"/>
  <c r="M183" i="2"/>
  <c r="J183" i="1" s="1"/>
  <c r="P183" i="1" s="1"/>
  <c r="AD183" i="1" s="1"/>
  <c r="M184" i="2"/>
  <c r="J184" i="1" s="1"/>
  <c r="P184" i="1" s="1"/>
  <c r="AD184" i="1" s="1"/>
  <c r="M185" i="2"/>
  <c r="J185" i="1" s="1"/>
  <c r="P185" i="1" s="1"/>
  <c r="AD185" i="1" s="1"/>
  <c r="M186" i="2"/>
  <c r="J186" i="1" s="1"/>
  <c r="P186" i="1" s="1"/>
  <c r="AD186" i="1" s="1"/>
  <c r="M187" i="2"/>
  <c r="J187" i="1" s="1"/>
  <c r="P187" i="1" s="1"/>
  <c r="AD187" i="1" s="1"/>
  <c r="M188" i="2"/>
  <c r="J188" i="1" s="1"/>
  <c r="P188" i="1" s="1"/>
  <c r="AD188" i="1" s="1"/>
  <c r="M189" i="2"/>
  <c r="J189" i="1" s="1"/>
  <c r="P189" i="1" s="1"/>
  <c r="AD189" i="1" s="1"/>
  <c r="M190" i="2"/>
  <c r="J190" i="1" s="1"/>
  <c r="P190" i="1" s="1"/>
  <c r="AD190" i="1" s="1"/>
  <c r="M191" i="2"/>
  <c r="J191" i="1" s="1"/>
  <c r="P191" i="1" s="1"/>
  <c r="AD191" i="1" s="1"/>
  <c r="M192" i="2"/>
  <c r="J192" i="1" s="1"/>
  <c r="P192" i="1" s="1"/>
  <c r="AD192" i="1" s="1"/>
  <c r="M193" i="2"/>
  <c r="J193" i="1" s="1"/>
  <c r="P193" i="1" s="1"/>
  <c r="AD193" i="1" s="1"/>
  <c r="M194" i="2"/>
  <c r="J194" i="1" s="1"/>
  <c r="P194" i="1" s="1"/>
  <c r="AD194" i="1" s="1"/>
  <c r="M195" i="2"/>
  <c r="J195" i="1" s="1"/>
  <c r="P195" i="1" s="1"/>
  <c r="AD195" i="1" s="1"/>
  <c r="M196" i="2"/>
  <c r="J196" i="1" s="1"/>
  <c r="P196" i="1" s="1"/>
  <c r="AD196" i="1" s="1"/>
  <c r="M197" i="2"/>
  <c r="J197" i="1" s="1"/>
  <c r="P197" i="1" s="1"/>
  <c r="AD197" i="1" s="1"/>
  <c r="M198" i="2"/>
  <c r="J198" i="1" s="1"/>
  <c r="P198" i="1" s="1"/>
  <c r="AD198" i="1" s="1"/>
  <c r="M199" i="2"/>
  <c r="J199" i="1" s="1"/>
  <c r="P199" i="1" s="1"/>
  <c r="AD199" i="1" s="1"/>
  <c r="M200" i="2"/>
  <c r="J200" i="1" s="1"/>
  <c r="P200" i="1" s="1"/>
  <c r="AD200" i="1" s="1"/>
  <c r="M201" i="2"/>
  <c r="J201" i="1" s="1"/>
  <c r="P201" i="1" s="1"/>
  <c r="AD201" i="1" s="1"/>
  <c r="M202" i="2"/>
  <c r="J202" i="1" s="1"/>
  <c r="P202" i="1" s="1"/>
  <c r="AD202" i="1" s="1"/>
  <c r="M203" i="2"/>
  <c r="J203" i="1" s="1"/>
  <c r="P203" i="1" s="1"/>
  <c r="AD203" i="1" s="1"/>
  <c r="M204" i="2"/>
  <c r="J204" i="1" s="1"/>
  <c r="P204" i="1" s="1"/>
  <c r="AD204" i="1" s="1"/>
  <c r="M205" i="2"/>
  <c r="J205" i="1" s="1"/>
  <c r="P205" i="1" s="1"/>
  <c r="AD205" i="1" s="1"/>
  <c r="M206" i="2"/>
  <c r="J206" i="1" s="1"/>
  <c r="P206" i="1" s="1"/>
  <c r="AD206" i="1" s="1"/>
  <c r="M207" i="2"/>
  <c r="J207" i="1" s="1"/>
  <c r="P207" i="1" s="1"/>
  <c r="AD207" i="1" s="1"/>
  <c r="M208" i="2"/>
  <c r="J208" i="1" s="1"/>
  <c r="P208" i="1" s="1"/>
  <c r="AD208" i="1" s="1"/>
  <c r="M209" i="2"/>
  <c r="J209" i="1" s="1"/>
  <c r="P209" i="1" s="1"/>
  <c r="AD209" i="1" s="1"/>
  <c r="M210" i="2"/>
  <c r="J210" i="1" s="1"/>
  <c r="P210" i="1" s="1"/>
  <c r="AD210" i="1" s="1"/>
  <c r="M211" i="2"/>
  <c r="J211" i="1" s="1"/>
  <c r="P211" i="1" s="1"/>
  <c r="AD211" i="1" s="1"/>
  <c r="M212" i="2"/>
  <c r="J212" i="1" s="1"/>
  <c r="P212" i="1" s="1"/>
  <c r="AD212" i="1" s="1"/>
  <c r="M213" i="2"/>
  <c r="J213" i="1" s="1"/>
  <c r="P213" i="1" s="1"/>
  <c r="AD213" i="1" s="1"/>
  <c r="M214" i="2"/>
  <c r="J214" i="1" s="1"/>
  <c r="P214" i="1" s="1"/>
  <c r="AD214" i="1" s="1"/>
  <c r="M215" i="2"/>
  <c r="J215" i="1" s="1"/>
  <c r="P215" i="1" s="1"/>
  <c r="AD215" i="1" s="1"/>
  <c r="M216" i="2"/>
  <c r="J216" i="1" s="1"/>
  <c r="P216" i="1" s="1"/>
  <c r="AD216" i="1" s="1"/>
  <c r="M217" i="2"/>
  <c r="J217" i="1" s="1"/>
  <c r="P217" i="1" s="1"/>
  <c r="AD217" i="1" s="1"/>
  <c r="M218" i="2"/>
  <c r="J218" i="1" s="1"/>
  <c r="P218" i="1" s="1"/>
  <c r="AD218" i="1" s="1"/>
  <c r="M219" i="2"/>
  <c r="J219" i="1" s="1"/>
  <c r="P219" i="1" s="1"/>
  <c r="AD219" i="1" s="1"/>
  <c r="M220" i="2"/>
  <c r="J220" i="1" s="1"/>
  <c r="P220" i="1" s="1"/>
  <c r="AD220" i="1" s="1"/>
  <c r="M221" i="2"/>
  <c r="J221" i="1" s="1"/>
  <c r="P221" i="1" s="1"/>
  <c r="AD221" i="1" s="1"/>
  <c r="M222" i="2"/>
  <c r="J222" i="1" s="1"/>
  <c r="P222" i="1" s="1"/>
  <c r="AD222" i="1" s="1"/>
  <c r="M223" i="2"/>
  <c r="J223" i="1" s="1"/>
  <c r="P223" i="1" s="1"/>
  <c r="AD223" i="1" s="1"/>
  <c r="M224" i="2"/>
  <c r="J224" i="1" s="1"/>
  <c r="P224" i="1" s="1"/>
  <c r="AD224" i="1" s="1"/>
  <c r="M225" i="2"/>
  <c r="J225" i="1" s="1"/>
  <c r="P225" i="1" s="1"/>
  <c r="AD225" i="1" s="1"/>
  <c r="M226" i="2"/>
  <c r="J226" i="1" s="1"/>
  <c r="P226" i="1" s="1"/>
  <c r="AD226" i="1" s="1"/>
  <c r="M227" i="2"/>
  <c r="J227" i="1" s="1"/>
  <c r="P227" i="1" s="1"/>
  <c r="AD227" i="1" s="1"/>
  <c r="M228" i="2"/>
  <c r="J228" i="1" s="1"/>
  <c r="P228" i="1" s="1"/>
  <c r="AD228" i="1" s="1"/>
  <c r="M229" i="2"/>
  <c r="J229" i="1" s="1"/>
  <c r="P229" i="1" s="1"/>
  <c r="AD229" i="1" s="1"/>
  <c r="M230" i="2"/>
  <c r="J230" i="1" s="1"/>
  <c r="P230" i="1" s="1"/>
  <c r="AD230" i="1" s="1"/>
  <c r="M231" i="2"/>
  <c r="J231" i="1" s="1"/>
  <c r="P231" i="1" s="1"/>
  <c r="AD231" i="1" s="1"/>
  <c r="M232" i="2"/>
  <c r="J232" i="1" s="1"/>
  <c r="P232" i="1" s="1"/>
  <c r="AD232" i="1" s="1"/>
  <c r="M233" i="2"/>
  <c r="J233" i="1" s="1"/>
  <c r="P233" i="1" s="1"/>
  <c r="AD233" i="1" s="1"/>
  <c r="M234" i="2"/>
  <c r="J234" i="1" s="1"/>
  <c r="P234" i="1" s="1"/>
  <c r="AD234" i="1" s="1"/>
  <c r="M235" i="2"/>
  <c r="J235" i="1" s="1"/>
  <c r="P235" i="1" s="1"/>
  <c r="AD235" i="1" s="1"/>
  <c r="M236" i="2"/>
  <c r="J236" i="1" s="1"/>
  <c r="P236" i="1" s="1"/>
  <c r="AD236" i="1" s="1"/>
  <c r="M237" i="2"/>
  <c r="J237" i="1" s="1"/>
  <c r="P237" i="1" s="1"/>
  <c r="AD237" i="1" s="1"/>
  <c r="M238" i="2"/>
  <c r="J238" i="1" s="1"/>
  <c r="P238" i="1" s="1"/>
  <c r="AD238" i="1" s="1"/>
  <c r="M239" i="2"/>
  <c r="J239" i="1" s="1"/>
  <c r="P239" i="1" s="1"/>
  <c r="AD239" i="1" s="1"/>
  <c r="M240" i="2"/>
  <c r="J240" i="1" s="1"/>
  <c r="P240" i="1" s="1"/>
  <c r="AD240" i="1" s="1"/>
  <c r="M241" i="2"/>
  <c r="J241" i="1" s="1"/>
  <c r="P241" i="1" s="1"/>
  <c r="AD241" i="1" s="1"/>
  <c r="M242" i="2"/>
  <c r="J242" i="1" s="1"/>
  <c r="P242" i="1" s="1"/>
  <c r="AD242" i="1" s="1"/>
  <c r="M243" i="2"/>
  <c r="J243" i="1" s="1"/>
  <c r="P243" i="1" s="1"/>
  <c r="AD243" i="1" s="1"/>
  <c r="M244" i="2"/>
  <c r="J244" i="1" s="1"/>
  <c r="P244" i="1" s="1"/>
  <c r="AD244" i="1" s="1"/>
  <c r="M245" i="2"/>
  <c r="J245" i="1" s="1"/>
  <c r="P245" i="1" s="1"/>
  <c r="AD245" i="1" s="1"/>
  <c r="M246" i="2"/>
  <c r="J246" i="1" s="1"/>
  <c r="P246" i="1" s="1"/>
  <c r="AD246" i="1" s="1"/>
  <c r="M247" i="2"/>
  <c r="J247" i="1" s="1"/>
  <c r="P247" i="1" s="1"/>
  <c r="AD247" i="1" s="1"/>
  <c r="M248" i="2"/>
  <c r="J248" i="1" s="1"/>
  <c r="P248" i="1" s="1"/>
  <c r="AD248" i="1" s="1"/>
  <c r="M249" i="2"/>
  <c r="J249" i="1" s="1"/>
  <c r="P249" i="1" s="1"/>
  <c r="AD249" i="1" s="1"/>
  <c r="M250" i="2"/>
  <c r="J250" i="1" s="1"/>
  <c r="P250" i="1" s="1"/>
  <c r="AD250" i="1" s="1"/>
  <c r="M251" i="2"/>
  <c r="J251" i="1" s="1"/>
  <c r="P251" i="1" s="1"/>
  <c r="AD251" i="1" s="1"/>
  <c r="M252" i="2"/>
  <c r="J252" i="1" s="1"/>
  <c r="P252" i="1" s="1"/>
  <c r="AD252" i="1" s="1"/>
  <c r="M253" i="2"/>
  <c r="J253" i="1" s="1"/>
  <c r="P253" i="1" s="1"/>
  <c r="AD253" i="1" s="1"/>
  <c r="M254" i="2"/>
  <c r="J254" i="1" s="1"/>
  <c r="P254" i="1" s="1"/>
  <c r="AD254" i="1" s="1"/>
  <c r="M255" i="2"/>
  <c r="J255" i="1" s="1"/>
  <c r="P255" i="1" s="1"/>
  <c r="AD255" i="1" s="1"/>
  <c r="M256" i="2"/>
  <c r="J256" i="1" s="1"/>
  <c r="P256" i="1" s="1"/>
  <c r="AD256" i="1" s="1"/>
  <c r="M257" i="2"/>
  <c r="J257" i="1" s="1"/>
  <c r="P257" i="1" s="1"/>
  <c r="AD257" i="1" s="1"/>
  <c r="M258" i="2"/>
  <c r="J258" i="1" s="1"/>
  <c r="P258" i="1" s="1"/>
  <c r="AD258" i="1" s="1"/>
  <c r="M259" i="2"/>
  <c r="J259" i="1" s="1"/>
  <c r="P259" i="1" s="1"/>
  <c r="AD259" i="1" s="1"/>
  <c r="M260" i="2"/>
  <c r="J260" i="1" s="1"/>
  <c r="P260" i="1" s="1"/>
  <c r="AD260" i="1" s="1"/>
  <c r="M261" i="2"/>
  <c r="J261" i="1" s="1"/>
  <c r="P261" i="1" s="1"/>
  <c r="AD261" i="1" s="1"/>
  <c r="M262" i="2"/>
  <c r="J262" i="1" s="1"/>
  <c r="P262" i="1" s="1"/>
  <c r="AD262" i="1" s="1"/>
  <c r="M263" i="2"/>
  <c r="J263" i="1" s="1"/>
  <c r="P263" i="1" s="1"/>
  <c r="AD263" i="1" s="1"/>
  <c r="M264" i="2"/>
  <c r="J264" i="1" s="1"/>
  <c r="P264" i="1" s="1"/>
  <c r="AD264" i="1" s="1"/>
  <c r="M265" i="2"/>
  <c r="J265" i="1" s="1"/>
  <c r="P265" i="1" s="1"/>
  <c r="AD265" i="1" s="1"/>
  <c r="M266" i="2"/>
  <c r="J266" i="1" s="1"/>
  <c r="P266" i="1" s="1"/>
  <c r="AD266" i="1" s="1"/>
  <c r="M267" i="2"/>
  <c r="J267" i="1" s="1"/>
  <c r="P267" i="1" s="1"/>
  <c r="AD267" i="1" s="1"/>
  <c r="M268" i="2"/>
  <c r="J268" i="1" s="1"/>
  <c r="P268" i="1" s="1"/>
  <c r="AD268" i="1" s="1"/>
  <c r="M269" i="2"/>
  <c r="J269" i="1" s="1"/>
  <c r="P269" i="1" s="1"/>
  <c r="AD269" i="1" s="1"/>
  <c r="M270" i="2"/>
  <c r="J270" i="1" s="1"/>
  <c r="P270" i="1" s="1"/>
  <c r="AD270" i="1" s="1"/>
  <c r="M271" i="2"/>
  <c r="J271" i="1" s="1"/>
  <c r="P271" i="1" s="1"/>
  <c r="AD271" i="1" s="1"/>
  <c r="M272" i="2"/>
  <c r="J272" i="1" s="1"/>
  <c r="P272" i="1" s="1"/>
  <c r="AD272" i="1" s="1"/>
  <c r="M273" i="2"/>
  <c r="J273" i="1" s="1"/>
  <c r="P273" i="1" s="1"/>
  <c r="AD273" i="1" s="1"/>
  <c r="M274" i="2"/>
  <c r="J274" i="1" s="1"/>
  <c r="P274" i="1" s="1"/>
  <c r="AD274" i="1" s="1"/>
  <c r="M275" i="2"/>
  <c r="J275" i="1" s="1"/>
  <c r="P275" i="1" s="1"/>
  <c r="AD275" i="1" s="1"/>
  <c r="M276" i="2"/>
  <c r="J276" i="1" s="1"/>
  <c r="P276" i="1" s="1"/>
  <c r="AD276" i="1" s="1"/>
  <c r="M277" i="2"/>
  <c r="J277" i="1" s="1"/>
  <c r="P277" i="1" s="1"/>
  <c r="AD277" i="1" s="1"/>
  <c r="M278" i="2"/>
  <c r="J278" i="1" s="1"/>
  <c r="P278" i="1" s="1"/>
  <c r="AD278" i="1" s="1"/>
  <c r="M279" i="2"/>
  <c r="J279" i="1" s="1"/>
  <c r="P279" i="1" s="1"/>
  <c r="AD279" i="1" s="1"/>
  <c r="M280" i="2"/>
  <c r="J280" i="1" s="1"/>
  <c r="P280" i="1" s="1"/>
  <c r="AD280" i="1" s="1"/>
  <c r="M281" i="2"/>
  <c r="J281" i="1" s="1"/>
  <c r="P281" i="1" s="1"/>
  <c r="AD281" i="1" s="1"/>
  <c r="M282" i="2"/>
  <c r="J282" i="1" s="1"/>
  <c r="P282" i="1" s="1"/>
  <c r="AD282" i="1" s="1"/>
  <c r="M283" i="2"/>
  <c r="J283" i="1" s="1"/>
  <c r="P283" i="1" s="1"/>
  <c r="AD283" i="1" s="1"/>
  <c r="M284" i="2"/>
  <c r="J284" i="1" s="1"/>
  <c r="P284" i="1" s="1"/>
  <c r="AD284" i="1" s="1"/>
  <c r="M285" i="2"/>
  <c r="J285" i="1" s="1"/>
  <c r="P285" i="1" s="1"/>
  <c r="AD285" i="1" s="1"/>
  <c r="M286" i="2"/>
  <c r="J286" i="1" s="1"/>
  <c r="P286" i="1" s="1"/>
  <c r="AD286" i="1" s="1"/>
  <c r="M287" i="2"/>
  <c r="J287" i="1" s="1"/>
  <c r="P287" i="1" s="1"/>
  <c r="AD287" i="1" s="1"/>
  <c r="M288" i="2"/>
  <c r="J288" i="1" s="1"/>
  <c r="P288" i="1" s="1"/>
  <c r="AD288" i="1" s="1"/>
  <c r="M289" i="2"/>
  <c r="J289" i="1" s="1"/>
  <c r="P289" i="1" s="1"/>
  <c r="AD289" i="1" s="1"/>
  <c r="M290" i="2"/>
  <c r="J290" i="1" s="1"/>
  <c r="P290" i="1" s="1"/>
  <c r="AD290" i="1" s="1"/>
  <c r="M291" i="2"/>
  <c r="J291" i="1" s="1"/>
  <c r="P291" i="1" s="1"/>
  <c r="AD291" i="1" s="1"/>
  <c r="M292" i="2"/>
  <c r="J292" i="1" s="1"/>
  <c r="P292" i="1" s="1"/>
  <c r="AD292" i="1" s="1"/>
  <c r="M293" i="2"/>
  <c r="J293" i="1" s="1"/>
  <c r="P293" i="1" s="1"/>
  <c r="AD293" i="1" s="1"/>
  <c r="M294" i="2"/>
  <c r="J294" i="1" s="1"/>
  <c r="P294" i="1" s="1"/>
  <c r="AD294" i="1" s="1"/>
  <c r="M295" i="2"/>
  <c r="J295" i="1" s="1"/>
  <c r="P295" i="1" s="1"/>
  <c r="AD295" i="1" s="1"/>
  <c r="M296" i="2"/>
  <c r="J296" i="1" s="1"/>
  <c r="P296" i="1" s="1"/>
  <c r="AD296" i="1" s="1"/>
  <c r="M297" i="2"/>
  <c r="J297" i="1" s="1"/>
  <c r="P297" i="1" s="1"/>
  <c r="AD297" i="1" s="1"/>
  <c r="M298" i="2"/>
  <c r="J298" i="1" s="1"/>
  <c r="P298" i="1" s="1"/>
  <c r="AD298" i="1" s="1"/>
  <c r="M299" i="2"/>
  <c r="J299" i="1" s="1"/>
  <c r="P299" i="1" s="1"/>
  <c r="AD299" i="1" s="1"/>
  <c r="M300" i="2"/>
  <c r="J300" i="1" s="1"/>
  <c r="P300" i="1" s="1"/>
  <c r="AD300" i="1" s="1"/>
  <c r="M301" i="2"/>
  <c r="J301" i="1" s="1"/>
  <c r="P301" i="1" s="1"/>
  <c r="AD301" i="1" s="1"/>
  <c r="M302" i="2"/>
  <c r="J302" i="1" s="1"/>
  <c r="P302" i="1" s="1"/>
  <c r="AD302" i="1" s="1"/>
  <c r="M303" i="2"/>
  <c r="J303" i="1" s="1"/>
  <c r="P303" i="1" s="1"/>
  <c r="AD303" i="1" s="1"/>
  <c r="M304" i="2"/>
  <c r="J304" i="1" s="1"/>
  <c r="P304" i="1" s="1"/>
  <c r="AD304" i="1" s="1"/>
  <c r="M305" i="2"/>
  <c r="J305" i="1" s="1"/>
  <c r="P305" i="1" s="1"/>
  <c r="AD305" i="1" s="1"/>
  <c r="M306" i="2"/>
  <c r="J306" i="1" s="1"/>
  <c r="P306" i="1" s="1"/>
  <c r="AD306" i="1" s="1"/>
  <c r="M307" i="2"/>
  <c r="J307" i="1" s="1"/>
  <c r="P307" i="1" s="1"/>
  <c r="AD307" i="1" s="1"/>
  <c r="M308" i="2"/>
  <c r="J308" i="1" s="1"/>
  <c r="P308" i="1" s="1"/>
  <c r="AD308" i="1" s="1"/>
  <c r="M309" i="2"/>
  <c r="J309" i="1" s="1"/>
  <c r="P309" i="1" s="1"/>
  <c r="AD309" i="1" s="1"/>
  <c r="M310" i="2"/>
  <c r="J310" i="1" s="1"/>
  <c r="P310" i="1" s="1"/>
  <c r="AD310" i="1" s="1"/>
  <c r="M311" i="2"/>
  <c r="J311" i="1" s="1"/>
  <c r="P311" i="1" s="1"/>
  <c r="AD311" i="1" s="1"/>
  <c r="M312" i="2"/>
  <c r="J312" i="1" s="1"/>
  <c r="P312" i="1" s="1"/>
  <c r="AD312" i="1" s="1"/>
  <c r="M313" i="2"/>
  <c r="J313" i="1" s="1"/>
  <c r="P313" i="1" s="1"/>
  <c r="AD313" i="1" s="1"/>
  <c r="M314" i="2"/>
  <c r="J314" i="1" s="1"/>
  <c r="P314" i="1" s="1"/>
  <c r="AD314" i="1" s="1"/>
  <c r="M315" i="2"/>
  <c r="J315" i="1" s="1"/>
  <c r="P315" i="1" s="1"/>
  <c r="AD315" i="1" s="1"/>
  <c r="M316" i="2"/>
  <c r="J316" i="1" s="1"/>
  <c r="P316" i="1" s="1"/>
  <c r="AD316" i="1" s="1"/>
  <c r="M317" i="2"/>
  <c r="J317" i="1" s="1"/>
  <c r="P317" i="1" s="1"/>
  <c r="AD317" i="1" s="1"/>
  <c r="M318" i="2"/>
  <c r="J318" i="1" s="1"/>
  <c r="P318" i="1" s="1"/>
  <c r="AD318" i="1" s="1"/>
  <c r="M319" i="2"/>
  <c r="J319" i="1" s="1"/>
  <c r="P319" i="1" s="1"/>
  <c r="AD319" i="1" s="1"/>
  <c r="M320" i="2"/>
  <c r="J320" i="1" s="1"/>
  <c r="P320" i="1" s="1"/>
  <c r="AD320" i="1" s="1"/>
  <c r="M321" i="2"/>
  <c r="J321" i="1" s="1"/>
  <c r="P321" i="1" s="1"/>
  <c r="AD321" i="1" s="1"/>
  <c r="M322" i="2"/>
  <c r="J322" i="1" s="1"/>
  <c r="P322" i="1" s="1"/>
  <c r="AD322" i="1" s="1"/>
  <c r="M323" i="2"/>
  <c r="J323" i="1" s="1"/>
  <c r="P323" i="1" s="1"/>
  <c r="AD323" i="1" s="1"/>
  <c r="M324" i="2"/>
  <c r="J324" i="1" s="1"/>
  <c r="P324" i="1" s="1"/>
  <c r="AD324" i="1" s="1"/>
  <c r="M325" i="2"/>
  <c r="J325" i="1" s="1"/>
  <c r="P325" i="1" s="1"/>
  <c r="AD325" i="1" s="1"/>
  <c r="M326" i="2"/>
  <c r="J326" i="1" s="1"/>
  <c r="P326" i="1" s="1"/>
  <c r="AD326" i="1" s="1"/>
  <c r="M327" i="2"/>
  <c r="J327" i="1" s="1"/>
  <c r="P327" i="1" s="1"/>
  <c r="AD327" i="1" s="1"/>
  <c r="M328" i="2"/>
  <c r="J328" i="1" s="1"/>
  <c r="P328" i="1" s="1"/>
  <c r="AD328" i="1" s="1"/>
  <c r="M329" i="2"/>
  <c r="J329" i="1" s="1"/>
  <c r="P329" i="1" s="1"/>
  <c r="AD329" i="1" s="1"/>
  <c r="M330" i="2"/>
  <c r="J330" i="1" s="1"/>
  <c r="P330" i="1" s="1"/>
  <c r="AD330" i="1" s="1"/>
  <c r="M331" i="2"/>
  <c r="J331" i="1" s="1"/>
  <c r="P331" i="1" s="1"/>
  <c r="AD331" i="1" s="1"/>
  <c r="M332" i="2"/>
  <c r="J332" i="1" s="1"/>
  <c r="P332" i="1" s="1"/>
  <c r="AD332" i="1" s="1"/>
  <c r="M333" i="2"/>
  <c r="J333" i="1" s="1"/>
  <c r="P333" i="1" s="1"/>
  <c r="AD333" i="1" s="1"/>
  <c r="M334" i="2"/>
  <c r="J334" i="1" s="1"/>
  <c r="P334" i="1" s="1"/>
  <c r="AD334" i="1" s="1"/>
  <c r="M335" i="2"/>
  <c r="J335" i="1" s="1"/>
  <c r="P335" i="1" s="1"/>
  <c r="AD335" i="1" s="1"/>
  <c r="M336" i="2"/>
  <c r="J336" i="1" s="1"/>
  <c r="P336" i="1" s="1"/>
  <c r="AD336" i="1" s="1"/>
  <c r="M337" i="2"/>
  <c r="J337" i="1" s="1"/>
  <c r="P337" i="1" s="1"/>
  <c r="AD337" i="1" s="1"/>
  <c r="M338" i="2"/>
  <c r="J338" i="1" s="1"/>
  <c r="P338" i="1" s="1"/>
  <c r="AD338" i="1" s="1"/>
  <c r="M339" i="2"/>
  <c r="J339" i="1" s="1"/>
  <c r="P339" i="1" s="1"/>
  <c r="AD339" i="1" s="1"/>
  <c r="M340" i="2"/>
  <c r="J340" i="1" s="1"/>
  <c r="P340" i="1" s="1"/>
  <c r="AD340" i="1" s="1"/>
  <c r="M341" i="2"/>
  <c r="J341" i="1" s="1"/>
  <c r="P341" i="1" s="1"/>
  <c r="AD341" i="1" s="1"/>
  <c r="M342" i="2"/>
  <c r="J342" i="1" s="1"/>
  <c r="P342" i="1" s="1"/>
  <c r="AD342" i="1" s="1"/>
  <c r="M343" i="2"/>
  <c r="J343" i="1" s="1"/>
  <c r="P343" i="1" s="1"/>
  <c r="AD343" i="1" s="1"/>
  <c r="M344" i="2"/>
  <c r="J344" i="1" s="1"/>
  <c r="P344" i="1" s="1"/>
  <c r="AD344" i="1" s="1"/>
  <c r="M345" i="2"/>
  <c r="J345" i="1" s="1"/>
  <c r="P345" i="1" s="1"/>
  <c r="AD345" i="1" s="1"/>
  <c r="M346" i="2"/>
  <c r="J346" i="1" s="1"/>
  <c r="P346" i="1" s="1"/>
  <c r="AD346" i="1" s="1"/>
  <c r="M347" i="2"/>
  <c r="J347" i="1" s="1"/>
  <c r="P347" i="1" s="1"/>
  <c r="AD347" i="1" s="1"/>
  <c r="M348" i="2"/>
  <c r="J348" i="1" s="1"/>
  <c r="P348" i="1" s="1"/>
  <c r="AD348" i="1" s="1"/>
  <c r="M349" i="2"/>
  <c r="J349" i="1" s="1"/>
  <c r="P349" i="1" s="1"/>
  <c r="AD349" i="1" s="1"/>
  <c r="M350" i="2"/>
  <c r="J350" i="1" s="1"/>
  <c r="P350" i="1" s="1"/>
  <c r="AD350" i="1" s="1"/>
  <c r="M351" i="2"/>
  <c r="J351" i="1" s="1"/>
  <c r="P351" i="1" s="1"/>
  <c r="AD351" i="1" s="1"/>
  <c r="M352" i="2"/>
  <c r="J352" i="1" s="1"/>
  <c r="P352" i="1" s="1"/>
  <c r="AD352" i="1" s="1"/>
  <c r="M353" i="2"/>
  <c r="J353" i="1" s="1"/>
  <c r="P353" i="1" s="1"/>
  <c r="AD353" i="1" s="1"/>
  <c r="M354" i="2"/>
  <c r="J354" i="1" s="1"/>
  <c r="P354" i="1" s="1"/>
  <c r="AD354" i="1" s="1"/>
  <c r="M355" i="2"/>
  <c r="J355" i="1" s="1"/>
  <c r="P355" i="1" s="1"/>
  <c r="AD355" i="1" s="1"/>
  <c r="M356" i="2"/>
  <c r="J356" i="1" s="1"/>
  <c r="P356" i="1" s="1"/>
  <c r="AD356" i="1" s="1"/>
  <c r="M357" i="2"/>
  <c r="J357" i="1" s="1"/>
  <c r="P357" i="1" s="1"/>
  <c r="AD357" i="1" s="1"/>
  <c r="M358" i="2"/>
  <c r="J358" i="1" s="1"/>
  <c r="P358" i="1" s="1"/>
  <c r="AD358" i="1" s="1"/>
  <c r="M359" i="2"/>
  <c r="J359" i="1" s="1"/>
  <c r="P359" i="1" s="1"/>
  <c r="AD359" i="1" s="1"/>
  <c r="M360" i="2"/>
  <c r="J360" i="1" s="1"/>
  <c r="P360" i="1" s="1"/>
  <c r="AD360" i="1" s="1"/>
  <c r="M361" i="2"/>
  <c r="J361" i="1" s="1"/>
  <c r="P361" i="1" s="1"/>
  <c r="AD361" i="1" s="1"/>
  <c r="M362" i="2"/>
  <c r="J362" i="1" s="1"/>
  <c r="P362" i="1" s="1"/>
  <c r="AD362" i="1" s="1"/>
  <c r="M363" i="2"/>
  <c r="J363" i="1" s="1"/>
  <c r="P363" i="1" s="1"/>
  <c r="AD363" i="1" s="1"/>
  <c r="M364" i="2"/>
  <c r="J364" i="1" s="1"/>
  <c r="P364" i="1" s="1"/>
  <c r="AD364" i="1" s="1"/>
  <c r="M365" i="2"/>
  <c r="J365" i="1" s="1"/>
  <c r="P365" i="1" s="1"/>
  <c r="AD365" i="1" s="1"/>
  <c r="M366" i="2"/>
  <c r="J366" i="1" s="1"/>
  <c r="P366" i="1" s="1"/>
  <c r="AD366" i="1" s="1"/>
  <c r="M367" i="2"/>
  <c r="J367" i="1" s="1"/>
  <c r="P367" i="1" s="1"/>
  <c r="AD367" i="1" s="1"/>
  <c r="M368" i="2"/>
  <c r="J368" i="1" s="1"/>
  <c r="P368" i="1" s="1"/>
  <c r="AD368" i="1" s="1"/>
  <c r="M369" i="2"/>
  <c r="J369" i="1" s="1"/>
  <c r="P369" i="1" s="1"/>
  <c r="AD369" i="1" s="1"/>
  <c r="M370" i="2"/>
  <c r="J370" i="1" s="1"/>
  <c r="P370" i="1" s="1"/>
  <c r="AD370" i="1" s="1"/>
  <c r="M371" i="2"/>
  <c r="J371" i="1" s="1"/>
  <c r="P371" i="1" s="1"/>
  <c r="AD371" i="1" s="1"/>
  <c r="M372" i="2"/>
  <c r="J372" i="1" s="1"/>
  <c r="P372" i="1" s="1"/>
  <c r="AD372" i="1" s="1"/>
  <c r="M373" i="2"/>
  <c r="J373" i="1" s="1"/>
  <c r="P373" i="1" s="1"/>
  <c r="AD373" i="1" s="1"/>
  <c r="M374" i="2"/>
  <c r="J374" i="1" s="1"/>
  <c r="P374" i="1" s="1"/>
  <c r="AD374" i="1" s="1"/>
  <c r="M375" i="2"/>
  <c r="J375" i="1" s="1"/>
  <c r="P375" i="1" s="1"/>
  <c r="AD375" i="1" s="1"/>
  <c r="M376" i="2"/>
  <c r="J376" i="1" s="1"/>
  <c r="P376" i="1" s="1"/>
  <c r="AD376" i="1" s="1"/>
  <c r="M377" i="2"/>
  <c r="J377" i="1" s="1"/>
  <c r="P377" i="1" s="1"/>
  <c r="AD377" i="1" s="1"/>
  <c r="M378" i="2"/>
  <c r="J378" i="1" s="1"/>
  <c r="P378" i="1" s="1"/>
  <c r="AD378" i="1" s="1"/>
  <c r="M379" i="2"/>
  <c r="J379" i="1" s="1"/>
  <c r="P379" i="1" s="1"/>
  <c r="AD379" i="1" s="1"/>
  <c r="M380" i="2"/>
  <c r="J380" i="1" s="1"/>
  <c r="P380" i="1" s="1"/>
  <c r="AD380" i="1" s="1"/>
  <c r="M381" i="2"/>
  <c r="J381" i="1" s="1"/>
  <c r="P381" i="1" s="1"/>
  <c r="AD381" i="1" s="1"/>
  <c r="M382" i="2"/>
  <c r="J382" i="1" s="1"/>
  <c r="P382" i="1" s="1"/>
  <c r="AD382" i="1" s="1"/>
  <c r="M383" i="2"/>
  <c r="J383" i="1" s="1"/>
  <c r="P383" i="1" s="1"/>
  <c r="AD383" i="1" s="1"/>
  <c r="M384" i="2"/>
  <c r="J384" i="1" s="1"/>
  <c r="P384" i="1" s="1"/>
  <c r="AD384" i="1" s="1"/>
  <c r="M385" i="2"/>
  <c r="J385" i="1" s="1"/>
  <c r="P385" i="1" s="1"/>
  <c r="AD385" i="1" s="1"/>
  <c r="M386" i="2"/>
  <c r="J386" i="1" s="1"/>
  <c r="P386" i="1" s="1"/>
  <c r="AD386" i="1" s="1"/>
  <c r="M387" i="2"/>
  <c r="J387" i="1" s="1"/>
  <c r="P387" i="1" s="1"/>
  <c r="AD387" i="1" s="1"/>
  <c r="M388" i="2"/>
  <c r="J388" i="1" s="1"/>
  <c r="P388" i="1" s="1"/>
  <c r="AD388" i="1" s="1"/>
  <c r="M389" i="2"/>
  <c r="J389" i="1" s="1"/>
  <c r="P389" i="1" s="1"/>
  <c r="AD389" i="1" s="1"/>
  <c r="M390" i="2"/>
  <c r="J390" i="1" s="1"/>
  <c r="P390" i="1" s="1"/>
  <c r="AD390" i="1" s="1"/>
  <c r="M391" i="2"/>
  <c r="J391" i="1" s="1"/>
  <c r="P391" i="1" s="1"/>
  <c r="AD391" i="1" s="1"/>
  <c r="M392" i="2"/>
  <c r="J392" i="1" s="1"/>
  <c r="P392" i="1" s="1"/>
  <c r="AD392" i="1" s="1"/>
  <c r="M393" i="2"/>
  <c r="J393" i="1" s="1"/>
  <c r="P393" i="1" s="1"/>
  <c r="AD393" i="1" s="1"/>
  <c r="M394" i="2"/>
  <c r="J394" i="1" s="1"/>
  <c r="P394" i="1" s="1"/>
  <c r="AD394" i="1" s="1"/>
  <c r="M395" i="2"/>
  <c r="J395" i="1" s="1"/>
  <c r="P395" i="1" s="1"/>
  <c r="AD395" i="1" s="1"/>
  <c r="M396" i="2"/>
  <c r="J396" i="1" s="1"/>
  <c r="P396" i="1" s="1"/>
  <c r="AD396" i="1" s="1"/>
  <c r="M397" i="2"/>
  <c r="J397" i="1" s="1"/>
  <c r="P397" i="1" s="1"/>
  <c r="AD397" i="1" s="1"/>
  <c r="M398" i="2"/>
  <c r="J398" i="1" s="1"/>
  <c r="P398" i="1" s="1"/>
  <c r="AD398" i="1" s="1"/>
  <c r="M399" i="2"/>
  <c r="J399" i="1" s="1"/>
  <c r="P399" i="1" s="1"/>
  <c r="AD399" i="1" s="1"/>
  <c r="M400" i="2"/>
  <c r="J400" i="1" s="1"/>
  <c r="P400" i="1" s="1"/>
  <c r="AD400" i="1" s="1"/>
  <c r="M401" i="2"/>
  <c r="J401" i="1" s="1"/>
  <c r="P401" i="1" s="1"/>
  <c r="AD401" i="1" s="1"/>
  <c r="M402" i="2"/>
  <c r="J402" i="1" s="1"/>
  <c r="P402" i="1" s="1"/>
  <c r="AD402" i="1" s="1"/>
  <c r="M403" i="2"/>
  <c r="J403" i="1" s="1"/>
  <c r="P403" i="1" s="1"/>
  <c r="AD403" i="1" s="1"/>
  <c r="M404" i="2"/>
  <c r="J404" i="1" s="1"/>
  <c r="P404" i="1" s="1"/>
  <c r="AD404" i="1" s="1"/>
  <c r="M405" i="2"/>
  <c r="J405" i="1" s="1"/>
  <c r="P405" i="1" s="1"/>
  <c r="AD405" i="1" s="1"/>
  <c r="M406" i="2"/>
  <c r="J406" i="1" s="1"/>
  <c r="P406" i="1" s="1"/>
  <c r="AD406" i="1" s="1"/>
  <c r="M407" i="2"/>
  <c r="J407" i="1" s="1"/>
  <c r="P407" i="1" s="1"/>
  <c r="AD407" i="1" s="1"/>
  <c r="M408" i="2"/>
  <c r="J408" i="1" s="1"/>
  <c r="P408" i="1" s="1"/>
  <c r="AD408" i="1" s="1"/>
  <c r="M409" i="2"/>
  <c r="J409" i="1" s="1"/>
  <c r="P409" i="1" s="1"/>
  <c r="AD409" i="1" s="1"/>
  <c r="M410" i="2"/>
  <c r="J410" i="1" s="1"/>
  <c r="P410" i="1" s="1"/>
  <c r="AD410" i="1" s="1"/>
  <c r="M411" i="2"/>
  <c r="J411" i="1" s="1"/>
  <c r="P411" i="1" s="1"/>
  <c r="AD411" i="1" s="1"/>
  <c r="M412" i="2"/>
  <c r="J412" i="1" s="1"/>
  <c r="P412" i="1" s="1"/>
  <c r="AD412" i="1" s="1"/>
  <c r="M413" i="2"/>
  <c r="J413" i="1" s="1"/>
  <c r="P413" i="1" s="1"/>
  <c r="AD413" i="1" s="1"/>
  <c r="M414" i="2"/>
  <c r="J414" i="1" s="1"/>
  <c r="P414" i="1" s="1"/>
  <c r="AD414" i="1" s="1"/>
  <c r="M415" i="2"/>
  <c r="J415" i="1" s="1"/>
  <c r="P415" i="1" s="1"/>
  <c r="AD415" i="1" s="1"/>
  <c r="M416" i="2"/>
  <c r="J416" i="1" s="1"/>
  <c r="P416" i="1" s="1"/>
  <c r="AD416" i="1" s="1"/>
  <c r="M417" i="2"/>
  <c r="J417" i="1" s="1"/>
  <c r="P417" i="1" s="1"/>
  <c r="AD417" i="1" s="1"/>
  <c r="M418" i="2"/>
  <c r="J418" i="1" s="1"/>
  <c r="P418" i="1" s="1"/>
  <c r="AD418" i="1" s="1"/>
  <c r="M419" i="2"/>
  <c r="J419" i="1" s="1"/>
  <c r="P419" i="1" s="1"/>
  <c r="AD419" i="1" s="1"/>
  <c r="M420" i="2"/>
  <c r="J420" i="1" s="1"/>
  <c r="P420" i="1" s="1"/>
  <c r="AD420" i="1" s="1"/>
  <c r="M421" i="2"/>
  <c r="J421" i="1" s="1"/>
  <c r="P421" i="1" s="1"/>
  <c r="AD421" i="1" s="1"/>
  <c r="M422" i="2"/>
  <c r="J422" i="1" s="1"/>
  <c r="P422" i="1" s="1"/>
  <c r="AD422" i="1" s="1"/>
  <c r="M423" i="2"/>
  <c r="J423" i="1" s="1"/>
  <c r="P423" i="1" s="1"/>
  <c r="AD423" i="1" s="1"/>
  <c r="M424" i="2"/>
  <c r="J424" i="1" s="1"/>
  <c r="P424" i="1" s="1"/>
  <c r="AD424" i="1" s="1"/>
  <c r="M425" i="2"/>
  <c r="J425" i="1" s="1"/>
  <c r="P425" i="1" s="1"/>
  <c r="AD425" i="1" s="1"/>
  <c r="M426" i="2"/>
  <c r="J426" i="1" s="1"/>
  <c r="P426" i="1" s="1"/>
  <c r="AD426" i="1" s="1"/>
  <c r="M427" i="2"/>
  <c r="J427" i="1" s="1"/>
  <c r="P427" i="1" s="1"/>
  <c r="AD427" i="1" s="1"/>
  <c r="M428" i="2"/>
  <c r="J428" i="1" s="1"/>
  <c r="P428" i="1" s="1"/>
  <c r="AD428" i="1" s="1"/>
  <c r="M429" i="2"/>
  <c r="J429" i="1" s="1"/>
  <c r="P429" i="1" s="1"/>
  <c r="AD429" i="1" s="1"/>
  <c r="M430" i="2"/>
  <c r="J430" i="1" s="1"/>
  <c r="P430" i="1" s="1"/>
  <c r="AD430" i="1" s="1"/>
  <c r="M431" i="2"/>
  <c r="J431" i="1" s="1"/>
  <c r="P431" i="1" s="1"/>
  <c r="AD431" i="1" s="1"/>
  <c r="M432" i="2"/>
  <c r="J432" i="1" s="1"/>
  <c r="P432" i="1" s="1"/>
  <c r="AD432" i="1" s="1"/>
  <c r="M433" i="2"/>
  <c r="J433" i="1" s="1"/>
  <c r="P433" i="1" s="1"/>
  <c r="AD433" i="1" s="1"/>
  <c r="M434" i="2"/>
  <c r="J434" i="1" s="1"/>
  <c r="P434" i="1" s="1"/>
  <c r="AD434" i="1" s="1"/>
  <c r="M435" i="2"/>
  <c r="J435" i="1" s="1"/>
  <c r="P435" i="1" s="1"/>
  <c r="AD435" i="1" s="1"/>
  <c r="M436" i="2"/>
  <c r="J436" i="1" s="1"/>
  <c r="P436" i="1" s="1"/>
  <c r="AD436" i="1" s="1"/>
  <c r="M437" i="2"/>
  <c r="J437" i="1" s="1"/>
  <c r="P437" i="1" s="1"/>
  <c r="AD437" i="1" s="1"/>
  <c r="M438" i="2"/>
  <c r="J438" i="1" s="1"/>
  <c r="P438" i="1" s="1"/>
  <c r="AD438" i="1" s="1"/>
  <c r="M439" i="2"/>
  <c r="J439" i="1" s="1"/>
  <c r="P439" i="1" s="1"/>
  <c r="AD439" i="1" s="1"/>
  <c r="M440" i="2"/>
  <c r="J440" i="1" s="1"/>
  <c r="P440" i="1" s="1"/>
  <c r="AD440" i="1" s="1"/>
  <c r="M441" i="2"/>
  <c r="J441" i="1" s="1"/>
  <c r="P441" i="1" s="1"/>
  <c r="AD441" i="1" s="1"/>
  <c r="M442" i="2"/>
  <c r="J442" i="1" s="1"/>
  <c r="P442" i="1" s="1"/>
  <c r="AD442" i="1" s="1"/>
  <c r="M443" i="2"/>
  <c r="J443" i="1" s="1"/>
  <c r="P443" i="1" s="1"/>
  <c r="AD443" i="1" s="1"/>
  <c r="M444" i="2"/>
  <c r="J444" i="1" s="1"/>
  <c r="P444" i="1" s="1"/>
  <c r="AD444" i="1" s="1"/>
  <c r="M445" i="2"/>
  <c r="J445" i="1" s="1"/>
  <c r="P445" i="1" s="1"/>
  <c r="AD445" i="1" s="1"/>
  <c r="M446" i="2"/>
  <c r="J446" i="1" s="1"/>
  <c r="P446" i="1" s="1"/>
  <c r="AD446" i="1" s="1"/>
  <c r="M447" i="2"/>
  <c r="J447" i="1" s="1"/>
  <c r="P447" i="1" s="1"/>
  <c r="AD447" i="1" s="1"/>
  <c r="M448" i="2"/>
  <c r="J448" i="1" s="1"/>
  <c r="P448" i="1" s="1"/>
  <c r="AD448" i="1" s="1"/>
  <c r="M449" i="2"/>
  <c r="J449" i="1" s="1"/>
  <c r="P449" i="1" s="1"/>
  <c r="AD449" i="1" s="1"/>
  <c r="M450" i="2"/>
  <c r="J450" i="1" s="1"/>
  <c r="P450" i="1" s="1"/>
  <c r="AD450" i="1" s="1"/>
  <c r="M451" i="2"/>
  <c r="J451" i="1" s="1"/>
  <c r="P451" i="1" s="1"/>
  <c r="AD451" i="1" s="1"/>
  <c r="M452" i="2"/>
  <c r="J452" i="1" s="1"/>
  <c r="P452" i="1" s="1"/>
  <c r="AD452" i="1" s="1"/>
  <c r="M453" i="2"/>
  <c r="J453" i="1" s="1"/>
  <c r="P453" i="1" s="1"/>
  <c r="AD453" i="1" s="1"/>
  <c r="M454" i="2"/>
  <c r="J454" i="1" s="1"/>
  <c r="P454" i="1" s="1"/>
  <c r="AD454" i="1" s="1"/>
  <c r="M455" i="2"/>
  <c r="J455" i="1" s="1"/>
  <c r="P455" i="1" s="1"/>
  <c r="AD455" i="1" s="1"/>
  <c r="M456" i="2"/>
  <c r="J456" i="1" s="1"/>
  <c r="P456" i="1" s="1"/>
  <c r="AD456" i="1" s="1"/>
  <c r="M457" i="2"/>
  <c r="J457" i="1" s="1"/>
  <c r="P457" i="1" s="1"/>
  <c r="AD457" i="1" s="1"/>
  <c r="M458" i="2"/>
  <c r="J458" i="1" s="1"/>
  <c r="P458" i="1" s="1"/>
  <c r="AD458" i="1" s="1"/>
  <c r="M459" i="2"/>
  <c r="J459" i="1" s="1"/>
  <c r="P459" i="1" s="1"/>
  <c r="AD459" i="1" s="1"/>
  <c r="M460" i="2"/>
  <c r="J460" i="1" s="1"/>
  <c r="P460" i="1" s="1"/>
  <c r="AD460" i="1" s="1"/>
  <c r="M461" i="2"/>
  <c r="J461" i="1" s="1"/>
  <c r="P461" i="1" s="1"/>
  <c r="AD461" i="1" s="1"/>
  <c r="M462" i="2"/>
  <c r="J462" i="1" s="1"/>
  <c r="P462" i="1" s="1"/>
  <c r="AD462" i="1" s="1"/>
  <c r="M463" i="2"/>
  <c r="J463" i="1" s="1"/>
  <c r="P463" i="1" s="1"/>
  <c r="AD463" i="1" s="1"/>
  <c r="M464" i="2"/>
  <c r="J464" i="1" s="1"/>
  <c r="P464" i="1" s="1"/>
  <c r="AD464" i="1" s="1"/>
  <c r="M465" i="2"/>
  <c r="J465" i="1" s="1"/>
  <c r="P465" i="1" s="1"/>
  <c r="AD465" i="1" s="1"/>
  <c r="M466" i="2"/>
  <c r="J466" i="1" s="1"/>
  <c r="P466" i="1" s="1"/>
  <c r="AD466" i="1" s="1"/>
  <c r="M467" i="2"/>
  <c r="J467" i="1" s="1"/>
  <c r="P467" i="1" s="1"/>
  <c r="AD467" i="1" s="1"/>
  <c r="M468" i="2"/>
  <c r="J468" i="1" s="1"/>
  <c r="P468" i="1" s="1"/>
  <c r="AD468" i="1" s="1"/>
  <c r="M469" i="2"/>
  <c r="J469" i="1" s="1"/>
  <c r="P469" i="1" s="1"/>
  <c r="AD469" i="1" s="1"/>
  <c r="M470" i="2"/>
  <c r="J470" i="1" s="1"/>
  <c r="P470" i="1" s="1"/>
  <c r="AD470" i="1" s="1"/>
  <c r="M471" i="2"/>
  <c r="J471" i="1" s="1"/>
  <c r="P471" i="1" s="1"/>
  <c r="AD471" i="1" s="1"/>
  <c r="M472" i="2"/>
  <c r="J472" i="1" s="1"/>
  <c r="P472" i="1" s="1"/>
  <c r="AD472" i="1" s="1"/>
  <c r="M473" i="2"/>
  <c r="J473" i="1" s="1"/>
  <c r="P473" i="1" s="1"/>
  <c r="AD473" i="1" s="1"/>
  <c r="M474" i="2"/>
  <c r="J474" i="1" s="1"/>
  <c r="P474" i="1" s="1"/>
  <c r="AD474" i="1" s="1"/>
  <c r="M475" i="2"/>
  <c r="J475" i="1" s="1"/>
  <c r="P475" i="1" s="1"/>
  <c r="AD475" i="1" s="1"/>
  <c r="M476" i="2"/>
  <c r="J476" i="1" s="1"/>
  <c r="P476" i="1" s="1"/>
  <c r="AD476" i="1" s="1"/>
  <c r="M477" i="2"/>
  <c r="J477" i="1" s="1"/>
  <c r="P477" i="1" s="1"/>
  <c r="AD477" i="1" s="1"/>
  <c r="M478" i="2"/>
  <c r="J478" i="1" s="1"/>
  <c r="P478" i="1" s="1"/>
  <c r="AD478" i="1" s="1"/>
  <c r="M479" i="2"/>
  <c r="J479" i="1" s="1"/>
  <c r="P479" i="1" s="1"/>
  <c r="AD479" i="1" s="1"/>
  <c r="M480" i="2"/>
  <c r="J480" i="1" s="1"/>
  <c r="P480" i="1" s="1"/>
  <c r="AD480" i="1" s="1"/>
  <c r="M481" i="2"/>
  <c r="J481" i="1" s="1"/>
  <c r="P481" i="1" s="1"/>
  <c r="AD481" i="1" s="1"/>
  <c r="M482" i="2"/>
  <c r="J482" i="1" s="1"/>
  <c r="P482" i="1" s="1"/>
  <c r="AD482" i="1" s="1"/>
  <c r="M483" i="2"/>
  <c r="J483" i="1" s="1"/>
  <c r="P483" i="1" s="1"/>
  <c r="AD483" i="1" s="1"/>
  <c r="M484" i="2"/>
  <c r="J484" i="1" s="1"/>
  <c r="P484" i="1" s="1"/>
  <c r="AD484" i="1" s="1"/>
  <c r="M485" i="2"/>
  <c r="J485" i="1" s="1"/>
  <c r="P485" i="1" s="1"/>
  <c r="AD485" i="1" s="1"/>
  <c r="M486" i="2"/>
  <c r="J486" i="1" s="1"/>
  <c r="P486" i="1" s="1"/>
  <c r="AD486" i="1" s="1"/>
  <c r="M487" i="2"/>
  <c r="J487" i="1" s="1"/>
  <c r="P487" i="1" s="1"/>
  <c r="AD487" i="1" s="1"/>
  <c r="M488" i="2"/>
  <c r="J488" i="1" s="1"/>
  <c r="P488" i="1" s="1"/>
  <c r="AD488" i="1" s="1"/>
  <c r="M489" i="2"/>
  <c r="J489" i="1" s="1"/>
  <c r="P489" i="1" s="1"/>
  <c r="AD489" i="1" s="1"/>
  <c r="M490" i="2"/>
  <c r="J490" i="1" s="1"/>
  <c r="P490" i="1" s="1"/>
  <c r="AD490" i="1" s="1"/>
  <c r="M491" i="2"/>
  <c r="J491" i="1" s="1"/>
  <c r="P491" i="1" s="1"/>
  <c r="AD491" i="1" s="1"/>
  <c r="M492" i="2"/>
  <c r="J492" i="1" s="1"/>
  <c r="P492" i="1" s="1"/>
  <c r="AD492" i="1" s="1"/>
  <c r="M493" i="2"/>
  <c r="J493" i="1" s="1"/>
  <c r="P493" i="1" s="1"/>
  <c r="AD493" i="1" s="1"/>
  <c r="M494" i="2"/>
  <c r="J494" i="1" s="1"/>
  <c r="P494" i="1" s="1"/>
  <c r="AD494" i="1" s="1"/>
  <c r="M495" i="2"/>
  <c r="J495" i="1" s="1"/>
  <c r="P495" i="1" s="1"/>
  <c r="AD495" i="1" s="1"/>
  <c r="M496" i="2"/>
  <c r="J496" i="1" s="1"/>
  <c r="P496" i="1" s="1"/>
  <c r="AD496" i="1" s="1"/>
  <c r="M497" i="2"/>
  <c r="J497" i="1" s="1"/>
  <c r="P497" i="1" s="1"/>
  <c r="AD497" i="1" s="1"/>
  <c r="M498" i="2"/>
  <c r="J498" i="1" s="1"/>
  <c r="P498" i="1" s="1"/>
  <c r="AD498" i="1" s="1"/>
  <c r="M499" i="2"/>
  <c r="J499" i="1" s="1"/>
  <c r="P499" i="1" s="1"/>
  <c r="AD499" i="1" s="1"/>
  <c r="M500" i="2"/>
  <c r="J500" i="1" s="1"/>
  <c r="P500" i="1" s="1"/>
  <c r="AD500" i="1" s="1"/>
  <c r="M501" i="2"/>
  <c r="J501" i="1" s="1"/>
  <c r="P501" i="1" s="1"/>
  <c r="AD501" i="1" s="1"/>
  <c r="M502" i="2"/>
  <c r="J502" i="1" s="1"/>
  <c r="P502" i="1" s="1"/>
  <c r="AD502" i="1" s="1"/>
  <c r="M503" i="2"/>
  <c r="J503" i="1" s="1"/>
  <c r="P503" i="1" s="1"/>
  <c r="AD503" i="1" s="1"/>
  <c r="M504" i="2"/>
  <c r="J504" i="1" s="1"/>
  <c r="P504" i="1" s="1"/>
  <c r="AD504" i="1" s="1"/>
  <c r="M505" i="2"/>
  <c r="J505" i="1" s="1"/>
  <c r="P505" i="1" s="1"/>
  <c r="AD505" i="1" s="1"/>
  <c r="M506" i="2"/>
  <c r="J506" i="1" s="1"/>
  <c r="P506" i="1" s="1"/>
  <c r="AD506" i="1" s="1"/>
  <c r="M507" i="2"/>
  <c r="J507" i="1" s="1"/>
  <c r="P507" i="1" s="1"/>
  <c r="AD507" i="1" s="1"/>
  <c r="M508" i="2"/>
  <c r="J508" i="1" s="1"/>
  <c r="P508" i="1" s="1"/>
  <c r="AD508" i="1" s="1"/>
  <c r="M509" i="2"/>
  <c r="J509" i="1" s="1"/>
  <c r="P509" i="1" s="1"/>
  <c r="AD509" i="1" s="1"/>
  <c r="M510" i="2"/>
  <c r="J510" i="1" s="1"/>
  <c r="P510" i="1" s="1"/>
  <c r="AD510" i="1" s="1"/>
  <c r="M511" i="2"/>
  <c r="J511" i="1" s="1"/>
  <c r="P511" i="1" s="1"/>
  <c r="AD511" i="1" s="1"/>
  <c r="M512" i="2"/>
  <c r="J512" i="1" s="1"/>
  <c r="P512" i="1" s="1"/>
  <c r="AD512" i="1" s="1"/>
  <c r="M513" i="2"/>
  <c r="J513" i="1" s="1"/>
  <c r="P513" i="1" s="1"/>
  <c r="AD513" i="1" s="1"/>
  <c r="M514" i="2"/>
  <c r="J514" i="1" s="1"/>
  <c r="P514" i="1" s="1"/>
  <c r="AD514" i="1" s="1"/>
  <c r="M515" i="2"/>
  <c r="J515" i="1" s="1"/>
  <c r="P515" i="1" s="1"/>
  <c r="AD515" i="1" s="1"/>
  <c r="M516" i="2"/>
  <c r="J516" i="1" s="1"/>
  <c r="P516" i="1" s="1"/>
  <c r="AD516" i="1" s="1"/>
  <c r="M517" i="2"/>
  <c r="J517" i="1" s="1"/>
  <c r="P517" i="1" s="1"/>
  <c r="AD517" i="1" s="1"/>
  <c r="M518" i="2"/>
  <c r="J518" i="1" s="1"/>
  <c r="P518" i="1" s="1"/>
  <c r="AD518" i="1" s="1"/>
  <c r="M519" i="2"/>
  <c r="J519" i="1" s="1"/>
  <c r="P519" i="1" s="1"/>
  <c r="AD519" i="1" s="1"/>
  <c r="M520" i="2"/>
  <c r="J520" i="1" s="1"/>
  <c r="P520" i="1" s="1"/>
  <c r="AD520" i="1" s="1"/>
  <c r="M521" i="2"/>
  <c r="J521" i="1" s="1"/>
  <c r="P521" i="1" s="1"/>
  <c r="AD521" i="1" s="1"/>
  <c r="M522" i="2"/>
  <c r="J522" i="1" s="1"/>
  <c r="P522" i="1" s="1"/>
  <c r="AD522" i="1" s="1"/>
  <c r="M523" i="2"/>
  <c r="J523" i="1" s="1"/>
  <c r="P523" i="1" s="1"/>
  <c r="AD523" i="1" s="1"/>
  <c r="M524" i="2"/>
  <c r="J524" i="1" s="1"/>
  <c r="P524" i="1" s="1"/>
  <c r="AD524" i="1" s="1"/>
  <c r="M525" i="2"/>
  <c r="J525" i="1" s="1"/>
  <c r="P525" i="1" s="1"/>
  <c r="AD525" i="1" s="1"/>
  <c r="M526" i="2"/>
  <c r="J526" i="1" s="1"/>
  <c r="P526" i="1" s="1"/>
  <c r="AD526" i="1" s="1"/>
  <c r="M527" i="2"/>
  <c r="J527" i="1" s="1"/>
  <c r="P527" i="1" s="1"/>
  <c r="AD527" i="1" s="1"/>
  <c r="M528" i="2"/>
  <c r="J528" i="1" s="1"/>
  <c r="P528" i="1" s="1"/>
  <c r="AD528" i="1" s="1"/>
  <c r="M529" i="2"/>
  <c r="J529" i="1" s="1"/>
  <c r="P529" i="1" s="1"/>
  <c r="AD529" i="1" s="1"/>
  <c r="M530" i="2"/>
  <c r="J530" i="1" s="1"/>
  <c r="P530" i="1" s="1"/>
  <c r="AD530" i="1" s="1"/>
  <c r="M531" i="2"/>
  <c r="J531" i="1" s="1"/>
  <c r="P531" i="1" s="1"/>
  <c r="AD531" i="1" s="1"/>
  <c r="M532" i="2"/>
  <c r="J532" i="1" s="1"/>
  <c r="P532" i="1" s="1"/>
  <c r="AD532" i="1" s="1"/>
  <c r="M533" i="2"/>
  <c r="J533" i="1" s="1"/>
  <c r="P533" i="1" s="1"/>
  <c r="AD533" i="1" s="1"/>
  <c r="M534" i="2"/>
  <c r="J534" i="1" s="1"/>
  <c r="P534" i="1" s="1"/>
  <c r="AD534" i="1" s="1"/>
  <c r="M535" i="2"/>
  <c r="J535" i="1" s="1"/>
  <c r="P535" i="1" s="1"/>
  <c r="AD535" i="1" s="1"/>
  <c r="M536" i="2"/>
  <c r="J536" i="1" s="1"/>
  <c r="P536" i="1" s="1"/>
  <c r="AD536" i="1" s="1"/>
  <c r="M537" i="2"/>
  <c r="J537" i="1" s="1"/>
  <c r="P537" i="1" s="1"/>
  <c r="AD537" i="1" s="1"/>
  <c r="M538" i="2"/>
  <c r="J538" i="1" s="1"/>
  <c r="P538" i="1" s="1"/>
  <c r="AD538" i="1" s="1"/>
  <c r="M539" i="2"/>
  <c r="J539" i="1" s="1"/>
  <c r="P539" i="1" s="1"/>
  <c r="AD539" i="1" s="1"/>
  <c r="M540" i="2"/>
  <c r="J540" i="1" s="1"/>
  <c r="P540" i="1" s="1"/>
  <c r="AD540" i="1" s="1"/>
  <c r="M541" i="2"/>
  <c r="J541" i="1" s="1"/>
  <c r="P541" i="1" s="1"/>
  <c r="AD541" i="1" s="1"/>
  <c r="M542" i="2"/>
  <c r="J542" i="1" s="1"/>
  <c r="P542" i="1" s="1"/>
  <c r="AD542" i="1" s="1"/>
  <c r="M543" i="2"/>
  <c r="J543" i="1" s="1"/>
  <c r="P543" i="1" s="1"/>
  <c r="AD543" i="1" s="1"/>
  <c r="M544" i="2"/>
  <c r="J544" i="1" s="1"/>
  <c r="P544" i="1" s="1"/>
  <c r="AD544" i="1" s="1"/>
  <c r="M545" i="2"/>
  <c r="J545" i="1" s="1"/>
  <c r="P545" i="1" s="1"/>
  <c r="AD545" i="1" s="1"/>
  <c r="M546" i="2"/>
  <c r="J546" i="1" s="1"/>
  <c r="P546" i="1" s="1"/>
  <c r="AD546" i="1" s="1"/>
  <c r="M547" i="2"/>
  <c r="J547" i="1" s="1"/>
  <c r="P547" i="1" s="1"/>
  <c r="AD547" i="1" s="1"/>
  <c r="M548" i="2"/>
  <c r="J548" i="1" s="1"/>
  <c r="P548" i="1" s="1"/>
  <c r="AD548" i="1" s="1"/>
  <c r="M549" i="2"/>
  <c r="J549" i="1" s="1"/>
  <c r="P549" i="1" s="1"/>
  <c r="AD549" i="1" s="1"/>
  <c r="M550" i="2"/>
  <c r="J550" i="1" s="1"/>
  <c r="P550" i="1" s="1"/>
  <c r="AD550" i="1" s="1"/>
  <c r="M551" i="2"/>
  <c r="J551" i="1" s="1"/>
  <c r="P551" i="1" s="1"/>
  <c r="AD551" i="1" s="1"/>
  <c r="M552" i="2"/>
  <c r="J552" i="1" s="1"/>
  <c r="P552" i="1" s="1"/>
  <c r="AD552" i="1" s="1"/>
  <c r="M553" i="2"/>
  <c r="J553" i="1" s="1"/>
  <c r="P553" i="1" s="1"/>
  <c r="AD553" i="1" s="1"/>
  <c r="M554" i="2"/>
  <c r="J554" i="1" s="1"/>
  <c r="P554" i="1" s="1"/>
  <c r="AD554" i="1" s="1"/>
  <c r="M555" i="2"/>
  <c r="J555" i="1" s="1"/>
  <c r="P555" i="1" s="1"/>
  <c r="AD555" i="1" s="1"/>
  <c r="M556" i="2"/>
  <c r="J556" i="1" s="1"/>
  <c r="P556" i="1" s="1"/>
  <c r="AD556" i="1" s="1"/>
  <c r="M557" i="2"/>
  <c r="J557" i="1" s="1"/>
  <c r="P557" i="1" s="1"/>
  <c r="AD557" i="1" s="1"/>
  <c r="M558" i="2"/>
  <c r="J558" i="1" s="1"/>
  <c r="P558" i="1" s="1"/>
  <c r="AD558" i="1" s="1"/>
  <c r="M559" i="2"/>
  <c r="J559" i="1" s="1"/>
  <c r="P559" i="1" s="1"/>
  <c r="AD559" i="1" s="1"/>
  <c r="M560" i="2"/>
  <c r="J560" i="1" s="1"/>
  <c r="P560" i="1" s="1"/>
  <c r="AD560" i="1" s="1"/>
  <c r="M561" i="2"/>
  <c r="J561" i="1" s="1"/>
  <c r="P561" i="1" s="1"/>
  <c r="AD561" i="1" s="1"/>
  <c r="M562" i="2"/>
  <c r="J562" i="1" s="1"/>
  <c r="P562" i="1" s="1"/>
  <c r="AD562" i="1" s="1"/>
  <c r="M563" i="2"/>
  <c r="J563" i="1" s="1"/>
  <c r="P563" i="1" s="1"/>
  <c r="AD563" i="1" s="1"/>
  <c r="M564" i="2"/>
  <c r="J564" i="1" s="1"/>
  <c r="P564" i="1" s="1"/>
  <c r="AD564" i="1" s="1"/>
  <c r="M565" i="2"/>
  <c r="J565" i="1" s="1"/>
  <c r="P565" i="1" s="1"/>
  <c r="AD565" i="1" s="1"/>
  <c r="M566" i="2"/>
  <c r="J566" i="1" s="1"/>
  <c r="P566" i="1" s="1"/>
  <c r="AD566" i="1" s="1"/>
  <c r="M567" i="2"/>
  <c r="J567" i="1" s="1"/>
  <c r="P567" i="1" s="1"/>
  <c r="AD567" i="1" s="1"/>
  <c r="M568" i="2"/>
  <c r="J568" i="1" s="1"/>
  <c r="P568" i="1" s="1"/>
  <c r="AD568" i="1" s="1"/>
  <c r="M569" i="2"/>
  <c r="J569" i="1" s="1"/>
  <c r="P569" i="1" s="1"/>
  <c r="AD569" i="1" s="1"/>
  <c r="M570" i="2"/>
  <c r="J570" i="1" s="1"/>
  <c r="P570" i="1" s="1"/>
  <c r="AD570" i="1" s="1"/>
  <c r="M571" i="2"/>
  <c r="J571" i="1" s="1"/>
  <c r="P571" i="1" s="1"/>
  <c r="AD571" i="1" s="1"/>
  <c r="M572" i="2"/>
  <c r="J572" i="1" s="1"/>
  <c r="P572" i="1" s="1"/>
  <c r="AD572" i="1" s="1"/>
  <c r="M573" i="2"/>
  <c r="J573" i="1" s="1"/>
  <c r="P573" i="1" s="1"/>
  <c r="AD573" i="1" s="1"/>
  <c r="M574" i="2"/>
  <c r="J574" i="1" s="1"/>
  <c r="P574" i="1" s="1"/>
  <c r="AD574" i="1" s="1"/>
  <c r="M575" i="2"/>
  <c r="J575" i="1" s="1"/>
  <c r="P575" i="1" s="1"/>
  <c r="AD575" i="1" s="1"/>
  <c r="M576" i="2"/>
  <c r="J576" i="1" s="1"/>
  <c r="P576" i="1" s="1"/>
  <c r="AD576" i="1" s="1"/>
  <c r="M577" i="2"/>
  <c r="J577" i="1" s="1"/>
  <c r="P577" i="1" s="1"/>
  <c r="AD577" i="1" s="1"/>
  <c r="M578" i="2"/>
  <c r="J578" i="1" s="1"/>
  <c r="P578" i="1" s="1"/>
  <c r="AD578" i="1" s="1"/>
  <c r="M579" i="2"/>
  <c r="J579" i="1" s="1"/>
  <c r="P579" i="1" s="1"/>
  <c r="AD579" i="1" s="1"/>
  <c r="M580" i="2"/>
  <c r="J580" i="1" s="1"/>
  <c r="P580" i="1" s="1"/>
  <c r="AD580" i="1" s="1"/>
  <c r="M581" i="2"/>
  <c r="J581" i="1" s="1"/>
  <c r="P581" i="1" s="1"/>
  <c r="AD581" i="1" s="1"/>
  <c r="M582" i="2"/>
  <c r="J582" i="1" s="1"/>
  <c r="P582" i="1" s="1"/>
  <c r="AD582" i="1" s="1"/>
  <c r="M583" i="2"/>
  <c r="J583" i="1" s="1"/>
  <c r="P583" i="1" s="1"/>
  <c r="AD583" i="1" s="1"/>
  <c r="M584" i="2"/>
  <c r="J584" i="1" s="1"/>
  <c r="P584" i="1" s="1"/>
  <c r="AD584" i="1" s="1"/>
  <c r="M585" i="2"/>
  <c r="J585" i="1" s="1"/>
  <c r="P585" i="1" s="1"/>
  <c r="AD585" i="1" s="1"/>
  <c r="M586" i="2"/>
  <c r="J586" i="1" s="1"/>
  <c r="P586" i="1" s="1"/>
  <c r="AD586" i="1" s="1"/>
  <c r="M587" i="2"/>
  <c r="J587" i="1" s="1"/>
  <c r="P587" i="1" s="1"/>
  <c r="AD587" i="1" s="1"/>
  <c r="M588" i="2"/>
  <c r="J588" i="1" s="1"/>
  <c r="P588" i="1" s="1"/>
  <c r="AD588" i="1" s="1"/>
  <c r="M589" i="2"/>
  <c r="J589" i="1" s="1"/>
  <c r="P589" i="1" s="1"/>
  <c r="AD589" i="1" s="1"/>
  <c r="M590" i="2"/>
  <c r="J590" i="1" s="1"/>
  <c r="P590" i="1" s="1"/>
  <c r="AD590" i="1" s="1"/>
  <c r="M591" i="2"/>
  <c r="J591" i="1" s="1"/>
  <c r="P591" i="1" s="1"/>
  <c r="AD591" i="1" s="1"/>
  <c r="M592" i="2"/>
  <c r="J592" i="1" s="1"/>
  <c r="P592" i="1" s="1"/>
  <c r="AD592" i="1" s="1"/>
  <c r="M593" i="2"/>
  <c r="J593" i="1" s="1"/>
  <c r="P593" i="1" s="1"/>
  <c r="AD593" i="1" s="1"/>
  <c r="M594" i="2"/>
  <c r="J594" i="1" s="1"/>
  <c r="P594" i="1" s="1"/>
  <c r="AD594" i="1" s="1"/>
  <c r="M595" i="2"/>
  <c r="J595" i="1" s="1"/>
  <c r="P595" i="1" s="1"/>
  <c r="AD595" i="1" s="1"/>
  <c r="M596" i="2"/>
  <c r="J596" i="1" s="1"/>
  <c r="P596" i="1" s="1"/>
  <c r="AD596" i="1" s="1"/>
  <c r="M597" i="2"/>
  <c r="J597" i="1" s="1"/>
  <c r="P597" i="1" s="1"/>
  <c r="AD597" i="1" s="1"/>
  <c r="M598" i="2"/>
  <c r="J598" i="1" s="1"/>
  <c r="P598" i="1" s="1"/>
  <c r="AD598" i="1" s="1"/>
  <c r="M599" i="2"/>
  <c r="J599" i="1" s="1"/>
  <c r="P599" i="1" s="1"/>
  <c r="AD599" i="1" s="1"/>
  <c r="M600" i="2"/>
  <c r="J600" i="1" s="1"/>
  <c r="P600" i="1" s="1"/>
  <c r="AD600" i="1" s="1"/>
  <c r="M601" i="2"/>
  <c r="J601" i="1" s="1"/>
  <c r="P601" i="1" s="1"/>
  <c r="AD601" i="1" s="1"/>
  <c r="M602" i="2"/>
  <c r="J602" i="1" s="1"/>
  <c r="P602" i="1" s="1"/>
  <c r="AD602" i="1" s="1"/>
  <c r="M603" i="2"/>
  <c r="J603" i="1" s="1"/>
  <c r="P603" i="1" s="1"/>
  <c r="AD603" i="1" s="1"/>
  <c r="M604" i="2"/>
  <c r="J604" i="1" s="1"/>
  <c r="P604" i="1" s="1"/>
  <c r="AD604" i="1" s="1"/>
  <c r="M605" i="2"/>
  <c r="J605" i="1" s="1"/>
  <c r="P605" i="1" s="1"/>
  <c r="AD605" i="1" s="1"/>
  <c r="M606" i="2"/>
  <c r="J606" i="1" s="1"/>
  <c r="P606" i="1" s="1"/>
  <c r="AD606" i="1" s="1"/>
  <c r="M607" i="2"/>
  <c r="J607" i="1" s="1"/>
  <c r="P607" i="1" s="1"/>
  <c r="AD607" i="1" s="1"/>
  <c r="M608" i="2"/>
  <c r="J608" i="1" s="1"/>
  <c r="P608" i="1" s="1"/>
  <c r="AD608" i="1" s="1"/>
  <c r="M609" i="2"/>
  <c r="J609" i="1" s="1"/>
  <c r="P609" i="1" s="1"/>
  <c r="AD609" i="1" s="1"/>
  <c r="M610" i="2"/>
  <c r="J610" i="1" s="1"/>
  <c r="P610" i="1" s="1"/>
  <c r="AD610" i="1" s="1"/>
  <c r="M611" i="2"/>
  <c r="J611" i="1" s="1"/>
  <c r="P611" i="1" s="1"/>
  <c r="AD611" i="1" s="1"/>
  <c r="M612" i="2"/>
  <c r="J612" i="1" s="1"/>
  <c r="P612" i="1" s="1"/>
  <c r="AD612" i="1" s="1"/>
  <c r="M613" i="2"/>
  <c r="J613" i="1" s="1"/>
  <c r="P613" i="1" s="1"/>
  <c r="AD613" i="1" s="1"/>
  <c r="M614" i="2"/>
  <c r="J614" i="1" s="1"/>
  <c r="P614" i="1" s="1"/>
  <c r="AD614" i="1" s="1"/>
  <c r="M615" i="2"/>
  <c r="J615" i="1" s="1"/>
  <c r="P615" i="1" s="1"/>
  <c r="AD615" i="1" s="1"/>
  <c r="M616" i="2"/>
  <c r="J616" i="1" s="1"/>
  <c r="P616" i="1" s="1"/>
  <c r="AD616" i="1" s="1"/>
  <c r="M617" i="2"/>
  <c r="J617" i="1" s="1"/>
  <c r="P617" i="1" s="1"/>
  <c r="AD617" i="1" s="1"/>
  <c r="M618" i="2"/>
  <c r="J618" i="1" s="1"/>
  <c r="P618" i="1" s="1"/>
  <c r="AD618" i="1" s="1"/>
  <c r="M619" i="2"/>
  <c r="J619" i="1" s="1"/>
  <c r="P619" i="1" s="1"/>
  <c r="AD619" i="1" s="1"/>
  <c r="M620" i="2"/>
  <c r="J620" i="1" s="1"/>
  <c r="P620" i="1" s="1"/>
  <c r="AD620" i="1" s="1"/>
  <c r="M621" i="2"/>
  <c r="J621" i="1" s="1"/>
  <c r="P621" i="1" s="1"/>
  <c r="AD621" i="1" s="1"/>
  <c r="M622" i="2"/>
  <c r="J622" i="1" s="1"/>
  <c r="P622" i="1" s="1"/>
  <c r="AD622" i="1" s="1"/>
  <c r="M623" i="2"/>
  <c r="J623" i="1" s="1"/>
  <c r="P623" i="1" s="1"/>
  <c r="AD623" i="1" s="1"/>
  <c r="M624" i="2"/>
  <c r="J624" i="1" s="1"/>
  <c r="P624" i="1" s="1"/>
  <c r="AD624" i="1" s="1"/>
  <c r="M625" i="2"/>
  <c r="J625" i="1" s="1"/>
  <c r="P625" i="1" s="1"/>
  <c r="AD625" i="1" s="1"/>
  <c r="M626" i="2"/>
  <c r="J626" i="1" s="1"/>
  <c r="P626" i="1" s="1"/>
  <c r="AD626" i="1" s="1"/>
  <c r="M627" i="2"/>
  <c r="J627" i="1" s="1"/>
  <c r="P627" i="1" s="1"/>
  <c r="AD627" i="1" s="1"/>
  <c r="M628" i="2"/>
  <c r="J628" i="1" s="1"/>
  <c r="P628" i="1" s="1"/>
  <c r="AD628" i="1" s="1"/>
  <c r="M629" i="2"/>
  <c r="J629" i="1" s="1"/>
  <c r="P629" i="1" s="1"/>
  <c r="AD629" i="1" s="1"/>
  <c r="M630" i="2"/>
  <c r="J630" i="1" s="1"/>
  <c r="P630" i="1" s="1"/>
  <c r="AD630" i="1" s="1"/>
  <c r="M631" i="2"/>
  <c r="J631" i="1" s="1"/>
  <c r="P631" i="1" s="1"/>
  <c r="AD631" i="1" s="1"/>
  <c r="M632" i="2"/>
  <c r="J632" i="1" s="1"/>
  <c r="P632" i="1" s="1"/>
  <c r="AD632" i="1" s="1"/>
  <c r="M633" i="2"/>
  <c r="J633" i="1" s="1"/>
  <c r="P633" i="1" s="1"/>
  <c r="AD633" i="1" s="1"/>
  <c r="M634" i="2"/>
  <c r="J634" i="1" s="1"/>
  <c r="P634" i="1" s="1"/>
  <c r="AD634" i="1" s="1"/>
  <c r="M635" i="2"/>
  <c r="J635" i="1" s="1"/>
  <c r="P635" i="1" s="1"/>
  <c r="AD635" i="1" s="1"/>
  <c r="M636" i="2"/>
  <c r="J636" i="1" s="1"/>
  <c r="P636" i="1" s="1"/>
  <c r="AD636" i="1" s="1"/>
  <c r="M637" i="2"/>
  <c r="J637" i="1" s="1"/>
  <c r="P637" i="1" s="1"/>
  <c r="AD637" i="1" s="1"/>
  <c r="M638" i="2"/>
  <c r="J638" i="1" s="1"/>
  <c r="P638" i="1" s="1"/>
  <c r="AD638" i="1" s="1"/>
  <c r="M639" i="2"/>
  <c r="J639" i="1" s="1"/>
  <c r="P639" i="1" s="1"/>
  <c r="AD639" i="1" s="1"/>
  <c r="M640" i="2"/>
  <c r="J640" i="1" s="1"/>
  <c r="P640" i="1" s="1"/>
  <c r="AD640" i="1" s="1"/>
  <c r="M641" i="2"/>
  <c r="J641" i="1" s="1"/>
  <c r="P641" i="1" s="1"/>
  <c r="AD641" i="1" s="1"/>
  <c r="M642" i="2"/>
  <c r="J642" i="1" s="1"/>
  <c r="P642" i="1" s="1"/>
  <c r="AD642" i="1" s="1"/>
  <c r="M643" i="2"/>
  <c r="J643" i="1" s="1"/>
  <c r="P643" i="1" s="1"/>
  <c r="AD643" i="1" s="1"/>
  <c r="M644" i="2"/>
  <c r="J644" i="1" s="1"/>
  <c r="P644" i="1" s="1"/>
  <c r="AD644" i="1" s="1"/>
  <c r="M645" i="2"/>
  <c r="J645" i="1" s="1"/>
  <c r="P645" i="1" s="1"/>
  <c r="AD645" i="1" s="1"/>
  <c r="M646" i="2"/>
  <c r="J646" i="1" s="1"/>
  <c r="P646" i="1" s="1"/>
  <c r="AD646" i="1" s="1"/>
  <c r="M647" i="2"/>
  <c r="J647" i="1" s="1"/>
  <c r="P647" i="1" s="1"/>
  <c r="AD647" i="1" s="1"/>
  <c r="M648" i="2"/>
  <c r="J648" i="1" s="1"/>
  <c r="P648" i="1" s="1"/>
  <c r="AD648" i="1" s="1"/>
  <c r="M649" i="2"/>
  <c r="J649" i="1" s="1"/>
  <c r="P649" i="1" s="1"/>
  <c r="AD649" i="1" s="1"/>
  <c r="M650" i="2"/>
  <c r="J650" i="1" s="1"/>
  <c r="P650" i="1" s="1"/>
  <c r="AD650" i="1" s="1"/>
  <c r="M651" i="2"/>
  <c r="J651" i="1" s="1"/>
  <c r="P651" i="1" s="1"/>
  <c r="AD651" i="1" s="1"/>
  <c r="M652" i="2"/>
  <c r="J652" i="1" s="1"/>
  <c r="P652" i="1" s="1"/>
  <c r="AD652" i="1" s="1"/>
  <c r="M653" i="2"/>
  <c r="J653" i="1" s="1"/>
  <c r="P653" i="1" s="1"/>
  <c r="AD653" i="1" s="1"/>
  <c r="M654" i="2"/>
  <c r="J654" i="1" s="1"/>
  <c r="P654" i="1" s="1"/>
  <c r="AD654" i="1" s="1"/>
  <c r="M655" i="2"/>
  <c r="J655" i="1" s="1"/>
  <c r="P655" i="1" s="1"/>
  <c r="AD655" i="1" s="1"/>
  <c r="M656" i="2"/>
  <c r="J656" i="1" s="1"/>
  <c r="P656" i="1" s="1"/>
  <c r="AD656" i="1" s="1"/>
  <c r="M657" i="2"/>
  <c r="J657" i="1" s="1"/>
  <c r="P657" i="1" s="1"/>
  <c r="AD657" i="1" s="1"/>
  <c r="M658" i="2"/>
  <c r="J658" i="1" s="1"/>
  <c r="P658" i="1" s="1"/>
  <c r="AD658" i="1" s="1"/>
  <c r="M659" i="2"/>
  <c r="J659" i="1" s="1"/>
  <c r="P659" i="1" s="1"/>
  <c r="AD659" i="1" s="1"/>
  <c r="M660" i="2"/>
  <c r="J660" i="1" s="1"/>
  <c r="P660" i="1" s="1"/>
  <c r="AD660" i="1" s="1"/>
  <c r="M661" i="2"/>
  <c r="J661" i="1" s="1"/>
  <c r="P661" i="1" s="1"/>
  <c r="AD661" i="1" s="1"/>
  <c r="M662" i="2"/>
  <c r="J662" i="1" s="1"/>
  <c r="P662" i="1" s="1"/>
  <c r="AD662" i="1" s="1"/>
  <c r="M663" i="2"/>
  <c r="J663" i="1" s="1"/>
  <c r="P663" i="1" s="1"/>
  <c r="AD663" i="1" s="1"/>
  <c r="M664" i="2"/>
  <c r="J664" i="1" s="1"/>
  <c r="P664" i="1" s="1"/>
  <c r="AD664" i="1" s="1"/>
  <c r="M665" i="2"/>
  <c r="J665" i="1" s="1"/>
  <c r="P665" i="1" s="1"/>
  <c r="AD665" i="1" s="1"/>
  <c r="M666" i="2"/>
  <c r="J666" i="1" s="1"/>
  <c r="P666" i="1" s="1"/>
  <c r="AD666" i="1" s="1"/>
  <c r="M667" i="2"/>
  <c r="J667" i="1" s="1"/>
  <c r="P667" i="1" s="1"/>
  <c r="AD667" i="1" s="1"/>
  <c r="M668" i="2"/>
  <c r="J668" i="1" s="1"/>
  <c r="P668" i="1" s="1"/>
  <c r="AD668" i="1" s="1"/>
  <c r="M669" i="2"/>
  <c r="J669" i="1" s="1"/>
  <c r="P669" i="1" s="1"/>
  <c r="AD669" i="1" s="1"/>
  <c r="M670" i="2"/>
  <c r="J670" i="1" s="1"/>
  <c r="P670" i="1" s="1"/>
  <c r="AD670" i="1" s="1"/>
  <c r="M671" i="2"/>
  <c r="J671" i="1" s="1"/>
  <c r="P671" i="1" s="1"/>
  <c r="AD671" i="1" s="1"/>
  <c r="M672" i="2"/>
  <c r="J672" i="1" s="1"/>
  <c r="P672" i="1" s="1"/>
  <c r="AD672" i="1" s="1"/>
  <c r="M673" i="2"/>
  <c r="J673" i="1" s="1"/>
  <c r="P673" i="1" s="1"/>
  <c r="AD673" i="1" s="1"/>
  <c r="M674" i="2"/>
  <c r="J674" i="1" s="1"/>
  <c r="P674" i="1" s="1"/>
  <c r="AD674" i="1" s="1"/>
  <c r="M675" i="2"/>
  <c r="J675" i="1" s="1"/>
  <c r="P675" i="1" s="1"/>
  <c r="AD675" i="1" s="1"/>
  <c r="M676" i="2"/>
  <c r="J676" i="1" s="1"/>
  <c r="P676" i="1" s="1"/>
  <c r="AD676" i="1" s="1"/>
  <c r="M677" i="2"/>
  <c r="J677" i="1" s="1"/>
  <c r="P677" i="1" s="1"/>
  <c r="AD677" i="1" s="1"/>
  <c r="M678" i="2"/>
  <c r="J678" i="1" s="1"/>
  <c r="P678" i="1" s="1"/>
  <c r="AD678" i="1" s="1"/>
  <c r="M679" i="2"/>
  <c r="J679" i="1" s="1"/>
  <c r="P679" i="1" s="1"/>
  <c r="AD679" i="1" s="1"/>
  <c r="M680" i="2"/>
  <c r="J680" i="1" s="1"/>
  <c r="P680" i="1" s="1"/>
  <c r="AD680" i="1" s="1"/>
  <c r="M681" i="2"/>
  <c r="J681" i="1" s="1"/>
  <c r="P681" i="1" s="1"/>
  <c r="AD681" i="1" s="1"/>
  <c r="M682" i="2"/>
  <c r="J682" i="1" s="1"/>
  <c r="P682" i="1" s="1"/>
  <c r="AD682" i="1" s="1"/>
  <c r="M683" i="2"/>
  <c r="J683" i="1" s="1"/>
  <c r="P683" i="1" s="1"/>
  <c r="AD683" i="1" s="1"/>
  <c r="M684" i="2"/>
  <c r="J684" i="1" s="1"/>
  <c r="P684" i="1" s="1"/>
  <c r="AD684" i="1" s="1"/>
  <c r="M685" i="2"/>
  <c r="J685" i="1" s="1"/>
  <c r="P685" i="1" s="1"/>
  <c r="AD685" i="1" s="1"/>
  <c r="M686" i="2"/>
  <c r="J686" i="1" s="1"/>
  <c r="P686" i="1" s="1"/>
  <c r="AD686" i="1" s="1"/>
  <c r="M687" i="2"/>
  <c r="J687" i="1" s="1"/>
  <c r="P687" i="1" s="1"/>
  <c r="AD687" i="1" s="1"/>
  <c r="M688" i="2"/>
  <c r="J688" i="1" s="1"/>
  <c r="P688" i="1" s="1"/>
  <c r="AD688" i="1" s="1"/>
  <c r="M689" i="2"/>
  <c r="J689" i="1" s="1"/>
  <c r="P689" i="1" s="1"/>
  <c r="AD689" i="1" s="1"/>
  <c r="M690" i="2"/>
  <c r="J690" i="1" s="1"/>
  <c r="P690" i="1" s="1"/>
  <c r="AD690" i="1" s="1"/>
  <c r="M691" i="2"/>
  <c r="J691" i="1" s="1"/>
  <c r="P691" i="1" s="1"/>
  <c r="AD691" i="1" s="1"/>
  <c r="M692" i="2"/>
  <c r="J692" i="1" s="1"/>
  <c r="P692" i="1" s="1"/>
  <c r="AD692" i="1" s="1"/>
  <c r="M693" i="2"/>
  <c r="J693" i="1" s="1"/>
  <c r="P693" i="1" s="1"/>
  <c r="AD693" i="1" s="1"/>
  <c r="M694" i="2"/>
  <c r="J694" i="1" s="1"/>
  <c r="P694" i="1" s="1"/>
  <c r="AD694" i="1" s="1"/>
  <c r="M695" i="2"/>
  <c r="J695" i="1" s="1"/>
  <c r="P695" i="1" s="1"/>
  <c r="AD695" i="1" s="1"/>
  <c r="M696" i="2"/>
  <c r="J696" i="1" s="1"/>
  <c r="P696" i="1" s="1"/>
  <c r="AD696" i="1" s="1"/>
  <c r="M697" i="2"/>
  <c r="J697" i="1" s="1"/>
  <c r="P697" i="1" s="1"/>
  <c r="AD697" i="1" s="1"/>
  <c r="M698" i="2"/>
  <c r="J698" i="1" s="1"/>
  <c r="P698" i="1" s="1"/>
  <c r="AD698" i="1" s="1"/>
  <c r="M699" i="2"/>
  <c r="J699" i="1" s="1"/>
  <c r="P699" i="1" s="1"/>
  <c r="AD699" i="1" s="1"/>
  <c r="M700" i="2"/>
  <c r="J700" i="1" s="1"/>
  <c r="P700" i="1" s="1"/>
  <c r="AD700" i="1" s="1"/>
  <c r="M701" i="2"/>
  <c r="J701" i="1" s="1"/>
  <c r="P701" i="1" s="1"/>
  <c r="AD701" i="1" s="1"/>
  <c r="M702" i="2"/>
  <c r="J702" i="1" s="1"/>
  <c r="P702" i="1" s="1"/>
  <c r="AD702" i="1" s="1"/>
  <c r="M703" i="2"/>
  <c r="J703" i="1" s="1"/>
  <c r="P703" i="1" s="1"/>
  <c r="AD703" i="1" s="1"/>
  <c r="M704" i="2"/>
  <c r="J704" i="1" s="1"/>
  <c r="P704" i="1" s="1"/>
  <c r="AD704" i="1" s="1"/>
  <c r="M705" i="2"/>
  <c r="J705" i="1" s="1"/>
  <c r="P705" i="1" s="1"/>
  <c r="AD705" i="1" s="1"/>
  <c r="M706" i="2"/>
  <c r="J706" i="1" s="1"/>
  <c r="P706" i="1" s="1"/>
  <c r="AD706" i="1" s="1"/>
  <c r="M707" i="2"/>
  <c r="J707" i="1" s="1"/>
  <c r="P707" i="1" s="1"/>
  <c r="AD707" i="1" s="1"/>
  <c r="M708" i="2"/>
  <c r="J708" i="1" s="1"/>
  <c r="P708" i="1" s="1"/>
  <c r="AD708" i="1" s="1"/>
  <c r="M709" i="2"/>
  <c r="J709" i="1" s="1"/>
  <c r="P709" i="1" s="1"/>
  <c r="AD709" i="1" s="1"/>
  <c r="M710" i="2"/>
  <c r="J710" i="1" s="1"/>
  <c r="P710" i="1" s="1"/>
  <c r="AD710" i="1" s="1"/>
  <c r="M711" i="2"/>
  <c r="J711" i="1" s="1"/>
  <c r="P711" i="1" s="1"/>
  <c r="AD711" i="1" s="1"/>
  <c r="M712" i="2"/>
  <c r="J712" i="1" s="1"/>
  <c r="P712" i="1" s="1"/>
  <c r="AD712" i="1" s="1"/>
  <c r="M713" i="2"/>
  <c r="J713" i="1" s="1"/>
  <c r="P713" i="1" s="1"/>
  <c r="AD713" i="1" s="1"/>
  <c r="M714" i="2"/>
  <c r="J714" i="1" s="1"/>
  <c r="P714" i="1" s="1"/>
  <c r="AD714" i="1" s="1"/>
  <c r="M715" i="2"/>
  <c r="J715" i="1" s="1"/>
  <c r="P715" i="1" s="1"/>
  <c r="AD715" i="1" s="1"/>
  <c r="M716" i="2"/>
  <c r="J716" i="1" s="1"/>
  <c r="P716" i="1" s="1"/>
  <c r="AD716" i="1" s="1"/>
  <c r="M717" i="2"/>
  <c r="J717" i="1" s="1"/>
  <c r="P717" i="1" s="1"/>
  <c r="AD717" i="1" s="1"/>
  <c r="M718" i="2"/>
  <c r="J718" i="1" s="1"/>
  <c r="P718" i="1" s="1"/>
  <c r="AD718" i="1" s="1"/>
  <c r="M719" i="2"/>
  <c r="J719" i="1" s="1"/>
  <c r="P719" i="1" s="1"/>
  <c r="AD719" i="1" s="1"/>
  <c r="M720" i="2"/>
  <c r="J720" i="1" s="1"/>
  <c r="P720" i="1" s="1"/>
  <c r="AD720" i="1" s="1"/>
  <c r="M721" i="2"/>
  <c r="J721" i="1" s="1"/>
  <c r="P721" i="1" s="1"/>
  <c r="AD721" i="1" s="1"/>
  <c r="M722" i="2"/>
  <c r="J722" i="1" s="1"/>
  <c r="P722" i="1" s="1"/>
  <c r="AD722" i="1" s="1"/>
  <c r="M723" i="2"/>
  <c r="J723" i="1" s="1"/>
  <c r="P723" i="1" s="1"/>
  <c r="AD723" i="1" s="1"/>
  <c r="M724" i="2"/>
  <c r="J724" i="1" s="1"/>
  <c r="P724" i="1" s="1"/>
  <c r="AD724" i="1" s="1"/>
  <c r="M725" i="2"/>
  <c r="J725" i="1" s="1"/>
  <c r="P725" i="1" s="1"/>
  <c r="AD725" i="1" s="1"/>
  <c r="M726" i="2"/>
  <c r="J726" i="1" s="1"/>
  <c r="P726" i="1" s="1"/>
  <c r="AD726" i="1" s="1"/>
  <c r="M727" i="2"/>
  <c r="J727" i="1" s="1"/>
  <c r="P727" i="1" s="1"/>
  <c r="AD727" i="1" s="1"/>
  <c r="M728" i="2"/>
  <c r="J728" i="1" s="1"/>
  <c r="P728" i="1" s="1"/>
  <c r="AD728" i="1" s="1"/>
  <c r="M729" i="2"/>
  <c r="J729" i="1" s="1"/>
  <c r="P729" i="1" s="1"/>
  <c r="AD729" i="1" s="1"/>
  <c r="M730" i="2"/>
  <c r="J730" i="1" s="1"/>
  <c r="P730" i="1" s="1"/>
  <c r="AD730" i="1" s="1"/>
  <c r="M731" i="2"/>
  <c r="J731" i="1" s="1"/>
  <c r="P731" i="1" s="1"/>
  <c r="AD731" i="1" s="1"/>
  <c r="M732" i="2"/>
  <c r="J732" i="1" s="1"/>
  <c r="P732" i="1" s="1"/>
  <c r="AD732" i="1" s="1"/>
  <c r="M733" i="2"/>
  <c r="J733" i="1" s="1"/>
  <c r="P733" i="1" s="1"/>
  <c r="AD733" i="1" s="1"/>
  <c r="M734" i="2"/>
  <c r="J734" i="1" s="1"/>
  <c r="P734" i="1" s="1"/>
  <c r="AD734" i="1" s="1"/>
  <c r="M735" i="2"/>
  <c r="J735" i="1" s="1"/>
  <c r="P735" i="1" s="1"/>
  <c r="AD735" i="1" s="1"/>
  <c r="M736" i="2"/>
  <c r="J736" i="1" s="1"/>
  <c r="P736" i="1" s="1"/>
  <c r="AD736" i="1" s="1"/>
  <c r="M737" i="2"/>
  <c r="J737" i="1" s="1"/>
  <c r="P737" i="1" s="1"/>
  <c r="AD737" i="1" s="1"/>
  <c r="M738" i="2"/>
  <c r="J738" i="1" s="1"/>
  <c r="P738" i="1" s="1"/>
  <c r="AD738" i="1" s="1"/>
  <c r="M739" i="2"/>
  <c r="J739" i="1" s="1"/>
  <c r="P739" i="1" s="1"/>
  <c r="AD739" i="1" s="1"/>
  <c r="M740" i="2"/>
  <c r="J740" i="1" s="1"/>
  <c r="P740" i="1" s="1"/>
  <c r="AD740" i="1" s="1"/>
  <c r="M741" i="2"/>
  <c r="J741" i="1" s="1"/>
  <c r="P741" i="1" s="1"/>
  <c r="AD741" i="1" s="1"/>
  <c r="M742" i="2"/>
  <c r="J742" i="1" s="1"/>
  <c r="P742" i="1" s="1"/>
  <c r="AD742" i="1" s="1"/>
  <c r="M743" i="2"/>
  <c r="J743" i="1" s="1"/>
  <c r="P743" i="1" s="1"/>
  <c r="AD743" i="1" s="1"/>
  <c r="M744" i="2"/>
  <c r="J744" i="1" s="1"/>
  <c r="P744" i="1" s="1"/>
  <c r="AD744" i="1" s="1"/>
  <c r="M745" i="2"/>
  <c r="J745" i="1" s="1"/>
  <c r="P745" i="1" s="1"/>
  <c r="AD745" i="1" s="1"/>
  <c r="M746" i="2"/>
  <c r="J746" i="1" s="1"/>
  <c r="P746" i="1" s="1"/>
  <c r="AD746" i="1" s="1"/>
  <c r="M747" i="2"/>
  <c r="J747" i="1" s="1"/>
  <c r="P747" i="1" s="1"/>
  <c r="AD747" i="1" s="1"/>
  <c r="M748" i="2"/>
  <c r="J748" i="1" s="1"/>
  <c r="P748" i="1" s="1"/>
  <c r="AD748" i="1" s="1"/>
  <c r="M749" i="2"/>
  <c r="J749" i="1" s="1"/>
  <c r="P749" i="1" s="1"/>
  <c r="AD749" i="1" s="1"/>
  <c r="M750" i="2"/>
  <c r="J750" i="1" s="1"/>
  <c r="P750" i="1" s="1"/>
  <c r="AD750" i="1" s="1"/>
  <c r="M751" i="2"/>
  <c r="J751" i="1" s="1"/>
  <c r="P751" i="1" s="1"/>
  <c r="AD751" i="1" s="1"/>
  <c r="M752" i="2"/>
  <c r="J752" i="1" s="1"/>
  <c r="P752" i="1" s="1"/>
  <c r="AD752" i="1" s="1"/>
  <c r="M753" i="2"/>
  <c r="J753" i="1" s="1"/>
  <c r="P753" i="1" s="1"/>
  <c r="AD753" i="1" s="1"/>
  <c r="M754" i="2"/>
  <c r="J754" i="1" s="1"/>
  <c r="P754" i="1" s="1"/>
  <c r="AD754" i="1" s="1"/>
  <c r="M755" i="2"/>
  <c r="J755" i="1" s="1"/>
  <c r="P755" i="1" s="1"/>
  <c r="AD755" i="1" s="1"/>
  <c r="M756" i="2"/>
  <c r="J756" i="1" s="1"/>
  <c r="P756" i="1" s="1"/>
  <c r="AD756" i="1" s="1"/>
  <c r="M757" i="2"/>
  <c r="J757" i="1" s="1"/>
  <c r="P757" i="1" s="1"/>
  <c r="AD757" i="1" s="1"/>
  <c r="M758" i="2"/>
  <c r="J758" i="1" s="1"/>
  <c r="P758" i="1" s="1"/>
  <c r="AD758" i="1" s="1"/>
  <c r="M759" i="2"/>
  <c r="J759" i="1" s="1"/>
  <c r="P759" i="1" s="1"/>
  <c r="AD759" i="1" s="1"/>
  <c r="M760" i="2"/>
  <c r="J760" i="1" s="1"/>
  <c r="P760" i="1" s="1"/>
  <c r="AD760" i="1" s="1"/>
  <c r="M761" i="2"/>
  <c r="J761" i="1" s="1"/>
  <c r="P761" i="1" s="1"/>
  <c r="AD761" i="1" s="1"/>
  <c r="M762" i="2"/>
  <c r="J762" i="1" s="1"/>
  <c r="P762" i="1" s="1"/>
  <c r="AD762" i="1" s="1"/>
  <c r="M763" i="2"/>
  <c r="J763" i="1" s="1"/>
  <c r="P763" i="1" s="1"/>
  <c r="AD763" i="1" s="1"/>
  <c r="M764" i="2"/>
  <c r="J764" i="1" s="1"/>
  <c r="P764" i="1" s="1"/>
  <c r="AD764" i="1" s="1"/>
  <c r="M765" i="2"/>
  <c r="J765" i="1" s="1"/>
  <c r="P765" i="1" s="1"/>
  <c r="AD765" i="1" s="1"/>
  <c r="M766" i="2"/>
  <c r="J766" i="1" s="1"/>
  <c r="P766" i="1" s="1"/>
  <c r="AD766" i="1" s="1"/>
  <c r="M767" i="2"/>
  <c r="J767" i="1" s="1"/>
  <c r="P767" i="1" s="1"/>
  <c r="AD767" i="1" s="1"/>
  <c r="M768" i="2"/>
  <c r="J768" i="1" s="1"/>
  <c r="P768" i="1" s="1"/>
  <c r="AD768" i="1" s="1"/>
  <c r="M769" i="2"/>
  <c r="J769" i="1" s="1"/>
  <c r="P769" i="1" s="1"/>
  <c r="AD769" i="1" s="1"/>
  <c r="M770" i="2"/>
  <c r="J770" i="1" s="1"/>
  <c r="P770" i="1" s="1"/>
  <c r="AD770" i="1" s="1"/>
  <c r="M771" i="2"/>
  <c r="J771" i="1" s="1"/>
  <c r="P771" i="1" s="1"/>
  <c r="AD771" i="1" s="1"/>
  <c r="M772" i="2"/>
  <c r="J772" i="1" s="1"/>
  <c r="P772" i="1" s="1"/>
  <c r="AD772" i="1" s="1"/>
  <c r="M773" i="2"/>
  <c r="J773" i="1" s="1"/>
  <c r="P773" i="1" s="1"/>
  <c r="AD773" i="1" s="1"/>
  <c r="M774" i="2"/>
  <c r="J774" i="1" s="1"/>
  <c r="P774" i="1" s="1"/>
  <c r="AD774" i="1" s="1"/>
  <c r="M775" i="2"/>
  <c r="J775" i="1" s="1"/>
  <c r="P775" i="1" s="1"/>
  <c r="AD775" i="1" s="1"/>
  <c r="M776" i="2"/>
  <c r="J776" i="1" s="1"/>
  <c r="P776" i="1" s="1"/>
  <c r="AD776" i="1" s="1"/>
  <c r="M777" i="2"/>
  <c r="J777" i="1" s="1"/>
  <c r="P777" i="1" s="1"/>
  <c r="AD777" i="1" s="1"/>
  <c r="M778" i="2"/>
  <c r="J778" i="1" s="1"/>
  <c r="P778" i="1" s="1"/>
  <c r="AD778" i="1" s="1"/>
  <c r="M779" i="2"/>
  <c r="J779" i="1" s="1"/>
  <c r="P779" i="1" s="1"/>
  <c r="AD779" i="1" s="1"/>
  <c r="M780" i="2"/>
  <c r="J780" i="1" s="1"/>
  <c r="P780" i="1" s="1"/>
  <c r="AD780" i="1" s="1"/>
  <c r="M781" i="2"/>
  <c r="J781" i="1" s="1"/>
  <c r="P781" i="1" s="1"/>
  <c r="AD781" i="1" s="1"/>
  <c r="M782" i="2"/>
  <c r="J782" i="1" s="1"/>
  <c r="P782" i="1" s="1"/>
  <c r="AD782" i="1" s="1"/>
  <c r="M783" i="2"/>
  <c r="J783" i="1" s="1"/>
  <c r="P783" i="1" s="1"/>
  <c r="AD783" i="1" s="1"/>
  <c r="M784" i="2"/>
  <c r="J784" i="1" s="1"/>
  <c r="P784" i="1" s="1"/>
  <c r="AD784" i="1" s="1"/>
  <c r="M785" i="2"/>
  <c r="J785" i="1" s="1"/>
  <c r="P785" i="1" s="1"/>
  <c r="AD785" i="1" s="1"/>
  <c r="M786" i="2"/>
  <c r="J786" i="1" s="1"/>
  <c r="P786" i="1" s="1"/>
  <c r="AD786" i="1" s="1"/>
  <c r="M787" i="2"/>
  <c r="J787" i="1" s="1"/>
  <c r="P787" i="1" s="1"/>
  <c r="AD787" i="1" s="1"/>
  <c r="M788" i="2"/>
  <c r="J788" i="1" s="1"/>
  <c r="P788" i="1" s="1"/>
  <c r="AD788" i="1" s="1"/>
  <c r="M789" i="2"/>
  <c r="J789" i="1" s="1"/>
  <c r="P789" i="1" s="1"/>
  <c r="AD789" i="1" s="1"/>
  <c r="M790" i="2"/>
  <c r="J790" i="1" s="1"/>
  <c r="P790" i="1" s="1"/>
  <c r="AD790" i="1" s="1"/>
  <c r="M791" i="2"/>
  <c r="J791" i="1" s="1"/>
  <c r="P791" i="1" s="1"/>
  <c r="AD791" i="1" s="1"/>
  <c r="M792" i="2"/>
  <c r="J792" i="1" s="1"/>
  <c r="P792" i="1" s="1"/>
  <c r="AD792" i="1" s="1"/>
  <c r="M793" i="2"/>
  <c r="J793" i="1" s="1"/>
  <c r="P793" i="1" s="1"/>
  <c r="AD793" i="1" s="1"/>
  <c r="M794" i="2"/>
  <c r="J794" i="1" s="1"/>
  <c r="P794" i="1" s="1"/>
  <c r="AD794" i="1" s="1"/>
  <c r="M795" i="2"/>
  <c r="J795" i="1" s="1"/>
  <c r="P795" i="1" s="1"/>
  <c r="AD795" i="1" s="1"/>
  <c r="M796" i="2"/>
  <c r="J796" i="1" s="1"/>
  <c r="P796" i="1" s="1"/>
  <c r="AD796" i="1" s="1"/>
  <c r="M797" i="2"/>
  <c r="J797" i="1" s="1"/>
  <c r="P797" i="1" s="1"/>
  <c r="AD797" i="1" s="1"/>
  <c r="M798" i="2"/>
  <c r="J798" i="1" s="1"/>
  <c r="P798" i="1" s="1"/>
  <c r="AD798" i="1" s="1"/>
  <c r="M799" i="2"/>
  <c r="J799" i="1" s="1"/>
  <c r="P799" i="1" s="1"/>
  <c r="AD799" i="1" s="1"/>
  <c r="M800" i="2"/>
  <c r="J800" i="1" s="1"/>
  <c r="P800" i="1" s="1"/>
  <c r="AD800" i="1" s="1"/>
  <c r="M801" i="2"/>
  <c r="J801" i="1" s="1"/>
  <c r="P801" i="1" s="1"/>
  <c r="AD801" i="1" s="1"/>
  <c r="M802" i="2"/>
  <c r="J802" i="1" s="1"/>
  <c r="P802" i="1" s="1"/>
  <c r="AD802" i="1" s="1"/>
  <c r="M803" i="2"/>
  <c r="J803" i="1" s="1"/>
  <c r="P803" i="1" s="1"/>
  <c r="AD803" i="1" s="1"/>
  <c r="M804" i="2"/>
  <c r="J804" i="1" s="1"/>
  <c r="P804" i="1" s="1"/>
  <c r="AD804" i="1" s="1"/>
  <c r="M805" i="2"/>
  <c r="J805" i="1" s="1"/>
  <c r="P805" i="1" s="1"/>
  <c r="AD805" i="1" s="1"/>
  <c r="M806" i="2"/>
  <c r="J806" i="1" s="1"/>
  <c r="P806" i="1" s="1"/>
  <c r="AD806" i="1" s="1"/>
  <c r="M807" i="2"/>
  <c r="J807" i="1" s="1"/>
  <c r="P807" i="1" s="1"/>
  <c r="AD807" i="1" s="1"/>
  <c r="M808" i="2"/>
  <c r="J808" i="1" s="1"/>
  <c r="P808" i="1" s="1"/>
  <c r="AD808" i="1" s="1"/>
  <c r="M809" i="2"/>
  <c r="J809" i="1" s="1"/>
  <c r="P809" i="1" s="1"/>
  <c r="AD809" i="1" s="1"/>
  <c r="M810" i="2"/>
  <c r="J810" i="1" s="1"/>
  <c r="P810" i="1" s="1"/>
  <c r="AD810" i="1" s="1"/>
  <c r="M811" i="2"/>
  <c r="J811" i="1" s="1"/>
  <c r="P811" i="1" s="1"/>
  <c r="AD811" i="1" s="1"/>
  <c r="M812" i="2"/>
  <c r="J812" i="1" s="1"/>
  <c r="P812" i="1" s="1"/>
  <c r="AD812" i="1" s="1"/>
  <c r="M813" i="2"/>
  <c r="J813" i="1" s="1"/>
  <c r="P813" i="1" s="1"/>
  <c r="AD813" i="1" s="1"/>
  <c r="M814" i="2"/>
  <c r="J814" i="1" s="1"/>
  <c r="P814" i="1" s="1"/>
  <c r="AD814" i="1" s="1"/>
  <c r="M815" i="2"/>
  <c r="J815" i="1" s="1"/>
  <c r="P815" i="1" s="1"/>
  <c r="AD815" i="1" s="1"/>
  <c r="M816" i="2"/>
  <c r="J816" i="1" s="1"/>
  <c r="P816" i="1" s="1"/>
  <c r="AD816" i="1" s="1"/>
  <c r="M817" i="2"/>
  <c r="J817" i="1" s="1"/>
  <c r="P817" i="1" s="1"/>
  <c r="AD817" i="1" s="1"/>
  <c r="M818" i="2"/>
  <c r="J818" i="1" s="1"/>
  <c r="P818" i="1" s="1"/>
  <c r="AD818" i="1" s="1"/>
  <c r="M819" i="2"/>
  <c r="J819" i="1" s="1"/>
  <c r="P819" i="1" s="1"/>
  <c r="AD819" i="1" s="1"/>
  <c r="M820" i="2"/>
  <c r="J820" i="1" s="1"/>
  <c r="P820" i="1" s="1"/>
  <c r="AD820" i="1" s="1"/>
  <c r="M821" i="2"/>
  <c r="J821" i="1" s="1"/>
  <c r="P821" i="1" s="1"/>
  <c r="AD821" i="1" s="1"/>
  <c r="M822" i="2"/>
  <c r="J822" i="1" s="1"/>
  <c r="P822" i="1" s="1"/>
  <c r="AD822" i="1" s="1"/>
  <c r="M823" i="2"/>
  <c r="J823" i="1" s="1"/>
  <c r="P823" i="1" s="1"/>
  <c r="AD823" i="1" s="1"/>
  <c r="M824" i="2"/>
  <c r="J824" i="1" s="1"/>
  <c r="P824" i="1" s="1"/>
  <c r="AD824" i="1" s="1"/>
  <c r="M825" i="2"/>
  <c r="J825" i="1" s="1"/>
  <c r="P825" i="1" s="1"/>
  <c r="AD825" i="1" s="1"/>
  <c r="M826" i="2"/>
  <c r="J826" i="1" s="1"/>
  <c r="P826" i="1" s="1"/>
  <c r="AD826" i="1" s="1"/>
  <c r="M827" i="2"/>
  <c r="J827" i="1" s="1"/>
  <c r="P827" i="1" s="1"/>
  <c r="AD827" i="1" s="1"/>
  <c r="M828" i="2"/>
  <c r="J828" i="1" s="1"/>
  <c r="P828" i="1" s="1"/>
  <c r="AD828" i="1" s="1"/>
  <c r="M829" i="2"/>
  <c r="J829" i="1" s="1"/>
  <c r="P829" i="1" s="1"/>
  <c r="AD829" i="1" s="1"/>
  <c r="M830" i="2"/>
  <c r="J830" i="1" s="1"/>
  <c r="P830" i="1" s="1"/>
  <c r="AD830" i="1" s="1"/>
  <c r="M831" i="2"/>
  <c r="J831" i="1" s="1"/>
  <c r="P831" i="1" s="1"/>
  <c r="AD831" i="1" s="1"/>
  <c r="M832" i="2"/>
  <c r="J832" i="1" s="1"/>
  <c r="P832" i="1" s="1"/>
  <c r="AD832" i="1" s="1"/>
  <c r="M833" i="2"/>
  <c r="J833" i="1" s="1"/>
  <c r="P833" i="1" s="1"/>
  <c r="AD833" i="1" s="1"/>
  <c r="M834" i="2"/>
  <c r="J834" i="1" s="1"/>
  <c r="P834" i="1" s="1"/>
  <c r="AD834" i="1" s="1"/>
  <c r="M835" i="2"/>
  <c r="J835" i="1" s="1"/>
  <c r="P835" i="1" s="1"/>
  <c r="AD835" i="1" s="1"/>
  <c r="M836" i="2"/>
  <c r="J836" i="1" s="1"/>
  <c r="P836" i="1" s="1"/>
  <c r="AD836" i="1" s="1"/>
  <c r="M837" i="2"/>
  <c r="J837" i="1" s="1"/>
  <c r="P837" i="1" s="1"/>
  <c r="AD837" i="1" s="1"/>
  <c r="M838" i="2"/>
  <c r="J838" i="1" s="1"/>
  <c r="P838" i="1" s="1"/>
  <c r="AD838" i="1" s="1"/>
  <c r="M839" i="2"/>
  <c r="J839" i="1" s="1"/>
  <c r="P839" i="1" s="1"/>
  <c r="AD839" i="1" s="1"/>
  <c r="M840" i="2"/>
  <c r="J840" i="1" s="1"/>
  <c r="P840" i="1" s="1"/>
  <c r="AD840" i="1" s="1"/>
  <c r="M841" i="2"/>
  <c r="J841" i="1" s="1"/>
  <c r="P841" i="1" s="1"/>
  <c r="AD841" i="1" s="1"/>
  <c r="M842" i="2"/>
  <c r="J842" i="1" s="1"/>
  <c r="P842" i="1" s="1"/>
  <c r="AD842" i="1" s="1"/>
  <c r="M843" i="2"/>
  <c r="J843" i="1" s="1"/>
  <c r="P843" i="1" s="1"/>
  <c r="AD843" i="1" s="1"/>
  <c r="M844" i="2"/>
  <c r="J844" i="1" s="1"/>
  <c r="P844" i="1" s="1"/>
  <c r="AD844" i="1" s="1"/>
  <c r="M845" i="2"/>
  <c r="J845" i="1" s="1"/>
  <c r="P845" i="1" s="1"/>
  <c r="AD845" i="1" s="1"/>
  <c r="M846" i="2"/>
  <c r="J846" i="1" s="1"/>
  <c r="P846" i="1" s="1"/>
  <c r="AD846" i="1" s="1"/>
  <c r="M847" i="2"/>
  <c r="J847" i="1" s="1"/>
  <c r="P847" i="1" s="1"/>
  <c r="AD847" i="1" s="1"/>
  <c r="M848" i="2"/>
  <c r="J848" i="1" s="1"/>
  <c r="P848" i="1" s="1"/>
  <c r="AD848" i="1" s="1"/>
  <c r="M849" i="2"/>
  <c r="J849" i="1" s="1"/>
  <c r="P849" i="1" s="1"/>
  <c r="AD849" i="1" s="1"/>
  <c r="M850" i="2"/>
  <c r="J850" i="1" s="1"/>
  <c r="P850" i="1" s="1"/>
  <c r="AD850" i="1" s="1"/>
  <c r="M851" i="2"/>
  <c r="J851" i="1" s="1"/>
  <c r="P851" i="1" s="1"/>
  <c r="AD851" i="1" s="1"/>
  <c r="M852" i="2"/>
  <c r="J852" i="1" s="1"/>
  <c r="P852" i="1" s="1"/>
  <c r="AD852" i="1" s="1"/>
  <c r="M853" i="2"/>
  <c r="J853" i="1" s="1"/>
  <c r="P853" i="1" s="1"/>
  <c r="AD853" i="1" s="1"/>
  <c r="M854" i="2"/>
  <c r="J854" i="1" s="1"/>
  <c r="P854" i="1" s="1"/>
  <c r="AD854" i="1" s="1"/>
  <c r="M855" i="2"/>
  <c r="J855" i="1" s="1"/>
  <c r="P855" i="1" s="1"/>
  <c r="AD855" i="1" s="1"/>
  <c r="M856" i="2"/>
  <c r="J856" i="1" s="1"/>
  <c r="P856" i="1" s="1"/>
  <c r="AD856" i="1" s="1"/>
  <c r="M857" i="2"/>
  <c r="J857" i="1" s="1"/>
  <c r="P857" i="1" s="1"/>
  <c r="AD857" i="1" s="1"/>
  <c r="M858" i="2"/>
  <c r="J858" i="1" s="1"/>
  <c r="P858" i="1" s="1"/>
  <c r="AD858" i="1" s="1"/>
  <c r="M859" i="2"/>
  <c r="J859" i="1" s="1"/>
  <c r="P859" i="1" s="1"/>
  <c r="AD859" i="1" s="1"/>
  <c r="M860" i="2"/>
  <c r="J860" i="1" s="1"/>
  <c r="P860" i="1" s="1"/>
  <c r="AD860" i="1" s="1"/>
  <c r="M861" i="2"/>
  <c r="J861" i="1" s="1"/>
  <c r="P861" i="1" s="1"/>
  <c r="AD861" i="1" s="1"/>
  <c r="M862" i="2"/>
  <c r="J862" i="1" s="1"/>
  <c r="P862" i="1" s="1"/>
  <c r="AD862" i="1" s="1"/>
  <c r="M863" i="2"/>
  <c r="J863" i="1" s="1"/>
  <c r="P863" i="1" s="1"/>
  <c r="AD863" i="1" s="1"/>
  <c r="M864" i="2"/>
  <c r="J864" i="1" s="1"/>
  <c r="P864" i="1" s="1"/>
  <c r="AD864" i="1" s="1"/>
  <c r="M865" i="2"/>
  <c r="J865" i="1" s="1"/>
  <c r="P865" i="1" s="1"/>
  <c r="AD865" i="1" s="1"/>
  <c r="M866" i="2"/>
  <c r="J866" i="1" s="1"/>
  <c r="P866" i="1" s="1"/>
  <c r="AD866" i="1" s="1"/>
  <c r="M867" i="2"/>
  <c r="J867" i="1" s="1"/>
  <c r="P867" i="1" s="1"/>
  <c r="AD867" i="1" s="1"/>
  <c r="M868" i="2"/>
  <c r="J868" i="1" s="1"/>
  <c r="P868" i="1" s="1"/>
  <c r="AD868" i="1" s="1"/>
  <c r="M869" i="2"/>
  <c r="J869" i="1" s="1"/>
  <c r="P869" i="1" s="1"/>
  <c r="AD869" i="1" s="1"/>
  <c r="M870" i="2"/>
  <c r="J870" i="1" s="1"/>
  <c r="P870" i="1" s="1"/>
  <c r="AD870" i="1" s="1"/>
  <c r="M871" i="2"/>
  <c r="J871" i="1" s="1"/>
  <c r="P871" i="1" s="1"/>
  <c r="AD871" i="1" s="1"/>
  <c r="M872" i="2"/>
  <c r="J872" i="1" s="1"/>
  <c r="P872" i="1" s="1"/>
  <c r="AD872" i="1" s="1"/>
  <c r="M873" i="2"/>
  <c r="J873" i="1" s="1"/>
  <c r="P873" i="1" s="1"/>
  <c r="AD873" i="1" s="1"/>
  <c r="M874" i="2"/>
  <c r="J874" i="1" s="1"/>
  <c r="P874" i="1" s="1"/>
  <c r="AD874" i="1" s="1"/>
  <c r="M875" i="2"/>
  <c r="J875" i="1" s="1"/>
  <c r="P875" i="1" s="1"/>
  <c r="AD875" i="1" s="1"/>
  <c r="M876" i="2"/>
  <c r="J876" i="1" s="1"/>
  <c r="P876" i="1" s="1"/>
  <c r="AD876" i="1" s="1"/>
  <c r="M877" i="2"/>
  <c r="J877" i="1" s="1"/>
  <c r="P877" i="1" s="1"/>
  <c r="AD877" i="1" s="1"/>
  <c r="M878" i="2"/>
  <c r="J878" i="1" s="1"/>
  <c r="P878" i="1" s="1"/>
  <c r="AD878" i="1" s="1"/>
  <c r="M879" i="2"/>
  <c r="J879" i="1" s="1"/>
  <c r="P879" i="1" s="1"/>
  <c r="AD879" i="1" s="1"/>
  <c r="M880" i="2"/>
  <c r="J880" i="1" s="1"/>
  <c r="P880" i="1" s="1"/>
  <c r="AD880" i="1" s="1"/>
  <c r="M881" i="2"/>
  <c r="J881" i="1" s="1"/>
  <c r="P881" i="1" s="1"/>
  <c r="AD881" i="1" s="1"/>
  <c r="M882" i="2"/>
  <c r="J882" i="1" s="1"/>
  <c r="P882" i="1" s="1"/>
  <c r="AD882" i="1" s="1"/>
  <c r="M883" i="2"/>
  <c r="J883" i="1" s="1"/>
  <c r="P883" i="1" s="1"/>
  <c r="AD883" i="1" s="1"/>
  <c r="M884" i="2"/>
  <c r="J884" i="1" s="1"/>
  <c r="P884" i="1" s="1"/>
  <c r="AD884" i="1" s="1"/>
  <c r="M885" i="2"/>
  <c r="J885" i="1" s="1"/>
  <c r="P885" i="1" s="1"/>
  <c r="AD885" i="1" s="1"/>
  <c r="M886" i="2"/>
  <c r="J886" i="1" s="1"/>
  <c r="P886" i="1" s="1"/>
  <c r="AD886" i="1" s="1"/>
  <c r="M887" i="2"/>
  <c r="J887" i="1" s="1"/>
  <c r="P887" i="1" s="1"/>
  <c r="AD887" i="1" s="1"/>
  <c r="M888" i="2"/>
  <c r="J888" i="1" s="1"/>
  <c r="P888" i="1" s="1"/>
  <c r="AD888" i="1" s="1"/>
  <c r="M889" i="2"/>
  <c r="J889" i="1" s="1"/>
  <c r="P889" i="1" s="1"/>
  <c r="AD889" i="1" s="1"/>
  <c r="M890" i="2"/>
  <c r="J890" i="1" s="1"/>
  <c r="P890" i="1" s="1"/>
  <c r="AD890" i="1" s="1"/>
  <c r="M891" i="2"/>
  <c r="J891" i="1" s="1"/>
  <c r="P891" i="1" s="1"/>
  <c r="AD891" i="1" s="1"/>
  <c r="M892" i="2"/>
  <c r="J892" i="1" s="1"/>
  <c r="P892" i="1" s="1"/>
  <c r="AD892" i="1" s="1"/>
  <c r="M893" i="2"/>
  <c r="J893" i="1" s="1"/>
  <c r="P893" i="1" s="1"/>
  <c r="AD893" i="1" s="1"/>
  <c r="M894" i="2"/>
  <c r="J894" i="1" s="1"/>
  <c r="P894" i="1" s="1"/>
  <c r="AD894" i="1" s="1"/>
  <c r="M895" i="2"/>
  <c r="J895" i="1" s="1"/>
  <c r="P895" i="1" s="1"/>
  <c r="AD895" i="1" s="1"/>
  <c r="M896" i="2"/>
  <c r="J896" i="1" s="1"/>
  <c r="P896" i="1" s="1"/>
  <c r="AD896" i="1" s="1"/>
  <c r="M897" i="2"/>
  <c r="J897" i="1" s="1"/>
  <c r="P897" i="1" s="1"/>
  <c r="AD897" i="1" s="1"/>
  <c r="M898" i="2"/>
  <c r="J898" i="1" s="1"/>
  <c r="P898" i="1" s="1"/>
  <c r="AD898" i="1" s="1"/>
  <c r="M899" i="2"/>
  <c r="J899" i="1" s="1"/>
  <c r="P899" i="1" s="1"/>
  <c r="AD899" i="1" s="1"/>
  <c r="M900" i="2"/>
  <c r="J900" i="1" s="1"/>
  <c r="P900" i="1" s="1"/>
  <c r="AD900" i="1" s="1"/>
  <c r="M901" i="2"/>
  <c r="J901" i="1" s="1"/>
  <c r="P901" i="1" s="1"/>
  <c r="AD901" i="1" s="1"/>
  <c r="M902" i="2"/>
  <c r="J902" i="1" s="1"/>
  <c r="P902" i="1" s="1"/>
  <c r="AD902" i="1" s="1"/>
  <c r="M903" i="2"/>
  <c r="J903" i="1" s="1"/>
  <c r="P903" i="1" s="1"/>
  <c r="AD903" i="1" s="1"/>
  <c r="M904" i="2"/>
  <c r="J904" i="1" s="1"/>
  <c r="P904" i="1" s="1"/>
  <c r="AD904" i="1" s="1"/>
  <c r="M905" i="2"/>
  <c r="J905" i="1" s="1"/>
  <c r="P905" i="1" s="1"/>
  <c r="AD905" i="1" s="1"/>
  <c r="M906" i="2"/>
  <c r="J906" i="1" s="1"/>
  <c r="P906" i="1" s="1"/>
  <c r="AD906" i="1" s="1"/>
  <c r="M907" i="2"/>
  <c r="J907" i="1" s="1"/>
  <c r="P907" i="1" s="1"/>
  <c r="AD907" i="1" s="1"/>
  <c r="M908" i="2"/>
  <c r="J908" i="1" s="1"/>
  <c r="P908" i="1" s="1"/>
  <c r="AD908" i="1" s="1"/>
  <c r="M909" i="2"/>
  <c r="J909" i="1" s="1"/>
  <c r="P909" i="1" s="1"/>
  <c r="AD909" i="1" s="1"/>
  <c r="M910" i="2"/>
  <c r="J910" i="1" s="1"/>
  <c r="P910" i="1" s="1"/>
  <c r="AD910" i="1" s="1"/>
  <c r="M911" i="2"/>
  <c r="J911" i="1" s="1"/>
  <c r="P911" i="1" s="1"/>
  <c r="AD911" i="1" s="1"/>
  <c r="M912" i="2"/>
  <c r="J912" i="1" s="1"/>
  <c r="P912" i="1" s="1"/>
  <c r="AD912" i="1" s="1"/>
  <c r="M913" i="2"/>
  <c r="J913" i="1" s="1"/>
  <c r="P913" i="1" s="1"/>
  <c r="AD913" i="1" s="1"/>
  <c r="M914" i="2"/>
  <c r="J914" i="1" s="1"/>
  <c r="P914" i="1" s="1"/>
  <c r="AD914" i="1" s="1"/>
  <c r="M915" i="2"/>
  <c r="J915" i="1" s="1"/>
  <c r="P915" i="1" s="1"/>
  <c r="AD915" i="1" s="1"/>
  <c r="M916" i="2"/>
  <c r="J916" i="1" s="1"/>
  <c r="P916" i="1" s="1"/>
  <c r="AD916" i="1" s="1"/>
  <c r="M917" i="2"/>
  <c r="J917" i="1" s="1"/>
  <c r="P917" i="1" s="1"/>
  <c r="AD917" i="1" s="1"/>
  <c r="M918" i="2"/>
  <c r="J918" i="1" s="1"/>
  <c r="P918" i="1" s="1"/>
  <c r="AD918" i="1" s="1"/>
  <c r="M919" i="2"/>
  <c r="J919" i="1" s="1"/>
  <c r="P919" i="1" s="1"/>
  <c r="AD919" i="1" s="1"/>
  <c r="M920" i="2"/>
  <c r="J920" i="1" s="1"/>
  <c r="P920" i="1" s="1"/>
  <c r="AD920" i="1" s="1"/>
  <c r="M921" i="2"/>
  <c r="J921" i="1" s="1"/>
  <c r="P921" i="1" s="1"/>
  <c r="AD921" i="1" s="1"/>
  <c r="M922" i="2"/>
  <c r="J922" i="1" s="1"/>
  <c r="P922" i="1" s="1"/>
  <c r="AD922" i="1" s="1"/>
  <c r="M923" i="2"/>
  <c r="J923" i="1" s="1"/>
  <c r="P923" i="1" s="1"/>
  <c r="AD923" i="1" s="1"/>
  <c r="M924" i="2"/>
  <c r="J924" i="1" s="1"/>
  <c r="P924" i="1" s="1"/>
  <c r="AD924" i="1" s="1"/>
  <c r="M925" i="2"/>
  <c r="J925" i="1" s="1"/>
  <c r="P925" i="1" s="1"/>
  <c r="AD925" i="1" s="1"/>
  <c r="M926" i="2"/>
  <c r="J926" i="1" s="1"/>
  <c r="P926" i="1" s="1"/>
  <c r="AD926" i="1" s="1"/>
  <c r="M927" i="2"/>
  <c r="J927" i="1" s="1"/>
  <c r="P927" i="1" s="1"/>
  <c r="AD927" i="1" s="1"/>
  <c r="M928" i="2"/>
  <c r="J928" i="1" s="1"/>
  <c r="P928" i="1" s="1"/>
  <c r="AD928" i="1" s="1"/>
  <c r="M929" i="2"/>
  <c r="J929" i="1" s="1"/>
  <c r="P929" i="1" s="1"/>
  <c r="AD929" i="1" s="1"/>
  <c r="M930" i="2"/>
  <c r="J930" i="1" s="1"/>
  <c r="P930" i="1" s="1"/>
  <c r="AD930" i="1" s="1"/>
  <c r="M931" i="2"/>
  <c r="J931" i="1" s="1"/>
  <c r="P931" i="1" s="1"/>
  <c r="AD931" i="1" s="1"/>
  <c r="M932" i="2"/>
  <c r="J932" i="1" s="1"/>
  <c r="P932" i="1" s="1"/>
  <c r="AD932" i="1" s="1"/>
  <c r="M933" i="2"/>
  <c r="J933" i="1" s="1"/>
  <c r="P933" i="1" s="1"/>
  <c r="AD933" i="1" s="1"/>
  <c r="M934" i="2"/>
  <c r="J934" i="1" s="1"/>
  <c r="P934" i="1" s="1"/>
  <c r="AD934" i="1" s="1"/>
  <c r="M935" i="2"/>
  <c r="J935" i="1" s="1"/>
  <c r="P935" i="1" s="1"/>
  <c r="AD935" i="1" s="1"/>
  <c r="M936" i="2"/>
  <c r="J936" i="1" s="1"/>
  <c r="P936" i="1" s="1"/>
  <c r="AD936" i="1" s="1"/>
  <c r="M937" i="2"/>
  <c r="J937" i="1" s="1"/>
  <c r="P937" i="1" s="1"/>
  <c r="AD937" i="1" s="1"/>
  <c r="M938" i="2"/>
  <c r="J938" i="1" s="1"/>
  <c r="P938" i="1" s="1"/>
  <c r="AD938" i="1" s="1"/>
  <c r="M939" i="2"/>
  <c r="J939" i="1" s="1"/>
  <c r="P939" i="1" s="1"/>
  <c r="AD939" i="1" s="1"/>
  <c r="M940" i="2"/>
  <c r="J940" i="1" s="1"/>
  <c r="P940" i="1" s="1"/>
  <c r="AD940" i="1" s="1"/>
  <c r="M941" i="2"/>
  <c r="J941" i="1" s="1"/>
  <c r="P941" i="1" s="1"/>
  <c r="AD941" i="1" s="1"/>
  <c r="M942" i="2"/>
  <c r="J942" i="1" s="1"/>
  <c r="P942" i="1" s="1"/>
  <c r="AD942" i="1" s="1"/>
  <c r="M943" i="2"/>
  <c r="J943" i="1" s="1"/>
  <c r="P943" i="1" s="1"/>
  <c r="AD943" i="1" s="1"/>
  <c r="M944" i="2"/>
  <c r="J944" i="1" s="1"/>
  <c r="P944" i="1" s="1"/>
  <c r="AD944" i="1" s="1"/>
  <c r="M945" i="2"/>
  <c r="J945" i="1" s="1"/>
  <c r="P945" i="1" s="1"/>
  <c r="AD945" i="1" s="1"/>
  <c r="M946" i="2"/>
  <c r="J946" i="1" s="1"/>
  <c r="P946" i="1" s="1"/>
  <c r="AD946" i="1" s="1"/>
  <c r="M947" i="2"/>
  <c r="J947" i="1" s="1"/>
  <c r="P947" i="1" s="1"/>
  <c r="AD947" i="1" s="1"/>
  <c r="M948" i="2"/>
  <c r="J948" i="1" s="1"/>
  <c r="P948" i="1" s="1"/>
  <c r="AD948" i="1" s="1"/>
  <c r="M949" i="2"/>
  <c r="J949" i="1" s="1"/>
  <c r="P949" i="1" s="1"/>
  <c r="AD949" i="1" s="1"/>
  <c r="M950" i="2"/>
  <c r="J950" i="1" s="1"/>
  <c r="P950" i="1" s="1"/>
  <c r="AD950" i="1" s="1"/>
  <c r="M951" i="2"/>
  <c r="J951" i="1" s="1"/>
  <c r="P951" i="1" s="1"/>
  <c r="AD951" i="1" s="1"/>
  <c r="M952" i="2"/>
  <c r="J952" i="1" s="1"/>
  <c r="P952" i="1" s="1"/>
  <c r="AD952" i="1" s="1"/>
  <c r="M953" i="2"/>
  <c r="J953" i="1" s="1"/>
  <c r="P953" i="1" s="1"/>
  <c r="AD953" i="1" s="1"/>
  <c r="M954" i="2"/>
  <c r="J954" i="1" s="1"/>
  <c r="P954" i="1" s="1"/>
  <c r="AD954" i="1" s="1"/>
  <c r="M955" i="2"/>
  <c r="J955" i="1" s="1"/>
  <c r="P955" i="1" s="1"/>
  <c r="AD955" i="1" s="1"/>
  <c r="M956" i="2"/>
  <c r="J956" i="1" s="1"/>
  <c r="P956" i="1" s="1"/>
  <c r="AD956" i="1" s="1"/>
  <c r="M957" i="2"/>
  <c r="J957" i="1" s="1"/>
  <c r="P957" i="1" s="1"/>
  <c r="AD957" i="1" s="1"/>
  <c r="M958" i="2"/>
  <c r="J958" i="1" s="1"/>
  <c r="P958" i="1" s="1"/>
  <c r="AD958" i="1" s="1"/>
  <c r="M959" i="2"/>
  <c r="J959" i="1" s="1"/>
  <c r="P959" i="1" s="1"/>
  <c r="AD959" i="1" s="1"/>
  <c r="M960" i="2"/>
  <c r="J960" i="1" s="1"/>
  <c r="P960" i="1" s="1"/>
  <c r="AD960" i="1" s="1"/>
  <c r="M961" i="2"/>
  <c r="J961" i="1" s="1"/>
  <c r="P961" i="1" s="1"/>
  <c r="AD961" i="1" s="1"/>
  <c r="M962" i="2"/>
  <c r="J962" i="1" s="1"/>
  <c r="P962" i="1" s="1"/>
  <c r="AD962" i="1" s="1"/>
  <c r="M963" i="2"/>
  <c r="J963" i="1" s="1"/>
  <c r="P963" i="1" s="1"/>
  <c r="AD963" i="1" s="1"/>
  <c r="M964" i="2"/>
  <c r="J964" i="1" s="1"/>
  <c r="P964" i="1" s="1"/>
  <c r="AD964" i="1" s="1"/>
  <c r="M965" i="2"/>
  <c r="J965" i="1" s="1"/>
  <c r="P965" i="1" s="1"/>
  <c r="AD965" i="1" s="1"/>
  <c r="M966" i="2"/>
  <c r="J966" i="1" s="1"/>
  <c r="P966" i="1" s="1"/>
  <c r="AD966" i="1" s="1"/>
  <c r="M967" i="2"/>
  <c r="J967" i="1" s="1"/>
  <c r="P967" i="1" s="1"/>
  <c r="AD967" i="1" s="1"/>
  <c r="M968" i="2"/>
  <c r="J968" i="1" s="1"/>
  <c r="P968" i="1" s="1"/>
  <c r="AD968" i="1" s="1"/>
  <c r="M969" i="2"/>
  <c r="J969" i="1" s="1"/>
  <c r="P969" i="1" s="1"/>
  <c r="AD969" i="1" s="1"/>
  <c r="M970" i="2"/>
  <c r="J970" i="1" s="1"/>
  <c r="P970" i="1" s="1"/>
  <c r="AD970" i="1" s="1"/>
  <c r="M971" i="2"/>
  <c r="J971" i="1" s="1"/>
  <c r="P971" i="1" s="1"/>
  <c r="AD971" i="1" s="1"/>
  <c r="M972" i="2"/>
  <c r="J972" i="1" s="1"/>
  <c r="P972" i="1" s="1"/>
  <c r="AD972" i="1" s="1"/>
  <c r="M973" i="2"/>
  <c r="J973" i="1" s="1"/>
  <c r="P973" i="1" s="1"/>
  <c r="AD973" i="1" s="1"/>
  <c r="M974" i="2"/>
  <c r="J974" i="1" s="1"/>
  <c r="P974" i="1" s="1"/>
  <c r="AD974" i="1" s="1"/>
  <c r="M975" i="2"/>
  <c r="J975" i="1" s="1"/>
  <c r="P975" i="1" s="1"/>
  <c r="AD975" i="1" s="1"/>
  <c r="M976" i="2"/>
  <c r="J976" i="1" s="1"/>
  <c r="P976" i="1" s="1"/>
  <c r="AD976" i="1" s="1"/>
  <c r="M977" i="2"/>
  <c r="J977" i="1" s="1"/>
  <c r="P977" i="1" s="1"/>
  <c r="AD977" i="1" s="1"/>
  <c r="M978" i="2"/>
  <c r="J978" i="1" s="1"/>
  <c r="P978" i="1" s="1"/>
  <c r="AD978" i="1" s="1"/>
  <c r="M979" i="2"/>
  <c r="J979" i="1" s="1"/>
  <c r="P979" i="1" s="1"/>
  <c r="AD979" i="1" s="1"/>
  <c r="M980" i="2"/>
  <c r="J980" i="1" s="1"/>
  <c r="P980" i="1" s="1"/>
  <c r="AD980" i="1" s="1"/>
  <c r="M981" i="2"/>
  <c r="J981" i="1" s="1"/>
  <c r="P981" i="1" s="1"/>
  <c r="AD981" i="1" s="1"/>
  <c r="M982" i="2"/>
  <c r="J982" i="1" s="1"/>
  <c r="P982" i="1" s="1"/>
  <c r="AD982" i="1" s="1"/>
  <c r="M983" i="2"/>
  <c r="J983" i="1" s="1"/>
  <c r="P983" i="1" s="1"/>
  <c r="AD983" i="1" s="1"/>
  <c r="M984" i="2"/>
  <c r="J984" i="1" s="1"/>
  <c r="P984" i="1" s="1"/>
  <c r="AD984" i="1" s="1"/>
  <c r="M985" i="2"/>
  <c r="J985" i="1" s="1"/>
  <c r="P985" i="1" s="1"/>
  <c r="AD985" i="1" s="1"/>
  <c r="M986" i="2"/>
  <c r="J986" i="1" s="1"/>
  <c r="P986" i="1" s="1"/>
  <c r="AD986" i="1" s="1"/>
  <c r="M987" i="2"/>
  <c r="J987" i="1" s="1"/>
  <c r="P987" i="1" s="1"/>
  <c r="AD987" i="1" s="1"/>
  <c r="M988" i="2"/>
  <c r="J988" i="1" s="1"/>
  <c r="P988" i="1" s="1"/>
  <c r="AD988" i="1" s="1"/>
  <c r="M989" i="2"/>
  <c r="J989" i="1" s="1"/>
  <c r="P989" i="1" s="1"/>
  <c r="AD989" i="1" s="1"/>
  <c r="M990" i="2"/>
  <c r="J990" i="1" s="1"/>
  <c r="P990" i="1" s="1"/>
  <c r="AD990" i="1" s="1"/>
  <c r="M991" i="2"/>
  <c r="J991" i="1" s="1"/>
  <c r="P991" i="1" s="1"/>
  <c r="AD991" i="1" s="1"/>
  <c r="M992" i="2"/>
  <c r="J992" i="1" s="1"/>
  <c r="P992" i="1" s="1"/>
  <c r="AD992" i="1" s="1"/>
  <c r="M993" i="2"/>
  <c r="J993" i="1" s="1"/>
  <c r="P993" i="1" s="1"/>
  <c r="AD993" i="1" s="1"/>
  <c r="M994" i="2"/>
  <c r="J994" i="1" s="1"/>
  <c r="P994" i="1" s="1"/>
  <c r="AD994" i="1" s="1"/>
  <c r="M995" i="2"/>
  <c r="J995" i="1" s="1"/>
  <c r="P995" i="1" s="1"/>
  <c r="AD995" i="1" s="1"/>
  <c r="M996" i="2"/>
  <c r="J996" i="1" s="1"/>
  <c r="P996" i="1" s="1"/>
  <c r="AD996" i="1" s="1"/>
  <c r="M997" i="2"/>
  <c r="J997" i="1" s="1"/>
  <c r="P997" i="1" s="1"/>
  <c r="AD997" i="1" s="1"/>
  <c r="M998" i="2"/>
  <c r="J998" i="1" s="1"/>
  <c r="P998" i="1" s="1"/>
  <c r="AD998" i="1" s="1"/>
  <c r="M999" i="2"/>
  <c r="J999" i="1" s="1"/>
  <c r="P999" i="1" s="1"/>
  <c r="AD999" i="1" s="1"/>
  <c r="M1000" i="2"/>
  <c r="J1000" i="1" s="1"/>
  <c r="P1000" i="1" s="1"/>
  <c r="AD1000" i="1" s="1"/>
  <c r="M1001" i="2"/>
  <c r="M1002" i="2"/>
  <c r="M1003" i="2"/>
  <c r="M1004" i="2"/>
  <c r="G8" i="2" l="1"/>
  <c r="G16" i="2"/>
  <c r="G24" i="2"/>
  <c r="G32" i="2"/>
  <c r="L40" i="3" l="1"/>
  <c r="M40" i="3"/>
  <c r="N40" i="3"/>
  <c r="O40" i="3"/>
  <c r="P40" i="3"/>
  <c r="Q40" i="3"/>
  <c r="R40" i="3"/>
  <c r="H2" i="1" l="1"/>
  <c r="M2" i="1" l="1"/>
  <c r="C32" i="3" s="1"/>
  <c r="N2" i="1"/>
  <c r="M35" i="3"/>
  <c r="N35" i="3"/>
  <c r="O35" i="3"/>
  <c r="P35" i="3"/>
  <c r="Q35" i="3"/>
  <c r="R35" i="3"/>
  <c r="L35" i="3"/>
  <c r="M36" i="3" l="1"/>
  <c r="N36" i="3"/>
  <c r="O36" i="3"/>
  <c r="P36" i="3"/>
  <c r="Q36" i="3"/>
  <c r="R36" i="3"/>
  <c r="M37" i="3"/>
  <c r="N37" i="3"/>
  <c r="O37" i="3"/>
  <c r="P37" i="3"/>
  <c r="Q37" i="3"/>
  <c r="R37" i="3"/>
  <c r="M38" i="3"/>
  <c r="N38" i="3"/>
  <c r="O38" i="3"/>
  <c r="P38" i="3"/>
  <c r="Q38" i="3"/>
  <c r="R38" i="3"/>
  <c r="M39" i="3"/>
  <c r="N39" i="3"/>
  <c r="O39" i="3"/>
  <c r="P39" i="3"/>
  <c r="Q39" i="3"/>
  <c r="R39" i="3"/>
  <c r="L37" i="3"/>
  <c r="L38" i="3"/>
  <c r="L39" i="3"/>
  <c r="L36" i="3"/>
  <c r="F2" i="1" l="1"/>
  <c r="D2" i="1"/>
  <c r="B2" i="1"/>
  <c r="A2" i="1"/>
  <c r="C24" i="3" l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U2" i="1"/>
  <c r="T2" i="1"/>
  <c r="S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2" i="1"/>
  <c r="C23" i="3"/>
  <c r="G7" i="2"/>
  <c r="G3" i="2" l="1"/>
  <c r="G31" i="2" l="1"/>
  <c r="G29" i="2"/>
  <c r="G28" i="2"/>
  <c r="G27" i="2"/>
  <c r="G23" i="2"/>
  <c r="G21" i="2"/>
  <c r="G20" i="2"/>
  <c r="G19" i="2"/>
  <c r="G15" i="2"/>
  <c r="G13" i="2"/>
  <c r="G12" i="2"/>
  <c r="G11" i="2"/>
  <c r="G5" i="2"/>
  <c r="G4" i="2"/>
  <c r="N2" i="2"/>
  <c r="K2" i="1" s="1"/>
  <c r="M2" i="2"/>
  <c r="J2" i="1" s="1"/>
  <c r="C29" i="3" s="1"/>
  <c r="O2" i="1" l="1"/>
  <c r="W2" i="1" s="1"/>
  <c r="F21" i="3" s="1"/>
  <c r="C30" i="3"/>
  <c r="P2" i="1"/>
  <c r="C21" i="3"/>
  <c r="C22" i="3"/>
  <c r="M18" i="3"/>
  <c r="AD2" i="1" l="1"/>
  <c r="F29" i="3" s="1"/>
  <c r="C33" i="3"/>
  <c r="C25" i="3"/>
  <c r="W593" i="1"/>
  <c r="W580" i="1"/>
  <c r="W773" i="1"/>
  <c r="W373" i="1"/>
  <c r="W166" i="1"/>
  <c r="W477" i="1"/>
  <c r="W62" i="1"/>
  <c r="W57" i="1"/>
  <c r="W658" i="1"/>
  <c r="W152" i="1"/>
  <c r="W284" i="1"/>
  <c r="W910" i="1"/>
  <c r="W213" i="1"/>
  <c r="W889" i="1"/>
  <c r="W709" i="1"/>
  <c r="W120" i="1"/>
  <c r="W908" i="1"/>
  <c r="W782" i="1"/>
  <c r="W246" i="1"/>
  <c r="W613" i="1"/>
  <c r="W476" i="1"/>
  <c r="W770" i="1"/>
  <c r="W599" i="1"/>
  <c r="W28" i="1"/>
  <c r="W346" i="1"/>
  <c r="W23" i="1"/>
  <c r="W187" i="1"/>
  <c r="W494" i="1"/>
  <c r="W954" i="1"/>
  <c r="W914" i="1"/>
  <c r="W788" i="1"/>
  <c r="W661" i="1"/>
  <c r="W512" i="1"/>
  <c r="W447" i="1"/>
  <c r="W968" i="1"/>
  <c r="W901" i="1"/>
  <c r="W837" i="1"/>
  <c r="W775" i="1"/>
  <c r="W705" i="1"/>
  <c r="W648" i="1"/>
  <c r="W563" i="1"/>
  <c r="W499" i="1"/>
  <c r="W434" i="1"/>
  <c r="W364" i="1"/>
  <c r="W966" i="1"/>
  <c r="W899" i="1"/>
  <c r="W835" i="1"/>
  <c r="W765" i="1"/>
  <c r="W695" i="1"/>
  <c r="W610" i="1"/>
  <c r="W561" i="1"/>
  <c r="W497" i="1"/>
  <c r="W424" i="1"/>
  <c r="W362" i="1"/>
  <c r="W584" i="1"/>
  <c r="W511" i="1"/>
  <c r="W441" i="1"/>
  <c r="W374" i="1"/>
  <c r="W295" i="1"/>
  <c r="W225" i="1"/>
  <c r="W158" i="1"/>
  <c r="W99" i="1"/>
  <c r="W32" i="1"/>
  <c r="W533" i="1"/>
  <c r="W469" i="1"/>
  <c r="W361" i="1"/>
  <c r="W309" i="1"/>
  <c r="W247" i="1"/>
  <c r="W188" i="1"/>
  <c r="W121" i="1"/>
  <c r="W54" i="1"/>
  <c r="W312" i="1"/>
  <c r="W242" i="1"/>
  <c r="W175" i="1"/>
  <c r="W116" i="1"/>
  <c r="W49" i="1"/>
  <c r="W983" i="1"/>
  <c r="W919" i="1"/>
  <c r="W855" i="1"/>
  <c r="W785" i="1"/>
  <c r="W715" i="1"/>
  <c r="W650" i="1"/>
  <c r="W281" i="1"/>
  <c r="W211" i="1"/>
  <c r="W144" i="1"/>
  <c r="W77" i="1"/>
  <c r="W18" i="1"/>
  <c r="W335" i="1"/>
  <c r="W276" i="1"/>
  <c r="W212" i="1"/>
  <c r="W904" i="1"/>
  <c r="W840" i="1"/>
  <c r="W133" i="1"/>
  <c r="W902" i="1"/>
  <c r="W838" i="1"/>
  <c r="W768" i="1"/>
  <c r="W698" i="1"/>
  <c r="W641" i="1"/>
  <c r="W269" i="1"/>
  <c r="W205" i="1"/>
  <c r="W141" i="1"/>
  <c r="W945" i="1"/>
  <c r="W881" i="1"/>
  <c r="W817" i="1"/>
  <c r="W755" i="1"/>
  <c r="W701" i="1"/>
  <c r="W451" i="1"/>
  <c r="W387" i="1"/>
  <c r="W248" i="1"/>
  <c r="W112" i="1"/>
  <c r="W45" i="1"/>
  <c r="W964" i="1"/>
  <c r="W900" i="1"/>
  <c r="W836" i="1"/>
  <c r="W774" i="1"/>
  <c r="W385" i="1"/>
  <c r="W294" i="1"/>
  <c r="W238" i="1"/>
  <c r="W94" i="1"/>
  <c r="W35" i="1"/>
  <c r="W605" i="1"/>
  <c r="W532" i="1"/>
  <c r="W468" i="1"/>
  <c r="W404" i="1"/>
  <c r="W161" i="1"/>
  <c r="W762" i="1"/>
  <c r="W692" i="1"/>
  <c r="W655" i="1"/>
  <c r="W591" i="1"/>
  <c r="W87" i="1"/>
  <c r="W20" i="1"/>
  <c r="W546" i="1"/>
  <c r="W482" i="1"/>
  <c r="W338" i="1"/>
  <c r="W274" i="1"/>
  <c r="W146" i="1"/>
  <c r="W82" i="1"/>
  <c r="W15" i="1"/>
  <c r="W275" i="1"/>
  <c r="W445" i="1"/>
  <c r="W723" i="1"/>
  <c r="W331" i="1"/>
  <c r="W179" i="1"/>
  <c r="W622" i="1"/>
  <c r="W550" i="1"/>
  <c r="W486" i="1"/>
  <c r="W619" i="1"/>
  <c r="W628" i="1"/>
  <c r="W454" i="1"/>
  <c r="W390" i="1"/>
  <c r="W799" i="1"/>
  <c r="W455" i="1"/>
  <c r="W713" i="1"/>
  <c r="W907" i="1"/>
  <c r="W432" i="1"/>
  <c r="W233" i="1"/>
  <c r="W541" i="1"/>
  <c r="W196" i="1"/>
  <c r="W183" i="1"/>
  <c r="W796" i="1"/>
  <c r="W219" i="1"/>
  <c r="W340" i="1"/>
  <c r="W456" i="1"/>
  <c r="W649" i="1"/>
  <c r="W961" i="1"/>
  <c r="W763" i="1"/>
  <c r="W395" i="1"/>
  <c r="W972" i="1"/>
  <c r="W457" i="1"/>
  <c r="W43" i="1"/>
  <c r="W412" i="1"/>
  <c r="W663" i="1"/>
  <c r="W490" i="1"/>
  <c r="W90" i="1"/>
  <c r="W558" i="1"/>
  <c r="W398" i="1"/>
  <c r="W981" i="1"/>
  <c r="W850" i="1"/>
  <c r="W729" i="1"/>
  <c r="W585" i="1"/>
  <c r="W973" i="1"/>
  <c r="W906" i="1"/>
  <c r="W842" i="1"/>
  <c r="W780" i="1"/>
  <c r="W721" i="1"/>
  <c r="W653" i="1"/>
  <c r="W568" i="1"/>
  <c r="W504" i="1"/>
  <c r="W439" i="1"/>
  <c r="W960" i="1"/>
  <c r="W893" i="1"/>
  <c r="W829" i="1"/>
  <c r="W767" i="1"/>
  <c r="W697" i="1"/>
  <c r="W640" i="1"/>
  <c r="W555" i="1"/>
  <c r="W491" i="1"/>
  <c r="W426" i="1"/>
  <c r="W353" i="1"/>
  <c r="W958" i="1"/>
  <c r="W891" i="1"/>
  <c r="W827" i="1"/>
  <c r="W757" i="1"/>
  <c r="W681" i="1"/>
  <c r="W602" i="1"/>
  <c r="W553" i="1"/>
  <c r="W489" i="1"/>
  <c r="W416" i="1"/>
  <c r="W351" i="1"/>
  <c r="W567" i="1"/>
  <c r="W503" i="1"/>
  <c r="W433" i="1"/>
  <c r="W363" i="1"/>
  <c r="W287" i="1"/>
  <c r="W217" i="1"/>
  <c r="W150" i="1"/>
  <c r="W91" i="1"/>
  <c r="W24" i="1"/>
  <c r="W525" i="1"/>
  <c r="W415" i="1"/>
  <c r="W358" i="1"/>
  <c r="W301" i="1"/>
  <c r="W239" i="1"/>
  <c r="W180" i="1"/>
  <c r="W113" i="1"/>
  <c r="W46" i="1"/>
  <c r="W304" i="1"/>
  <c r="W234" i="1"/>
  <c r="W167" i="1"/>
  <c r="W108" i="1"/>
  <c r="W41" i="1"/>
  <c r="W975" i="1"/>
  <c r="W911" i="1"/>
  <c r="W847" i="1"/>
  <c r="W777" i="1"/>
  <c r="W707" i="1"/>
  <c r="W642" i="1"/>
  <c r="W267" i="1"/>
  <c r="W200" i="1"/>
  <c r="W136" i="1"/>
  <c r="W74" i="1"/>
  <c r="W10" i="1"/>
  <c r="W332" i="1"/>
  <c r="W268" i="1"/>
  <c r="W4" i="1"/>
  <c r="W896" i="1"/>
  <c r="W832" i="1"/>
  <c r="W953" i="1"/>
  <c r="W894" i="1"/>
  <c r="W830" i="1"/>
  <c r="W760" i="1"/>
  <c r="W690" i="1"/>
  <c r="W625" i="1"/>
  <c r="W261" i="1"/>
  <c r="W197" i="1"/>
  <c r="W13" i="1"/>
  <c r="W937" i="1"/>
  <c r="W873" i="1"/>
  <c r="W809" i="1"/>
  <c r="W747" i="1"/>
  <c r="W693" i="1"/>
  <c r="W443" i="1"/>
  <c r="W379" i="1"/>
  <c r="W240" i="1"/>
  <c r="W104" i="1"/>
  <c r="W37" i="1"/>
  <c r="W956" i="1"/>
  <c r="W892" i="1"/>
  <c r="W828" i="1"/>
  <c r="W766" i="1"/>
  <c r="W377" i="1"/>
  <c r="W286" i="1"/>
  <c r="W230" i="1"/>
  <c r="W86" i="1"/>
  <c r="W27" i="1"/>
  <c r="W597" i="1"/>
  <c r="W524" i="1"/>
  <c r="W460" i="1"/>
  <c r="W396" i="1"/>
  <c r="W153" i="1"/>
  <c r="W754" i="1"/>
  <c r="W995" i="1"/>
  <c r="W647" i="1"/>
  <c r="W583" i="1"/>
  <c r="W79" i="1"/>
  <c r="W12" i="1"/>
  <c r="W538" i="1"/>
  <c r="W474" i="1"/>
  <c r="W330" i="1"/>
  <c r="W202" i="1"/>
  <c r="W138" i="1"/>
  <c r="W71" i="1"/>
  <c r="W7" i="1"/>
  <c r="W206" i="1"/>
  <c r="W437" i="1"/>
  <c r="W712" i="1"/>
  <c r="W323" i="1"/>
  <c r="W171" i="1"/>
  <c r="W614" i="1"/>
  <c r="W542" i="1"/>
  <c r="W478" i="1"/>
  <c r="W611" i="1"/>
  <c r="W738" i="1"/>
  <c r="W446" i="1"/>
  <c r="W719" i="1"/>
  <c r="W672" i="1"/>
  <c r="W783" i="1"/>
  <c r="W375" i="1"/>
  <c r="W569" i="1"/>
  <c r="W449" i="1"/>
  <c r="W40" i="1"/>
  <c r="W129" i="1"/>
  <c r="W124" i="1"/>
  <c r="W726" i="1"/>
  <c r="W85" i="1"/>
  <c r="W220" i="1"/>
  <c r="W846" i="1"/>
  <c r="W149" i="1"/>
  <c r="W825" i="1"/>
  <c r="W459" i="1"/>
  <c r="W53" i="1"/>
  <c r="W844" i="1"/>
  <c r="W302" i="1"/>
  <c r="W102" i="1"/>
  <c r="W540" i="1"/>
  <c r="W169" i="1"/>
  <c r="W700" i="1"/>
  <c r="W95" i="1"/>
  <c r="W554" i="1"/>
  <c r="W282" i="1"/>
  <c r="W283" i="1"/>
  <c r="W670" i="1"/>
  <c r="W635" i="1"/>
  <c r="W636" i="1"/>
  <c r="W965" i="1"/>
  <c r="W898" i="1"/>
  <c r="W834" i="1"/>
  <c r="W772" i="1"/>
  <c r="W718" i="1"/>
  <c r="W645" i="1"/>
  <c r="W560" i="1"/>
  <c r="W496" i="1"/>
  <c r="W431" i="1"/>
  <c r="W949" i="1"/>
  <c r="W885" i="1"/>
  <c r="W821" i="1"/>
  <c r="W759" i="1"/>
  <c r="W686" i="1"/>
  <c r="W620" i="1"/>
  <c r="W547" i="1"/>
  <c r="W483" i="1"/>
  <c r="W418" i="1"/>
  <c r="W345" i="1"/>
  <c r="W947" i="1"/>
  <c r="W883" i="1"/>
  <c r="W819" i="1"/>
  <c r="W749" i="1"/>
  <c r="W673" i="1"/>
  <c r="W594" i="1"/>
  <c r="W545" i="1"/>
  <c r="W481" i="1"/>
  <c r="W408" i="1"/>
  <c r="W343" i="1"/>
  <c r="W559" i="1"/>
  <c r="W495" i="1"/>
  <c r="W425" i="1"/>
  <c r="W352" i="1"/>
  <c r="W279" i="1"/>
  <c r="W209" i="1"/>
  <c r="W142" i="1"/>
  <c r="W83" i="1"/>
  <c r="W16" i="1"/>
  <c r="W517" i="1"/>
  <c r="W407" i="1"/>
  <c r="W350" i="1"/>
  <c r="W293" i="1"/>
  <c r="W231" i="1"/>
  <c r="W172" i="1"/>
  <c r="W105" i="1"/>
  <c r="W38" i="1"/>
  <c r="W296" i="1"/>
  <c r="W226" i="1"/>
  <c r="W159" i="1"/>
  <c r="W100" i="1"/>
  <c r="W33" i="1"/>
  <c r="W967" i="1"/>
  <c r="W903" i="1"/>
  <c r="W839" i="1"/>
  <c r="W769" i="1"/>
  <c r="W699" i="1"/>
  <c r="W634" i="1"/>
  <c r="W259" i="1"/>
  <c r="W192" i="1"/>
  <c r="W125" i="1"/>
  <c r="W66" i="1"/>
  <c r="W632" i="1"/>
  <c r="W324" i="1"/>
  <c r="W260" i="1"/>
  <c r="W952" i="1"/>
  <c r="W888" i="1"/>
  <c r="W824" i="1"/>
  <c r="W950" i="1"/>
  <c r="W886" i="1"/>
  <c r="W822" i="1"/>
  <c r="W752" i="1"/>
  <c r="W687" i="1"/>
  <c r="W384" i="1"/>
  <c r="W253" i="1"/>
  <c r="W189" i="1"/>
  <c r="W5" i="1"/>
  <c r="W929" i="1"/>
  <c r="W865" i="1"/>
  <c r="W806" i="1"/>
  <c r="W739" i="1"/>
  <c r="W679" i="1"/>
  <c r="W435" i="1"/>
  <c r="W371" i="1"/>
  <c r="W232" i="1"/>
  <c r="W96" i="1"/>
  <c r="W29" i="1"/>
  <c r="W948" i="1"/>
  <c r="W884" i="1"/>
  <c r="W820" i="1"/>
  <c r="W758" i="1"/>
  <c r="W366" i="1"/>
  <c r="W278" i="1"/>
  <c r="W222" i="1"/>
  <c r="W78" i="1"/>
  <c r="W19" i="1"/>
  <c r="W589" i="1"/>
  <c r="W516" i="1"/>
  <c r="W452" i="1"/>
  <c r="W329" i="1"/>
  <c r="W145" i="1"/>
  <c r="W746" i="1"/>
  <c r="W987" i="1"/>
  <c r="W639" i="1"/>
  <c r="W367" i="1"/>
  <c r="W68" i="1"/>
  <c r="W682" i="1"/>
  <c r="W530" i="1"/>
  <c r="W458" i="1"/>
  <c r="W322" i="1"/>
  <c r="W194" i="1"/>
  <c r="W130" i="1"/>
  <c r="W63" i="1"/>
  <c r="W665" i="1"/>
  <c r="W689" i="1"/>
  <c r="W429" i="1"/>
  <c r="W704" i="1"/>
  <c r="W315" i="1"/>
  <c r="W163" i="1"/>
  <c r="W606" i="1"/>
  <c r="W534" i="1"/>
  <c r="W470" i="1"/>
  <c r="W603" i="1"/>
  <c r="W994" i="1"/>
  <c r="W438" i="1"/>
  <c r="W571" i="1"/>
  <c r="W989" i="1"/>
  <c r="W520" i="1"/>
  <c r="W507" i="1"/>
  <c r="W703" i="1"/>
  <c r="W592" i="1"/>
  <c r="W372" i="1"/>
  <c r="W927" i="1"/>
  <c r="W776" i="1"/>
  <c r="W731" i="1"/>
  <c r="W957" i="1"/>
  <c r="W826" i="1"/>
  <c r="W764" i="1"/>
  <c r="W710" i="1"/>
  <c r="W637" i="1"/>
  <c r="W552" i="1"/>
  <c r="W488" i="1"/>
  <c r="W423" i="1"/>
  <c r="W941" i="1"/>
  <c r="W877" i="1"/>
  <c r="W813" i="1"/>
  <c r="W751" i="1"/>
  <c r="W683" i="1"/>
  <c r="W612" i="1"/>
  <c r="W539" i="1"/>
  <c r="W475" i="1"/>
  <c r="W410" i="1"/>
  <c r="W328" i="1"/>
  <c r="W939" i="1"/>
  <c r="W875" i="1"/>
  <c r="W811" i="1"/>
  <c r="W741" i="1"/>
  <c r="W662" i="1"/>
  <c r="W586" i="1"/>
  <c r="W537" i="1"/>
  <c r="W473" i="1"/>
  <c r="W400" i="1"/>
  <c r="W334" i="1"/>
  <c r="W551" i="1"/>
  <c r="W487" i="1"/>
  <c r="W417" i="1"/>
  <c r="W344" i="1"/>
  <c r="W265" i="1"/>
  <c r="W198" i="1"/>
  <c r="W134" i="1"/>
  <c r="W72" i="1"/>
  <c r="W8" i="1"/>
  <c r="W509" i="1"/>
  <c r="W399" i="1"/>
  <c r="W342" i="1"/>
  <c r="W285" i="1"/>
  <c r="W223" i="1"/>
  <c r="W164" i="1"/>
  <c r="W97" i="1"/>
  <c r="W30" i="1"/>
  <c r="W288" i="1"/>
  <c r="W218" i="1"/>
  <c r="W151" i="1"/>
  <c r="W92" i="1"/>
  <c r="W25" i="1"/>
  <c r="W959" i="1"/>
  <c r="W895" i="1"/>
  <c r="W831" i="1"/>
  <c r="W761" i="1"/>
  <c r="W691" i="1"/>
  <c r="W321" i="1"/>
  <c r="W251" i="1"/>
  <c r="W184" i="1"/>
  <c r="W117" i="1"/>
  <c r="W58" i="1"/>
  <c r="W466" i="1"/>
  <c r="W316" i="1"/>
  <c r="W252" i="1"/>
  <c r="W944" i="1"/>
  <c r="W880" i="1"/>
  <c r="W816" i="1"/>
  <c r="W942" i="1"/>
  <c r="W878" i="1"/>
  <c r="W814" i="1"/>
  <c r="W744" i="1"/>
  <c r="W684" i="1"/>
  <c r="W376" i="1"/>
  <c r="W245" i="1"/>
  <c r="W181" i="1"/>
  <c r="W993" i="1"/>
  <c r="W921" i="1"/>
  <c r="W857" i="1"/>
  <c r="W798" i="1"/>
  <c r="W736" i="1"/>
  <c r="W671" i="1"/>
  <c r="W427" i="1"/>
  <c r="W368" i="1"/>
  <c r="W224" i="1"/>
  <c r="W88" i="1"/>
  <c r="W21" i="1"/>
  <c r="W940" i="1"/>
  <c r="W876" i="1"/>
  <c r="W812" i="1"/>
  <c r="W750" i="1"/>
  <c r="W337" i="1"/>
  <c r="W273" i="1"/>
  <c r="W214" i="1"/>
  <c r="W75" i="1"/>
  <c r="W11" i="1"/>
  <c r="W581" i="1"/>
  <c r="W508" i="1"/>
  <c r="W444" i="1"/>
  <c r="W201" i="1"/>
  <c r="W137" i="1"/>
  <c r="W735" i="1"/>
  <c r="W979" i="1"/>
  <c r="W631" i="1"/>
  <c r="W127" i="1"/>
  <c r="W60" i="1"/>
  <c r="W674" i="1"/>
  <c r="W522" i="1"/>
  <c r="W386" i="1"/>
  <c r="W314" i="1"/>
  <c r="W186" i="1"/>
  <c r="W122" i="1"/>
  <c r="W55" i="1"/>
  <c r="W630" i="1"/>
  <c r="W627" i="1"/>
  <c r="W421" i="1"/>
  <c r="W696" i="1"/>
  <c r="W307" i="1"/>
  <c r="W155" i="1"/>
  <c r="W598" i="1"/>
  <c r="W526" i="1"/>
  <c r="W808" i="1"/>
  <c r="W595" i="1"/>
  <c r="W986" i="1"/>
  <c r="W430" i="1"/>
  <c r="W922" i="1"/>
  <c r="W845" i="1"/>
  <c r="W843" i="1"/>
  <c r="W303" i="1"/>
  <c r="W320" i="1"/>
  <c r="W848" i="1"/>
  <c r="W154" i="1"/>
  <c r="W946" i="1"/>
  <c r="W702" i="1"/>
  <c r="W480" i="1"/>
  <c r="W933" i="1"/>
  <c r="W869" i="1"/>
  <c r="W802" i="1"/>
  <c r="W743" i="1"/>
  <c r="W675" i="1"/>
  <c r="W604" i="1"/>
  <c r="W531" i="1"/>
  <c r="W467" i="1"/>
  <c r="W402" i="1"/>
  <c r="W998" i="1"/>
  <c r="W931" i="1"/>
  <c r="W867" i="1"/>
  <c r="W800" i="1"/>
  <c r="W730" i="1"/>
  <c r="W654" i="1"/>
  <c r="W578" i="1"/>
  <c r="W529" i="1"/>
  <c r="W462" i="1"/>
  <c r="W392" i="1"/>
  <c r="W616" i="1"/>
  <c r="W543" i="1"/>
  <c r="W479" i="1"/>
  <c r="W409" i="1"/>
  <c r="W327" i="1"/>
  <c r="W257" i="1"/>
  <c r="W190" i="1"/>
  <c r="W131" i="1"/>
  <c r="W64" i="1"/>
  <c r="W565" i="1"/>
  <c r="W501" i="1"/>
  <c r="W391" i="1"/>
  <c r="W336" i="1"/>
  <c r="W277" i="1"/>
  <c r="W215" i="1"/>
  <c r="W156" i="1"/>
  <c r="W89" i="1"/>
  <c r="W22" i="1"/>
  <c r="W280" i="1"/>
  <c r="W210" i="1"/>
  <c r="W143" i="1"/>
  <c r="W84" i="1"/>
  <c r="W17" i="1"/>
  <c r="W951" i="1"/>
  <c r="W887" i="1"/>
  <c r="W823" i="1"/>
  <c r="W753" i="1"/>
  <c r="W688" i="1"/>
  <c r="W313" i="1"/>
  <c r="W243" i="1"/>
  <c r="W176" i="1"/>
  <c r="W109" i="1"/>
  <c r="W50" i="1"/>
  <c r="W359" i="1"/>
  <c r="W308" i="1"/>
  <c r="W244" i="1"/>
  <c r="W936" i="1"/>
  <c r="W872" i="1"/>
  <c r="W805" i="1"/>
  <c r="W934" i="1"/>
  <c r="W870" i="1"/>
  <c r="W803" i="1"/>
  <c r="W733" i="1"/>
  <c r="W676" i="1"/>
  <c r="W365" i="1"/>
  <c r="W237" i="1"/>
  <c r="W173" i="1"/>
  <c r="W985" i="1"/>
  <c r="W913" i="1"/>
  <c r="W849" i="1"/>
  <c r="W787" i="1"/>
  <c r="W728" i="1"/>
  <c r="W660" i="1"/>
  <c r="W419" i="1"/>
  <c r="W360" i="1"/>
  <c r="W216" i="1"/>
  <c r="W80" i="1"/>
  <c r="W996" i="1"/>
  <c r="W932" i="1"/>
  <c r="W868" i="1"/>
  <c r="W801" i="1"/>
  <c r="W742" i="1"/>
  <c r="W326" i="1"/>
  <c r="W270" i="1"/>
  <c r="W126" i="1"/>
  <c r="W67" i="1"/>
  <c r="W629" i="1"/>
  <c r="W564" i="1"/>
  <c r="W500" i="1"/>
  <c r="W436" i="1"/>
  <c r="W193" i="1"/>
  <c r="W792" i="1"/>
  <c r="W727" i="1"/>
  <c r="W971" i="1"/>
  <c r="W623" i="1"/>
  <c r="W119" i="1"/>
  <c r="W52" i="1"/>
  <c r="W666" i="1"/>
  <c r="W514" i="1"/>
  <c r="W378" i="1"/>
  <c r="W306" i="1"/>
  <c r="W178" i="1"/>
  <c r="W114" i="1"/>
  <c r="W47" i="1"/>
  <c r="W577" i="1"/>
  <c r="W574" i="1"/>
  <c r="W413" i="1"/>
  <c r="W576" i="1"/>
  <c r="W291" i="1"/>
  <c r="W147" i="1"/>
  <c r="W590" i="1"/>
  <c r="W518" i="1"/>
  <c r="W659" i="1"/>
  <c r="W587" i="1"/>
  <c r="W978" i="1"/>
  <c r="W422" i="1"/>
  <c r="W858" i="1"/>
  <c r="W909" i="1"/>
  <c r="W442" i="1"/>
  <c r="W618" i="1"/>
  <c r="W519" i="1"/>
  <c r="W317" i="1"/>
  <c r="W863" i="1"/>
  <c r="W706" i="1"/>
  <c r="W453" i="1"/>
  <c r="W890" i="1"/>
  <c r="W818" i="1"/>
  <c r="W617" i="1"/>
  <c r="W1000" i="1"/>
  <c r="W938" i="1"/>
  <c r="W810" i="1"/>
  <c r="W694" i="1"/>
  <c r="W536" i="1"/>
  <c r="W992" i="1"/>
  <c r="W861" i="1"/>
  <c r="W732" i="1"/>
  <c r="W596" i="1"/>
  <c r="W464" i="1"/>
  <c r="W990" i="1"/>
  <c r="W923" i="1"/>
  <c r="W789" i="1"/>
  <c r="W646" i="1"/>
  <c r="W575" i="1"/>
  <c r="W448" i="1"/>
  <c r="W389" i="1"/>
  <c r="W608" i="1"/>
  <c r="W535" i="1"/>
  <c r="W471" i="1"/>
  <c r="W401" i="1"/>
  <c r="W249" i="1"/>
  <c r="W182" i="1"/>
  <c r="W123" i="1"/>
  <c r="W56" i="1"/>
  <c r="W557" i="1"/>
  <c r="W493" i="1"/>
  <c r="W388" i="1"/>
  <c r="W333" i="1"/>
  <c r="W271" i="1"/>
  <c r="W207" i="1"/>
  <c r="W148" i="1"/>
  <c r="W81" i="1"/>
  <c r="W14" i="1"/>
  <c r="W266" i="1"/>
  <c r="W199" i="1"/>
  <c r="W135" i="1"/>
  <c r="W73" i="1"/>
  <c r="W9" i="1"/>
  <c r="W943" i="1"/>
  <c r="W879" i="1"/>
  <c r="W815" i="1"/>
  <c r="W745" i="1"/>
  <c r="W677" i="1"/>
  <c r="W305" i="1"/>
  <c r="W235" i="1"/>
  <c r="W168" i="1"/>
  <c r="W101" i="1"/>
  <c r="W42" i="1"/>
  <c r="W356" i="1"/>
  <c r="W300" i="1"/>
  <c r="W236" i="1"/>
  <c r="W928" i="1"/>
  <c r="W864" i="1"/>
  <c r="W797" i="1"/>
  <c r="W926" i="1"/>
  <c r="W862" i="1"/>
  <c r="W795" i="1"/>
  <c r="W725" i="1"/>
  <c r="W668" i="1"/>
  <c r="W357" i="1"/>
  <c r="W229" i="1"/>
  <c r="W165" i="1"/>
  <c r="W977" i="1"/>
  <c r="W905" i="1"/>
  <c r="W841" i="1"/>
  <c r="W779" i="1"/>
  <c r="W720" i="1"/>
  <c r="W652" i="1"/>
  <c r="W411" i="1"/>
  <c r="W272" i="1"/>
  <c r="W208" i="1"/>
  <c r="W69" i="1"/>
  <c r="W988" i="1"/>
  <c r="W924" i="1"/>
  <c r="W860" i="1"/>
  <c r="W793" i="1"/>
  <c r="W626" i="1"/>
  <c r="W318" i="1"/>
  <c r="W262" i="1"/>
  <c r="W118" i="1"/>
  <c r="W59" i="1"/>
  <c r="W624" i="1"/>
  <c r="W556" i="1"/>
  <c r="W492" i="1"/>
  <c r="W428" i="1"/>
  <c r="W185" i="1"/>
  <c r="W786" i="1"/>
  <c r="W716" i="1"/>
  <c r="W963" i="1"/>
  <c r="W615" i="1"/>
  <c r="W111" i="1"/>
  <c r="W44" i="1"/>
  <c r="W570" i="1"/>
  <c r="W506" i="1"/>
  <c r="W370" i="1"/>
  <c r="W298" i="1"/>
  <c r="W170" i="1"/>
  <c r="W106" i="1"/>
  <c r="W39" i="1"/>
  <c r="W369" i="1"/>
  <c r="W685" i="1"/>
  <c r="W405" i="1"/>
  <c r="W355" i="1"/>
  <c r="W203" i="1"/>
  <c r="W139" i="1"/>
  <c r="W582" i="1"/>
  <c r="W510" i="1"/>
  <c r="W651" i="1"/>
  <c r="W579" i="1"/>
  <c r="W970" i="1"/>
  <c r="W414" i="1"/>
  <c r="W737" i="1"/>
  <c r="W976" i="1"/>
  <c r="W656" i="1"/>
  <c r="W974" i="1"/>
  <c r="W505" i="1"/>
  <c r="W382" i="1"/>
  <c r="W107" i="1"/>
  <c r="W255" i="1"/>
  <c r="W250" i="1"/>
  <c r="W991" i="1"/>
  <c r="W289" i="1"/>
  <c r="W26" i="1"/>
  <c r="W912" i="1"/>
  <c r="W341" i="1"/>
  <c r="W256" i="1"/>
  <c r="W339" i="1"/>
  <c r="W882" i="1"/>
  <c r="W756" i="1"/>
  <c r="W544" i="1"/>
  <c r="W3" i="1"/>
  <c r="W874" i="1"/>
  <c r="W748" i="1"/>
  <c r="W609" i="1"/>
  <c r="W472" i="1"/>
  <c r="W925" i="1"/>
  <c r="W794" i="1"/>
  <c r="W667" i="1"/>
  <c r="W523" i="1"/>
  <c r="W394" i="1"/>
  <c r="W859" i="1"/>
  <c r="W722" i="1"/>
  <c r="W521" i="1"/>
  <c r="W319" i="1"/>
  <c r="W997" i="1"/>
  <c r="W930" i="1"/>
  <c r="W866" i="1"/>
  <c r="W807" i="1"/>
  <c r="W740" i="1"/>
  <c r="W680" i="1"/>
  <c r="W601" i="1"/>
  <c r="W528" i="1"/>
  <c r="W461" i="1"/>
  <c r="W984" i="1"/>
  <c r="W917" i="1"/>
  <c r="W853" i="1"/>
  <c r="W791" i="1"/>
  <c r="W724" i="1"/>
  <c r="W664" i="1"/>
  <c r="W588" i="1"/>
  <c r="W515" i="1"/>
  <c r="W450" i="1"/>
  <c r="W383" i="1"/>
  <c r="W982" i="1"/>
  <c r="W915" i="1"/>
  <c r="W851" i="1"/>
  <c r="W781" i="1"/>
  <c r="W711" i="1"/>
  <c r="W638" i="1"/>
  <c r="W572" i="1"/>
  <c r="W513" i="1"/>
  <c r="W440" i="1"/>
  <c r="W381" i="1"/>
  <c r="W600" i="1"/>
  <c r="W527" i="1"/>
  <c r="W463" i="1"/>
  <c r="W393" i="1"/>
  <c r="W311" i="1"/>
  <c r="W241" i="1"/>
  <c r="W174" i="1"/>
  <c r="W115" i="1"/>
  <c r="W48" i="1"/>
  <c r="W549" i="1"/>
  <c r="W485" i="1"/>
  <c r="W380" i="1"/>
  <c r="W325" i="1"/>
  <c r="W263" i="1"/>
  <c r="W204" i="1"/>
  <c r="W140" i="1"/>
  <c r="W70" i="1"/>
  <c r="W6" i="1"/>
  <c r="W258" i="1"/>
  <c r="W191" i="1"/>
  <c r="W132" i="1"/>
  <c r="W65" i="1"/>
  <c r="W999" i="1"/>
  <c r="W935" i="1"/>
  <c r="W871" i="1"/>
  <c r="W804" i="1"/>
  <c r="W734" i="1"/>
  <c r="W669" i="1"/>
  <c r="W297" i="1"/>
  <c r="W227" i="1"/>
  <c r="W160" i="1"/>
  <c r="W93" i="1"/>
  <c r="W34" i="1"/>
  <c r="W348" i="1"/>
  <c r="W292" i="1"/>
  <c r="W228" i="1"/>
  <c r="W920" i="1"/>
  <c r="W856" i="1"/>
  <c r="W633" i="1"/>
  <c r="W918" i="1"/>
  <c r="W854" i="1"/>
  <c r="W784" i="1"/>
  <c r="W714" i="1"/>
  <c r="W657" i="1"/>
  <c r="W349" i="1"/>
  <c r="W221" i="1"/>
  <c r="W157" i="1"/>
  <c r="W969" i="1"/>
  <c r="W897" i="1"/>
  <c r="W833" i="1"/>
  <c r="W771" i="1"/>
  <c r="W717" i="1"/>
  <c r="W644" i="1"/>
  <c r="W403" i="1"/>
  <c r="W264" i="1"/>
  <c r="W128" i="1"/>
  <c r="W61" i="1"/>
  <c r="W980" i="1"/>
  <c r="W916" i="1"/>
  <c r="W852" i="1"/>
  <c r="W790" i="1"/>
  <c r="W465" i="1"/>
  <c r="W310" i="1"/>
  <c r="W254" i="1"/>
  <c r="W110" i="1"/>
  <c r="W51" i="1"/>
  <c r="W621" i="1"/>
  <c r="W548" i="1"/>
  <c r="W484" i="1"/>
  <c r="W420" i="1"/>
  <c r="W177" i="1"/>
  <c r="W778" i="1"/>
  <c r="W708" i="1"/>
  <c r="W955" i="1"/>
  <c r="W607" i="1"/>
  <c r="W103" i="1"/>
  <c r="W36" i="1"/>
  <c r="W562" i="1"/>
  <c r="W498" i="1"/>
  <c r="W354" i="1"/>
  <c r="W290" i="1"/>
  <c r="W162" i="1"/>
  <c r="W98" i="1"/>
  <c r="W31" i="1"/>
  <c r="W299" i="1"/>
  <c r="W573" i="1"/>
  <c r="W397" i="1"/>
  <c r="W347" i="1"/>
  <c r="W195" i="1"/>
  <c r="W678" i="1"/>
  <c r="W566" i="1"/>
  <c r="W502" i="1"/>
  <c r="W643" i="1"/>
  <c r="W76" i="1"/>
  <c r="W962" i="1"/>
  <c r="W406" i="1"/>
</calcChain>
</file>

<file path=xl/sharedStrings.xml><?xml version="1.0" encoding="utf-8"?>
<sst xmlns="http://schemas.openxmlformats.org/spreadsheetml/2006/main" count="167" uniqueCount="82">
  <si>
    <t>Name</t>
  </si>
  <si>
    <t>Vorname</t>
  </si>
  <si>
    <t>AK</t>
  </si>
  <si>
    <t>Zweikampf [kg]</t>
  </si>
  <si>
    <t>Schocken [m]</t>
  </si>
  <si>
    <t>S3S [m]</t>
  </si>
  <si>
    <t>Sternlauf [s]</t>
  </si>
  <si>
    <t>KG [kg]</t>
  </si>
  <si>
    <t>Perzentil Zweikampf</t>
  </si>
  <si>
    <t>Perzentil Schocken</t>
  </si>
  <si>
    <t>Perzentil Sprung</t>
  </si>
  <si>
    <t>Zweikampf</t>
  </si>
  <si>
    <t>x3</t>
  </si>
  <si>
    <t>x2</t>
  </si>
  <si>
    <t>x1</t>
  </si>
  <si>
    <t>b</t>
  </si>
  <si>
    <t>X</t>
  </si>
  <si>
    <t>Perzentil (y)</t>
  </si>
  <si>
    <t>Schocken</t>
  </si>
  <si>
    <t>Sprung</t>
  </si>
  <si>
    <t>UmrechnungsExponent für Relativ</t>
  </si>
  <si>
    <t>Hilfe Relativ Zweikampf</t>
  </si>
  <si>
    <t>100% Perzentil (aktuell noch 97%)</t>
  </si>
  <si>
    <t>0% Perzentil (aktuell 3%)</t>
  </si>
  <si>
    <t>AK13</t>
  </si>
  <si>
    <t>AK14</t>
  </si>
  <si>
    <t>AK15</t>
  </si>
  <si>
    <t>AK16</t>
  </si>
  <si>
    <t>Sternlauf</t>
  </si>
  <si>
    <t>Beispiel</t>
  </si>
  <si>
    <t>AK12</t>
  </si>
  <si>
    <t>Aufnahme Landeskader</t>
  </si>
  <si>
    <t>Aufnahmeperzentil Gesamt Landeskader</t>
  </si>
  <si>
    <t>Aufnahmeperzentil Sternlauf Landeskader</t>
  </si>
  <si>
    <t>Aufnahmeperzentil Sprung Landeskader</t>
  </si>
  <si>
    <t>Aufnahmeperzentil Schocken Landeskader</t>
  </si>
  <si>
    <t>Aufnahmeperzentil Zweikampf Landeskader</t>
  </si>
  <si>
    <t>Gesamtperzentil für Aufnahme Landeskader</t>
  </si>
  <si>
    <t>Vorname:</t>
  </si>
  <si>
    <t>Name:</t>
  </si>
  <si>
    <t>Altersklasse:</t>
  </si>
  <si>
    <t>Zweikampfleistung [kg]</t>
  </si>
  <si>
    <t>Schlussdreisprung [m]</t>
  </si>
  <si>
    <t>Körpergewicht [kg]</t>
  </si>
  <si>
    <t>Kugelschocken [m]</t>
  </si>
  <si>
    <t>Aufnahme in den Landeskader:</t>
  </si>
  <si>
    <t>Mein erreichtes Perzentil:</t>
  </si>
  <si>
    <t>Kugelschocken</t>
  </si>
  <si>
    <t>Gesamt</t>
  </si>
  <si>
    <t>Stern</t>
  </si>
  <si>
    <t>C3</t>
  </si>
  <si>
    <t>C10</t>
  </si>
  <si>
    <t>C25</t>
  </si>
  <si>
    <t>C50</t>
  </si>
  <si>
    <t>C75</t>
  </si>
  <si>
    <t>C90</t>
  </si>
  <si>
    <t>C97</t>
  </si>
  <si>
    <t>S-3-S</t>
  </si>
  <si>
    <t>AK11</t>
  </si>
  <si>
    <t>Hilfe Relativ Schocken</t>
  </si>
  <si>
    <t>Hans</t>
  </si>
  <si>
    <t>Hantel</t>
  </si>
  <si>
    <t>Schluss-3-Sprung</t>
  </si>
  <si>
    <t>Aufnahmeperzentil Gesamt NK2</t>
  </si>
  <si>
    <t>Aufnahmeperzentil Sternlauf NK2</t>
  </si>
  <si>
    <t>Aufnahmeperzentil Sprung NK2</t>
  </si>
  <si>
    <t>Aufnahmeperzentil Schocken NK2</t>
  </si>
  <si>
    <t>Aufnahmeperzentil Zweikampf NK2</t>
  </si>
  <si>
    <t>Aufnahmeperzentil Schocken Nk2</t>
  </si>
  <si>
    <t>Gesamtperzentil für Aufnahme NK2</t>
  </si>
  <si>
    <t>Gesamtperzentil Landeskader</t>
  </si>
  <si>
    <t>Gesamtperzentil NK2</t>
  </si>
  <si>
    <t>Perzentil Sternlauf Landeskader</t>
  </si>
  <si>
    <t>Perzentil Sternlauf NK2</t>
  </si>
  <si>
    <t>Aufnahme LNK2</t>
  </si>
  <si>
    <t>Aufnahme in den NK2:</t>
  </si>
  <si>
    <t>Grafische Einordnung deines erreichten Perzentils: ↓ BITTE AUSWÄHLEN ↓</t>
  </si>
  <si>
    <t>nk2</t>
  </si>
  <si>
    <t>Kader-Check männlich (AK11-16)</t>
  </si>
  <si>
    <t>nicht gewertet</t>
  </si>
  <si>
    <t>Grenzperzentil Landeskader:</t>
  </si>
  <si>
    <t>Grenzperzentil NK2: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</si>
</sst>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4" fillId="2" borderId="0" xfId="0" applyFont="1" applyFill="1" applyAlignme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0" xfId="0" applyFont="1" applyFill="1" applyAlignment="1"/>
    <xf numFmtId="0" fontId="9" fillId="2" borderId="9" xfId="0" applyFont="1" applyFill="1" applyBorder="1" applyAlignment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1" fontId="9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/>
    <xf numFmtId="1" fontId="9" fillId="2" borderId="11" xfId="0" applyNumberFormat="1" applyFont="1" applyFill="1" applyBorder="1" applyAlignment="1">
      <alignment horizontal="center"/>
    </xf>
    <xf numFmtId="0" fontId="10" fillId="2" borderId="0" xfId="0" applyFont="1" applyFill="1"/>
    <xf numFmtId="0" fontId="0" fillId="2" borderId="0" xfId="0" applyFont="1" applyFill="1"/>
    <xf numFmtId="0" fontId="11" fillId="0" borderId="0" xfId="0" applyFont="1"/>
    <xf numFmtId="0" fontId="12" fillId="0" borderId="0" xfId="0" applyFont="1"/>
    <xf numFmtId="1" fontId="11" fillId="0" borderId="0" xfId="0" applyNumberFormat="1" applyFont="1"/>
    <xf numFmtId="0" fontId="6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/>
    <xf numFmtId="0" fontId="5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Protection="1">
      <protection locked="0"/>
    </xf>
    <xf numFmtId="1" fontId="9" fillId="2" borderId="1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80000"/>
      <color rgb="FFB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0794336536382E-2"/>
          <c:y val="4.2038085557034401E-2"/>
          <c:w val="0.83345727764248367"/>
          <c:h val="0.74883269290478993"/>
        </c:manualLayout>
      </c:layout>
      <c:scatterChart>
        <c:scatterStyle val="lineMarker"/>
        <c:varyColors val="0"/>
        <c:ser>
          <c:idx val="1"/>
          <c:order val="0"/>
          <c:tx>
            <c:v>Perzentil 3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'Kader-Check'!$K$35:$K$40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'Kader-Check'!$L$35:$L$40</c:f>
              <c:numCache>
                <c:formatCode>General</c:formatCode>
                <c:ptCount val="6"/>
                <c:pt idx="0">
                  <c:v>0.54639733632129694</c:v>
                </c:pt>
                <c:pt idx="1">
                  <c:v>0.59352747328409705</c:v>
                </c:pt>
                <c:pt idx="2">
                  <c:v>0.62118726698669802</c:v>
                </c:pt>
                <c:pt idx="3">
                  <c:v>0.69958102700666103</c:v>
                </c:pt>
                <c:pt idx="4">
                  <c:v>0.73072243905595302</c:v>
                </c:pt>
                <c:pt idx="5">
                  <c:v>0.81605363967804201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E1-49BC-BD18-5994CEDFAD30}"/>
            </c:ext>
          </c:extLst>
        </c:ser>
        <c:ser>
          <c:idx val="0"/>
          <c:order val="1"/>
          <c:tx>
            <c:v>Perzentil 10</c:v>
          </c:tx>
          <c:spPr>
            <a:ln w="12700" cap="rnd">
              <a:solidFill>
                <a:srgbClr val="BC0000"/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'Kader-Check'!$K$35:$K$40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'Kader-Check'!$M$35:$M$40</c:f>
              <c:numCache>
                <c:formatCode>General</c:formatCode>
                <c:ptCount val="6"/>
                <c:pt idx="0">
                  <c:v>0.63378607101342299</c:v>
                </c:pt>
                <c:pt idx="1">
                  <c:v>0.695130525113694</c:v>
                </c:pt>
                <c:pt idx="2">
                  <c:v>0.73343564905286696</c:v>
                </c:pt>
                <c:pt idx="3">
                  <c:v>0.82716220793841</c:v>
                </c:pt>
                <c:pt idx="4">
                  <c:v>0.85747673063955698</c:v>
                </c:pt>
                <c:pt idx="5">
                  <c:v>0.945060253115657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E1-49BC-BD18-5994CEDFAD30}"/>
            </c:ext>
          </c:extLst>
        </c:ser>
        <c:ser>
          <c:idx val="2"/>
          <c:order val="2"/>
          <c:tx>
            <c:v>Perzentil 25</c:v>
          </c:tx>
          <c:spPr>
            <a:ln w="12700" cap="rnd">
              <a:solidFill>
                <a:srgbClr val="680000"/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'Kader-Check'!$K$35:$K$40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'Kader-Check'!$N$35:$N$40</c:f>
              <c:numCache>
                <c:formatCode>General</c:formatCode>
                <c:ptCount val="6"/>
                <c:pt idx="0">
                  <c:v>0.72861702337934897</c:v>
                </c:pt>
                <c:pt idx="1">
                  <c:v>0.80365165603529398</c:v>
                </c:pt>
                <c:pt idx="2">
                  <c:v>0.85130985704392104</c:v>
                </c:pt>
                <c:pt idx="3">
                  <c:v>0.95845230609583398</c:v>
                </c:pt>
                <c:pt idx="4">
                  <c:v>0.98548223599122498</c:v>
                </c:pt>
                <c:pt idx="5">
                  <c:v>1.07310752251859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E1-49BC-BD18-5994CEDFAD30}"/>
            </c:ext>
          </c:extLst>
        </c:ser>
        <c:ser>
          <c:idx val="3"/>
          <c:order val="3"/>
          <c:tx>
            <c:v>Perzentil 50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'Kader-Check'!$K$35:$K$40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'Kader-Check'!$O$35:$O$40</c:f>
              <c:numCache>
                <c:formatCode>General</c:formatCode>
                <c:ptCount val="6"/>
                <c:pt idx="0">
                  <c:v>0.84137359659631705</c:v>
                </c:pt>
                <c:pt idx="1">
                  <c:v>0.93053715392951497</c:v>
                </c:pt>
                <c:pt idx="2">
                  <c:v>0.98679482075645197</c:v>
                </c:pt>
                <c:pt idx="3">
                  <c:v>1.10646122146227</c:v>
                </c:pt>
                <c:pt idx="4">
                  <c:v>1.1272962712991299</c:v>
                </c:pt>
                <c:pt idx="5">
                  <c:v>1.21274762349656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E1-49BC-BD18-5994CEDFAD30}"/>
            </c:ext>
          </c:extLst>
        </c:ser>
        <c:ser>
          <c:idx val="4"/>
          <c:order val="4"/>
          <c:tx>
            <c:v>Perzentil 75</c:v>
          </c:tx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'Kader-Check'!$K$35:$K$40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'Kader-Check'!$P$35:$P$40</c:f>
              <c:numCache>
                <c:formatCode>General</c:formatCode>
                <c:ptCount val="6"/>
                <c:pt idx="0">
                  <c:v>0.96186505304799297</c:v>
                </c:pt>
                <c:pt idx="1">
                  <c:v>1.06378857286762</c:v>
                </c:pt>
                <c:pt idx="2">
                  <c:v>1.12668114617492</c:v>
                </c:pt>
                <c:pt idx="3">
                  <c:v>1.25648211912965</c:v>
                </c:pt>
                <c:pt idx="4">
                  <c:v>1.2687340266856</c:v>
                </c:pt>
                <c:pt idx="5">
                  <c:v>1.35001452645904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E1-49BC-BD18-5994CEDFAD30}"/>
            </c:ext>
          </c:extLst>
        </c:ser>
        <c:ser>
          <c:idx val="5"/>
          <c:order val="5"/>
          <c:tx>
            <c:v>Perzentil 90</c:v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'Kader-Check'!$K$35:$K$40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'Kader-Check'!$Q$35:$Q$40</c:f>
              <c:numCache>
                <c:formatCode>General</c:formatCode>
                <c:ptCount val="6"/>
                <c:pt idx="0">
                  <c:v>1.0768878297303901</c:v>
                </c:pt>
                <c:pt idx="1">
                  <c:v>1.18895372942287</c:v>
                </c:pt>
                <c:pt idx="2">
                  <c:v>1.2560922681986</c:v>
                </c:pt>
                <c:pt idx="3">
                  <c:v>1.39306365950046</c:v>
                </c:pt>
                <c:pt idx="4">
                  <c:v>1.3957470937532599</c:v>
                </c:pt>
                <c:pt idx="5">
                  <c:v>1.47178778794459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0E1-49BC-BD18-5994CEDFAD30}"/>
            </c:ext>
          </c:extLst>
        </c:ser>
        <c:ser>
          <c:idx val="6"/>
          <c:order val="6"/>
          <c:tx>
            <c:v>Perzentil 97</c:v>
          </c:tx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'Kader-Check'!$K$35:$K$40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'Kader-Check'!$R$35:$R$40</c:f>
              <c:numCache>
                <c:formatCode>General</c:formatCode>
                <c:ptCount val="6"/>
                <c:pt idx="0">
                  <c:v>1.1965089696961799</c:v>
                </c:pt>
                <c:pt idx="1">
                  <c:v>1.3172047852125901</c:v>
                </c:pt>
                <c:pt idx="2">
                  <c:v>1.3869031150050599</c:v>
                </c:pt>
                <c:pt idx="3">
                  <c:v>1.5292144549628099</c:v>
                </c:pt>
                <c:pt idx="4">
                  <c:v>1.52088500773389</c:v>
                </c:pt>
                <c:pt idx="5">
                  <c:v>1.59052817166162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0E1-49BC-BD18-5994CEDFAD30}"/>
            </c:ext>
          </c:extLst>
        </c:ser>
        <c:ser>
          <c:idx val="7"/>
          <c:order val="7"/>
          <c:tx>
            <c:v>ICH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95000"/>
                  <a:lumOff val="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'Kader-Check'!$E$7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'Kader-Check'!$M$18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0E1-49BC-BD18-5994CEDFA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028136"/>
        <c:axId val="599033056"/>
      </c:scatterChart>
      <c:valAx>
        <c:axId val="599028136"/>
        <c:scaling>
          <c:orientation val="minMax"/>
          <c:max val="17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1"/>
                  <a:t>Altersklasse</a:t>
                </a:r>
              </a:p>
            </c:rich>
          </c:tx>
          <c:layout>
            <c:manualLayout>
              <c:xMode val="edge"/>
              <c:yMode val="edge"/>
              <c:x val="0.45602026579329213"/>
              <c:y val="0.841601025213042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9033056"/>
        <c:crosses val="autoZero"/>
        <c:crossBetween val="midCat"/>
        <c:majorUnit val="1"/>
        <c:minorUnit val="1"/>
      </c:valAx>
      <c:valAx>
        <c:axId val="599033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1"/>
                  <a:t>Wettkampfleistung</a:t>
                </a:r>
              </a:p>
            </c:rich>
          </c:tx>
          <c:layout>
            <c:manualLayout>
              <c:xMode val="edge"/>
              <c:yMode val="edge"/>
              <c:x val="3.3133357175929225E-2"/>
              <c:y val="0.2502295061218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90281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552793491521129E-3"/>
          <c:y val="0.86508996467128485"/>
          <c:w val="0.98128918786782249"/>
          <c:h val="0.1349100353287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657671</xdr:colOff>
      <xdr:row>0</xdr:row>
      <xdr:rowOff>139880</xdr:rowOff>
    </xdr:from>
    <xdr:to>
      <xdr:col>1</xdr:col>
      <xdr:colOff>1474193</xdr:colOff>
      <xdr:row>2</xdr:row>
      <xdr:rowOff>414836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671" y="139880"/>
          <a:ext cx="1477669" cy="655956"/>
        </a:xfrm>
        <a:prstGeom prst="rect">
          <a:avLst/>
        </a:prstGeom>
      </xdr:spPr>
    </xdr:pic>
    <xdr:clientData/>
  </xdr:twoCellAnchor>
  <xdr:twoCellAnchor editAs="oneCell">
    <xdr:from>
      <xdr:col>9</xdr:col>
      <xdr:colOff>729156</xdr:colOff>
      <xdr:row>0</xdr:row>
      <xdr:rowOff>53172</xdr:rowOff>
    </xdr:from>
    <xdr:to>
      <xdr:col>9</xdr:col>
      <xdr:colOff>1511266</xdr:colOff>
      <xdr:row>2</xdr:row>
      <xdr:rowOff>437623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4380" y="53172"/>
          <a:ext cx="782110" cy="743039"/>
        </a:xfrm>
        <a:prstGeom prst="rect">
          <a:avLst/>
        </a:prstGeom>
      </xdr:spPr>
    </xdr:pic>
    <xdr:clientData/>
  </xdr:twoCellAnchor>
  <xdr:twoCellAnchor>
    <xdr:from>
      <xdr:col>7</xdr:col>
      <xdr:colOff>1037504</xdr:colOff>
      <xdr:row>17</xdr:row>
      <xdr:rowOff>90929</xdr:rowOff>
    </xdr:from>
    <xdr:to>
      <xdr:col>11</xdr:col>
      <xdr:colOff>8964</xdr:colOff>
      <xdr:row>33</xdr:row>
      <xdr:rowOff>152400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tabSelected="1" topLeftCell="B3" zoomScale="85" zoomScaleNormal="85" workbookViewId="0">
      <selection activeCell="E9" sqref="E9"/>
    </sheetView>
  </sheetViews>
  <sheetFormatPr baseColWidth="10" defaultColWidth="11.5" defaultRowHeight="15" x14ac:dyDescent="0.2"/>
  <cols>
    <col min="1" max="1" width="9.83203125" style="8" customWidth="1"/>
    <col min="2" max="2" width="24.83203125" style="8" customWidth="1"/>
    <col min="3" max="3" width="34.5" style="8" customWidth="1"/>
    <col min="4" max="4" width="3.6640625" style="8" customWidth="1"/>
    <col min="5" max="5" width="41.6640625" style="8" customWidth="1"/>
    <col min="6" max="6" width="21.1640625" style="8" customWidth="1"/>
    <col min="7" max="7" width="28" style="8" customWidth="1"/>
    <col min="8" max="8" width="15.1640625" style="8" customWidth="1"/>
    <col min="9" max="9" width="32.1640625" style="8" customWidth="1"/>
    <col min="10" max="10" width="23" style="8" customWidth="1"/>
    <col min="11" max="11" width="51.5" style="8" customWidth="1"/>
    <col min="12" max="16384" width="11.5" style="8"/>
  </cols>
  <sheetData>
    <row r="1" spans="1:19" x14ac:dyDescent="0.2">
      <c r="A1" s="26" t="s">
        <v>77</v>
      </c>
    </row>
    <row r="3" spans="1:19" ht="38" thickBot="1" x14ac:dyDescent="0.5">
      <c r="C3" s="49" t="s">
        <v>78</v>
      </c>
      <c r="D3" s="49"/>
      <c r="E3" s="49"/>
      <c r="F3" s="49"/>
      <c r="G3" s="49"/>
      <c r="H3" s="49"/>
      <c r="I3" s="49"/>
      <c r="J3" s="49"/>
      <c r="K3" s="33"/>
      <c r="L3" s="33"/>
      <c r="M3" s="33"/>
      <c r="N3" s="32"/>
      <c r="O3" s="32"/>
      <c r="P3" s="32"/>
      <c r="Q3" s="32"/>
      <c r="R3" s="32"/>
      <c r="S3" s="32"/>
    </row>
    <row r="4" spans="1:19" x14ac:dyDescent="0.2">
      <c r="B4" s="10"/>
      <c r="C4" s="11"/>
      <c r="D4" s="11"/>
      <c r="E4" s="11"/>
      <c r="F4" s="11"/>
      <c r="G4" s="11"/>
      <c r="H4" s="11"/>
      <c r="I4" s="11"/>
      <c r="J4" s="12"/>
      <c r="K4" s="32"/>
      <c r="L4" s="32"/>
      <c r="M4" s="32"/>
      <c r="N4" s="32"/>
      <c r="O4" s="32"/>
      <c r="P4" s="32"/>
      <c r="Q4" s="32"/>
      <c r="R4" s="32"/>
      <c r="S4" s="32"/>
    </row>
    <row r="5" spans="1:19" ht="24" x14ac:dyDescent="0.3">
      <c r="B5" s="13"/>
      <c r="C5" s="51" t="s">
        <v>38</v>
      </c>
      <c r="D5" s="51"/>
      <c r="E5" s="36" t="s">
        <v>60</v>
      </c>
      <c r="F5" s="14"/>
      <c r="G5" s="52" t="s">
        <v>39</v>
      </c>
      <c r="H5" s="52"/>
      <c r="I5" s="36" t="s">
        <v>61</v>
      </c>
      <c r="J5" s="15"/>
      <c r="K5" s="32"/>
      <c r="L5" s="32"/>
      <c r="M5" s="32"/>
      <c r="N5" s="32"/>
      <c r="O5" s="32"/>
      <c r="P5" s="32"/>
      <c r="Q5" s="32"/>
      <c r="R5" s="32"/>
      <c r="S5" s="32"/>
    </row>
    <row r="6" spans="1:19" x14ac:dyDescent="0.2">
      <c r="B6" s="13"/>
      <c r="C6" s="14"/>
      <c r="D6" s="14"/>
      <c r="E6" s="14"/>
      <c r="F6" s="14"/>
      <c r="G6" s="14"/>
      <c r="H6" s="14"/>
      <c r="I6" s="14"/>
      <c r="J6" s="15"/>
      <c r="K6" s="32"/>
      <c r="L6" s="32"/>
      <c r="M6" s="32"/>
      <c r="N6" s="32"/>
      <c r="O6" s="32"/>
      <c r="P6" s="32"/>
      <c r="Q6" s="32"/>
      <c r="R6" s="32"/>
      <c r="S6" s="32"/>
    </row>
    <row r="7" spans="1:19" ht="24" x14ac:dyDescent="0.3">
      <c r="B7" s="13"/>
      <c r="C7" s="52" t="s">
        <v>40</v>
      </c>
      <c r="D7" s="52"/>
      <c r="E7" s="37">
        <v>12</v>
      </c>
      <c r="F7" s="14"/>
      <c r="G7" s="52" t="s">
        <v>43</v>
      </c>
      <c r="H7" s="52"/>
      <c r="I7" s="37">
        <v>65</v>
      </c>
      <c r="J7" s="15"/>
      <c r="K7" s="32"/>
      <c r="L7" s="32"/>
      <c r="M7" s="32"/>
      <c r="N7" s="32"/>
      <c r="O7" s="32"/>
      <c r="P7" s="32"/>
      <c r="Q7" s="32"/>
      <c r="R7" s="32"/>
      <c r="S7" s="32"/>
    </row>
    <row r="8" spans="1:19" x14ac:dyDescent="0.2">
      <c r="B8" s="13"/>
      <c r="C8" s="14"/>
      <c r="D8" s="14"/>
      <c r="E8" s="14"/>
      <c r="F8" s="14"/>
      <c r="G8" s="14"/>
      <c r="H8" s="14"/>
      <c r="I8" s="14"/>
      <c r="J8" s="15"/>
      <c r="K8" s="32"/>
      <c r="L8" s="32"/>
      <c r="M8" s="32"/>
      <c r="N8" s="32"/>
      <c r="O8" s="32"/>
      <c r="P8" s="32"/>
      <c r="Q8" s="32"/>
      <c r="R8" s="32"/>
      <c r="S8" s="32"/>
    </row>
    <row r="9" spans="1:19" ht="24" x14ac:dyDescent="0.3">
      <c r="B9" s="13"/>
      <c r="C9" s="52" t="s">
        <v>41</v>
      </c>
      <c r="D9" s="52"/>
      <c r="E9" s="37"/>
      <c r="F9" s="14"/>
      <c r="G9" s="52" t="s">
        <v>44</v>
      </c>
      <c r="H9" s="52"/>
      <c r="I9" s="37"/>
      <c r="J9" s="15"/>
      <c r="K9" s="32"/>
      <c r="L9" s="32"/>
      <c r="M9" s="32"/>
      <c r="N9" s="32"/>
      <c r="O9" s="32"/>
      <c r="P9" s="32"/>
      <c r="Q9" s="32"/>
      <c r="R9" s="32"/>
      <c r="S9" s="32"/>
    </row>
    <row r="10" spans="1:19" x14ac:dyDescent="0.2">
      <c r="B10" s="13"/>
      <c r="C10" s="14"/>
      <c r="D10" s="14"/>
      <c r="E10" s="14"/>
      <c r="F10" s="14"/>
      <c r="G10" s="14"/>
      <c r="H10" s="14"/>
      <c r="I10" s="14"/>
      <c r="J10" s="15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24" x14ac:dyDescent="0.3">
      <c r="B11" s="13"/>
      <c r="C11" s="52" t="s">
        <v>42</v>
      </c>
      <c r="D11" s="52"/>
      <c r="E11" s="37"/>
      <c r="F11" s="14"/>
      <c r="G11" s="52" t="s">
        <v>6</v>
      </c>
      <c r="H11" s="52"/>
      <c r="I11" s="37"/>
      <c r="J11" s="15"/>
      <c r="K11" s="32"/>
      <c r="L11" s="32"/>
      <c r="M11" s="32"/>
      <c r="N11" s="32"/>
      <c r="O11" s="32"/>
      <c r="P11" s="32"/>
      <c r="Q11" s="32"/>
      <c r="R11" s="32"/>
      <c r="S11" s="32"/>
    </row>
    <row r="12" spans="1:19" x14ac:dyDescent="0.2">
      <c r="B12" s="13"/>
      <c r="C12" s="14"/>
      <c r="D12" s="14"/>
      <c r="E12" s="14"/>
      <c r="F12" s="14"/>
      <c r="G12" s="50"/>
      <c r="H12" s="50"/>
      <c r="I12" s="50"/>
      <c r="J12" s="15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6" thickBot="1" x14ac:dyDescent="0.25">
      <c r="B13" s="16"/>
      <c r="C13" s="17"/>
      <c r="D13" s="17"/>
      <c r="E13" s="17"/>
      <c r="F13" s="17"/>
      <c r="G13" s="17"/>
      <c r="H13" s="17"/>
      <c r="I13" s="17"/>
      <c r="J13" s="18"/>
      <c r="K13" s="32"/>
      <c r="L13" s="32"/>
      <c r="M13" s="32"/>
      <c r="N13" s="32"/>
      <c r="O13" s="32"/>
      <c r="P13" s="32"/>
      <c r="Q13" s="32"/>
      <c r="R13" s="32"/>
      <c r="S13" s="32"/>
    </row>
    <row r="14" spans="1:19" x14ac:dyDescent="0.2">
      <c r="K14" s="32"/>
      <c r="L14" s="26"/>
      <c r="M14" s="26"/>
      <c r="N14" s="26"/>
      <c r="O14" s="26"/>
      <c r="P14" s="26"/>
      <c r="Q14" s="26"/>
      <c r="R14" s="26"/>
      <c r="S14" s="32"/>
    </row>
    <row r="15" spans="1:19" x14ac:dyDescent="0.2">
      <c r="E15" s="9"/>
      <c r="F15" s="9"/>
      <c r="G15" s="9"/>
      <c r="H15" s="9"/>
      <c r="I15" s="9"/>
      <c r="K15" s="32"/>
      <c r="L15" s="26"/>
      <c r="M15" s="26"/>
      <c r="N15" s="26"/>
      <c r="O15" s="26"/>
      <c r="P15" s="26"/>
      <c r="Q15" s="26"/>
      <c r="R15" s="26"/>
      <c r="S15" s="32"/>
    </row>
    <row r="16" spans="1:19" ht="24" x14ac:dyDescent="0.3">
      <c r="C16" s="31"/>
      <c r="I16" s="44" t="s">
        <v>76</v>
      </c>
      <c r="J16" s="44"/>
      <c r="K16" s="44"/>
      <c r="L16" s="26"/>
      <c r="M16" s="26"/>
      <c r="N16" s="26"/>
      <c r="O16" s="26"/>
      <c r="P16" s="26"/>
      <c r="Q16" s="26"/>
      <c r="R16" s="26"/>
      <c r="S16" s="32"/>
    </row>
    <row r="17" spans="2:22" ht="23.5" customHeight="1" x14ac:dyDescent="0.25">
      <c r="B17" s="19"/>
      <c r="C17" s="19"/>
      <c r="I17" s="45" t="s">
        <v>18</v>
      </c>
      <c r="J17" s="45"/>
      <c r="K17" s="45"/>
      <c r="L17" s="26"/>
      <c r="M17" s="26" t="s">
        <v>11</v>
      </c>
      <c r="N17" s="26" t="s">
        <v>18</v>
      </c>
      <c r="O17" s="26" t="s">
        <v>57</v>
      </c>
      <c r="P17" s="26" t="s">
        <v>28</v>
      </c>
      <c r="Q17" s="26"/>
      <c r="R17" s="26"/>
      <c r="S17" s="32"/>
    </row>
    <row r="18" spans="2:22" ht="21" customHeight="1" x14ac:dyDescent="0.3">
      <c r="B18" s="31"/>
      <c r="C18" s="31"/>
      <c r="D18" s="31"/>
      <c r="E18" s="31"/>
      <c r="J18" s="34"/>
      <c r="K18" s="32"/>
      <c r="L18" s="26"/>
      <c r="M18" s="26">
        <f>IF(I17="Zweikampf",Datenblatt!$M$2,IF(I17="Schocken",Datenblatt!$N$2,IF(I17="S-3-S",'Kader-Check'!E11,IF(I17="Sternlauf",'Kader-Check'!I11,""))))</f>
        <v>0</v>
      </c>
      <c r="N18" s="26"/>
      <c r="O18" s="26"/>
      <c r="P18" s="26"/>
      <c r="Q18" s="26"/>
      <c r="R18" s="26"/>
      <c r="S18" s="32"/>
    </row>
    <row r="19" spans="2:22" x14ac:dyDescent="0.2">
      <c r="H19" s="32"/>
      <c r="I19" s="32"/>
      <c r="J19" s="32"/>
      <c r="K19" s="32"/>
      <c r="L19" s="26"/>
      <c r="M19" s="26"/>
      <c r="N19" s="26"/>
      <c r="O19" s="26"/>
      <c r="P19" s="26"/>
      <c r="Q19" s="26"/>
      <c r="R19" s="26"/>
      <c r="S19" s="32"/>
      <c r="T19" s="32"/>
      <c r="U19" s="32"/>
      <c r="V19" s="32"/>
    </row>
    <row r="20" spans="2:22" ht="24" x14ac:dyDescent="0.3">
      <c r="B20" s="20"/>
      <c r="C20" s="21" t="s">
        <v>46</v>
      </c>
      <c r="D20" s="48" t="s">
        <v>80</v>
      </c>
      <c r="E20" s="48"/>
      <c r="F20" s="46" t="s">
        <v>45</v>
      </c>
      <c r="G20" s="46"/>
      <c r="H20" s="32"/>
      <c r="I20" s="32"/>
      <c r="J20" s="32"/>
      <c r="K20" s="32"/>
      <c r="L20" s="26"/>
      <c r="M20" s="26"/>
      <c r="N20" s="26"/>
      <c r="O20" s="26"/>
      <c r="P20" s="26"/>
      <c r="Q20" s="26"/>
      <c r="R20" s="26"/>
      <c r="S20" s="32"/>
      <c r="T20" s="32"/>
      <c r="U20" s="32"/>
      <c r="V20" s="32"/>
    </row>
    <row r="21" spans="2:22" ht="24" x14ac:dyDescent="0.3">
      <c r="B21" s="22" t="s">
        <v>11</v>
      </c>
      <c r="C21" s="23">
        <f>Übersicht!$J$2</f>
        <v>0</v>
      </c>
      <c r="D21" s="42" t="str">
        <f>IF(E7&lt;16,Datenblatt!$I$2,IF(E7=16,"nicht gewertet (AK16 zu alt)","-"))</f>
        <v>nicht gewertet</v>
      </c>
      <c r="E21" s="42"/>
      <c r="F21" s="47" t="str">
        <f>IF(E7&lt;16,Übersicht!$W$2,"-")</f>
        <v>NEIN</v>
      </c>
      <c r="G21" s="47"/>
      <c r="H21" s="32"/>
      <c r="I21" s="32"/>
      <c r="J21" s="32"/>
      <c r="K21" s="32"/>
      <c r="L21" s="26"/>
      <c r="M21" s="26"/>
      <c r="N21" s="26"/>
      <c r="O21" s="26"/>
      <c r="P21" s="26"/>
      <c r="Q21" s="26"/>
      <c r="R21" s="26"/>
      <c r="S21" s="32"/>
      <c r="T21" s="32"/>
      <c r="U21" s="32"/>
      <c r="V21" s="32"/>
    </row>
    <row r="22" spans="2:22" ht="24" x14ac:dyDescent="0.3">
      <c r="B22" s="22" t="s">
        <v>47</v>
      </c>
      <c r="C22" s="23">
        <f>Übersicht!$K$2</f>
        <v>0</v>
      </c>
      <c r="D22" s="42">
        <f>IF(AND(E7&gt;10,E7&lt;16),Datenblatt!$I$10,IF(E7=16,"63 (AK16 zu alt)","-"))</f>
        <v>62.816491055091916</v>
      </c>
      <c r="E22" s="42"/>
      <c r="H22" s="32"/>
      <c r="I22" s="32"/>
      <c r="J22" s="32"/>
      <c r="K22" s="32"/>
      <c r="L22" s="26"/>
      <c r="M22" s="26"/>
      <c r="N22" s="26"/>
      <c r="O22" s="26"/>
      <c r="P22" s="26"/>
      <c r="Q22" s="26"/>
      <c r="R22" s="26"/>
      <c r="S22" s="32"/>
      <c r="T22" s="32"/>
      <c r="U22" s="32"/>
      <c r="V22" s="32"/>
    </row>
    <row r="23" spans="2:22" ht="24" x14ac:dyDescent="0.3">
      <c r="B23" s="22" t="s">
        <v>62</v>
      </c>
      <c r="C23" s="23">
        <f>Übersicht!$L$2</f>
        <v>0</v>
      </c>
      <c r="D23" s="42">
        <f>IF(AND(E7&gt;10,E7&lt;16),Datenblatt!$I$18,IF(E7=16,"62 (AK16 zu alt)","-"))</f>
        <v>62.379148900450787</v>
      </c>
      <c r="E23" s="42"/>
      <c r="H23" s="32"/>
      <c r="I23" s="32"/>
      <c r="J23" s="32"/>
      <c r="K23" s="32"/>
      <c r="L23" s="26"/>
      <c r="M23" s="26"/>
      <c r="N23" s="26"/>
      <c r="O23" s="26"/>
      <c r="P23" s="26"/>
      <c r="Q23" s="26"/>
      <c r="R23" s="26"/>
      <c r="S23" s="32"/>
      <c r="T23" s="32"/>
      <c r="U23" s="32"/>
      <c r="V23" s="32"/>
    </row>
    <row r="24" spans="2:22" ht="24" x14ac:dyDescent="0.3">
      <c r="B24" s="22" t="s">
        <v>28</v>
      </c>
      <c r="C24" s="23">
        <f>Übersicht!$M$2</f>
        <v>55.885385458572635</v>
      </c>
      <c r="D24" s="42">
        <f>IF(AND(E7&gt;10,E7&lt;16),Datenblatt!$I$26,IF(E7=16,"56 (AK16 zu alt)","-"))</f>
        <v>55.885385458572635</v>
      </c>
      <c r="E24" s="4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2:22" ht="24" x14ac:dyDescent="0.3">
      <c r="B25" s="24" t="s">
        <v>48</v>
      </c>
      <c r="C25" s="25">
        <f>Übersicht!$O$2</f>
        <v>15.64790792840034</v>
      </c>
      <c r="D25" s="43">
        <f>IF(AND(E7&gt;10,E7&lt;16),Datenblatt!$I$34,IF(E7=16,"61 (AK16 zu alt)","-"))</f>
        <v>60.727085155488531</v>
      </c>
      <c r="E25" s="43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2:22" x14ac:dyDescent="0.2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x14ac:dyDescent="0.2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2:22" ht="24" x14ac:dyDescent="0.3">
      <c r="B28" s="20"/>
      <c r="C28" s="39" t="s">
        <v>46</v>
      </c>
      <c r="D28" s="48" t="s">
        <v>81</v>
      </c>
      <c r="E28" s="48"/>
      <c r="F28" s="46" t="s">
        <v>75</v>
      </c>
      <c r="G28" s="46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ht="24" x14ac:dyDescent="0.3">
      <c r="B29" s="22" t="s">
        <v>11</v>
      </c>
      <c r="C29" s="38">
        <f>Übersicht!$J$2</f>
        <v>0</v>
      </c>
      <c r="D29" s="42" t="str">
        <f>IF(AND(E7&lt;17,E7&gt;12),Datenblatt!$I$5,"-")</f>
        <v>-</v>
      </c>
      <c r="E29" s="42"/>
      <c r="F29" s="47" t="str">
        <f>IF(E7&gt;12,Übersicht!$AD$2,"-")</f>
        <v>-</v>
      </c>
      <c r="G29" s="47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ht="24" x14ac:dyDescent="0.3">
      <c r="B30" s="22" t="s">
        <v>47</v>
      </c>
      <c r="C30" s="40">
        <f>Übersicht!$K$2</f>
        <v>0</v>
      </c>
      <c r="D30" s="42" t="str">
        <f>IF(AND(E7&lt;17,E7&gt;12),Datenblatt!$I$13,"-")</f>
        <v>-</v>
      </c>
      <c r="E30" s="4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2" ht="24" x14ac:dyDescent="0.3">
      <c r="B31" s="22" t="s">
        <v>62</v>
      </c>
      <c r="C31" s="40">
        <f>Übersicht!$L$2</f>
        <v>0</v>
      </c>
      <c r="D31" s="42" t="str">
        <f>IF(AND(E7&lt;17,E7&gt;12),Datenblatt!$I$21,"-")</f>
        <v>-</v>
      </c>
      <c r="E31" s="42"/>
      <c r="G31" s="27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2:22" ht="24" x14ac:dyDescent="0.3">
      <c r="B32" s="22" t="s">
        <v>28</v>
      </c>
      <c r="C32" s="40">
        <f>Übersicht!$M$2</f>
        <v>55.885385458572635</v>
      </c>
      <c r="D32" s="42" t="str">
        <f>IF(AND(E7&lt;17,E7&gt;12),Datenblatt!$I$29,"-")</f>
        <v>-</v>
      </c>
      <c r="E32" s="42"/>
      <c r="G32" s="27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ht="24" x14ac:dyDescent="0.3">
      <c r="A33" s="26"/>
      <c r="B33" s="24" t="s">
        <v>48</v>
      </c>
      <c r="C33" s="41">
        <f>Übersicht!$P$2</f>
        <v>9.9192036827736789</v>
      </c>
      <c r="D33" s="43" t="str">
        <f>IF(AND(E7&lt;17,E7&gt;12),Datenblatt!$I$37,"-")</f>
        <v>-</v>
      </c>
      <c r="E33" s="43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x14ac:dyDescent="0.2">
      <c r="A34" s="26"/>
      <c r="B34" s="26"/>
      <c r="C34" s="26"/>
      <c r="D34" s="26" t="s">
        <v>50</v>
      </c>
      <c r="E34" s="26" t="s">
        <v>51</v>
      </c>
      <c r="F34" s="26" t="s">
        <v>52</v>
      </c>
      <c r="G34" s="26" t="s">
        <v>53</v>
      </c>
      <c r="H34" s="26" t="s">
        <v>54</v>
      </c>
      <c r="I34" s="26" t="s">
        <v>55</v>
      </c>
      <c r="J34" s="26" t="s">
        <v>56</v>
      </c>
      <c r="K34" s="26"/>
      <c r="L34" s="26">
        <v>3</v>
      </c>
      <c r="M34" s="26">
        <v>10</v>
      </c>
      <c r="N34" s="26">
        <v>25</v>
      </c>
      <c r="O34" s="26">
        <v>50</v>
      </c>
      <c r="P34" s="26">
        <v>75</v>
      </c>
      <c r="Q34" s="26">
        <v>90</v>
      </c>
      <c r="R34" s="26">
        <v>97</v>
      </c>
      <c r="S34" s="26"/>
      <c r="T34" s="26"/>
      <c r="U34" s="26"/>
      <c r="V34" s="26"/>
    </row>
    <row r="35" spans="1:22" x14ac:dyDescent="0.2">
      <c r="A35" s="26"/>
      <c r="B35" s="26"/>
      <c r="C35" s="26" t="s">
        <v>58</v>
      </c>
      <c r="D35" s="26">
        <v>1.71867514737159</v>
      </c>
      <c r="E35" s="26">
        <v>2.1667347092302598</v>
      </c>
      <c r="F35" s="26">
        <v>2.6657630729973998</v>
      </c>
      <c r="G35" s="26">
        <v>3.27198052791175</v>
      </c>
      <c r="H35" s="26">
        <v>3.9312600208378101</v>
      </c>
      <c r="I35" s="26">
        <v>4.5689344416406801</v>
      </c>
      <c r="J35" s="26">
        <v>5.2387099606865997</v>
      </c>
      <c r="K35" s="26">
        <v>11</v>
      </c>
      <c r="L35" s="26">
        <f t="shared" ref="L35:R40" si="0">IF($I$17="Zweikampf",D35,IF($I$17="Schocken",D42,IF($I$17="S-3-S",D49,D56)))</f>
        <v>0.54639733632129694</v>
      </c>
      <c r="M35" s="26">
        <f t="shared" si="0"/>
        <v>0.63378607101342299</v>
      </c>
      <c r="N35" s="26">
        <f t="shared" si="0"/>
        <v>0.72861702337934897</v>
      </c>
      <c r="O35" s="26">
        <f t="shared" si="0"/>
        <v>0.84137359659631705</v>
      </c>
      <c r="P35" s="26">
        <f t="shared" si="0"/>
        <v>0.96186505304799297</v>
      </c>
      <c r="Q35" s="26">
        <f t="shared" si="0"/>
        <v>1.0768878297303901</v>
      </c>
      <c r="R35" s="26">
        <f t="shared" si="0"/>
        <v>1.1965089696961799</v>
      </c>
      <c r="S35" s="26"/>
      <c r="T35" s="26"/>
      <c r="U35" s="26"/>
      <c r="V35" s="26"/>
    </row>
    <row r="36" spans="1:22" x14ac:dyDescent="0.2">
      <c r="A36" s="26"/>
      <c r="B36" s="26" t="s">
        <v>11</v>
      </c>
      <c r="C36" s="26" t="s">
        <v>30</v>
      </c>
      <c r="D36" s="26">
        <v>2.2271613711344198</v>
      </c>
      <c r="E36" s="26">
        <v>2.8087437722753199</v>
      </c>
      <c r="F36" s="26">
        <v>3.4373005319288401</v>
      </c>
      <c r="G36" s="26">
        <v>4.1784302126608797</v>
      </c>
      <c r="H36" s="26">
        <v>4.9612847785652097</v>
      </c>
      <c r="I36" s="26">
        <v>5.6992412686625604</v>
      </c>
      <c r="J36" s="26">
        <v>6.4569506705753499</v>
      </c>
      <c r="K36" s="26">
        <v>12</v>
      </c>
      <c r="L36" s="26">
        <f t="shared" si="0"/>
        <v>0.59352747328409705</v>
      </c>
      <c r="M36" s="26">
        <f t="shared" si="0"/>
        <v>0.695130525113694</v>
      </c>
      <c r="N36" s="26">
        <f t="shared" si="0"/>
        <v>0.80365165603529398</v>
      </c>
      <c r="O36" s="26">
        <f t="shared" si="0"/>
        <v>0.93053715392951497</v>
      </c>
      <c r="P36" s="26">
        <f t="shared" si="0"/>
        <v>1.06378857286762</v>
      </c>
      <c r="Q36" s="26">
        <f t="shared" si="0"/>
        <v>1.18895372942287</v>
      </c>
      <c r="R36" s="26">
        <f t="shared" si="0"/>
        <v>1.3172047852125901</v>
      </c>
      <c r="S36" s="26"/>
      <c r="T36" s="26"/>
      <c r="U36" s="26"/>
      <c r="V36" s="26"/>
    </row>
    <row r="37" spans="1:22" x14ac:dyDescent="0.2">
      <c r="A37" s="26"/>
      <c r="B37" s="26"/>
      <c r="C37" s="26" t="s">
        <v>24</v>
      </c>
      <c r="D37" s="26">
        <v>2.74440542260432</v>
      </c>
      <c r="E37" s="26">
        <v>3.4586999504918001</v>
      </c>
      <c r="F37" s="26">
        <v>4.2095605076422604</v>
      </c>
      <c r="G37" s="26">
        <v>5.0719774961802804</v>
      </c>
      <c r="H37" s="26">
        <v>5.9607374713894403</v>
      </c>
      <c r="I37" s="26">
        <v>6.78097229414605</v>
      </c>
      <c r="J37" s="26">
        <v>7.6079409877742696</v>
      </c>
      <c r="K37" s="26">
        <v>13</v>
      </c>
      <c r="L37" s="26">
        <f t="shared" si="0"/>
        <v>0.62118726698669802</v>
      </c>
      <c r="M37" s="26">
        <f t="shared" si="0"/>
        <v>0.73343564905286696</v>
      </c>
      <c r="N37" s="26">
        <f t="shared" si="0"/>
        <v>0.85130985704392104</v>
      </c>
      <c r="O37" s="26">
        <f t="shared" si="0"/>
        <v>0.98679482075645197</v>
      </c>
      <c r="P37" s="26">
        <f t="shared" si="0"/>
        <v>1.12668114617492</v>
      </c>
      <c r="Q37" s="26">
        <f t="shared" si="0"/>
        <v>1.2560922681986</v>
      </c>
      <c r="R37" s="26">
        <f t="shared" si="0"/>
        <v>1.3869031150050599</v>
      </c>
      <c r="S37" s="26"/>
      <c r="T37" s="26"/>
      <c r="U37" s="26"/>
      <c r="V37" s="26"/>
    </row>
    <row r="38" spans="1:22" x14ac:dyDescent="0.2">
      <c r="A38" s="26"/>
      <c r="B38" s="26"/>
      <c r="C38" s="26" t="s">
        <v>25</v>
      </c>
      <c r="D38" s="26">
        <v>3.3288196847573199</v>
      </c>
      <c r="E38" s="26">
        <v>4.1874361381032497</v>
      </c>
      <c r="F38" s="26">
        <v>5.0646073620422101</v>
      </c>
      <c r="G38" s="26">
        <v>6.0463939613788797</v>
      </c>
      <c r="H38" s="26">
        <v>7.0346252506124598</v>
      </c>
      <c r="I38" s="26">
        <v>7.9288699568663699</v>
      </c>
      <c r="J38" s="35">
        <v>8.8155756534229308</v>
      </c>
      <c r="K38" s="26">
        <v>14</v>
      </c>
      <c r="L38" s="26">
        <f t="shared" si="0"/>
        <v>0.69958102700666103</v>
      </c>
      <c r="M38" s="26">
        <f t="shared" si="0"/>
        <v>0.82716220793841</v>
      </c>
      <c r="N38" s="26">
        <f t="shared" si="0"/>
        <v>0.95845230609583398</v>
      </c>
      <c r="O38" s="26">
        <f t="shared" si="0"/>
        <v>1.10646122146227</v>
      </c>
      <c r="P38" s="26">
        <f t="shared" si="0"/>
        <v>1.25648211912965</v>
      </c>
      <c r="Q38" s="26">
        <f t="shared" si="0"/>
        <v>1.39306365950046</v>
      </c>
      <c r="R38" s="26">
        <f t="shared" si="0"/>
        <v>1.5292144549628099</v>
      </c>
      <c r="S38" s="26"/>
      <c r="T38" s="26"/>
      <c r="U38" s="26"/>
      <c r="V38" s="26"/>
    </row>
    <row r="39" spans="1:22" x14ac:dyDescent="0.2">
      <c r="A39" s="26"/>
      <c r="B39" s="26"/>
      <c r="C39" s="26" t="s">
        <v>26</v>
      </c>
      <c r="D39" s="26">
        <v>3.9182994818478099</v>
      </c>
      <c r="E39" s="26">
        <v>4.9148436761694896</v>
      </c>
      <c r="F39" s="26">
        <v>5.9071776764912398</v>
      </c>
      <c r="G39" s="26">
        <v>6.9932907652613601</v>
      </c>
      <c r="H39" s="26">
        <v>8.0650702562390695</v>
      </c>
      <c r="I39" s="26">
        <v>9.0192874090685002</v>
      </c>
      <c r="J39" s="26">
        <v>9.9527669722578604</v>
      </c>
      <c r="K39" s="26">
        <v>15</v>
      </c>
      <c r="L39" s="26">
        <f t="shared" si="0"/>
        <v>0.73072243905595302</v>
      </c>
      <c r="M39" s="26">
        <f t="shared" si="0"/>
        <v>0.85747673063955698</v>
      </c>
      <c r="N39" s="26">
        <f t="shared" si="0"/>
        <v>0.98548223599122498</v>
      </c>
      <c r="O39" s="26">
        <f t="shared" si="0"/>
        <v>1.1272962712991299</v>
      </c>
      <c r="P39" s="26">
        <f t="shared" si="0"/>
        <v>1.2687340266856</v>
      </c>
      <c r="Q39" s="26">
        <f t="shared" si="0"/>
        <v>1.3957470937532599</v>
      </c>
      <c r="R39" s="26">
        <f t="shared" si="0"/>
        <v>1.52088500773389</v>
      </c>
      <c r="S39" s="26"/>
      <c r="T39" s="26"/>
      <c r="U39" s="26"/>
      <c r="V39" s="26"/>
    </row>
    <row r="40" spans="1:22" x14ac:dyDescent="0.2">
      <c r="A40" s="26"/>
      <c r="B40" s="26"/>
      <c r="C40" s="26" t="s">
        <v>27</v>
      </c>
      <c r="D40" s="26">
        <v>4.57681515217888</v>
      </c>
      <c r="E40" s="26">
        <v>5.7164359197673802</v>
      </c>
      <c r="F40" s="26">
        <v>6.8226658669815397</v>
      </c>
      <c r="G40" s="26">
        <v>8.0074989331284101</v>
      </c>
      <c r="H40" s="26">
        <v>9.1549469948754094</v>
      </c>
      <c r="I40" s="26">
        <v>10.1611941232308</v>
      </c>
      <c r="J40" s="26">
        <v>11.133427759043901</v>
      </c>
      <c r="K40" s="26">
        <v>16</v>
      </c>
      <c r="L40" s="26">
        <f t="shared" si="0"/>
        <v>0.81605363967804201</v>
      </c>
      <c r="M40" s="26">
        <f t="shared" si="0"/>
        <v>0.945060253115657</v>
      </c>
      <c r="N40" s="26">
        <f t="shared" si="0"/>
        <v>1.07310752251859</v>
      </c>
      <c r="O40" s="26">
        <f t="shared" si="0"/>
        <v>1.21274762349656</v>
      </c>
      <c r="P40" s="26">
        <f t="shared" si="0"/>
        <v>1.35001452645904</v>
      </c>
      <c r="Q40" s="26">
        <f t="shared" si="0"/>
        <v>1.47178778794459</v>
      </c>
      <c r="R40" s="26">
        <f t="shared" si="0"/>
        <v>1.59052817166162</v>
      </c>
      <c r="S40" s="26"/>
      <c r="T40" s="26"/>
      <c r="U40" s="26"/>
      <c r="V40" s="26"/>
    </row>
    <row r="41" spans="1:22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x14ac:dyDescent="0.2">
      <c r="A42" s="26"/>
      <c r="B42" s="26"/>
      <c r="C42" s="26" t="s">
        <v>58</v>
      </c>
      <c r="D42" s="26">
        <v>0.54639733632129694</v>
      </c>
      <c r="E42" s="26">
        <v>0.63378607101342299</v>
      </c>
      <c r="F42" s="26">
        <v>0.72861702337934897</v>
      </c>
      <c r="G42" s="26">
        <v>0.84137359659631705</v>
      </c>
      <c r="H42" s="26">
        <v>0.96186505304799297</v>
      </c>
      <c r="I42" s="26">
        <v>1.0768878297303901</v>
      </c>
      <c r="J42" s="26">
        <v>1.1965089696961799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x14ac:dyDescent="0.2">
      <c r="A43" s="26"/>
      <c r="B43" s="26" t="s">
        <v>18</v>
      </c>
      <c r="C43" s="26" t="s">
        <v>30</v>
      </c>
      <c r="D43" s="26">
        <v>0.59352747328409705</v>
      </c>
      <c r="E43" s="26">
        <v>0.695130525113694</v>
      </c>
      <c r="F43" s="26">
        <v>0.80365165603529398</v>
      </c>
      <c r="G43" s="26">
        <v>0.93053715392951497</v>
      </c>
      <c r="H43" s="26">
        <v>1.06378857286762</v>
      </c>
      <c r="I43" s="26">
        <v>1.18895372942287</v>
      </c>
      <c r="J43" s="26">
        <v>1.3172047852125901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x14ac:dyDescent="0.2">
      <c r="A44" s="26"/>
      <c r="B44" s="26"/>
      <c r="C44" s="26" t="s">
        <v>24</v>
      </c>
      <c r="D44" s="26">
        <v>0.62118726698669802</v>
      </c>
      <c r="E44" s="26">
        <v>0.73343564905286696</v>
      </c>
      <c r="F44" s="26">
        <v>0.85130985704392104</v>
      </c>
      <c r="G44" s="26">
        <v>0.98679482075645197</v>
      </c>
      <c r="H44" s="26">
        <v>1.12668114617492</v>
      </c>
      <c r="I44" s="26">
        <v>1.2560922681986</v>
      </c>
      <c r="J44" s="26">
        <v>1.3869031150050599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x14ac:dyDescent="0.2">
      <c r="A45" s="26"/>
      <c r="B45" s="26"/>
      <c r="C45" s="26" t="s">
        <v>25</v>
      </c>
      <c r="D45" s="26">
        <v>0.69958102700666103</v>
      </c>
      <c r="E45" s="26">
        <v>0.82716220793841</v>
      </c>
      <c r="F45" s="26">
        <v>0.95845230609583398</v>
      </c>
      <c r="G45" s="26">
        <v>1.10646122146227</v>
      </c>
      <c r="H45" s="26">
        <v>1.25648211912965</v>
      </c>
      <c r="I45" s="26">
        <v>1.39306365950046</v>
      </c>
      <c r="J45" s="26">
        <v>1.5292144549628099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x14ac:dyDescent="0.2">
      <c r="A46" s="26"/>
      <c r="B46" s="26"/>
      <c r="C46" s="26" t="s">
        <v>26</v>
      </c>
      <c r="D46" s="26">
        <v>0.73072243905595302</v>
      </c>
      <c r="E46" s="26">
        <v>0.85747673063955698</v>
      </c>
      <c r="F46" s="26">
        <v>0.98548223599122498</v>
      </c>
      <c r="G46" s="26">
        <v>1.1272962712991299</v>
      </c>
      <c r="H46" s="26">
        <v>1.2687340266856</v>
      </c>
      <c r="I46" s="26">
        <v>1.3957470937532599</v>
      </c>
      <c r="J46" s="26">
        <v>1.52088500773389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x14ac:dyDescent="0.2">
      <c r="A47" s="26"/>
      <c r="B47" s="26"/>
      <c r="C47" s="26" t="s">
        <v>27</v>
      </c>
      <c r="D47" s="26">
        <v>0.81605363967804201</v>
      </c>
      <c r="E47" s="26">
        <v>0.945060253115657</v>
      </c>
      <c r="F47" s="26">
        <v>1.07310752251859</v>
      </c>
      <c r="G47" s="26">
        <v>1.21274762349656</v>
      </c>
      <c r="H47" s="26">
        <v>1.35001452645904</v>
      </c>
      <c r="I47" s="26">
        <v>1.47178778794459</v>
      </c>
      <c r="J47" s="26">
        <v>1.59052817166162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x14ac:dyDescent="0.2">
      <c r="A49" s="26"/>
      <c r="B49" s="26"/>
      <c r="C49" s="26" t="s">
        <v>58</v>
      </c>
      <c r="D49" s="26">
        <v>3.8485049727304999</v>
      </c>
      <c r="E49" s="26">
        <v>4.2544831915523602</v>
      </c>
      <c r="F49" s="26">
        <v>4.6787846073621102</v>
      </c>
      <c r="G49" s="26">
        <v>5.1650543194161402</v>
      </c>
      <c r="H49" s="26">
        <v>5.6664153749314403</v>
      </c>
      <c r="I49" s="26">
        <v>6.1301479724977801</v>
      </c>
      <c r="J49" s="26">
        <v>6.5991776677599496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x14ac:dyDescent="0.2">
      <c r="A50" s="26"/>
      <c r="B50" s="26" t="s">
        <v>19</v>
      </c>
      <c r="C50" s="26" t="s">
        <v>30</v>
      </c>
      <c r="D50" s="26">
        <v>4.32499736698073</v>
      </c>
      <c r="E50" s="26">
        <v>4.7790016860907496</v>
      </c>
      <c r="F50" s="26">
        <v>5.2413586996283703</v>
      </c>
      <c r="G50" s="26">
        <v>5.7577039890677204</v>
      </c>
      <c r="H50" s="26">
        <v>6.2766057200107799</v>
      </c>
      <c r="I50" s="26">
        <v>6.7456621792474198</v>
      </c>
      <c r="J50" s="26">
        <v>7.2104401867366503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x14ac:dyDescent="0.2">
      <c r="A51" s="26"/>
      <c r="B51" s="26"/>
      <c r="C51" s="26" t="s">
        <v>24</v>
      </c>
      <c r="D51" s="26">
        <v>4.8187617479809797</v>
      </c>
      <c r="E51" s="26">
        <v>5.3200505877599298</v>
      </c>
      <c r="F51" s="26">
        <v>5.8186859472581398</v>
      </c>
      <c r="G51" s="26">
        <v>6.36316053847903</v>
      </c>
      <c r="H51" s="26">
        <v>6.8987241097752898</v>
      </c>
      <c r="I51" s="26">
        <v>7.3739166507210401</v>
      </c>
      <c r="J51" s="26">
        <v>7.83722206455605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x14ac:dyDescent="0.2">
      <c r="A52" s="26"/>
      <c r="B52" s="26"/>
      <c r="C52" s="26" t="s">
        <v>25</v>
      </c>
      <c r="D52" s="26">
        <v>5.31702603624825</v>
      </c>
      <c r="E52" s="26">
        <v>5.8622176613688701</v>
      </c>
      <c r="F52" s="26">
        <v>6.3917398564116796</v>
      </c>
      <c r="G52" s="26">
        <v>6.9574202820844198</v>
      </c>
      <c r="H52" s="26">
        <v>7.5027236907525197</v>
      </c>
      <c r="I52" s="26">
        <v>7.9783824870222899</v>
      </c>
      <c r="J52" s="26">
        <v>8.4354773259972298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x14ac:dyDescent="0.2">
      <c r="A53" s="26"/>
      <c r="B53" s="26"/>
      <c r="C53" s="26" t="s">
        <v>26</v>
      </c>
      <c r="D53" s="26">
        <v>5.7382617872885699</v>
      </c>
      <c r="E53" s="26">
        <v>6.31599727914044</v>
      </c>
      <c r="F53" s="26">
        <v>6.8653826772387498</v>
      </c>
      <c r="G53" s="26">
        <v>7.4414004594261396</v>
      </c>
      <c r="H53" s="26">
        <v>7.9874384633787399</v>
      </c>
      <c r="I53" s="26">
        <v>8.45719839718803</v>
      </c>
      <c r="J53" s="26">
        <v>8.9034519764233906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x14ac:dyDescent="0.2">
      <c r="A54" s="26"/>
      <c r="B54" s="26"/>
      <c r="C54" s="26" t="s">
        <v>27</v>
      </c>
      <c r="D54" s="26">
        <v>6.1305695406812299</v>
      </c>
      <c r="E54" s="26">
        <v>6.7329082952986896</v>
      </c>
      <c r="F54" s="26">
        <v>7.2938472724774304</v>
      </c>
      <c r="G54" s="26">
        <v>7.8715450756296903</v>
      </c>
      <c r="H54" s="26">
        <v>8.4106766078951001</v>
      </c>
      <c r="I54" s="26">
        <v>8.8686632986092402</v>
      </c>
      <c r="J54" s="26">
        <v>9.2992368693582392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x14ac:dyDescent="0.2">
      <c r="A56" s="26"/>
      <c r="B56" s="26"/>
      <c r="C56" s="26" t="s">
        <v>58</v>
      </c>
      <c r="D56" s="26">
        <v>18.112547597503202</v>
      </c>
      <c r="E56" s="26">
        <v>16.816550695112401</v>
      </c>
      <c r="F56" s="26">
        <v>15.818341937884</v>
      </c>
      <c r="G56" s="26">
        <v>14.945156859350799</v>
      </c>
      <c r="H56" s="26">
        <v>14.239497805221699</v>
      </c>
      <c r="I56" s="26">
        <v>13.7064651644629</v>
      </c>
      <c r="J56" s="26">
        <v>13.251663008146201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x14ac:dyDescent="0.2">
      <c r="A57" s="26"/>
      <c r="B57" s="26" t="s">
        <v>49</v>
      </c>
      <c r="C57" s="26" t="s">
        <v>30</v>
      </c>
      <c r="D57" s="26">
        <v>16.910769547467101</v>
      </c>
      <c r="E57" s="26">
        <v>15.8189178535167</v>
      </c>
      <c r="F57" s="26">
        <v>14.9528558174108</v>
      </c>
      <c r="G57" s="26">
        <v>14.178980092879399</v>
      </c>
      <c r="H57" s="26">
        <v>13.5434456884383</v>
      </c>
      <c r="I57" s="26">
        <v>13.057870877145699</v>
      </c>
      <c r="J57" s="26">
        <v>12.6400852892555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x14ac:dyDescent="0.2">
      <c r="A58" s="26"/>
      <c r="B58" s="26"/>
      <c r="C58" s="26" t="s">
        <v>24</v>
      </c>
      <c r="D58" s="26">
        <v>15.840138440680001</v>
      </c>
      <c r="E58" s="26">
        <v>14.907533437366</v>
      </c>
      <c r="F58" s="26">
        <v>14.1497374236996</v>
      </c>
      <c r="G58" s="26">
        <v>13.4602401923737</v>
      </c>
      <c r="H58" s="26">
        <v>12.885986279212</v>
      </c>
      <c r="I58" s="26">
        <v>12.4427337155768</v>
      </c>
      <c r="J58" s="26">
        <v>12.05845659425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x14ac:dyDescent="0.2">
      <c r="A59" s="26"/>
      <c r="B59" s="26"/>
      <c r="C59" s="26" t="s">
        <v>25</v>
      </c>
      <c r="D59" s="26">
        <v>15.05258330593</v>
      </c>
      <c r="E59" s="26">
        <v>14.245746469635</v>
      </c>
      <c r="F59" s="26">
        <v>13.575274781996599</v>
      </c>
      <c r="G59" s="26">
        <v>12.9545181250494</v>
      </c>
      <c r="H59" s="26">
        <v>12.4302930728358</v>
      </c>
      <c r="I59" s="26">
        <v>12.0214777153179</v>
      </c>
      <c r="J59" s="26">
        <v>11.664293162397501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x14ac:dyDescent="0.2">
      <c r="A60" s="26"/>
      <c r="B60" s="26"/>
      <c r="C60" s="26" t="s">
        <v>26</v>
      </c>
      <c r="D60" s="26">
        <v>14.6136190460719</v>
      </c>
      <c r="E60" s="26">
        <v>13.894098614039599</v>
      </c>
      <c r="F60" s="26">
        <v>13.2849699891635</v>
      </c>
      <c r="G60" s="26">
        <v>12.7125596755654</v>
      </c>
      <c r="H60" s="26">
        <v>12.2232631616576</v>
      </c>
      <c r="I60" s="26">
        <v>11.838177330023999</v>
      </c>
      <c r="J60" s="26">
        <v>11.499354288621101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x14ac:dyDescent="0.2">
      <c r="A61" s="26"/>
      <c r="B61" s="26"/>
      <c r="C61" s="26" t="s">
        <v>27</v>
      </c>
      <c r="D61" s="26">
        <v>14.3468600239969</v>
      </c>
      <c r="E61" s="26">
        <v>13.699397408369199</v>
      </c>
      <c r="F61" s="26">
        <v>13.1416042997063</v>
      </c>
      <c r="G61" s="26">
        <v>12.609849175774301</v>
      </c>
      <c r="H61" s="26">
        <v>12.1498281841394</v>
      </c>
      <c r="I61" s="26">
        <v>11.7844371476963</v>
      </c>
      <c r="J61" s="26">
        <v>11.4606339242701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</sheetData>
  <sheetProtection algorithmName="SHA-512" hashValue="927pofgy4KRatzqDR2oNTOkMhahdPbdkIs0V2vAynsMIUto3MhJeH+gleINgecbcsvhuWchM1BL6ayBWbx3+iQ==" saltValue="P+uUHcrk9FsfHswZl0I60w==" spinCount="100000" sheet="1" selectLockedCells="1"/>
  <mergeCells count="28">
    <mergeCell ref="D30:E30"/>
    <mergeCell ref="D31:E31"/>
    <mergeCell ref="C3:J3"/>
    <mergeCell ref="G12:I12"/>
    <mergeCell ref="C5:D5"/>
    <mergeCell ref="C7:D7"/>
    <mergeCell ref="C9:D9"/>
    <mergeCell ref="C11:D11"/>
    <mergeCell ref="G5:H5"/>
    <mergeCell ref="G7:H7"/>
    <mergeCell ref="G9:H9"/>
    <mergeCell ref="G11:H11"/>
    <mergeCell ref="D32:E32"/>
    <mergeCell ref="D33:E33"/>
    <mergeCell ref="I16:K16"/>
    <mergeCell ref="I17:K17"/>
    <mergeCell ref="F28:G28"/>
    <mergeCell ref="F21:G21"/>
    <mergeCell ref="F29:G29"/>
    <mergeCell ref="F20:G20"/>
    <mergeCell ref="D24:E24"/>
    <mergeCell ref="D25:E25"/>
    <mergeCell ref="D20:E20"/>
    <mergeCell ref="D21:E21"/>
    <mergeCell ref="D22:E22"/>
    <mergeCell ref="D23:E23"/>
    <mergeCell ref="D28:E28"/>
    <mergeCell ref="D29:E29"/>
  </mergeCells>
  <conditionalFormatting sqref="B18">
    <cfRule type="containsText" dxfId="7" priority="7" operator="containsText" text="Nein">
      <formula>NOT(ISERROR(SEARCH("Nein",B18)))</formula>
    </cfRule>
    <cfRule type="containsText" dxfId="6" priority="8" operator="containsText" text="JA">
      <formula>NOT(ISERROR(SEARCH("JA",B18)))</formula>
    </cfRule>
  </conditionalFormatting>
  <conditionalFormatting sqref="F21:G21">
    <cfRule type="containsText" dxfId="5" priority="3" operator="containsText" text="JA">
      <formula>NOT(ISERROR(SEARCH("JA",F21)))</formula>
    </cfRule>
    <cfRule type="containsText" dxfId="4" priority="4" operator="containsText" text="NEIN">
      <formula>NOT(ISERROR(SEARCH("NEIN",F21)))</formula>
    </cfRule>
    <cfRule type="containsText" dxfId="3" priority="5" operator="containsText" text="&quot;JA&quot;">
      <formula>NOT(ISERROR(SEARCH("""JA""",F21)))</formula>
    </cfRule>
    <cfRule type="containsText" dxfId="2" priority="6" operator="containsText" text="&quot;NEIN&quot;">
      <formula>NOT(ISERROR(SEARCH("""NEIN""",F21)))</formula>
    </cfRule>
  </conditionalFormatting>
  <conditionalFormatting sqref="F29:G29">
    <cfRule type="containsText" dxfId="1" priority="1" operator="containsText" text="JA">
      <formula>NOT(ISERROR(SEARCH("JA",F29)))</formula>
    </cfRule>
    <cfRule type="containsText" dxfId="0" priority="2" operator="containsText" text="NEIN">
      <formula>NOT(ISERROR(SEARCH("NEIN",F29)))</formula>
    </cfRule>
  </conditionalFormatting>
  <dataValidations count="1">
    <dataValidation type="list" allowBlank="1" showInputMessage="1" showErrorMessage="1" sqref="I17" xr:uid="{00000000-0002-0000-0000-000000000000}">
      <formula1>M17:P17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topLeftCell="J1" workbookViewId="0">
      <selection activeCell="C6" sqref="C6"/>
    </sheetView>
  </sheetViews>
  <sheetFormatPr baseColWidth="10" defaultColWidth="9.1640625" defaultRowHeight="15" x14ac:dyDescent="0.2"/>
  <cols>
    <col min="1" max="1" width="13.6640625" style="5" customWidth="1"/>
    <col min="2" max="2" width="14.1640625" style="5" customWidth="1"/>
    <col min="3" max="7" width="9.1640625" style="5"/>
    <col min="8" max="8" width="13.5" style="5" customWidth="1"/>
    <col min="9" max="9" width="13.33203125" customWidth="1"/>
    <col min="10" max="10" width="19" customWidth="1"/>
    <col min="11" max="11" width="17.6640625" customWidth="1"/>
    <col min="12" max="12" width="16.1640625" customWidth="1"/>
    <col min="13" max="14" width="18.5" customWidth="1"/>
    <col min="15" max="16" width="17.5" customWidth="1"/>
    <col min="22" max="22" width="13.5" customWidth="1"/>
    <col min="23" max="23" width="17.5" customWidth="1"/>
  </cols>
  <sheetData>
    <row r="1" spans="1:30" ht="19" x14ac:dyDescent="0.25">
      <c r="A1" s="1" t="s">
        <v>0</v>
      </c>
      <c r="B1" s="1" t="s">
        <v>1</v>
      </c>
      <c r="C1" s="1" t="s">
        <v>2</v>
      </c>
      <c r="D1" s="1" t="s">
        <v>7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 t="s">
        <v>8</v>
      </c>
      <c r="K1" s="1" t="s">
        <v>9</v>
      </c>
      <c r="L1" s="1" t="s">
        <v>10</v>
      </c>
      <c r="M1" s="1" t="s">
        <v>72</v>
      </c>
      <c r="N1" s="1" t="s">
        <v>73</v>
      </c>
      <c r="O1" s="1" t="s">
        <v>70</v>
      </c>
      <c r="P1" s="1" t="s">
        <v>71</v>
      </c>
      <c r="Q1" s="1"/>
      <c r="R1" s="1" t="s">
        <v>36</v>
      </c>
      <c r="S1" s="1" t="s">
        <v>35</v>
      </c>
      <c r="T1" s="1" t="s">
        <v>34</v>
      </c>
      <c r="U1" s="1" t="s">
        <v>33</v>
      </c>
      <c r="V1" s="1" t="s">
        <v>37</v>
      </c>
      <c r="W1" s="6" t="s">
        <v>31</v>
      </c>
      <c r="Y1" s="1" t="s">
        <v>67</v>
      </c>
      <c r="Z1" s="1" t="s">
        <v>68</v>
      </c>
      <c r="AA1" s="1" t="s">
        <v>65</v>
      </c>
      <c r="AB1" s="1" t="s">
        <v>64</v>
      </c>
      <c r="AC1" s="1" t="s">
        <v>69</v>
      </c>
      <c r="AD1" s="6" t="s">
        <v>74</v>
      </c>
    </row>
    <row r="2" spans="1:30" ht="19" x14ac:dyDescent="0.25">
      <c r="A2" s="4" t="str">
        <f>'Kader-Check'!$I$5</f>
        <v>Hantel</v>
      </c>
      <c r="B2" s="4" t="str">
        <f>'Kader-Check'!$E$5</f>
        <v>Hans</v>
      </c>
      <c r="C2" s="4">
        <f>'Kader-Check'!$E$7</f>
        <v>12</v>
      </c>
      <c r="D2" s="4">
        <f>'Kader-Check'!$I$7</f>
        <v>65</v>
      </c>
      <c r="E2" s="4">
        <f>'Kader-Check'!$E$9</f>
        <v>0</v>
      </c>
      <c r="F2" s="4">
        <f>'Kader-Check'!$I$9</f>
        <v>0</v>
      </c>
      <c r="G2" s="4">
        <f>'Kader-Check'!$E$11</f>
        <v>0</v>
      </c>
      <c r="H2" s="4" t="str">
        <f>IF('Kader-Check'!$I$11="","",'Kader-Check'!$I$11)</f>
        <v/>
      </c>
      <c r="I2" s="3"/>
      <c r="J2" s="3">
        <f>IF(AND($C2=13,Datenblatt!M2&lt;Datenblatt!$R$3),0,IF(AND($C2=14,Datenblatt!M2&lt;Datenblatt!$R$4),0,IF(AND($C2=15,Datenblatt!M2&lt;Datenblatt!$R$5),0,IF(AND($C2=16,Datenblatt!M2&lt;Datenblatt!$R$6),0,IF(AND($C2=12,Datenblatt!M2&lt;Datenblatt!$R$7),0,IF(AND($C2=11,Datenblatt!M2&lt;Datenblatt!$R$8),0,IF(AND($C2=13,Datenblatt!M2&gt;Datenblatt!$Q$3),100,IF(AND($C2=14,Datenblatt!M2&gt;Datenblatt!$Q$4),100,IF(AND($C2=15,Datenblatt!M2&gt;Datenblatt!$Q$5),100,IF(AND($C2=16,Datenblatt!M2&gt;Datenblatt!$Q$6),100,IF(AND($C2=12,Datenblatt!M2&gt;Datenblatt!$Q$7),100,IF(AND($C2=11,Datenblatt!M2&gt;Datenblatt!$Q$8),100,IF(Übersicht!$C2=13,Datenblatt!$B$3*Datenblatt!M2^3+Datenblatt!$C$3*Datenblatt!M2^2+Datenblatt!$D$3*Datenblatt!M2+Datenblatt!$E$3,IF(Übersicht!$C2=14,Datenblatt!$B$4*Datenblatt!M2^3+Datenblatt!$C$4*Datenblatt!M2^2+Datenblatt!$D$4*Datenblatt!M2+Datenblatt!$E$4,IF(Übersicht!$C2=15,Datenblatt!$B$5*Datenblatt!M2^3+Datenblatt!$C$5*Datenblatt!M2^2+Datenblatt!$D$5*Datenblatt!M2+Datenblatt!$E$5,IF(Übersicht!$C2=16,Datenblatt!$B$6*Datenblatt!M2^3+Datenblatt!$C$6*Datenblatt!M2^2+Datenblatt!$D$6*Datenblatt!M2+Datenblatt!$E$6,IF(Übersicht!$C2=12,Datenblatt!$B$7*Datenblatt!M2^3+Datenblatt!$C$7*Datenblatt!M2^2+Datenblatt!$D$7*Datenblatt!M2+Datenblatt!$E$7,IF(Übersicht!$C2=11,Datenblatt!$B$8*Datenblatt!M2^3+Datenblatt!$C$8*Datenblatt!M2^2+Datenblatt!$D$8*Datenblatt!M2+Datenblatt!$E$8,0))))))))))))))))))</f>
        <v>0</v>
      </c>
      <c r="K2">
        <f>IF(AND(Übersicht!$C2=13,Datenblatt!N2&lt;Datenblatt!$T$3),0,IF(AND(Übersicht!$C2=14,Datenblatt!N2&lt;Datenblatt!$T$4),0,IF(AND(Übersicht!$C2=15,Datenblatt!N2&lt;Datenblatt!$T$5),0,IF(AND(Übersicht!$C2=16,Datenblatt!N2&lt;Datenblatt!$T$6),0,IF(AND(Übersicht!$C2=12,Datenblatt!N2&lt;Datenblatt!$T$7),0,IF(AND(Übersicht!$C2=11,Datenblatt!N2&lt;Datenblatt!$T$8),0,IF(AND($C2=13,Datenblatt!N2&gt;Datenblatt!$S$3),100,IF(AND($C2=14,Datenblatt!N2&gt;Datenblatt!$S$4),100,IF(AND($C2=15,Datenblatt!N2&gt;Datenblatt!$S$5),100,IF(AND($C2=16,Datenblatt!N2&gt;Datenblatt!$S$6),100,IF(AND($C2=12,Datenblatt!N2&gt;Datenblatt!$S$7),100,IF(AND($C2=11,Datenblatt!N2&gt;Datenblatt!$S$8),100,IF(Übersicht!$C2=13,Datenblatt!$B$11*Datenblatt!N2^3+Datenblatt!$C$11*Datenblatt!N2^2+Datenblatt!$D$11*Datenblatt!N2+Datenblatt!$E$11,IF(Übersicht!$C2=14,Datenblatt!$B$12*Datenblatt!N2^3+Datenblatt!$C$12*Datenblatt!N2^2+Datenblatt!$D$12*Datenblatt!N2+Datenblatt!$E$12,IF(Übersicht!$C2=15,Datenblatt!$B$13*Datenblatt!N2^3+Datenblatt!$C$13*Datenblatt!N2^2+Datenblatt!$D$13*Datenblatt!N2+Datenblatt!$E$13,IF(Übersicht!$C2=16,Datenblatt!$B$14*Datenblatt!N2^3+Datenblatt!$C$14*Datenblatt!N2^2+Datenblatt!$D$14*Datenblatt!N2+Datenblatt!$E$14,IF(Übersicht!$C2=12,Datenblatt!$B$15*Datenblatt!N2^3+Datenblatt!$C$15*Datenblatt!N2^2+Datenblatt!$D$15*Datenblatt!N2+Datenblatt!$E$15,IF(Übersicht!$C2=11,Datenblatt!$B$16*Datenblatt!N2^3+Datenblatt!$C$16*Datenblatt!N2^2+Datenblatt!$D$16*Datenblatt!N2+Datenblatt!$E$16,0))))))))))))))))))</f>
        <v>0</v>
      </c>
      <c r="L2">
        <f>IF(AND($C2=13,G2&lt;Datenblatt!$V$3),0,IF(AND($C2=14,G2&lt;Datenblatt!$V$4),0,IF(AND($C2=15,G2&lt;Datenblatt!$V$5),0,IF(AND($C2=16,G2&lt;Datenblatt!$V$6),0,IF(AND($C2=12,G2&lt;Datenblatt!$V$7),0,IF(AND($C2=11,G2&lt;Datenblatt!$V$8),0,IF(AND($C2=13,G2&gt;Datenblatt!$U$3),100,IF(AND($C2=14,G2&gt;Datenblatt!$U$4),100,IF(AND($C2=15,G2&gt;Datenblatt!$U$5),100,IF(AND($C2=16,G2&gt;Datenblatt!$U$6),100,IF(AND($C2=12,G2&gt;Datenblatt!$U$7),100,IF(AND($C2=11,G2&gt;Datenblatt!$U$8),100,IF($C2=13,(Datenblatt!$B$19*Übersicht!G2^3)+(Datenblatt!$C$19*Übersicht!G2^2)+(Datenblatt!$D$19*Übersicht!G2)+Datenblatt!$E$19,IF($C2=14,(Datenblatt!$B$20*Übersicht!G2^3)+(Datenblatt!$C$20*Übersicht!G2^2)+(Datenblatt!$D$20*Übersicht!G2)+Datenblatt!$E$20,IF($C2=15,(Datenblatt!$B$21*Übersicht!G2^3)+(Datenblatt!$C$21*Übersicht!G2^2)+(Datenblatt!$D$21*Übersicht!G2)+Datenblatt!$E$21,IF($C2=16,(Datenblatt!$B$22*Übersicht!G2^3)+(Datenblatt!$C$22*Übersicht!G2^2)+(Datenblatt!$D$22*Übersicht!G2)+Datenblatt!$E$22,IF($C2=12,(Datenblatt!$B$23*Übersicht!G2^3)+(Datenblatt!$C$23*Übersicht!G2^2)+(Datenblatt!$D$23*Übersicht!G2)+Datenblatt!$E$23,IF($C2=11,(Datenblatt!$B$24*Übersicht!G2^3)+(Datenblatt!$C$24*Übersicht!G2^2)+(Datenblatt!$D$24*Übersicht!G2)+Datenblatt!$E$24,0))))))))))))))))))</f>
        <v>0</v>
      </c>
      <c r="M2">
        <f>IF(AND(H2="",C2=11),Datenblatt!$I$26,IF(AND(H2="",C2=12),Datenblatt!$I$26,IF(AND(H2="",C2=16),Datenblatt!$I$26,IF(AND(H2="",C2=15),Datenblatt!$I$26,IF(AND(H2="",C2=14),Datenblatt!$I$26,IF(AND(H2="",C2=13),Datenblatt!$I$26,IF(AND($C2=13,H2&gt;Datenblatt!$X$3),0,IF(AND($C2=14,H2&gt;Datenblatt!$X$4),0,IF(AND($C2=15,H2&gt;Datenblatt!$X$5),0,IF(AND($C2=16,H2&gt;Datenblatt!$X$6),0,IF(AND($C2=12,H2&gt;Datenblatt!$X$7),0,IF(AND($C2=11,H2&gt;Datenblatt!$X$8),0,IF(AND($C2=13,H2&lt;Datenblatt!$W$3),100,IF(AND($C2=14,H2&lt;Datenblatt!$W$4),100,IF(AND($C2=15,H2&lt;Datenblatt!$W$5),100,IF(AND($C2=16,H2&lt;Datenblatt!$W$6),100,IF(AND($C2=12,H2&lt;Datenblatt!$W$7),100,IF(AND($C2=11,H2&lt;Datenblatt!$W$8),100,IF($C2=13,(Datenblatt!$B$27*Übersicht!H2^3)+(Datenblatt!$C$27*Übersicht!H2^2)+(Datenblatt!$D$27*Übersicht!H2)+Datenblatt!$E$27,IF($C2=14,(Datenblatt!$B$28*Übersicht!H2^3)+(Datenblatt!$C$28*Übersicht!H2^2)+(Datenblatt!$D$28*Übersicht!H2)+Datenblatt!$E$28,IF($C2=15,(Datenblatt!$B$29*Übersicht!H2^3)+(Datenblatt!$C$29*Übersicht!H2^2)+(Datenblatt!$D$29*Übersicht!H2)+Datenblatt!$E$29,IF($C2=16,(Datenblatt!$B$30*Übersicht!H2^3)+(Datenblatt!$C$30*Übersicht!H2^2)+(Datenblatt!$D$30*Übersicht!H2)+Datenblatt!$E$30,IF($C2=12,(Datenblatt!$B$31*Übersicht!H2^3)+(Datenblatt!$C$31*Übersicht!H2^2)+(Datenblatt!$D$31*Übersicht!H2)+Datenblatt!$E$31,IF($C2=11,(Datenblatt!$B$32*Übersicht!H2^3)+(Datenblatt!$C$32*Übersicht!H2^2)+(Datenblatt!$D$32*Übersicht!H2)+Datenblatt!$E$32,0))))))))))))))))))))))))</f>
        <v>55.885385458572635</v>
      </c>
      <c r="N2">
        <f>IF(AND(H2="",C2=11),Datenblatt!$I$29,IF(AND(H2="",C2=12),Datenblatt!$I$29,IF(AND(H2="",C2=16),Datenblatt!$I$29,IF(AND(H2="",C2=15),Datenblatt!$I$29,IF(AND(H2="",C2=14),Datenblatt!$I$29,IF(AND(H2="",C2=13),Datenblatt!$I$29,IF(AND($C2=13,H2&gt;Datenblatt!$X$3),0,IF(AND($C2=14,H2&gt;Datenblatt!$X$4),0,IF(AND($C2=15,H2&gt;Datenblatt!$X$5),0,IF(AND($C2=16,H2&gt;Datenblatt!$X$6),0,IF(AND($C2=12,H2&gt;Datenblatt!$X$7),0,IF(AND($C2=11,H2&gt;Datenblatt!$X$8),0,IF(AND($C2=13,H2&lt;Datenblatt!$W$3),100,IF(AND($C2=14,H2&lt;Datenblatt!$W$4),100,IF(AND($C2=15,H2&lt;Datenblatt!$W$5),100,IF(AND($C2=16,H2&lt;Datenblatt!$W$6),100,IF(AND($C2=12,H2&lt;Datenblatt!$W$7),100,IF(AND($C2=11,H2&lt;Datenblatt!$W$8),100,IF($C2=13,(Datenblatt!$B$27*Übersicht!H2^3)+(Datenblatt!$C$27*Übersicht!H2^2)+(Datenblatt!$D$27*Übersicht!H2)+Datenblatt!$E$27,IF($C2=14,(Datenblatt!$B$28*Übersicht!H2^3)+(Datenblatt!$C$28*Übersicht!H2^2)+(Datenblatt!$D$28*Übersicht!H2)+Datenblatt!$E$28,IF($C2=15,(Datenblatt!$B$29*Übersicht!H2^3)+(Datenblatt!$C$29*Übersicht!H2^2)+(Datenblatt!$D$29*Übersicht!H2)+Datenblatt!$E$29,IF($C2=16,(Datenblatt!$B$30*Übersicht!H2^3)+(Datenblatt!$C$30*Übersicht!H2^2)+(Datenblatt!$D$30*Übersicht!H2)+Datenblatt!$E$30,IF($C2=12,(Datenblatt!$B$31*Übersicht!H2^3)+(Datenblatt!$C$31*Übersicht!H2^2)+(Datenblatt!$D$31*Übersicht!H2)+Datenblatt!$E$31,IF($C2=11,(Datenblatt!$B$32*Übersicht!H2^3)+(Datenblatt!$C$32*Übersicht!H2^2)+(Datenblatt!$D$32*Übersicht!H2)+Datenblatt!$E$32,0))))))))))))))))))))))))</f>
        <v>70.851454876954847</v>
      </c>
      <c r="O2" s="2">
        <f>(K2*0.38+L2*0.34+M2*0.28)</f>
        <v>15.64790792840034</v>
      </c>
      <c r="P2" s="2">
        <f>(J2*0.5+K2*0.19+L2*0.17+N2*0.14)</f>
        <v>9.9192036827736789</v>
      </c>
      <c r="R2" s="2"/>
      <c r="S2" s="2">
        <f>Datenblatt!$I$10</f>
        <v>62.816491055091916</v>
      </c>
      <c r="T2" s="2">
        <f>Datenblatt!$I$18</f>
        <v>62.379148900450787</v>
      </c>
      <c r="U2" s="2">
        <f>Datenblatt!$I$26</f>
        <v>55.885385458572635</v>
      </c>
      <c r="V2" s="2">
        <f>Datenblatt!$I$34</f>
        <v>60.727085155488531</v>
      </c>
      <c r="W2" s="7" t="str">
        <f>IF(O2&gt;V2,"JA","NEIN")</f>
        <v>NEIN</v>
      </c>
      <c r="Y2" s="2">
        <f>Datenblatt!$I$5</f>
        <v>73.48733784597421</v>
      </c>
      <c r="Z2">
        <f>Datenblatt!$I$13</f>
        <v>79.926562848016317</v>
      </c>
      <c r="AA2">
        <f>Datenblatt!$I$21</f>
        <v>79.953620531215734</v>
      </c>
      <c r="AB2">
        <f>Datenblatt!$I$29</f>
        <v>70.851454876954847</v>
      </c>
      <c r="AC2">
        <f>Datenblatt!$I$37</f>
        <v>75.813025407742586</v>
      </c>
      <c r="AD2" s="7" t="str">
        <f>IF(P2&gt;AC2,"JA","NEIN")</f>
        <v>NEIN</v>
      </c>
    </row>
    <row r="3" spans="1:30" ht="19" x14ac:dyDescent="0.25">
      <c r="A3" s="4" t="s">
        <v>29</v>
      </c>
      <c r="B3" s="4" t="s">
        <v>29</v>
      </c>
      <c r="C3" s="4">
        <v>11</v>
      </c>
      <c r="D3" s="4">
        <v>45.1</v>
      </c>
      <c r="E3" s="4">
        <v>126</v>
      </c>
      <c r="F3" s="4">
        <v>8.1999999999999993</v>
      </c>
      <c r="G3" s="4">
        <v>6.98</v>
      </c>
      <c r="H3" s="4">
        <v>12.8</v>
      </c>
      <c r="J3" s="3">
        <f>IF(AND($C3=13,Datenblatt!M3&lt;Datenblatt!$R$3),0,IF(AND($C3=14,Datenblatt!M3&lt;Datenblatt!$R$4),0,IF(AND($C3=15,Datenblatt!M3&lt;Datenblatt!$R$5),0,IF(AND($C3=16,Datenblatt!M3&lt;Datenblatt!$R$6),0,IF(AND($C3=12,Datenblatt!M3&lt;Datenblatt!$R$7),0,IF(AND($C3=11,Datenblatt!M3&lt;Datenblatt!$R$8),0,IF(AND($C3=13,Datenblatt!M3&gt;Datenblatt!$Q$3),100,IF(AND($C3=14,Datenblatt!M3&gt;Datenblatt!$Q$4),100,IF(AND($C3=15,Datenblatt!M3&gt;Datenblatt!$Q$5),100,IF(AND($C3=16,Datenblatt!M3&gt;Datenblatt!$Q$6),100,IF(AND($C3=12,Datenblatt!M3&gt;Datenblatt!$Q$7),100,IF(AND($C3=11,Datenblatt!M3&gt;Datenblatt!$Q$8),100,IF(Übersicht!$C3=13,Datenblatt!$B$3*Datenblatt!M3^3+Datenblatt!$C$3*Datenblatt!M3^2+Datenblatt!$D$3*Datenblatt!M3+Datenblatt!$E$3,IF(Übersicht!$C3=14,Datenblatt!$B$4*Datenblatt!M3^3+Datenblatt!$C$4*Datenblatt!M3^2+Datenblatt!$D$4*Datenblatt!M3+Datenblatt!$E$4,IF(Übersicht!$C3=15,Datenblatt!$B$5*Datenblatt!M3^3+Datenblatt!$C$5*Datenblatt!M3^2+Datenblatt!$D$5*Datenblatt!M3+Datenblatt!$E$5,IF(Übersicht!$C3=16,Datenblatt!$B$6*Datenblatt!M3^3+Datenblatt!$C$6*Datenblatt!M3^2+Datenblatt!$D$6*Datenblatt!M3+Datenblatt!$E$6,IF(Übersicht!$C3=12,Datenblatt!$B$7*Datenblatt!M3^3+Datenblatt!$C$7*Datenblatt!M3^2+Datenblatt!$D$7*Datenblatt!M3+Datenblatt!$E$7,IF(Übersicht!$C3=11,Datenblatt!$B$8*Datenblatt!M3^3+Datenblatt!$C$8*Datenblatt!M3^2+Datenblatt!$D$8*Datenblatt!M3+Datenblatt!$E$8,0))))))))))))))))))</f>
        <v>100</v>
      </c>
      <c r="K3">
        <f>IF(AND(Übersicht!$C3=13,Datenblatt!N3&lt;Datenblatt!$T$3),0,IF(AND(Übersicht!$C3=14,Datenblatt!N3&lt;Datenblatt!$T$4),0,IF(AND(Übersicht!$C3=15,Datenblatt!N3&lt;Datenblatt!$T$5),0,IF(AND(Übersicht!$C3=16,Datenblatt!N3&lt;Datenblatt!$T$6),0,IF(AND(Übersicht!$C3=12,Datenblatt!N3&lt;Datenblatt!$T$7),0,IF(AND(Übersicht!$C3=11,Datenblatt!N3&lt;Datenblatt!$T$8),0,IF(AND($C3=13,Datenblatt!N3&gt;Datenblatt!$S$3),100,IF(AND($C3=14,Datenblatt!N3&gt;Datenblatt!$S$4),100,IF(AND($C3=15,Datenblatt!N3&gt;Datenblatt!$S$5),100,IF(AND($C3=16,Datenblatt!N3&gt;Datenblatt!$S$6),100,IF(AND($C3=12,Datenblatt!N3&gt;Datenblatt!$S$7),100,IF(AND($C3=11,Datenblatt!N3&gt;Datenblatt!$S$8),100,IF(Übersicht!$C3=13,Datenblatt!$B$11*Datenblatt!N3^3+Datenblatt!$C$11*Datenblatt!N3^2+Datenblatt!$D$11*Datenblatt!N3+Datenblatt!$E$11,IF(Übersicht!$C3=14,Datenblatt!$B$12*Datenblatt!N3^3+Datenblatt!$C$12*Datenblatt!N3^2+Datenblatt!$D$12*Datenblatt!N3+Datenblatt!$E$12,IF(Übersicht!$C3=15,Datenblatt!$B$13*Datenblatt!N3^3+Datenblatt!$C$13*Datenblatt!N3^2+Datenblatt!$D$13*Datenblatt!N3+Datenblatt!$E$13,IF(Übersicht!$C3=16,Datenblatt!$B$14*Datenblatt!N3^3+Datenblatt!$C$14*Datenblatt!N3^2+Datenblatt!$D$14*Datenblatt!N3+Datenblatt!$E$14,IF(Übersicht!$C3=12,Datenblatt!$B$15*Datenblatt!N3^3+Datenblatt!$C$15*Datenblatt!N3^2+Datenblatt!$D$15*Datenblatt!N3+Datenblatt!$E$15,IF(Übersicht!$C3=11,Datenblatt!$B$16*Datenblatt!N3^3+Datenblatt!$C$16*Datenblatt!N3^2+Datenblatt!$D$16*Datenblatt!N3+Datenblatt!$E$16,0))))))))))))))))))</f>
        <v>96.633684940150829</v>
      </c>
      <c r="L3">
        <f>IF(AND($C3=13,G3&lt;Datenblatt!$V$3),0,IF(AND($C3=14,G3&lt;Datenblatt!$V$4),0,IF(AND($C3=15,G3&lt;Datenblatt!$V$5),0,IF(AND($C3=16,G3&lt;Datenblatt!$V$6),0,IF(AND($C3=12,G3&lt;Datenblatt!$V$7),0,IF(AND($C3=11,G3&lt;Datenblatt!$V$8),0,IF(AND($C3=13,G3&gt;Datenblatt!$U$3),100,IF(AND($C3=14,G3&gt;Datenblatt!$U$4),100,IF(AND($C3=15,G3&gt;Datenblatt!$U$5),100,IF(AND($C3=16,G3&gt;Datenblatt!$U$6),100,IF(AND($C3=12,G3&gt;Datenblatt!$U$7),100,IF(AND($C3=11,G3&gt;Datenblatt!$U$8),100,IF($C3=13,(Datenblatt!$B$19*Übersicht!G3^3)+(Datenblatt!$C$19*Übersicht!G3^2)+(Datenblatt!$D$19*Übersicht!G3)+Datenblatt!$E$19,IF($C3=14,(Datenblatt!$B$20*Übersicht!G3^3)+(Datenblatt!$C$20*Übersicht!G3^2)+(Datenblatt!$D$20*Übersicht!G3)+Datenblatt!$E$20,IF($C3=15,(Datenblatt!$B$21*Übersicht!G3^3)+(Datenblatt!$C$21*Übersicht!G3^2)+(Datenblatt!$D$21*Übersicht!G3)+Datenblatt!$E$21,IF($C3=16,(Datenblatt!$B$22*Übersicht!G3^3)+(Datenblatt!$C$22*Übersicht!G3^2)+(Datenblatt!$D$22*Übersicht!G3)+Datenblatt!$E$22,IF($C3=12,(Datenblatt!$B$23*Übersicht!G3^3)+(Datenblatt!$C$23*Übersicht!G3^2)+(Datenblatt!$D$23*Übersicht!G3)+Datenblatt!$E$23,IF($C3=11,(Datenblatt!$B$24*Übersicht!G3^3)+(Datenblatt!$C$24*Übersicht!G3^2)+(Datenblatt!$D$24*Übersicht!G3)+Datenblatt!$E$24,0))))))))))))))))))</f>
        <v>100</v>
      </c>
      <c r="M3">
        <f>IF(AND(H3="",C3=11),Datenblatt!$I$26,IF(AND(H3="",C3=12),Datenblatt!$I$26,IF(AND(H3="",C3=16),Datenblatt!$I$27,IF(AND(H3="",C3=15),Datenblatt!$I$26,IF(AND(H3="",C3=14),Datenblatt!$I$26,IF(AND(H3="",C3=13),Datenblatt!$I$26,IF(AND($C3=13,H3&gt;Datenblatt!$X$3),0,IF(AND($C3=14,H3&gt;Datenblatt!$X$4),0,IF(AND($C3=15,H3&gt;Datenblatt!$X$5),0,IF(AND($C3=16,H3&gt;Datenblatt!$X$6),0,IF(AND($C3=12,H3&gt;Datenblatt!$X$7),0,IF(AND($C3=11,H3&gt;Datenblatt!$X$8),0,IF(AND($C3=13,H3&lt;Datenblatt!$W$3),100,IF(AND($C3=14,H3&lt;Datenblatt!$W$4),100,IF(AND($C3=15,H3&lt;Datenblatt!$W$5),100,IF(AND($C3=16,H3&lt;Datenblatt!$W$6),100,IF(AND($C3=12,H3&lt;Datenblatt!$W$7),100,IF(AND($C3=11,H3&lt;Datenblatt!$W$8),100,IF($C3=13,(Datenblatt!$B$27*Übersicht!H3^3)+(Datenblatt!$C$27*Übersicht!H3^2)+(Datenblatt!$D$27*Übersicht!H3)+Datenblatt!$E$27,IF($C3=14,(Datenblatt!$B$28*Übersicht!H3^3)+(Datenblatt!$C$28*Übersicht!H3^2)+(Datenblatt!$D$28*Übersicht!H3)+Datenblatt!$E$28,IF($C3=15,(Datenblatt!$B$29*Übersicht!H3^3)+(Datenblatt!$C$29*Übersicht!H3^2)+(Datenblatt!$D$29*Übersicht!H3)+Datenblatt!$E$29,IF($C3=16,(Datenblatt!$B$30*Übersicht!H3^3)+(Datenblatt!$C$30*Übersicht!H3^2)+(Datenblatt!$D$30*Übersicht!H3)+Datenblatt!$E$30,IF($C3=12,(Datenblatt!$B$31*Übersicht!H3^3)+(Datenblatt!$C$31*Übersicht!H3^2)+(Datenblatt!$D$31*Übersicht!H3)+Datenblatt!$E$31,IF($C3=11,(Datenblatt!$B$32*Übersicht!H3^3)+(Datenblatt!$C$32*Übersicht!H3^2)+(Datenblatt!$D$32*Übersicht!H3)+Datenblatt!$E$32,0))))))))))))))))))))))))</f>
        <v>100</v>
      </c>
      <c r="N3">
        <f>IF(AND(H3="",C3=11),Datenblatt!$I$29,IF(AND(H3="",C3=12),Datenblatt!$I$29,IF(AND(H3="",C3=16),Datenblatt!$I$29,IF(AND(H3="",C3=15),Datenblatt!$I$29,IF(AND(H3="",C3=14),Datenblatt!$I$29,IF(AND(H3="",C3=13),Datenblatt!$I$29,IF(AND($C3=13,H3&gt;Datenblatt!$X$3),0,IF(AND($C3=14,H3&gt;Datenblatt!$X$4),0,IF(AND($C3=15,H3&gt;Datenblatt!$X$5),0,IF(AND($C3=16,H3&gt;Datenblatt!$X$6),0,IF(AND($C3=12,H3&gt;Datenblatt!$X$7),0,IF(AND($C3=11,H3&gt;Datenblatt!$X$8),0,IF(AND($C3=13,H3&lt;Datenblatt!$W$3),100,IF(AND($C3=14,H3&lt;Datenblatt!$W$4),100,IF(AND($C3=15,H3&lt;Datenblatt!$W$5),100,IF(AND($C3=16,H3&lt;Datenblatt!$W$6),100,IF(AND($C3=12,H3&lt;Datenblatt!$W$7),100,IF(AND($C3=11,H3&lt;Datenblatt!$W$8),100,IF($C3=13,(Datenblatt!$B$27*Übersicht!H3^3)+(Datenblatt!$C$27*Übersicht!H3^2)+(Datenblatt!$D$27*Übersicht!H3)+Datenblatt!$E$27,IF($C3=14,(Datenblatt!$B$28*Übersicht!H3^3)+(Datenblatt!$C$28*Übersicht!H3^2)+(Datenblatt!$D$28*Übersicht!H3)+Datenblatt!$E$28,IF($C3=15,(Datenblatt!$B$29*Übersicht!H3^3)+(Datenblatt!$C$29*Übersicht!H3^2)+(Datenblatt!$D$29*Übersicht!H3)+Datenblatt!$E$29,IF($C3=16,(Datenblatt!$B$30*Übersicht!H3^3)+(Datenblatt!$C$30*Übersicht!H3^2)+(Datenblatt!$D$30*Übersicht!H3)+Datenblatt!$E$30,IF($C3=12,(Datenblatt!$B$31*Übersicht!H3^3)+(Datenblatt!$C$31*Übersicht!H3^2)+(Datenblatt!$D$31*Übersicht!H3)+Datenblatt!$E$31,IF($C3=11,(Datenblatt!$B$32*Übersicht!H3^3)+(Datenblatt!$C$32*Übersicht!H3^2)+(Datenblatt!$D$32*Übersicht!H3)+Datenblatt!$E$32,0))))))))))))))))))))))))</f>
        <v>100</v>
      </c>
      <c r="O3" s="2">
        <f t="shared" ref="O3:O66" si="0">(K3*0.38+L3*0.34+M3*0.28)</f>
        <v>98.720800277257325</v>
      </c>
      <c r="P3" s="2">
        <f t="shared" ref="P3:P66" si="1">(J3*0.5+K3*0.19+L3*0.17+N3*0.14)</f>
        <v>99.360400138628663</v>
      </c>
      <c r="R3" s="2"/>
      <c r="S3" s="2">
        <f>Datenblatt!$I$10</f>
        <v>62.816491055091916</v>
      </c>
      <c r="T3" s="2">
        <f>Datenblatt!$I$18</f>
        <v>62.379148900450787</v>
      </c>
      <c r="U3" s="2">
        <f>Datenblatt!$I$26</f>
        <v>55.885385458572635</v>
      </c>
      <c r="V3" s="2">
        <f>Datenblatt!$I$34</f>
        <v>60.727085155488531</v>
      </c>
      <c r="W3" s="7" t="str">
        <f t="shared" ref="W3:W66" si="2">IF(O3&gt;V3,"JA","NEIN")</f>
        <v>JA</v>
      </c>
      <c r="Y3" s="2">
        <f>Datenblatt!$I$5</f>
        <v>73.48733784597421</v>
      </c>
      <c r="Z3">
        <f>Datenblatt!$I$13</f>
        <v>79.926562848016317</v>
      </c>
      <c r="AA3">
        <f>Datenblatt!$I$21</f>
        <v>79.953620531215734</v>
      </c>
      <c r="AB3">
        <f>Datenblatt!$I$29</f>
        <v>70.851454876954847</v>
      </c>
      <c r="AC3">
        <f>Datenblatt!$I$37</f>
        <v>75.813025407742586</v>
      </c>
      <c r="AD3" s="7" t="str">
        <f t="shared" ref="AD3:AD66" si="3">IF(P3&gt;AC3,"JA","NEIN")</f>
        <v>JA</v>
      </c>
    </row>
    <row r="4" spans="1:30" ht="19" x14ac:dyDescent="0.25">
      <c r="A4" s="4" t="s">
        <v>29</v>
      </c>
      <c r="B4" s="4" t="s">
        <v>29</v>
      </c>
      <c r="C4" s="4">
        <v>11</v>
      </c>
      <c r="D4" s="4">
        <v>45.1</v>
      </c>
      <c r="E4" s="4">
        <v>126</v>
      </c>
      <c r="F4" s="4">
        <v>8.1999999999999993</v>
      </c>
      <c r="G4" s="4">
        <v>6.98</v>
      </c>
      <c r="H4" s="4">
        <v>12.8</v>
      </c>
      <c r="J4" s="3">
        <f>IF(AND($C4=13,Datenblatt!M4&lt;Datenblatt!$R$3),0,IF(AND($C4=14,Datenblatt!M4&lt;Datenblatt!$R$4),0,IF(AND($C4=15,Datenblatt!M4&lt;Datenblatt!$R$5),0,IF(AND($C4=16,Datenblatt!M4&lt;Datenblatt!$R$6),0,IF(AND($C4=12,Datenblatt!M4&lt;Datenblatt!$R$7),0,IF(AND($C4=11,Datenblatt!M4&lt;Datenblatt!$R$8),0,IF(AND($C4=13,Datenblatt!M4&gt;Datenblatt!$Q$3),100,IF(AND($C4=14,Datenblatt!M4&gt;Datenblatt!$Q$4),100,IF(AND($C4=15,Datenblatt!M4&gt;Datenblatt!$Q$5),100,IF(AND($C4=16,Datenblatt!M4&gt;Datenblatt!$Q$6),100,IF(AND($C4=12,Datenblatt!M4&gt;Datenblatt!$Q$7),100,IF(AND($C4=11,Datenblatt!M4&gt;Datenblatt!$Q$8),100,IF(Übersicht!$C4=13,Datenblatt!$B$3*Datenblatt!M4^3+Datenblatt!$C$3*Datenblatt!M4^2+Datenblatt!$D$3*Datenblatt!M4+Datenblatt!$E$3,IF(Übersicht!$C4=14,Datenblatt!$B$4*Datenblatt!M4^3+Datenblatt!$C$4*Datenblatt!M4^2+Datenblatt!$D$4*Datenblatt!M4+Datenblatt!$E$4,IF(Übersicht!$C4=15,Datenblatt!$B$5*Datenblatt!M4^3+Datenblatt!$C$5*Datenblatt!M4^2+Datenblatt!$D$5*Datenblatt!M4+Datenblatt!$E$5,IF(Übersicht!$C4=16,Datenblatt!$B$6*Datenblatt!M4^3+Datenblatt!$C$6*Datenblatt!M4^2+Datenblatt!$D$6*Datenblatt!M4+Datenblatt!$E$6,IF(Übersicht!$C4=12,Datenblatt!$B$7*Datenblatt!M4^3+Datenblatt!$C$7*Datenblatt!M4^2+Datenblatt!$D$7*Datenblatt!M4+Datenblatt!$E$7,IF(Übersicht!$C4=11,Datenblatt!$B$8*Datenblatt!M4^3+Datenblatt!$C$8*Datenblatt!M4^2+Datenblatt!$D$8*Datenblatt!M4+Datenblatt!$E$8,0))))))))))))))))))</f>
        <v>100</v>
      </c>
      <c r="K4">
        <f>IF(AND(Übersicht!$C4=13,Datenblatt!N4&lt;Datenblatt!$T$3),0,IF(AND(Übersicht!$C4=14,Datenblatt!N4&lt;Datenblatt!$T$4),0,IF(AND(Übersicht!$C4=15,Datenblatt!N4&lt;Datenblatt!$T$5),0,IF(AND(Übersicht!$C4=16,Datenblatt!N4&lt;Datenblatt!$T$6),0,IF(AND(Übersicht!$C4=12,Datenblatt!N4&lt;Datenblatt!$T$7),0,IF(AND(Übersicht!$C4=11,Datenblatt!N4&lt;Datenblatt!$T$8),0,IF(AND($C4=13,Datenblatt!N4&gt;Datenblatt!$S$3),100,IF(AND($C4=14,Datenblatt!N4&gt;Datenblatt!$S$4),100,IF(AND($C4=15,Datenblatt!N4&gt;Datenblatt!$S$5),100,IF(AND($C4=16,Datenblatt!N4&gt;Datenblatt!$S$6),100,IF(AND($C4=12,Datenblatt!N4&gt;Datenblatt!$S$7),100,IF(AND($C4=11,Datenblatt!N4&gt;Datenblatt!$S$8),100,IF(Übersicht!$C4=13,Datenblatt!$B$11*Datenblatt!N4^3+Datenblatt!$C$11*Datenblatt!N4^2+Datenblatt!$D$11*Datenblatt!N4+Datenblatt!$E$11,IF(Übersicht!$C4=14,Datenblatt!$B$12*Datenblatt!N4^3+Datenblatt!$C$12*Datenblatt!N4^2+Datenblatt!$D$12*Datenblatt!N4+Datenblatt!$E$12,IF(Übersicht!$C4=15,Datenblatt!$B$13*Datenblatt!N4^3+Datenblatt!$C$13*Datenblatt!N4^2+Datenblatt!$D$13*Datenblatt!N4+Datenblatt!$E$13,IF(Übersicht!$C4=16,Datenblatt!$B$14*Datenblatt!N4^3+Datenblatt!$C$14*Datenblatt!N4^2+Datenblatt!$D$14*Datenblatt!N4+Datenblatt!$E$14,IF(Übersicht!$C4=12,Datenblatt!$B$15*Datenblatt!N4^3+Datenblatt!$C$15*Datenblatt!N4^2+Datenblatt!$D$15*Datenblatt!N4+Datenblatt!$E$15,IF(Übersicht!$C4=11,Datenblatt!$B$16*Datenblatt!N4^3+Datenblatt!$C$16*Datenblatt!N4^2+Datenblatt!$D$16*Datenblatt!N4+Datenblatt!$E$16,0))))))))))))))))))</f>
        <v>96.633684940150829</v>
      </c>
      <c r="L4">
        <f>IF(AND($C4=13,G4&lt;Datenblatt!$V$3),0,IF(AND($C4=14,G4&lt;Datenblatt!$V$4),0,IF(AND($C4=15,G4&lt;Datenblatt!$V$5),0,IF(AND($C4=16,G4&lt;Datenblatt!$V$6),0,IF(AND($C4=12,G4&lt;Datenblatt!$V$7),0,IF(AND($C4=11,G4&lt;Datenblatt!$V$8),0,IF(AND($C4=13,G4&gt;Datenblatt!$U$3),100,IF(AND($C4=14,G4&gt;Datenblatt!$U$4),100,IF(AND($C4=15,G4&gt;Datenblatt!$U$5),100,IF(AND($C4=16,G4&gt;Datenblatt!$U$6),100,IF(AND($C4=12,G4&gt;Datenblatt!$U$7),100,IF(AND($C4=11,G4&gt;Datenblatt!$U$8),100,IF($C4=13,(Datenblatt!$B$19*Übersicht!G4^3)+(Datenblatt!$C$19*Übersicht!G4^2)+(Datenblatt!$D$19*Übersicht!G4)+Datenblatt!$E$19,IF($C4=14,(Datenblatt!$B$20*Übersicht!G4^3)+(Datenblatt!$C$20*Übersicht!G4^2)+(Datenblatt!$D$20*Übersicht!G4)+Datenblatt!$E$20,IF($C4=15,(Datenblatt!$B$21*Übersicht!G4^3)+(Datenblatt!$C$21*Übersicht!G4^2)+(Datenblatt!$D$21*Übersicht!G4)+Datenblatt!$E$21,IF($C4=16,(Datenblatt!$B$22*Übersicht!G4^3)+(Datenblatt!$C$22*Übersicht!G4^2)+(Datenblatt!$D$22*Übersicht!G4)+Datenblatt!$E$22,IF($C4=12,(Datenblatt!$B$23*Übersicht!G4^3)+(Datenblatt!$C$23*Übersicht!G4^2)+(Datenblatt!$D$23*Übersicht!G4)+Datenblatt!$E$23,IF($C4=11,(Datenblatt!$B$24*Übersicht!G4^3)+(Datenblatt!$C$24*Übersicht!G4^2)+(Datenblatt!$D$24*Übersicht!G4)+Datenblatt!$E$24,0))))))))))))))))))</f>
        <v>100</v>
      </c>
      <c r="M4">
        <f>IF(AND(H4="",C4=11),Datenblatt!$I$26,IF(AND(H4="",C4=12),Datenblatt!$I$26,IF(AND(H4="",C4=16),Datenblatt!$I$27,IF(AND(H4="",C4=15),Datenblatt!$I$26,IF(AND(H4="",C4=14),Datenblatt!$I$26,IF(AND(H4="",C4=13),Datenblatt!$I$26,IF(AND($C4=13,H4&gt;Datenblatt!$X$3),0,IF(AND($C4=14,H4&gt;Datenblatt!$X$4),0,IF(AND($C4=15,H4&gt;Datenblatt!$X$5),0,IF(AND($C4=16,H4&gt;Datenblatt!$X$6),0,IF(AND($C4=12,H4&gt;Datenblatt!$X$7),0,IF(AND($C4=11,H4&gt;Datenblatt!$X$8),0,IF(AND($C4=13,H4&lt;Datenblatt!$W$3),100,IF(AND($C4=14,H4&lt;Datenblatt!$W$4),100,IF(AND($C4=15,H4&lt;Datenblatt!$W$5),100,IF(AND($C4=16,H4&lt;Datenblatt!$W$6),100,IF(AND($C4=12,H4&lt;Datenblatt!$W$7),100,IF(AND($C4=11,H4&lt;Datenblatt!$W$8),100,IF($C4=13,(Datenblatt!$B$27*Übersicht!H4^3)+(Datenblatt!$C$27*Übersicht!H4^2)+(Datenblatt!$D$27*Übersicht!H4)+Datenblatt!$E$27,IF($C4=14,(Datenblatt!$B$28*Übersicht!H4^3)+(Datenblatt!$C$28*Übersicht!H4^2)+(Datenblatt!$D$28*Übersicht!H4)+Datenblatt!$E$28,IF($C4=15,(Datenblatt!$B$29*Übersicht!H4^3)+(Datenblatt!$C$29*Übersicht!H4^2)+(Datenblatt!$D$29*Übersicht!H4)+Datenblatt!$E$29,IF($C4=16,(Datenblatt!$B$30*Übersicht!H4^3)+(Datenblatt!$C$30*Übersicht!H4^2)+(Datenblatt!$D$30*Übersicht!H4)+Datenblatt!$E$30,IF($C4=12,(Datenblatt!$B$31*Übersicht!H4^3)+(Datenblatt!$C$31*Übersicht!H4^2)+(Datenblatt!$D$31*Übersicht!H4)+Datenblatt!$E$31,IF($C4=11,(Datenblatt!$B$32*Übersicht!H4^3)+(Datenblatt!$C$32*Übersicht!H4^2)+(Datenblatt!$D$32*Übersicht!H4)+Datenblatt!$E$32,0))))))))))))))))))))))))</f>
        <v>100</v>
      </c>
      <c r="N4">
        <f>IF(AND(H4="",C4=11),Datenblatt!$I$29,IF(AND(H4="",C4=12),Datenblatt!$I$29,IF(AND(H4="",C4=16),Datenblatt!$I$29,IF(AND(H4="",C4=15),Datenblatt!$I$29,IF(AND(H4="",C4=14),Datenblatt!$I$29,IF(AND(H4="",C4=13),Datenblatt!$I$29,IF(AND($C4=13,H4&gt;Datenblatt!$X$3),0,IF(AND($C4=14,H4&gt;Datenblatt!$X$4),0,IF(AND($C4=15,H4&gt;Datenblatt!$X$5),0,IF(AND($C4=16,H4&gt;Datenblatt!$X$6),0,IF(AND($C4=12,H4&gt;Datenblatt!$X$7),0,IF(AND($C4=11,H4&gt;Datenblatt!$X$8),0,IF(AND($C4=13,H4&lt;Datenblatt!$W$3),100,IF(AND($C4=14,H4&lt;Datenblatt!$W$4),100,IF(AND($C4=15,H4&lt;Datenblatt!$W$5),100,IF(AND($C4=16,H4&lt;Datenblatt!$W$6),100,IF(AND($C4=12,H4&lt;Datenblatt!$W$7),100,IF(AND($C4=11,H4&lt;Datenblatt!$W$8),100,IF($C4=13,(Datenblatt!$B$27*Übersicht!H4^3)+(Datenblatt!$C$27*Übersicht!H4^2)+(Datenblatt!$D$27*Übersicht!H4)+Datenblatt!$E$27,IF($C4=14,(Datenblatt!$B$28*Übersicht!H4^3)+(Datenblatt!$C$28*Übersicht!H4^2)+(Datenblatt!$D$28*Übersicht!H4)+Datenblatt!$E$28,IF($C4=15,(Datenblatt!$B$29*Übersicht!H4^3)+(Datenblatt!$C$29*Übersicht!H4^2)+(Datenblatt!$D$29*Übersicht!H4)+Datenblatt!$E$29,IF($C4=16,(Datenblatt!$B$30*Übersicht!H4^3)+(Datenblatt!$C$30*Übersicht!H4^2)+(Datenblatt!$D$30*Übersicht!H4)+Datenblatt!$E$30,IF($C4=12,(Datenblatt!$B$31*Übersicht!H4^3)+(Datenblatt!$C$31*Übersicht!H4^2)+(Datenblatt!$D$31*Übersicht!H4)+Datenblatt!$E$31,IF($C4=11,(Datenblatt!$B$32*Übersicht!H4^3)+(Datenblatt!$C$32*Übersicht!H4^2)+(Datenblatt!$D$32*Übersicht!H4)+Datenblatt!$E$32,0))))))))))))))))))))))))</f>
        <v>100</v>
      </c>
      <c r="O4" s="2">
        <f t="shared" si="0"/>
        <v>98.720800277257325</v>
      </c>
      <c r="P4" s="2">
        <f t="shared" si="1"/>
        <v>99.360400138628663</v>
      </c>
      <c r="R4" s="2"/>
      <c r="S4" s="2">
        <f>Datenblatt!$I$10</f>
        <v>62.816491055091916</v>
      </c>
      <c r="T4" s="2">
        <f>Datenblatt!$I$18</f>
        <v>62.379148900450787</v>
      </c>
      <c r="U4" s="2">
        <f>Datenblatt!$I$26</f>
        <v>55.885385458572635</v>
      </c>
      <c r="V4" s="2">
        <f>Datenblatt!$I$34</f>
        <v>60.727085155488531</v>
      </c>
      <c r="W4" s="7" t="str">
        <f t="shared" si="2"/>
        <v>JA</v>
      </c>
      <c r="Y4" s="2">
        <f>Datenblatt!$I$5</f>
        <v>73.48733784597421</v>
      </c>
      <c r="Z4">
        <f>Datenblatt!$I$13</f>
        <v>79.926562848016317</v>
      </c>
      <c r="AA4">
        <f>Datenblatt!$I$21</f>
        <v>79.953620531215734</v>
      </c>
      <c r="AB4">
        <f>Datenblatt!$I$29</f>
        <v>70.851454876954847</v>
      </c>
      <c r="AC4">
        <f>Datenblatt!$I$37</f>
        <v>75.813025407742586</v>
      </c>
      <c r="AD4" s="7" t="str">
        <f t="shared" si="3"/>
        <v>JA</v>
      </c>
    </row>
    <row r="5" spans="1:30" ht="19" x14ac:dyDescent="0.25">
      <c r="A5" s="4" t="s">
        <v>29</v>
      </c>
      <c r="B5" s="4" t="s">
        <v>29</v>
      </c>
      <c r="C5" s="4">
        <v>15</v>
      </c>
      <c r="D5" s="4">
        <v>45.1</v>
      </c>
      <c r="E5" s="4">
        <v>126</v>
      </c>
      <c r="F5" s="4">
        <v>8.1999999999999993</v>
      </c>
      <c r="G5" s="4">
        <v>6.98</v>
      </c>
      <c r="H5" s="4">
        <v>12.8</v>
      </c>
      <c r="J5" s="3">
        <f>IF(AND($C5=13,Datenblatt!M5&lt;Datenblatt!$R$3),0,IF(AND($C5=14,Datenblatt!M5&lt;Datenblatt!$R$4),0,IF(AND($C5=15,Datenblatt!M5&lt;Datenblatt!$R$5),0,IF(AND($C5=16,Datenblatt!M5&lt;Datenblatt!$R$6),0,IF(AND($C5=12,Datenblatt!M5&lt;Datenblatt!$R$7),0,IF(AND($C5=11,Datenblatt!M5&lt;Datenblatt!$R$8),0,IF(AND($C5=13,Datenblatt!M5&gt;Datenblatt!$Q$3),100,IF(AND($C5=14,Datenblatt!M5&gt;Datenblatt!$Q$4),100,IF(AND($C5=15,Datenblatt!M5&gt;Datenblatt!$Q$5),100,IF(AND($C5=16,Datenblatt!M5&gt;Datenblatt!$Q$6),100,IF(AND($C5=12,Datenblatt!M5&gt;Datenblatt!$Q$7),100,IF(AND($C5=11,Datenblatt!M5&gt;Datenblatt!$Q$8),100,IF(Übersicht!$C5=13,Datenblatt!$B$3*Datenblatt!M5^3+Datenblatt!$C$3*Datenblatt!M5^2+Datenblatt!$D$3*Datenblatt!M5+Datenblatt!$E$3,IF(Übersicht!$C5=14,Datenblatt!$B$4*Datenblatt!M5^3+Datenblatt!$C$4*Datenblatt!M5^2+Datenblatt!$D$4*Datenblatt!M5+Datenblatt!$E$4,IF(Übersicht!$C5=15,Datenblatt!$B$5*Datenblatt!M5^3+Datenblatt!$C$5*Datenblatt!M5^2+Datenblatt!$D$5*Datenblatt!M5+Datenblatt!$E$5,IF(Übersicht!$C5=16,Datenblatt!$B$6*Datenblatt!M5^3+Datenblatt!$C$6*Datenblatt!M5^2+Datenblatt!$D$6*Datenblatt!M5+Datenblatt!$E$6,IF(Übersicht!$C5=12,Datenblatt!$B$7*Datenblatt!M5^3+Datenblatt!$C$7*Datenblatt!M5^2+Datenblatt!$D$7*Datenblatt!M5+Datenblatt!$E$7,IF(Übersicht!$C5=11,Datenblatt!$B$8*Datenblatt!M5^3+Datenblatt!$C$8*Datenblatt!M5^2+Datenblatt!$D$8*Datenblatt!M5+Datenblatt!$E$8,0))))))))))))))))))</f>
        <v>70.573452363386451</v>
      </c>
      <c r="K5">
        <f>IF(AND(Übersicht!$C5=13,Datenblatt!N5&lt;Datenblatt!$T$3),0,IF(AND(Übersicht!$C5=14,Datenblatt!N5&lt;Datenblatt!$T$4),0,IF(AND(Übersicht!$C5=15,Datenblatt!N5&lt;Datenblatt!$T$5),0,IF(AND(Übersicht!$C5=16,Datenblatt!N5&lt;Datenblatt!$T$6),0,IF(AND(Übersicht!$C5=12,Datenblatt!N5&lt;Datenblatt!$T$7),0,IF(AND(Übersicht!$C5=11,Datenblatt!N5&lt;Datenblatt!$T$8),0,IF(AND($C5=13,Datenblatt!N5&gt;Datenblatt!$S$3),100,IF(AND($C5=14,Datenblatt!N5&gt;Datenblatt!$S$4),100,IF(AND($C5=15,Datenblatt!N5&gt;Datenblatt!$S$5),100,IF(AND($C5=16,Datenblatt!N5&gt;Datenblatt!$S$6),100,IF(AND($C5=12,Datenblatt!N5&gt;Datenblatt!$S$7),100,IF(AND($C5=11,Datenblatt!N5&gt;Datenblatt!$S$8),100,IF(Übersicht!$C5=13,Datenblatt!$B$11*Datenblatt!N5^3+Datenblatt!$C$11*Datenblatt!N5^2+Datenblatt!$D$11*Datenblatt!N5+Datenblatt!$E$11,IF(Übersicht!$C5=14,Datenblatt!$B$12*Datenblatt!N5^3+Datenblatt!$C$12*Datenblatt!N5^2+Datenblatt!$D$12*Datenblatt!N5+Datenblatt!$E$12,IF(Übersicht!$C5=15,Datenblatt!$B$13*Datenblatt!N5^3+Datenblatt!$C$13*Datenblatt!N5^2+Datenblatt!$D$13*Datenblatt!N5+Datenblatt!$E$13,IF(Übersicht!$C5=16,Datenblatt!$B$14*Datenblatt!N5^3+Datenblatt!$C$14*Datenblatt!N5^2+Datenblatt!$D$14*Datenblatt!N5+Datenblatt!$E$14,IF(Übersicht!$C5=12,Datenblatt!$B$15*Datenblatt!N5^3+Datenblatt!$C$15*Datenblatt!N5^2+Datenblatt!$D$15*Datenblatt!N5+Datenblatt!$E$15,IF(Übersicht!$C5=11,Datenblatt!$B$16*Datenblatt!N5^3+Datenblatt!$C$16*Datenblatt!N5^2+Datenblatt!$D$16*Datenblatt!N5+Datenblatt!$E$16,0))))))))))))))))))</f>
        <v>54.239884229052393</v>
      </c>
      <c r="L5">
        <f>IF(AND($C5=13,G5&lt;Datenblatt!$V$3),0,IF(AND($C5=14,G5&lt;Datenblatt!$V$4),0,IF(AND($C5=15,G5&lt;Datenblatt!$V$5),0,IF(AND($C5=16,G5&lt;Datenblatt!$V$6),0,IF(AND($C5=12,G5&lt;Datenblatt!$V$7),0,IF(AND($C5=11,G5&lt;Datenblatt!$V$8),0,IF(AND($C5=13,G5&gt;Datenblatt!$U$3),100,IF(AND($C5=14,G5&gt;Datenblatt!$U$4),100,IF(AND($C5=15,G5&gt;Datenblatt!$U$5),100,IF(AND($C5=16,G5&gt;Datenblatt!$U$6),100,IF(AND($C5=12,G5&gt;Datenblatt!$U$7),100,IF(AND($C5=11,G5&gt;Datenblatt!$U$8),100,IF($C5=13,(Datenblatt!$B$19*Übersicht!G5^3)+(Datenblatt!$C$19*Übersicht!G5^2)+(Datenblatt!$D$19*Übersicht!G5)+Datenblatt!$E$19,IF($C5=14,(Datenblatt!$B$20*Übersicht!G5^3)+(Datenblatt!$C$20*Übersicht!G5^2)+(Datenblatt!$D$20*Übersicht!G5)+Datenblatt!$E$20,IF($C5=15,(Datenblatt!$B$21*Übersicht!G5^3)+(Datenblatt!$C$21*Übersicht!G5^2)+(Datenblatt!$D$21*Übersicht!G5)+Datenblatt!$E$21,IF($C5=16,(Datenblatt!$B$22*Übersicht!G5^3)+(Datenblatt!$C$22*Übersicht!G5^2)+(Datenblatt!$D$22*Übersicht!G5)+Datenblatt!$E$22,IF($C5=12,(Datenblatt!$B$23*Übersicht!G5^3)+(Datenblatt!$C$23*Übersicht!G5^2)+(Datenblatt!$D$23*Übersicht!G5)+Datenblatt!$E$23,IF($C5=11,(Datenblatt!$B$24*Übersicht!G5^3)+(Datenblatt!$C$24*Übersicht!G5^2)+(Datenblatt!$D$24*Übersicht!G5)+Datenblatt!$E$24,0))))))))))))))))))</f>
        <v>30.502329724001356</v>
      </c>
      <c r="M5">
        <f>IF(AND(H5="",C5=11),Datenblatt!$I$26,IF(AND(H5="",C5=12),Datenblatt!$I$26,IF(AND(H5="",C5=16),Datenblatt!$I$27,IF(AND(H5="",C5=15),Datenblatt!$I$26,IF(AND(H5="",C5=14),Datenblatt!$I$26,IF(AND(H5="",C5=13),Datenblatt!$I$26,IF(AND($C5=13,H5&gt;Datenblatt!$X$3),0,IF(AND($C5=14,H5&gt;Datenblatt!$X$4),0,IF(AND($C5=15,H5&gt;Datenblatt!$X$5),0,IF(AND($C5=16,H5&gt;Datenblatt!$X$6),0,IF(AND($C5=12,H5&gt;Datenblatt!$X$7),0,IF(AND($C5=11,H5&gt;Datenblatt!$X$8),0,IF(AND($C5=13,H5&lt;Datenblatt!$W$3),100,IF(AND($C5=14,H5&lt;Datenblatt!$W$4),100,IF(AND($C5=15,H5&lt;Datenblatt!$W$5),100,IF(AND($C5=16,H5&lt;Datenblatt!$W$6),100,IF(AND($C5=12,H5&lt;Datenblatt!$W$7),100,IF(AND($C5=11,H5&lt;Datenblatt!$W$8),100,IF($C5=13,(Datenblatt!$B$27*Übersicht!H5^3)+(Datenblatt!$C$27*Übersicht!H5^2)+(Datenblatt!$D$27*Übersicht!H5)+Datenblatt!$E$27,IF($C5=14,(Datenblatt!$B$28*Übersicht!H5^3)+(Datenblatt!$C$28*Übersicht!H5^2)+(Datenblatt!$D$28*Übersicht!H5)+Datenblatt!$E$28,IF($C5=15,(Datenblatt!$B$29*Übersicht!H5^3)+(Datenblatt!$C$29*Übersicht!H5^2)+(Datenblatt!$D$29*Übersicht!H5)+Datenblatt!$E$29,IF($C5=16,(Datenblatt!$B$30*Übersicht!H5^3)+(Datenblatt!$C$30*Übersicht!H5^2)+(Datenblatt!$D$30*Übersicht!H5)+Datenblatt!$E$30,IF($C5=12,(Datenblatt!$B$31*Übersicht!H5^3)+(Datenblatt!$C$31*Übersicht!H5^2)+(Datenblatt!$D$31*Übersicht!H5)+Datenblatt!$E$31,IF($C5=11,(Datenblatt!$B$32*Übersicht!H5^3)+(Datenblatt!$C$32*Übersicht!H5^2)+(Datenblatt!$D$32*Übersicht!H5)+Datenblatt!$E$32,0))))))))))))))))))))))))</f>
        <v>47.346227199988789</v>
      </c>
      <c r="N5">
        <f>IF(AND(H5="",C5=11),Datenblatt!$I$29,IF(AND(H5="",C5=12),Datenblatt!$I$29,IF(AND(H5="",C5=16),Datenblatt!$I$29,IF(AND(H5="",C5=15),Datenblatt!$I$29,IF(AND(H5="",C5=14),Datenblatt!$I$29,IF(AND(H5="",C5=13),Datenblatt!$I$29,IF(AND($C5=13,H5&gt;Datenblatt!$X$3),0,IF(AND($C5=14,H5&gt;Datenblatt!$X$4),0,IF(AND($C5=15,H5&gt;Datenblatt!$X$5),0,IF(AND($C5=16,H5&gt;Datenblatt!$X$6),0,IF(AND($C5=12,H5&gt;Datenblatt!$X$7),0,IF(AND($C5=11,H5&gt;Datenblatt!$X$8),0,IF(AND($C5=13,H5&lt;Datenblatt!$W$3),100,IF(AND($C5=14,H5&lt;Datenblatt!$W$4),100,IF(AND($C5=15,H5&lt;Datenblatt!$W$5),100,IF(AND($C5=16,H5&lt;Datenblatt!$W$6),100,IF(AND($C5=12,H5&lt;Datenblatt!$W$7),100,IF(AND($C5=11,H5&lt;Datenblatt!$W$8),100,IF($C5=13,(Datenblatt!$B$27*Übersicht!H5^3)+(Datenblatt!$C$27*Übersicht!H5^2)+(Datenblatt!$D$27*Übersicht!H5)+Datenblatt!$E$27,IF($C5=14,(Datenblatt!$B$28*Übersicht!H5^3)+(Datenblatt!$C$28*Übersicht!H5^2)+(Datenblatt!$D$28*Übersicht!H5)+Datenblatt!$E$28,IF($C5=15,(Datenblatt!$B$29*Übersicht!H5^3)+(Datenblatt!$C$29*Übersicht!H5^2)+(Datenblatt!$D$29*Übersicht!H5)+Datenblatt!$E$29,IF($C5=16,(Datenblatt!$B$30*Übersicht!H5^3)+(Datenblatt!$C$30*Übersicht!H5^2)+(Datenblatt!$D$30*Übersicht!H5)+Datenblatt!$E$30,IF($C5=12,(Datenblatt!$B$31*Übersicht!H5^3)+(Datenblatt!$C$31*Übersicht!H5^2)+(Datenblatt!$D$31*Übersicht!H5)+Datenblatt!$E$31,IF($C5=11,(Datenblatt!$B$32*Übersicht!H5^3)+(Datenblatt!$C$32*Übersicht!H5^2)+(Datenblatt!$D$32*Übersicht!H5)+Datenblatt!$E$32,0))))))))))))))))))))))))</f>
        <v>47.346227199988789</v>
      </c>
      <c r="O5" s="2">
        <f t="shared" si="0"/>
        <v>44.238891729197235</v>
      </c>
      <c r="P5" s="2">
        <f t="shared" si="1"/>
        <v>57.406172046291843</v>
      </c>
      <c r="R5" s="2"/>
      <c r="S5" s="2">
        <f>Datenblatt!$I$10</f>
        <v>62.816491055091916</v>
      </c>
      <c r="T5" s="2">
        <f>Datenblatt!$I$18</f>
        <v>62.379148900450787</v>
      </c>
      <c r="U5" s="2">
        <f>Datenblatt!$I$26</f>
        <v>55.885385458572635</v>
      </c>
      <c r="V5" s="2">
        <f>Datenblatt!$I$34</f>
        <v>60.727085155488531</v>
      </c>
      <c r="W5" s="7" t="str">
        <f t="shared" si="2"/>
        <v>NEIN</v>
      </c>
      <c r="Y5" s="2">
        <f>Datenblatt!$I$5</f>
        <v>73.48733784597421</v>
      </c>
      <c r="Z5">
        <f>Datenblatt!$I$13</f>
        <v>79.926562848016317</v>
      </c>
      <c r="AA5">
        <f>Datenblatt!$I$21</f>
        <v>79.953620531215734</v>
      </c>
      <c r="AB5">
        <f>Datenblatt!$I$29</f>
        <v>70.851454876954847</v>
      </c>
      <c r="AC5">
        <f>Datenblatt!$I$37</f>
        <v>75.813025407742586</v>
      </c>
      <c r="AD5" s="7" t="str">
        <f t="shared" si="3"/>
        <v>NEIN</v>
      </c>
    </row>
    <row r="6" spans="1:30" ht="19" x14ac:dyDescent="0.25">
      <c r="A6" s="4"/>
      <c r="B6" s="4"/>
      <c r="C6" s="4"/>
      <c r="D6" s="4"/>
      <c r="E6" s="4"/>
      <c r="F6" s="4"/>
      <c r="G6" s="4"/>
      <c r="H6" s="4"/>
      <c r="I6" s="3"/>
      <c r="J6" s="3" t="e">
        <f>IF(AND($C6=13,Datenblatt!M6&lt;Datenblatt!$R$3),0,IF(AND($C6=14,Datenblatt!M6&lt;Datenblatt!$R$4),0,IF(AND($C6=15,Datenblatt!M6&lt;Datenblatt!$R$5),0,IF(AND($C6=16,Datenblatt!M6&lt;Datenblatt!$R$6),0,IF(AND($C6=12,Datenblatt!M6&lt;Datenblatt!$R$7),0,IF(AND($C6=11,Datenblatt!M6&lt;Datenblatt!$R$8),0,IF(AND($C6=13,Datenblatt!M6&gt;Datenblatt!$Q$3),100,IF(AND($C6=14,Datenblatt!M6&gt;Datenblatt!$Q$4),100,IF(AND($C6=15,Datenblatt!M6&gt;Datenblatt!$Q$5),100,IF(AND($C6=16,Datenblatt!M6&gt;Datenblatt!$Q$6),100,IF(AND($C6=12,Datenblatt!M6&gt;Datenblatt!$Q$7),100,IF(AND($C6=11,Datenblatt!M6&gt;Datenblatt!$Q$8),100,IF(Übersicht!$C6=13,Datenblatt!$B$3*Datenblatt!M6^3+Datenblatt!$C$3*Datenblatt!M6^2+Datenblatt!$D$3*Datenblatt!M6+Datenblatt!$E$3,IF(Übersicht!$C6=14,Datenblatt!$B$4*Datenblatt!M6^3+Datenblatt!$C$4*Datenblatt!M6^2+Datenblatt!$D$4*Datenblatt!M6+Datenblatt!$E$4,IF(Übersicht!$C6=15,Datenblatt!$B$5*Datenblatt!M6^3+Datenblatt!$C$5*Datenblatt!M6^2+Datenblatt!$D$5*Datenblatt!M6+Datenblatt!$E$5,IF(Übersicht!$C6=16,Datenblatt!$B$6*Datenblatt!M6^3+Datenblatt!$C$6*Datenblatt!M6^2+Datenblatt!$D$6*Datenblatt!M6+Datenblatt!$E$6,IF(Übersicht!$C6=12,Datenblatt!$B$7*Datenblatt!M6^3+Datenblatt!$C$7*Datenblatt!M6^2+Datenblatt!$D$7*Datenblatt!M6+Datenblatt!$E$7,IF(Übersicht!$C6=11,Datenblatt!$B$8*Datenblatt!M6^3+Datenblatt!$C$8*Datenblatt!M6^2+Datenblatt!$D$8*Datenblatt!M6+Datenblatt!$E$8,0))))))))))))))))))</f>
        <v>#DIV/0!</v>
      </c>
      <c r="K6" t="e">
        <f>IF(AND(Übersicht!$C6=13,Datenblatt!N6&lt;Datenblatt!$T$3),0,IF(AND(Übersicht!$C6=14,Datenblatt!N6&lt;Datenblatt!$T$4),0,IF(AND(Übersicht!$C6=15,Datenblatt!N6&lt;Datenblatt!$T$5),0,IF(AND(Übersicht!$C6=16,Datenblatt!N6&lt;Datenblatt!$T$6),0,IF(AND(Übersicht!$C6=12,Datenblatt!N6&lt;Datenblatt!$T$7),0,IF(AND(Übersicht!$C6=11,Datenblatt!N6&lt;Datenblatt!$T$8),0,IF(AND($C6=13,Datenblatt!N6&gt;Datenblatt!$S$3),100,IF(AND($C6=14,Datenblatt!N6&gt;Datenblatt!$S$4),100,IF(AND($C6=15,Datenblatt!N6&gt;Datenblatt!$S$5),100,IF(AND($C6=16,Datenblatt!N6&gt;Datenblatt!$S$6),100,IF(AND($C6=12,Datenblatt!N6&gt;Datenblatt!$S$7),100,IF(AND($C6=11,Datenblatt!N6&gt;Datenblatt!$S$8),100,IF(Übersicht!$C6=13,Datenblatt!$B$11*Datenblatt!N6^3+Datenblatt!$C$11*Datenblatt!N6^2+Datenblatt!$D$11*Datenblatt!N6+Datenblatt!$E$11,IF(Übersicht!$C6=14,Datenblatt!$B$12*Datenblatt!N6^3+Datenblatt!$C$12*Datenblatt!N6^2+Datenblatt!$D$12*Datenblatt!N6+Datenblatt!$E$12,IF(Übersicht!$C6=15,Datenblatt!$B$13*Datenblatt!N6^3+Datenblatt!$C$13*Datenblatt!N6^2+Datenblatt!$D$13*Datenblatt!N6+Datenblatt!$E$13,IF(Übersicht!$C6=16,Datenblatt!$B$14*Datenblatt!N6^3+Datenblatt!$C$14*Datenblatt!N6^2+Datenblatt!$D$14*Datenblatt!N6+Datenblatt!$E$14,IF(Übersicht!$C6=12,Datenblatt!$B$15*Datenblatt!N6^3+Datenblatt!$C$15*Datenblatt!N6^2+Datenblatt!$D$15*Datenblatt!N6+Datenblatt!$E$15,IF(Übersicht!$C6=11,Datenblatt!$B$16*Datenblatt!N6^3+Datenblatt!$C$16*Datenblatt!N6^2+Datenblatt!$D$16*Datenblatt!N6+Datenblatt!$E$16,0))))))))))))))))))</f>
        <v>#DIV/0!</v>
      </c>
      <c r="L6">
        <f>IF(AND($C6=13,G6&lt;Datenblatt!$V$3),0,IF(AND($C6=14,G6&lt;Datenblatt!$V$4),0,IF(AND($C6=15,G6&lt;Datenblatt!$V$5),0,IF(AND($C6=16,G6&lt;Datenblatt!$V$6),0,IF(AND($C6=12,G6&lt;Datenblatt!$V$7),0,IF(AND($C6=11,G6&lt;Datenblatt!$V$8),0,IF(AND($C6=13,G6&gt;Datenblatt!$U$3),100,IF(AND($C6=14,G6&gt;Datenblatt!$U$4),100,IF(AND($C6=15,G6&gt;Datenblatt!$U$5),100,IF(AND($C6=16,G6&gt;Datenblatt!$U$6),100,IF(AND($C6=12,G6&gt;Datenblatt!$U$7),100,IF(AND($C6=11,G6&gt;Datenblatt!$U$8),100,IF($C6=13,(Datenblatt!$B$19*Übersicht!G6^3)+(Datenblatt!$C$19*Übersicht!G6^2)+(Datenblatt!$D$19*Übersicht!G6)+Datenblatt!$E$19,IF($C6=14,(Datenblatt!$B$20*Übersicht!G6^3)+(Datenblatt!$C$20*Übersicht!G6^2)+(Datenblatt!$D$20*Übersicht!G6)+Datenblatt!$E$20,IF($C6=15,(Datenblatt!$B$21*Übersicht!G6^3)+(Datenblatt!$C$21*Übersicht!G6^2)+(Datenblatt!$D$21*Übersicht!G6)+Datenblatt!$E$21,IF($C6=16,(Datenblatt!$B$22*Übersicht!G6^3)+(Datenblatt!$C$22*Übersicht!G6^2)+(Datenblatt!$D$22*Übersicht!G6)+Datenblatt!$E$22,IF($C6=12,(Datenblatt!$B$23*Übersicht!G6^3)+(Datenblatt!$C$23*Übersicht!G6^2)+(Datenblatt!$D$23*Übersicht!G6)+Datenblatt!$E$23,IF($C6=11,(Datenblatt!$B$24*Übersicht!G6^3)+(Datenblatt!$C$24*Übersicht!G6^2)+(Datenblatt!$D$24*Übersicht!G6)+Datenblatt!$E$24,0))))))))))))))))))</f>
        <v>0</v>
      </c>
      <c r="M6">
        <f>IF(AND(H6="",C6=11),Datenblatt!$I$26,IF(AND(H6="",C6=12),Datenblatt!$I$26,IF(AND(H6="",C6=16),Datenblatt!$I$27,IF(AND(H6="",C6=15),Datenblatt!$I$26,IF(AND(H6="",C6=14),Datenblatt!$I$26,IF(AND(H6="",C6=13),Datenblatt!$I$26,IF(AND($C6=13,H6&gt;Datenblatt!$X$3),0,IF(AND($C6=14,H6&gt;Datenblatt!$X$4),0,IF(AND($C6=15,H6&gt;Datenblatt!$X$5),0,IF(AND($C6=16,H6&gt;Datenblatt!$X$6),0,IF(AND($C6=12,H6&gt;Datenblatt!$X$7),0,IF(AND($C6=11,H6&gt;Datenblatt!$X$8),0,IF(AND($C6=13,H6&lt;Datenblatt!$W$3),100,IF(AND($C6=14,H6&lt;Datenblatt!$W$4),100,IF(AND($C6=15,H6&lt;Datenblatt!$W$5),100,IF(AND($C6=16,H6&lt;Datenblatt!$W$6),100,IF(AND($C6=12,H6&lt;Datenblatt!$W$7),100,IF(AND($C6=11,H6&lt;Datenblatt!$W$8),100,IF($C6=13,(Datenblatt!$B$27*Übersicht!H6^3)+(Datenblatt!$C$27*Übersicht!H6^2)+(Datenblatt!$D$27*Übersicht!H6)+Datenblatt!$E$27,IF($C6=14,(Datenblatt!$B$28*Übersicht!H6^3)+(Datenblatt!$C$28*Übersicht!H6^2)+(Datenblatt!$D$28*Übersicht!H6)+Datenblatt!$E$28,IF($C6=15,(Datenblatt!$B$29*Übersicht!H6^3)+(Datenblatt!$C$29*Übersicht!H6^2)+(Datenblatt!$D$29*Übersicht!H6)+Datenblatt!$E$29,IF($C6=16,(Datenblatt!$B$30*Übersicht!H6^3)+(Datenblatt!$C$30*Übersicht!H6^2)+(Datenblatt!$D$30*Übersicht!H6)+Datenblatt!$E$30,IF($C6=12,(Datenblatt!$B$31*Übersicht!H6^3)+(Datenblatt!$C$31*Übersicht!H6^2)+(Datenblatt!$D$31*Übersicht!H6)+Datenblatt!$E$31,IF($C6=11,(Datenblatt!$B$32*Übersicht!H6^3)+(Datenblatt!$C$32*Übersicht!H6^2)+(Datenblatt!$D$32*Übersicht!H6)+Datenblatt!$E$32,0))))))))))))))))))))))))</f>
        <v>0</v>
      </c>
      <c r="N6">
        <f>IF(AND(H6="",C6=11),Datenblatt!$I$29,IF(AND(H6="",C6=12),Datenblatt!$I$29,IF(AND(H6="",C6=16),Datenblatt!$I$29,IF(AND(H6="",C6=15),Datenblatt!$I$29,IF(AND(H6="",C6=14),Datenblatt!$I$29,IF(AND(H6="",C6=13),Datenblatt!$I$29,IF(AND($C6=13,H6&gt;Datenblatt!$X$3),0,IF(AND($C6=14,H6&gt;Datenblatt!$X$4),0,IF(AND($C6=15,H6&gt;Datenblatt!$X$5),0,IF(AND($C6=16,H6&gt;Datenblatt!$X$6),0,IF(AND($C6=12,H6&gt;Datenblatt!$X$7),0,IF(AND($C6=11,H6&gt;Datenblatt!$X$8),0,IF(AND($C6=13,H6&lt;Datenblatt!$W$3),100,IF(AND($C6=14,H6&lt;Datenblatt!$W$4),100,IF(AND($C6=15,H6&lt;Datenblatt!$W$5),100,IF(AND($C6=16,H6&lt;Datenblatt!$W$6),100,IF(AND($C6=12,H6&lt;Datenblatt!$W$7),100,IF(AND($C6=11,H6&lt;Datenblatt!$W$8),100,IF($C6=13,(Datenblatt!$B$27*Übersicht!H6^3)+(Datenblatt!$C$27*Übersicht!H6^2)+(Datenblatt!$D$27*Übersicht!H6)+Datenblatt!$E$27,IF($C6=14,(Datenblatt!$B$28*Übersicht!H6^3)+(Datenblatt!$C$28*Übersicht!H6^2)+(Datenblatt!$D$28*Übersicht!H6)+Datenblatt!$E$28,IF($C6=15,(Datenblatt!$B$29*Übersicht!H6^3)+(Datenblatt!$C$29*Übersicht!H6^2)+(Datenblatt!$D$29*Übersicht!H6)+Datenblatt!$E$29,IF($C6=16,(Datenblatt!$B$30*Übersicht!H6^3)+(Datenblatt!$C$30*Übersicht!H6^2)+(Datenblatt!$D$30*Übersicht!H6)+Datenblatt!$E$30,IF($C6=12,(Datenblatt!$B$31*Übersicht!H6^3)+(Datenblatt!$C$31*Übersicht!H6^2)+(Datenblatt!$D$31*Übersicht!H6)+Datenblatt!$E$31,IF($C6=11,(Datenblatt!$B$32*Übersicht!H6^3)+(Datenblatt!$C$32*Übersicht!H6^2)+(Datenblatt!$D$32*Übersicht!H6)+Datenblatt!$E$32,0))))))))))))))))))))))))</f>
        <v>0</v>
      </c>
      <c r="O6" s="2" t="e">
        <f t="shared" si="0"/>
        <v>#DIV/0!</v>
      </c>
      <c r="P6" s="2" t="e">
        <f t="shared" si="1"/>
        <v>#DIV/0!</v>
      </c>
      <c r="R6" s="2"/>
      <c r="S6" s="2">
        <f>Datenblatt!$I$10</f>
        <v>62.816491055091916</v>
      </c>
      <c r="T6" s="2">
        <f>Datenblatt!$I$18</f>
        <v>62.379148900450787</v>
      </c>
      <c r="U6" s="2">
        <f>Datenblatt!$I$26</f>
        <v>55.885385458572635</v>
      </c>
      <c r="V6" s="2">
        <f>Datenblatt!$I$34</f>
        <v>60.727085155488531</v>
      </c>
      <c r="W6" s="7" t="e">
        <f t="shared" si="2"/>
        <v>#DIV/0!</v>
      </c>
      <c r="Y6" s="2">
        <f>Datenblatt!$I$5</f>
        <v>73.48733784597421</v>
      </c>
      <c r="Z6">
        <f>Datenblatt!$I$13</f>
        <v>79.926562848016317</v>
      </c>
      <c r="AA6">
        <f>Datenblatt!$I$21</f>
        <v>79.953620531215734</v>
      </c>
      <c r="AB6">
        <f>Datenblatt!$I$29</f>
        <v>70.851454876954847</v>
      </c>
      <c r="AC6">
        <f>Datenblatt!$I$37</f>
        <v>75.813025407742586</v>
      </c>
      <c r="AD6" s="7" t="e">
        <f t="shared" si="3"/>
        <v>#DIV/0!</v>
      </c>
    </row>
    <row r="7" spans="1:30" ht="19" x14ac:dyDescent="0.25">
      <c r="J7" s="3" t="e">
        <f>IF(AND($C7=13,Datenblatt!M7&lt;Datenblatt!$R$3),0,IF(AND($C7=14,Datenblatt!M7&lt;Datenblatt!$R$4),0,IF(AND($C7=15,Datenblatt!M7&lt;Datenblatt!$R$5),0,IF(AND($C7=16,Datenblatt!M7&lt;Datenblatt!$R$6),0,IF(AND($C7=12,Datenblatt!M7&lt;Datenblatt!$R$7),0,IF(AND($C7=11,Datenblatt!M7&lt;Datenblatt!$R$8),0,IF(AND($C7=13,Datenblatt!M7&gt;Datenblatt!$Q$3),100,IF(AND($C7=14,Datenblatt!M7&gt;Datenblatt!$Q$4),100,IF(AND($C7=15,Datenblatt!M7&gt;Datenblatt!$Q$5),100,IF(AND($C7=16,Datenblatt!M7&gt;Datenblatt!$Q$6),100,IF(AND($C7=12,Datenblatt!M7&gt;Datenblatt!$Q$7),100,IF(AND($C7=11,Datenblatt!M7&gt;Datenblatt!$Q$8),100,IF(Übersicht!$C7=13,Datenblatt!$B$3*Datenblatt!M7^3+Datenblatt!$C$3*Datenblatt!M7^2+Datenblatt!$D$3*Datenblatt!M7+Datenblatt!$E$3,IF(Übersicht!$C7=14,Datenblatt!$B$4*Datenblatt!M7^3+Datenblatt!$C$4*Datenblatt!M7^2+Datenblatt!$D$4*Datenblatt!M7+Datenblatt!$E$4,IF(Übersicht!$C7=15,Datenblatt!$B$5*Datenblatt!M7^3+Datenblatt!$C$5*Datenblatt!M7^2+Datenblatt!$D$5*Datenblatt!M7+Datenblatt!$E$5,IF(Übersicht!$C7=16,Datenblatt!$B$6*Datenblatt!M7^3+Datenblatt!$C$6*Datenblatt!M7^2+Datenblatt!$D$6*Datenblatt!M7+Datenblatt!$E$6,IF(Übersicht!$C7=12,Datenblatt!$B$7*Datenblatt!M7^3+Datenblatt!$C$7*Datenblatt!M7^2+Datenblatt!$D$7*Datenblatt!M7+Datenblatt!$E$7,IF(Übersicht!$C7=11,Datenblatt!$B$8*Datenblatt!M7^3+Datenblatt!$C$8*Datenblatt!M7^2+Datenblatt!$D$8*Datenblatt!M7+Datenblatt!$E$8,0))))))))))))))))))</f>
        <v>#DIV/0!</v>
      </c>
      <c r="K7" t="e">
        <f>IF(AND(Übersicht!$C7=13,Datenblatt!N7&lt;Datenblatt!$T$3),0,IF(AND(Übersicht!$C7=14,Datenblatt!N7&lt;Datenblatt!$T$4),0,IF(AND(Übersicht!$C7=15,Datenblatt!N7&lt;Datenblatt!$T$5),0,IF(AND(Übersicht!$C7=16,Datenblatt!N7&lt;Datenblatt!$T$6),0,IF(AND(Übersicht!$C7=12,Datenblatt!N7&lt;Datenblatt!$T$7),0,IF(AND(Übersicht!$C7=11,Datenblatt!N7&lt;Datenblatt!$T$8),0,IF(AND($C7=13,Datenblatt!N7&gt;Datenblatt!$S$3),100,IF(AND($C7=14,Datenblatt!N7&gt;Datenblatt!$S$4),100,IF(AND($C7=15,Datenblatt!N7&gt;Datenblatt!$S$5),100,IF(AND($C7=16,Datenblatt!N7&gt;Datenblatt!$S$6),100,IF(AND($C7=12,Datenblatt!N7&gt;Datenblatt!$S$7),100,IF(AND($C7=11,Datenblatt!N7&gt;Datenblatt!$S$8),100,IF(Übersicht!$C7=13,Datenblatt!$B$11*Datenblatt!N7^3+Datenblatt!$C$11*Datenblatt!N7^2+Datenblatt!$D$11*Datenblatt!N7+Datenblatt!$E$11,IF(Übersicht!$C7=14,Datenblatt!$B$12*Datenblatt!N7^3+Datenblatt!$C$12*Datenblatt!N7^2+Datenblatt!$D$12*Datenblatt!N7+Datenblatt!$E$12,IF(Übersicht!$C7=15,Datenblatt!$B$13*Datenblatt!N7^3+Datenblatt!$C$13*Datenblatt!N7^2+Datenblatt!$D$13*Datenblatt!N7+Datenblatt!$E$13,IF(Übersicht!$C7=16,Datenblatt!$B$14*Datenblatt!N7^3+Datenblatt!$C$14*Datenblatt!N7^2+Datenblatt!$D$14*Datenblatt!N7+Datenblatt!$E$14,IF(Übersicht!$C7=12,Datenblatt!$B$15*Datenblatt!N7^3+Datenblatt!$C$15*Datenblatt!N7^2+Datenblatt!$D$15*Datenblatt!N7+Datenblatt!$E$15,IF(Übersicht!$C7=11,Datenblatt!$B$16*Datenblatt!N7^3+Datenblatt!$C$16*Datenblatt!N7^2+Datenblatt!$D$16*Datenblatt!N7+Datenblatt!$E$16,0))))))))))))))))))</f>
        <v>#DIV/0!</v>
      </c>
      <c r="L7">
        <f>IF(AND($C7=13,G7&lt;Datenblatt!$V$3),0,IF(AND($C7=14,G7&lt;Datenblatt!$V$4),0,IF(AND($C7=15,G7&lt;Datenblatt!$V$5),0,IF(AND($C7=16,G7&lt;Datenblatt!$V$6),0,IF(AND($C7=12,G7&lt;Datenblatt!$V$7),0,IF(AND($C7=11,G7&lt;Datenblatt!$V$8),0,IF(AND($C7=13,G7&gt;Datenblatt!$U$3),100,IF(AND($C7=14,G7&gt;Datenblatt!$U$4),100,IF(AND($C7=15,G7&gt;Datenblatt!$U$5),100,IF(AND($C7=16,G7&gt;Datenblatt!$U$6),100,IF(AND($C7=12,G7&gt;Datenblatt!$U$7),100,IF(AND($C7=11,G7&gt;Datenblatt!$U$8),100,IF($C7=13,(Datenblatt!$B$19*Übersicht!G7^3)+(Datenblatt!$C$19*Übersicht!G7^2)+(Datenblatt!$D$19*Übersicht!G7)+Datenblatt!$E$19,IF($C7=14,(Datenblatt!$B$20*Übersicht!G7^3)+(Datenblatt!$C$20*Übersicht!G7^2)+(Datenblatt!$D$20*Übersicht!G7)+Datenblatt!$E$20,IF($C7=15,(Datenblatt!$B$21*Übersicht!G7^3)+(Datenblatt!$C$21*Übersicht!G7^2)+(Datenblatt!$D$21*Übersicht!G7)+Datenblatt!$E$21,IF($C7=16,(Datenblatt!$B$22*Übersicht!G7^3)+(Datenblatt!$C$22*Übersicht!G7^2)+(Datenblatt!$D$22*Übersicht!G7)+Datenblatt!$E$22,IF($C7=12,(Datenblatt!$B$23*Übersicht!G7^3)+(Datenblatt!$C$23*Übersicht!G7^2)+(Datenblatt!$D$23*Übersicht!G7)+Datenblatt!$E$23,IF($C7=11,(Datenblatt!$B$24*Übersicht!G7^3)+(Datenblatt!$C$24*Übersicht!G7^2)+(Datenblatt!$D$24*Übersicht!G7)+Datenblatt!$E$24,0))))))))))))))))))</f>
        <v>0</v>
      </c>
      <c r="M7">
        <f>IF(AND(H7="",C7=11),Datenblatt!$I$26,IF(AND(H7="",C7=12),Datenblatt!$I$26,IF(AND(H7="",C7=16),Datenblatt!$I$27,IF(AND(H7="",C7=15),Datenblatt!$I$26,IF(AND(H7="",C7=14),Datenblatt!$I$26,IF(AND(H7="",C7=13),Datenblatt!$I$26,IF(AND($C7=13,H7&gt;Datenblatt!$X$3),0,IF(AND($C7=14,H7&gt;Datenblatt!$X$4),0,IF(AND($C7=15,H7&gt;Datenblatt!$X$5),0,IF(AND($C7=16,H7&gt;Datenblatt!$X$6),0,IF(AND($C7=12,H7&gt;Datenblatt!$X$7),0,IF(AND($C7=11,H7&gt;Datenblatt!$X$8),0,IF(AND($C7=13,H7&lt;Datenblatt!$W$3),100,IF(AND($C7=14,H7&lt;Datenblatt!$W$4),100,IF(AND($C7=15,H7&lt;Datenblatt!$W$5),100,IF(AND($C7=16,H7&lt;Datenblatt!$W$6),100,IF(AND($C7=12,H7&lt;Datenblatt!$W$7),100,IF(AND($C7=11,H7&lt;Datenblatt!$W$8),100,IF($C7=13,(Datenblatt!$B$27*Übersicht!H7^3)+(Datenblatt!$C$27*Übersicht!H7^2)+(Datenblatt!$D$27*Übersicht!H7)+Datenblatt!$E$27,IF($C7=14,(Datenblatt!$B$28*Übersicht!H7^3)+(Datenblatt!$C$28*Übersicht!H7^2)+(Datenblatt!$D$28*Übersicht!H7)+Datenblatt!$E$28,IF($C7=15,(Datenblatt!$B$29*Übersicht!H7^3)+(Datenblatt!$C$29*Übersicht!H7^2)+(Datenblatt!$D$29*Übersicht!H7)+Datenblatt!$E$29,IF($C7=16,(Datenblatt!$B$30*Übersicht!H7^3)+(Datenblatt!$C$30*Übersicht!H7^2)+(Datenblatt!$D$30*Übersicht!H7)+Datenblatt!$E$30,IF($C7=12,(Datenblatt!$B$31*Übersicht!H7^3)+(Datenblatt!$C$31*Übersicht!H7^2)+(Datenblatt!$D$31*Übersicht!H7)+Datenblatt!$E$31,IF($C7=11,(Datenblatt!$B$32*Übersicht!H7^3)+(Datenblatt!$C$32*Übersicht!H7^2)+(Datenblatt!$D$32*Übersicht!H7)+Datenblatt!$E$32,0))))))))))))))))))))))))</f>
        <v>0</v>
      </c>
      <c r="N7">
        <f>IF(AND(H7="",C7=11),Datenblatt!$I$29,IF(AND(H7="",C7=12),Datenblatt!$I$29,IF(AND(H7="",C7=16),Datenblatt!$I$29,IF(AND(H7="",C7=15),Datenblatt!$I$29,IF(AND(H7="",C7=14),Datenblatt!$I$29,IF(AND(H7="",C7=13),Datenblatt!$I$29,IF(AND($C7=13,H7&gt;Datenblatt!$X$3),0,IF(AND($C7=14,H7&gt;Datenblatt!$X$4),0,IF(AND($C7=15,H7&gt;Datenblatt!$X$5),0,IF(AND($C7=16,H7&gt;Datenblatt!$X$6),0,IF(AND($C7=12,H7&gt;Datenblatt!$X$7),0,IF(AND($C7=11,H7&gt;Datenblatt!$X$8),0,IF(AND($C7=13,H7&lt;Datenblatt!$W$3),100,IF(AND($C7=14,H7&lt;Datenblatt!$W$4),100,IF(AND($C7=15,H7&lt;Datenblatt!$W$5),100,IF(AND($C7=16,H7&lt;Datenblatt!$W$6),100,IF(AND($C7=12,H7&lt;Datenblatt!$W$7),100,IF(AND($C7=11,H7&lt;Datenblatt!$W$8),100,IF($C7=13,(Datenblatt!$B$27*Übersicht!H7^3)+(Datenblatt!$C$27*Übersicht!H7^2)+(Datenblatt!$D$27*Übersicht!H7)+Datenblatt!$E$27,IF($C7=14,(Datenblatt!$B$28*Übersicht!H7^3)+(Datenblatt!$C$28*Übersicht!H7^2)+(Datenblatt!$D$28*Übersicht!H7)+Datenblatt!$E$28,IF($C7=15,(Datenblatt!$B$29*Übersicht!H7^3)+(Datenblatt!$C$29*Übersicht!H7^2)+(Datenblatt!$D$29*Übersicht!H7)+Datenblatt!$E$29,IF($C7=16,(Datenblatt!$B$30*Übersicht!H7^3)+(Datenblatt!$C$30*Übersicht!H7^2)+(Datenblatt!$D$30*Übersicht!H7)+Datenblatt!$E$30,IF($C7=12,(Datenblatt!$B$31*Übersicht!H7^3)+(Datenblatt!$C$31*Übersicht!H7^2)+(Datenblatt!$D$31*Übersicht!H7)+Datenblatt!$E$31,IF($C7=11,(Datenblatt!$B$32*Übersicht!H7^3)+(Datenblatt!$C$32*Übersicht!H7^2)+(Datenblatt!$D$32*Übersicht!H7)+Datenblatt!$E$32,0))))))))))))))))))))))))</f>
        <v>0</v>
      </c>
      <c r="O7" s="2" t="e">
        <f t="shared" si="0"/>
        <v>#DIV/0!</v>
      </c>
      <c r="P7" s="2" t="e">
        <f t="shared" si="1"/>
        <v>#DIV/0!</v>
      </c>
      <c r="R7" s="2"/>
      <c r="S7" s="2">
        <f>Datenblatt!$I$10</f>
        <v>62.816491055091916</v>
      </c>
      <c r="T7" s="2">
        <f>Datenblatt!$I$18</f>
        <v>62.379148900450787</v>
      </c>
      <c r="U7" s="2">
        <f>Datenblatt!$I$26</f>
        <v>55.885385458572635</v>
      </c>
      <c r="V7" s="2">
        <f>Datenblatt!$I$34</f>
        <v>60.727085155488531</v>
      </c>
      <c r="W7" s="7" t="e">
        <f t="shared" si="2"/>
        <v>#DIV/0!</v>
      </c>
      <c r="Y7" s="2">
        <f>Datenblatt!$I$5</f>
        <v>73.48733784597421</v>
      </c>
      <c r="Z7">
        <f>Datenblatt!$I$13</f>
        <v>79.926562848016317</v>
      </c>
      <c r="AA7">
        <f>Datenblatt!$I$21</f>
        <v>79.953620531215734</v>
      </c>
      <c r="AB7">
        <f>Datenblatt!$I$29</f>
        <v>70.851454876954847</v>
      </c>
      <c r="AC7">
        <f>Datenblatt!$I$37</f>
        <v>75.813025407742586</v>
      </c>
      <c r="AD7" s="7" t="e">
        <f t="shared" si="3"/>
        <v>#DIV/0!</v>
      </c>
    </row>
    <row r="8" spans="1:30" ht="19" x14ac:dyDescent="0.25">
      <c r="J8" s="3" t="e">
        <f>IF(AND($C8=13,Datenblatt!M8&lt;Datenblatt!$R$3),0,IF(AND($C8=14,Datenblatt!M8&lt;Datenblatt!$R$4),0,IF(AND($C8=15,Datenblatt!M8&lt;Datenblatt!$R$5),0,IF(AND($C8=16,Datenblatt!M8&lt;Datenblatt!$R$6),0,IF(AND($C8=12,Datenblatt!M8&lt;Datenblatt!$R$7),0,IF(AND($C8=11,Datenblatt!M8&lt;Datenblatt!$R$8),0,IF(AND($C8=13,Datenblatt!M8&gt;Datenblatt!$Q$3),100,IF(AND($C8=14,Datenblatt!M8&gt;Datenblatt!$Q$4),100,IF(AND($C8=15,Datenblatt!M8&gt;Datenblatt!$Q$5),100,IF(AND($C8=16,Datenblatt!M8&gt;Datenblatt!$Q$6),100,IF(AND($C8=12,Datenblatt!M8&gt;Datenblatt!$Q$7),100,IF(AND($C8=11,Datenblatt!M8&gt;Datenblatt!$Q$8),100,IF(Übersicht!$C8=13,Datenblatt!$B$3*Datenblatt!M8^3+Datenblatt!$C$3*Datenblatt!M8^2+Datenblatt!$D$3*Datenblatt!M8+Datenblatt!$E$3,IF(Übersicht!$C8=14,Datenblatt!$B$4*Datenblatt!M8^3+Datenblatt!$C$4*Datenblatt!M8^2+Datenblatt!$D$4*Datenblatt!M8+Datenblatt!$E$4,IF(Übersicht!$C8=15,Datenblatt!$B$5*Datenblatt!M8^3+Datenblatt!$C$5*Datenblatt!M8^2+Datenblatt!$D$5*Datenblatt!M8+Datenblatt!$E$5,IF(Übersicht!$C8=16,Datenblatt!$B$6*Datenblatt!M8^3+Datenblatt!$C$6*Datenblatt!M8^2+Datenblatt!$D$6*Datenblatt!M8+Datenblatt!$E$6,IF(Übersicht!$C8=12,Datenblatt!$B$7*Datenblatt!M8^3+Datenblatt!$C$7*Datenblatt!M8^2+Datenblatt!$D$7*Datenblatt!M8+Datenblatt!$E$7,IF(Übersicht!$C8=11,Datenblatt!$B$8*Datenblatt!M8^3+Datenblatt!$C$8*Datenblatt!M8^2+Datenblatt!$D$8*Datenblatt!M8+Datenblatt!$E$8,0))))))))))))))))))</f>
        <v>#DIV/0!</v>
      </c>
      <c r="K8" t="e">
        <f>IF(AND(Übersicht!$C8=13,Datenblatt!N8&lt;Datenblatt!$T$3),0,IF(AND(Übersicht!$C8=14,Datenblatt!N8&lt;Datenblatt!$T$4),0,IF(AND(Übersicht!$C8=15,Datenblatt!N8&lt;Datenblatt!$T$5),0,IF(AND(Übersicht!$C8=16,Datenblatt!N8&lt;Datenblatt!$T$6),0,IF(AND(Übersicht!$C8=12,Datenblatt!N8&lt;Datenblatt!$T$7),0,IF(AND(Übersicht!$C8=11,Datenblatt!N8&lt;Datenblatt!$T$8),0,IF(AND($C8=13,Datenblatt!N8&gt;Datenblatt!$S$3),100,IF(AND($C8=14,Datenblatt!N8&gt;Datenblatt!$S$4),100,IF(AND($C8=15,Datenblatt!N8&gt;Datenblatt!$S$5),100,IF(AND($C8=16,Datenblatt!N8&gt;Datenblatt!$S$6),100,IF(AND($C8=12,Datenblatt!N8&gt;Datenblatt!$S$7),100,IF(AND($C8=11,Datenblatt!N8&gt;Datenblatt!$S$8),100,IF(Übersicht!$C8=13,Datenblatt!$B$11*Datenblatt!N8^3+Datenblatt!$C$11*Datenblatt!N8^2+Datenblatt!$D$11*Datenblatt!N8+Datenblatt!$E$11,IF(Übersicht!$C8=14,Datenblatt!$B$12*Datenblatt!N8^3+Datenblatt!$C$12*Datenblatt!N8^2+Datenblatt!$D$12*Datenblatt!N8+Datenblatt!$E$12,IF(Übersicht!$C8=15,Datenblatt!$B$13*Datenblatt!N8^3+Datenblatt!$C$13*Datenblatt!N8^2+Datenblatt!$D$13*Datenblatt!N8+Datenblatt!$E$13,IF(Übersicht!$C8=16,Datenblatt!$B$14*Datenblatt!N8^3+Datenblatt!$C$14*Datenblatt!N8^2+Datenblatt!$D$14*Datenblatt!N8+Datenblatt!$E$14,IF(Übersicht!$C8=12,Datenblatt!$B$15*Datenblatt!N8^3+Datenblatt!$C$15*Datenblatt!N8^2+Datenblatt!$D$15*Datenblatt!N8+Datenblatt!$E$15,IF(Übersicht!$C8=11,Datenblatt!$B$16*Datenblatt!N8^3+Datenblatt!$C$16*Datenblatt!N8^2+Datenblatt!$D$16*Datenblatt!N8+Datenblatt!$E$16,0))))))))))))))))))</f>
        <v>#DIV/0!</v>
      </c>
      <c r="L8">
        <f>IF(AND($C8=13,G8&lt;Datenblatt!$V$3),0,IF(AND($C8=14,G8&lt;Datenblatt!$V$4),0,IF(AND($C8=15,G8&lt;Datenblatt!$V$5),0,IF(AND($C8=16,G8&lt;Datenblatt!$V$6),0,IF(AND($C8=12,G8&lt;Datenblatt!$V$7),0,IF(AND($C8=11,G8&lt;Datenblatt!$V$8),0,IF(AND($C8=13,G8&gt;Datenblatt!$U$3),100,IF(AND($C8=14,G8&gt;Datenblatt!$U$4),100,IF(AND($C8=15,G8&gt;Datenblatt!$U$5),100,IF(AND($C8=16,G8&gt;Datenblatt!$U$6),100,IF(AND($C8=12,G8&gt;Datenblatt!$U$7),100,IF(AND($C8=11,G8&gt;Datenblatt!$U$8),100,IF($C8=13,(Datenblatt!$B$19*Übersicht!G8^3)+(Datenblatt!$C$19*Übersicht!G8^2)+(Datenblatt!$D$19*Übersicht!G8)+Datenblatt!$E$19,IF($C8=14,(Datenblatt!$B$20*Übersicht!G8^3)+(Datenblatt!$C$20*Übersicht!G8^2)+(Datenblatt!$D$20*Übersicht!G8)+Datenblatt!$E$20,IF($C8=15,(Datenblatt!$B$21*Übersicht!G8^3)+(Datenblatt!$C$21*Übersicht!G8^2)+(Datenblatt!$D$21*Übersicht!G8)+Datenblatt!$E$21,IF($C8=16,(Datenblatt!$B$22*Übersicht!G8^3)+(Datenblatt!$C$22*Übersicht!G8^2)+(Datenblatt!$D$22*Übersicht!G8)+Datenblatt!$E$22,IF($C8=12,(Datenblatt!$B$23*Übersicht!G8^3)+(Datenblatt!$C$23*Übersicht!G8^2)+(Datenblatt!$D$23*Übersicht!G8)+Datenblatt!$E$23,IF($C8=11,(Datenblatt!$B$24*Übersicht!G8^3)+(Datenblatt!$C$24*Übersicht!G8^2)+(Datenblatt!$D$24*Übersicht!G8)+Datenblatt!$E$24,0))))))))))))))))))</f>
        <v>0</v>
      </c>
      <c r="M8">
        <f>IF(AND(H8="",C8=11),Datenblatt!$I$26,IF(AND(H8="",C8=12),Datenblatt!$I$26,IF(AND(H8="",C8=16),Datenblatt!$I$27,IF(AND(H8="",C8=15),Datenblatt!$I$26,IF(AND(H8="",C8=14),Datenblatt!$I$26,IF(AND(H8="",C8=13),Datenblatt!$I$26,IF(AND($C8=13,H8&gt;Datenblatt!$X$3),0,IF(AND($C8=14,H8&gt;Datenblatt!$X$4),0,IF(AND($C8=15,H8&gt;Datenblatt!$X$5),0,IF(AND($C8=16,H8&gt;Datenblatt!$X$6),0,IF(AND($C8=12,H8&gt;Datenblatt!$X$7),0,IF(AND($C8=11,H8&gt;Datenblatt!$X$8),0,IF(AND($C8=13,H8&lt;Datenblatt!$W$3),100,IF(AND($C8=14,H8&lt;Datenblatt!$W$4),100,IF(AND($C8=15,H8&lt;Datenblatt!$W$5),100,IF(AND($C8=16,H8&lt;Datenblatt!$W$6),100,IF(AND($C8=12,H8&lt;Datenblatt!$W$7),100,IF(AND($C8=11,H8&lt;Datenblatt!$W$8),100,IF($C8=13,(Datenblatt!$B$27*Übersicht!H8^3)+(Datenblatt!$C$27*Übersicht!H8^2)+(Datenblatt!$D$27*Übersicht!H8)+Datenblatt!$E$27,IF($C8=14,(Datenblatt!$B$28*Übersicht!H8^3)+(Datenblatt!$C$28*Übersicht!H8^2)+(Datenblatt!$D$28*Übersicht!H8)+Datenblatt!$E$28,IF($C8=15,(Datenblatt!$B$29*Übersicht!H8^3)+(Datenblatt!$C$29*Übersicht!H8^2)+(Datenblatt!$D$29*Übersicht!H8)+Datenblatt!$E$29,IF($C8=16,(Datenblatt!$B$30*Übersicht!H8^3)+(Datenblatt!$C$30*Übersicht!H8^2)+(Datenblatt!$D$30*Übersicht!H8)+Datenblatt!$E$30,IF($C8=12,(Datenblatt!$B$31*Übersicht!H8^3)+(Datenblatt!$C$31*Übersicht!H8^2)+(Datenblatt!$D$31*Übersicht!H8)+Datenblatt!$E$31,IF($C8=11,(Datenblatt!$B$32*Übersicht!H8^3)+(Datenblatt!$C$32*Übersicht!H8^2)+(Datenblatt!$D$32*Übersicht!H8)+Datenblatt!$E$32,0))))))))))))))))))))))))</f>
        <v>0</v>
      </c>
      <c r="N8">
        <f>IF(AND(H8="",C8=11),Datenblatt!$I$29,IF(AND(H8="",C8=12),Datenblatt!$I$29,IF(AND(H8="",C8=16),Datenblatt!$I$29,IF(AND(H8="",C8=15),Datenblatt!$I$29,IF(AND(H8="",C8=14),Datenblatt!$I$29,IF(AND(H8="",C8=13),Datenblatt!$I$29,IF(AND($C8=13,H8&gt;Datenblatt!$X$3),0,IF(AND($C8=14,H8&gt;Datenblatt!$X$4),0,IF(AND($C8=15,H8&gt;Datenblatt!$X$5),0,IF(AND($C8=16,H8&gt;Datenblatt!$X$6),0,IF(AND($C8=12,H8&gt;Datenblatt!$X$7),0,IF(AND($C8=11,H8&gt;Datenblatt!$X$8),0,IF(AND($C8=13,H8&lt;Datenblatt!$W$3),100,IF(AND($C8=14,H8&lt;Datenblatt!$W$4),100,IF(AND($C8=15,H8&lt;Datenblatt!$W$5),100,IF(AND($C8=16,H8&lt;Datenblatt!$W$6),100,IF(AND($C8=12,H8&lt;Datenblatt!$W$7),100,IF(AND($C8=11,H8&lt;Datenblatt!$W$8),100,IF($C8=13,(Datenblatt!$B$27*Übersicht!H8^3)+(Datenblatt!$C$27*Übersicht!H8^2)+(Datenblatt!$D$27*Übersicht!H8)+Datenblatt!$E$27,IF($C8=14,(Datenblatt!$B$28*Übersicht!H8^3)+(Datenblatt!$C$28*Übersicht!H8^2)+(Datenblatt!$D$28*Übersicht!H8)+Datenblatt!$E$28,IF($C8=15,(Datenblatt!$B$29*Übersicht!H8^3)+(Datenblatt!$C$29*Übersicht!H8^2)+(Datenblatt!$D$29*Übersicht!H8)+Datenblatt!$E$29,IF($C8=16,(Datenblatt!$B$30*Übersicht!H8^3)+(Datenblatt!$C$30*Übersicht!H8^2)+(Datenblatt!$D$30*Übersicht!H8)+Datenblatt!$E$30,IF($C8=12,(Datenblatt!$B$31*Übersicht!H8^3)+(Datenblatt!$C$31*Übersicht!H8^2)+(Datenblatt!$D$31*Übersicht!H8)+Datenblatt!$E$31,IF($C8=11,(Datenblatt!$B$32*Übersicht!H8^3)+(Datenblatt!$C$32*Übersicht!H8^2)+(Datenblatt!$D$32*Übersicht!H8)+Datenblatt!$E$32,0))))))))))))))))))))))))</f>
        <v>0</v>
      </c>
      <c r="O8" s="2" t="e">
        <f t="shared" si="0"/>
        <v>#DIV/0!</v>
      </c>
      <c r="P8" s="2" t="e">
        <f t="shared" si="1"/>
        <v>#DIV/0!</v>
      </c>
      <c r="R8" s="2"/>
      <c r="S8" s="2">
        <f>Datenblatt!$I$10</f>
        <v>62.816491055091916</v>
      </c>
      <c r="T8" s="2">
        <f>Datenblatt!$I$18</f>
        <v>62.379148900450787</v>
      </c>
      <c r="U8" s="2">
        <f>Datenblatt!$I$26</f>
        <v>55.885385458572635</v>
      </c>
      <c r="V8" s="2">
        <f>Datenblatt!$I$34</f>
        <v>60.727085155488531</v>
      </c>
      <c r="W8" s="7" t="e">
        <f t="shared" si="2"/>
        <v>#DIV/0!</v>
      </c>
      <c r="Y8" s="2">
        <f>Datenblatt!$I$5</f>
        <v>73.48733784597421</v>
      </c>
      <c r="Z8">
        <f>Datenblatt!$I$13</f>
        <v>79.926562848016317</v>
      </c>
      <c r="AA8">
        <f>Datenblatt!$I$21</f>
        <v>79.953620531215734</v>
      </c>
      <c r="AB8">
        <f>Datenblatt!$I$29</f>
        <v>70.851454876954847</v>
      </c>
      <c r="AC8">
        <f>Datenblatt!$I$37</f>
        <v>75.813025407742586</v>
      </c>
      <c r="AD8" s="7" t="e">
        <f t="shared" si="3"/>
        <v>#DIV/0!</v>
      </c>
    </row>
    <row r="9" spans="1:30" ht="19" x14ac:dyDescent="0.25">
      <c r="J9" s="3" t="e">
        <f>IF(AND($C9=13,Datenblatt!M9&lt;Datenblatt!$R$3),0,IF(AND($C9=14,Datenblatt!M9&lt;Datenblatt!$R$4),0,IF(AND($C9=15,Datenblatt!M9&lt;Datenblatt!$R$5),0,IF(AND($C9=16,Datenblatt!M9&lt;Datenblatt!$R$6),0,IF(AND($C9=12,Datenblatt!M9&lt;Datenblatt!$R$7),0,IF(AND($C9=11,Datenblatt!M9&lt;Datenblatt!$R$8),0,IF(AND($C9=13,Datenblatt!M9&gt;Datenblatt!$Q$3),100,IF(AND($C9=14,Datenblatt!M9&gt;Datenblatt!$Q$4),100,IF(AND($C9=15,Datenblatt!M9&gt;Datenblatt!$Q$5),100,IF(AND($C9=16,Datenblatt!M9&gt;Datenblatt!$Q$6),100,IF(AND($C9=12,Datenblatt!M9&gt;Datenblatt!$Q$7),100,IF(AND($C9=11,Datenblatt!M9&gt;Datenblatt!$Q$8),100,IF(Übersicht!$C9=13,Datenblatt!$B$3*Datenblatt!M9^3+Datenblatt!$C$3*Datenblatt!M9^2+Datenblatt!$D$3*Datenblatt!M9+Datenblatt!$E$3,IF(Übersicht!$C9=14,Datenblatt!$B$4*Datenblatt!M9^3+Datenblatt!$C$4*Datenblatt!M9^2+Datenblatt!$D$4*Datenblatt!M9+Datenblatt!$E$4,IF(Übersicht!$C9=15,Datenblatt!$B$5*Datenblatt!M9^3+Datenblatt!$C$5*Datenblatt!M9^2+Datenblatt!$D$5*Datenblatt!M9+Datenblatt!$E$5,IF(Übersicht!$C9=16,Datenblatt!$B$6*Datenblatt!M9^3+Datenblatt!$C$6*Datenblatt!M9^2+Datenblatt!$D$6*Datenblatt!M9+Datenblatt!$E$6,IF(Übersicht!$C9=12,Datenblatt!$B$7*Datenblatt!M9^3+Datenblatt!$C$7*Datenblatt!M9^2+Datenblatt!$D$7*Datenblatt!M9+Datenblatt!$E$7,IF(Übersicht!$C9=11,Datenblatt!$B$8*Datenblatt!M9^3+Datenblatt!$C$8*Datenblatt!M9^2+Datenblatt!$D$8*Datenblatt!M9+Datenblatt!$E$8,0))))))))))))))))))</f>
        <v>#DIV/0!</v>
      </c>
      <c r="K9" t="e">
        <f>IF(AND(Übersicht!$C9=13,Datenblatt!N9&lt;Datenblatt!$T$3),0,IF(AND(Übersicht!$C9=14,Datenblatt!N9&lt;Datenblatt!$T$4),0,IF(AND(Übersicht!$C9=15,Datenblatt!N9&lt;Datenblatt!$T$5),0,IF(AND(Übersicht!$C9=16,Datenblatt!N9&lt;Datenblatt!$T$6),0,IF(AND(Übersicht!$C9=12,Datenblatt!N9&lt;Datenblatt!$T$7),0,IF(AND(Übersicht!$C9=11,Datenblatt!N9&lt;Datenblatt!$T$8),0,IF(AND($C9=13,Datenblatt!N9&gt;Datenblatt!$S$3),100,IF(AND($C9=14,Datenblatt!N9&gt;Datenblatt!$S$4),100,IF(AND($C9=15,Datenblatt!N9&gt;Datenblatt!$S$5),100,IF(AND($C9=16,Datenblatt!N9&gt;Datenblatt!$S$6),100,IF(AND($C9=12,Datenblatt!N9&gt;Datenblatt!$S$7),100,IF(AND($C9=11,Datenblatt!N9&gt;Datenblatt!$S$8),100,IF(Übersicht!$C9=13,Datenblatt!$B$11*Datenblatt!N9^3+Datenblatt!$C$11*Datenblatt!N9^2+Datenblatt!$D$11*Datenblatt!N9+Datenblatt!$E$11,IF(Übersicht!$C9=14,Datenblatt!$B$12*Datenblatt!N9^3+Datenblatt!$C$12*Datenblatt!N9^2+Datenblatt!$D$12*Datenblatt!N9+Datenblatt!$E$12,IF(Übersicht!$C9=15,Datenblatt!$B$13*Datenblatt!N9^3+Datenblatt!$C$13*Datenblatt!N9^2+Datenblatt!$D$13*Datenblatt!N9+Datenblatt!$E$13,IF(Übersicht!$C9=16,Datenblatt!$B$14*Datenblatt!N9^3+Datenblatt!$C$14*Datenblatt!N9^2+Datenblatt!$D$14*Datenblatt!N9+Datenblatt!$E$14,IF(Übersicht!$C9=12,Datenblatt!$B$15*Datenblatt!N9^3+Datenblatt!$C$15*Datenblatt!N9^2+Datenblatt!$D$15*Datenblatt!N9+Datenblatt!$E$15,IF(Übersicht!$C9=11,Datenblatt!$B$16*Datenblatt!N9^3+Datenblatt!$C$16*Datenblatt!N9^2+Datenblatt!$D$16*Datenblatt!N9+Datenblatt!$E$16,0))))))))))))))))))</f>
        <v>#DIV/0!</v>
      </c>
      <c r="L9">
        <f>IF(AND($C9=13,G9&lt;Datenblatt!$V$3),0,IF(AND($C9=14,G9&lt;Datenblatt!$V$4),0,IF(AND($C9=15,G9&lt;Datenblatt!$V$5),0,IF(AND($C9=16,G9&lt;Datenblatt!$V$6),0,IF(AND($C9=12,G9&lt;Datenblatt!$V$7),0,IF(AND($C9=11,G9&lt;Datenblatt!$V$8),0,IF(AND($C9=13,G9&gt;Datenblatt!$U$3),100,IF(AND($C9=14,G9&gt;Datenblatt!$U$4),100,IF(AND($C9=15,G9&gt;Datenblatt!$U$5),100,IF(AND($C9=16,G9&gt;Datenblatt!$U$6),100,IF(AND($C9=12,G9&gt;Datenblatt!$U$7),100,IF(AND($C9=11,G9&gt;Datenblatt!$U$8),100,IF($C9=13,(Datenblatt!$B$19*Übersicht!G9^3)+(Datenblatt!$C$19*Übersicht!G9^2)+(Datenblatt!$D$19*Übersicht!G9)+Datenblatt!$E$19,IF($C9=14,(Datenblatt!$B$20*Übersicht!G9^3)+(Datenblatt!$C$20*Übersicht!G9^2)+(Datenblatt!$D$20*Übersicht!G9)+Datenblatt!$E$20,IF($C9=15,(Datenblatt!$B$21*Übersicht!G9^3)+(Datenblatt!$C$21*Übersicht!G9^2)+(Datenblatt!$D$21*Übersicht!G9)+Datenblatt!$E$21,IF($C9=16,(Datenblatt!$B$22*Übersicht!G9^3)+(Datenblatt!$C$22*Übersicht!G9^2)+(Datenblatt!$D$22*Übersicht!G9)+Datenblatt!$E$22,IF($C9=12,(Datenblatt!$B$23*Übersicht!G9^3)+(Datenblatt!$C$23*Übersicht!G9^2)+(Datenblatt!$D$23*Übersicht!G9)+Datenblatt!$E$23,IF($C9=11,(Datenblatt!$B$24*Übersicht!G9^3)+(Datenblatt!$C$24*Übersicht!G9^2)+(Datenblatt!$D$24*Übersicht!G9)+Datenblatt!$E$24,0))))))))))))))))))</f>
        <v>0</v>
      </c>
      <c r="M9">
        <f>IF(AND(H9="",C9=11),Datenblatt!$I$26,IF(AND(H9="",C9=12),Datenblatt!$I$26,IF(AND(H9="",C9=16),Datenblatt!$I$27,IF(AND(H9="",C9=15),Datenblatt!$I$26,IF(AND(H9="",C9=14),Datenblatt!$I$26,IF(AND(H9="",C9=13),Datenblatt!$I$26,IF(AND($C9=13,H9&gt;Datenblatt!$X$3),0,IF(AND($C9=14,H9&gt;Datenblatt!$X$4),0,IF(AND($C9=15,H9&gt;Datenblatt!$X$5),0,IF(AND($C9=16,H9&gt;Datenblatt!$X$6),0,IF(AND($C9=12,H9&gt;Datenblatt!$X$7),0,IF(AND($C9=11,H9&gt;Datenblatt!$X$8),0,IF(AND($C9=13,H9&lt;Datenblatt!$W$3),100,IF(AND($C9=14,H9&lt;Datenblatt!$W$4),100,IF(AND($C9=15,H9&lt;Datenblatt!$W$5),100,IF(AND($C9=16,H9&lt;Datenblatt!$W$6),100,IF(AND($C9=12,H9&lt;Datenblatt!$W$7),100,IF(AND($C9=11,H9&lt;Datenblatt!$W$8),100,IF($C9=13,(Datenblatt!$B$27*Übersicht!H9^3)+(Datenblatt!$C$27*Übersicht!H9^2)+(Datenblatt!$D$27*Übersicht!H9)+Datenblatt!$E$27,IF($C9=14,(Datenblatt!$B$28*Übersicht!H9^3)+(Datenblatt!$C$28*Übersicht!H9^2)+(Datenblatt!$D$28*Übersicht!H9)+Datenblatt!$E$28,IF($C9=15,(Datenblatt!$B$29*Übersicht!H9^3)+(Datenblatt!$C$29*Übersicht!H9^2)+(Datenblatt!$D$29*Übersicht!H9)+Datenblatt!$E$29,IF($C9=16,(Datenblatt!$B$30*Übersicht!H9^3)+(Datenblatt!$C$30*Übersicht!H9^2)+(Datenblatt!$D$30*Übersicht!H9)+Datenblatt!$E$30,IF($C9=12,(Datenblatt!$B$31*Übersicht!H9^3)+(Datenblatt!$C$31*Übersicht!H9^2)+(Datenblatt!$D$31*Übersicht!H9)+Datenblatt!$E$31,IF($C9=11,(Datenblatt!$B$32*Übersicht!H9^3)+(Datenblatt!$C$32*Übersicht!H9^2)+(Datenblatt!$D$32*Übersicht!H9)+Datenblatt!$E$32,0))))))))))))))))))))))))</f>
        <v>0</v>
      </c>
      <c r="N9">
        <f>IF(AND(H9="",C9=11),Datenblatt!$I$29,IF(AND(H9="",C9=12),Datenblatt!$I$29,IF(AND(H9="",C9=16),Datenblatt!$I$29,IF(AND(H9="",C9=15),Datenblatt!$I$29,IF(AND(H9="",C9=14),Datenblatt!$I$29,IF(AND(H9="",C9=13),Datenblatt!$I$29,IF(AND($C9=13,H9&gt;Datenblatt!$X$3),0,IF(AND($C9=14,H9&gt;Datenblatt!$X$4),0,IF(AND($C9=15,H9&gt;Datenblatt!$X$5),0,IF(AND($C9=16,H9&gt;Datenblatt!$X$6),0,IF(AND($C9=12,H9&gt;Datenblatt!$X$7),0,IF(AND($C9=11,H9&gt;Datenblatt!$X$8),0,IF(AND($C9=13,H9&lt;Datenblatt!$W$3),100,IF(AND($C9=14,H9&lt;Datenblatt!$W$4),100,IF(AND($C9=15,H9&lt;Datenblatt!$W$5),100,IF(AND($C9=16,H9&lt;Datenblatt!$W$6),100,IF(AND($C9=12,H9&lt;Datenblatt!$W$7),100,IF(AND($C9=11,H9&lt;Datenblatt!$W$8),100,IF($C9=13,(Datenblatt!$B$27*Übersicht!H9^3)+(Datenblatt!$C$27*Übersicht!H9^2)+(Datenblatt!$D$27*Übersicht!H9)+Datenblatt!$E$27,IF($C9=14,(Datenblatt!$B$28*Übersicht!H9^3)+(Datenblatt!$C$28*Übersicht!H9^2)+(Datenblatt!$D$28*Übersicht!H9)+Datenblatt!$E$28,IF($C9=15,(Datenblatt!$B$29*Übersicht!H9^3)+(Datenblatt!$C$29*Übersicht!H9^2)+(Datenblatt!$D$29*Übersicht!H9)+Datenblatt!$E$29,IF($C9=16,(Datenblatt!$B$30*Übersicht!H9^3)+(Datenblatt!$C$30*Übersicht!H9^2)+(Datenblatt!$D$30*Übersicht!H9)+Datenblatt!$E$30,IF($C9=12,(Datenblatt!$B$31*Übersicht!H9^3)+(Datenblatt!$C$31*Übersicht!H9^2)+(Datenblatt!$D$31*Übersicht!H9)+Datenblatt!$E$31,IF($C9=11,(Datenblatt!$B$32*Übersicht!H9^3)+(Datenblatt!$C$32*Übersicht!H9^2)+(Datenblatt!$D$32*Übersicht!H9)+Datenblatt!$E$32,0))))))))))))))))))))))))</f>
        <v>0</v>
      </c>
      <c r="O9" s="2" t="e">
        <f t="shared" si="0"/>
        <v>#DIV/0!</v>
      </c>
      <c r="P9" s="2" t="e">
        <f t="shared" si="1"/>
        <v>#DIV/0!</v>
      </c>
      <c r="R9" s="2"/>
      <c r="S9" s="2">
        <f>Datenblatt!$I$10</f>
        <v>62.816491055091916</v>
      </c>
      <c r="T9" s="2">
        <f>Datenblatt!$I$18</f>
        <v>62.379148900450787</v>
      </c>
      <c r="U9" s="2">
        <f>Datenblatt!$I$26</f>
        <v>55.885385458572635</v>
      </c>
      <c r="V9" s="2">
        <f>Datenblatt!$I$34</f>
        <v>60.727085155488531</v>
      </c>
      <c r="W9" s="7" t="e">
        <f t="shared" si="2"/>
        <v>#DIV/0!</v>
      </c>
      <c r="Y9" s="2">
        <f>Datenblatt!$I$5</f>
        <v>73.48733784597421</v>
      </c>
      <c r="Z9">
        <f>Datenblatt!$I$13</f>
        <v>79.926562848016317</v>
      </c>
      <c r="AA9">
        <f>Datenblatt!$I$21</f>
        <v>79.953620531215734</v>
      </c>
      <c r="AB9">
        <f>Datenblatt!$I$29</f>
        <v>70.851454876954847</v>
      </c>
      <c r="AC9">
        <f>Datenblatt!$I$37</f>
        <v>75.813025407742586</v>
      </c>
      <c r="AD9" s="7" t="e">
        <f t="shared" si="3"/>
        <v>#DIV/0!</v>
      </c>
    </row>
    <row r="10" spans="1:30" ht="19" x14ac:dyDescent="0.25">
      <c r="J10" s="3" t="e">
        <f>IF(AND($C10=13,Datenblatt!M10&lt;Datenblatt!$R$3),0,IF(AND($C10=14,Datenblatt!M10&lt;Datenblatt!$R$4),0,IF(AND($C10=15,Datenblatt!M10&lt;Datenblatt!$R$5),0,IF(AND($C10=16,Datenblatt!M10&lt;Datenblatt!$R$6),0,IF(AND($C10=12,Datenblatt!M10&lt;Datenblatt!$R$7),0,IF(AND($C10=11,Datenblatt!M10&lt;Datenblatt!$R$8),0,IF(AND($C10=13,Datenblatt!M10&gt;Datenblatt!$Q$3),100,IF(AND($C10=14,Datenblatt!M10&gt;Datenblatt!$Q$4),100,IF(AND($C10=15,Datenblatt!M10&gt;Datenblatt!$Q$5),100,IF(AND($C10=16,Datenblatt!M10&gt;Datenblatt!$Q$6),100,IF(AND($C10=12,Datenblatt!M10&gt;Datenblatt!$Q$7),100,IF(AND($C10=11,Datenblatt!M10&gt;Datenblatt!$Q$8),100,IF(Übersicht!$C10=13,Datenblatt!$B$3*Datenblatt!M10^3+Datenblatt!$C$3*Datenblatt!M10^2+Datenblatt!$D$3*Datenblatt!M10+Datenblatt!$E$3,IF(Übersicht!$C10=14,Datenblatt!$B$4*Datenblatt!M10^3+Datenblatt!$C$4*Datenblatt!M10^2+Datenblatt!$D$4*Datenblatt!M10+Datenblatt!$E$4,IF(Übersicht!$C10=15,Datenblatt!$B$5*Datenblatt!M10^3+Datenblatt!$C$5*Datenblatt!M10^2+Datenblatt!$D$5*Datenblatt!M10+Datenblatt!$E$5,IF(Übersicht!$C10=16,Datenblatt!$B$6*Datenblatt!M10^3+Datenblatt!$C$6*Datenblatt!M10^2+Datenblatt!$D$6*Datenblatt!M10+Datenblatt!$E$6,IF(Übersicht!$C10=12,Datenblatt!$B$7*Datenblatt!M10^3+Datenblatt!$C$7*Datenblatt!M10^2+Datenblatt!$D$7*Datenblatt!M10+Datenblatt!$E$7,IF(Übersicht!$C10=11,Datenblatt!$B$8*Datenblatt!M10^3+Datenblatt!$C$8*Datenblatt!M10^2+Datenblatt!$D$8*Datenblatt!M10+Datenblatt!$E$8,0))))))))))))))))))</f>
        <v>#DIV/0!</v>
      </c>
      <c r="K10" t="e">
        <f>IF(AND(Übersicht!$C10=13,Datenblatt!N10&lt;Datenblatt!$T$3),0,IF(AND(Übersicht!$C10=14,Datenblatt!N10&lt;Datenblatt!$T$4),0,IF(AND(Übersicht!$C10=15,Datenblatt!N10&lt;Datenblatt!$T$5),0,IF(AND(Übersicht!$C10=16,Datenblatt!N10&lt;Datenblatt!$T$6),0,IF(AND(Übersicht!$C10=12,Datenblatt!N10&lt;Datenblatt!$T$7),0,IF(AND(Übersicht!$C10=11,Datenblatt!N10&lt;Datenblatt!$T$8),0,IF(AND($C10=13,Datenblatt!N10&gt;Datenblatt!$S$3),100,IF(AND($C10=14,Datenblatt!N10&gt;Datenblatt!$S$4),100,IF(AND($C10=15,Datenblatt!N10&gt;Datenblatt!$S$5),100,IF(AND($C10=16,Datenblatt!N10&gt;Datenblatt!$S$6),100,IF(AND($C10=12,Datenblatt!N10&gt;Datenblatt!$S$7),100,IF(AND($C10=11,Datenblatt!N10&gt;Datenblatt!$S$8),100,IF(Übersicht!$C10=13,Datenblatt!$B$11*Datenblatt!N10^3+Datenblatt!$C$11*Datenblatt!N10^2+Datenblatt!$D$11*Datenblatt!N10+Datenblatt!$E$11,IF(Übersicht!$C10=14,Datenblatt!$B$12*Datenblatt!N10^3+Datenblatt!$C$12*Datenblatt!N10^2+Datenblatt!$D$12*Datenblatt!N10+Datenblatt!$E$12,IF(Übersicht!$C10=15,Datenblatt!$B$13*Datenblatt!N10^3+Datenblatt!$C$13*Datenblatt!N10^2+Datenblatt!$D$13*Datenblatt!N10+Datenblatt!$E$13,IF(Übersicht!$C10=16,Datenblatt!$B$14*Datenblatt!N10^3+Datenblatt!$C$14*Datenblatt!N10^2+Datenblatt!$D$14*Datenblatt!N10+Datenblatt!$E$14,IF(Übersicht!$C10=12,Datenblatt!$B$15*Datenblatt!N10^3+Datenblatt!$C$15*Datenblatt!N10^2+Datenblatt!$D$15*Datenblatt!N10+Datenblatt!$E$15,IF(Übersicht!$C10=11,Datenblatt!$B$16*Datenblatt!N10^3+Datenblatt!$C$16*Datenblatt!N10^2+Datenblatt!$D$16*Datenblatt!N10+Datenblatt!$E$16,0))))))))))))))))))</f>
        <v>#DIV/0!</v>
      </c>
      <c r="L10">
        <f>IF(AND($C10=13,G10&lt;Datenblatt!$V$3),0,IF(AND($C10=14,G10&lt;Datenblatt!$V$4),0,IF(AND($C10=15,G10&lt;Datenblatt!$V$5),0,IF(AND($C10=16,G10&lt;Datenblatt!$V$6),0,IF(AND($C10=12,G10&lt;Datenblatt!$V$7),0,IF(AND($C10=11,G10&lt;Datenblatt!$V$8),0,IF(AND($C10=13,G10&gt;Datenblatt!$U$3),100,IF(AND($C10=14,G10&gt;Datenblatt!$U$4),100,IF(AND($C10=15,G10&gt;Datenblatt!$U$5),100,IF(AND($C10=16,G10&gt;Datenblatt!$U$6),100,IF(AND($C10=12,G10&gt;Datenblatt!$U$7),100,IF(AND($C10=11,G10&gt;Datenblatt!$U$8),100,IF($C10=13,(Datenblatt!$B$19*Übersicht!G10^3)+(Datenblatt!$C$19*Übersicht!G10^2)+(Datenblatt!$D$19*Übersicht!G10)+Datenblatt!$E$19,IF($C10=14,(Datenblatt!$B$20*Übersicht!G10^3)+(Datenblatt!$C$20*Übersicht!G10^2)+(Datenblatt!$D$20*Übersicht!G10)+Datenblatt!$E$20,IF($C10=15,(Datenblatt!$B$21*Übersicht!G10^3)+(Datenblatt!$C$21*Übersicht!G10^2)+(Datenblatt!$D$21*Übersicht!G10)+Datenblatt!$E$21,IF($C10=16,(Datenblatt!$B$22*Übersicht!G10^3)+(Datenblatt!$C$22*Übersicht!G10^2)+(Datenblatt!$D$22*Übersicht!G10)+Datenblatt!$E$22,IF($C10=12,(Datenblatt!$B$23*Übersicht!G10^3)+(Datenblatt!$C$23*Übersicht!G10^2)+(Datenblatt!$D$23*Übersicht!G10)+Datenblatt!$E$23,IF($C10=11,(Datenblatt!$B$24*Übersicht!G10^3)+(Datenblatt!$C$24*Übersicht!G10^2)+(Datenblatt!$D$24*Übersicht!G10)+Datenblatt!$E$24,0))))))))))))))))))</f>
        <v>0</v>
      </c>
      <c r="M10">
        <f>IF(AND(H10="",C10=11),Datenblatt!$I$26,IF(AND(H10="",C10=12),Datenblatt!$I$26,IF(AND(H10="",C10=16),Datenblatt!$I$27,IF(AND(H10="",C10=15),Datenblatt!$I$26,IF(AND(H10="",C10=14),Datenblatt!$I$26,IF(AND(H10="",C10=13),Datenblatt!$I$26,IF(AND($C10=13,H10&gt;Datenblatt!$X$3),0,IF(AND($C10=14,H10&gt;Datenblatt!$X$4),0,IF(AND($C10=15,H10&gt;Datenblatt!$X$5),0,IF(AND($C10=16,H10&gt;Datenblatt!$X$6),0,IF(AND($C10=12,H10&gt;Datenblatt!$X$7),0,IF(AND($C10=11,H10&gt;Datenblatt!$X$8),0,IF(AND($C10=13,H10&lt;Datenblatt!$W$3),100,IF(AND($C10=14,H10&lt;Datenblatt!$W$4),100,IF(AND($C10=15,H10&lt;Datenblatt!$W$5),100,IF(AND($C10=16,H10&lt;Datenblatt!$W$6),100,IF(AND($C10=12,H10&lt;Datenblatt!$W$7),100,IF(AND($C10=11,H10&lt;Datenblatt!$W$8),100,IF($C10=13,(Datenblatt!$B$27*Übersicht!H10^3)+(Datenblatt!$C$27*Übersicht!H10^2)+(Datenblatt!$D$27*Übersicht!H10)+Datenblatt!$E$27,IF($C10=14,(Datenblatt!$B$28*Übersicht!H10^3)+(Datenblatt!$C$28*Übersicht!H10^2)+(Datenblatt!$D$28*Übersicht!H10)+Datenblatt!$E$28,IF($C10=15,(Datenblatt!$B$29*Übersicht!H10^3)+(Datenblatt!$C$29*Übersicht!H10^2)+(Datenblatt!$D$29*Übersicht!H10)+Datenblatt!$E$29,IF($C10=16,(Datenblatt!$B$30*Übersicht!H10^3)+(Datenblatt!$C$30*Übersicht!H10^2)+(Datenblatt!$D$30*Übersicht!H10)+Datenblatt!$E$30,IF($C10=12,(Datenblatt!$B$31*Übersicht!H10^3)+(Datenblatt!$C$31*Übersicht!H10^2)+(Datenblatt!$D$31*Übersicht!H10)+Datenblatt!$E$31,IF($C10=11,(Datenblatt!$B$32*Übersicht!H10^3)+(Datenblatt!$C$32*Übersicht!H10^2)+(Datenblatt!$D$32*Übersicht!H10)+Datenblatt!$E$32,0))))))))))))))))))))))))</f>
        <v>0</v>
      </c>
      <c r="N10">
        <f>IF(AND(H10="",C10=11),Datenblatt!$I$29,IF(AND(H10="",C10=12),Datenblatt!$I$29,IF(AND(H10="",C10=16),Datenblatt!$I$29,IF(AND(H10="",C10=15),Datenblatt!$I$29,IF(AND(H10="",C10=14),Datenblatt!$I$29,IF(AND(H10="",C10=13),Datenblatt!$I$29,IF(AND($C10=13,H10&gt;Datenblatt!$X$3),0,IF(AND($C10=14,H10&gt;Datenblatt!$X$4),0,IF(AND($C10=15,H10&gt;Datenblatt!$X$5),0,IF(AND($C10=16,H10&gt;Datenblatt!$X$6),0,IF(AND($C10=12,H10&gt;Datenblatt!$X$7),0,IF(AND($C10=11,H10&gt;Datenblatt!$X$8),0,IF(AND($C10=13,H10&lt;Datenblatt!$W$3),100,IF(AND($C10=14,H10&lt;Datenblatt!$W$4),100,IF(AND($C10=15,H10&lt;Datenblatt!$W$5),100,IF(AND($C10=16,H10&lt;Datenblatt!$W$6),100,IF(AND($C10=12,H10&lt;Datenblatt!$W$7),100,IF(AND($C10=11,H10&lt;Datenblatt!$W$8),100,IF($C10=13,(Datenblatt!$B$27*Übersicht!H10^3)+(Datenblatt!$C$27*Übersicht!H10^2)+(Datenblatt!$D$27*Übersicht!H10)+Datenblatt!$E$27,IF($C10=14,(Datenblatt!$B$28*Übersicht!H10^3)+(Datenblatt!$C$28*Übersicht!H10^2)+(Datenblatt!$D$28*Übersicht!H10)+Datenblatt!$E$28,IF($C10=15,(Datenblatt!$B$29*Übersicht!H10^3)+(Datenblatt!$C$29*Übersicht!H10^2)+(Datenblatt!$D$29*Übersicht!H10)+Datenblatt!$E$29,IF($C10=16,(Datenblatt!$B$30*Übersicht!H10^3)+(Datenblatt!$C$30*Übersicht!H10^2)+(Datenblatt!$D$30*Übersicht!H10)+Datenblatt!$E$30,IF($C10=12,(Datenblatt!$B$31*Übersicht!H10^3)+(Datenblatt!$C$31*Übersicht!H10^2)+(Datenblatt!$D$31*Übersicht!H10)+Datenblatt!$E$31,IF($C10=11,(Datenblatt!$B$32*Übersicht!H10^3)+(Datenblatt!$C$32*Übersicht!H10^2)+(Datenblatt!$D$32*Übersicht!H10)+Datenblatt!$E$32,0))))))))))))))))))))))))</f>
        <v>0</v>
      </c>
      <c r="O10" s="2" t="e">
        <f t="shared" si="0"/>
        <v>#DIV/0!</v>
      </c>
      <c r="P10" s="2" t="e">
        <f t="shared" si="1"/>
        <v>#DIV/0!</v>
      </c>
      <c r="R10" s="2"/>
      <c r="S10" s="2">
        <f>Datenblatt!$I$10</f>
        <v>62.816491055091916</v>
      </c>
      <c r="T10" s="2">
        <f>Datenblatt!$I$18</f>
        <v>62.379148900450787</v>
      </c>
      <c r="U10" s="2">
        <f>Datenblatt!$I$26</f>
        <v>55.885385458572635</v>
      </c>
      <c r="V10" s="2">
        <f>Datenblatt!$I$34</f>
        <v>60.727085155488531</v>
      </c>
      <c r="W10" s="7" t="e">
        <f t="shared" si="2"/>
        <v>#DIV/0!</v>
      </c>
      <c r="Y10" s="2">
        <f>Datenblatt!$I$5</f>
        <v>73.48733784597421</v>
      </c>
      <c r="Z10">
        <f>Datenblatt!$I$13</f>
        <v>79.926562848016317</v>
      </c>
      <c r="AA10">
        <f>Datenblatt!$I$21</f>
        <v>79.953620531215734</v>
      </c>
      <c r="AB10">
        <f>Datenblatt!$I$29</f>
        <v>70.851454876954847</v>
      </c>
      <c r="AC10">
        <f>Datenblatt!$I$37</f>
        <v>75.813025407742586</v>
      </c>
      <c r="AD10" s="7" t="e">
        <f t="shared" si="3"/>
        <v>#DIV/0!</v>
      </c>
    </row>
    <row r="11" spans="1:30" ht="19" x14ac:dyDescent="0.25">
      <c r="J11" s="3" t="e">
        <f>IF(AND($C11=13,Datenblatt!M11&lt;Datenblatt!$R$3),0,IF(AND($C11=14,Datenblatt!M11&lt;Datenblatt!$R$4),0,IF(AND($C11=15,Datenblatt!M11&lt;Datenblatt!$R$5),0,IF(AND($C11=16,Datenblatt!M11&lt;Datenblatt!$R$6),0,IF(AND($C11=12,Datenblatt!M11&lt;Datenblatt!$R$7),0,IF(AND($C11=11,Datenblatt!M11&lt;Datenblatt!$R$8),0,IF(AND($C11=13,Datenblatt!M11&gt;Datenblatt!$Q$3),100,IF(AND($C11=14,Datenblatt!M11&gt;Datenblatt!$Q$4),100,IF(AND($C11=15,Datenblatt!M11&gt;Datenblatt!$Q$5),100,IF(AND($C11=16,Datenblatt!M11&gt;Datenblatt!$Q$6),100,IF(AND($C11=12,Datenblatt!M11&gt;Datenblatt!$Q$7),100,IF(AND($C11=11,Datenblatt!M11&gt;Datenblatt!$Q$8),100,IF(Übersicht!$C11=13,Datenblatt!$B$3*Datenblatt!M11^3+Datenblatt!$C$3*Datenblatt!M11^2+Datenblatt!$D$3*Datenblatt!M11+Datenblatt!$E$3,IF(Übersicht!$C11=14,Datenblatt!$B$4*Datenblatt!M11^3+Datenblatt!$C$4*Datenblatt!M11^2+Datenblatt!$D$4*Datenblatt!M11+Datenblatt!$E$4,IF(Übersicht!$C11=15,Datenblatt!$B$5*Datenblatt!M11^3+Datenblatt!$C$5*Datenblatt!M11^2+Datenblatt!$D$5*Datenblatt!M11+Datenblatt!$E$5,IF(Übersicht!$C11=16,Datenblatt!$B$6*Datenblatt!M11^3+Datenblatt!$C$6*Datenblatt!M11^2+Datenblatt!$D$6*Datenblatt!M11+Datenblatt!$E$6,IF(Übersicht!$C11=12,Datenblatt!$B$7*Datenblatt!M11^3+Datenblatt!$C$7*Datenblatt!M11^2+Datenblatt!$D$7*Datenblatt!M11+Datenblatt!$E$7,IF(Übersicht!$C11=11,Datenblatt!$B$8*Datenblatt!M11^3+Datenblatt!$C$8*Datenblatt!M11^2+Datenblatt!$D$8*Datenblatt!M11+Datenblatt!$E$8,0))))))))))))))))))</f>
        <v>#DIV/0!</v>
      </c>
      <c r="K11" t="e">
        <f>IF(AND(Übersicht!$C11=13,Datenblatt!N11&lt;Datenblatt!$T$3),0,IF(AND(Übersicht!$C11=14,Datenblatt!N11&lt;Datenblatt!$T$4),0,IF(AND(Übersicht!$C11=15,Datenblatt!N11&lt;Datenblatt!$T$5),0,IF(AND(Übersicht!$C11=16,Datenblatt!N11&lt;Datenblatt!$T$6),0,IF(AND(Übersicht!$C11=12,Datenblatt!N11&lt;Datenblatt!$T$7),0,IF(AND(Übersicht!$C11=11,Datenblatt!N11&lt;Datenblatt!$T$8),0,IF(AND($C11=13,Datenblatt!N11&gt;Datenblatt!$S$3),100,IF(AND($C11=14,Datenblatt!N11&gt;Datenblatt!$S$4),100,IF(AND($C11=15,Datenblatt!N11&gt;Datenblatt!$S$5),100,IF(AND($C11=16,Datenblatt!N11&gt;Datenblatt!$S$6),100,IF(AND($C11=12,Datenblatt!N11&gt;Datenblatt!$S$7),100,IF(AND($C11=11,Datenblatt!N11&gt;Datenblatt!$S$8),100,IF(Übersicht!$C11=13,Datenblatt!$B$11*Datenblatt!N11^3+Datenblatt!$C$11*Datenblatt!N11^2+Datenblatt!$D$11*Datenblatt!N11+Datenblatt!$E$11,IF(Übersicht!$C11=14,Datenblatt!$B$12*Datenblatt!N11^3+Datenblatt!$C$12*Datenblatt!N11^2+Datenblatt!$D$12*Datenblatt!N11+Datenblatt!$E$12,IF(Übersicht!$C11=15,Datenblatt!$B$13*Datenblatt!N11^3+Datenblatt!$C$13*Datenblatt!N11^2+Datenblatt!$D$13*Datenblatt!N11+Datenblatt!$E$13,IF(Übersicht!$C11=16,Datenblatt!$B$14*Datenblatt!N11^3+Datenblatt!$C$14*Datenblatt!N11^2+Datenblatt!$D$14*Datenblatt!N11+Datenblatt!$E$14,IF(Übersicht!$C11=12,Datenblatt!$B$15*Datenblatt!N11^3+Datenblatt!$C$15*Datenblatt!N11^2+Datenblatt!$D$15*Datenblatt!N11+Datenblatt!$E$15,IF(Übersicht!$C11=11,Datenblatt!$B$16*Datenblatt!N11^3+Datenblatt!$C$16*Datenblatt!N11^2+Datenblatt!$D$16*Datenblatt!N11+Datenblatt!$E$16,0))))))))))))))))))</f>
        <v>#DIV/0!</v>
      </c>
      <c r="L11">
        <f>IF(AND($C11=13,G11&lt;Datenblatt!$V$3),0,IF(AND($C11=14,G11&lt;Datenblatt!$V$4),0,IF(AND($C11=15,G11&lt;Datenblatt!$V$5),0,IF(AND($C11=16,G11&lt;Datenblatt!$V$6),0,IF(AND($C11=12,G11&lt;Datenblatt!$V$7),0,IF(AND($C11=11,G11&lt;Datenblatt!$V$8),0,IF(AND($C11=13,G11&gt;Datenblatt!$U$3),100,IF(AND($C11=14,G11&gt;Datenblatt!$U$4),100,IF(AND($C11=15,G11&gt;Datenblatt!$U$5),100,IF(AND($C11=16,G11&gt;Datenblatt!$U$6),100,IF(AND($C11=12,G11&gt;Datenblatt!$U$7),100,IF(AND($C11=11,G11&gt;Datenblatt!$U$8),100,IF($C11=13,(Datenblatt!$B$19*Übersicht!G11^3)+(Datenblatt!$C$19*Übersicht!G11^2)+(Datenblatt!$D$19*Übersicht!G11)+Datenblatt!$E$19,IF($C11=14,(Datenblatt!$B$20*Übersicht!G11^3)+(Datenblatt!$C$20*Übersicht!G11^2)+(Datenblatt!$D$20*Übersicht!G11)+Datenblatt!$E$20,IF($C11=15,(Datenblatt!$B$21*Übersicht!G11^3)+(Datenblatt!$C$21*Übersicht!G11^2)+(Datenblatt!$D$21*Übersicht!G11)+Datenblatt!$E$21,IF($C11=16,(Datenblatt!$B$22*Übersicht!G11^3)+(Datenblatt!$C$22*Übersicht!G11^2)+(Datenblatt!$D$22*Übersicht!G11)+Datenblatt!$E$22,IF($C11=12,(Datenblatt!$B$23*Übersicht!G11^3)+(Datenblatt!$C$23*Übersicht!G11^2)+(Datenblatt!$D$23*Übersicht!G11)+Datenblatt!$E$23,IF($C11=11,(Datenblatt!$B$24*Übersicht!G11^3)+(Datenblatt!$C$24*Übersicht!G11^2)+(Datenblatt!$D$24*Übersicht!G11)+Datenblatt!$E$24,0))))))))))))))))))</f>
        <v>0</v>
      </c>
      <c r="M11">
        <f>IF(AND(H11="",C11=11),Datenblatt!$I$26,IF(AND(H11="",C11=12),Datenblatt!$I$26,IF(AND(H11="",C11=16),Datenblatt!$I$27,IF(AND(H11="",C11=15),Datenblatt!$I$26,IF(AND(H11="",C11=14),Datenblatt!$I$26,IF(AND(H11="",C11=13),Datenblatt!$I$26,IF(AND($C11=13,H11&gt;Datenblatt!$X$3),0,IF(AND($C11=14,H11&gt;Datenblatt!$X$4),0,IF(AND($C11=15,H11&gt;Datenblatt!$X$5),0,IF(AND($C11=16,H11&gt;Datenblatt!$X$6),0,IF(AND($C11=12,H11&gt;Datenblatt!$X$7),0,IF(AND($C11=11,H11&gt;Datenblatt!$X$8),0,IF(AND($C11=13,H11&lt;Datenblatt!$W$3),100,IF(AND($C11=14,H11&lt;Datenblatt!$W$4),100,IF(AND($C11=15,H11&lt;Datenblatt!$W$5),100,IF(AND($C11=16,H11&lt;Datenblatt!$W$6),100,IF(AND($C11=12,H11&lt;Datenblatt!$W$7),100,IF(AND($C11=11,H11&lt;Datenblatt!$W$8),100,IF($C11=13,(Datenblatt!$B$27*Übersicht!H11^3)+(Datenblatt!$C$27*Übersicht!H11^2)+(Datenblatt!$D$27*Übersicht!H11)+Datenblatt!$E$27,IF($C11=14,(Datenblatt!$B$28*Übersicht!H11^3)+(Datenblatt!$C$28*Übersicht!H11^2)+(Datenblatt!$D$28*Übersicht!H11)+Datenblatt!$E$28,IF($C11=15,(Datenblatt!$B$29*Übersicht!H11^3)+(Datenblatt!$C$29*Übersicht!H11^2)+(Datenblatt!$D$29*Übersicht!H11)+Datenblatt!$E$29,IF($C11=16,(Datenblatt!$B$30*Übersicht!H11^3)+(Datenblatt!$C$30*Übersicht!H11^2)+(Datenblatt!$D$30*Übersicht!H11)+Datenblatt!$E$30,IF($C11=12,(Datenblatt!$B$31*Übersicht!H11^3)+(Datenblatt!$C$31*Übersicht!H11^2)+(Datenblatt!$D$31*Übersicht!H11)+Datenblatt!$E$31,IF($C11=11,(Datenblatt!$B$32*Übersicht!H11^3)+(Datenblatt!$C$32*Übersicht!H11^2)+(Datenblatt!$D$32*Übersicht!H11)+Datenblatt!$E$32,0))))))))))))))))))))))))</f>
        <v>0</v>
      </c>
      <c r="N11">
        <f>IF(AND(H11="",C11=11),Datenblatt!$I$29,IF(AND(H11="",C11=12),Datenblatt!$I$29,IF(AND(H11="",C11=16),Datenblatt!$I$29,IF(AND(H11="",C11=15),Datenblatt!$I$29,IF(AND(H11="",C11=14),Datenblatt!$I$29,IF(AND(H11="",C11=13),Datenblatt!$I$29,IF(AND($C11=13,H11&gt;Datenblatt!$X$3),0,IF(AND($C11=14,H11&gt;Datenblatt!$X$4),0,IF(AND($C11=15,H11&gt;Datenblatt!$X$5),0,IF(AND($C11=16,H11&gt;Datenblatt!$X$6),0,IF(AND($C11=12,H11&gt;Datenblatt!$X$7),0,IF(AND($C11=11,H11&gt;Datenblatt!$X$8),0,IF(AND($C11=13,H11&lt;Datenblatt!$W$3),100,IF(AND($C11=14,H11&lt;Datenblatt!$W$4),100,IF(AND($C11=15,H11&lt;Datenblatt!$W$5),100,IF(AND($C11=16,H11&lt;Datenblatt!$W$6),100,IF(AND($C11=12,H11&lt;Datenblatt!$W$7),100,IF(AND($C11=11,H11&lt;Datenblatt!$W$8),100,IF($C11=13,(Datenblatt!$B$27*Übersicht!H11^3)+(Datenblatt!$C$27*Übersicht!H11^2)+(Datenblatt!$D$27*Übersicht!H11)+Datenblatt!$E$27,IF($C11=14,(Datenblatt!$B$28*Übersicht!H11^3)+(Datenblatt!$C$28*Übersicht!H11^2)+(Datenblatt!$D$28*Übersicht!H11)+Datenblatt!$E$28,IF($C11=15,(Datenblatt!$B$29*Übersicht!H11^3)+(Datenblatt!$C$29*Übersicht!H11^2)+(Datenblatt!$D$29*Übersicht!H11)+Datenblatt!$E$29,IF($C11=16,(Datenblatt!$B$30*Übersicht!H11^3)+(Datenblatt!$C$30*Übersicht!H11^2)+(Datenblatt!$D$30*Übersicht!H11)+Datenblatt!$E$30,IF($C11=12,(Datenblatt!$B$31*Übersicht!H11^3)+(Datenblatt!$C$31*Übersicht!H11^2)+(Datenblatt!$D$31*Übersicht!H11)+Datenblatt!$E$31,IF($C11=11,(Datenblatt!$B$32*Übersicht!H11^3)+(Datenblatt!$C$32*Übersicht!H11^2)+(Datenblatt!$D$32*Übersicht!H11)+Datenblatt!$E$32,0))))))))))))))))))))))))</f>
        <v>0</v>
      </c>
      <c r="O11" s="2" t="e">
        <f t="shared" si="0"/>
        <v>#DIV/0!</v>
      </c>
      <c r="P11" s="2" t="e">
        <f t="shared" si="1"/>
        <v>#DIV/0!</v>
      </c>
      <c r="R11" s="2"/>
      <c r="S11" s="2">
        <f>Datenblatt!$I$10</f>
        <v>62.816491055091916</v>
      </c>
      <c r="T11" s="2">
        <f>Datenblatt!$I$18</f>
        <v>62.379148900450787</v>
      </c>
      <c r="U11" s="2">
        <f>Datenblatt!$I$26</f>
        <v>55.885385458572635</v>
      </c>
      <c r="V11" s="2">
        <f>Datenblatt!$I$34</f>
        <v>60.727085155488531</v>
      </c>
      <c r="W11" s="7" t="e">
        <f t="shared" si="2"/>
        <v>#DIV/0!</v>
      </c>
      <c r="Y11" s="2">
        <f>Datenblatt!$I$5</f>
        <v>73.48733784597421</v>
      </c>
      <c r="Z11">
        <f>Datenblatt!$I$13</f>
        <v>79.926562848016317</v>
      </c>
      <c r="AA11">
        <f>Datenblatt!$I$21</f>
        <v>79.953620531215734</v>
      </c>
      <c r="AB11">
        <f>Datenblatt!$I$29</f>
        <v>70.851454876954847</v>
      </c>
      <c r="AC11">
        <f>Datenblatt!$I$37</f>
        <v>75.813025407742586</v>
      </c>
      <c r="AD11" s="7" t="e">
        <f t="shared" si="3"/>
        <v>#DIV/0!</v>
      </c>
    </row>
    <row r="12" spans="1:30" ht="19" x14ac:dyDescent="0.25">
      <c r="J12" s="3" t="e">
        <f>IF(AND($C12=13,Datenblatt!M12&lt;Datenblatt!$R$3),0,IF(AND($C12=14,Datenblatt!M12&lt;Datenblatt!$R$4),0,IF(AND($C12=15,Datenblatt!M12&lt;Datenblatt!$R$5),0,IF(AND($C12=16,Datenblatt!M12&lt;Datenblatt!$R$6),0,IF(AND($C12=12,Datenblatt!M12&lt;Datenblatt!$R$7),0,IF(AND($C12=11,Datenblatt!M12&lt;Datenblatt!$R$8),0,IF(AND($C12=13,Datenblatt!M12&gt;Datenblatt!$Q$3),100,IF(AND($C12=14,Datenblatt!M12&gt;Datenblatt!$Q$4),100,IF(AND($C12=15,Datenblatt!M12&gt;Datenblatt!$Q$5),100,IF(AND($C12=16,Datenblatt!M12&gt;Datenblatt!$Q$6),100,IF(AND($C12=12,Datenblatt!M12&gt;Datenblatt!$Q$7),100,IF(AND($C12=11,Datenblatt!M12&gt;Datenblatt!$Q$8),100,IF(Übersicht!$C12=13,Datenblatt!$B$3*Datenblatt!M12^3+Datenblatt!$C$3*Datenblatt!M12^2+Datenblatt!$D$3*Datenblatt!M12+Datenblatt!$E$3,IF(Übersicht!$C12=14,Datenblatt!$B$4*Datenblatt!M12^3+Datenblatt!$C$4*Datenblatt!M12^2+Datenblatt!$D$4*Datenblatt!M12+Datenblatt!$E$4,IF(Übersicht!$C12=15,Datenblatt!$B$5*Datenblatt!M12^3+Datenblatt!$C$5*Datenblatt!M12^2+Datenblatt!$D$5*Datenblatt!M12+Datenblatt!$E$5,IF(Übersicht!$C12=16,Datenblatt!$B$6*Datenblatt!M12^3+Datenblatt!$C$6*Datenblatt!M12^2+Datenblatt!$D$6*Datenblatt!M12+Datenblatt!$E$6,IF(Übersicht!$C12=12,Datenblatt!$B$7*Datenblatt!M12^3+Datenblatt!$C$7*Datenblatt!M12^2+Datenblatt!$D$7*Datenblatt!M12+Datenblatt!$E$7,IF(Übersicht!$C12=11,Datenblatt!$B$8*Datenblatt!M12^3+Datenblatt!$C$8*Datenblatt!M12^2+Datenblatt!$D$8*Datenblatt!M12+Datenblatt!$E$8,0))))))))))))))))))</f>
        <v>#DIV/0!</v>
      </c>
      <c r="K12" t="e">
        <f>IF(AND(Übersicht!$C12=13,Datenblatt!N12&lt;Datenblatt!$T$3),0,IF(AND(Übersicht!$C12=14,Datenblatt!N12&lt;Datenblatt!$T$4),0,IF(AND(Übersicht!$C12=15,Datenblatt!N12&lt;Datenblatt!$T$5),0,IF(AND(Übersicht!$C12=16,Datenblatt!N12&lt;Datenblatt!$T$6),0,IF(AND(Übersicht!$C12=12,Datenblatt!N12&lt;Datenblatt!$T$7),0,IF(AND(Übersicht!$C12=11,Datenblatt!N12&lt;Datenblatt!$T$8),0,IF(AND($C12=13,Datenblatt!N12&gt;Datenblatt!$S$3),100,IF(AND($C12=14,Datenblatt!N12&gt;Datenblatt!$S$4),100,IF(AND($C12=15,Datenblatt!N12&gt;Datenblatt!$S$5),100,IF(AND($C12=16,Datenblatt!N12&gt;Datenblatt!$S$6),100,IF(AND($C12=12,Datenblatt!N12&gt;Datenblatt!$S$7),100,IF(AND($C12=11,Datenblatt!N12&gt;Datenblatt!$S$8),100,IF(Übersicht!$C12=13,Datenblatt!$B$11*Datenblatt!N12^3+Datenblatt!$C$11*Datenblatt!N12^2+Datenblatt!$D$11*Datenblatt!N12+Datenblatt!$E$11,IF(Übersicht!$C12=14,Datenblatt!$B$12*Datenblatt!N12^3+Datenblatt!$C$12*Datenblatt!N12^2+Datenblatt!$D$12*Datenblatt!N12+Datenblatt!$E$12,IF(Übersicht!$C12=15,Datenblatt!$B$13*Datenblatt!N12^3+Datenblatt!$C$13*Datenblatt!N12^2+Datenblatt!$D$13*Datenblatt!N12+Datenblatt!$E$13,IF(Übersicht!$C12=16,Datenblatt!$B$14*Datenblatt!N12^3+Datenblatt!$C$14*Datenblatt!N12^2+Datenblatt!$D$14*Datenblatt!N12+Datenblatt!$E$14,IF(Übersicht!$C12=12,Datenblatt!$B$15*Datenblatt!N12^3+Datenblatt!$C$15*Datenblatt!N12^2+Datenblatt!$D$15*Datenblatt!N12+Datenblatt!$E$15,IF(Übersicht!$C12=11,Datenblatt!$B$16*Datenblatt!N12^3+Datenblatt!$C$16*Datenblatt!N12^2+Datenblatt!$D$16*Datenblatt!N12+Datenblatt!$E$16,0))))))))))))))))))</f>
        <v>#DIV/0!</v>
      </c>
      <c r="L12">
        <f>IF(AND($C12=13,G12&lt;Datenblatt!$V$3),0,IF(AND($C12=14,G12&lt;Datenblatt!$V$4),0,IF(AND($C12=15,G12&lt;Datenblatt!$V$5),0,IF(AND($C12=16,G12&lt;Datenblatt!$V$6),0,IF(AND($C12=12,G12&lt;Datenblatt!$V$7),0,IF(AND($C12=11,G12&lt;Datenblatt!$V$8),0,IF(AND($C12=13,G12&gt;Datenblatt!$U$3),100,IF(AND($C12=14,G12&gt;Datenblatt!$U$4),100,IF(AND($C12=15,G12&gt;Datenblatt!$U$5),100,IF(AND($C12=16,G12&gt;Datenblatt!$U$6),100,IF(AND($C12=12,G12&gt;Datenblatt!$U$7),100,IF(AND($C12=11,G12&gt;Datenblatt!$U$8),100,IF($C12=13,(Datenblatt!$B$19*Übersicht!G12^3)+(Datenblatt!$C$19*Übersicht!G12^2)+(Datenblatt!$D$19*Übersicht!G12)+Datenblatt!$E$19,IF($C12=14,(Datenblatt!$B$20*Übersicht!G12^3)+(Datenblatt!$C$20*Übersicht!G12^2)+(Datenblatt!$D$20*Übersicht!G12)+Datenblatt!$E$20,IF($C12=15,(Datenblatt!$B$21*Übersicht!G12^3)+(Datenblatt!$C$21*Übersicht!G12^2)+(Datenblatt!$D$21*Übersicht!G12)+Datenblatt!$E$21,IF($C12=16,(Datenblatt!$B$22*Übersicht!G12^3)+(Datenblatt!$C$22*Übersicht!G12^2)+(Datenblatt!$D$22*Übersicht!G12)+Datenblatt!$E$22,IF($C12=12,(Datenblatt!$B$23*Übersicht!G12^3)+(Datenblatt!$C$23*Übersicht!G12^2)+(Datenblatt!$D$23*Übersicht!G12)+Datenblatt!$E$23,IF($C12=11,(Datenblatt!$B$24*Übersicht!G12^3)+(Datenblatt!$C$24*Übersicht!G12^2)+(Datenblatt!$D$24*Übersicht!G12)+Datenblatt!$E$24,0))))))))))))))))))</f>
        <v>0</v>
      </c>
      <c r="M12">
        <f>IF(AND(H12="",C12=11),Datenblatt!$I$26,IF(AND(H12="",C12=12),Datenblatt!$I$26,IF(AND(H12="",C12=16),Datenblatt!$I$27,IF(AND(H12="",C12=15),Datenblatt!$I$26,IF(AND(H12="",C12=14),Datenblatt!$I$26,IF(AND(H12="",C12=13),Datenblatt!$I$26,IF(AND($C12=13,H12&gt;Datenblatt!$X$3),0,IF(AND($C12=14,H12&gt;Datenblatt!$X$4),0,IF(AND($C12=15,H12&gt;Datenblatt!$X$5),0,IF(AND($C12=16,H12&gt;Datenblatt!$X$6),0,IF(AND($C12=12,H12&gt;Datenblatt!$X$7),0,IF(AND($C12=11,H12&gt;Datenblatt!$X$8),0,IF(AND($C12=13,H12&lt;Datenblatt!$W$3),100,IF(AND($C12=14,H12&lt;Datenblatt!$W$4),100,IF(AND($C12=15,H12&lt;Datenblatt!$W$5),100,IF(AND($C12=16,H12&lt;Datenblatt!$W$6),100,IF(AND($C12=12,H12&lt;Datenblatt!$W$7),100,IF(AND($C12=11,H12&lt;Datenblatt!$W$8),100,IF($C12=13,(Datenblatt!$B$27*Übersicht!H12^3)+(Datenblatt!$C$27*Übersicht!H12^2)+(Datenblatt!$D$27*Übersicht!H12)+Datenblatt!$E$27,IF($C12=14,(Datenblatt!$B$28*Übersicht!H12^3)+(Datenblatt!$C$28*Übersicht!H12^2)+(Datenblatt!$D$28*Übersicht!H12)+Datenblatt!$E$28,IF($C12=15,(Datenblatt!$B$29*Übersicht!H12^3)+(Datenblatt!$C$29*Übersicht!H12^2)+(Datenblatt!$D$29*Übersicht!H12)+Datenblatt!$E$29,IF($C12=16,(Datenblatt!$B$30*Übersicht!H12^3)+(Datenblatt!$C$30*Übersicht!H12^2)+(Datenblatt!$D$30*Übersicht!H12)+Datenblatt!$E$30,IF($C12=12,(Datenblatt!$B$31*Übersicht!H12^3)+(Datenblatt!$C$31*Übersicht!H12^2)+(Datenblatt!$D$31*Übersicht!H12)+Datenblatt!$E$31,IF($C12=11,(Datenblatt!$B$32*Übersicht!H12^3)+(Datenblatt!$C$32*Übersicht!H12^2)+(Datenblatt!$D$32*Übersicht!H12)+Datenblatt!$E$32,0))))))))))))))))))))))))</f>
        <v>0</v>
      </c>
      <c r="N12">
        <f>IF(AND(H12="",C12=11),Datenblatt!$I$29,IF(AND(H12="",C12=12),Datenblatt!$I$29,IF(AND(H12="",C12=16),Datenblatt!$I$29,IF(AND(H12="",C12=15),Datenblatt!$I$29,IF(AND(H12="",C12=14),Datenblatt!$I$29,IF(AND(H12="",C12=13),Datenblatt!$I$29,IF(AND($C12=13,H12&gt;Datenblatt!$X$3),0,IF(AND($C12=14,H12&gt;Datenblatt!$X$4),0,IF(AND($C12=15,H12&gt;Datenblatt!$X$5),0,IF(AND($C12=16,H12&gt;Datenblatt!$X$6),0,IF(AND($C12=12,H12&gt;Datenblatt!$X$7),0,IF(AND($C12=11,H12&gt;Datenblatt!$X$8),0,IF(AND($C12=13,H12&lt;Datenblatt!$W$3),100,IF(AND($C12=14,H12&lt;Datenblatt!$W$4),100,IF(AND($C12=15,H12&lt;Datenblatt!$W$5),100,IF(AND($C12=16,H12&lt;Datenblatt!$W$6),100,IF(AND($C12=12,H12&lt;Datenblatt!$W$7),100,IF(AND($C12=11,H12&lt;Datenblatt!$W$8),100,IF($C12=13,(Datenblatt!$B$27*Übersicht!H12^3)+(Datenblatt!$C$27*Übersicht!H12^2)+(Datenblatt!$D$27*Übersicht!H12)+Datenblatt!$E$27,IF($C12=14,(Datenblatt!$B$28*Übersicht!H12^3)+(Datenblatt!$C$28*Übersicht!H12^2)+(Datenblatt!$D$28*Übersicht!H12)+Datenblatt!$E$28,IF($C12=15,(Datenblatt!$B$29*Übersicht!H12^3)+(Datenblatt!$C$29*Übersicht!H12^2)+(Datenblatt!$D$29*Übersicht!H12)+Datenblatt!$E$29,IF($C12=16,(Datenblatt!$B$30*Übersicht!H12^3)+(Datenblatt!$C$30*Übersicht!H12^2)+(Datenblatt!$D$30*Übersicht!H12)+Datenblatt!$E$30,IF($C12=12,(Datenblatt!$B$31*Übersicht!H12^3)+(Datenblatt!$C$31*Übersicht!H12^2)+(Datenblatt!$D$31*Übersicht!H12)+Datenblatt!$E$31,IF($C12=11,(Datenblatt!$B$32*Übersicht!H12^3)+(Datenblatt!$C$32*Übersicht!H12^2)+(Datenblatt!$D$32*Übersicht!H12)+Datenblatt!$E$32,0))))))))))))))))))))))))</f>
        <v>0</v>
      </c>
      <c r="O12" s="2" t="e">
        <f t="shared" si="0"/>
        <v>#DIV/0!</v>
      </c>
      <c r="P12" s="2" t="e">
        <f t="shared" si="1"/>
        <v>#DIV/0!</v>
      </c>
      <c r="R12" s="2"/>
      <c r="S12" s="2">
        <f>Datenblatt!$I$10</f>
        <v>62.816491055091916</v>
      </c>
      <c r="T12" s="2">
        <f>Datenblatt!$I$18</f>
        <v>62.379148900450787</v>
      </c>
      <c r="U12" s="2">
        <f>Datenblatt!$I$26</f>
        <v>55.885385458572635</v>
      </c>
      <c r="V12" s="2">
        <f>Datenblatt!$I$34</f>
        <v>60.727085155488531</v>
      </c>
      <c r="W12" s="7" t="e">
        <f t="shared" si="2"/>
        <v>#DIV/0!</v>
      </c>
      <c r="Y12" s="2">
        <f>Datenblatt!$I$5</f>
        <v>73.48733784597421</v>
      </c>
      <c r="Z12">
        <f>Datenblatt!$I$13</f>
        <v>79.926562848016317</v>
      </c>
      <c r="AA12">
        <f>Datenblatt!$I$21</f>
        <v>79.953620531215734</v>
      </c>
      <c r="AB12">
        <f>Datenblatt!$I$29</f>
        <v>70.851454876954847</v>
      </c>
      <c r="AC12">
        <f>Datenblatt!$I$37</f>
        <v>75.813025407742586</v>
      </c>
      <c r="AD12" s="7" t="e">
        <f t="shared" si="3"/>
        <v>#DIV/0!</v>
      </c>
    </row>
    <row r="13" spans="1:30" ht="19" x14ac:dyDescent="0.25">
      <c r="J13" s="3" t="e">
        <f>IF(AND($C13=13,Datenblatt!M13&lt;Datenblatt!$R$3),0,IF(AND($C13=14,Datenblatt!M13&lt;Datenblatt!$R$4),0,IF(AND($C13=15,Datenblatt!M13&lt;Datenblatt!$R$5),0,IF(AND($C13=16,Datenblatt!M13&lt;Datenblatt!$R$6),0,IF(AND($C13=12,Datenblatt!M13&lt;Datenblatt!$R$7),0,IF(AND($C13=11,Datenblatt!M13&lt;Datenblatt!$R$8),0,IF(AND($C13=13,Datenblatt!M13&gt;Datenblatt!$Q$3),100,IF(AND($C13=14,Datenblatt!M13&gt;Datenblatt!$Q$4),100,IF(AND($C13=15,Datenblatt!M13&gt;Datenblatt!$Q$5),100,IF(AND($C13=16,Datenblatt!M13&gt;Datenblatt!$Q$6),100,IF(AND($C13=12,Datenblatt!M13&gt;Datenblatt!$Q$7),100,IF(AND($C13=11,Datenblatt!M13&gt;Datenblatt!$Q$8),100,IF(Übersicht!$C13=13,Datenblatt!$B$3*Datenblatt!M13^3+Datenblatt!$C$3*Datenblatt!M13^2+Datenblatt!$D$3*Datenblatt!M13+Datenblatt!$E$3,IF(Übersicht!$C13=14,Datenblatt!$B$4*Datenblatt!M13^3+Datenblatt!$C$4*Datenblatt!M13^2+Datenblatt!$D$4*Datenblatt!M13+Datenblatt!$E$4,IF(Übersicht!$C13=15,Datenblatt!$B$5*Datenblatt!M13^3+Datenblatt!$C$5*Datenblatt!M13^2+Datenblatt!$D$5*Datenblatt!M13+Datenblatt!$E$5,IF(Übersicht!$C13=16,Datenblatt!$B$6*Datenblatt!M13^3+Datenblatt!$C$6*Datenblatt!M13^2+Datenblatt!$D$6*Datenblatt!M13+Datenblatt!$E$6,IF(Übersicht!$C13=12,Datenblatt!$B$7*Datenblatt!M13^3+Datenblatt!$C$7*Datenblatt!M13^2+Datenblatt!$D$7*Datenblatt!M13+Datenblatt!$E$7,IF(Übersicht!$C13=11,Datenblatt!$B$8*Datenblatt!M13^3+Datenblatt!$C$8*Datenblatt!M13^2+Datenblatt!$D$8*Datenblatt!M13+Datenblatt!$E$8,0))))))))))))))))))</f>
        <v>#DIV/0!</v>
      </c>
      <c r="K13" t="e">
        <f>IF(AND(Übersicht!$C13=13,Datenblatt!N13&lt;Datenblatt!$T$3),0,IF(AND(Übersicht!$C13=14,Datenblatt!N13&lt;Datenblatt!$T$4),0,IF(AND(Übersicht!$C13=15,Datenblatt!N13&lt;Datenblatt!$T$5),0,IF(AND(Übersicht!$C13=16,Datenblatt!N13&lt;Datenblatt!$T$6),0,IF(AND(Übersicht!$C13=12,Datenblatt!N13&lt;Datenblatt!$T$7),0,IF(AND(Übersicht!$C13=11,Datenblatt!N13&lt;Datenblatt!$T$8),0,IF(AND($C13=13,Datenblatt!N13&gt;Datenblatt!$S$3),100,IF(AND($C13=14,Datenblatt!N13&gt;Datenblatt!$S$4),100,IF(AND($C13=15,Datenblatt!N13&gt;Datenblatt!$S$5),100,IF(AND($C13=16,Datenblatt!N13&gt;Datenblatt!$S$6),100,IF(AND($C13=12,Datenblatt!N13&gt;Datenblatt!$S$7),100,IF(AND($C13=11,Datenblatt!N13&gt;Datenblatt!$S$8),100,IF(Übersicht!$C13=13,Datenblatt!$B$11*Datenblatt!N13^3+Datenblatt!$C$11*Datenblatt!N13^2+Datenblatt!$D$11*Datenblatt!N13+Datenblatt!$E$11,IF(Übersicht!$C13=14,Datenblatt!$B$12*Datenblatt!N13^3+Datenblatt!$C$12*Datenblatt!N13^2+Datenblatt!$D$12*Datenblatt!N13+Datenblatt!$E$12,IF(Übersicht!$C13=15,Datenblatt!$B$13*Datenblatt!N13^3+Datenblatt!$C$13*Datenblatt!N13^2+Datenblatt!$D$13*Datenblatt!N13+Datenblatt!$E$13,IF(Übersicht!$C13=16,Datenblatt!$B$14*Datenblatt!N13^3+Datenblatt!$C$14*Datenblatt!N13^2+Datenblatt!$D$14*Datenblatt!N13+Datenblatt!$E$14,IF(Übersicht!$C13=12,Datenblatt!$B$15*Datenblatt!N13^3+Datenblatt!$C$15*Datenblatt!N13^2+Datenblatt!$D$15*Datenblatt!N13+Datenblatt!$E$15,IF(Übersicht!$C13=11,Datenblatt!$B$16*Datenblatt!N13^3+Datenblatt!$C$16*Datenblatt!N13^2+Datenblatt!$D$16*Datenblatt!N13+Datenblatt!$E$16,0))))))))))))))))))</f>
        <v>#DIV/0!</v>
      </c>
      <c r="L13">
        <f>IF(AND($C13=13,G13&lt;Datenblatt!$V$3),0,IF(AND($C13=14,G13&lt;Datenblatt!$V$4),0,IF(AND($C13=15,G13&lt;Datenblatt!$V$5),0,IF(AND($C13=16,G13&lt;Datenblatt!$V$6),0,IF(AND($C13=12,G13&lt;Datenblatt!$V$7),0,IF(AND($C13=11,G13&lt;Datenblatt!$V$8),0,IF(AND($C13=13,G13&gt;Datenblatt!$U$3),100,IF(AND($C13=14,G13&gt;Datenblatt!$U$4),100,IF(AND($C13=15,G13&gt;Datenblatt!$U$5),100,IF(AND($C13=16,G13&gt;Datenblatt!$U$6),100,IF(AND($C13=12,G13&gt;Datenblatt!$U$7),100,IF(AND($C13=11,G13&gt;Datenblatt!$U$8),100,IF($C13=13,(Datenblatt!$B$19*Übersicht!G13^3)+(Datenblatt!$C$19*Übersicht!G13^2)+(Datenblatt!$D$19*Übersicht!G13)+Datenblatt!$E$19,IF($C13=14,(Datenblatt!$B$20*Übersicht!G13^3)+(Datenblatt!$C$20*Übersicht!G13^2)+(Datenblatt!$D$20*Übersicht!G13)+Datenblatt!$E$20,IF($C13=15,(Datenblatt!$B$21*Übersicht!G13^3)+(Datenblatt!$C$21*Übersicht!G13^2)+(Datenblatt!$D$21*Übersicht!G13)+Datenblatt!$E$21,IF($C13=16,(Datenblatt!$B$22*Übersicht!G13^3)+(Datenblatt!$C$22*Übersicht!G13^2)+(Datenblatt!$D$22*Übersicht!G13)+Datenblatt!$E$22,IF($C13=12,(Datenblatt!$B$23*Übersicht!G13^3)+(Datenblatt!$C$23*Übersicht!G13^2)+(Datenblatt!$D$23*Übersicht!G13)+Datenblatt!$E$23,IF($C13=11,(Datenblatt!$B$24*Übersicht!G13^3)+(Datenblatt!$C$24*Übersicht!G13^2)+(Datenblatt!$D$24*Übersicht!G13)+Datenblatt!$E$24,0))))))))))))))))))</f>
        <v>0</v>
      </c>
      <c r="M13">
        <f>IF(AND(H13="",C13=11),Datenblatt!$I$26,IF(AND(H13="",C13=12),Datenblatt!$I$26,IF(AND(H13="",C13=16),Datenblatt!$I$27,IF(AND(H13="",C13=15),Datenblatt!$I$26,IF(AND(H13="",C13=14),Datenblatt!$I$26,IF(AND(H13="",C13=13),Datenblatt!$I$26,IF(AND($C13=13,H13&gt;Datenblatt!$X$3),0,IF(AND($C13=14,H13&gt;Datenblatt!$X$4),0,IF(AND($C13=15,H13&gt;Datenblatt!$X$5),0,IF(AND($C13=16,H13&gt;Datenblatt!$X$6),0,IF(AND($C13=12,H13&gt;Datenblatt!$X$7),0,IF(AND($C13=11,H13&gt;Datenblatt!$X$8),0,IF(AND($C13=13,H13&lt;Datenblatt!$W$3),100,IF(AND($C13=14,H13&lt;Datenblatt!$W$4),100,IF(AND($C13=15,H13&lt;Datenblatt!$W$5),100,IF(AND($C13=16,H13&lt;Datenblatt!$W$6),100,IF(AND($C13=12,H13&lt;Datenblatt!$W$7),100,IF(AND($C13=11,H13&lt;Datenblatt!$W$8),100,IF($C13=13,(Datenblatt!$B$27*Übersicht!H13^3)+(Datenblatt!$C$27*Übersicht!H13^2)+(Datenblatt!$D$27*Übersicht!H13)+Datenblatt!$E$27,IF($C13=14,(Datenblatt!$B$28*Übersicht!H13^3)+(Datenblatt!$C$28*Übersicht!H13^2)+(Datenblatt!$D$28*Übersicht!H13)+Datenblatt!$E$28,IF($C13=15,(Datenblatt!$B$29*Übersicht!H13^3)+(Datenblatt!$C$29*Übersicht!H13^2)+(Datenblatt!$D$29*Übersicht!H13)+Datenblatt!$E$29,IF($C13=16,(Datenblatt!$B$30*Übersicht!H13^3)+(Datenblatt!$C$30*Übersicht!H13^2)+(Datenblatt!$D$30*Übersicht!H13)+Datenblatt!$E$30,IF($C13=12,(Datenblatt!$B$31*Übersicht!H13^3)+(Datenblatt!$C$31*Übersicht!H13^2)+(Datenblatt!$D$31*Übersicht!H13)+Datenblatt!$E$31,IF($C13=11,(Datenblatt!$B$32*Übersicht!H13^3)+(Datenblatt!$C$32*Übersicht!H13^2)+(Datenblatt!$D$32*Übersicht!H13)+Datenblatt!$E$32,0))))))))))))))))))))))))</f>
        <v>0</v>
      </c>
      <c r="N13">
        <f>IF(AND(H13="",C13=11),Datenblatt!$I$29,IF(AND(H13="",C13=12),Datenblatt!$I$29,IF(AND(H13="",C13=16),Datenblatt!$I$29,IF(AND(H13="",C13=15),Datenblatt!$I$29,IF(AND(H13="",C13=14),Datenblatt!$I$29,IF(AND(H13="",C13=13),Datenblatt!$I$29,IF(AND($C13=13,H13&gt;Datenblatt!$X$3),0,IF(AND($C13=14,H13&gt;Datenblatt!$X$4),0,IF(AND($C13=15,H13&gt;Datenblatt!$X$5),0,IF(AND($C13=16,H13&gt;Datenblatt!$X$6),0,IF(AND($C13=12,H13&gt;Datenblatt!$X$7),0,IF(AND($C13=11,H13&gt;Datenblatt!$X$8),0,IF(AND($C13=13,H13&lt;Datenblatt!$W$3),100,IF(AND($C13=14,H13&lt;Datenblatt!$W$4),100,IF(AND($C13=15,H13&lt;Datenblatt!$W$5),100,IF(AND($C13=16,H13&lt;Datenblatt!$W$6),100,IF(AND($C13=12,H13&lt;Datenblatt!$W$7),100,IF(AND($C13=11,H13&lt;Datenblatt!$W$8),100,IF($C13=13,(Datenblatt!$B$27*Übersicht!H13^3)+(Datenblatt!$C$27*Übersicht!H13^2)+(Datenblatt!$D$27*Übersicht!H13)+Datenblatt!$E$27,IF($C13=14,(Datenblatt!$B$28*Übersicht!H13^3)+(Datenblatt!$C$28*Übersicht!H13^2)+(Datenblatt!$D$28*Übersicht!H13)+Datenblatt!$E$28,IF($C13=15,(Datenblatt!$B$29*Übersicht!H13^3)+(Datenblatt!$C$29*Übersicht!H13^2)+(Datenblatt!$D$29*Übersicht!H13)+Datenblatt!$E$29,IF($C13=16,(Datenblatt!$B$30*Übersicht!H13^3)+(Datenblatt!$C$30*Übersicht!H13^2)+(Datenblatt!$D$30*Übersicht!H13)+Datenblatt!$E$30,IF($C13=12,(Datenblatt!$B$31*Übersicht!H13^3)+(Datenblatt!$C$31*Übersicht!H13^2)+(Datenblatt!$D$31*Übersicht!H13)+Datenblatt!$E$31,IF($C13=11,(Datenblatt!$B$32*Übersicht!H13^3)+(Datenblatt!$C$32*Übersicht!H13^2)+(Datenblatt!$D$32*Übersicht!H13)+Datenblatt!$E$32,0))))))))))))))))))))))))</f>
        <v>0</v>
      </c>
      <c r="O13" s="2" t="e">
        <f t="shared" si="0"/>
        <v>#DIV/0!</v>
      </c>
      <c r="P13" s="2" t="e">
        <f t="shared" si="1"/>
        <v>#DIV/0!</v>
      </c>
      <c r="R13" s="2"/>
      <c r="S13" s="2">
        <f>Datenblatt!$I$10</f>
        <v>62.816491055091916</v>
      </c>
      <c r="T13" s="2">
        <f>Datenblatt!$I$18</f>
        <v>62.379148900450787</v>
      </c>
      <c r="U13" s="2">
        <f>Datenblatt!$I$26</f>
        <v>55.885385458572635</v>
      </c>
      <c r="V13" s="2">
        <f>Datenblatt!$I$34</f>
        <v>60.727085155488531</v>
      </c>
      <c r="W13" s="7" t="e">
        <f t="shared" si="2"/>
        <v>#DIV/0!</v>
      </c>
      <c r="Y13" s="2">
        <f>Datenblatt!$I$5</f>
        <v>73.48733784597421</v>
      </c>
      <c r="Z13">
        <f>Datenblatt!$I$13</f>
        <v>79.926562848016317</v>
      </c>
      <c r="AA13">
        <f>Datenblatt!$I$21</f>
        <v>79.953620531215734</v>
      </c>
      <c r="AB13">
        <f>Datenblatt!$I$29</f>
        <v>70.851454876954847</v>
      </c>
      <c r="AC13">
        <f>Datenblatt!$I$37</f>
        <v>75.813025407742586</v>
      </c>
      <c r="AD13" s="7" t="e">
        <f t="shared" si="3"/>
        <v>#DIV/0!</v>
      </c>
    </row>
    <row r="14" spans="1:30" ht="19" x14ac:dyDescent="0.25">
      <c r="J14" s="3" t="e">
        <f>IF(AND($C14=13,Datenblatt!M14&lt;Datenblatt!$R$3),0,IF(AND($C14=14,Datenblatt!M14&lt;Datenblatt!$R$4),0,IF(AND($C14=15,Datenblatt!M14&lt;Datenblatt!$R$5),0,IF(AND($C14=16,Datenblatt!M14&lt;Datenblatt!$R$6),0,IF(AND($C14=12,Datenblatt!M14&lt;Datenblatt!$R$7),0,IF(AND($C14=11,Datenblatt!M14&lt;Datenblatt!$R$8),0,IF(AND($C14=13,Datenblatt!M14&gt;Datenblatt!$Q$3),100,IF(AND($C14=14,Datenblatt!M14&gt;Datenblatt!$Q$4),100,IF(AND($C14=15,Datenblatt!M14&gt;Datenblatt!$Q$5),100,IF(AND($C14=16,Datenblatt!M14&gt;Datenblatt!$Q$6),100,IF(AND($C14=12,Datenblatt!M14&gt;Datenblatt!$Q$7),100,IF(AND($C14=11,Datenblatt!M14&gt;Datenblatt!$Q$8),100,IF(Übersicht!$C14=13,Datenblatt!$B$3*Datenblatt!M14^3+Datenblatt!$C$3*Datenblatt!M14^2+Datenblatt!$D$3*Datenblatt!M14+Datenblatt!$E$3,IF(Übersicht!$C14=14,Datenblatt!$B$4*Datenblatt!M14^3+Datenblatt!$C$4*Datenblatt!M14^2+Datenblatt!$D$4*Datenblatt!M14+Datenblatt!$E$4,IF(Übersicht!$C14=15,Datenblatt!$B$5*Datenblatt!M14^3+Datenblatt!$C$5*Datenblatt!M14^2+Datenblatt!$D$5*Datenblatt!M14+Datenblatt!$E$5,IF(Übersicht!$C14=16,Datenblatt!$B$6*Datenblatt!M14^3+Datenblatt!$C$6*Datenblatt!M14^2+Datenblatt!$D$6*Datenblatt!M14+Datenblatt!$E$6,IF(Übersicht!$C14=12,Datenblatt!$B$7*Datenblatt!M14^3+Datenblatt!$C$7*Datenblatt!M14^2+Datenblatt!$D$7*Datenblatt!M14+Datenblatt!$E$7,IF(Übersicht!$C14=11,Datenblatt!$B$8*Datenblatt!M14^3+Datenblatt!$C$8*Datenblatt!M14^2+Datenblatt!$D$8*Datenblatt!M14+Datenblatt!$E$8,0))))))))))))))))))</f>
        <v>#DIV/0!</v>
      </c>
      <c r="K14" t="e">
        <f>IF(AND(Übersicht!$C14=13,Datenblatt!N14&lt;Datenblatt!$T$3),0,IF(AND(Übersicht!$C14=14,Datenblatt!N14&lt;Datenblatt!$T$4),0,IF(AND(Übersicht!$C14=15,Datenblatt!N14&lt;Datenblatt!$T$5),0,IF(AND(Übersicht!$C14=16,Datenblatt!N14&lt;Datenblatt!$T$6),0,IF(AND(Übersicht!$C14=12,Datenblatt!N14&lt;Datenblatt!$T$7),0,IF(AND(Übersicht!$C14=11,Datenblatt!N14&lt;Datenblatt!$T$8),0,IF(AND($C14=13,Datenblatt!N14&gt;Datenblatt!$S$3),100,IF(AND($C14=14,Datenblatt!N14&gt;Datenblatt!$S$4),100,IF(AND($C14=15,Datenblatt!N14&gt;Datenblatt!$S$5),100,IF(AND($C14=16,Datenblatt!N14&gt;Datenblatt!$S$6),100,IF(AND($C14=12,Datenblatt!N14&gt;Datenblatt!$S$7),100,IF(AND($C14=11,Datenblatt!N14&gt;Datenblatt!$S$8),100,IF(Übersicht!$C14=13,Datenblatt!$B$11*Datenblatt!N14^3+Datenblatt!$C$11*Datenblatt!N14^2+Datenblatt!$D$11*Datenblatt!N14+Datenblatt!$E$11,IF(Übersicht!$C14=14,Datenblatt!$B$12*Datenblatt!N14^3+Datenblatt!$C$12*Datenblatt!N14^2+Datenblatt!$D$12*Datenblatt!N14+Datenblatt!$E$12,IF(Übersicht!$C14=15,Datenblatt!$B$13*Datenblatt!N14^3+Datenblatt!$C$13*Datenblatt!N14^2+Datenblatt!$D$13*Datenblatt!N14+Datenblatt!$E$13,IF(Übersicht!$C14=16,Datenblatt!$B$14*Datenblatt!N14^3+Datenblatt!$C$14*Datenblatt!N14^2+Datenblatt!$D$14*Datenblatt!N14+Datenblatt!$E$14,IF(Übersicht!$C14=12,Datenblatt!$B$15*Datenblatt!N14^3+Datenblatt!$C$15*Datenblatt!N14^2+Datenblatt!$D$15*Datenblatt!N14+Datenblatt!$E$15,IF(Übersicht!$C14=11,Datenblatt!$B$16*Datenblatt!N14^3+Datenblatt!$C$16*Datenblatt!N14^2+Datenblatt!$D$16*Datenblatt!N14+Datenblatt!$E$16,0))))))))))))))))))</f>
        <v>#DIV/0!</v>
      </c>
      <c r="L14">
        <f>IF(AND($C14=13,G14&lt;Datenblatt!$V$3),0,IF(AND($C14=14,G14&lt;Datenblatt!$V$4),0,IF(AND($C14=15,G14&lt;Datenblatt!$V$5),0,IF(AND($C14=16,G14&lt;Datenblatt!$V$6),0,IF(AND($C14=12,G14&lt;Datenblatt!$V$7),0,IF(AND($C14=11,G14&lt;Datenblatt!$V$8),0,IF(AND($C14=13,G14&gt;Datenblatt!$U$3),100,IF(AND($C14=14,G14&gt;Datenblatt!$U$4),100,IF(AND($C14=15,G14&gt;Datenblatt!$U$5),100,IF(AND($C14=16,G14&gt;Datenblatt!$U$6),100,IF(AND($C14=12,G14&gt;Datenblatt!$U$7),100,IF(AND($C14=11,G14&gt;Datenblatt!$U$8),100,IF($C14=13,(Datenblatt!$B$19*Übersicht!G14^3)+(Datenblatt!$C$19*Übersicht!G14^2)+(Datenblatt!$D$19*Übersicht!G14)+Datenblatt!$E$19,IF($C14=14,(Datenblatt!$B$20*Übersicht!G14^3)+(Datenblatt!$C$20*Übersicht!G14^2)+(Datenblatt!$D$20*Übersicht!G14)+Datenblatt!$E$20,IF($C14=15,(Datenblatt!$B$21*Übersicht!G14^3)+(Datenblatt!$C$21*Übersicht!G14^2)+(Datenblatt!$D$21*Übersicht!G14)+Datenblatt!$E$21,IF($C14=16,(Datenblatt!$B$22*Übersicht!G14^3)+(Datenblatt!$C$22*Übersicht!G14^2)+(Datenblatt!$D$22*Übersicht!G14)+Datenblatt!$E$22,IF($C14=12,(Datenblatt!$B$23*Übersicht!G14^3)+(Datenblatt!$C$23*Übersicht!G14^2)+(Datenblatt!$D$23*Übersicht!G14)+Datenblatt!$E$23,IF($C14=11,(Datenblatt!$B$24*Übersicht!G14^3)+(Datenblatt!$C$24*Übersicht!G14^2)+(Datenblatt!$D$24*Übersicht!G14)+Datenblatt!$E$24,0))))))))))))))))))</f>
        <v>0</v>
      </c>
      <c r="M14">
        <f>IF(AND(H14="",C14=11),Datenblatt!$I$26,IF(AND(H14="",C14=12),Datenblatt!$I$26,IF(AND(H14="",C14=16),Datenblatt!$I$27,IF(AND(H14="",C14=15),Datenblatt!$I$26,IF(AND(H14="",C14=14),Datenblatt!$I$26,IF(AND(H14="",C14=13),Datenblatt!$I$26,IF(AND($C14=13,H14&gt;Datenblatt!$X$3),0,IF(AND($C14=14,H14&gt;Datenblatt!$X$4),0,IF(AND($C14=15,H14&gt;Datenblatt!$X$5),0,IF(AND($C14=16,H14&gt;Datenblatt!$X$6),0,IF(AND($C14=12,H14&gt;Datenblatt!$X$7),0,IF(AND($C14=11,H14&gt;Datenblatt!$X$8),0,IF(AND($C14=13,H14&lt;Datenblatt!$W$3),100,IF(AND($C14=14,H14&lt;Datenblatt!$W$4),100,IF(AND($C14=15,H14&lt;Datenblatt!$W$5),100,IF(AND($C14=16,H14&lt;Datenblatt!$W$6),100,IF(AND($C14=12,H14&lt;Datenblatt!$W$7),100,IF(AND($C14=11,H14&lt;Datenblatt!$W$8),100,IF($C14=13,(Datenblatt!$B$27*Übersicht!H14^3)+(Datenblatt!$C$27*Übersicht!H14^2)+(Datenblatt!$D$27*Übersicht!H14)+Datenblatt!$E$27,IF($C14=14,(Datenblatt!$B$28*Übersicht!H14^3)+(Datenblatt!$C$28*Übersicht!H14^2)+(Datenblatt!$D$28*Übersicht!H14)+Datenblatt!$E$28,IF($C14=15,(Datenblatt!$B$29*Übersicht!H14^3)+(Datenblatt!$C$29*Übersicht!H14^2)+(Datenblatt!$D$29*Übersicht!H14)+Datenblatt!$E$29,IF($C14=16,(Datenblatt!$B$30*Übersicht!H14^3)+(Datenblatt!$C$30*Übersicht!H14^2)+(Datenblatt!$D$30*Übersicht!H14)+Datenblatt!$E$30,IF($C14=12,(Datenblatt!$B$31*Übersicht!H14^3)+(Datenblatt!$C$31*Übersicht!H14^2)+(Datenblatt!$D$31*Übersicht!H14)+Datenblatt!$E$31,IF($C14=11,(Datenblatt!$B$32*Übersicht!H14^3)+(Datenblatt!$C$32*Übersicht!H14^2)+(Datenblatt!$D$32*Übersicht!H14)+Datenblatt!$E$32,0))))))))))))))))))))))))</f>
        <v>0</v>
      </c>
      <c r="N14">
        <f>IF(AND(H14="",C14=11),Datenblatt!$I$29,IF(AND(H14="",C14=12),Datenblatt!$I$29,IF(AND(H14="",C14=16),Datenblatt!$I$29,IF(AND(H14="",C14=15),Datenblatt!$I$29,IF(AND(H14="",C14=14),Datenblatt!$I$29,IF(AND(H14="",C14=13),Datenblatt!$I$29,IF(AND($C14=13,H14&gt;Datenblatt!$X$3),0,IF(AND($C14=14,H14&gt;Datenblatt!$X$4),0,IF(AND($C14=15,H14&gt;Datenblatt!$X$5),0,IF(AND($C14=16,H14&gt;Datenblatt!$X$6),0,IF(AND($C14=12,H14&gt;Datenblatt!$X$7),0,IF(AND($C14=11,H14&gt;Datenblatt!$X$8),0,IF(AND($C14=13,H14&lt;Datenblatt!$W$3),100,IF(AND($C14=14,H14&lt;Datenblatt!$W$4),100,IF(AND($C14=15,H14&lt;Datenblatt!$W$5),100,IF(AND($C14=16,H14&lt;Datenblatt!$W$6),100,IF(AND($C14=12,H14&lt;Datenblatt!$W$7),100,IF(AND($C14=11,H14&lt;Datenblatt!$W$8),100,IF($C14=13,(Datenblatt!$B$27*Übersicht!H14^3)+(Datenblatt!$C$27*Übersicht!H14^2)+(Datenblatt!$D$27*Übersicht!H14)+Datenblatt!$E$27,IF($C14=14,(Datenblatt!$B$28*Übersicht!H14^3)+(Datenblatt!$C$28*Übersicht!H14^2)+(Datenblatt!$D$28*Übersicht!H14)+Datenblatt!$E$28,IF($C14=15,(Datenblatt!$B$29*Übersicht!H14^3)+(Datenblatt!$C$29*Übersicht!H14^2)+(Datenblatt!$D$29*Übersicht!H14)+Datenblatt!$E$29,IF($C14=16,(Datenblatt!$B$30*Übersicht!H14^3)+(Datenblatt!$C$30*Übersicht!H14^2)+(Datenblatt!$D$30*Übersicht!H14)+Datenblatt!$E$30,IF($C14=12,(Datenblatt!$B$31*Übersicht!H14^3)+(Datenblatt!$C$31*Übersicht!H14^2)+(Datenblatt!$D$31*Übersicht!H14)+Datenblatt!$E$31,IF($C14=11,(Datenblatt!$B$32*Übersicht!H14^3)+(Datenblatt!$C$32*Übersicht!H14^2)+(Datenblatt!$D$32*Übersicht!H14)+Datenblatt!$E$32,0))))))))))))))))))))))))</f>
        <v>0</v>
      </c>
      <c r="O14" s="2" t="e">
        <f t="shared" si="0"/>
        <v>#DIV/0!</v>
      </c>
      <c r="P14" s="2" t="e">
        <f t="shared" si="1"/>
        <v>#DIV/0!</v>
      </c>
      <c r="R14" s="2"/>
      <c r="S14" s="2">
        <f>Datenblatt!$I$10</f>
        <v>62.816491055091916</v>
      </c>
      <c r="T14" s="2">
        <f>Datenblatt!$I$18</f>
        <v>62.379148900450787</v>
      </c>
      <c r="U14" s="2">
        <f>Datenblatt!$I$26</f>
        <v>55.885385458572635</v>
      </c>
      <c r="V14" s="2">
        <f>Datenblatt!$I$34</f>
        <v>60.727085155488531</v>
      </c>
      <c r="W14" s="7" t="e">
        <f t="shared" si="2"/>
        <v>#DIV/0!</v>
      </c>
      <c r="Y14" s="2">
        <f>Datenblatt!$I$5</f>
        <v>73.48733784597421</v>
      </c>
      <c r="Z14">
        <f>Datenblatt!$I$13</f>
        <v>79.926562848016317</v>
      </c>
      <c r="AA14">
        <f>Datenblatt!$I$21</f>
        <v>79.953620531215734</v>
      </c>
      <c r="AB14">
        <f>Datenblatt!$I$29</f>
        <v>70.851454876954847</v>
      </c>
      <c r="AC14">
        <f>Datenblatt!$I$37</f>
        <v>75.813025407742586</v>
      </c>
      <c r="AD14" s="7" t="e">
        <f t="shared" si="3"/>
        <v>#DIV/0!</v>
      </c>
    </row>
    <row r="15" spans="1:30" ht="19" x14ac:dyDescent="0.25">
      <c r="J15" s="3" t="e">
        <f>IF(AND($C15=13,Datenblatt!M15&lt;Datenblatt!$R$3),0,IF(AND($C15=14,Datenblatt!M15&lt;Datenblatt!$R$4),0,IF(AND($C15=15,Datenblatt!M15&lt;Datenblatt!$R$5),0,IF(AND($C15=16,Datenblatt!M15&lt;Datenblatt!$R$6),0,IF(AND($C15=12,Datenblatt!M15&lt;Datenblatt!$R$7),0,IF(AND($C15=11,Datenblatt!M15&lt;Datenblatt!$R$8),0,IF(AND($C15=13,Datenblatt!M15&gt;Datenblatt!$Q$3),100,IF(AND($C15=14,Datenblatt!M15&gt;Datenblatt!$Q$4),100,IF(AND($C15=15,Datenblatt!M15&gt;Datenblatt!$Q$5),100,IF(AND($C15=16,Datenblatt!M15&gt;Datenblatt!$Q$6),100,IF(AND($C15=12,Datenblatt!M15&gt;Datenblatt!$Q$7),100,IF(AND($C15=11,Datenblatt!M15&gt;Datenblatt!$Q$8),100,IF(Übersicht!$C15=13,Datenblatt!$B$3*Datenblatt!M15^3+Datenblatt!$C$3*Datenblatt!M15^2+Datenblatt!$D$3*Datenblatt!M15+Datenblatt!$E$3,IF(Übersicht!$C15=14,Datenblatt!$B$4*Datenblatt!M15^3+Datenblatt!$C$4*Datenblatt!M15^2+Datenblatt!$D$4*Datenblatt!M15+Datenblatt!$E$4,IF(Übersicht!$C15=15,Datenblatt!$B$5*Datenblatt!M15^3+Datenblatt!$C$5*Datenblatt!M15^2+Datenblatt!$D$5*Datenblatt!M15+Datenblatt!$E$5,IF(Übersicht!$C15=16,Datenblatt!$B$6*Datenblatt!M15^3+Datenblatt!$C$6*Datenblatt!M15^2+Datenblatt!$D$6*Datenblatt!M15+Datenblatt!$E$6,IF(Übersicht!$C15=12,Datenblatt!$B$7*Datenblatt!M15^3+Datenblatt!$C$7*Datenblatt!M15^2+Datenblatt!$D$7*Datenblatt!M15+Datenblatt!$E$7,IF(Übersicht!$C15=11,Datenblatt!$B$8*Datenblatt!M15^3+Datenblatt!$C$8*Datenblatt!M15^2+Datenblatt!$D$8*Datenblatt!M15+Datenblatt!$E$8,0))))))))))))))))))</f>
        <v>#DIV/0!</v>
      </c>
      <c r="K15" t="e">
        <f>IF(AND(Übersicht!$C15=13,Datenblatt!N15&lt;Datenblatt!$T$3),0,IF(AND(Übersicht!$C15=14,Datenblatt!N15&lt;Datenblatt!$T$4),0,IF(AND(Übersicht!$C15=15,Datenblatt!N15&lt;Datenblatt!$T$5),0,IF(AND(Übersicht!$C15=16,Datenblatt!N15&lt;Datenblatt!$T$6),0,IF(AND(Übersicht!$C15=12,Datenblatt!N15&lt;Datenblatt!$T$7),0,IF(AND(Übersicht!$C15=11,Datenblatt!N15&lt;Datenblatt!$T$8),0,IF(AND($C15=13,Datenblatt!N15&gt;Datenblatt!$S$3),100,IF(AND($C15=14,Datenblatt!N15&gt;Datenblatt!$S$4),100,IF(AND($C15=15,Datenblatt!N15&gt;Datenblatt!$S$5),100,IF(AND($C15=16,Datenblatt!N15&gt;Datenblatt!$S$6),100,IF(AND($C15=12,Datenblatt!N15&gt;Datenblatt!$S$7),100,IF(AND($C15=11,Datenblatt!N15&gt;Datenblatt!$S$8),100,IF(Übersicht!$C15=13,Datenblatt!$B$11*Datenblatt!N15^3+Datenblatt!$C$11*Datenblatt!N15^2+Datenblatt!$D$11*Datenblatt!N15+Datenblatt!$E$11,IF(Übersicht!$C15=14,Datenblatt!$B$12*Datenblatt!N15^3+Datenblatt!$C$12*Datenblatt!N15^2+Datenblatt!$D$12*Datenblatt!N15+Datenblatt!$E$12,IF(Übersicht!$C15=15,Datenblatt!$B$13*Datenblatt!N15^3+Datenblatt!$C$13*Datenblatt!N15^2+Datenblatt!$D$13*Datenblatt!N15+Datenblatt!$E$13,IF(Übersicht!$C15=16,Datenblatt!$B$14*Datenblatt!N15^3+Datenblatt!$C$14*Datenblatt!N15^2+Datenblatt!$D$14*Datenblatt!N15+Datenblatt!$E$14,IF(Übersicht!$C15=12,Datenblatt!$B$15*Datenblatt!N15^3+Datenblatt!$C$15*Datenblatt!N15^2+Datenblatt!$D$15*Datenblatt!N15+Datenblatt!$E$15,IF(Übersicht!$C15=11,Datenblatt!$B$16*Datenblatt!N15^3+Datenblatt!$C$16*Datenblatt!N15^2+Datenblatt!$D$16*Datenblatt!N15+Datenblatt!$E$16,0))))))))))))))))))</f>
        <v>#DIV/0!</v>
      </c>
      <c r="L15">
        <f>IF(AND($C15=13,G15&lt;Datenblatt!$V$3),0,IF(AND($C15=14,G15&lt;Datenblatt!$V$4),0,IF(AND($C15=15,G15&lt;Datenblatt!$V$5),0,IF(AND($C15=16,G15&lt;Datenblatt!$V$6),0,IF(AND($C15=12,G15&lt;Datenblatt!$V$7),0,IF(AND($C15=11,G15&lt;Datenblatt!$V$8),0,IF(AND($C15=13,G15&gt;Datenblatt!$U$3),100,IF(AND($C15=14,G15&gt;Datenblatt!$U$4),100,IF(AND($C15=15,G15&gt;Datenblatt!$U$5),100,IF(AND($C15=16,G15&gt;Datenblatt!$U$6),100,IF(AND($C15=12,G15&gt;Datenblatt!$U$7),100,IF(AND($C15=11,G15&gt;Datenblatt!$U$8),100,IF($C15=13,(Datenblatt!$B$19*Übersicht!G15^3)+(Datenblatt!$C$19*Übersicht!G15^2)+(Datenblatt!$D$19*Übersicht!G15)+Datenblatt!$E$19,IF($C15=14,(Datenblatt!$B$20*Übersicht!G15^3)+(Datenblatt!$C$20*Übersicht!G15^2)+(Datenblatt!$D$20*Übersicht!G15)+Datenblatt!$E$20,IF($C15=15,(Datenblatt!$B$21*Übersicht!G15^3)+(Datenblatt!$C$21*Übersicht!G15^2)+(Datenblatt!$D$21*Übersicht!G15)+Datenblatt!$E$21,IF($C15=16,(Datenblatt!$B$22*Übersicht!G15^3)+(Datenblatt!$C$22*Übersicht!G15^2)+(Datenblatt!$D$22*Übersicht!G15)+Datenblatt!$E$22,IF($C15=12,(Datenblatt!$B$23*Übersicht!G15^3)+(Datenblatt!$C$23*Übersicht!G15^2)+(Datenblatt!$D$23*Übersicht!G15)+Datenblatt!$E$23,IF($C15=11,(Datenblatt!$B$24*Übersicht!G15^3)+(Datenblatt!$C$24*Übersicht!G15^2)+(Datenblatt!$D$24*Übersicht!G15)+Datenblatt!$E$24,0))))))))))))))))))</f>
        <v>0</v>
      </c>
      <c r="M15">
        <f>IF(AND(H15="",C15=11),Datenblatt!$I$26,IF(AND(H15="",C15=12),Datenblatt!$I$26,IF(AND(H15="",C15=16),Datenblatt!$I$27,IF(AND(H15="",C15=15),Datenblatt!$I$26,IF(AND(H15="",C15=14),Datenblatt!$I$26,IF(AND(H15="",C15=13),Datenblatt!$I$26,IF(AND($C15=13,H15&gt;Datenblatt!$X$3),0,IF(AND($C15=14,H15&gt;Datenblatt!$X$4),0,IF(AND($C15=15,H15&gt;Datenblatt!$X$5),0,IF(AND($C15=16,H15&gt;Datenblatt!$X$6),0,IF(AND($C15=12,H15&gt;Datenblatt!$X$7),0,IF(AND($C15=11,H15&gt;Datenblatt!$X$8),0,IF(AND($C15=13,H15&lt;Datenblatt!$W$3),100,IF(AND($C15=14,H15&lt;Datenblatt!$W$4),100,IF(AND($C15=15,H15&lt;Datenblatt!$W$5),100,IF(AND($C15=16,H15&lt;Datenblatt!$W$6),100,IF(AND($C15=12,H15&lt;Datenblatt!$W$7),100,IF(AND($C15=11,H15&lt;Datenblatt!$W$8),100,IF($C15=13,(Datenblatt!$B$27*Übersicht!H15^3)+(Datenblatt!$C$27*Übersicht!H15^2)+(Datenblatt!$D$27*Übersicht!H15)+Datenblatt!$E$27,IF($C15=14,(Datenblatt!$B$28*Übersicht!H15^3)+(Datenblatt!$C$28*Übersicht!H15^2)+(Datenblatt!$D$28*Übersicht!H15)+Datenblatt!$E$28,IF($C15=15,(Datenblatt!$B$29*Übersicht!H15^3)+(Datenblatt!$C$29*Übersicht!H15^2)+(Datenblatt!$D$29*Übersicht!H15)+Datenblatt!$E$29,IF($C15=16,(Datenblatt!$B$30*Übersicht!H15^3)+(Datenblatt!$C$30*Übersicht!H15^2)+(Datenblatt!$D$30*Übersicht!H15)+Datenblatt!$E$30,IF($C15=12,(Datenblatt!$B$31*Übersicht!H15^3)+(Datenblatt!$C$31*Übersicht!H15^2)+(Datenblatt!$D$31*Übersicht!H15)+Datenblatt!$E$31,IF($C15=11,(Datenblatt!$B$32*Übersicht!H15^3)+(Datenblatt!$C$32*Übersicht!H15^2)+(Datenblatt!$D$32*Übersicht!H15)+Datenblatt!$E$32,0))))))))))))))))))))))))</f>
        <v>0</v>
      </c>
      <c r="N15">
        <f>IF(AND(H15="",C15=11),Datenblatt!$I$29,IF(AND(H15="",C15=12),Datenblatt!$I$29,IF(AND(H15="",C15=16),Datenblatt!$I$29,IF(AND(H15="",C15=15),Datenblatt!$I$29,IF(AND(H15="",C15=14),Datenblatt!$I$29,IF(AND(H15="",C15=13),Datenblatt!$I$29,IF(AND($C15=13,H15&gt;Datenblatt!$X$3),0,IF(AND($C15=14,H15&gt;Datenblatt!$X$4),0,IF(AND($C15=15,H15&gt;Datenblatt!$X$5),0,IF(AND($C15=16,H15&gt;Datenblatt!$X$6),0,IF(AND($C15=12,H15&gt;Datenblatt!$X$7),0,IF(AND($C15=11,H15&gt;Datenblatt!$X$8),0,IF(AND($C15=13,H15&lt;Datenblatt!$W$3),100,IF(AND($C15=14,H15&lt;Datenblatt!$W$4),100,IF(AND($C15=15,H15&lt;Datenblatt!$W$5),100,IF(AND($C15=16,H15&lt;Datenblatt!$W$6),100,IF(AND($C15=12,H15&lt;Datenblatt!$W$7),100,IF(AND($C15=11,H15&lt;Datenblatt!$W$8),100,IF($C15=13,(Datenblatt!$B$27*Übersicht!H15^3)+(Datenblatt!$C$27*Übersicht!H15^2)+(Datenblatt!$D$27*Übersicht!H15)+Datenblatt!$E$27,IF($C15=14,(Datenblatt!$B$28*Übersicht!H15^3)+(Datenblatt!$C$28*Übersicht!H15^2)+(Datenblatt!$D$28*Übersicht!H15)+Datenblatt!$E$28,IF($C15=15,(Datenblatt!$B$29*Übersicht!H15^3)+(Datenblatt!$C$29*Übersicht!H15^2)+(Datenblatt!$D$29*Übersicht!H15)+Datenblatt!$E$29,IF($C15=16,(Datenblatt!$B$30*Übersicht!H15^3)+(Datenblatt!$C$30*Übersicht!H15^2)+(Datenblatt!$D$30*Übersicht!H15)+Datenblatt!$E$30,IF($C15=12,(Datenblatt!$B$31*Übersicht!H15^3)+(Datenblatt!$C$31*Übersicht!H15^2)+(Datenblatt!$D$31*Übersicht!H15)+Datenblatt!$E$31,IF($C15=11,(Datenblatt!$B$32*Übersicht!H15^3)+(Datenblatt!$C$32*Übersicht!H15^2)+(Datenblatt!$D$32*Übersicht!H15)+Datenblatt!$E$32,0))))))))))))))))))))))))</f>
        <v>0</v>
      </c>
      <c r="O15" s="2" t="e">
        <f t="shared" si="0"/>
        <v>#DIV/0!</v>
      </c>
      <c r="P15" s="2" t="e">
        <f t="shared" si="1"/>
        <v>#DIV/0!</v>
      </c>
      <c r="R15" s="2"/>
      <c r="S15" s="2">
        <f>Datenblatt!$I$10</f>
        <v>62.816491055091916</v>
      </c>
      <c r="T15" s="2">
        <f>Datenblatt!$I$18</f>
        <v>62.379148900450787</v>
      </c>
      <c r="U15" s="2">
        <f>Datenblatt!$I$26</f>
        <v>55.885385458572635</v>
      </c>
      <c r="V15" s="2">
        <f>Datenblatt!$I$34</f>
        <v>60.727085155488531</v>
      </c>
      <c r="W15" s="7" t="e">
        <f t="shared" si="2"/>
        <v>#DIV/0!</v>
      </c>
      <c r="Y15" s="2">
        <f>Datenblatt!$I$5</f>
        <v>73.48733784597421</v>
      </c>
      <c r="Z15">
        <f>Datenblatt!$I$13</f>
        <v>79.926562848016317</v>
      </c>
      <c r="AA15">
        <f>Datenblatt!$I$21</f>
        <v>79.953620531215734</v>
      </c>
      <c r="AB15">
        <f>Datenblatt!$I$29</f>
        <v>70.851454876954847</v>
      </c>
      <c r="AC15">
        <f>Datenblatt!$I$37</f>
        <v>75.813025407742586</v>
      </c>
      <c r="AD15" s="7" t="e">
        <f t="shared" si="3"/>
        <v>#DIV/0!</v>
      </c>
    </row>
    <row r="16" spans="1:30" ht="19" x14ac:dyDescent="0.25">
      <c r="J16" s="3" t="e">
        <f>IF(AND($C16=13,Datenblatt!M16&lt;Datenblatt!$R$3),0,IF(AND($C16=14,Datenblatt!M16&lt;Datenblatt!$R$4),0,IF(AND($C16=15,Datenblatt!M16&lt;Datenblatt!$R$5),0,IF(AND($C16=16,Datenblatt!M16&lt;Datenblatt!$R$6),0,IF(AND($C16=12,Datenblatt!M16&lt;Datenblatt!$R$7),0,IF(AND($C16=11,Datenblatt!M16&lt;Datenblatt!$R$8),0,IF(AND($C16=13,Datenblatt!M16&gt;Datenblatt!$Q$3),100,IF(AND($C16=14,Datenblatt!M16&gt;Datenblatt!$Q$4),100,IF(AND($C16=15,Datenblatt!M16&gt;Datenblatt!$Q$5),100,IF(AND($C16=16,Datenblatt!M16&gt;Datenblatt!$Q$6),100,IF(AND($C16=12,Datenblatt!M16&gt;Datenblatt!$Q$7),100,IF(AND($C16=11,Datenblatt!M16&gt;Datenblatt!$Q$8),100,IF(Übersicht!$C16=13,Datenblatt!$B$3*Datenblatt!M16^3+Datenblatt!$C$3*Datenblatt!M16^2+Datenblatt!$D$3*Datenblatt!M16+Datenblatt!$E$3,IF(Übersicht!$C16=14,Datenblatt!$B$4*Datenblatt!M16^3+Datenblatt!$C$4*Datenblatt!M16^2+Datenblatt!$D$4*Datenblatt!M16+Datenblatt!$E$4,IF(Übersicht!$C16=15,Datenblatt!$B$5*Datenblatt!M16^3+Datenblatt!$C$5*Datenblatt!M16^2+Datenblatt!$D$5*Datenblatt!M16+Datenblatt!$E$5,IF(Übersicht!$C16=16,Datenblatt!$B$6*Datenblatt!M16^3+Datenblatt!$C$6*Datenblatt!M16^2+Datenblatt!$D$6*Datenblatt!M16+Datenblatt!$E$6,IF(Übersicht!$C16=12,Datenblatt!$B$7*Datenblatt!M16^3+Datenblatt!$C$7*Datenblatt!M16^2+Datenblatt!$D$7*Datenblatt!M16+Datenblatt!$E$7,IF(Übersicht!$C16=11,Datenblatt!$B$8*Datenblatt!M16^3+Datenblatt!$C$8*Datenblatt!M16^2+Datenblatt!$D$8*Datenblatt!M16+Datenblatt!$E$8,0))))))))))))))))))</f>
        <v>#DIV/0!</v>
      </c>
      <c r="K16" t="e">
        <f>IF(AND(Übersicht!$C16=13,Datenblatt!N16&lt;Datenblatt!$T$3),0,IF(AND(Übersicht!$C16=14,Datenblatt!N16&lt;Datenblatt!$T$4),0,IF(AND(Übersicht!$C16=15,Datenblatt!N16&lt;Datenblatt!$T$5),0,IF(AND(Übersicht!$C16=16,Datenblatt!N16&lt;Datenblatt!$T$6),0,IF(AND(Übersicht!$C16=12,Datenblatt!N16&lt;Datenblatt!$T$7),0,IF(AND(Übersicht!$C16=11,Datenblatt!N16&lt;Datenblatt!$T$8),0,IF(AND($C16=13,Datenblatt!N16&gt;Datenblatt!$S$3),100,IF(AND($C16=14,Datenblatt!N16&gt;Datenblatt!$S$4),100,IF(AND($C16=15,Datenblatt!N16&gt;Datenblatt!$S$5),100,IF(AND($C16=16,Datenblatt!N16&gt;Datenblatt!$S$6),100,IF(AND($C16=12,Datenblatt!N16&gt;Datenblatt!$S$7),100,IF(AND($C16=11,Datenblatt!N16&gt;Datenblatt!$S$8),100,IF(Übersicht!$C16=13,Datenblatt!$B$11*Datenblatt!N16^3+Datenblatt!$C$11*Datenblatt!N16^2+Datenblatt!$D$11*Datenblatt!N16+Datenblatt!$E$11,IF(Übersicht!$C16=14,Datenblatt!$B$12*Datenblatt!N16^3+Datenblatt!$C$12*Datenblatt!N16^2+Datenblatt!$D$12*Datenblatt!N16+Datenblatt!$E$12,IF(Übersicht!$C16=15,Datenblatt!$B$13*Datenblatt!N16^3+Datenblatt!$C$13*Datenblatt!N16^2+Datenblatt!$D$13*Datenblatt!N16+Datenblatt!$E$13,IF(Übersicht!$C16=16,Datenblatt!$B$14*Datenblatt!N16^3+Datenblatt!$C$14*Datenblatt!N16^2+Datenblatt!$D$14*Datenblatt!N16+Datenblatt!$E$14,IF(Übersicht!$C16=12,Datenblatt!$B$15*Datenblatt!N16^3+Datenblatt!$C$15*Datenblatt!N16^2+Datenblatt!$D$15*Datenblatt!N16+Datenblatt!$E$15,IF(Übersicht!$C16=11,Datenblatt!$B$16*Datenblatt!N16^3+Datenblatt!$C$16*Datenblatt!N16^2+Datenblatt!$D$16*Datenblatt!N16+Datenblatt!$E$16,0))))))))))))))))))</f>
        <v>#DIV/0!</v>
      </c>
      <c r="L16">
        <f>IF(AND($C16=13,G16&lt;Datenblatt!$V$3),0,IF(AND($C16=14,G16&lt;Datenblatt!$V$4),0,IF(AND($C16=15,G16&lt;Datenblatt!$V$5),0,IF(AND($C16=16,G16&lt;Datenblatt!$V$6),0,IF(AND($C16=12,G16&lt;Datenblatt!$V$7),0,IF(AND($C16=11,G16&lt;Datenblatt!$V$8),0,IF(AND($C16=13,G16&gt;Datenblatt!$U$3),100,IF(AND($C16=14,G16&gt;Datenblatt!$U$4),100,IF(AND($C16=15,G16&gt;Datenblatt!$U$5),100,IF(AND($C16=16,G16&gt;Datenblatt!$U$6),100,IF(AND($C16=12,G16&gt;Datenblatt!$U$7),100,IF(AND($C16=11,G16&gt;Datenblatt!$U$8),100,IF($C16=13,(Datenblatt!$B$19*Übersicht!G16^3)+(Datenblatt!$C$19*Übersicht!G16^2)+(Datenblatt!$D$19*Übersicht!G16)+Datenblatt!$E$19,IF($C16=14,(Datenblatt!$B$20*Übersicht!G16^3)+(Datenblatt!$C$20*Übersicht!G16^2)+(Datenblatt!$D$20*Übersicht!G16)+Datenblatt!$E$20,IF($C16=15,(Datenblatt!$B$21*Übersicht!G16^3)+(Datenblatt!$C$21*Übersicht!G16^2)+(Datenblatt!$D$21*Übersicht!G16)+Datenblatt!$E$21,IF($C16=16,(Datenblatt!$B$22*Übersicht!G16^3)+(Datenblatt!$C$22*Übersicht!G16^2)+(Datenblatt!$D$22*Übersicht!G16)+Datenblatt!$E$22,IF($C16=12,(Datenblatt!$B$23*Übersicht!G16^3)+(Datenblatt!$C$23*Übersicht!G16^2)+(Datenblatt!$D$23*Übersicht!G16)+Datenblatt!$E$23,IF($C16=11,(Datenblatt!$B$24*Übersicht!G16^3)+(Datenblatt!$C$24*Übersicht!G16^2)+(Datenblatt!$D$24*Übersicht!G16)+Datenblatt!$E$24,0))))))))))))))))))</f>
        <v>0</v>
      </c>
      <c r="M16">
        <f>IF(AND(H16="",C16=11),Datenblatt!$I$26,IF(AND(H16="",C16=12),Datenblatt!$I$26,IF(AND(H16="",C16=16),Datenblatt!$I$27,IF(AND(H16="",C16=15),Datenblatt!$I$26,IF(AND(H16="",C16=14),Datenblatt!$I$26,IF(AND(H16="",C16=13),Datenblatt!$I$26,IF(AND($C16=13,H16&gt;Datenblatt!$X$3),0,IF(AND($C16=14,H16&gt;Datenblatt!$X$4),0,IF(AND($C16=15,H16&gt;Datenblatt!$X$5),0,IF(AND($C16=16,H16&gt;Datenblatt!$X$6),0,IF(AND($C16=12,H16&gt;Datenblatt!$X$7),0,IF(AND($C16=11,H16&gt;Datenblatt!$X$8),0,IF(AND($C16=13,H16&lt;Datenblatt!$W$3),100,IF(AND($C16=14,H16&lt;Datenblatt!$W$4),100,IF(AND($C16=15,H16&lt;Datenblatt!$W$5),100,IF(AND($C16=16,H16&lt;Datenblatt!$W$6),100,IF(AND($C16=12,H16&lt;Datenblatt!$W$7),100,IF(AND($C16=11,H16&lt;Datenblatt!$W$8),100,IF($C16=13,(Datenblatt!$B$27*Übersicht!H16^3)+(Datenblatt!$C$27*Übersicht!H16^2)+(Datenblatt!$D$27*Übersicht!H16)+Datenblatt!$E$27,IF($C16=14,(Datenblatt!$B$28*Übersicht!H16^3)+(Datenblatt!$C$28*Übersicht!H16^2)+(Datenblatt!$D$28*Übersicht!H16)+Datenblatt!$E$28,IF($C16=15,(Datenblatt!$B$29*Übersicht!H16^3)+(Datenblatt!$C$29*Übersicht!H16^2)+(Datenblatt!$D$29*Übersicht!H16)+Datenblatt!$E$29,IF($C16=16,(Datenblatt!$B$30*Übersicht!H16^3)+(Datenblatt!$C$30*Übersicht!H16^2)+(Datenblatt!$D$30*Übersicht!H16)+Datenblatt!$E$30,IF($C16=12,(Datenblatt!$B$31*Übersicht!H16^3)+(Datenblatt!$C$31*Übersicht!H16^2)+(Datenblatt!$D$31*Übersicht!H16)+Datenblatt!$E$31,IF($C16=11,(Datenblatt!$B$32*Übersicht!H16^3)+(Datenblatt!$C$32*Übersicht!H16^2)+(Datenblatt!$D$32*Übersicht!H16)+Datenblatt!$E$32,0))))))))))))))))))))))))</f>
        <v>0</v>
      </c>
      <c r="N16">
        <f>IF(AND(H16="",C16=11),Datenblatt!$I$29,IF(AND(H16="",C16=12),Datenblatt!$I$29,IF(AND(H16="",C16=16),Datenblatt!$I$29,IF(AND(H16="",C16=15),Datenblatt!$I$29,IF(AND(H16="",C16=14),Datenblatt!$I$29,IF(AND(H16="",C16=13),Datenblatt!$I$29,IF(AND($C16=13,H16&gt;Datenblatt!$X$3),0,IF(AND($C16=14,H16&gt;Datenblatt!$X$4),0,IF(AND($C16=15,H16&gt;Datenblatt!$X$5),0,IF(AND($C16=16,H16&gt;Datenblatt!$X$6),0,IF(AND($C16=12,H16&gt;Datenblatt!$X$7),0,IF(AND($C16=11,H16&gt;Datenblatt!$X$8),0,IF(AND($C16=13,H16&lt;Datenblatt!$W$3),100,IF(AND($C16=14,H16&lt;Datenblatt!$W$4),100,IF(AND($C16=15,H16&lt;Datenblatt!$W$5),100,IF(AND($C16=16,H16&lt;Datenblatt!$W$6),100,IF(AND($C16=12,H16&lt;Datenblatt!$W$7),100,IF(AND($C16=11,H16&lt;Datenblatt!$W$8),100,IF($C16=13,(Datenblatt!$B$27*Übersicht!H16^3)+(Datenblatt!$C$27*Übersicht!H16^2)+(Datenblatt!$D$27*Übersicht!H16)+Datenblatt!$E$27,IF($C16=14,(Datenblatt!$B$28*Übersicht!H16^3)+(Datenblatt!$C$28*Übersicht!H16^2)+(Datenblatt!$D$28*Übersicht!H16)+Datenblatt!$E$28,IF($C16=15,(Datenblatt!$B$29*Übersicht!H16^3)+(Datenblatt!$C$29*Übersicht!H16^2)+(Datenblatt!$D$29*Übersicht!H16)+Datenblatt!$E$29,IF($C16=16,(Datenblatt!$B$30*Übersicht!H16^3)+(Datenblatt!$C$30*Übersicht!H16^2)+(Datenblatt!$D$30*Übersicht!H16)+Datenblatt!$E$30,IF($C16=12,(Datenblatt!$B$31*Übersicht!H16^3)+(Datenblatt!$C$31*Übersicht!H16^2)+(Datenblatt!$D$31*Übersicht!H16)+Datenblatt!$E$31,IF($C16=11,(Datenblatt!$B$32*Übersicht!H16^3)+(Datenblatt!$C$32*Übersicht!H16^2)+(Datenblatt!$D$32*Übersicht!H16)+Datenblatt!$E$32,0))))))))))))))))))))))))</f>
        <v>0</v>
      </c>
      <c r="O16" s="2" t="e">
        <f t="shared" si="0"/>
        <v>#DIV/0!</v>
      </c>
      <c r="P16" s="2" t="e">
        <f t="shared" si="1"/>
        <v>#DIV/0!</v>
      </c>
      <c r="R16" s="2"/>
      <c r="S16" s="2">
        <f>Datenblatt!$I$10</f>
        <v>62.816491055091916</v>
      </c>
      <c r="T16" s="2">
        <f>Datenblatt!$I$18</f>
        <v>62.379148900450787</v>
      </c>
      <c r="U16" s="2">
        <f>Datenblatt!$I$26</f>
        <v>55.885385458572635</v>
      </c>
      <c r="V16" s="2">
        <f>Datenblatt!$I$34</f>
        <v>60.727085155488531</v>
      </c>
      <c r="W16" s="7" t="e">
        <f t="shared" si="2"/>
        <v>#DIV/0!</v>
      </c>
      <c r="Y16" s="2">
        <f>Datenblatt!$I$5</f>
        <v>73.48733784597421</v>
      </c>
      <c r="Z16">
        <f>Datenblatt!$I$13</f>
        <v>79.926562848016317</v>
      </c>
      <c r="AA16">
        <f>Datenblatt!$I$21</f>
        <v>79.953620531215734</v>
      </c>
      <c r="AB16">
        <f>Datenblatt!$I$29</f>
        <v>70.851454876954847</v>
      </c>
      <c r="AC16">
        <f>Datenblatt!$I$37</f>
        <v>75.813025407742586</v>
      </c>
      <c r="AD16" s="7" t="e">
        <f t="shared" si="3"/>
        <v>#DIV/0!</v>
      </c>
    </row>
    <row r="17" spans="10:30" ht="19" x14ac:dyDescent="0.25">
      <c r="J17" s="3" t="e">
        <f>IF(AND($C17=13,Datenblatt!M17&lt;Datenblatt!$R$3),0,IF(AND($C17=14,Datenblatt!M17&lt;Datenblatt!$R$4),0,IF(AND($C17=15,Datenblatt!M17&lt;Datenblatt!$R$5),0,IF(AND($C17=16,Datenblatt!M17&lt;Datenblatt!$R$6),0,IF(AND($C17=12,Datenblatt!M17&lt;Datenblatt!$R$7),0,IF(AND($C17=11,Datenblatt!M17&lt;Datenblatt!$R$8),0,IF(AND($C17=13,Datenblatt!M17&gt;Datenblatt!$Q$3),100,IF(AND($C17=14,Datenblatt!M17&gt;Datenblatt!$Q$4),100,IF(AND($C17=15,Datenblatt!M17&gt;Datenblatt!$Q$5),100,IF(AND($C17=16,Datenblatt!M17&gt;Datenblatt!$Q$6),100,IF(AND($C17=12,Datenblatt!M17&gt;Datenblatt!$Q$7),100,IF(AND($C17=11,Datenblatt!M17&gt;Datenblatt!$Q$8),100,IF(Übersicht!$C17=13,Datenblatt!$B$3*Datenblatt!M17^3+Datenblatt!$C$3*Datenblatt!M17^2+Datenblatt!$D$3*Datenblatt!M17+Datenblatt!$E$3,IF(Übersicht!$C17=14,Datenblatt!$B$4*Datenblatt!M17^3+Datenblatt!$C$4*Datenblatt!M17^2+Datenblatt!$D$4*Datenblatt!M17+Datenblatt!$E$4,IF(Übersicht!$C17=15,Datenblatt!$B$5*Datenblatt!M17^3+Datenblatt!$C$5*Datenblatt!M17^2+Datenblatt!$D$5*Datenblatt!M17+Datenblatt!$E$5,IF(Übersicht!$C17=16,Datenblatt!$B$6*Datenblatt!M17^3+Datenblatt!$C$6*Datenblatt!M17^2+Datenblatt!$D$6*Datenblatt!M17+Datenblatt!$E$6,IF(Übersicht!$C17=12,Datenblatt!$B$7*Datenblatt!M17^3+Datenblatt!$C$7*Datenblatt!M17^2+Datenblatt!$D$7*Datenblatt!M17+Datenblatt!$E$7,IF(Übersicht!$C17=11,Datenblatt!$B$8*Datenblatt!M17^3+Datenblatt!$C$8*Datenblatt!M17^2+Datenblatt!$D$8*Datenblatt!M17+Datenblatt!$E$8,0))))))))))))))))))</f>
        <v>#DIV/0!</v>
      </c>
      <c r="K17" t="e">
        <f>IF(AND(Übersicht!$C17=13,Datenblatt!N17&lt;Datenblatt!$T$3),0,IF(AND(Übersicht!$C17=14,Datenblatt!N17&lt;Datenblatt!$T$4),0,IF(AND(Übersicht!$C17=15,Datenblatt!N17&lt;Datenblatt!$T$5),0,IF(AND(Übersicht!$C17=16,Datenblatt!N17&lt;Datenblatt!$T$6),0,IF(AND(Übersicht!$C17=12,Datenblatt!N17&lt;Datenblatt!$T$7),0,IF(AND(Übersicht!$C17=11,Datenblatt!N17&lt;Datenblatt!$T$8),0,IF(AND($C17=13,Datenblatt!N17&gt;Datenblatt!$S$3),100,IF(AND($C17=14,Datenblatt!N17&gt;Datenblatt!$S$4),100,IF(AND($C17=15,Datenblatt!N17&gt;Datenblatt!$S$5),100,IF(AND($C17=16,Datenblatt!N17&gt;Datenblatt!$S$6),100,IF(AND($C17=12,Datenblatt!N17&gt;Datenblatt!$S$7),100,IF(AND($C17=11,Datenblatt!N17&gt;Datenblatt!$S$8),100,IF(Übersicht!$C17=13,Datenblatt!$B$11*Datenblatt!N17^3+Datenblatt!$C$11*Datenblatt!N17^2+Datenblatt!$D$11*Datenblatt!N17+Datenblatt!$E$11,IF(Übersicht!$C17=14,Datenblatt!$B$12*Datenblatt!N17^3+Datenblatt!$C$12*Datenblatt!N17^2+Datenblatt!$D$12*Datenblatt!N17+Datenblatt!$E$12,IF(Übersicht!$C17=15,Datenblatt!$B$13*Datenblatt!N17^3+Datenblatt!$C$13*Datenblatt!N17^2+Datenblatt!$D$13*Datenblatt!N17+Datenblatt!$E$13,IF(Übersicht!$C17=16,Datenblatt!$B$14*Datenblatt!N17^3+Datenblatt!$C$14*Datenblatt!N17^2+Datenblatt!$D$14*Datenblatt!N17+Datenblatt!$E$14,IF(Übersicht!$C17=12,Datenblatt!$B$15*Datenblatt!N17^3+Datenblatt!$C$15*Datenblatt!N17^2+Datenblatt!$D$15*Datenblatt!N17+Datenblatt!$E$15,IF(Übersicht!$C17=11,Datenblatt!$B$16*Datenblatt!N17^3+Datenblatt!$C$16*Datenblatt!N17^2+Datenblatt!$D$16*Datenblatt!N17+Datenblatt!$E$16,0))))))))))))))))))</f>
        <v>#DIV/0!</v>
      </c>
      <c r="L17">
        <f>IF(AND($C17=13,G17&lt;Datenblatt!$V$3),0,IF(AND($C17=14,G17&lt;Datenblatt!$V$4),0,IF(AND($C17=15,G17&lt;Datenblatt!$V$5),0,IF(AND($C17=16,G17&lt;Datenblatt!$V$6),0,IF(AND($C17=12,G17&lt;Datenblatt!$V$7),0,IF(AND($C17=11,G17&lt;Datenblatt!$V$8),0,IF(AND($C17=13,G17&gt;Datenblatt!$U$3),100,IF(AND($C17=14,G17&gt;Datenblatt!$U$4),100,IF(AND($C17=15,G17&gt;Datenblatt!$U$5),100,IF(AND($C17=16,G17&gt;Datenblatt!$U$6),100,IF(AND($C17=12,G17&gt;Datenblatt!$U$7),100,IF(AND($C17=11,G17&gt;Datenblatt!$U$8),100,IF($C17=13,(Datenblatt!$B$19*Übersicht!G17^3)+(Datenblatt!$C$19*Übersicht!G17^2)+(Datenblatt!$D$19*Übersicht!G17)+Datenblatt!$E$19,IF($C17=14,(Datenblatt!$B$20*Übersicht!G17^3)+(Datenblatt!$C$20*Übersicht!G17^2)+(Datenblatt!$D$20*Übersicht!G17)+Datenblatt!$E$20,IF($C17=15,(Datenblatt!$B$21*Übersicht!G17^3)+(Datenblatt!$C$21*Übersicht!G17^2)+(Datenblatt!$D$21*Übersicht!G17)+Datenblatt!$E$21,IF($C17=16,(Datenblatt!$B$22*Übersicht!G17^3)+(Datenblatt!$C$22*Übersicht!G17^2)+(Datenblatt!$D$22*Übersicht!G17)+Datenblatt!$E$22,IF($C17=12,(Datenblatt!$B$23*Übersicht!G17^3)+(Datenblatt!$C$23*Übersicht!G17^2)+(Datenblatt!$D$23*Übersicht!G17)+Datenblatt!$E$23,IF($C17=11,(Datenblatt!$B$24*Übersicht!G17^3)+(Datenblatt!$C$24*Übersicht!G17^2)+(Datenblatt!$D$24*Übersicht!G17)+Datenblatt!$E$24,0))))))))))))))))))</f>
        <v>0</v>
      </c>
      <c r="M17">
        <f>IF(AND(H17="",C17=11),Datenblatt!$I$26,IF(AND(H17="",C17=12),Datenblatt!$I$26,IF(AND(H17="",C17=16),Datenblatt!$I$27,IF(AND(H17="",C17=15),Datenblatt!$I$26,IF(AND(H17="",C17=14),Datenblatt!$I$26,IF(AND(H17="",C17=13),Datenblatt!$I$26,IF(AND($C17=13,H17&gt;Datenblatt!$X$3),0,IF(AND($C17=14,H17&gt;Datenblatt!$X$4),0,IF(AND($C17=15,H17&gt;Datenblatt!$X$5),0,IF(AND($C17=16,H17&gt;Datenblatt!$X$6),0,IF(AND($C17=12,H17&gt;Datenblatt!$X$7),0,IF(AND($C17=11,H17&gt;Datenblatt!$X$8),0,IF(AND($C17=13,H17&lt;Datenblatt!$W$3),100,IF(AND($C17=14,H17&lt;Datenblatt!$W$4),100,IF(AND($C17=15,H17&lt;Datenblatt!$W$5),100,IF(AND($C17=16,H17&lt;Datenblatt!$W$6),100,IF(AND($C17=12,H17&lt;Datenblatt!$W$7),100,IF(AND($C17=11,H17&lt;Datenblatt!$W$8),100,IF($C17=13,(Datenblatt!$B$27*Übersicht!H17^3)+(Datenblatt!$C$27*Übersicht!H17^2)+(Datenblatt!$D$27*Übersicht!H17)+Datenblatt!$E$27,IF($C17=14,(Datenblatt!$B$28*Übersicht!H17^3)+(Datenblatt!$C$28*Übersicht!H17^2)+(Datenblatt!$D$28*Übersicht!H17)+Datenblatt!$E$28,IF($C17=15,(Datenblatt!$B$29*Übersicht!H17^3)+(Datenblatt!$C$29*Übersicht!H17^2)+(Datenblatt!$D$29*Übersicht!H17)+Datenblatt!$E$29,IF($C17=16,(Datenblatt!$B$30*Übersicht!H17^3)+(Datenblatt!$C$30*Übersicht!H17^2)+(Datenblatt!$D$30*Übersicht!H17)+Datenblatt!$E$30,IF($C17=12,(Datenblatt!$B$31*Übersicht!H17^3)+(Datenblatt!$C$31*Übersicht!H17^2)+(Datenblatt!$D$31*Übersicht!H17)+Datenblatt!$E$31,IF($C17=11,(Datenblatt!$B$32*Übersicht!H17^3)+(Datenblatt!$C$32*Übersicht!H17^2)+(Datenblatt!$D$32*Übersicht!H17)+Datenblatt!$E$32,0))))))))))))))))))))))))</f>
        <v>0</v>
      </c>
      <c r="N17">
        <f>IF(AND(H17="",C17=11),Datenblatt!$I$29,IF(AND(H17="",C17=12),Datenblatt!$I$29,IF(AND(H17="",C17=16),Datenblatt!$I$29,IF(AND(H17="",C17=15),Datenblatt!$I$29,IF(AND(H17="",C17=14),Datenblatt!$I$29,IF(AND(H17="",C17=13),Datenblatt!$I$29,IF(AND($C17=13,H17&gt;Datenblatt!$X$3),0,IF(AND($C17=14,H17&gt;Datenblatt!$X$4),0,IF(AND($C17=15,H17&gt;Datenblatt!$X$5),0,IF(AND($C17=16,H17&gt;Datenblatt!$X$6),0,IF(AND($C17=12,H17&gt;Datenblatt!$X$7),0,IF(AND($C17=11,H17&gt;Datenblatt!$X$8),0,IF(AND($C17=13,H17&lt;Datenblatt!$W$3),100,IF(AND($C17=14,H17&lt;Datenblatt!$W$4),100,IF(AND($C17=15,H17&lt;Datenblatt!$W$5),100,IF(AND($C17=16,H17&lt;Datenblatt!$W$6),100,IF(AND($C17=12,H17&lt;Datenblatt!$W$7),100,IF(AND($C17=11,H17&lt;Datenblatt!$W$8),100,IF($C17=13,(Datenblatt!$B$27*Übersicht!H17^3)+(Datenblatt!$C$27*Übersicht!H17^2)+(Datenblatt!$D$27*Übersicht!H17)+Datenblatt!$E$27,IF($C17=14,(Datenblatt!$B$28*Übersicht!H17^3)+(Datenblatt!$C$28*Übersicht!H17^2)+(Datenblatt!$D$28*Übersicht!H17)+Datenblatt!$E$28,IF($C17=15,(Datenblatt!$B$29*Übersicht!H17^3)+(Datenblatt!$C$29*Übersicht!H17^2)+(Datenblatt!$D$29*Übersicht!H17)+Datenblatt!$E$29,IF($C17=16,(Datenblatt!$B$30*Übersicht!H17^3)+(Datenblatt!$C$30*Übersicht!H17^2)+(Datenblatt!$D$30*Übersicht!H17)+Datenblatt!$E$30,IF($C17=12,(Datenblatt!$B$31*Übersicht!H17^3)+(Datenblatt!$C$31*Übersicht!H17^2)+(Datenblatt!$D$31*Übersicht!H17)+Datenblatt!$E$31,IF($C17=11,(Datenblatt!$B$32*Übersicht!H17^3)+(Datenblatt!$C$32*Übersicht!H17^2)+(Datenblatt!$D$32*Übersicht!H17)+Datenblatt!$E$32,0))))))))))))))))))))))))</f>
        <v>0</v>
      </c>
      <c r="O17" s="2" t="e">
        <f t="shared" si="0"/>
        <v>#DIV/0!</v>
      </c>
      <c r="P17" s="2" t="e">
        <f t="shared" si="1"/>
        <v>#DIV/0!</v>
      </c>
      <c r="R17" s="2"/>
      <c r="S17" s="2">
        <f>Datenblatt!$I$10</f>
        <v>62.816491055091916</v>
      </c>
      <c r="T17" s="2">
        <f>Datenblatt!$I$18</f>
        <v>62.379148900450787</v>
      </c>
      <c r="U17" s="2">
        <f>Datenblatt!$I$26</f>
        <v>55.885385458572635</v>
      </c>
      <c r="V17" s="2">
        <f>Datenblatt!$I$34</f>
        <v>60.727085155488531</v>
      </c>
      <c r="W17" s="7" t="e">
        <f t="shared" si="2"/>
        <v>#DIV/0!</v>
      </c>
      <c r="Y17" s="2">
        <f>Datenblatt!$I$5</f>
        <v>73.48733784597421</v>
      </c>
      <c r="Z17">
        <f>Datenblatt!$I$13</f>
        <v>79.926562848016317</v>
      </c>
      <c r="AA17">
        <f>Datenblatt!$I$21</f>
        <v>79.953620531215734</v>
      </c>
      <c r="AB17">
        <f>Datenblatt!$I$29</f>
        <v>70.851454876954847</v>
      </c>
      <c r="AC17">
        <f>Datenblatt!$I$37</f>
        <v>75.813025407742586</v>
      </c>
      <c r="AD17" s="7" t="e">
        <f t="shared" si="3"/>
        <v>#DIV/0!</v>
      </c>
    </row>
    <row r="18" spans="10:30" ht="19" x14ac:dyDescent="0.25">
      <c r="J18" s="3" t="e">
        <f>IF(AND($C18=13,Datenblatt!M18&lt;Datenblatt!$R$3),0,IF(AND($C18=14,Datenblatt!M18&lt;Datenblatt!$R$4),0,IF(AND($C18=15,Datenblatt!M18&lt;Datenblatt!$R$5),0,IF(AND($C18=16,Datenblatt!M18&lt;Datenblatt!$R$6),0,IF(AND($C18=12,Datenblatt!M18&lt;Datenblatt!$R$7),0,IF(AND($C18=11,Datenblatt!M18&lt;Datenblatt!$R$8),0,IF(AND($C18=13,Datenblatt!M18&gt;Datenblatt!$Q$3),100,IF(AND($C18=14,Datenblatt!M18&gt;Datenblatt!$Q$4),100,IF(AND($C18=15,Datenblatt!M18&gt;Datenblatt!$Q$5),100,IF(AND($C18=16,Datenblatt!M18&gt;Datenblatt!$Q$6),100,IF(AND($C18=12,Datenblatt!M18&gt;Datenblatt!$Q$7),100,IF(AND($C18=11,Datenblatt!M18&gt;Datenblatt!$Q$8),100,IF(Übersicht!$C18=13,Datenblatt!$B$3*Datenblatt!M18^3+Datenblatt!$C$3*Datenblatt!M18^2+Datenblatt!$D$3*Datenblatt!M18+Datenblatt!$E$3,IF(Übersicht!$C18=14,Datenblatt!$B$4*Datenblatt!M18^3+Datenblatt!$C$4*Datenblatt!M18^2+Datenblatt!$D$4*Datenblatt!M18+Datenblatt!$E$4,IF(Übersicht!$C18=15,Datenblatt!$B$5*Datenblatt!M18^3+Datenblatt!$C$5*Datenblatt!M18^2+Datenblatt!$D$5*Datenblatt!M18+Datenblatt!$E$5,IF(Übersicht!$C18=16,Datenblatt!$B$6*Datenblatt!M18^3+Datenblatt!$C$6*Datenblatt!M18^2+Datenblatt!$D$6*Datenblatt!M18+Datenblatt!$E$6,IF(Übersicht!$C18=12,Datenblatt!$B$7*Datenblatt!M18^3+Datenblatt!$C$7*Datenblatt!M18^2+Datenblatt!$D$7*Datenblatt!M18+Datenblatt!$E$7,IF(Übersicht!$C18=11,Datenblatt!$B$8*Datenblatt!M18^3+Datenblatt!$C$8*Datenblatt!M18^2+Datenblatt!$D$8*Datenblatt!M18+Datenblatt!$E$8,0))))))))))))))))))</f>
        <v>#DIV/0!</v>
      </c>
      <c r="K18" t="e">
        <f>IF(AND(Übersicht!$C18=13,Datenblatt!N18&lt;Datenblatt!$T$3),0,IF(AND(Übersicht!$C18=14,Datenblatt!N18&lt;Datenblatt!$T$4),0,IF(AND(Übersicht!$C18=15,Datenblatt!N18&lt;Datenblatt!$T$5),0,IF(AND(Übersicht!$C18=16,Datenblatt!N18&lt;Datenblatt!$T$6),0,IF(AND(Übersicht!$C18=12,Datenblatt!N18&lt;Datenblatt!$T$7),0,IF(AND(Übersicht!$C18=11,Datenblatt!N18&lt;Datenblatt!$T$8),0,IF(AND($C18=13,Datenblatt!N18&gt;Datenblatt!$S$3),100,IF(AND($C18=14,Datenblatt!N18&gt;Datenblatt!$S$4),100,IF(AND($C18=15,Datenblatt!N18&gt;Datenblatt!$S$5),100,IF(AND($C18=16,Datenblatt!N18&gt;Datenblatt!$S$6),100,IF(AND($C18=12,Datenblatt!N18&gt;Datenblatt!$S$7),100,IF(AND($C18=11,Datenblatt!N18&gt;Datenblatt!$S$8),100,IF(Übersicht!$C18=13,Datenblatt!$B$11*Datenblatt!N18^3+Datenblatt!$C$11*Datenblatt!N18^2+Datenblatt!$D$11*Datenblatt!N18+Datenblatt!$E$11,IF(Übersicht!$C18=14,Datenblatt!$B$12*Datenblatt!N18^3+Datenblatt!$C$12*Datenblatt!N18^2+Datenblatt!$D$12*Datenblatt!N18+Datenblatt!$E$12,IF(Übersicht!$C18=15,Datenblatt!$B$13*Datenblatt!N18^3+Datenblatt!$C$13*Datenblatt!N18^2+Datenblatt!$D$13*Datenblatt!N18+Datenblatt!$E$13,IF(Übersicht!$C18=16,Datenblatt!$B$14*Datenblatt!N18^3+Datenblatt!$C$14*Datenblatt!N18^2+Datenblatt!$D$14*Datenblatt!N18+Datenblatt!$E$14,IF(Übersicht!$C18=12,Datenblatt!$B$15*Datenblatt!N18^3+Datenblatt!$C$15*Datenblatt!N18^2+Datenblatt!$D$15*Datenblatt!N18+Datenblatt!$E$15,IF(Übersicht!$C18=11,Datenblatt!$B$16*Datenblatt!N18^3+Datenblatt!$C$16*Datenblatt!N18^2+Datenblatt!$D$16*Datenblatt!N18+Datenblatt!$E$16,0))))))))))))))))))</f>
        <v>#DIV/0!</v>
      </c>
      <c r="L18">
        <f>IF(AND($C18=13,G18&lt;Datenblatt!$V$3),0,IF(AND($C18=14,G18&lt;Datenblatt!$V$4),0,IF(AND($C18=15,G18&lt;Datenblatt!$V$5),0,IF(AND($C18=16,G18&lt;Datenblatt!$V$6),0,IF(AND($C18=12,G18&lt;Datenblatt!$V$7),0,IF(AND($C18=11,G18&lt;Datenblatt!$V$8),0,IF(AND($C18=13,G18&gt;Datenblatt!$U$3),100,IF(AND($C18=14,G18&gt;Datenblatt!$U$4),100,IF(AND($C18=15,G18&gt;Datenblatt!$U$5),100,IF(AND($C18=16,G18&gt;Datenblatt!$U$6),100,IF(AND($C18=12,G18&gt;Datenblatt!$U$7),100,IF(AND($C18=11,G18&gt;Datenblatt!$U$8),100,IF($C18=13,(Datenblatt!$B$19*Übersicht!G18^3)+(Datenblatt!$C$19*Übersicht!G18^2)+(Datenblatt!$D$19*Übersicht!G18)+Datenblatt!$E$19,IF($C18=14,(Datenblatt!$B$20*Übersicht!G18^3)+(Datenblatt!$C$20*Übersicht!G18^2)+(Datenblatt!$D$20*Übersicht!G18)+Datenblatt!$E$20,IF($C18=15,(Datenblatt!$B$21*Übersicht!G18^3)+(Datenblatt!$C$21*Übersicht!G18^2)+(Datenblatt!$D$21*Übersicht!G18)+Datenblatt!$E$21,IF($C18=16,(Datenblatt!$B$22*Übersicht!G18^3)+(Datenblatt!$C$22*Übersicht!G18^2)+(Datenblatt!$D$22*Übersicht!G18)+Datenblatt!$E$22,IF($C18=12,(Datenblatt!$B$23*Übersicht!G18^3)+(Datenblatt!$C$23*Übersicht!G18^2)+(Datenblatt!$D$23*Übersicht!G18)+Datenblatt!$E$23,IF($C18=11,(Datenblatt!$B$24*Übersicht!G18^3)+(Datenblatt!$C$24*Übersicht!G18^2)+(Datenblatt!$D$24*Übersicht!G18)+Datenblatt!$E$24,0))))))))))))))))))</f>
        <v>0</v>
      </c>
      <c r="M18">
        <f>IF(AND(H18="",C18=11),Datenblatt!$I$26,IF(AND(H18="",C18=12),Datenblatt!$I$26,IF(AND(H18="",C18=16),Datenblatt!$I$27,IF(AND(H18="",C18=15),Datenblatt!$I$26,IF(AND(H18="",C18=14),Datenblatt!$I$26,IF(AND(H18="",C18=13),Datenblatt!$I$26,IF(AND($C18=13,H18&gt;Datenblatt!$X$3),0,IF(AND($C18=14,H18&gt;Datenblatt!$X$4),0,IF(AND($C18=15,H18&gt;Datenblatt!$X$5),0,IF(AND($C18=16,H18&gt;Datenblatt!$X$6),0,IF(AND($C18=12,H18&gt;Datenblatt!$X$7),0,IF(AND($C18=11,H18&gt;Datenblatt!$X$8),0,IF(AND($C18=13,H18&lt;Datenblatt!$W$3),100,IF(AND($C18=14,H18&lt;Datenblatt!$W$4),100,IF(AND($C18=15,H18&lt;Datenblatt!$W$5),100,IF(AND($C18=16,H18&lt;Datenblatt!$W$6),100,IF(AND($C18=12,H18&lt;Datenblatt!$W$7),100,IF(AND($C18=11,H18&lt;Datenblatt!$W$8),100,IF($C18=13,(Datenblatt!$B$27*Übersicht!H18^3)+(Datenblatt!$C$27*Übersicht!H18^2)+(Datenblatt!$D$27*Übersicht!H18)+Datenblatt!$E$27,IF($C18=14,(Datenblatt!$B$28*Übersicht!H18^3)+(Datenblatt!$C$28*Übersicht!H18^2)+(Datenblatt!$D$28*Übersicht!H18)+Datenblatt!$E$28,IF($C18=15,(Datenblatt!$B$29*Übersicht!H18^3)+(Datenblatt!$C$29*Übersicht!H18^2)+(Datenblatt!$D$29*Übersicht!H18)+Datenblatt!$E$29,IF($C18=16,(Datenblatt!$B$30*Übersicht!H18^3)+(Datenblatt!$C$30*Übersicht!H18^2)+(Datenblatt!$D$30*Übersicht!H18)+Datenblatt!$E$30,IF($C18=12,(Datenblatt!$B$31*Übersicht!H18^3)+(Datenblatt!$C$31*Übersicht!H18^2)+(Datenblatt!$D$31*Übersicht!H18)+Datenblatt!$E$31,IF($C18=11,(Datenblatt!$B$32*Übersicht!H18^3)+(Datenblatt!$C$32*Übersicht!H18^2)+(Datenblatt!$D$32*Übersicht!H18)+Datenblatt!$E$32,0))))))))))))))))))))))))</f>
        <v>0</v>
      </c>
      <c r="N18">
        <f>IF(AND(H18="",C18=11),Datenblatt!$I$29,IF(AND(H18="",C18=12),Datenblatt!$I$29,IF(AND(H18="",C18=16),Datenblatt!$I$29,IF(AND(H18="",C18=15),Datenblatt!$I$29,IF(AND(H18="",C18=14),Datenblatt!$I$29,IF(AND(H18="",C18=13),Datenblatt!$I$29,IF(AND($C18=13,H18&gt;Datenblatt!$X$3),0,IF(AND($C18=14,H18&gt;Datenblatt!$X$4),0,IF(AND($C18=15,H18&gt;Datenblatt!$X$5),0,IF(AND($C18=16,H18&gt;Datenblatt!$X$6),0,IF(AND($C18=12,H18&gt;Datenblatt!$X$7),0,IF(AND($C18=11,H18&gt;Datenblatt!$X$8),0,IF(AND($C18=13,H18&lt;Datenblatt!$W$3),100,IF(AND($C18=14,H18&lt;Datenblatt!$W$4),100,IF(AND($C18=15,H18&lt;Datenblatt!$W$5),100,IF(AND($C18=16,H18&lt;Datenblatt!$W$6),100,IF(AND($C18=12,H18&lt;Datenblatt!$W$7),100,IF(AND($C18=11,H18&lt;Datenblatt!$W$8),100,IF($C18=13,(Datenblatt!$B$27*Übersicht!H18^3)+(Datenblatt!$C$27*Übersicht!H18^2)+(Datenblatt!$D$27*Übersicht!H18)+Datenblatt!$E$27,IF($C18=14,(Datenblatt!$B$28*Übersicht!H18^3)+(Datenblatt!$C$28*Übersicht!H18^2)+(Datenblatt!$D$28*Übersicht!H18)+Datenblatt!$E$28,IF($C18=15,(Datenblatt!$B$29*Übersicht!H18^3)+(Datenblatt!$C$29*Übersicht!H18^2)+(Datenblatt!$D$29*Übersicht!H18)+Datenblatt!$E$29,IF($C18=16,(Datenblatt!$B$30*Übersicht!H18^3)+(Datenblatt!$C$30*Übersicht!H18^2)+(Datenblatt!$D$30*Übersicht!H18)+Datenblatt!$E$30,IF($C18=12,(Datenblatt!$B$31*Übersicht!H18^3)+(Datenblatt!$C$31*Übersicht!H18^2)+(Datenblatt!$D$31*Übersicht!H18)+Datenblatt!$E$31,IF($C18=11,(Datenblatt!$B$32*Übersicht!H18^3)+(Datenblatt!$C$32*Übersicht!H18^2)+(Datenblatt!$D$32*Übersicht!H18)+Datenblatt!$E$32,0))))))))))))))))))))))))</f>
        <v>0</v>
      </c>
      <c r="O18" s="2" t="e">
        <f t="shared" si="0"/>
        <v>#DIV/0!</v>
      </c>
      <c r="P18" s="2" t="e">
        <f t="shared" si="1"/>
        <v>#DIV/0!</v>
      </c>
      <c r="R18" s="2"/>
      <c r="S18" s="2">
        <f>Datenblatt!$I$10</f>
        <v>62.816491055091916</v>
      </c>
      <c r="T18" s="2">
        <f>Datenblatt!$I$18</f>
        <v>62.379148900450787</v>
      </c>
      <c r="U18" s="2">
        <f>Datenblatt!$I$26</f>
        <v>55.885385458572635</v>
      </c>
      <c r="V18" s="2">
        <f>Datenblatt!$I$34</f>
        <v>60.727085155488531</v>
      </c>
      <c r="W18" s="7" t="e">
        <f t="shared" si="2"/>
        <v>#DIV/0!</v>
      </c>
      <c r="Y18" s="2">
        <f>Datenblatt!$I$5</f>
        <v>73.48733784597421</v>
      </c>
      <c r="Z18">
        <f>Datenblatt!$I$13</f>
        <v>79.926562848016317</v>
      </c>
      <c r="AA18">
        <f>Datenblatt!$I$21</f>
        <v>79.953620531215734</v>
      </c>
      <c r="AB18">
        <f>Datenblatt!$I$29</f>
        <v>70.851454876954847</v>
      </c>
      <c r="AC18">
        <f>Datenblatt!$I$37</f>
        <v>75.813025407742586</v>
      </c>
      <c r="AD18" s="7" t="e">
        <f t="shared" si="3"/>
        <v>#DIV/0!</v>
      </c>
    </row>
    <row r="19" spans="10:30" ht="19" x14ac:dyDescent="0.25">
      <c r="J19" s="3" t="e">
        <f>IF(AND($C19=13,Datenblatt!M19&lt;Datenblatt!$R$3),0,IF(AND($C19=14,Datenblatt!M19&lt;Datenblatt!$R$4),0,IF(AND($C19=15,Datenblatt!M19&lt;Datenblatt!$R$5),0,IF(AND($C19=16,Datenblatt!M19&lt;Datenblatt!$R$6),0,IF(AND($C19=12,Datenblatt!M19&lt;Datenblatt!$R$7),0,IF(AND($C19=11,Datenblatt!M19&lt;Datenblatt!$R$8),0,IF(AND($C19=13,Datenblatt!M19&gt;Datenblatt!$Q$3),100,IF(AND($C19=14,Datenblatt!M19&gt;Datenblatt!$Q$4),100,IF(AND($C19=15,Datenblatt!M19&gt;Datenblatt!$Q$5),100,IF(AND($C19=16,Datenblatt!M19&gt;Datenblatt!$Q$6),100,IF(AND($C19=12,Datenblatt!M19&gt;Datenblatt!$Q$7),100,IF(AND($C19=11,Datenblatt!M19&gt;Datenblatt!$Q$8),100,IF(Übersicht!$C19=13,Datenblatt!$B$3*Datenblatt!M19^3+Datenblatt!$C$3*Datenblatt!M19^2+Datenblatt!$D$3*Datenblatt!M19+Datenblatt!$E$3,IF(Übersicht!$C19=14,Datenblatt!$B$4*Datenblatt!M19^3+Datenblatt!$C$4*Datenblatt!M19^2+Datenblatt!$D$4*Datenblatt!M19+Datenblatt!$E$4,IF(Übersicht!$C19=15,Datenblatt!$B$5*Datenblatt!M19^3+Datenblatt!$C$5*Datenblatt!M19^2+Datenblatt!$D$5*Datenblatt!M19+Datenblatt!$E$5,IF(Übersicht!$C19=16,Datenblatt!$B$6*Datenblatt!M19^3+Datenblatt!$C$6*Datenblatt!M19^2+Datenblatt!$D$6*Datenblatt!M19+Datenblatt!$E$6,IF(Übersicht!$C19=12,Datenblatt!$B$7*Datenblatt!M19^3+Datenblatt!$C$7*Datenblatt!M19^2+Datenblatt!$D$7*Datenblatt!M19+Datenblatt!$E$7,IF(Übersicht!$C19=11,Datenblatt!$B$8*Datenblatt!M19^3+Datenblatt!$C$8*Datenblatt!M19^2+Datenblatt!$D$8*Datenblatt!M19+Datenblatt!$E$8,0))))))))))))))))))</f>
        <v>#DIV/0!</v>
      </c>
      <c r="K19" t="e">
        <f>IF(AND(Übersicht!$C19=13,Datenblatt!N19&lt;Datenblatt!$T$3),0,IF(AND(Übersicht!$C19=14,Datenblatt!N19&lt;Datenblatt!$T$4),0,IF(AND(Übersicht!$C19=15,Datenblatt!N19&lt;Datenblatt!$T$5),0,IF(AND(Übersicht!$C19=16,Datenblatt!N19&lt;Datenblatt!$T$6),0,IF(AND(Übersicht!$C19=12,Datenblatt!N19&lt;Datenblatt!$T$7),0,IF(AND(Übersicht!$C19=11,Datenblatt!N19&lt;Datenblatt!$T$8),0,IF(AND($C19=13,Datenblatt!N19&gt;Datenblatt!$S$3),100,IF(AND($C19=14,Datenblatt!N19&gt;Datenblatt!$S$4),100,IF(AND($C19=15,Datenblatt!N19&gt;Datenblatt!$S$5),100,IF(AND($C19=16,Datenblatt!N19&gt;Datenblatt!$S$6),100,IF(AND($C19=12,Datenblatt!N19&gt;Datenblatt!$S$7),100,IF(AND($C19=11,Datenblatt!N19&gt;Datenblatt!$S$8),100,IF(Übersicht!$C19=13,Datenblatt!$B$11*Datenblatt!N19^3+Datenblatt!$C$11*Datenblatt!N19^2+Datenblatt!$D$11*Datenblatt!N19+Datenblatt!$E$11,IF(Übersicht!$C19=14,Datenblatt!$B$12*Datenblatt!N19^3+Datenblatt!$C$12*Datenblatt!N19^2+Datenblatt!$D$12*Datenblatt!N19+Datenblatt!$E$12,IF(Übersicht!$C19=15,Datenblatt!$B$13*Datenblatt!N19^3+Datenblatt!$C$13*Datenblatt!N19^2+Datenblatt!$D$13*Datenblatt!N19+Datenblatt!$E$13,IF(Übersicht!$C19=16,Datenblatt!$B$14*Datenblatt!N19^3+Datenblatt!$C$14*Datenblatt!N19^2+Datenblatt!$D$14*Datenblatt!N19+Datenblatt!$E$14,IF(Übersicht!$C19=12,Datenblatt!$B$15*Datenblatt!N19^3+Datenblatt!$C$15*Datenblatt!N19^2+Datenblatt!$D$15*Datenblatt!N19+Datenblatt!$E$15,IF(Übersicht!$C19=11,Datenblatt!$B$16*Datenblatt!N19^3+Datenblatt!$C$16*Datenblatt!N19^2+Datenblatt!$D$16*Datenblatt!N19+Datenblatt!$E$16,0))))))))))))))))))</f>
        <v>#DIV/0!</v>
      </c>
      <c r="L19">
        <f>IF(AND($C19=13,G19&lt;Datenblatt!$V$3),0,IF(AND($C19=14,G19&lt;Datenblatt!$V$4),0,IF(AND($C19=15,G19&lt;Datenblatt!$V$5),0,IF(AND($C19=16,G19&lt;Datenblatt!$V$6),0,IF(AND($C19=12,G19&lt;Datenblatt!$V$7),0,IF(AND($C19=11,G19&lt;Datenblatt!$V$8),0,IF(AND($C19=13,G19&gt;Datenblatt!$U$3),100,IF(AND($C19=14,G19&gt;Datenblatt!$U$4),100,IF(AND($C19=15,G19&gt;Datenblatt!$U$5),100,IF(AND($C19=16,G19&gt;Datenblatt!$U$6),100,IF(AND($C19=12,G19&gt;Datenblatt!$U$7),100,IF(AND($C19=11,G19&gt;Datenblatt!$U$8),100,IF($C19=13,(Datenblatt!$B$19*Übersicht!G19^3)+(Datenblatt!$C$19*Übersicht!G19^2)+(Datenblatt!$D$19*Übersicht!G19)+Datenblatt!$E$19,IF($C19=14,(Datenblatt!$B$20*Übersicht!G19^3)+(Datenblatt!$C$20*Übersicht!G19^2)+(Datenblatt!$D$20*Übersicht!G19)+Datenblatt!$E$20,IF($C19=15,(Datenblatt!$B$21*Übersicht!G19^3)+(Datenblatt!$C$21*Übersicht!G19^2)+(Datenblatt!$D$21*Übersicht!G19)+Datenblatt!$E$21,IF($C19=16,(Datenblatt!$B$22*Übersicht!G19^3)+(Datenblatt!$C$22*Übersicht!G19^2)+(Datenblatt!$D$22*Übersicht!G19)+Datenblatt!$E$22,IF($C19=12,(Datenblatt!$B$23*Übersicht!G19^3)+(Datenblatt!$C$23*Übersicht!G19^2)+(Datenblatt!$D$23*Übersicht!G19)+Datenblatt!$E$23,IF($C19=11,(Datenblatt!$B$24*Übersicht!G19^3)+(Datenblatt!$C$24*Übersicht!G19^2)+(Datenblatt!$D$24*Übersicht!G19)+Datenblatt!$E$24,0))))))))))))))))))</f>
        <v>0</v>
      </c>
      <c r="M19">
        <f>IF(AND(H19="",C19=11),Datenblatt!$I$26,IF(AND(H19="",C19=12),Datenblatt!$I$26,IF(AND(H19="",C19=16),Datenblatt!$I$27,IF(AND(H19="",C19=15),Datenblatt!$I$26,IF(AND(H19="",C19=14),Datenblatt!$I$26,IF(AND(H19="",C19=13),Datenblatt!$I$26,IF(AND($C19=13,H19&gt;Datenblatt!$X$3),0,IF(AND($C19=14,H19&gt;Datenblatt!$X$4),0,IF(AND($C19=15,H19&gt;Datenblatt!$X$5),0,IF(AND($C19=16,H19&gt;Datenblatt!$X$6),0,IF(AND($C19=12,H19&gt;Datenblatt!$X$7),0,IF(AND($C19=11,H19&gt;Datenblatt!$X$8),0,IF(AND($C19=13,H19&lt;Datenblatt!$W$3),100,IF(AND($C19=14,H19&lt;Datenblatt!$W$4),100,IF(AND($C19=15,H19&lt;Datenblatt!$W$5),100,IF(AND($C19=16,H19&lt;Datenblatt!$W$6),100,IF(AND($C19=12,H19&lt;Datenblatt!$W$7),100,IF(AND($C19=11,H19&lt;Datenblatt!$W$8),100,IF($C19=13,(Datenblatt!$B$27*Übersicht!H19^3)+(Datenblatt!$C$27*Übersicht!H19^2)+(Datenblatt!$D$27*Übersicht!H19)+Datenblatt!$E$27,IF($C19=14,(Datenblatt!$B$28*Übersicht!H19^3)+(Datenblatt!$C$28*Übersicht!H19^2)+(Datenblatt!$D$28*Übersicht!H19)+Datenblatt!$E$28,IF($C19=15,(Datenblatt!$B$29*Übersicht!H19^3)+(Datenblatt!$C$29*Übersicht!H19^2)+(Datenblatt!$D$29*Übersicht!H19)+Datenblatt!$E$29,IF($C19=16,(Datenblatt!$B$30*Übersicht!H19^3)+(Datenblatt!$C$30*Übersicht!H19^2)+(Datenblatt!$D$30*Übersicht!H19)+Datenblatt!$E$30,IF($C19=12,(Datenblatt!$B$31*Übersicht!H19^3)+(Datenblatt!$C$31*Übersicht!H19^2)+(Datenblatt!$D$31*Übersicht!H19)+Datenblatt!$E$31,IF($C19=11,(Datenblatt!$B$32*Übersicht!H19^3)+(Datenblatt!$C$32*Übersicht!H19^2)+(Datenblatt!$D$32*Übersicht!H19)+Datenblatt!$E$32,0))))))))))))))))))))))))</f>
        <v>0</v>
      </c>
      <c r="N19">
        <f>IF(AND(H19="",C19=11),Datenblatt!$I$29,IF(AND(H19="",C19=12),Datenblatt!$I$29,IF(AND(H19="",C19=16),Datenblatt!$I$29,IF(AND(H19="",C19=15),Datenblatt!$I$29,IF(AND(H19="",C19=14),Datenblatt!$I$29,IF(AND(H19="",C19=13),Datenblatt!$I$29,IF(AND($C19=13,H19&gt;Datenblatt!$X$3),0,IF(AND($C19=14,H19&gt;Datenblatt!$X$4),0,IF(AND($C19=15,H19&gt;Datenblatt!$X$5),0,IF(AND($C19=16,H19&gt;Datenblatt!$X$6),0,IF(AND($C19=12,H19&gt;Datenblatt!$X$7),0,IF(AND($C19=11,H19&gt;Datenblatt!$X$8),0,IF(AND($C19=13,H19&lt;Datenblatt!$W$3),100,IF(AND($C19=14,H19&lt;Datenblatt!$W$4),100,IF(AND($C19=15,H19&lt;Datenblatt!$W$5),100,IF(AND($C19=16,H19&lt;Datenblatt!$W$6),100,IF(AND($C19=12,H19&lt;Datenblatt!$W$7),100,IF(AND($C19=11,H19&lt;Datenblatt!$W$8),100,IF($C19=13,(Datenblatt!$B$27*Übersicht!H19^3)+(Datenblatt!$C$27*Übersicht!H19^2)+(Datenblatt!$D$27*Übersicht!H19)+Datenblatt!$E$27,IF($C19=14,(Datenblatt!$B$28*Übersicht!H19^3)+(Datenblatt!$C$28*Übersicht!H19^2)+(Datenblatt!$D$28*Übersicht!H19)+Datenblatt!$E$28,IF($C19=15,(Datenblatt!$B$29*Übersicht!H19^3)+(Datenblatt!$C$29*Übersicht!H19^2)+(Datenblatt!$D$29*Übersicht!H19)+Datenblatt!$E$29,IF($C19=16,(Datenblatt!$B$30*Übersicht!H19^3)+(Datenblatt!$C$30*Übersicht!H19^2)+(Datenblatt!$D$30*Übersicht!H19)+Datenblatt!$E$30,IF($C19=12,(Datenblatt!$B$31*Übersicht!H19^3)+(Datenblatt!$C$31*Übersicht!H19^2)+(Datenblatt!$D$31*Übersicht!H19)+Datenblatt!$E$31,IF($C19=11,(Datenblatt!$B$32*Übersicht!H19^3)+(Datenblatt!$C$32*Übersicht!H19^2)+(Datenblatt!$D$32*Übersicht!H19)+Datenblatt!$E$32,0))))))))))))))))))))))))</f>
        <v>0</v>
      </c>
      <c r="O19" s="2" t="e">
        <f t="shared" si="0"/>
        <v>#DIV/0!</v>
      </c>
      <c r="P19" s="2" t="e">
        <f t="shared" si="1"/>
        <v>#DIV/0!</v>
      </c>
      <c r="R19" s="2"/>
      <c r="S19" s="2">
        <f>Datenblatt!$I$10</f>
        <v>62.816491055091916</v>
      </c>
      <c r="T19" s="2">
        <f>Datenblatt!$I$18</f>
        <v>62.379148900450787</v>
      </c>
      <c r="U19" s="2">
        <f>Datenblatt!$I$26</f>
        <v>55.885385458572635</v>
      </c>
      <c r="V19" s="2">
        <f>Datenblatt!$I$34</f>
        <v>60.727085155488531</v>
      </c>
      <c r="W19" s="7" t="e">
        <f t="shared" si="2"/>
        <v>#DIV/0!</v>
      </c>
      <c r="Y19" s="2">
        <f>Datenblatt!$I$5</f>
        <v>73.48733784597421</v>
      </c>
      <c r="Z19">
        <f>Datenblatt!$I$13</f>
        <v>79.926562848016317</v>
      </c>
      <c r="AA19">
        <f>Datenblatt!$I$21</f>
        <v>79.953620531215734</v>
      </c>
      <c r="AB19">
        <f>Datenblatt!$I$29</f>
        <v>70.851454876954847</v>
      </c>
      <c r="AC19">
        <f>Datenblatt!$I$37</f>
        <v>75.813025407742586</v>
      </c>
      <c r="AD19" s="7" t="e">
        <f t="shared" si="3"/>
        <v>#DIV/0!</v>
      </c>
    </row>
    <row r="20" spans="10:30" ht="19" x14ac:dyDescent="0.25">
      <c r="J20" s="3" t="e">
        <f>IF(AND($C20=13,Datenblatt!M20&lt;Datenblatt!$R$3),0,IF(AND($C20=14,Datenblatt!M20&lt;Datenblatt!$R$4),0,IF(AND($C20=15,Datenblatt!M20&lt;Datenblatt!$R$5),0,IF(AND($C20=16,Datenblatt!M20&lt;Datenblatt!$R$6),0,IF(AND($C20=12,Datenblatt!M20&lt;Datenblatt!$R$7),0,IF(AND($C20=11,Datenblatt!M20&lt;Datenblatt!$R$8),0,IF(AND($C20=13,Datenblatt!M20&gt;Datenblatt!$Q$3),100,IF(AND($C20=14,Datenblatt!M20&gt;Datenblatt!$Q$4),100,IF(AND($C20=15,Datenblatt!M20&gt;Datenblatt!$Q$5),100,IF(AND($C20=16,Datenblatt!M20&gt;Datenblatt!$Q$6),100,IF(AND($C20=12,Datenblatt!M20&gt;Datenblatt!$Q$7),100,IF(AND($C20=11,Datenblatt!M20&gt;Datenblatt!$Q$8),100,IF(Übersicht!$C20=13,Datenblatt!$B$3*Datenblatt!M20^3+Datenblatt!$C$3*Datenblatt!M20^2+Datenblatt!$D$3*Datenblatt!M20+Datenblatt!$E$3,IF(Übersicht!$C20=14,Datenblatt!$B$4*Datenblatt!M20^3+Datenblatt!$C$4*Datenblatt!M20^2+Datenblatt!$D$4*Datenblatt!M20+Datenblatt!$E$4,IF(Übersicht!$C20=15,Datenblatt!$B$5*Datenblatt!M20^3+Datenblatt!$C$5*Datenblatt!M20^2+Datenblatt!$D$5*Datenblatt!M20+Datenblatt!$E$5,IF(Übersicht!$C20=16,Datenblatt!$B$6*Datenblatt!M20^3+Datenblatt!$C$6*Datenblatt!M20^2+Datenblatt!$D$6*Datenblatt!M20+Datenblatt!$E$6,IF(Übersicht!$C20=12,Datenblatt!$B$7*Datenblatt!M20^3+Datenblatt!$C$7*Datenblatt!M20^2+Datenblatt!$D$7*Datenblatt!M20+Datenblatt!$E$7,IF(Übersicht!$C20=11,Datenblatt!$B$8*Datenblatt!M20^3+Datenblatt!$C$8*Datenblatt!M20^2+Datenblatt!$D$8*Datenblatt!M20+Datenblatt!$E$8,0))))))))))))))))))</f>
        <v>#DIV/0!</v>
      </c>
      <c r="K20" t="e">
        <f>IF(AND(Übersicht!$C20=13,Datenblatt!N20&lt;Datenblatt!$T$3),0,IF(AND(Übersicht!$C20=14,Datenblatt!N20&lt;Datenblatt!$T$4),0,IF(AND(Übersicht!$C20=15,Datenblatt!N20&lt;Datenblatt!$T$5),0,IF(AND(Übersicht!$C20=16,Datenblatt!N20&lt;Datenblatt!$T$6),0,IF(AND(Übersicht!$C20=12,Datenblatt!N20&lt;Datenblatt!$T$7),0,IF(AND(Übersicht!$C20=11,Datenblatt!N20&lt;Datenblatt!$T$8),0,IF(AND($C20=13,Datenblatt!N20&gt;Datenblatt!$S$3),100,IF(AND($C20=14,Datenblatt!N20&gt;Datenblatt!$S$4),100,IF(AND($C20=15,Datenblatt!N20&gt;Datenblatt!$S$5),100,IF(AND($C20=16,Datenblatt!N20&gt;Datenblatt!$S$6),100,IF(AND($C20=12,Datenblatt!N20&gt;Datenblatt!$S$7),100,IF(AND($C20=11,Datenblatt!N20&gt;Datenblatt!$S$8),100,IF(Übersicht!$C20=13,Datenblatt!$B$11*Datenblatt!N20^3+Datenblatt!$C$11*Datenblatt!N20^2+Datenblatt!$D$11*Datenblatt!N20+Datenblatt!$E$11,IF(Übersicht!$C20=14,Datenblatt!$B$12*Datenblatt!N20^3+Datenblatt!$C$12*Datenblatt!N20^2+Datenblatt!$D$12*Datenblatt!N20+Datenblatt!$E$12,IF(Übersicht!$C20=15,Datenblatt!$B$13*Datenblatt!N20^3+Datenblatt!$C$13*Datenblatt!N20^2+Datenblatt!$D$13*Datenblatt!N20+Datenblatt!$E$13,IF(Übersicht!$C20=16,Datenblatt!$B$14*Datenblatt!N20^3+Datenblatt!$C$14*Datenblatt!N20^2+Datenblatt!$D$14*Datenblatt!N20+Datenblatt!$E$14,IF(Übersicht!$C20=12,Datenblatt!$B$15*Datenblatt!N20^3+Datenblatt!$C$15*Datenblatt!N20^2+Datenblatt!$D$15*Datenblatt!N20+Datenblatt!$E$15,IF(Übersicht!$C20=11,Datenblatt!$B$16*Datenblatt!N20^3+Datenblatt!$C$16*Datenblatt!N20^2+Datenblatt!$D$16*Datenblatt!N20+Datenblatt!$E$16,0))))))))))))))))))</f>
        <v>#DIV/0!</v>
      </c>
      <c r="L20">
        <f>IF(AND($C20=13,G20&lt;Datenblatt!$V$3),0,IF(AND($C20=14,G20&lt;Datenblatt!$V$4),0,IF(AND($C20=15,G20&lt;Datenblatt!$V$5),0,IF(AND($C20=16,G20&lt;Datenblatt!$V$6),0,IF(AND($C20=12,G20&lt;Datenblatt!$V$7),0,IF(AND($C20=11,G20&lt;Datenblatt!$V$8),0,IF(AND($C20=13,G20&gt;Datenblatt!$U$3),100,IF(AND($C20=14,G20&gt;Datenblatt!$U$4),100,IF(AND($C20=15,G20&gt;Datenblatt!$U$5),100,IF(AND($C20=16,G20&gt;Datenblatt!$U$6),100,IF(AND($C20=12,G20&gt;Datenblatt!$U$7),100,IF(AND($C20=11,G20&gt;Datenblatt!$U$8),100,IF($C20=13,(Datenblatt!$B$19*Übersicht!G20^3)+(Datenblatt!$C$19*Übersicht!G20^2)+(Datenblatt!$D$19*Übersicht!G20)+Datenblatt!$E$19,IF($C20=14,(Datenblatt!$B$20*Übersicht!G20^3)+(Datenblatt!$C$20*Übersicht!G20^2)+(Datenblatt!$D$20*Übersicht!G20)+Datenblatt!$E$20,IF($C20=15,(Datenblatt!$B$21*Übersicht!G20^3)+(Datenblatt!$C$21*Übersicht!G20^2)+(Datenblatt!$D$21*Übersicht!G20)+Datenblatt!$E$21,IF($C20=16,(Datenblatt!$B$22*Übersicht!G20^3)+(Datenblatt!$C$22*Übersicht!G20^2)+(Datenblatt!$D$22*Übersicht!G20)+Datenblatt!$E$22,IF($C20=12,(Datenblatt!$B$23*Übersicht!G20^3)+(Datenblatt!$C$23*Übersicht!G20^2)+(Datenblatt!$D$23*Übersicht!G20)+Datenblatt!$E$23,IF($C20=11,(Datenblatt!$B$24*Übersicht!G20^3)+(Datenblatt!$C$24*Übersicht!G20^2)+(Datenblatt!$D$24*Übersicht!G20)+Datenblatt!$E$24,0))))))))))))))))))</f>
        <v>0</v>
      </c>
      <c r="M20">
        <f>IF(AND(H20="",C20=11),Datenblatt!$I$26,IF(AND(H20="",C20=12),Datenblatt!$I$26,IF(AND(H20="",C20=16),Datenblatt!$I$27,IF(AND(H20="",C20=15),Datenblatt!$I$26,IF(AND(H20="",C20=14),Datenblatt!$I$26,IF(AND(H20="",C20=13),Datenblatt!$I$26,IF(AND($C20=13,H20&gt;Datenblatt!$X$3),0,IF(AND($C20=14,H20&gt;Datenblatt!$X$4),0,IF(AND($C20=15,H20&gt;Datenblatt!$X$5),0,IF(AND($C20=16,H20&gt;Datenblatt!$X$6),0,IF(AND($C20=12,H20&gt;Datenblatt!$X$7),0,IF(AND($C20=11,H20&gt;Datenblatt!$X$8),0,IF(AND($C20=13,H20&lt;Datenblatt!$W$3),100,IF(AND($C20=14,H20&lt;Datenblatt!$W$4),100,IF(AND($C20=15,H20&lt;Datenblatt!$W$5),100,IF(AND($C20=16,H20&lt;Datenblatt!$W$6),100,IF(AND($C20=12,H20&lt;Datenblatt!$W$7),100,IF(AND($C20=11,H20&lt;Datenblatt!$W$8),100,IF($C20=13,(Datenblatt!$B$27*Übersicht!H20^3)+(Datenblatt!$C$27*Übersicht!H20^2)+(Datenblatt!$D$27*Übersicht!H20)+Datenblatt!$E$27,IF($C20=14,(Datenblatt!$B$28*Übersicht!H20^3)+(Datenblatt!$C$28*Übersicht!H20^2)+(Datenblatt!$D$28*Übersicht!H20)+Datenblatt!$E$28,IF($C20=15,(Datenblatt!$B$29*Übersicht!H20^3)+(Datenblatt!$C$29*Übersicht!H20^2)+(Datenblatt!$D$29*Übersicht!H20)+Datenblatt!$E$29,IF($C20=16,(Datenblatt!$B$30*Übersicht!H20^3)+(Datenblatt!$C$30*Übersicht!H20^2)+(Datenblatt!$D$30*Übersicht!H20)+Datenblatt!$E$30,IF($C20=12,(Datenblatt!$B$31*Übersicht!H20^3)+(Datenblatt!$C$31*Übersicht!H20^2)+(Datenblatt!$D$31*Übersicht!H20)+Datenblatt!$E$31,IF($C20=11,(Datenblatt!$B$32*Übersicht!H20^3)+(Datenblatt!$C$32*Übersicht!H20^2)+(Datenblatt!$D$32*Übersicht!H20)+Datenblatt!$E$32,0))))))))))))))))))))))))</f>
        <v>0</v>
      </c>
      <c r="N20">
        <f>IF(AND(H20="",C20=11),Datenblatt!$I$29,IF(AND(H20="",C20=12),Datenblatt!$I$29,IF(AND(H20="",C20=16),Datenblatt!$I$29,IF(AND(H20="",C20=15),Datenblatt!$I$29,IF(AND(H20="",C20=14),Datenblatt!$I$29,IF(AND(H20="",C20=13),Datenblatt!$I$29,IF(AND($C20=13,H20&gt;Datenblatt!$X$3),0,IF(AND($C20=14,H20&gt;Datenblatt!$X$4),0,IF(AND($C20=15,H20&gt;Datenblatt!$X$5),0,IF(AND($C20=16,H20&gt;Datenblatt!$X$6),0,IF(AND($C20=12,H20&gt;Datenblatt!$X$7),0,IF(AND($C20=11,H20&gt;Datenblatt!$X$8),0,IF(AND($C20=13,H20&lt;Datenblatt!$W$3),100,IF(AND($C20=14,H20&lt;Datenblatt!$W$4),100,IF(AND($C20=15,H20&lt;Datenblatt!$W$5),100,IF(AND($C20=16,H20&lt;Datenblatt!$W$6),100,IF(AND($C20=12,H20&lt;Datenblatt!$W$7),100,IF(AND($C20=11,H20&lt;Datenblatt!$W$8),100,IF($C20=13,(Datenblatt!$B$27*Übersicht!H20^3)+(Datenblatt!$C$27*Übersicht!H20^2)+(Datenblatt!$D$27*Übersicht!H20)+Datenblatt!$E$27,IF($C20=14,(Datenblatt!$B$28*Übersicht!H20^3)+(Datenblatt!$C$28*Übersicht!H20^2)+(Datenblatt!$D$28*Übersicht!H20)+Datenblatt!$E$28,IF($C20=15,(Datenblatt!$B$29*Übersicht!H20^3)+(Datenblatt!$C$29*Übersicht!H20^2)+(Datenblatt!$D$29*Übersicht!H20)+Datenblatt!$E$29,IF($C20=16,(Datenblatt!$B$30*Übersicht!H20^3)+(Datenblatt!$C$30*Übersicht!H20^2)+(Datenblatt!$D$30*Übersicht!H20)+Datenblatt!$E$30,IF($C20=12,(Datenblatt!$B$31*Übersicht!H20^3)+(Datenblatt!$C$31*Übersicht!H20^2)+(Datenblatt!$D$31*Übersicht!H20)+Datenblatt!$E$31,IF($C20=11,(Datenblatt!$B$32*Übersicht!H20^3)+(Datenblatt!$C$32*Übersicht!H20^2)+(Datenblatt!$D$32*Übersicht!H20)+Datenblatt!$E$32,0))))))))))))))))))))))))</f>
        <v>0</v>
      </c>
      <c r="O20" s="2" t="e">
        <f t="shared" si="0"/>
        <v>#DIV/0!</v>
      </c>
      <c r="P20" s="2" t="e">
        <f t="shared" si="1"/>
        <v>#DIV/0!</v>
      </c>
      <c r="R20" s="2"/>
      <c r="S20" s="2">
        <f>Datenblatt!$I$10</f>
        <v>62.816491055091916</v>
      </c>
      <c r="T20" s="2">
        <f>Datenblatt!$I$18</f>
        <v>62.379148900450787</v>
      </c>
      <c r="U20" s="2">
        <f>Datenblatt!$I$26</f>
        <v>55.885385458572635</v>
      </c>
      <c r="V20" s="2">
        <f>Datenblatt!$I$34</f>
        <v>60.727085155488531</v>
      </c>
      <c r="W20" s="7" t="e">
        <f t="shared" si="2"/>
        <v>#DIV/0!</v>
      </c>
      <c r="Y20" s="2">
        <f>Datenblatt!$I$5</f>
        <v>73.48733784597421</v>
      </c>
      <c r="Z20">
        <f>Datenblatt!$I$13</f>
        <v>79.926562848016317</v>
      </c>
      <c r="AA20">
        <f>Datenblatt!$I$21</f>
        <v>79.953620531215734</v>
      </c>
      <c r="AB20">
        <f>Datenblatt!$I$29</f>
        <v>70.851454876954847</v>
      </c>
      <c r="AC20">
        <f>Datenblatt!$I$37</f>
        <v>75.813025407742586</v>
      </c>
      <c r="AD20" s="7" t="e">
        <f t="shared" si="3"/>
        <v>#DIV/0!</v>
      </c>
    </row>
    <row r="21" spans="10:30" ht="19" x14ac:dyDescent="0.25">
      <c r="J21" s="3" t="e">
        <f>IF(AND($C21=13,Datenblatt!M21&lt;Datenblatt!$R$3),0,IF(AND($C21=14,Datenblatt!M21&lt;Datenblatt!$R$4),0,IF(AND($C21=15,Datenblatt!M21&lt;Datenblatt!$R$5),0,IF(AND($C21=16,Datenblatt!M21&lt;Datenblatt!$R$6),0,IF(AND($C21=12,Datenblatt!M21&lt;Datenblatt!$R$7),0,IF(AND($C21=11,Datenblatt!M21&lt;Datenblatt!$R$8),0,IF(AND($C21=13,Datenblatt!M21&gt;Datenblatt!$Q$3),100,IF(AND($C21=14,Datenblatt!M21&gt;Datenblatt!$Q$4),100,IF(AND($C21=15,Datenblatt!M21&gt;Datenblatt!$Q$5),100,IF(AND($C21=16,Datenblatt!M21&gt;Datenblatt!$Q$6),100,IF(AND($C21=12,Datenblatt!M21&gt;Datenblatt!$Q$7),100,IF(AND($C21=11,Datenblatt!M21&gt;Datenblatt!$Q$8),100,IF(Übersicht!$C21=13,Datenblatt!$B$3*Datenblatt!M21^3+Datenblatt!$C$3*Datenblatt!M21^2+Datenblatt!$D$3*Datenblatt!M21+Datenblatt!$E$3,IF(Übersicht!$C21=14,Datenblatt!$B$4*Datenblatt!M21^3+Datenblatt!$C$4*Datenblatt!M21^2+Datenblatt!$D$4*Datenblatt!M21+Datenblatt!$E$4,IF(Übersicht!$C21=15,Datenblatt!$B$5*Datenblatt!M21^3+Datenblatt!$C$5*Datenblatt!M21^2+Datenblatt!$D$5*Datenblatt!M21+Datenblatt!$E$5,IF(Übersicht!$C21=16,Datenblatt!$B$6*Datenblatt!M21^3+Datenblatt!$C$6*Datenblatt!M21^2+Datenblatt!$D$6*Datenblatt!M21+Datenblatt!$E$6,IF(Übersicht!$C21=12,Datenblatt!$B$7*Datenblatt!M21^3+Datenblatt!$C$7*Datenblatt!M21^2+Datenblatt!$D$7*Datenblatt!M21+Datenblatt!$E$7,IF(Übersicht!$C21=11,Datenblatt!$B$8*Datenblatt!M21^3+Datenblatt!$C$8*Datenblatt!M21^2+Datenblatt!$D$8*Datenblatt!M21+Datenblatt!$E$8,0))))))))))))))))))</f>
        <v>#DIV/0!</v>
      </c>
      <c r="K21" t="e">
        <f>IF(AND(Übersicht!$C21=13,Datenblatt!N21&lt;Datenblatt!$T$3),0,IF(AND(Übersicht!$C21=14,Datenblatt!N21&lt;Datenblatt!$T$4),0,IF(AND(Übersicht!$C21=15,Datenblatt!N21&lt;Datenblatt!$T$5),0,IF(AND(Übersicht!$C21=16,Datenblatt!N21&lt;Datenblatt!$T$6),0,IF(AND(Übersicht!$C21=12,Datenblatt!N21&lt;Datenblatt!$T$7),0,IF(AND(Übersicht!$C21=11,Datenblatt!N21&lt;Datenblatt!$T$8),0,IF(AND($C21=13,Datenblatt!N21&gt;Datenblatt!$S$3),100,IF(AND($C21=14,Datenblatt!N21&gt;Datenblatt!$S$4),100,IF(AND($C21=15,Datenblatt!N21&gt;Datenblatt!$S$5),100,IF(AND($C21=16,Datenblatt!N21&gt;Datenblatt!$S$6),100,IF(AND($C21=12,Datenblatt!N21&gt;Datenblatt!$S$7),100,IF(AND($C21=11,Datenblatt!N21&gt;Datenblatt!$S$8),100,IF(Übersicht!$C21=13,Datenblatt!$B$11*Datenblatt!N21^3+Datenblatt!$C$11*Datenblatt!N21^2+Datenblatt!$D$11*Datenblatt!N21+Datenblatt!$E$11,IF(Übersicht!$C21=14,Datenblatt!$B$12*Datenblatt!N21^3+Datenblatt!$C$12*Datenblatt!N21^2+Datenblatt!$D$12*Datenblatt!N21+Datenblatt!$E$12,IF(Übersicht!$C21=15,Datenblatt!$B$13*Datenblatt!N21^3+Datenblatt!$C$13*Datenblatt!N21^2+Datenblatt!$D$13*Datenblatt!N21+Datenblatt!$E$13,IF(Übersicht!$C21=16,Datenblatt!$B$14*Datenblatt!N21^3+Datenblatt!$C$14*Datenblatt!N21^2+Datenblatt!$D$14*Datenblatt!N21+Datenblatt!$E$14,IF(Übersicht!$C21=12,Datenblatt!$B$15*Datenblatt!N21^3+Datenblatt!$C$15*Datenblatt!N21^2+Datenblatt!$D$15*Datenblatt!N21+Datenblatt!$E$15,IF(Übersicht!$C21=11,Datenblatt!$B$16*Datenblatt!N21^3+Datenblatt!$C$16*Datenblatt!N21^2+Datenblatt!$D$16*Datenblatt!N21+Datenblatt!$E$16,0))))))))))))))))))</f>
        <v>#DIV/0!</v>
      </c>
      <c r="L21">
        <f>IF(AND($C21=13,G21&lt;Datenblatt!$V$3),0,IF(AND($C21=14,G21&lt;Datenblatt!$V$4),0,IF(AND($C21=15,G21&lt;Datenblatt!$V$5),0,IF(AND($C21=16,G21&lt;Datenblatt!$V$6),0,IF(AND($C21=12,G21&lt;Datenblatt!$V$7),0,IF(AND($C21=11,G21&lt;Datenblatt!$V$8),0,IF(AND($C21=13,G21&gt;Datenblatt!$U$3),100,IF(AND($C21=14,G21&gt;Datenblatt!$U$4),100,IF(AND($C21=15,G21&gt;Datenblatt!$U$5),100,IF(AND($C21=16,G21&gt;Datenblatt!$U$6),100,IF(AND($C21=12,G21&gt;Datenblatt!$U$7),100,IF(AND($C21=11,G21&gt;Datenblatt!$U$8),100,IF($C21=13,(Datenblatt!$B$19*Übersicht!G21^3)+(Datenblatt!$C$19*Übersicht!G21^2)+(Datenblatt!$D$19*Übersicht!G21)+Datenblatt!$E$19,IF($C21=14,(Datenblatt!$B$20*Übersicht!G21^3)+(Datenblatt!$C$20*Übersicht!G21^2)+(Datenblatt!$D$20*Übersicht!G21)+Datenblatt!$E$20,IF($C21=15,(Datenblatt!$B$21*Übersicht!G21^3)+(Datenblatt!$C$21*Übersicht!G21^2)+(Datenblatt!$D$21*Übersicht!G21)+Datenblatt!$E$21,IF($C21=16,(Datenblatt!$B$22*Übersicht!G21^3)+(Datenblatt!$C$22*Übersicht!G21^2)+(Datenblatt!$D$22*Übersicht!G21)+Datenblatt!$E$22,IF($C21=12,(Datenblatt!$B$23*Übersicht!G21^3)+(Datenblatt!$C$23*Übersicht!G21^2)+(Datenblatt!$D$23*Übersicht!G21)+Datenblatt!$E$23,IF($C21=11,(Datenblatt!$B$24*Übersicht!G21^3)+(Datenblatt!$C$24*Übersicht!G21^2)+(Datenblatt!$D$24*Übersicht!G21)+Datenblatt!$E$24,0))))))))))))))))))</f>
        <v>0</v>
      </c>
      <c r="M21">
        <f>IF(AND(H21="",C21=11),Datenblatt!$I$26,IF(AND(H21="",C21=12),Datenblatt!$I$26,IF(AND(H21="",C21=16),Datenblatt!$I$27,IF(AND(H21="",C21=15),Datenblatt!$I$26,IF(AND(H21="",C21=14),Datenblatt!$I$26,IF(AND(H21="",C21=13),Datenblatt!$I$26,IF(AND($C21=13,H21&gt;Datenblatt!$X$3),0,IF(AND($C21=14,H21&gt;Datenblatt!$X$4),0,IF(AND($C21=15,H21&gt;Datenblatt!$X$5),0,IF(AND($C21=16,H21&gt;Datenblatt!$X$6),0,IF(AND($C21=12,H21&gt;Datenblatt!$X$7),0,IF(AND($C21=11,H21&gt;Datenblatt!$X$8),0,IF(AND($C21=13,H21&lt;Datenblatt!$W$3),100,IF(AND($C21=14,H21&lt;Datenblatt!$W$4),100,IF(AND($C21=15,H21&lt;Datenblatt!$W$5),100,IF(AND($C21=16,H21&lt;Datenblatt!$W$6),100,IF(AND($C21=12,H21&lt;Datenblatt!$W$7),100,IF(AND($C21=11,H21&lt;Datenblatt!$W$8),100,IF($C21=13,(Datenblatt!$B$27*Übersicht!H21^3)+(Datenblatt!$C$27*Übersicht!H21^2)+(Datenblatt!$D$27*Übersicht!H21)+Datenblatt!$E$27,IF($C21=14,(Datenblatt!$B$28*Übersicht!H21^3)+(Datenblatt!$C$28*Übersicht!H21^2)+(Datenblatt!$D$28*Übersicht!H21)+Datenblatt!$E$28,IF($C21=15,(Datenblatt!$B$29*Übersicht!H21^3)+(Datenblatt!$C$29*Übersicht!H21^2)+(Datenblatt!$D$29*Übersicht!H21)+Datenblatt!$E$29,IF($C21=16,(Datenblatt!$B$30*Übersicht!H21^3)+(Datenblatt!$C$30*Übersicht!H21^2)+(Datenblatt!$D$30*Übersicht!H21)+Datenblatt!$E$30,IF($C21=12,(Datenblatt!$B$31*Übersicht!H21^3)+(Datenblatt!$C$31*Übersicht!H21^2)+(Datenblatt!$D$31*Übersicht!H21)+Datenblatt!$E$31,IF($C21=11,(Datenblatt!$B$32*Übersicht!H21^3)+(Datenblatt!$C$32*Übersicht!H21^2)+(Datenblatt!$D$32*Übersicht!H21)+Datenblatt!$E$32,0))))))))))))))))))))))))</f>
        <v>0</v>
      </c>
      <c r="N21">
        <f>IF(AND(H21="",C21=11),Datenblatt!$I$29,IF(AND(H21="",C21=12),Datenblatt!$I$29,IF(AND(H21="",C21=16),Datenblatt!$I$29,IF(AND(H21="",C21=15),Datenblatt!$I$29,IF(AND(H21="",C21=14),Datenblatt!$I$29,IF(AND(H21="",C21=13),Datenblatt!$I$29,IF(AND($C21=13,H21&gt;Datenblatt!$X$3),0,IF(AND($C21=14,H21&gt;Datenblatt!$X$4),0,IF(AND($C21=15,H21&gt;Datenblatt!$X$5),0,IF(AND($C21=16,H21&gt;Datenblatt!$X$6),0,IF(AND($C21=12,H21&gt;Datenblatt!$X$7),0,IF(AND($C21=11,H21&gt;Datenblatt!$X$8),0,IF(AND($C21=13,H21&lt;Datenblatt!$W$3),100,IF(AND($C21=14,H21&lt;Datenblatt!$W$4),100,IF(AND($C21=15,H21&lt;Datenblatt!$W$5),100,IF(AND($C21=16,H21&lt;Datenblatt!$W$6),100,IF(AND($C21=12,H21&lt;Datenblatt!$W$7),100,IF(AND($C21=11,H21&lt;Datenblatt!$W$8),100,IF($C21=13,(Datenblatt!$B$27*Übersicht!H21^3)+(Datenblatt!$C$27*Übersicht!H21^2)+(Datenblatt!$D$27*Übersicht!H21)+Datenblatt!$E$27,IF($C21=14,(Datenblatt!$B$28*Übersicht!H21^3)+(Datenblatt!$C$28*Übersicht!H21^2)+(Datenblatt!$D$28*Übersicht!H21)+Datenblatt!$E$28,IF($C21=15,(Datenblatt!$B$29*Übersicht!H21^3)+(Datenblatt!$C$29*Übersicht!H21^2)+(Datenblatt!$D$29*Übersicht!H21)+Datenblatt!$E$29,IF($C21=16,(Datenblatt!$B$30*Übersicht!H21^3)+(Datenblatt!$C$30*Übersicht!H21^2)+(Datenblatt!$D$30*Übersicht!H21)+Datenblatt!$E$30,IF($C21=12,(Datenblatt!$B$31*Übersicht!H21^3)+(Datenblatt!$C$31*Übersicht!H21^2)+(Datenblatt!$D$31*Übersicht!H21)+Datenblatt!$E$31,IF($C21=11,(Datenblatt!$B$32*Übersicht!H21^3)+(Datenblatt!$C$32*Übersicht!H21^2)+(Datenblatt!$D$32*Übersicht!H21)+Datenblatt!$E$32,0))))))))))))))))))))))))</f>
        <v>0</v>
      </c>
      <c r="O21" s="2" t="e">
        <f t="shared" si="0"/>
        <v>#DIV/0!</v>
      </c>
      <c r="P21" s="2" t="e">
        <f t="shared" si="1"/>
        <v>#DIV/0!</v>
      </c>
      <c r="R21" s="2"/>
      <c r="S21" s="2">
        <f>Datenblatt!$I$10</f>
        <v>62.816491055091916</v>
      </c>
      <c r="T21" s="2">
        <f>Datenblatt!$I$18</f>
        <v>62.379148900450787</v>
      </c>
      <c r="U21" s="2">
        <f>Datenblatt!$I$26</f>
        <v>55.885385458572635</v>
      </c>
      <c r="V21" s="2">
        <f>Datenblatt!$I$34</f>
        <v>60.727085155488531</v>
      </c>
      <c r="W21" s="7" t="e">
        <f t="shared" si="2"/>
        <v>#DIV/0!</v>
      </c>
      <c r="Y21" s="2">
        <f>Datenblatt!$I$5</f>
        <v>73.48733784597421</v>
      </c>
      <c r="Z21">
        <f>Datenblatt!$I$13</f>
        <v>79.926562848016317</v>
      </c>
      <c r="AA21">
        <f>Datenblatt!$I$21</f>
        <v>79.953620531215734</v>
      </c>
      <c r="AB21">
        <f>Datenblatt!$I$29</f>
        <v>70.851454876954847</v>
      </c>
      <c r="AC21">
        <f>Datenblatt!$I$37</f>
        <v>75.813025407742586</v>
      </c>
      <c r="AD21" s="7" t="e">
        <f t="shared" si="3"/>
        <v>#DIV/0!</v>
      </c>
    </row>
    <row r="22" spans="10:30" ht="19" x14ac:dyDescent="0.25">
      <c r="J22" s="3" t="e">
        <f>IF(AND($C22=13,Datenblatt!M22&lt;Datenblatt!$R$3),0,IF(AND($C22=14,Datenblatt!M22&lt;Datenblatt!$R$4),0,IF(AND($C22=15,Datenblatt!M22&lt;Datenblatt!$R$5),0,IF(AND($C22=16,Datenblatt!M22&lt;Datenblatt!$R$6),0,IF(AND($C22=12,Datenblatt!M22&lt;Datenblatt!$R$7),0,IF(AND($C22=11,Datenblatt!M22&lt;Datenblatt!$R$8),0,IF(AND($C22=13,Datenblatt!M22&gt;Datenblatt!$Q$3),100,IF(AND($C22=14,Datenblatt!M22&gt;Datenblatt!$Q$4),100,IF(AND($C22=15,Datenblatt!M22&gt;Datenblatt!$Q$5),100,IF(AND($C22=16,Datenblatt!M22&gt;Datenblatt!$Q$6),100,IF(AND($C22=12,Datenblatt!M22&gt;Datenblatt!$Q$7),100,IF(AND($C22=11,Datenblatt!M22&gt;Datenblatt!$Q$8),100,IF(Übersicht!$C22=13,Datenblatt!$B$3*Datenblatt!M22^3+Datenblatt!$C$3*Datenblatt!M22^2+Datenblatt!$D$3*Datenblatt!M22+Datenblatt!$E$3,IF(Übersicht!$C22=14,Datenblatt!$B$4*Datenblatt!M22^3+Datenblatt!$C$4*Datenblatt!M22^2+Datenblatt!$D$4*Datenblatt!M22+Datenblatt!$E$4,IF(Übersicht!$C22=15,Datenblatt!$B$5*Datenblatt!M22^3+Datenblatt!$C$5*Datenblatt!M22^2+Datenblatt!$D$5*Datenblatt!M22+Datenblatt!$E$5,IF(Übersicht!$C22=16,Datenblatt!$B$6*Datenblatt!M22^3+Datenblatt!$C$6*Datenblatt!M22^2+Datenblatt!$D$6*Datenblatt!M22+Datenblatt!$E$6,IF(Übersicht!$C22=12,Datenblatt!$B$7*Datenblatt!M22^3+Datenblatt!$C$7*Datenblatt!M22^2+Datenblatt!$D$7*Datenblatt!M22+Datenblatt!$E$7,IF(Übersicht!$C22=11,Datenblatt!$B$8*Datenblatt!M22^3+Datenblatt!$C$8*Datenblatt!M22^2+Datenblatt!$D$8*Datenblatt!M22+Datenblatt!$E$8,0))))))))))))))))))</f>
        <v>#DIV/0!</v>
      </c>
      <c r="K22" t="e">
        <f>IF(AND(Übersicht!$C22=13,Datenblatt!N22&lt;Datenblatt!$T$3),0,IF(AND(Übersicht!$C22=14,Datenblatt!N22&lt;Datenblatt!$T$4),0,IF(AND(Übersicht!$C22=15,Datenblatt!N22&lt;Datenblatt!$T$5),0,IF(AND(Übersicht!$C22=16,Datenblatt!N22&lt;Datenblatt!$T$6),0,IF(AND(Übersicht!$C22=12,Datenblatt!N22&lt;Datenblatt!$T$7),0,IF(AND(Übersicht!$C22=11,Datenblatt!N22&lt;Datenblatt!$T$8),0,IF(AND($C22=13,Datenblatt!N22&gt;Datenblatt!$S$3),100,IF(AND($C22=14,Datenblatt!N22&gt;Datenblatt!$S$4),100,IF(AND($C22=15,Datenblatt!N22&gt;Datenblatt!$S$5),100,IF(AND($C22=16,Datenblatt!N22&gt;Datenblatt!$S$6),100,IF(AND($C22=12,Datenblatt!N22&gt;Datenblatt!$S$7),100,IF(AND($C22=11,Datenblatt!N22&gt;Datenblatt!$S$8),100,IF(Übersicht!$C22=13,Datenblatt!$B$11*Datenblatt!N22^3+Datenblatt!$C$11*Datenblatt!N22^2+Datenblatt!$D$11*Datenblatt!N22+Datenblatt!$E$11,IF(Übersicht!$C22=14,Datenblatt!$B$12*Datenblatt!N22^3+Datenblatt!$C$12*Datenblatt!N22^2+Datenblatt!$D$12*Datenblatt!N22+Datenblatt!$E$12,IF(Übersicht!$C22=15,Datenblatt!$B$13*Datenblatt!N22^3+Datenblatt!$C$13*Datenblatt!N22^2+Datenblatt!$D$13*Datenblatt!N22+Datenblatt!$E$13,IF(Übersicht!$C22=16,Datenblatt!$B$14*Datenblatt!N22^3+Datenblatt!$C$14*Datenblatt!N22^2+Datenblatt!$D$14*Datenblatt!N22+Datenblatt!$E$14,IF(Übersicht!$C22=12,Datenblatt!$B$15*Datenblatt!N22^3+Datenblatt!$C$15*Datenblatt!N22^2+Datenblatt!$D$15*Datenblatt!N22+Datenblatt!$E$15,IF(Übersicht!$C22=11,Datenblatt!$B$16*Datenblatt!N22^3+Datenblatt!$C$16*Datenblatt!N22^2+Datenblatt!$D$16*Datenblatt!N22+Datenblatt!$E$16,0))))))))))))))))))</f>
        <v>#DIV/0!</v>
      </c>
      <c r="L22">
        <f>IF(AND($C22=13,G22&lt;Datenblatt!$V$3),0,IF(AND($C22=14,G22&lt;Datenblatt!$V$4),0,IF(AND($C22=15,G22&lt;Datenblatt!$V$5),0,IF(AND($C22=16,G22&lt;Datenblatt!$V$6),0,IF(AND($C22=12,G22&lt;Datenblatt!$V$7),0,IF(AND($C22=11,G22&lt;Datenblatt!$V$8),0,IF(AND($C22=13,G22&gt;Datenblatt!$U$3),100,IF(AND($C22=14,G22&gt;Datenblatt!$U$4),100,IF(AND($C22=15,G22&gt;Datenblatt!$U$5),100,IF(AND($C22=16,G22&gt;Datenblatt!$U$6),100,IF(AND($C22=12,G22&gt;Datenblatt!$U$7),100,IF(AND($C22=11,G22&gt;Datenblatt!$U$8),100,IF($C22=13,(Datenblatt!$B$19*Übersicht!G22^3)+(Datenblatt!$C$19*Übersicht!G22^2)+(Datenblatt!$D$19*Übersicht!G22)+Datenblatt!$E$19,IF($C22=14,(Datenblatt!$B$20*Übersicht!G22^3)+(Datenblatt!$C$20*Übersicht!G22^2)+(Datenblatt!$D$20*Übersicht!G22)+Datenblatt!$E$20,IF($C22=15,(Datenblatt!$B$21*Übersicht!G22^3)+(Datenblatt!$C$21*Übersicht!G22^2)+(Datenblatt!$D$21*Übersicht!G22)+Datenblatt!$E$21,IF($C22=16,(Datenblatt!$B$22*Übersicht!G22^3)+(Datenblatt!$C$22*Übersicht!G22^2)+(Datenblatt!$D$22*Übersicht!G22)+Datenblatt!$E$22,IF($C22=12,(Datenblatt!$B$23*Übersicht!G22^3)+(Datenblatt!$C$23*Übersicht!G22^2)+(Datenblatt!$D$23*Übersicht!G22)+Datenblatt!$E$23,IF($C22=11,(Datenblatt!$B$24*Übersicht!G22^3)+(Datenblatt!$C$24*Übersicht!G22^2)+(Datenblatt!$D$24*Übersicht!G22)+Datenblatt!$E$24,0))))))))))))))))))</f>
        <v>0</v>
      </c>
      <c r="M22">
        <f>IF(AND(H22="",C22=11),Datenblatt!$I$26,IF(AND(H22="",C22=12),Datenblatt!$I$26,IF(AND(H22="",C22=16),Datenblatt!$I$27,IF(AND(H22="",C22=15),Datenblatt!$I$26,IF(AND(H22="",C22=14),Datenblatt!$I$26,IF(AND(H22="",C22=13),Datenblatt!$I$26,IF(AND($C22=13,H22&gt;Datenblatt!$X$3),0,IF(AND($C22=14,H22&gt;Datenblatt!$X$4),0,IF(AND($C22=15,H22&gt;Datenblatt!$X$5),0,IF(AND($C22=16,H22&gt;Datenblatt!$X$6),0,IF(AND($C22=12,H22&gt;Datenblatt!$X$7),0,IF(AND($C22=11,H22&gt;Datenblatt!$X$8),0,IF(AND($C22=13,H22&lt;Datenblatt!$W$3),100,IF(AND($C22=14,H22&lt;Datenblatt!$W$4),100,IF(AND($C22=15,H22&lt;Datenblatt!$W$5),100,IF(AND($C22=16,H22&lt;Datenblatt!$W$6),100,IF(AND($C22=12,H22&lt;Datenblatt!$W$7),100,IF(AND($C22=11,H22&lt;Datenblatt!$W$8),100,IF($C22=13,(Datenblatt!$B$27*Übersicht!H22^3)+(Datenblatt!$C$27*Übersicht!H22^2)+(Datenblatt!$D$27*Übersicht!H22)+Datenblatt!$E$27,IF($C22=14,(Datenblatt!$B$28*Übersicht!H22^3)+(Datenblatt!$C$28*Übersicht!H22^2)+(Datenblatt!$D$28*Übersicht!H22)+Datenblatt!$E$28,IF($C22=15,(Datenblatt!$B$29*Übersicht!H22^3)+(Datenblatt!$C$29*Übersicht!H22^2)+(Datenblatt!$D$29*Übersicht!H22)+Datenblatt!$E$29,IF($C22=16,(Datenblatt!$B$30*Übersicht!H22^3)+(Datenblatt!$C$30*Übersicht!H22^2)+(Datenblatt!$D$30*Übersicht!H22)+Datenblatt!$E$30,IF($C22=12,(Datenblatt!$B$31*Übersicht!H22^3)+(Datenblatt!$C$31*Übersicht!H22^2)+(Datenblatt!$D$31*Übersicht!H22)+Datenblatt!$E$31,IF($C22=11,(Datenblatt!$B$32*Übersicht!H22^3)+(Datenblatt!$C$32*Übersicht!H22^2)+(Datenblatt!$D$32*Übersicht!H22)+Datenblatt!$E$32,0))))))))))))))))))))))))</f>
        <v>0</v>
      </c>
      <c r="N22">
        <f>IF(AND(H22="",C22=11),Datenblatt!$I$29,IF(AND(H22="",C22=12),Datenblatt!$I$29,IF(AND(H22="",C22=16),Datenblatt!$I$29,IF(AND(H22="",C22=15),Datenblatt!$I$29,IF(AND(H22="",C22=14),Datenblatt!$I$29,IF(AND(H22="",C22=13),Datenblatt!$I$29,IF(AND($C22=13,H22&gt;Datenblatt!$X$3),0,IF(AND($C22=14,H22&gt;Datenblatt!$X$4),0,IF(AND($C22=15,H22&gt;Datenblatt!$X$5),0,IF(AND($C22=16,H22&gt;Datenblatt!$X$6),0,IF(AND($C22=12,H22&gt;Datenblatt!$X$7),0,IF(AND($C22=11,H22&gt;Datenblatt!$X$8),0,IF(AND($C22=13,H22&lt;Datenblatt!$W$3),100,IF(AND($C22=14,H22&lt;Datenblatt!$W$4),100,IF(AND($C22=15,H22&lt;Datenblatt!$W$5),100,IF(AND($C22=16,H22&lt;Datenblatt!$W$6),100,IF(AND($C22=12,H22&lt;Datenblatt!$W$7),100,IF(AND($C22=11,H22&lt;Datenblatt!$W$8),100,IF($C22=13,(Datenblatt!$B$27*Übersicht!H22^3)+(Datenblatt!$C$27*Übersicht!H22^2)+(Datenblatt!$D$27*Übersicht!H22)+Datenblatt!$E$27,IF($C22=14,(Datenblatt!$B$28*Übersicht!H22^3)+(Datenblatt!$C$28*Übersicht!H22^2)+(Datenblatt!$D$28*Übersicht!H22)+Datenblatt!$E$28,IF($C22=15,(Datenblatt!$B$29*Übersicht!H22^3)+(Datenblatt!$C$29*Übersicht!H22^2)+(Datenblatt!$D$29*Übersicht!H22)+Datenblatt!$E$29,IF($C22=16,(Datenblatt!$B$30*Übersicht!H22^3)+(Datenblatt!$C$30*Übersicht!H22^2)+(Datenblatt!$D$30*Übersicht!H22)+Datenblatt!$E$30,IF($C22=12,(Datenblatt!$B$31*Übersicht!H22^3)+(Datenblatt!$C$31*Übersicht!H22^2)+(Datenblatt!$D$31*Übersicht!H22)+Datenblatt!$E$31,IF($C22=11,(Datenblatt!$B$32*Übersicht!H22^3)+(Datenblatt!$C$32*Übersicht!H22^2)+(Datenblatt!$D$32*Übersicht!H22)+Datenblatt!$E$32,0))))))))))))))))))))))))</f>
        <v>0</v>
      </c>
      <c r="O22" s="2" t="e">
        <f t="shared" si="0"/>
        <v>#DIV/0!</v>
      </c>
      <c r="P22" s="2" t="e">
        <f t="shared" si="1"/>
        <v>#DIV/0!</v>
      </c>
      <c r="R22" s="2"/>
      <c r="S22" s="2">
        <f>Datenblatt!$I$10</f>
        <v>62.816491055091916</v>
      </c>
      <c r="T22" s="2">
        <f>Datenblatt!$I$18</f>
        <v>62.379148900450787</v>
      </c>
      <c r="U22" s="2">
        <f>Datenblatt!$I$26</f>
        <v>55.885385458572635</v>
      </c>
      <c r="V22" s="2">
        <f>Datenblatt!$I$34</f>
        <v>60.727085155488531</v>
      </c>
      <c r="W22" s="7" t="e">
        <f t="shared" si="2"/>
        <v>#DIV/0!</v>
      </c>
      <c r="Y22" s="2">
        <f>Datenblatt!$I$5</f>
        <v>73.48733784597421</v>
      </c>
      <c r="Z22">
        <f>Datenblatt!$I$13</f>
        <v>79.926562848016317</v>
      </c>
      <c r="AA22">
        <f>Datenblatt!$I$21</f>
        <v>79.953620531215734</v>
      </c>
      <c r="AB22">
        <f>Datenblatt!$I$29</f>
        <v>70.851454876954847</v>
      </c>
      <c r="AC22">
        <f>Datenblatt!$I$37</f>
        <v>75.813025407742586</v>
      </c>
      <c r="AD22" s="7" t="e">
        <f t="shared" si="3"/>
        <v>#DIV/0!</v>
      </c>
    </row>
    <row r="23" spans="10:30" ht="19" x14ac:dyDescent="0.25">
      <c r="J23" s="3" t="e">
        <f>IF(AND($C23=13,Datenblatt!M23&lt;Datenblatt!$R$3),0,IF(AND($C23=14,Datenblatt!M23&lt;Datenblatt!$R$4),0,IF(AND($C23=15,Datenblatt!M23&lt;Datenblatt!$R$5),0,IF(AND($C23=16,Datenblatt!M23&lt;Datenblatt!$R$6),0,IF(AND($C23=12,Datenblatt!M23&lt;Datenblatt!$R$7),0,IF(AND($C23=11,Datenblatt!M23&lt;Datenblatt!$R$8),0,IF(AND($C23=13,Datenblatt!M23&gt;Datenblatt!$Q$3),100,IF(AND($C23=14,Datenblatt!M23&gt;Datenblatt!$Q$4),100,IF(AND($C23=15,Datenblatt!M23&gt;Datenblatt!$Q$5),100,IF(AND($C23=16,Datenblatt!M23&gt;Datenblatt!$Q$6),100,IF(AND($C23=12,Datenblatt!M23&gt;Datenblatt!$Q$7),100,IF(AND($C23=11,Datenblatt!M23&gt;Datenblatt!$Q$8),100,IF(Übersicht!$C23=13,Datenblatt!$B$3*Datenblatt!M23^3+Datenblatt!$C$3*Datenblatt!M23^2+Datenblatt!$D$3*Datenblatt!M23+Datenblatt!$E$3,IF(Übersicht!$C23=14,Datenblatt!$B$4*Datenblatt!M23^3+Datenblatt!$C$4*Datenblatt!M23^2+Datenblatt!$D$4*Datenblatt!M23+Datenblatt!$E$4,IF(Übersicht!$C23=15,Datenblatt!$B$5*Datenblatt!M23^3+Datenblatt!$C$5*Datenblatt!M23^2+Datenblatt!$D$5*Datenblatt!M23+Datenblatt!$E$5,IF(Übersicht!$C23=16,Datenblatt!$B$6*Datenblatt!M23^3+Datenblatt!$C$6*Datenblatt!M23^2+Datenblatt!$D$6*Datenblatt!M23+Datenblatt!$E$6,IF(Übersicht!$C23=12,Datenblatt!$B$7*Datenblatt!M23^3+Datenblatt!$C$7*Datenblatt!M23^2+Datenblatt!$D$7*Datenblatt!M23+Datenblatt!$E$7,IF(Übersicht!$C23=11,Datenblatt!$B$8*Datenblatt!M23^3+Datenblatt!$C$8*Datenblatt!M23^2+Datenblatt!$D$8*Datenblatt!M23+Datenblatt!$E$8,0))))))))))))))))))</f>
        <v>#DIV/0!</v>
      </c>
      <c r="K23" t="e">
        <f>IF(AND(Übersicht!$C23=13,Datenblatt!N23&lt;Datenblatt!$T$3),0,IF(AND(Übersicht!$C23=14,Datenblatt!N23&lt;Datenblatt!$T$4),0,IF(AND(Übersicht!$C23=15,Datenblatt!N23&lt;Datenblatt!$T$5),0,IF(AND(Übersicht!$C23=16,Datenblatt!N23&lt;Datenblatt!$T$6),0,IF(AND(Übersicht!$C23=12,Datenblatt!N23&lt;Datenblatt!$T$7),0,IF(AND(Übersicht!$C23=11,Datenblatt!N23&lt;Datenblatt!$T$8),0,IF(AND($C23=13,Datenblatt!N23&gt;Datenblatt!$S$3),100,IF(AND($C23=14,Datenblatt!N23&gt;Datenblatt!$S$4),100,IF(AND($C23=15,Datenblatt!N23&gt;Datenblatt!$S$5),100,IF(AND($C23=16,Datenblatt!N23&gt;Datenblatt!$S$6),100,IF(AND($C23=12,Datenblatt!N23&gt;Datenblatt!$S$7),100,IF(AND($C23=11,Datenblatt!N23&gt;Datenblatt!$S$8),100,IF(Übersicht!$C23=13,Datenblatt!$B$11*Datenblatt!N23^3+Datenblatt!$C$11*Datenblatt!N23^2+Datenblatt!$D$11*Datenblatt!N23+Datenblatt!$E$11,IF(Übersicht!$C23=14,Datenblatt!$B$12*Datenblatt!N23^3+Datenblatt!$C$12*Datenblatt!N23^2+Datenblatt!$D$12*Datenblatt!N23+Datenblatt!$E$12,IF(Übersicht!$C23=15,Datenblatt!$B$13*Datenblatt!N23^3+Datenblatt!$C$13*Datenblatt!N23^2+Datenblatt!$D$13*Datenblatt!N23+Datenblatt!$E$13,IF(Übersicht!$C23=16,Datenblatt!$B$14*Datenblatt!N23^3+Datenblatt!$C$14*Datenblatt!N23^2+Datenblatt!$D$14*Datenblatt!N23+Datenblatt!$E$14,IF(Übersicht!$C23=12,Datenblatt!$B$15*Datenblatt!N23^3+Datenblatt!$C$15*Datenblatt!N23^2+Datenblatt!$D$15*Datenblatt!N23+Datenblatt!$E$15,IF(Übersicht!$C23=11,Datenblatt!$B$16*Datenblatt!N23^3+Datenblatt!$C$16*Datenblatt!N23^2+Datenblatt!$D$16*Datenblatt!N23+Datenblatt!$E$16,0))))))))))))))))))</f>
        <v>#DIV/0!</v>
      </c>
      <c r="L23">
        <f>IF(AND($C23=13,G23&lt;Datenblatt!$V$3),0,IF(AND($C23=14,G23&lt;Datenblatt!$V$4),0,IF(AND($C23=15,G23&lt;Datenblatt!$V$5),0,IF(AND($C23=16,G23&lt;Datenblatt!$V$6),0,IF(AND($C23=12,G23&lt;Datenblatt!$V$7),0,IF(AND($C23=11,G23&lt;Datenblatt!$V$8),0,IF(AND($C23=13,G23&gt;Datenblatt!$U$3),100,IF(AND($C23=14,G23&gt;Datenblatt!$U$4),100,IF(AND($C23=15,G23&gt;Datenblatt!$U$5),100,IF(AND($C23=16,G23&gt;Datenblatt!$U$6),100,IF(AND($C23=12,G23&gt;Datenblatt!$U$7),100,IF(AND($C23=11,G23&gt;Datenblatt!$U$8),100,IF($C23=13,(Datenblatt!$B$19*Übersicht!G23^3)+(Datenblatt!$C$19*Übersicht!G23^2)+(Datenblatt!$D$19*Übersicht!G23)+Datenblatt!$E$19,IF($C23=14,(Datenblatt!$B$20*Übersicht!G23^3)+(Datenblatt!$C$20*Übersicht!G23^2)+(Datenblatt!$D$20*Übersicht!G23)+Datenblatt!$E$20,IF($C23=15,(Datenblatt!$B$21*Übersicht!G23^3)+(Datenblatt!$C$21*Übersicht!G23^2)+(Datenblatt!$D$21*Übersicht!G23)+Datenblatt!$E$21,IF($C23=16,(Datenblatt!$B$22*Übersicht!G23^3)+(Datenblatt!$C$22*Übersicht!G23^2)+(Datenblatt!$D$22*Übersicht!G23)+Datenblatt!$E$22,IF($C23=12,(Datenblatt!$B$23*Übersicht!G23^3)+(Datenblatt!$C$23*Übersicht!G23^2)+(Datenblatt!$D$23*Übersicht!G23)+Datenblatt!$E$23,IF($C23=11,(Datenblatt!$B$24*Übersicht!G23^3)+(Datenblatt!$C$24*Übersicht!G23^2)+(Datenblatt!$D$24*Übersicht!G23)+Datenblatt!$E$24,0))))))))))))))))))</f>
        <v>0</v>
      </c>
      <c r="M23">
        <f>IF(AND(H23="",C23=11),Datenblatt!$I$26,IF(AND(H23="",C23=12),Datenblatt!$I$26,IF(AND(H23="",C23=16),Datenblatt!$I$27,IF(AND(H23="",C23=15),Datenblatt!$I$26,IF(AND(H23="",C23=14),Datenblatt!$I$26,IF(AND(H23="",C23=13),Datenblatt!$I$26,IF(AND($C23=13,H23&gt;Datenblatt!$X$3),0,IF(AND($C23=14,H23&gt;Datenblatt!$X$4),0,IF(AND($C23=15,H23&gt;Datenblatt!$X$5),0,IF(AND($C23=16,H23&gt;Datenblatt!$X$6),0,IF(AND($C23=12,H23&gt;Datenblatt!$X$7),0,IF(AND($C23=11,H23&gt;Datenblatt!$X$8),0,IF(AND($C23=13,H23&lt;Datenblatt!$W$3),100,IF(AND($C23=14,H23&lt;Datenblatt!$W$4),100,IF(AND($C23=15,H23&lt;Datenblatt!$W$5),100,IF(AND($C23=16,H23&lt;Datenblatt!$W$6),100,IF(AND($C23=12,H23&lt;Datenblatt!$W$7),100,IF(AND($C23=11,H23&lt;Datenblatt!$W$8),100,IF($C23=13,(Datenblatt!$B$27*Übersicht!H23^3)+(Datenblatt!$C$27*Übersicht!H23^2)+(Datenblatt!$D$27*Übersicht!H23)+Datenblatt!$E$27,IF($C23=14,(Datenblatt!$B$28*Übersicht!H23^3)+(Datenblatt!$C$28*Übersicht!H23^2)+(Datenblatt!$D$28*Übersicht!H23)+Datenblatt!$E$28,IF($C23=15,(Datenblatt!$B$29*Übersicht!H23^3)+(Datenblatt!$C$29*Übersicht!H23^2)+(Datenblatt!$D$29*Übersicht!H23)+Datenblatt!$E$29,IF($C23=16,(Datenblatt!$B$30*Übersicht!H23^3)+(Datenblatt!$C$30*Übersicht!H23^2)+(Datenblatt!$D$30*Übersicht!H23)+Datenblatt!$E$30,IF($C23=12,(Datenblatt!$B$31*Übersicht!H23^3)+(Datenblatt!$C$31*Übersicht!H23^2)+(Datenblatt!$D$31*Übersicht!H23)+Datenblatt!$E$31,IF($C23=11,(Datenblatt!$B$32*Übersicht!H23^3)+(Datenblatt!$C$32*Übersicht!H23^2)+(Datenblatt!$D$32*Übersicht!H23)+Datenblatt!$E$32,0))))))))))))))))))))))))</f>
        <v>0</v>
      </c>
      <c r="N23">
        <f>IF(AND(H23="",C23=11),Datenblatt!$I$29,IF(AND(H23="",C23=12),Datenblatt!$I$29,IF(AND(H23="",C23=16),Datenblatt!$I$29,IF(AND(H23="",C23=15),Datenblatt!$I$29,IF(AND(H23="",C23=14),Datenblatt!$I$29,IF(AND(H23="",C23=13),Datenblatt!$I$29,IF(AND($C23=13,H23&gt;Datenblatt!$X$3),0,IF(AND($C23=14,H23&gt;Datenblatt!$X$4),0,IF(AND($C23=15,H23&gt;Datenblatt!$X$5),0,IF(AND($C23=16,H23&gt;Datenblatt!$X$6),0,IF(AND($C23=12,H23&gt;Datenblatt!$X$7),0,IF(AND($C23=11,H23&gt;Datenblatt!$X$8),0,IF(AND($C23=13,H23&lt;Datenblatt!$W$3),100,IF(AND($C23=14,H23&lt;Datenblatt!$W$4),100,IF(AND($C23=15,H23&lt;Datenblatt!$W$5),100,IF(AND($C23=16,H23&lt;Datenblatt!$W$6),100,IF(AND($C23=12,H23&lt;Datenblatt!$W$7),100,IF(AND($C23=11,H23&lt;Datenblatt!$W$8),100,IF($C23=13,(Datenblatt!$B$27*Übersicht!H23^3)+(Datenblatt!$C$27*Übersicht!H23^2)+(Datenblatt!$D$27*Übersicht!H23)+Datenblatt!$E$27,IF($C23=14,(Datenblatt!$B$28*Übersicht!H23^3)+(Datenblatt!$C$28*Übersicht!H23^2)+(Datenblatt!$D$28*Übersicht!H23)+Datenblatt!$E$28,IF($C23=15,(Datenblatt!$B$29*Übersicht!H23^3)+(Datenblatt!$C$29*Übersicht!H23^2)+(Datenblatt!$D$29*Übersicht!H23)+Datenblatt!$E$29,IF($C23=16,(Datenblatt!$B$30*Übersicht!H23^3)+(Datenblatt!$C$30*Übersicht!H23^2)+(Datenblatt!$D$30*Übersicht!H23)+Datenblatt!$E$30,IF($C23=12,(Datenblatt!$B$31*Übersicht!H23^3)+(Datenblatt!$C$31*Übersicht!H23^2)+(Datenblatt!$D$31*Übersicht!H23)+Datenblatt!$E$31,IF($C23=11,(Datenblatt!$B$32*Übersicht!H23^3)+(Datenblatt!$C$32*Übersicht!H23^2)+(Datenblatt!$D$32*Übersicht!H23)+Datenblatt!$E$32,0))))))))))))))))))))))))</f>
        <v>0</v>
      </c>
      <c r="O23" s="2" t="e">
        <f t="shared" si="0"/>
        <v>#DIV/0!</v>
      </c>
      <c r="P23" s="2" t="e">
        <f t="shared" si="1"/>
        <v>#DIV/0!</v>
      </c>
      <c r="R23" s="2"/>
      <c r="S23" s="2">
        <f>Datenblatt!$I$10</f>
        <v>62.816491055091916</v>
      </c>
      <c r="T23" s="2">
        <f>Datenblatt!$I$18</f>
        <v>62.379148900450787</v>
      </c>
      <c r="U23" s="2">
        <f>Datenblatt!$I$26</f>
        <v>55.885385458572635</v>
      </c>
      <c r="V23" s="2">
        <f>Datenblatt!$I$34</f>
        <v>60.727085155488531</v>
      </c>
      <c r="W23" s="7" t="e">
        <f t="shared" si="2"/>
        <v>#DIV/0!</v>
      </c>
      <c r="Y23" s="2">
        <f>Datenblatt!$I$5</f>
        <v>73.48733784597421</v>
      </c>
      <c r="Z23">
        <f>Datenblatt!$I$13</f>
        <v>79.926562848016317</v>
      </c>
      <c r="AA23">
        <f>Datenblatt!$I$21</f>
        <v>79.953620531215734</v>
      </c>
      <c r="AB23">
        <f>Datenblatt!$I$29</f>
        <v>70.851454876954847</v>
      </c>
      <c r="AC23">
        <f>Datenblatt!$I$37</f>
        <v>75.813025407742586</v>
      </c>
      <c r="AD23" s="7" t="e">
        <f t="shared" si="3"/>
        <v>#DIV/0!</v>
      </c>
    </row>
    <row r="24" spans="10:30" ht="19" x14ac:dyDescent="0.25">
      <c r="J24" s="3" t="e">
        <f>IF(AND($C24=13,Datenblatt!M24&lt;Datenblatt!$R$3),0,IF(AND($C24=14,Datenblatt!M24&lt;Datenblatt!$R$4),0,IF(AND($C24=15,Datenblatt!M24&lt;Datenblatt!$R$5),0,IF(AND($C24=16,Datenblatt!M24&lt;Datenblatt!$R$6),0,IF(AND($C24=12,Datenblatt!M24&lt;Datenblatt!$R$7),0,IF(AND($C24=11,Datenblatt!M24&lt;Datenblatt!$R$8),0,IF(AND($C24=13,Datenblatt!M24&gt;Datenblatt!$Q$3),100,IF(AND($C24=14,Datenblatt!M24&gt;Datenblatt!$Q$4),100,IF(AND($C24=15,Datenblatt!M24&gt;Datenblatt!$Q$5),100,IF(AND($C24=16,Datenblatt!M24&gt;Datenblatt!$Q$6),100,IF(AND($C24=12,Datenblatt!M24&gt;Datenblatt!$Q$7),100,IF(AND($C24=11,Datenblatt!M24&gt;Datenblatt!$Q$8),100,IF(Übersicht!$C24=13,Datenblatt!$B$3*Datenblatt!M24^3+Datenblatt!$C$3*Datenblatt!M24^2+Datenblatt!$D$3*Datenblatt!M24+Datenblatt!$E$3,IF(Übersicht!$C24=14,Datenblatt!$B$4*Datenblatt!M24^3+Datenblatt!$C$4*Datenblatt!M24^2+Datenblatt!$D$4*Datenblatt!M24+Datenblatt!$E$4,IF(Übersicht!$C24=15,Datenblatt!$B$5*Datenblatt!M24^3+Datenblatt!$C$5*Datenblatt!M24^2+Datenblatt!$D$5*Datenblatt!M24+Datenblatt!$E$5,IF(Übersicht!$C24=16,Datenblatt!$B$6*Datenblatt!M24^3+Datenblatt!$C$6*Datenblatt!M24^2+Datenblatt!$D$6*Datenblatt!M24+Datenblatt!$E$6,IF(Übersicht!$C24=12,Datenblatt!$B$7*Datenblatt!M24^3+Datenblatt!$C$7*Datenblatt!M24^2+Datenblatt!$D$7*Datenblatt!M24+Datenblatt!$E$7,IF(Übersicht!$C24=11,Datenblatt!$B$8*Datenblatt!M24^3+Datenblatt!$C$8*Datenblatt!M24^2+Datenblatt!$D$8*Datenblatt!M24+Datenblatt!$E$8,0))))))))))))))))))</f>
        <v>#DIV/0!</v>
      </c>
      <c r="K24" t="e">
        <f>IF(AND(Übersicht!$C24=13,Datenblatt!N24&lt;Datenblatt!$T$3),0,IF(AND(Übersicht!$C24=14,Datenblatt!N24&lt;Datenblatt!$T$4),0,IF(AND(Übersicht!$C24=15,Datenblatt!N24&lt;Datenblatt!$T$5),0,IF(AND(Übersicht!$C24=16,Datenblatt!N24&lt;Datenblatt!$T$6),0,IF(AND(Übersicht!$C24=12,Datenblatt!N24&lt;Datenblatt!$T$7),0,IF(AND(Übersicht!$C24=11,Datenblatt!N24&lt;Datenblatt!$T$8),0,IF(AND($C24=13,Datenblatt!N24&gt;Datenblatt!$S$3),100,IF(AND($C24=14,Datenblatt!N24&gt;Datenblatt!$S$4),100,IF(AND($C24=15,Datenblatt!N24&gt;Datenblatt!$S$5),100,IF(AND($C24=16,Datenblatt!N24&gt;Datenblatt!$S$6),100,IF(AND($C24=12,Datenblatt!N24&gt;Datenblatt!$S$7),100,IF(AND($C24=11,Datenblatt!N24&gt;Datenblatt!$S$8),100,IF(Übersicht!$C24=13,Datenblatt!$B$11*Datenblatt!N24^3+Datenblatt!$C$11*Datenblatt!N24^2+Datenblatt!$D$11*Datenblatt!N24+Datenblatt!$E$11,IF(Übersicht!$C24=14,Datenblatt!$B$12*Datenblatt!N24^3+Datenblatt!$C$12*Datenblatt!N24^2+Datenblatt!$D$12*Datenblatt!N24+Datenblatt!$E$12,IF(Übersicht!$C24=15,Datenblatt!$B$13*Datenblatt!N24^3+Datenblatt!$C$13*Datenblatt!N24^2+Datenblatt!$D$13*Datenblatt!N24+Datenblatt!$E$13,IF(Übersicht!$C24=16,Datenblatt!$B$14*Datenblatt!N24^3+Datenblatt!$C$14*Datenblatt!N24^2+Datenblatt!$D$14*Datenblatt!N24+Datenblatt!$E$14,IF(Übersicht!$C24=12,Datenblatt!$B$15*Datenblatt!N24^3+Datenblatt!$C$15*Datenblatt!N24^2+Datenblatt!$D$15*Datenblatt!N24+Datenblatt!$E$15,IF(Übersicht!$C24=11,Datenblatt!$B$16*Datenblatt!N24^3+Datenblatt!$C$16*Datenblatt!N24^2+Datenblatt!$D$16*Datenblatt!N24+Datenblatt!$E$16,0))))))))))))))))))</f>
        <v>#DIV/0!</v>
      </c>
      <c r="L24">
        <f>IF(AND($C24=13,G24&lt;Datenblatt!$V$3),0,IF(AND($C24=14,G24&lt;Datenblatt!$V$4),0,IF(AND($C24=15,G24&lt;Datenblatt!$V$5),0,IF(AND($C24=16,G24&lt;Datenblatt!$V$6),0,IF(AND($C24=12,G24&lt;Datenblatt!$V$7),0,IF(AND($C24=11,G24&lt;Datenblatt!$V$8),0,IF(AND($C24=13,G24&gt;Datenblatt!$U$3),100,IF(AND($C24=14,G24&gt;Datenblatt!$U$4),100,IF(AND($C24=15,G24&gt;Datenblatt!$U$5),100,IF(AND($C24=16,G24&gt;Datenblatt!$U$6),100,IF(AND($C24=12,G24&gt;Datenblatt!$U$7),100,IF(AND($C24=11,G24&gt;Datenblatt!$U$8),100,IF($C24=13,(Datenblatt!$B$19*Übersicht!G24^3)+(Datenblatt!$C$19*Übersicht!G24^2)+(Datenblatt!$D$19*Übersicht!G24)+Datenblatt!$E$19,IF($C24=14,(Datenblatt!$B$20*Übersicht!G24^3)+(Datenblatt!$C$20*Übersicht!G24^2)+(Datenblatt!$D$20*Übersicht!G24)+Datenblatt!$E$20,IF($C24=15,(Datenblatt!$B$21*Übersicht!G24^3)+(Datenblatt!$C$21*Übersicht!G24^2)+(Datenblatt!$D$21*Übersicht!G24)+Datenblatt!$E$21,IF($C24=16,(Datenblatt!$B$22*Übersicht!G24^3)+(Datenblatt!$C$22*Übersicht!G24^2)+(Datenblatt!$D$22*Übersicht!G24)+Datenblatt!$E$22,IF($C24=12,(Datenblatt!$B$23*Übersicht!G24^3)+(Datenblatt!$C$23*Übersicht!G24^2)+(Datenblatt!$D$23*Übersicht!G24)+Datenblatt!$E$23,IF($C24=11,(Datenblatt!$B$24*Übersicht!G24^3)+(Datenblatt!$C$24*Übersicht!G24^2)+(Datenblatt!$D$24*Übersicht!G24)+Datenblatt!$E$24,0))))))))))))))))))</f>
        <v>0</v>
      </c>
      <c r="M24">
        <f>IF(AND(H24="",C24=11),Datenblatt!$I$26,IF(AND(H24="",C24=12),Datenblatt!$I$26,IF(AND(H24="",C24=16),Datenblatt!$I$27,IF(AND(H24="",C24=15),Datenblatt!$I$26,IF(AND(H24="",C24=14),Datenblatt!$I$26,IF(AND(H24="",C24=13),Datenblatt!$I$26,IF(AND($C24=13,H24&gt;Datenblatt!$X$3),0,IF(AND($C24=14,H24&gt;Datenblatt!$X$4),0,IF(AND($C24=15,H24&gt;Datenblatt!$X$5),0,IF(AND($C24=16,H24&gt;Datenblatt!$X$6),0,IF(AND($C24=12,H24&gt;Datenblatt!$X$7),0,IF(AND($C24=11,H24&gt;Datenblatt!$X$8),0,IF(AND($C24=13,H24&lt;Datenblatt!$W$3),100,IF(AND($C24=14,H24&lt;Datenblatt!$W$4),100,IF(AND($C24=15,H24&lt;Datenblatt!$W$5),100,IF(AND($C24=16,H24&lt;Datenblatt!$W$6),100,IF(AND($C24=12,H24&lt;Datenblatt!$W$7),100,IF(AND($C24=11,H24&lt;Datenblatt!$W$8),100,IF($C24=13,(Datenblatt!$B$27*Übersicht!H24^3)+(Datenblatt!$C$27*Übersicht!H24^2)+(Datenblatt!$D$27*Übersicht!H24)+Datenblatt!$E$27,IF($C24=14,(Datenblatt!$B$28*Übersicht!H24^3)+(Datenblatt!$C$28*Übersicht!H24^2)+(Datenblatt!$D$28*Übersicht!H24)+Datenblatt!$E$28,IF($C24=15,(Datenblatt!$B$29*Übersicht!H24^3)+(Datenblatt!$C$29*Übersicht!H24^2)+(Datenblatt!$D$29*Übersicht!H24)+Datenblatt!$E$29,IF($C24=16,(Datenblatt!$B$30*Übersicht!H24^3)+(Datenblatt!$C$30*Übersicht!H24^2)+(Datenblatt!$D$30*Übersicht!H24)+Datenblatt!$E$30,IF($C24=12,(Datenblatt!$B$31*Übersicht!H24^3)+(Datenblatt!$C$31*Übersicht!H24^2)+(Datenblatt!$D$31*Übersicht!H24)+Datenblatt!$E$31,IF($C24=11,(Datenblatt!$B$32*Übersicht!H24^3)+(Datenblatt!$C$32*Übersicht!H24^2)+(Datenblatt!$D$32*Übersicht!H24)+Datenblatt!$E$32,0))))))))))))))))))))))))</f>
        <v>0</v>
      </c>
      <c r="N24">
        <f>IF(AND(H24="",C24=11),Datenblatt!$I$29,IF(AND(H24="",C24=12),Datenblatt!$I$29,IF(AND(H24="",C24=16),Datenblatt!$I$29,IF(AND(H24="",C24=15),Datenblatt!$I$29,IF(AND(H24="",C24=14),Datenblatt!$I$29,IF(AND(H24="",C24=13),Datenblatt!$I$29,IF(AND($C24=13,H24&gt;Datenblatt!$X$3),0,IF(AND($C24=14,H24&gt;Datenblatt!$X$4),0,IF(AND($C24=15,H24&gt;Datenblatt!$X$5),0,IF(AND($C24=16,H24&gt;Datenblatt!$X$6),0,IF(AND($C24=12,H24&gt;Datenblatt!$X$7),0,IF(AND($C24=11,H24&gt;Datenblatt!$X$8),0,IF(AND($C24=13,H24&lt;Datenblatt!$W$3),100,IF(AND($C24=14,H24&lt;Datenblatt!$W$4),100,IF(AND($C24=15,H24&lt;Datenblatt!$W$5),100,IF(AND($C24=16,H24&lt;Datenblatt!$W$6),100,IF(AND($C24=12,H24&lt;Datenblatt!$W$7),100,IF(AND($C24=11,H24&lt;Datenblatt!$W$8),100,IF($C24=13,(Datenblatt!$B$27*Übersicht!H24^3)+(Datenblatt!$C$27*Übersicht!H24^2)+(Datenblatt!$D$27*Übersicht!H24)+Datenblatt!$E$27,IF($C24=14,(Datenblatt!$B$28*Übersicht!H24^3)+(Datenblatt!$C$28*Übersicht!H24^2)+(Datenblatt!$D$28*Übersicht!H24)+Datenblatt!$E$28,IF($C24=15,(Datenblatt!$B$29*Übersicht!H24^3)+(Datenblatt!$C$29*Übersicht!H24^2)+(Datenblatt!$D$29*Übersicht!H24)+Datenblatt!$E$29,IF($C24=16,(Datenblatt!$B$30*Übersicht!H24^3)+(Datenblatt!$C$30*Übersicht!H24^2)+(Datenblatt!$D$30*Übersicht!H24)+Datenblatt!$E$30,IF($C24=12,(Datenblatt!$B$31*Übersicht!H24^3)+(Datenblatt!$C$31*Übersicht!H24^2)+(Datenblatt!$D$31*Übersicht!H24)+Datenblatt!$E$31,IF($C24=11,(Datenblatt!$B$32*Übersicht!H24^3)+(Datenblatt!$C$32*Übersicht!H24^2)+(Datenblatt!$D$32*Übersicht!H24)+Datenblatt!$E$32,0))))))))))))))))))))))))</f>
        <v>0</v>
      </c>
      <c r="O24" s="2" t="e">
        <f t="shared" si="0"/>
        <v>#DIV/0!</v>
      </c>
      <c r="P24" s="2" t="e">
        <f t="shared" si="1"/>
        <v>#DIV/0!</v>
      </c>
      <c r="R24" s="2"/>
      <c r="S24" s="2">
        <f>Datenblatt!$I$10</f>
        <v>62.816491055091916</v>
      </c>
      <c r="T24" s="2">
        <f>Datenblatt!$I$18</f>
        <v>62.379148900450787</v>
      </c>
      <c r="U24" s="2">
        <f>Datenblatt!$I$26</f>
        <v>55.885385458572635</v>
      </c>
      <c r="V24" s="2">
        <f>Datenblatt!$I$34</f>
        <v>60.727085155488531</v>
      </c>
      <c r="W24" s="7" t="e">
        <f t="shared" si="2"/>
        <v>#DIV/0!</v>
      </c>
      <c r="Y24" s="2">
        <f>Datenblatt!$I$5</f>
        <v>73.48733784597421</v>
      </c>
      <c r="Z24">
        <f>Datenblatt!$I$13</f>
        <v>79.926562848016317</v>
      </c>
      <c r="AA24">
        <f>Datenblatt!$I$21</f>
        <v>79.953620531215734</v>
      </c>
      <c r="AB24">
        <f>Datenblatt!$I$29</f>
        <v>70.851454876954847</v>
      </c>
      <c r="AC24">
        <f>Datenblatt!$I$37</f>
        <v>75.813025407742586</v>
      </c>
      <c r="AD24" s="7" t="e">
        <f t="shared" si="3"/>
        <v>#DIV/0!</v>
      </c>
    </row>
    <row r="25" spans="10:30" ht="19" x14ac:dyDescent="0.25">
      <c r="J25" s="3" t="e">
        <f>IF(AND($C25=13,Datenblatt!M25&lt;Datenblatt!$R$3),0,IF(AND($C25=14,Datenblatt!M25&lt;Datenblatt!$R$4),0,IF(AND($C25=15,Datenblatt!M25&lt;Datenblatt!$R$5),0,IF(AND($C25=16,Datenblatt!M25&lt;Datenblatt!$R$6),0,IF(AND($C25=12,Datenblatt!M25&lt;Datenblatt!$R$7),0,IF(AND($C25=11,Datenblatt!M25&lt;Datenblatt!$R$8),0,IF(AND($C25=13,Datenblatt!M25&gt;Datenblatt!$Q$3),100,IF(AND($C25=14,Datenblatt!M25&gt;Datenblatt!$Q$4),100,IF(AND($C25=15,Datenblatt!M25&gt;Datenblatt!$Q$5),100,IF(AND($C25=16,Datenblatt!M25&gt;Datenblatt!$Q$6),100,IF(AND($C25=12,Datenblatt!M25&gt;Datenblatt!$Q$7),100,IF(AND($C25=11,Datenblatt!M25&gt;Datenblatt!$Q$8),100,IF(Übersicht!$C25=13,Datenblatt!$B$3*Datenblatt!M25^3+Datenblatt!$C$3*Datenblatt!M25^2+Datenblatt!$D$3*Datenblatt!M25+Datenblatt!$E$3,IF(Übersicht!$C25=14,Datenblatt!$B$4*Datenblatt!M25^3+Datenblatt!$C$4*Datenblatt!M25^2+Datenblatt!$D$4*Datenblatt!M25+Datenblatt!$E$4,IF(Übersicht!$C25=15,Datenblatt!$B$5*Datenblatt!M25^3+Datenblatt!$C$5*Datenblatt!M25^2+Datenblatt!$D$5*Datenblatt!M25+Datenblatt!$E$5,IF(Übersicht!$C25=16,Datenblatt!$B$6*Datenblatt!M25^3+Datenblatt!$C$6*Datenblatt!M25^2+Datenblatt!$D$6*Datenblatt!M25+Datenblatt!$E$6,IF(Übersicht!$C25=12,Datenblatt!$B$7*Datenblatt!M25^3+Datenblatt!$C$7*Datenblatt!M25^2+Datenblatt!$D$7*Datenblatt!M25+Datenblatt!$E$7,IF(Übersicht!$C25=11,Datenblatt!$B$8*Datenblatt!M25^3+Datenblatt!$C$8*Datenblatt!M25^2+Datenblatt!$D$8*Datenblatt!M25+Datenblatt!$E$8,0))))))))))))))))))</f>
        <v>#DIV/0!</v>
      </c>
      <c r="K25" t="e">
        <f>IF(AND(Übersicht!$C25=13,Datenblatt!N25&lt;Datenblatt!$T$3),0,IF(AND(Übersicht!$C25=14,Datenblatt!N25&lt;Datenblatt!$T$4),0,IF(AND(Übersicht!$C25=15,Datenblatt!N25&lt;Datenblatt!$T$5),0,IF(AND(Übersicht!$C25=16,Datenblatt!N25&lt;Datenblatt!$T$6),0,IF(AND(Übersicht!$C25=12,Datenblatt!N25&lt;Datenblatt!$T$7),0,IF(AND(Übersicht!$C25=11,Datenblatt!N25&lt;Datenblatt!$T$8),0,IF(AND($C25=13,Datenblatt!N25&gt;Datenblatt!$S$3),100,IF(AND($C25=14,Datenblatt!N25&gt;Datenblatt!$S$4),100,IF(AND($C25=15,Datenblatt!N25&gt;Datenblatt!$S$5),100,IF(AND($C25=16,Datenblatt!N25&gt;Datenblatt!$S$6),100,IF(AND($C25=12,Datenblatt!N25&gt;Datenblatt!$S$7),100,IF(AND($C25=11,Datenblatt!N25&gt;Datenblatt!$S$8),100,IF(Übersicht!$C25=13,Datenblatt!$B$11*Datenblatt!N25^3+Datenblatt!$C$11*Datenblatt!N25^2+Datenblatt!$D$11*Datenblatt!N25+Datenblatt!$E$11,IF(Übersicht!$C25=14,Datenblatt!$B$12*Datenblatt!N25^3+Datenblatt!$C$12*Datenblatt!N25^2+Datenblatt!$D$12*Datenblatt!N25+Datenblatt!$E$12,IF(Übersicht!$C25=15,Datenblatt!$B$13*Datenblatt!N25^3+Datenblatt!$C$13*Datenblatt!N25^2+Datenblatt!$D$13*Datenblatt!N25+Datenblatt!$E$13,IF(Übersicht!$C25=16,Datenblatt!$B$14*Datenblatt!N25^3+Datenblatt!$C$14*Datenblatt!N25^2+Datenblatt!$D$14*Datenblatt!N25+Datenblatt!$E$14,IF(Übersicht!$C25=12,Datenblatt!$B$15*Datenblatt!N25^3+Datenblatt!$C$15*Datenblatt!N25^2+Datenblatt!$D$15*Datenblatt!N25+Datenblatt!$E$15,IF(Übersicht!$C25=11,Datenblatt!$B$16*Datenblatt!N25^3+Datenblatt!$C$16*Datenblatt!N25^2+Datenblatt!$D$16*Datenblatt!N25+Datenblatt!$E$16,0))))))))))))))))))</f>
        <v>#DIV/0!</v>
      </c>
      <c r="L25">
        <f>IF(AND($C25=13,G25&lt;Datenblatt!$V$3),0,IF(AND($C25=14,G25&lt;Datenblatt!$V$4),0,IF(AND($C25=15,G25&lt;Datenblatt!$V$5),0,IF(AND($C25=16,G25&lt;Datenblatt!$V$6),0,IF(AND($C25=12,G25&lt;Datenblatt!$V$7),0,IF(AND($C25=11,G25&lt;Datenblatt!$V$8),0,IF(AND($C25=13,G25&gt;Datenblatt!$U$3),100,IF(AND($C25=14,G25&gt;Datenblatt!$U$4),100,IF(AND($C25=15,G25&gt;Datenblatt!$U$5),100,IF(AND($C25=16,G25&gt;Datenblatt!$U$6),100,IF(AND($C25=12,G25&gt;Datenblatt!$U$7),100,IF(AND($C25=11,G25&gt;Datenblatt!$U$8),100,IF($C25=13,(Datenblatt!$B$19*Übersicht!G25^3)+(Datenblatt!$C$19*Übersicht!G25^2)+(Datenblatt!$D$19*Übersicht!G25)+Datenblatt!$E$19,IF($C25=14,(Datenblatt!$B$20*Übersicht!G25^3)+(Datenblatt!$C$20*Übersicht!G25^2)+(Datenblatt!$D$20*Übersicht!G25)+Datenblatt!$E$20,IF($C25=15,(Datenblatt!$B$21*Übersicht!G25^3)+(Datenblatt!$C$21*Übersicht!G25^2)+(Datenblatt!$D$21*Übersicht!G25)+Datenblatt!$E$21,IF($C25=16,(Datenblatt!$B$22*Übersicht!G25^3)+(Datenblatt!$C$22*Übersicht!G25^2)+(Datenblatt!$D$22*Übersicht!G25)+Datenblatt!$E$22,IF($C25=12,(Datenblatt!$B$23*Übersicht!G25^3)+(Datenblatt!$C$23*Übersicht!G25^2)+(Datenblatt!$D$23*Übersicht!G25)+Datenblatt!$E$23,IF($C25=11,(Datenblatt!$B$24*Übersicht!G25^3)+(Datenblatt!$C$24*Übersicht!G25^2)+(Datenblatt!$D$24*Übersicht!G25)+Datenblatt!$E$24,0))))))))))))))))))</f>
        <v>0</v>
      </c>
      <c r="M25">
        <f>IF(AND(H25="",C25=11),Datenblatt!$I$26,IF(AND(H25="",C25=12),Datenblatt!$I$26,IF(AND(H25="",C25=16),Datenblatt!$I$27,IF(AND(H25="",C25=15),Datenblatt!$I$26,IF(AND(H25="",C25=14),Datenblatt!$I$26,IF(AND(H25="",C25=13),Datenblatt!$I$26,IF(AND($C25=13,H25&gt;Datenblatt!$X$3),0,IF(AND($C25=14,H25&gt;Datenblatt!$X$4),0,IF(AND($C25=15,H25&gt;Datenblatt!$X$5),0,IF(AND($C25=16,H25&gt;Datenblatt!$X$6),0,IF(AND($C25=12,H25&gt;Datenblatt!$X$7),0,IF(AND($C25=11,H25&gt;Datenblatt!$X$8),0,IF(AND($C25=13,H25&lt;Datenblatt!$W$3),100,IF(AND($C25=14,H25&lt;Datenblatt!$W$4),100,IF(AND($C25=15,H25&lt;Datenblatt!$W$5),100,IF(AND($C25=16,H25&lt;Datenblatt!$W$6),100,IF(AND($C25=12,H25&lt;Datenblatt!$W$7),100,IF(AND($C25=11,H25&lt;Datenblatt!$W$8),100,IF($C25=13,(Datenblatt!$B$27*Übersicht!H25^3)+(Datenblatt!$C$27*Übersicht!H25^2)+(Datenblatt!$D$27*Übersicht!H25)+Datenblatt!$E$27,IF($C25=14,(Datenblatt!$B$28*Übersicht!H25^3)+(Datenblatt!$C$28*Übersicht!H25^2)+(Datenblatt!$D$28*Übersicht!H25)+Datenblatt!$E$28,IF($C25=15,(Datenblatt!$B$29*Übersicht!H25^3)+(Datenblatt!$C$29*Übersicht!H25^2)+(Datenblatt!$D$29*Übersicht!H25)+Datenblatt!$E$29,IF($C25=16,(Datenblatt!$B$30*Übersicht!H25^3)+(Datenblatt!$C$30*Übersicht!H25^2)+(Datenblatt!$D$30*Übersicht!H25)+Datenblatt!$E$30,IF($C25=12,(Datenblatt!$B$31*Übersicht!H25^3)+(Datenblatt!$C$31*Übersicht!H25^2)+(Datenblatt!$D$31*Übersicht!H25)+Datenblatt!$E$31,IF($C25=11,(Datenblatt!$B$32*Übersicht!H25^3)+(Datenblatt!$C$32*Übersicht!H25^2)+(Datenblatt!$D$32*Übersicht!H25)+Datenblatt!$E$32,0))))))))))))))))))))))))</f>
        <v>0</v>
      </c>
      <c r="N25">
        <f>IF(AND(H25="",C25=11),Datenblatt!$I$29,IF(AND(H25="",C25=12),Datenblatt!$I$29,IF(AND(H25="",C25=16),Datenblatt!$I$29,IF(AND(H25="",C25=15),Datenblatt!$I$29,IF(AND(H25="",C25=14),Datenblatt!$I$29,IF(AND(H25="",C25=13),Datenblatt!$I$29,IF(AND($C25=13,H25&gt;Datenblatt!$X$3),0,IF(AND($C25=14,H25&gt;Datenblatt!$X$4),0,IF(AND($C25=15,H25&gt;Datenblatt!$X$5),0,IF(AND($C25=16,H25&gt;Datenblatt!$X$6),0,IF(AND($C25=12,H25&gt;Datenblatt!$X$7),0,IF(AND($C25=11,H25&gt;Datenblatt!$X$8),0,IF(AND($C25=13,H25&lt;Datenblatt!$W$3),100,IF(AND($C25=14,H25&lt;Datenblatt!$W$4),100,IF(AND($C25=15,H25&lt;Datenblatt!$W$5),100,IF(AND($C25=16,H25&lt;Datenblatt!$W$6),100,IF(AND($C25=12,H25&lt;Datenblatt!$W$7),100,IF(AND($C25=11,H25&lt;Datenblatt!$W$8),100,IF($C25=13,(Datenblatt!$B$27*Übersicht!H25^3)+(Datenblatt!$C$27*Übersicht!H25^2)+(Datenblatt!$D$27*Übersicht!H25)+Datenblatt!$E$27,IF($C25=14,(Datenblatt!$B$28*Übersicht!H25^3)+(Datenblatt!$C$28*Übersicht!H25^2)+(Datenblatt!$D$28*Übersicht!H25)+Datenblatt!$E$28,IF($C25=15,(Datenblatt!$B$29*Übersicht!H25^3)+(Datenblatt!$C$29*Übersicht!H25^2)+(Datenblatt!$D$29*Übersicht!H25)+Datenblatt!$E$29,IF($C25=16,(Datenblatt!$B$30*Übersicht!H25^3)+(Datenblatt!$C$30*Übersicht!H25^2)+(Datenblatt!$D$30*Übersicht!H25)+Datenblatt!$E$30,IF($C25=12,(Datenblatt!$B$31*Übersicht!H25^3)+(Datenblatt!$C$31*Übersicht!H25^2)+(Datenblatt!$D$31*Übersicht!H25)+Datenblatt!$E$31,IF($C25=11,(Datenblatt!$B$32*Übersicht!H25^3)+(Datenblatt!$C$32*Übersicht!H25^2)+(Datenblatt!$D$32*Übersicht!H25)+Datenblatt!$E$32,0))))))))))))))))))))))))</f>
        <v>0</v>
      </c>
      <c r="O25" s="2" t="e">
        <f t="shared" si="0"/>
        <v>#DIV/0!</v>
      </c>
      <c r="P25" s="2" t="e">
        <f t="shared" si="1"/>
        <v>#DIV/0!</v>
      </c>
      <c r="R25" s="2"/>
      <c r="S25" s="2">
        <f>Datenblatt!$I$10</f>
        <v>62.816491055091916</v>
      </c>
      <c r="T25" s="2">
        <f>Datenblatt!$I$18</f>
        <v>62.379148900450787</v>
      </c>
      <c r="U25" s="2">
        <f>Datenblatt!$I$26</f>
        <v>55.885385458572635</v>
      </c>
      <c r="V25" s="2">
        <f>Datenblatt!$I$34</f>
        <v>60.727085155488531</v>
      </c>
      <c r="W25" s="7" t="e">
        <f t="shared" si="2"/>
        <v>#DIV/0!</v>
      </c>
      <c r="Y25" s="2">
        <f>Datenblatt!$I$5</f>
        <v>73.48733784597421</v>
      </c>
      <c r="Z25">
        <f>Datenblatt!$I$13</f>
        <v>79.926562848016317</v>
      </c>
      <c r="AA25">
        <f>Datenblatt!$I$21</f>
        <v>79.953620531215734</v>
      </c>
      <c r="AB25">
        <f>Datenblatt!$I$29</f>
        <v>70.851454876954847</v>
      </c>
      <c r="AC25">
        <f>Datenblatt!$I$37</f>
        <v>75.813025407742586</v>
      </c>
      <c r="AD25" s="7" t="e">
        <f t="shared" si="3"/>
        <v>#DIV/0!</v>
      </c>
    </row>
    <row r="26" spans="10:30" ht="19" x14ac:dyDescent="0.25">
      <c r="J26" s="3" t="e">
        <f>IF(AND($C26=13,Datenblatt!M26&lt;Datenblatt!$R$3),0,IF(AND($C26=14,Datenblatt!M26&lt;Datenblatt!$R$4),0,IF(AND($C26=15,Datenblatt!M26&lt;Datenblatt!$R$5),0,IF(AND($C26=16,Datenblatt!M26&lt;Datenblatt!$R$6),0,IF(AND($C26=12,Datenblatt!M26&lt;Datenblatt!$R$7),0,IF(AND($C26=11,Datenblatt!M26&lt;Datenblatt!$R$8),0,IF(AND($C26=13,Datenblatt!M26&gt;Datenblatt!$Q$3),100,IF(AND($C26=14,Datenblatt!M26&gt;Datenblatt!$Q$4),100,IF(AND($C26=15,Datenblatt!M26&gt;Datenblatt!$Q$5),100,IF(AND($C26=16,Datenblatt!M26&gt;Datenblatt!$Q$6),100,IF(AND($C26=12,Datenblatt!M26&gt;Datenblatt!$Q$7),100,IF(AND($C26=11,Datenblatt!M26&gt;Datenblatt!$Q$8),100,IF(Übersicht!$C26=13,Datenblatt!$B$3*Datenblatt!M26^3+Datenblatt!$C$3*Datenblatt!M26^2+Datenblatt!$D$3*Datenblatt!M26+Datenblatt!$E$3,IF(Übersicht!$C26=14,Datenblatt!$B$4*Datenblatt!M26^3+Datenblatt!$C$4*Datenblatt!M26^2+Datenblatt!$D$4*Datenblatt!M26+Datenblatt!$E$4,IF(Übersicht!$C26=15,Datenblatt!$B$5*Datenblatt!M26^3+Datenblatt!$C$5*Datenblatt!M26^2+Datenblatt!$D$5*Datenblatt!M26+Datenblatt!$E$5,IF(Übersicht!$C26=16,Datenblatt!$B$6*Datenblatt!M26^3+Datenblatt!$C$6*Datenblatt!M26^2+Datenblatt!$D$6*Datenblatt!M26+Datenblatt!$E$6,IF(Übersicht!$C26=12,Datenblatt!$B$7*Datenblatt!M26^3+Datenblatt!$C$7*Datenblatt!M26^2+Datenblatt!$D$7*Datenblatt!M26+Datenblatt!$E$7,IF(Übersicht!$C26=11,Datenblatt!$B$8*Datenblatt!M26^3+Datenblatt!$C$8*Datenblatt!M26^2+Datenblatt!$D$8*Datenblatt!M26+Datenblatt!$E$8,0))))))))))))))))))</f>
        <v>#DIV/0!</v>
      </c>
      <c r="K26" t="e">
        <f>IF(AND(Übersicht!$C26=13,Datenblatt!N26&lt;Datenblatt!$T$3),0,IF(AND(Übersicht!$C26=14,Datenblatt!N26&lt;Datenblatt!$T$4),0,IF(AND(Übersicht!$C26=15,Datenblatt!N26&lt;Datenblatt!$T$5),0,IF(AND(Übersicht!$C26=16,Datenblatt!N26&lt;Datenblatt!$T$6),0,IF(AND(Übersicht!$C26=12,Datenblatt!N26&lt;Datenblatt!$T$7),0,IF(AND(Übersicht!$C26=11,Datenblatt!N26&lt;Datenblatt!$T$8),0,IF(AND($C26=13,Datenblatt!N26&gt;Datenblatt!$S$3),100,IF(AND($C26=14,Datenblatt!N26&gt;Datenblatt!$S$4),100,IF(AND($C26=15,Datenblatt!N26&gt;Datenblatt!$S$5),100,IF(AND($C26=16,Datenblatt!N26&gt;Datenblatt!$S$6),100,IF(AND($C26=12,Datenblatt!N26&gt;Datenblatt!$S$7),100,IF(AND($C26=11,Datenblatt!N26&gt;Datenblatt!$S$8),100,IF(Übersicht!$C26=13,Datenblatt!$B$11*Datenblatt!N26^3+Datenblatt!$C$11*Datenblatt!N26^2+Datenblatt!$D$11*Datenblatt!N26+Datenblatt!$E$11,IF(Übersicht!$C26=14,Datenblatt!$B$12*Datenblatt!N26^3+Datenblatt!$C$12*Datenblatt!N26^2+Datenblatt!$D$12*Datenblatt!N26+Datenblatt!$E$12,IF(Übersicht!$C26=15,Datenblatt!$B$13*Datenblatt!N26^3+Datenblatt!$C$13*Datenblatt!N26^2+Datenblatt!$D$13*Datenblatt!N26+Datenblatt!$E$13,IF(Übersicht!$C26=16,Datenblatt!$B$14*Datenblatt!N26^3+Datenblatt!$C$14*Datenblatt!N26^2+Datenblatt!$D$14*Datenblatt!N26+Datenblatt!$E$14,IF(Übersicht!$C26=12,Datenblatt!$B$15*Datenblatt!N26^3+Datenblatt!$C$15*Datenblatt!N26^2+Datenblatt!$D$15*Datenblatt!N26+Datenblatt!$E$15,IF(Übersicht!$C26=11,Datenblatt!$B$16*Datenblatt!N26^3+Datenblatt!$C$16*Datenblatt!N26^2+Datenblatt!$D$16*Datenblatt!N26+Datenblatt!$E$16,0))))))))))))))))))</f>
        <v>#DIV/0!</v>
      </c>
      <c r="L26">
        <f>IF(AND($C26=13,G26&lt;Datenblatt!$V$3),0,IF(AND($C26=14,G26&lt;Datenblatt!$V$4),0,IF(AND($C26=15,G26&lt;Datenblatt!$V$5),0,IF(AND($C26=16,G26&lt;Datenblatt!$V$6),0,IF(AND($C26=12,G26&lt;Datenblatt!$V$7),0,IF(AND($C26=11,G26&lt;Datenblatt!$V$8),0,IF(AND($C26=13,G26&gt;Datenblatt!$U$3),100,IF(AND($C26=14,G26&gt;Datenblatt!$U$4),100,IF(AND($C26=15,G26&gt;Datenblatt!$U$5),100,IF(AND($C26=16,G26&gt;Datenblatt!$U$6),100,IF(AND($C26=12,G26&gt;Datenblatt!$U$7),100,IF(AND($C26=11,G26&gt;Datenblatt!$U$8),100,IF($C26=13,(Datenblatt!$B$19*Übersicht!G26^3)+(Datenblatt!$C$19*Übersicht!G26^2)+(Datenblatt!$D$19*Übersicht!G26)+Datenblatt!$E$19,IF($C26=14,(Datenblatt!$B$20*Übersicht!G26^3)+(Datenblatt!$C$20*Übersicht!G26^2)+(Datenblatt!$D$20*Übersicht!G26)+Datenblatt!$E$20,IF($C26=15,(Datenblatt!$B$21*Übersicht!G26^3)+(Datenblatt!$C$21*Übersicht!G26^2)+(Datenblatt!$D$21*Übersicht!G26)+Datenblatt!$E$21,IF($C26=16,(Datenblatt!$B$22*Übersicht!G26^3)+(Datenblatt!$C$22*Übersicht!G26^2)+(Datenblatt!$D$22*Übersicht!G26)+Datenblatt!$E$22,IF($C26=12,(Datenblatt!$B$23*Übersicht!G26^3)+(Datenblatt!$C$23*Übersicht!G26^2)+(Datenblatt!$D$23*Übersicht!G26)+Datenblatt!$E$23,IF($C26=11,(Datenblatt!$B$24*Übersicht!G26^3)+(Datenblatt!$C$24*Übersicht!G26^2)+(Datenblatt!$D$24*Übersicht!G26)+Datenblatt!$E$24,0))))))))))))))))))</f>
        <v>0</v>
      </c>
      <c r="M26">
        <f>IF(AND(H26="",C26=11),Datenblatt!$I$26,IF(AND(H26="",C26=12),Datenblatt!$I$26,IF(AND(H26="",C26=16),Datenblatt!$I$27,IF(AND(H26="",C26=15),Datenblatt!$I$26,IF(AND(H26="",C26=14),Datenblatt!$I$26,IF(AND(H26="",C26=13),Datenblatt!$I$26,IF(AND($C26=13,H26&gt;Datenblatt!$X$3),0,IF(AND($C26=14,H26&gt;Datenblatt!$X$4),0,IF(AND($C26=15,H26&gt;Datenblatt!$X$5),0,IF(AND($C26=16,H26&gt;Datenblatt!$X$6),0,IF(AND($C26=12,H26&gt;Datenblatt!$X$7),0,IF(AND($C26=11,H26&gt;Datenblatt!$X$8),0,IF(AND($C26=13,H26&lt;Datenblatt!$W$3),100,IF(AND($C26=14,H26&lt;Datenblatt!$W$4),100,IF(AND($C26=15,H26&lt;Datenblatt!$W$5),100,IF(AND($C26=16,H26&lt;Datenblatt!$W$6),100,IF(AND($C26=12,H26&lt;Datenblatt!$W$7),100,IF(AND($C26=11,H26&lt;Datenblatt!$W$8),100,IF($C26=13,(Datenblatt!$B$27*Übersicht!H26^3)+(Datenblatt!$C$27*Übersicht!H26^2)+(Datenblatt!$D$27*Übersicht!H26)+Datenblatt!$E$27,IF($C26=14,(Datenblatt!$B$28*Übersicht!H26^3)+(Datenblatt!$C$28*Übersicht!H26^2)+(Datenblatt!$D$28*Übersicht!H26)+Datenblatt!$E$28,IF($C26=15,(Datenblatt!$B$29*Übersicht!H26^3)+(Datenblatt!$C$29*Übersicht!H26^2)+(Datenblatt!$D$29*Übersicht!H26)+Datenblatt!$E$29,IF($C26=16,(Datenblatt!$B$30*Übersicht!H26^3)+(Datenblatt!$C$30*Übersicht!H26^2)+(Datenblatt!$D$30*Übersicht!H26)+Datenblatt!$E$30,IF($C26=12,(Datenblatt!$B$31*Übersicht!H26^3)+(Datenblatt!$C$31*Übersicht!H26^2)+(Datenblatt!$D$31*Übersicht!H26)+Datenblatt!$E$31,IF($C26=11,(Datenblatt!$B$32*Übersicht!H26^3)+(Datenblatt!$C$32*Übersicht!H26^2)+(Datenblatt!$D$32*Übersicht!H26)+Datenblatt!$E$32,0))))))))))))))))))))))))</f>
        <v>0</v>
      </c>
      <c r="N26">
        <f>IF(AND(H26="",C26=11),Datenblatt!$I$29,IF(AND(H26="",C26=12),Datenblatt!$I$29,IF(AND(H26="",C26=16),Datenblatt!$I$29,IF(AND(H26="",C26=15),Datenblatt!$I$29,IF(AND(H26="",C26=14),Datenblatt!$I$29,IF(AND(H26="",C26=13),Datenblatt!$I$29,IF(AND($C26=13,H26&gt;Datenblatt!$X$3),0,IF(AND($C26=14,H26&gt;Datenblatt!$X$4),0,IF(AND($C26=15,H26&gt;Datenblatt!$X$5),0,IF(AND($C26=16,H26&gt;Datenblatt!$X$6),0,IF(AND($C26=12,H26&gt;Datenblatt!$X$7),0,IF(AND($C26=11,H26&gt;Datenblatt!$X$8),0,IF(AND($C26=13,H26&lt;Datenblatt!$W$3),100,IF(AND($C26=14,H26&lt;Datenblatt!$W$4),100,IF(AND($C26=15,H26&lt;Datenblatt!$W$5),100,IF(AND($C26=16,H26&lt;Datenblatt!$W$6),100,IF(AND($C26=12,H26&lt;Datenblatt!$W$7),100,IF(AND($C26=11,H26&lt;Datenblatt!$W$8),100,IF($C26=13,(Datenblatt!$B$27*Übersicht!H26^3)+(Datenblatt!$C$27*Übersicht!H26^2)+(Datenblatt!$D$27*Übersicht!H26)+Datenblatt!$E$27,IF($C26=14,(Datenblatt!$B$28*Übersicht!H26^3)+(Datenblatt!$C$28*Übersicht!H26^2)+(Datenblatt!$D$28*Übersicht!H26)+Datenblatt!$E$28,IF($C26=15,(Datenblatt!$B$29*Übersicht!H26^3)+(Datenblatt!$C$29*Übersicht!H26^2)+(Datenblatt!$D$29*Übersicht!H26)+Datenblatt!$E$29,IF($C26=16,(Datenblatt!$B$30*Übersicht!H26^3)+(Datenblatt!$C$30*Übersicht!H26^2)+(Datenblatt!$D$30*Übersicht!H26)+Datenblatt!$E$30,IF($C26=12,(Datenblatt!$B$31*Übersicht!H26^3)+(Datenblatt!$C$31*Übersicht!H26^2)+(Datenblatt!$D$31*Übersicht!H26)+Datenblatt!$E$31,IF($C26=11,(Datenblatt!$B$32*Übersicht!H26^3)+(Datenblatt!$C$32*Übersicht!H26^2)+(Datenblatt!$D$32*Übersicht!H26)+Datenblatt!$E$32,0))))))))))))))))))))))))</f>
        <v>0</v>
      </c>
      <c r="O26" s="2" t="e">
        <f t="shared" si="0"/>
        <v>#DIV/0!</v>
      </c>
      <c r="P26" s="2" t="e">
        <f t="shared" si="1"/>
        <v>#DIV/0!</v>
      </c>
      <c r="R26" s="2"/>
      <c r="S26" s="2">
        <f>Datenblatt!$I$10</f>
        <v>62.816491055091916</v>
      </c>
      <c r="T26" s="2">
        <f>Datenblatt!$I$18</f>
        <v>62.379148900450787</v>
      </c>
      <c r="U26" s="2">
        <f>Datenblatt!$I$26</f>
        <v>55.885385458572635</v>
      </c>
      <c r="V26" s="2">
        <f>Datenblatt!$I$34</f>
        <v>60.727085155488531</v>
      </c>
      <c r="W26" s="7" t="e">
        <f t="shared" si="2"/>
        <v>#DIV/0!</v>
      </c>
      <c r="Y26" s="2">
        <f>Datenblatt!$I$5</f>
        <v>73.48733784597421</v>
      </c>
      <c r="Z26">
        <f>Datenblatt!$I$13</f>
        <v>79.926562848016317</v>
      </c>
      <c r="AA26">
        <f>Datenblatt!$I$21</f>
        <v>79.953620531215734</v>
      </c>
      <c r="AB26">
        <f>Datenblatt!$I$29</f>
        <v>70.851454876954847</v>
      </c>
      <c r="AC26">
        <f>Datenblatt!$I$37</f>
        <v>75.813025407742586</v>
      </c>
      <c r="AD26" s="7" t="e">
        <f t="shared" si="3"/>
        <v>#DIV/0!</v>
      </c>
    </row>
    <row r="27" spans="10:30" ht="19" x14ac:dyDescent="0.25">
      <c r="J27" s="3" t="e">
        <f>IF(AND($C27=13,Datenblatt!M27&lt;Datenblatt!$R$3),0,IF(AND($C27=14,Datenblatt!M27&lt;Datenblatt!$R$4),0,IF(AND($C27=15,Datenblatt!M27&lt;Datenblatt!$R$5),0,IF(AND($C27=16,Datenblatt!M27&lt;Datenblatt!$R$6),0,IF(AND($C27=12,Datenblatt!M27&lt;Datenblatt!$R$7),0,IF(AND($C27=11,Datenblatt!M27&lt;Datenblatt!$R$8),0,IF(AND($C27=13,Datenblatt!M27&gt;Datenblatt!$Q$3),100,IF(AND($C27=14,Datenblatt!M27&gt;Datenblatt!$Q$4),100,IF(AND($C27=15,Datenblatt!M27&gt;Datenblatt!$Q$5),100,IF(AND($C27=16,Datenblatt!M27&gt;Datenblatt!$Q$6),100,IF(AND($C27=12,Datenblatt!M27&gt;Datenblatt!$Q$7),100,IF(AND($C27=11,Datenblatt!M27&gt;Datenblatt!$Q$8),100,IF(Übersicht!$C27=13,Datenblatt!$B$3*Datenblatt!M27^3+Datenblatt!$C$3*Datenblatt!M27^2+Datenblatt!$D$3*Datenblatt!M27+Datenblatt!$E$3,IF(Übersicht!$C27=14,Datenblatt!$B$4*Datenblatt!M27^3+Datenblatt!$C$4*Datenblatt!M27^2+Datenblatt!$D$4*Datenblatt!M27+Datenblatt!$E$4,IF(Übersicht!$C27=15,Datenblatt!$B$5*Datenblatt!M27^3+Datenblatt!$C$5*Datenblatt!M27^2+Datenblatt!$D$5*Datenblatt!M27+Datenblatt!$E$5,IF(Übersicht!$C27=16,Datenblatt!$B$6*Datenblatt!M27^3+Datenblatt!$C$6*Datenblatt!M27^2+Datenblatt!$D$6*Datenblatt!M27+Datenblatt!$E$6,IF(Übersicht!$C27=12,Datenblatt!$B$7*Datenblatt!M27^3+Datenblatt!$C$7*Datenblatt!M27^2+Datenblatt!$D$7*Datenblatt!M27+Datenblatt!$E$7,IF(Übersicht!$C27=11,Datenblatt!$B$8*Datenblatt!M27^3+Datenblatt!$C$8*Datenblatt!M27^2+Datenblatt!$D$8*Datenblatt!M27+Datenblatt!$E$8,0))))))))))))))))))</f>
        <v>#DIV/0!</v>
      </c>
      <c r="K27" t="e">
        <f>IF(AND(Übersicht!$C27=13,Datenblatt!N27&lt;Datenblatt!$T$3),0,IF(AND(Übersicht!$C27=14,Datenblatt!N27&lt;Datenblatt!$T$4),0,IF(AND(Übersicht!$C27=15,Datenblatt!N27&lt;Datenblatt!$T$5),0,IF(AND(Übersicht!$C27=16,Datenblatt!N27&lt;Datenblatt!$T$6),0,IF(AND(Übersicht!$C27=12,Datenblatt!N27&lt;Datenblatt!$T$7),0,IF(AND(Übersicht!$C27=11,Datenblatt!N27&lt;Datenblatt!$T$8),0,IF(AND($C27=13,Datenblatt!N27&gt;Datenblatt!$S$3),100,IF(AND($C27=14,Datenblatt!N27&gt;Datenblatt!$S$4),100,IF(AND($C27=15,Datenblatt!N27&gt;Datenblatt!$S$5),100,IF(AND($C27=16,Datenblatt!N27&gt;Datenblatt!$S$6),100,IF(AND($C27=12,Datenblatt!N27&gt;Datenblatt!$S$7),100,IF(AND($C27=11,Datenblatt!N27&gt;Datenblatt!$S$8),100,IF(Übersicht!$C27=13,Datenblatt!$B$11*Datenblatt!N27^3+Datenblatt!$C$11*Datenblatt!N27^2+Datenblatt!$D$11*Datenblatt!N27+Datenblatt!$E$11,IF(Übersicht!$C27=14,Datenblatt!$B$12*Datenblatt!N27^3+Datenblatt!$C$12*Datenblatt!N27^2+Datenblatt!$D$12*Datenblatt!N27+Datenblatt!$E$12,IF(Übersicht!$C27=15,Datenblatt!$B$13*Datenblatt!N27^3+Datenblatt!$C$13*Datenblatt!N27^2+Datenblatt!$D$13*Datenblatt!N27+Datenblatt!$E$13,IF(Übersicht!$C27=16,Datenblatt!$B$14*Datenblatt!N27^3+Datenblatt!$C$14*Datenblatt!N27^2+Datenblatt!$D$14*Datenblatt!N27+Datenblatt!$E$14,IF(Übersicht!$C27=12,Datenblatt!$B$15*Datenblatt!N27^3+Datenblatt!$C$15*Datenblatt!N27^2+Datenblatt!$D$15*Datenblatt!N27+Datenblatt!$E$15,IF(Übersicht!$C27=11,Datenblatt!$B$16*Datenblatt!N27^3+Datenblatt!$C$16*Datenblatt!N27^2+Datenblatt!$D$16*Datenblatt!N27+Datenblatt!$E$16,0))))))))))))))))))</f>
        <v>#DIV/0!</v>
      </c>
      <c r="L27">
        <f>IF(AND($C27=13,G27&lt;Datenblatt!$V$3),0,IF(AND($C27=14,G27&lt;Datenblatt!$V$4),0,IF(AND($C27=15,G27&lt;Datenblatt!$V$5),0,IF(AND($C27=16,G27&lt;Datenblatt!$V$6),0,IF(AND($C27=12,G27&lt;Datenblatt!$V$7),0,IF(AND($C27=11,G27&lt;Datenblatt!$V$8),0,IF(AND($C27=13,G27&gt;Datenblatt!$U$3),100,IF(AND($C27=14,G27&gt;Datenblatt!$U$4),100,IF(AND($C27=15,G27&gt;Datenblatt!$U$5),100,IF(AND($C27=16,G27&gt;Datenblatt!$U$6),100,IF(AND($C27=12,G27&gt;Datenblatt!$U$7),100,IF(AND($C27=11,G27&gt;Datenblatt!$U$8),100,IF($C27=13,(Datenblatt!$B$19*Übersicht!G27^3)+(Datenblatt!$C$19*Übersicht!G27^2)+(Datenblatt!$D$19*Übersicht!G27)+Datenblatt!$E$19,IF($C27=14,(Datenblatt!$B$20*Übersicht!G27^3)+(Datenblatt!$C$20*Übersicht!G27^2)+(Datenblatt!$D$20*Übersicht!G27)+Datenblatt!$E$20,IF($C27=15,(Datenblatt!$B$21*Übersicht!G27^3)+(Datenblatt!$C$21*Übersicht!G27^2)+(Datenblatt!$D$21*Übersicht!G27)+Datenblatt!$E$21,IF($C27=16,(Datenblatt!$B$22*Übersicht!G27^3)+(Datenblatt!$C$22*Übersicht!G27^2)+(Datenblatt!$D$22*Übersicht!G27)+Datenblatt!$E$22,IF($C27=12,(Datenblatt!$B$23*Übersicht!G27^3)+(Datenblatt!$C$23*Übersicht!G27^2)+(Datenblatt!$D$23*Übersicht!G27)+Datenblatt!$E$23,IF($C27=11,(Datenblatt!$B$24*Übersicht!G27^3)+(Datenblatt!$C$24*Übersicht!G27^2)+(Datenblatt!$D$24*Übersicht!G27)+Datenblatt!$E$24,0))))))))))))))))))</f>
        <v>0</v>
      </c>
      <c r="M27">
        <f>IF(AND(H27="",C27=11),Datenblatt!$I$26,IF(AND(H27="",C27=12),Datenblatt!$I$26,IF(AND(H27="",C27=16),Datenblatt!$I$27,IF(AND(H27="",C27=15),Datenblatt!$I$26,IF(AND(H27="",C27=14),Datenblatt!$I$26,IF(AND(H27="",C27=13),Datenblatt!$I$26,IF(AND($C27=13,H27&gt;Datenblatt!$X$3),0,IF(AND($C27=14,H27&gt;Datenblatt!$X$4),0,IF(AND($C27=15,H27&gt;Datenblatt!$X$5),0,IF(AND($C27=16,H27&gt;Datenblatt!$X$6),0,IF(AND($C27=12,H27&gt;Datenblatt!$X$7),0,IF(AND($C27=11,H27&gt;Datenblatt!$X$8),0,IF(AND($C27=13,H27&lt;Datenblatt!$W$3),100,IF(AND($C27=14,H27&lt;Datenblatt!$W$4),100,IF(AND($C27=15,H27&lt;Datenblatt!$W$5),100,IF(AND($C27=16,H27&lt;Datenblatt!$W$6),100,IF(AND($C27=12,H27&lt;Datenblatt!$W$7),100,IF(AND($C27=11,H27&lt;Datenblatt!$W$8),100,IF($C27=13,(Datenblatt!$B$27*Übersicht!H27^3)+(Datenblatt!$C$27*Übersicht!H27^2)+(Datenblatt!$D$27*Übersicht!H27)+Datenblatt!$E$27,IF($C27=14,(Datenblatt!$B$28*Übersicht!H27^3)+(Datenblatt!$C$28*Übersicht!H27^2)+(Datenblatt!$D$28*Übersicht!H27)+Datenblatt!$E$28,IF($C27=15,(Datenblatt!$B$29*Übersicht!H27^3)+(Datenblatt!$C$29*Übersicht!H27^2)+(Datenblatt!$D$29*Übersicht!H27)+Datenblatt!$E$29,IF($C27=16,(Datenblatt!$B$30*Übersicht!H27^3)+(Datenblatt!$C$30*Übersicht!H27^2)+(Datenblatt!$D$30*Übersicht!H27)+Datenblatt!$E$30,IF($C27=12,(Datenblatt!$B$31*Übersicht!H27^3)+(Datenblatt!$C$31*Übersicht!H27^2)+(Datenblatt!$D$31*Übersicht!H27)+Datenblatt!$E$31,IF($C27=11,(Datenblatt!$B$32*Übersicht!H27^3)+(Datenblatt!$C$32*Übersicht!H27^2)+(Datenblatt!$D$32*Übersicht!H27)+Datenblatt!$E$32,0))))))))))))))))))))))))</f>
        <v>0</v>
      </c>
      <c r="N27">
        <f>IF(AND(H27="",C27=11),Datenblatt!$I$29,IF(AND(H27="",C27=12),Datenblatt!$I$29,IF(AND(H27="",C27=16),Datenblatt!$I$29,IF(AND(H27="",C27=15),Datenblatt!$I$29,IF(AND(H27="",C27=14),Datenblatt!$I$29,IF(AND(H27="",C27=13),Datenblatt!$I$29,IF(AND($C27=13,H27&gt;Datenblatt!$X$3),0,IF(AND($C27=14,H27&gt;Datenblatt!$X$4),0,IF(AND($C27=15,H27&gt;Datenblatt!$X$5),0,IF(AND($C27=16,H27&gt;Datenblatt!$X$6),0,IF(AND($C27=12,H27&gt;Datenblatt!$X$7),0,IF(AND($C27=11,H27&gt;Datenblatt!$X$8),0,IF(AND($C27=13,H27&lt;Datenblatt!$W$3),100,IF(AND($C27=14,H27&lt;Datenblatt!$W$4),100,IF(AND($C27=15,H27&lt;Datenblatt!$W$5),100,IF(AND($C27=16,H27&lt;Datenblatt!$W$6),100,IF(AND($C27=12,H27&lt;Datenblatt!$W$7),100,IF(AND($C27=11,H27&lt;Datenblatt!$W$8),100,IF($C27=13,(Datenblatt!$B$27*Übersicht!H27^3)+(Datenblatt!$C$27*Übersicht!H27^2)+(Datenblatt!$D$27*Übersicht!H27)+Datenblatt!$E$27,IF($C27=14,(Datenblatt!$B$28*Übersicht!H27^3)+(Datenblatt!$C$28*Übersicht!H27^2)+(Datenblatt!$D$28*Übersicht!H27)+Datenblatt!$E$28,IF($C27=15,(Datenblatt!$B$29*Übersicht!H27^3)+(Datenblatt!$C$29*Übersicht!H27^2)+(Datenblatt!$D$29*Übersicht!H27)+Datenblatt!$E$29,IF($C27=16,(Datenblatt!$B$30*Übersicht!H27^3)+(Datenblatt!$C$30*Übersicht!H27^2)+(Datenblatt!$D$30*Übersicht!H27)+Datenblatt!$E$30,IF($C27=12,(Datenblatt!$B$31*Übersicht!H27^3)+(Datenblatt!$C$31*Übersicht!H27^2)+(Datenblatt!$D$31*Übersicht!H27)+Datenblatt!$E$31,IF($C27=11,(Datenblatt!$B$32*Übersicht!H27^3)+(Datenblatt!$C$32*Übersicht!H27^2)+(Datenblatt!$D$32*Übersicht!H27)+Datenblatt!$E$32,0))))))))))))))))))))))))</f>
        <v>0</v>
      </c>
      <c r="O27" s="2" t="e">
        <f t="shared" si="0"/>
        <v>#DIV/0!</v>
      </c>
      <c r="P27" s="2" t="e">
        <f t="shared" si="1"/>
        <v>#DIV/0!</v>
      </c>
      <c r="R27" s="2"/>
      <c r="S27" s="2">
        <f>Datenblatt!$I$10</f>
        <v>62.816491055091916</v>
      </c>
      <c r="T27" s="2">
        <f>Datenblatt!$I$18</f>
        <v>62.379148900450787</v>
      </c>
      <c r="U27" s="2">
        <f>Datenblatt!$I$26</f>
        <v>55.885385458572635</v>
      </c>
      <c r="V27" s="2">
        <f>Datenblatt!$I$34</f>
        <v>60.727085155488531</v>
      </c>
      <c r="W27" s="7" t="e">
        <f t="shared" si="2"/>
        <v>#DIV/0!</v>
      </c>
      <c r="Y27" s="2">
        <f>Datenblatt!$I$5</f>
        <v>73.48733784597421</v>
      </c>
      <c r="Z27">
        <f>Datenblatt!$I$13</f>
        <v>79.926562848016317</v>
      </c>
      <c r="AA27">
        <f>Datenblatt!$I$21</f>
        <v>79.953620531215734</v>
      </c>
      <c r="AB27">
        <f>Datenblatt!$I$29</f>
        <v>70.851454876954847</v>
      </c>
      <c r="AC27">
        <f>Datenblatt!$I$37</f>
        <v>75.813025407742586</v>
      </c>
      <c r="AD27" s="7" t="e">
        <f t="shared" si="3"/>
        <v>#DIV/0!</v>
      </c>
    </row>
    <row r="28" spans="10:30" ht="19" x14ac:dyDescent="0.25">
      <c r="J28" s="3" t="e">
        <f>IF(AND($C28=13,Datenblatt!M28&lt;Datenblatt!$R$3),0,IF(AND($C28=14,Datenblatt!M28&lt;Datenblatt!$R$4),0,IF(AND($C28=15,Datenblatt!M28&lt;Datenblatt!$R$5),0,IF(AND($C28=16,Datenblatt!M28&lt;Datenblatt!$R$6),0,IF(AND($C28=12,Datenblatt!M28&lt;Datenblatt!$R$7),0,IF(AND($C28=11,Datenblatt!M28&lt;Datenblatt!$R$8),0,IF(AND($C28=13,Datenblatt!M28&gt;Datenblatt!$Q$3),100,IF(AND($C28=14,Datenblatt!M28&gt;Datenblatt!$Q$4),100,IF(AND($C28=15,Datenblatt!M28&gt;Datenblatt!$Q$5),100,IF(AND($C28=16,Datenblatt!M28&gt;Datenblatt!$Q$6),100,IF(AND($C28=12,Datenblatt!M28&gt;Datenblatt!$Q$7),100,IF(AND($C28=11,Datenblatt!M28&gt;Datenblatt!$Q$8),100,IF(Übersicht!$C28=13,Datenblatt!$B$3*Datenblatt!M28^3+Datenblatt!$C$3*Datenblatt!M28^2+Datenblatt!$D$3*Datenblatt!M28+Datenblatt!$E$3,IF(Übersicht!$C28=14,Datenblatt!$B$4*Datenblatt!M28^3+Datenblatt!$C$4*Datenblatt!M28^2+Datenblatt!$D$4*Datenblatt!M28+Datenblatt!$E$4,IF(Übersicht!$C28=15,Datenblatt!$B$5*Datenblatt!M28^3+Datenblatt!$C$5*Datenblatt!M28^2+Datenblatt!$D$5*Datenblatt!M28+Datenblatt!$E$5,IF(Übersicht!$C28=16,Datenblatt!$B$6*Datenblatt!M28^3+Datenblatt!$C$6*Datenblatt!M28^2+Datenblatt!$D$6*Datenblatt!M28+Datenblatt!$E$6,IF(Übersicht!$C28=12,Datenblatt!$B$7*Datenblatt!M28^3+Datenblatt!$C$7*Datenblatt!M28^2+Datenblatt!$D$7*Datenblatt!M28+Datenblatt!$E$7,IF(Übersicht!$C28=11,Datenblatt!$B$8*Datenblatt!M28^3+Datenblatt!$C$8*Datenblatt!M28^2+Datenblatt!$D$8*Datenblatt!M28+Datenblatt!$E$8,0))))))))))))))))))</f>
        <v>#DIV/0!</v>
      </c>
      <c r="K28" t="e">
        <f>IF(AND(Übersicht!$C28=13,Datenblatt!N28&lt;Datenblatt!$T$3),0,IF(AND(Übersicht!$C28=14,Datenblatt!N28&lt;Datenblatt!$T$4),0,IF(AND(Übersicht!$C28=15,Datenblatt!N28&lt;Datenblatt!$T$5),0,IF(AND(Übersicht!$C28=16,Datenblatt!N28&lt;Datenblatt!$T$6),0,IF(AND(Übersicht!$C28=12,Datenblatt!N28&lt;Datenblatt!$T$7),0,IF(AND(Übersicht!$C28=11,Datenblatt!N28&lt;Datenblatt!$T$8),0,IF(AND($C28=13,Datenblatt!N28&gt;Datenblatt!$S$3),100,IF(AND($C28=14,Datenblatt!N28&gt;Datenblatt!$S$4),100,IF(AND($C28=15,Datenblatt!N28&gt;Datenblatt!$S$5),100,IF(AND($C28=16,Datenblatt!N28&gt;Datenblatt!$S$6),100,IF(AND($C28=12,Datenblatt!N28&gt;Datenblatt!$S$7),100,IF(AND($C28=11,Datenblatt!N28&gt;Datenblatt!$S$8),100,IF(Übersicht!$C28=13,Datenblatt!$B$11*Datenblatt!N28^3+Datenblatt!$C$11*Datenblatt!N28^2+Datenblatt!$D$11*Datenblatt!N28+Datenblatt!$E$11,IF(Übersicht!$C28=14,Datenblatt!$B$12*Datenblatt!N28^3+Datenblatt!$C$12*Datenblatt!N28^2+Datenblatt!$D$12*Datenblatt!N28+Datenblatt!$E$12,IF(Übersicht!$C28=15,Datenblatt!$B$13*Datenblatt!N28^3+Datenblatt!$C$13*Datenblatt!N28^2+Datenblatt!$D$13*Datenblatt!N28+Datenblatt!$E$13,IF(Übersicht!$C28=16,Datenblatt!$B$14*Datenblatt!N28^3+Datenblatt!$C$14*Datenblatt!N28^2+Datenblatt!$D$14*Datenblatt!N28+Datenblatt!$E$14,IF(Übersicht!$C28=12,Datenblatt!$B$15*Datenblatt!N28^3+Datenblatt!$C$15*Datenblatt!N28^2+Datenblatt!$D$15*Datenblatt!N28+Datenblatt!$E$15,IF(Übersicht!$C28=11,Datenblatt!$B$16*Datenblatt!N28^3+Datenblatt!$C$16*Datenblatt!N28^2+Datenblatt!$D$16*Datenblatt!N28+Datenblatt!$E$16,0))))))))))))))))))</f>
        <v>#DIV/0!</v>
      </c>
      <c r="L28">
        <f>IF(AND($C28=13,G28&lt;Datenblatt!$V$3),0,IF(AND($C28=14,G28&lt;Datenblatt!$V$4),0,IF(AND($C28=15,G28&lt;Datenblatt!$V$5),0,IF(AND($C28=16,G28&lt;Datenblatt!$V$6),0,IF(AND($C28=12,G28&lt;Datenblatt!$V$7),0,IF(AND($C28=11,G28&lt;Datenblatt!$V$8),0,IF(AND($C28=13,G28&gt;Datenblatt!$U$3),100,IF(AND($C28=14,G28&gt;Datenblatt!$U$4),100,IF(AND($C28=15,G28&gt;Datenblatt!$U$5),100,IF(AND($C28=16,G28&gt;Datenblatt!$U$6),100,IF(AND($C28=12,G28&gt;Datenblatt!$U$7),100,IF(AND($C28=11,G28&gt;Datenblatt!$U$8),100,IF($C28=13,(Datenblatt!$B$19*Übersicht!G28^3)+(Datenblatt!$C$19*Übersicht!G28^2)+(Datenblatt!$D$19*Übersicht!G28)+Datenblatt!$E$19,IF($C28=14,(Datenblatt!$B$20*Übersicht!G28^3)+(Datenblatt!$C$20*Übersicht!G28^2)+(Datenblatt!$D$20*Übersicht!G28)+Datenblatt!$E$20,IF($C28=15,(Datenblatt!$B$21*Übersicht!G28^3)+(Datenblatt!$C$21*Übersicht!G28^2)+(Datenblatt!$D$21*Übersicht!G28)+Datenblatt!$E$21,IF($C28=16,(Datenblatt!$B$22*Übersicht!G28^3)+(Datenblatt!$C$22*Übersicht!G28^2)+(Datenblatt!$D$22*Übersicht!G28)+Datenblatt!$E$22,IF($C28=12,(Datenblatt!$B$23*Übersicht!G28^3)+(Datenblatt!$C$23*Übersicht!G28^2)+(Datenblatt!$D$23*Übersicht!G28)+Datenblatt!$E$23,IF($C28=11,(Datenblatt!$B$24*Übersicht!G28^3)+(Datenblatt!$C$24*Übersicht!G28^2)+(Datenblatt!$D$24*Übersicht!G28)+Datenblatt!$E$24,0))))))))))))))))))</f>
        <v>0</v>
      </c>
      <c r="M28">
        <f>IF(AND(H28="",C28=11),Datenblatt!$I$26,IF(AND(H28="",C28=12),Datenblatt!$I$26,IF(AND(H28="",C28=16),Datenblatt!$I$27,IF(AND(H28="",C28=15),Datenblatt!$I$26,IF(AND(H28="",C28=14),Datenblatt!$I$26,IF(AND(H28="",C28=13),Datenblatt!$I$26,IF(AND($C28=13,H28&gt;Datenblatt!$X$3),0,IF(AND($C28=14,H28&gt;Datenblatt!$X$4),0,IF(AND($C28=15,H28&gt;Datenblatt!$X$5),0,IF(AND($C28=16,H28&gt;Datenblatt!$X$6),0,IF(AND($C28=12,H28&gt;Datenblatt!$X$7),0,IF(AND($C28=11,H28&gt;Datenblatt!$X$8),0,IF(AND($C28=13,H28&lt;Datenblatt!$W$3),100,IF(AND($C28=14,H28&lt;Datenblatt!$W$4),100,IF(AND($C28=15,H28&lt;Datenblatt!$W$5),100,IF(AND($C28=16,H28&lt;Datenblatt!$W$6),100,IF(AND($C28=12,H28&lt;Datenblatt!$W$7),100,IF(AND($C28=11,H28&lt;Datenblatt!$W$8),100,IF($C28=13,(Datenblatt!$B$27*Übersicht!H28^3)+(Datenblatt!$C$27*Übersicht!H28^2)+(Datenblatt!$D$27*Übersicht!H28)+Datenblatt!$E$27,IF($C28=14,(Datenblatt!$B$28*Übersicht!H28^3)+(Datenblatt!$C$28*Übersicht!H28^2)+(Datenblatt!$D$28*Übersicht!H28)+Datenblatt!$E$28,IF($C28=15,(Datenblatt!$B$29*Übersicht!H28^3)+(Datenblatt!$C$29*Übersicht!H28^2)+(Datenblatt!$D$29*Übersicht!H28)+Datenblatt!$E$29,IF($C28=16,(Datenblatt!$B$30*Übersicht!H28^3)+(Datenblatt!$C$30*Übersicht!H28^2)+(Datenblatt!$D$30*Übersicht!H28)+Datenblatt!$E$30,IF($C28=12,(Datenblatt!$B$31*Übersicht!H28^3)+(Datenblatt!$C$31*Übersicht!H28^2)+(Datenblatt!$D$31*Übersicht!H28)+Datenblatt!$E$31,IF($C28=11,(Datenblatt!$B$32*Übersicht!H28^3)+(Datenblatt!$C$32*Übersicht!H28^2)+(Datenblatt!$D$32*Übersicht!H28)+Datenblatt!$E$32,0))))))))))))))))))))))))</f>
        <v>0</v>
      </c>
      <c r="N28">
        <f>IF(AND(H28="",C28=11),Datenblatt!$I$29,IF(AND(H28="",C28=12),Datenblatt!$I$29,IF(AND(H28="",C28=16),Datenblatt!$I$29,IF(AND(H28="",C28=15),Datenblatt!$I$29,IF(AND(H28="",C28=14),Datenblatt!$I$29,IF(AND(H28="",C28=13),Datenblatt!$I$29,IF(AND($C28=13,H28&gt;Datenblatt!$X$3),0,IF(AND($C28=14,H28&gt;Datenblatt!$X$4),0,IF(AND($C28=15,H28&gt;Datenblatt!$X$5),0,IF(AND($C28=16,H28&gt;Datenblatt!$X$6),0,IF(AND($C28=12,H28&gt;Datenblatt!$X$7),0,IF(AND($C28=11,H28&gt;Datenblatt!$X$8),0,IF(AND($C28=13,H28&lt;Datenblatt!$W$3),100,IF(AND($C28=14,H28&lt;Datenblatt!$W$4),100,IF(AND($C28=15,H28&lt;Datenblatt!$W$5),100,IF(AND($C28=16,H28&lt;Datenblatt!$W$6),100,IF(AND($C28=12,H28&lt;Datenblatt!$W$7),100,IF(AND($C28=11,H28&lt;Datenblatt!$W$8),100,IF($C28=13,(Datenblatt!$B$27*Übersicht!H28^3)+(Datenblatt!$C$27*Übersicht!H28^2)+(Datenblatt!$D$27*Übersicht!H28)+Datenblatt!$E$27,IF($C28=14,(Datenblatt!$B$28*Übersicht!H28^3)+(Datenblatt!$C$28*Übersicht!H28^2)+(Datenblatt!$D$28*Übersicht!H28)+Datenblatt!$E$28,IF($C28=15,(Datenblatt!$B$29*Übersicht!H28^3)+(Datenblatt!$C$29*Übersicht!H28^2)+(Datenblatt!$D$29*Übersicht!H28)+Datenblatt!$E$29,IF($C28=16,(Datenblatt!$B$30*Übersicht!H28^3)+(Datenblatt!$C$30*Übersicht!H28^2)+(Datenblatt!$D$30*Übersicht!H28)+Datenblatt!$E$30,IF($C28=12,(Datenblatt!$B$31*Übersicht!H28^3)+(Datenblatt!$C$31*Übersicht!H28^2)+(Datenblatt!$D$31*Übersicht!H28)+Datenblatt!$E$31,IF($C28=11,(Datenblatt!$B$32*Übersicht!H28^3)+(Datenblatt!$C$32*Übersicht!H28^2)+(Datenblatt!$D$32*Übersicht!H28)+Datenblatt!$E$32,0))))))))))))))))))))))))</f>
        <v>0</v>
      </c>
      <c r="O28" s="2" t="e">
        <f t="shared" si="0"/>
        <v>#DIV/0!</v>
      </c>
      <c r="P28" s="2" t="e">
        <f t="shared" si="1"/>
        <v>#DIV/0!</v>
      </c>
      <c r="R28" s="2"/>
      <c r="S28" s="2">
        <f>Datenblatt!$I$10</f>
        <v>62.816491055091916</v>
      </c>
      <c r="T28" s="2">
        <f>Datenblatt!$I$18</f>
        <v>62.379148900450787</v>
      </c>
      <c r="U28" s="2">
        <f>Datenblatt!$I$26</f>
        <v>55.885385458572635</v>
      </c>
      <c r="V28" s="2">
        <f>Datenblatt!$I$34</f>
        <v>60.727085155488531</v>
      </c>
      <c r="W28" s="7" t="e">
        <f t="shared" si="2"/>
        <v>#DIV/0!</v>
      </c>
      <c r="Y28" s="2">
        <f>Datenblatt!$I$5</f>
        <v>73.48733784597421</v>
      </c>
      <c r="Z28">
        <f>Datenblatt!$I$13</f>
        <v>79.926562848016317</v>
      </c>
      <c r="AA28">
        <f>Datenblatt!$I$21</f>
        <v>79.953620531215734</v>
      </c>
      <c r="AB28">
        <f>Datenblatt!$I$29</f>
        <v>70.851454876954847</v>
      </c>
      <c r="AC28">
        <f>Datenblatt!$I$37</f>
        <v>75.813025407742586</v>
      </c>
      <c r="AD28" s="7" t="e">
        <f t="shared" si="3"/>
        <v>#DIV/0!</v>
      </c>
    </row>
    <row r="29" spans="10:30" ht="19" x14ac:dyDescent="0.25">
      <c r="J29" s="3" t="e">
        <f>IF(AND($C29=13,Datenblatt!M29&lt;Datenblatt!$R$3),0,IF(AND($C29=14,Datenblatt!M29&lt;Datenblatt!$R$4),0,IF(AND($C29=15,Datenblatt!M29&lt;Datenblatt!$R$5),0,IF(AND($C29=16,Datenblatt!M29&lt;Datenblatt!$R$6),0,IF(AND($C29=12,Datenblatt!M29&lt;Datenblatt!$R$7),0,IF(AND($C29=11,Datenblatt!M29&lt;Datenblatt!$R$8),0,IF(AND($C29=13,Datenblatt!M29&gt;Datenblatt!$Q$3),100,IF(AND($C29=14,Datenblatt!M29&gt;Datenblatt!$Q$4),100,IF(AND($C29=15,Datenblatt!M29&gt;Datenblatt!$Q$5),100,IF(AND($C29=16,Datenblatt!M29&gt;Datenblatt!$Q$6),100,IF(AND($C29=12,Datenblatt!M29&gt;Datenblatt!$Q$7),100,IF(AND($C29=11,Datenblatt!M29&gt;Datenblatt!$Q$8),100,IF(Übersicht!$C29=13,Datenblatt!$B$3*Datenblatt!M29^3+Datenblatt!$C$3*Datenblatt!M29^2+Datenblatt!$D$3*Datenblatt!M29+Datenblatt!$E$3,IF(Übersicht!$C29=14,Datenblatt!$B$4*Datenblatt!M29^3+Datenblatt!$C$4*Datenblatt!M29^2+Datenblatt!$D$4*Datenblatt!M29+Datenblatt!$E$4,IF(Übersicht!$C29=15,Datenblatt!$B$5*Datenblatt!M29^3+Datenblatt!$C$5*Datenblatt!M29^2+Datenblatt!$D$5*Datenblatt!M29+Datenblatt!$E$5,IF(Übersicht!$C29=16,Datenblatt!$B$6*Datenblatt!M29^3+Datenblatt!$C$6*Datenblatt!M29^2+Datenblatt!$D$6*Datenblatt!M29+Datenblatt!$E$6,IF(Übersicht!$C29=12,Datenblatt!$B$7*Datenblatt!M29^3+Datenblatt!$C$7*Datenblatt!M29^2+Datenblatt!$D$7*Datenblatt!M29+Datenblatt!$E$7,IF(Übersicht!$C29=11,Datenblatt!$B$8*Datenblatt!M29^3+Datenblatt!$C$8*Datenblatt!M29^2+Datenblatt!$D$8*Datenblatt!M29+Datenblatt!$E$8,0))))))))))))))))))</f>
        <v>#DIV/0!</v>
      </c>
      <c r="K29" t="e">
        <f>IF(AND(Übersicht!$C29=13,Datenblatt!N29&lt;Datenblatt!$T$3),0,IF(AND(Übersicht!$C29=14,Datenblatt!N29&lt;Datenblatt!$T$4),0,IF(AND(Übersicht!$C29=15,Datenblatt!N29&lt;Datenblatt!$T$5),0,IF(AND(Übersicht!$C29=16,Datenblatt!N29&lt;Datenblatt!$T$6),0,IF(AND(Übersicht!$C29=12,Datenblatt!N29&lt;Datenblatt!$T$7),0,IF(AND(Übersicht!$C29=11,Datenblatt!N29&lt;Datenblatt!$T$8),0,IF(AND($C29=13,Datenblatt!N29&gt;Datenblatt!$S$3),100,IF(AND($C29=14,Datenblatt!N29&gt;Datenblatt!$S$4),100,IF(AND($C29=15,Datenblatt!N29&gt;Datenblatt!$S$5),100,IF(AND($C29=16,Datenblatt!N29&gt;Datenblatt!$S$6),100,IF(AND($C29=12,Datenblatt!N29&gt;Datenblatt!$S$7),100,IF(AND($C29=11,Datenblatt!N29&gt;Datenblatt!$S$8),100,IF(Übersicht!$C29=13,Datenblatt!$B$11*Datenblatt!N29^3+Datenblatt!$C$11*Datenblatt!N29^2+Datenblatt!$D$11*Datenblatt!N29+Datenblatt!$E$11,IF(Übersicht!$C29=14,Datenblatt!$B$12*Datenblatt!N29^3+Datenblatt!$C$12*Datenblatt!N29^2+Datenblatt!$D$12*Datenblatt!N29+Datenblatt!$E$12,IF(Übersicht!$C29=15,Datenblatt!$B$13*Datenblatt!N29^3+Datenblatt!$C$13*Datenblatt!N29^2+Datenblatt!$D$13*Datenblatt!N29+Datenblatt!$E$13,IF(Übersicht!$C29=16,Datenblatt!$B$14*Datenblatt!N29^3+Datenblatt!$C$14*Datenblatt!N29^2+Datenblatt!$D$14*Datenblatt!N29+Datenblatt!$E$14,IF(Übersicht!$C29=12,Datenblatt!$B$15*Datenblatt!N29^3+Datenblatt!$C$15*Datenblatt!N29^2+Datenblatt!$D$15*Datenblatt!N29+Datenblatt!$E$15,IF(Übersicht!$C29=11,Datenblatt!$B$16*Datenblatt!N29^3+Datenblatt!$C$16*Datenblatt!N29^2+Datenblatt!$D$16*Datenblatt!N29+Datenblatt!$E$16,0))))))))))))))))))</f>
        <v>#DIV/0!</v>
      </c>
      <c r="L29">
        <f>IF(AND($C29=13,G29&lt;Datenblatt!$V$3),0,IF(AND($C29=14,G29&lt;Datenblatt!$V$4),0,IF(AND($C29=15,G29&lt;Datenblatt!$V$5),0,IF(AND($C29=16,G29&lt;Datenblatt!$V$6),0,IF(AND($C29=12,G29&lt;Datenblatt!$V$7),0,IF(AND($C29=11,G29&lt;Datenblatt!$V$8),0,IF(AND($C29=13,G29&gt;Datenblatt!$U$3),100,IF(AND($C29=14,G29&gt;Datenblatt!$U$4),100,IF(AND($C29=15,G29&gt;Datenblatt!$U$5),100,IF(AND($C29=16,G29&gt;Datenblatt!$U$6),100,IF(AND($C29=12,G29&gt;Datenblatt!$U$7),100,IF(AND($C29=11,G29&gt;Datenblatt!$U$8),100,IF($C29=13,(Datenblatt!$B$19*Übersicht!G29^3)+(Datenblatt!$C$19*Übersicht!G29^2)+(Datenblatt!$D$19*Übersicht!G29)+Datenblatt!$E$19,IF($C29=14,(Datenblatt!$B$20*Übersicht!G29^3)+(Datenblatt!$C$20*Übersicht!G29^2)+(Datenblatt!$D$20*Übersicht!G29)+Datenblatt!$E$20,IF($C29=15,(Datenblatt!$B$21*Übersicht!G29^3)+(Datenblatt!$C$21*Übersicht!G29^2)+(Datenblatt!$D$21*Übersicht!G29)+Datenblatt!$E$21,IF($C29=16,(Datenblatt!$B$22*Übersicht!G29^3)+(Datenblatt!$C$22*Übersicht!G29^2)+(Datenblatt!$D$22*Übersicht!G29)+Datenblatt!$E$22,IF($C29=12,(Datenblatt!$B$23*Übersicht!G29^3)+(Datenblatt!$C$23*Übersicht!G29^2)+(Datenblatt!$D$23*Übersicht!G29)+Datenblatt!$E$23,IF($C29=11,(Datenblatt!$B$24*Übersicht!G29^3)+(Datenblatt!$C$24*Übersicht!G29^2)+(Datenblatt!$D$24*Übersicht!G29)+Datenblatt!$E$24,0))))))))))))))))))</f>
        <v>0</v>
      </c>
      <c r="M29">
        <f>IF(AND(H29="",C29=11),Datenblatt!$I$26,IF(AND(H29="",C29=12),Datenblatt!$I$26,IF(AND(H29="",C29=16),Datenblatt!$I$27,IF(AND(H29="",C29=15),Datenblatt!$I$26,IF(AND(H29="",C29=14),Datenblatt!$I$26,IF(AND(H29="",C29=13),Datenblatt!$I$26,IF(AND($C29=13,H29&gt;Datenblatt!$X$3),0,IF(AND($C29=14,H29&gt;Datenblatt!$X$4),0,IF(AND($C29=15,H29&gt;Datenblatt!$X$5),0,IF(AND($C29=16,H29&gt;Datenblatt!$X$6),0,IF(AND($C29=12,H29&gt;Datenblatt!$X$7),0,IF(AND($C29=11,H29&gt;Datenblatt!$X$8),0,IF(AND($C29=13,H29&lt;Datenblatt!$W$3),100,IF(AND($C29=14,H29&lt;Datenblatt!$W$4),100,IF(AND($C29=15,H29&lt;Datenblatt!$W$5),100,IF(AND($C29=16,H29&lt;Datenblatt!$W$6),100,IF(AND($C29=12,H29&lt;Datenblatt!$W$7),100,IF(AND($C29=11,H29&lt;Datenblatt!$W$8),100,IF($C29=13,(Datenblatt!$B$27*Übersicht!H29^3)+(Datenblatt!$C$27*Übersicht!H29^2)+(Datenblatt!$D$27*Übersicht!H29)+Datenblatt!$E$27,IF($C29=14,(Datenblatt!$B$28*Übersicht!H29^3)+(Datenblatt!$C$28*Übersicht!H29^2)+(Datenblatt!$D$28*Übersicht!H29)+Datenblatt!$E$28,IF($C29=15,(Datenblatt!$B$29*Übersicht!H29^3)+(Datenblatt!$C$29*Übersicht!H29^2)+(Datenblatt!$D$29*Übersicht!H29)+Datenblatt!$E$29,IF($C29=16,(Datenblatt!$B$30*Übersicht!H29^3)+(Datenblatt!$C$30*Übersicht!H29^2)+(Datenblatt!$D$30*Übersicht!H29)+Datenblatt!$E$30,IF($C29=12,(Datenblatt!$B$31*Übersicht!H29^3)+(Datenblatt!$C$31*Übersicht!H29^2)+(Datenblatt!$D$31*Übersicht!H29)+Datenblatt!$E$31,IF($C29=11,(Datenblatt!$B$32*Übersicht!H29^3)+(Datenblatt!$C$32*Übersicht!H29^2)+(Datenblatt!$D$32*Übersicht!H29)+Datenblatt!$E$32,0))))))))))))))))))))))))</f>
        <v>0</v>
      </c>
      <c r="N29">
        <f>IF(AND(H29="",C29=11),Datenblatt!$I$29,IF(AND(H29="",C29=12),Datenblatt!$I$29,IF(AND(H29="",C29=16),Datenblatt!$I$29,IF(AND(H29="",C29=15),Datenblatt!$I$29,IF(AND(H29="",C29=14),Datenblatt!$I$29,IF(AND(H29="",C29=13),Datenblatt!$I$29,IF(AND($C29=13,H29&gt;Datenblatt!$X$3),0,IF(AND($C29=14,H29&gt;Datenblatt!$X$4),0,IF(AND($C29=15,H29&gt;Datenblatt!$X$5),0,IF(AND($C29=16,H29&gt;Datenblatt!$X$6),0,IF(AND($C29=12,H29&gt;Datenblatt!$X$7),0,IF(AND($C29=11,H29&gt;Datenblatt!$X$8),0,IF(AND($C29=13,H29&lt;Datenblatt!$W$3),100,IF(AND($C29=14,H29&lt;Datenblatt!$W$4),100,IF(AND($C29=15,H29&lt;Datenblatt!$W$5),100,IF(AND($C29=16,H29&lt;Datenblatt!$W$6),100,IF(AND($C29=12,H29&lt;Datenblatt!$W$7),100,IF(AND($C29=11,H29&lt;Datenblatt!$W$8),100,IF($C29=13,(Datenblatt!$B$27*Übersicht!H29^3)+(Datenblatt!$C$27*Übersicht!H29^2)+(Datenblatt!$D$27*Übersicht!H29)+Datenblatt!$E$27,IF($C29=14,(Datenblatt!$B$28*Übersicht!H29^3)+(Datenblatt!$C$28*Übersicht!H29^2)+(Datenblatt!$D$28*Übersicht!H29)+Datenblatt!$E$28,IF($C29=15,(Datenblatt!$B$29*Übersicht!H29^3)+(Datenblatt!$C$29*Übersicht!H29^2)+(Datenblatt!$D$29*Übersicht!H29)+Datenblatt!$E$29,IF($C29=16,(Datenblatt!$B$30*Übersicht!H29^3)+(Datenblatt!$C$30*Übersicht!H29^2)+(Datenblatt!$D$30*Übersicht!H29)+Datenblatt!$E$30,IF($C29=12,(Datenblatt!$B$31*Übersicht!H29^3)+(Datenblatt!$C$31*Übersicht!H29^2)+(Datenblatt!$D$31*Übersicht!H29)+Datenblatt!$E$31,IF($C29=11,(Datenblatt!$B$32*Übersicht!H29^3)+(Datenblatt!$C$32*Übersicht!H29^2)+(Datenblatt!$D$32*Übersicht!H29)+Datenblatt!$E$32,0))))))))))))))))))))))))</f>
        <v>0</v>
      </c>
      <c r="O29" s="2" t="e">
        <f t="shared" si="0"/>
        <v>#DIV/0!</v>
      </c>
      <c r="P29" s="2" t="e">
        <f t="shared" si="1"/>
        <v>#DIV/0!</v>
      </c>
      <c r="R29" s="2"/>
      <c r="S29" s="2">
        <f>Datenblatt!$I$10</f>
        <v>62.816491055091916</v>
      </c>
      <c r="T29" s="2">
        <f>Datenblatt!$I$18</f>
        <v>62.379148900450787</v>
      </c>
      <c r="U29" s="2">
        <f>Datenblatt!$I$26</f>
        <v>55.885385458572635</v>
      </c>
      <c r="V29" s="2">
        <f>Datenblatt!$I$34</f>
        <v>60.727085155488531</v>
      </c>
      <c r="W29" s="7" t="e">
        <f t="shared" si="2"/>
        <v>#DIV/0!</v>
      </c>
      <c r="Y29" s="2">
        <f>Datenblatt!$I$5</f>
        <v>73.48733784597421</v>
      </c>
      <c r="Z29">
        <f>Datenblatt!$I$13</f>
        <v>79.926562848016317</v>
      </c>
      <c r="AA29">
        <f>Datenblatt!$I$21</f>
        <v>79.953620531215734</v>
      </c>
      <c r="AB29">
        <f>Datenblatt!$I$29</f>
        <v>70.851454876954847</v>
      </c>
      <c r="AC29">
        <f>Datenblatt!$I$37</f>
        <v>75.813025407742586</v>
      </c>
      <c r="AD29" s="7" t="e">
        <f t="shared" si="3"/>
        <v>#DIV/0!</v>
      </c>
    </row>
    <row r="30" spans="10:30" ht="19" x14ac:dyDescent="0.25">
      <c r="J30" s="3" t="e">
        <f>IF(AND($C30=13,Datenblatt!M30&lt;Datenblatt!$R$3),0,IF(AND($C30=14,Datenblatt!M30&lt;Datenblatt!$R$4),0,IF(AND($C30=15,Datenblatt!M30&lt;Datenblatt!$R$5),0,IF(AND($C30=16,Datenblatt!M30&lt;Datenblatt!$R$6),0,IF(AND($C30=12,Datenblatt!M30&lt;Datenblatt!$R$7),0,IF(AND($C30=11,Datenblatt!M30&lt;Datenblatt!$R$8),0,IF(AND($C30=13,Datenblatt!M30&gt;Datenblatt!$Q$3),100,IF(AND($C30=14,Datenblatt!M30&gt;Datenblatt!$Q$4),100,IF(AND($C30=15,Datenblatt!M30&gt;Datenblatt!$Q$5),100,IF(AND($C30=16,Datenblatt!M30&gt;Datenblatt!$Q$6),100,IF(AND($C30=12,Datenblatt!M30&gt;Datenblatt!$Q$7),100,IF(AND($C30=11,Datenblatt!M30&gt;Datenblatt!$Q$8),100,IF(Übersicht!$C30=13,Datenblatt!$B$3*Datenblatt!M30^3+Datenblatt!$C$3*Datenblatt!M30^2+Datenblatt!$D$3*Datenblatt!M30+Datenblatt!$E$3,IF(Übersicht!$C30=14,Datenblatt!$B$4*Datenblatt!M30^3+Datenblatt!$C$4*Datenblatt!M30^2+Datenblatt!$D$4*Datenblatt!M30+Datenblatt!$E$4,IF(Übersicht!$C30=15,Datenblatt!$B$5*Datenblatt!M30^3+Datenblatt!$C$5*Datenblatt!M30^2+Datenblatt!$D$5*Datenblatt!M30+Datenblatt!$E$5,IF(Übersicht!$C30=16,Datenblatt!$B$6*Datenblatt!M30^3+Datenblatt!$C$6*Datenblatt!M30^2+Datenblatt!$D$6*Datenblatt!M30+Datenblatt!$E$6,IF(Übersicht!$C30=12,Datenblatt!$B$7*Datenblatt!M30^3+Datenblatt!$C$7*Datenblatt!M30^2+Datenblatt!$D$7*Datenblatt!M30+Datenblatt!$E$7,IF(Übersicht!$C30=11,Datenblatt!$B$8*Datenblatt!M30^3+Datenblatt!$C$8*Datenblatt!M30^2+Datenblatt!$D$8*Datenblatt!M30+Datenblatt!$E$8,0))))))))))))))))))</f>
        <v>#DIV/0!</v>
      </c>
      <c r="K30" t="e">
        <f>IF(AND(Übersicht!$C30=13,Datenblatt!N30&lt;Datenblatt!$T$3),0,IF(AND(Übersicht!$C30=14,Datenblatt!N30&lt;Datenblatt!$T$4),0,IF(AND(Übersicht!$C30=15,Datenblatt!N30&lt;Datenblatt!$T$5),0,IF(AND(Übersicht!$C30=16,Datenblatt!N30&lt;Datenblatt!$T$6),0,IF(AND(Übersicht!$C30=12,Datenblatt!N30&lt;Datenblatt!$T$7),0,IF(AND(Übersicht!$C30=11,Datenblatt!N30&lt;Datenblatt!$T$8),0,IF(AND($C30=13,Datenblatt!N30&gt;Datenblatt!$S$3),100,IF(AND($C30=14,Datenblatt!N30&gt;Datenblatt!$S$4),100,IF(AND($C30=15,Datenblatt!N30&gt;Datenblatt!$S$5),100,IF(AND($C30=16,Datenblatt!N30&gt;Datenblatt!$S$6),100,IF(AND($C30=12,Datenblatt!N30&gt;Datenblatt!$S$7),100,IF(AND($C30=11,Datenblatt!N30&gt;Datenblatt!$S$8),100,IF(Übersicht!$C30=13,Datenblatt!$B$11*Datenblatt!N30^3+Datenblatt!$C$11*Datenblatt!N30^2+Datenblatt!$D$11*Datenblatt!N30+Datenblatt!$E$11,IF(Übersicht!$C30=14,Datenblatt!$B$12*Datenblatt!N30^3+Datenblatt!$C$12*Datenblatt!N30^2+Datenblatt!$D$12*Datenblatt!N30+Datenblatt!$E$12,IF(Übersicht!$C30=15,Datenblatt!$B$13*Datenblatt!N30^3+Datenblatt!$C$13*Datenblatt!N30^2+Datenblatt!$D$13*Datenblatt!N30+Datenblatt!$E$13,IF(Übersicht!$C30=16,Datenblatt!$B$14*Datenblatt!N30^3+Datenblatt!$C$14*Datenblatt!N30^2+Datenblatt!$D$14*Datenblatt!N30+Datenblatt!$E$14,IF(Übersicht!$C30=12,Datenblatt!$B$15*Datenblatt!N30^3+Datenblatt!$C$15*Datenblatt!N30^2+Datenblatt!$D$15*Datenblatt!N30+Datenblatt!$E$15,IF(Übersicht!$C30=11,Datenblatt!$B$16*Datenblatt!N30^3+Datenblatt!$C$16*Datenblatt!N30^2+Datenblatt!$D$16*Datenblatt!N30+Datenblatt!$E$16,0))))))))))))))))))</f>
        <v>#DIV/0!</v>
      </c>
      <c r="L30">
        <f>IF(AND($C30=13,G30&lt;Datenblatt!$V$3),0,IF(AND($C30=14,G30&lt;Datenblatt!$V$4),0,IF(AND($C30=15,G30&lt;Datenblatt!$V$5),0,IF(AND($C30=16,G30&lt;Datenblatt!$V$6),0,IF(AND($C30=12,G30&lt;Datenblatt!$V$7),0,IF(AND($C30=11,G30&lt;Datenblatt!$V$8),0,IF(AND($C30=13,G30&gt;Datenblatt!$U$3),100,IF(AND($C30=14,G30&gt;Datenblatt!$U$4),100,IF(AND($C30=15,G30&gt;Datenblatt!$U$5),100,IF(AND($C30=16,G30&gt;Datenblatt!$U$6),100,IF(AND($C30=12,G30&gt;Datenblatt!$U$7),100,IF(AND($C30=11,G30&gt;Datenblatt!$U$8),100,IF($C30=13,(Datenblatt!$B$19*Übersicht!G30^3)+(Datenblatt!$C$19*Übersicht!G30^2)+(Datenblatt!$D$19*Übersicht!G30)+Datenblatt!$E$19,IF($C30=14,(Datenblatt!$B$20*Übersicht!G30^3)+(Datenblatt!$C$20*Übersicht!G30^2)+(Datenblatt!$D$20*Übersicht!G30)+Datenblatt!$E$20,IF($C30=15,(Datenblatt!$B$21*Übersicht!G30^3)+(Datenblatt!$C$21*Übersicht!G30^2)+(Datenblatt!$D$21*Übersicht!G30)+Datenblatt!$E$21,IF($C30=16,(Datenblatt!$B$22*Übersicht!G30^3)+(Datenblatt!$C$22*Übersicht!G30^2)+(Datenblatt!$D$22*Übersicht!G30)+Datenblatt!$E$22,IF($C30=12,(Datenblatt!$B$23*Übersicht!G30^3)+(Datenblatt!$C$23*Übersicht!G30^2)+(Datenblatt!$D$23*Übersicht!G30)+Datenblatt!$E$23,IF($C30=11,(Datenblatt!$B$24*Übersicht!G30^3)+(Datenblatt!$C$24*Übersicht!G30^2)+(Datenblatt!$D$24*Übersicht!G30)+Datenblatt!$E$24,0))))))))))))))))))</f>
        <v>0</v>
      </c>
      <c r="M30">
        <f>IF(AND(H30="",C30=11),Datenblatt!$I$26,IF(AND(H30="",C30=12),Datenblatt!$I$26,IF(AND(H30="",C30=16),Datenblatt!$I$27,IF(AND(H30="",C30=15),Datenblatt!$I$26,IF(AND(H30="",C30=14),Datenblatt!$I$26,IF(AND(H30="",C30=13),Datenblatt!$I$26,IF(AND($C30=13,H30&gt;Datenblatt!$X$3),0,IF(AND($C30=14,H30&gt;Datenblatt!$X$4),0,IF(AND($C30=15,H30&gt;Datenblatt!$X$5),0,IF(AND($C30=16,H30&gt;Datenblatt!$X$6),0,IF(AND($C30=12,H30&gt;Datenblatt!$X$7),0,IF(AND($C30=11,H30&gt;Datenblatt!$X$8),0,IF(AND($C30=13,H30&lt;Datenblatt!$W$3),100,IF(AND($C30=14,H30&lt;Datenblatt!$W$4),100,IF(AND($C30=15,H30&lt;Datenblatt!$W$5),100,IF(AND($C30=16,H30&lt;Datenblatt!$W$6),100,IF(AND($C30=12,H30&lt;Datenblatt!$W$7),100,IF(AND($C30=11,H30&lt;Datenblatt!$W$8),100,IF($C30=13,(Datenblatt!$B$27*Übersicht!H30^3)+(Datenblatt!$C$27*Übersicht!H30^2)+(Datenblatt!$D$27*Übersicht!H30)+Datenblatt!$E$27,IF($C30=14,(Datenblatt!$B$28*Übersicht!H30^3)+(Datenblatt!$C$28*Übersicht!H30^2)+(Datenblatt!$D$28*Übersicht!H30)+Datenblatt!$E$28,IF($C30=15,(Datenblatt!$B$29*Übersicht!H30^3)+(Datenblatt!$C$29*Übersicht!H30^2)+(Datenblatt!$D$29*Übersicht!H30)+Datenblatt!$E$29,IF($C30=16,(Datenblatt!$B$30*Übersicht!H30^3)+(Datenblatt!$C$30*Übersicht!H30^2)+(Datenblatt!$D$30*Übersicht!H30)+Datenblatt!$E$30,IF($C30=12,(Datenblatt!$B$31*Übersicht!H30^3)+(Datenblatt!$C$31*Übersicht!H30^2)+(Datenblatt!$D$31*Übersicht!H30)+Datenblatt!$E$31,IF($C30=11,(Datenblatt!$B$32*Übersicht!H30^3)+(Datenblatt!$C$32*Übersicht!H30^2)+(Datenblatt!$D$32*Übersicht!H30)+Datenblatt!$E$32,0))))))))))))))))))))))))</f>
        <v>0</v>
      </c>
      <c r="N30">
        <f>IF(AND(H30="",C30=11),Datenblatt!$I$29,IF(AND(H30="",C30=12),Datenblatt!$I$29,IF(AND(H30="",C30=16),Datenblatt!$I$29,IF(AND(H30="",C30=15),Datenblatt!$I$29,IF(AND(H30="",C30=14),Datenblatt!$I$29,IF(AND(H30="",C30=13),Datenblatt!$I$29,IF(AND($C30=13,H30&gt;Datenblatt!$X$3),0,IF(AND($C30=14,H30&gt;Datenblatt!$X$4),0,IF(AND($C30=15,H30&gt;Datenblatt!$X$5),0,IF(AND($C30=16,H30&gt;Datenblatt!$X$6),0,IF(AND($C30=12,H30&gt;Datenblatt!$X$7),0,IF(AND($C30=11,H30&gt;Datenblatt!$X$8),0,IF(AND($C30=13,H30&lt;Datenblatt!$W$3),100,IF(AND($C30=14,H30&lt;Datenblatt!$W$4),100,IF(AND($C30=15,H30&lt;Datenblatt!$W$5),100,IF(AND($C30=16,H30&lt;Datenblatt!$W$6),100,IF(AND($C30=12,H30&lt;Datenblatt!$W$7),100,IF(AND($C30=11,H30&lt;Datenblatt!$W$8),100,IF($C30=13,(Datenblatt!$B$27*Übersicht!H30^3)+(Datenblatt!$C$27*Übersicht!H30^2)+(Datenblatt!$D$27*Übersicht!H30)+Datenblatt!$E$27,IF($C30=14,(Datenblatt!$B$28*Übersicht!H30^3)+(Datenblatt!$C$28*Übersicht!H30^2)+(Datenblatt!$D$28*Übersicht!H30)+Datenblatt!$E$28,IF($C30=15,(Datenblatt!$B$29*Übersicht!H30^3)+(Datenblatt!$C$29*Übersicht!H30^2)+(Datenblatt!$D$29*Übersicht!H30)+Datenblatt!$E$29,IF($C30=16,(Datenblatt!$B$30*Übersicht!H30^3)+(Datenblatt!$C$30*Übersicht!H30^2)+(Datenblatt!$D$30*Übersicht!H30)+Datenblatt!$E$30,IF($C30=12,(Datenblatt!$B$31*Übersicht!H30^3)+(Datenblatt!$C$31*Übersicht!H30^2)+(Datenblatt!$D$31*Übersicht!H30)+Datenblatt!$E$31,IF($C30=11,(Datenblatt!$B$32*Übersicht!H30^3)+(Datenblatt!$C$32*Übersicht!H30^2)+(Datenblatt!$D$32*Übersicht!H30)+Datenblatt!$E$32,0))))))))))))))))))))))))</f>
        <v>0</v>
      </c>
      <c r="O30" s="2" t="e">
        <f t="shared" si="0"/>
        <v>#DIV/0!</v>
      </c>
      <c r="P30" s="2" t="e">
        <f t="shared" si="1"/>
        <v>#DIV/0!</v>
      </c>
      <c r="R30" s="2"/>
      <c r="S30" s="2">
        <f>Datenblatt!$I$10</f>
        <v>62.816491055091916</v>
      </c>
      <c r="T30" s="2">
        <f>Datenblatt!$I$18</f>
        <v>62.379148900450787</v>
      </c>
      <c r="U30" s="2">
        <f>Datenblatt!$I$26</f>
        <v>55.885385458572635</v>
      </c>
      <c r="V30" s="2">
        <f>Datenblatt!$I$34</f>
        <v>60.727085155488531</v>
      </c>
      <c r="W30" s="7" t="e">
        <f t="shared" si="2"/>
        <v>#DIV/0!</v>
      </c>
      <c r="Y30" s="2">
        <f>Datenblatt!$I$5</f>
        <v>73.48733784597421</v>
      </c>
      <c r="Z30">
        <f>Datenblatt!$I$13</f>
        <v>79.926562848016317</v>
      </c>
      <c r="AA30">
        <f>Datenblatt!$I$21</f>
        <v>79.953620531215734</v>
      </c>
      <c r="AB30">
        <f>Datenblatt!$I$29</f>
        <v>70.851454876954847</v>
      </c>
      <c r="AC30">
        <f>Datenblatt!$I$37</f>
        <v>75.813025407742586</v>
      </c>
      <c r="AD30" s="7" t="e">
        <f t="shared" si="3"/>
        <v>#DIV/0!</v>
      </c>
    </row>
    <row r="31" spans="10:30" ht="19" x14ac:dyDescent="0.25">
      <c r="J31" s="3" t="e">
        <f>IF(AND($C31=13,Datenblatt!M31&lt;Datenblatt!$R$3),0,IF(AND($C31=14,Datenblatt!M31&lt;Datenblatt!$R$4),0,IF(AND($C31=15,Datenblatt!M31&lt;Datenblatt!$R$5),0,IF(AND($C31=16,Datenblatt!M31&lt;Datenblatt!$R$6),0,IF(AND($C31=12,Datenblatt!M31&lt;Datenblatt!$R$7),0,IF(AND($C31=11,Datenblatt!M31&lt;Datenblatt!$R$8),0,IF(AND($C31=13,Datenblatt!M31&gt;Datenblatt!$Q$3),100,IF(AND($C31=14,Datenblatt!M31&gt;Datenblatt!$Q$4),100,IF(AND($C31=15,Datenblatt!M31&gt;Datenblatt!$Q$5),100,IF(AND($C31=16,Datenblatt!M31&gt;Datenblatt!$Q$6),100,IF(AND($C31=12,Datenblatt!M31&gt;Datenblatt!$Q$7),100,IF(AND($C31=11,Datenblatt!M31&gt;Datenblatt!$Q$8),100,IF(Übersicht!$C31=13,Datenblatt!$B$3*Datenblatt!M31^3+Datenblatt!$C$3*Datenblatt!M31^2+Datenblatt!$D$3*Datenblatt!M31+Datenblatt!$E$3,IF(Übersicht!$C31=14,Datenblatt!$B$4*Datenblatt!M31^3+Datenblatt!$C$4*Datenblatt!M31^2+Datenblatt!$D$4*Datenblatt!M31+Datenblatt!$E$4,IF(Übersicht!$C31=15,Datenblatt!$B$5*Datenblatt!M31^3+Datenblatt!$C$5*Datenblatt!M31^2+Datenblatt!$D$5*Datenblatt!M31+Datenblatt!$E$5,IF(Übersicht!$C31=16,Datenblatt!$B$6*Datenblatt!M31^3+Datenblatt!$C$6*Datenblatt!M31^2+Datenblatt!$D$6*Datenblatt!M31+Datenblatt!$E$6,IF(Übersicht!$C31=12,Datenblatt!$B$7*Datenblatt!M31^3+Datenblatt!$C$7*Datenblatt!M31^2+Datenblatt!$D$7*Datenblatt!M31+Datenblatt!$E$7,IF(Übersicht!$C31=11,Datenblatt!$B$8*Datenblatt!M31^3+Datenblatt!$C$8*Datenblatt!M31^2+Datenblatt!$D$8*Datenblatt!M31+Datenblatt!$E$8,0))))))))))))))))))</f>
        <v>#DIV/0!</v>
      </c>
      <c r="K31" t="e">
        <f>IF(AND(Übersicht!$C31=13,Datenblatt!N31&lt;Datenblatt!$T$3),0,IF(AND(Übersicht!$C31=14,Datenblatt!N31&lt;Datenblatt!$T$4),0,IF(AND(Übersicht!$C31=15,Datenblatt!N31&lt;Datenblatt!$T$5),0,IF(AND(Übersicht!$C31=16,Datenblatt!N31&lt;Datenblatt!$T$6),0,IF(AND(Übersicht!$C31=12,Datenblatt!N31&lt;Datenblatt!$T$7),0,IF(AND(Übersicht!$C31=11,Datenblatt!N31&lt;Datenblatt!$T$8),0,IF(AND($C31=13,Datenblatt!N31&gt;Datenblatt!$S$3),100,IF(AND($C31=14,Datenblatt!N31&gt;Datenblatt!$S$4),100,IF(AND($C31=15,Datenblatt!N31&gt;Datenblatt!$S$5),100,IF(AND($C31=16,Datenblatt!N31&gt;Datenblatt!$S$6),100,IF(AND($C31=12,Datenblatt!N31&gt;Datenblatt!$S$7),100,IF(AND($C31=11,Datenblatt!N31&gt;Datenblatt!$S$8),100,IF(Übersicht!$C31=13,Datenblatt!$B$11*Datenblatt!N31^3+Datenblatt!$C$11*Datenblatt!N31^2+Datenblatt!$D$11*Datenblatt!N31+Datenblatt!$E$11,IF(Übersicht!$C31=14,Datenblatt!$B$12*Datenblatt!N31^3+Datenblatt!$C$12*Datenblatt!N31^2+Datenblatt!$D$12*Datenblatt!N31+Datenblatt!$E$12,IF(Übersicht!$C31=15,Datenblatt!$B$13*Datenblatt!N31^3+Datenblatt!$C$13*Datenblatt!N31^2+Datenblatt!$D$13*Datenblatt!N31+Datenblatt!$E$13,IF(Übersicht!$C31=16,Datenblatt!$B$14*Datenblatt!N31^3+Datenblatt!$C$14*Datenblatt!N31^2+Datenblatt!$D$14*Datenblatt!N31+Datenblatt!$E$14,IF(Übersicht!$C31=12,Datenblatt!$B$15*Datenblatt!N31^3+Datenblatt!$C$15*Datenblatt!N31^2+Datenblatt!$D$15*Datenblatt!N31+Datenblatt!$E$15,IF(Übersicht!$C31=11,Datenblatt!$B$16*Datenblatt!N31^3+Datenblatt!$C$16*Datenblatt!N31^2+Datenblatt!$D$16*Datenblatt!N31+Datenblatt!$E$16,0))))))))))))))))))</f>
        <v>#DIV/0!</v>
      </c>
      <c r="L31">
        <f>IF(AND($C31=13,G31&lt;Datenblatt!$V$3),0,IF(AND($C31=14,G31&lt;Datenblatt!$V$4),0,IF(AND($C31=15,G31&lt;Datenblatt!$V$5),0,IF(AND($C31=16,G31&lt;Datenblatt!$V$6),0,IF(AND($C31=12,G31&lt;Datenblatt!$V$7),0,IF(AND($C31=11,G31&lt;Datenblatt!$V$8),0,IF(AND($C31=13,G31&gt;Datenblatt!$U$3),100,IF(AND($C31=14,G31&gt;Datenblatt!$U$4),100,IF(AND($C31=15,G31&gt;Datenblatt!$U$5),100,IF(AND($C31=16,G31&gt;Datenblatt!$U$6),100,IF(AND($C31=12,G31&gt;Datenblatt!$U$7),100,IF(AND($C31=11,G31&gt;Datenblatt!$U$8),100,IF($C31=13,(Datenblatt!$B$19*Übersicht!G31^3)+(Datenblatt!$C$19*Übersicht!G31^2)+(Datenblatt!$D$19*Übersicht!G31)+Datenblatt!$E$19,IF($C31=14,(Datenblatt!$B$20*Übersicht!G31^3)+(Datenblatt!$C$20*Übersicht!G31^2)+(Datenblatt!$D$20*Übersicht!G31)+Datenblatt!$E$20,IF($C31=15,(Datenblatt!$B$21*Übersicht!G31^3)+(Datenblatt!$C$21*Übersicht!G31^2)+(Datenblatt!$D$21*Übersicht!G31)+Datenblatt!$E$21,IF($C31=16,(Datenblatt!$B$22*Übersicht!G31^3)+(Datenblatt!$C$22*Übersicht!G31^2)+(Datenblatt!$D$22*Übersicht!G31)+Datenblatt!$E$22,IF($C31=12,(Datenblatt!$B$23*Übersicht!G31^3)+(Datenblatt!$C$23*Übersicht!G31^2)+(Datenblatt!$D$23*Übersicht!G31)+Datenblatt!$E$23,IF($C31=11,(Datenblatt!$B$24*Übersicht!G31^3)+(Datenblatt!$C$24*Übersicht!G31^2)+(Datenblatt!$D$24*Übersicht!G31)+Datenblatt!$E$24,0))))))))))))))))))</f>
        <v>0</v>
      </c>
      <c r="M31">
        <f>IF(AND(H31="",C31=11),Datenblatt!$I$26,IF(AND(H31="",C31=12),Datenblatt!$I$26,IF(AND(H31="",C31=16),Datenblatt!$I$27,IF(AND(H31="",C31=15),Datenblatt!$I$26,IF(AND(H31="",C31=14),Datenblatt!$I$26,IF(AND(H31="",C31=13),Datenblatt!$I$26,IF(AND($C31=13,H31&gt;Datenblatt!$X$3),0,IF(AND($C31=14,H31&gt;Datenblatt!$X$4),0,IF(AND($C31=15,H31&gt;Datenblatt!$X$5),0,IF(AND($C31=16,H31&gt;Datenblatt!$X$6),0,IF(AND($C31=12,H31&gt;Datenblatt!$X$7),0,IF(AND($C31=11,H31&gt;Datenblatt!$X$8),0,IF(AND($C31=13,H31&lt;Datenblatt!$W$3),100,IF(AND($C31=14,H31&lt;Datenblatt!$W$4),100,IF(AND($C31=15,H31&lt;Datenblatt!$W$5),100,IF(AND($C31=16,H31&lt;Datenblatt!$W$6),100,IF(AND($C31=12,H31&lt;Datenblatt!$W$7),100,IF(AND($C31=11,H31&lt;Datenblatt!$W$8),100,IF($C31=13,(Datenblatt!$B$27*Übersicht!H31^3)+(Datenblatt!$C$27*Übersicht!H31^2)+(Datenblatt!$D$27*Übersicht!H31)+Datenblatt!$E$27,IF($C31=14,(Datenblatt!$B$28*Übersicht!H31^3)+(Datenblatt!$C$28*Übersicht!H31^2)+(Datenblatt!$D$28*Übersicht!H31)+Datenblatt!$E$28,IF($C31=15,(Datenblatt!$B$29*Übersicht!H31^3)+(Datenblatt!$C$29*Übersicht!H31^2)+(Datenblatt!$D$29*Übersicht!H31)+Datenblatt!$E$29,IF($C31=16,(Datenblatt!$B$30*Übersicht!H31^3)+(Datenblatt!$C$30*Übersicht!H31^2)+(Datenblatt!$D$30*Übersicht!H31)+Datenblatt!$E$30,IF($C31=12,(Datenblatt!$B$31*Übersicht!H31^3)+(Datenblatt!$C$31*Übersicht!H31^2)+(Datenblatt!$D$31*Übersicht!H31)+Datenblatt!$E$31,IF($C31=11,(Datenblatt!$B$32*Übersicht!H31^3)+(Datenblatt!$C$32*Übersicht!H31^2)+(Datenblatt!$D$32*Übersicht!H31)+Datenblatt!$E$32,0))))))))))))))))))))))))</f>
        <v>0</v>
      </c>
      <c r="N31">
        <f>IF(AND(H31="",C31=11),Datenblatt!$I$29,IF(AND(H31="",C31=12),Datenblatt!$I$29,IF(AND(H31="",C31=16),Datenblatt!$I$29,IF(AND(H31="",C31=15),Datenblatt!$I$29,IF(AND(H31="",C31=14),Datenblatt!$I$29,IF(AND(H31="",C31=13),Datenblatt!$I$29,IF(AND($C31=13,H31&gt;Datenblatt!$X$3),0,IF(AND($C31=14,H31&gt;Datenblatt!$X$4),0,IF(AND($C31=15,H31&gt;Datenblatt!$X$5),0,IF(AND($C31=16,H31&gt;Datenblatt!$X$6),0,IF(AND($C31=12,H31&gt;Datenblatt!$X$7),0,IF(AND($C31=11,H31&gt;Datenblatt!$X$8),0,IF(AND($C31=13,H31&lt;Datenblatt!$W$3),100,IF(AND($C31=14,H31&lt;Datenblatt!$W$4),100,IF(AND($C31=15,H31&lt;Datenblatt!$W$5),100,IF(AND($C31=16,H31&lt;Datenblatt!$W$6),100,IF(AND($C31=12,H31&lt;Datenblatt!$W$7),100,IF(AND($C31=11,H31&lt;Datenblatt!$W$8),100,IF($C31=13,(Datenblatt!$B$27*Übersicht!H31^3)+(Datenblatt!$C$27*Übersicht!H31^2)+(Datenblatt!$D$27*Übersicht!H31)+Datenblatt!$E$27,IF($C31=14,(Datenblatt!$B$28*Übersicht!H31^3)+(Datenblatt!$C$28*Übersicht!H31^2)+(Datenblatt!$D$28*Übersicht!H31)+Datenblatt!$E$28,IF($C31=15,(Datenblatt!$B$29*Übersicht!H31^3)+(Datenblatt!$C$29*Übersicht!H31^2)+(Datenblatt!$D$29*Übersicht!H31)+Datenblatt!$E$29,IF($C31=16,(Datenblatt!$B$30*Übersicht!H31^3)+(Datenblatt!$C$30*Übersicht!H31^2)+(Datenblatt!$D$30*Übersicht!H31)+Datenblatt!$E$30,IF($C31=12,(Datenblatt!$B$31*Übersicht!H31^3)+(Datenblatt!$C$31*Übersicht!H31^2)+(Datenblatt!$D$31*Übersicht!H31)+Datenblatt!$E$31,IF($C31=11,(Datenblatt!$B$32*Übersicht!H31^3)+(Datenblatt!$C$32*Übersicht!H31^2)+(Datenblatt!$D$32*Übersicht!H31)+Datenblatt!$E$32,0))))))))))))))))))))))))</f>
        <v>0</v>
      </c>
      <c r="O31" s="2" t="e">
        <f t="shared" si="0"/>
        <v>#DIV/0!</v>
      </c>
      <c r="P31" s="2" t="e">
        <f t="shared" si="1"/>
        <v>#DIV/0!</v>
      </c>
      <c r="R31" s="2"/>
      <c r="S31" s="2">
        <f>Datenblatt!$I$10</f>
        <v>62.816491055091916</v>
      </c>
      <c r="T31" s="2">
        <f>Datenblatt!$I$18</f>
        <v>62.379148900450787</v>
      </c>
      <c r="U31" s="2">
        <f>Datenblatt!$I$26</f>
        <v>55.885385458572635</v>
      </c>
      <c r="V31" s="2">
        <f>Datenblatt!$I$34</f>
        <v>60.727085155488531</v>
      </c>
      <c r="W31" s="7" t="e">
        <f t="shared" si="2"/>
        <v>#DIV/0!</v>
      </c>
      <c r="Y31" s="2">
        <f>Datenblatt!$I$5</f>
        <v>73.48733784597421</v>
      </c>
      <c r="Z31">
        <f>Datenblatt!$I$13</f>
        <v>79.926562848016317</v>
      </c>
      <c r="AA31">
        <f>Datenblatt!$I$21</f>
        <v>79.953620531215734</v>
      </c>
      <c r="AB31">
        <f>Datenblatt!$I$29</f>
        <v>70.851454876954847</v>
      </c>
      <c r="AC31">
        <f>Datenblatt!$I$37</f>
        <v>75.813025407742586</v>
      </c>
      <c r="AD31" s="7" t="e">
        <f t="shared" si="3"/>
        <v>#DIV/0!</v>
      </c>
    </row>
    <row r="32" spans="10:30" ht="19" x14ac:dyDescent="0.25">
      <c r="J32" s="3" t="e">
        <f>IF(AND($C32=13,Datenblatt!M32&lt;Datenblatt!$R$3),0,IF(AND($C32=14,Datenblatt!M32&lt;Datenblatt!$R$4),0,IF(AND($C32=15,Datenblatt!M32&lt;Datenblatt!$R$5),0,IF(AND($C32=16,Datenblatt!M32&lt;Datenblatt!$R$6),0,IF(AND($C32=12,Datenblatt!M32&lt;Datenblatt!$R$7),0,IF(AND($C32=11,Datenblatt!M32&lt;Datenblatt!$R$8),0,IF(AND($C32=13,Datenblatt!M32&gt;Datenblatt!$Q$3),100,IF(AND($C32=14,Datenblatt!M32&gt;Datenblatt!$Q$4),100,IF(AND($C32=15,Datenblatt!M32&gt;Datenblatt!$Q$5),100,IF(AND($C32=16,Datenblatt!M32&gt;Datenblatt!$Q$6),100,IF(AND($C32=12,Datenblatt!M32&gt;Datenblatt!$Q$7),100,IF(AND($C32=11,Datenblatt!M32&gt;Datenblatt!$Q$8),100,IF(Übersicht!$C32=13,Datenblatt!$B$3*Datenblatt!M32^3+Datenblatt!$C$3*Datenblatt!M32^2+Datenblatt!$D$3*Datenblatt!M32+Datenblatt!$E$3,IF(Übersicht!$C32=14,Datenblatt!$B$4*Datenblatt!M32^3+Datenblatt!$C$4*Datenblatt!M32^2+Datenblatt!$D$4*Datenblatt!M32+Datenblatt!$E$4,IF(Übersicht!$C32=15,Datenblatt!$B$5*Datenblatt!M32^3+Datenblatt!$C$5*Datenblatt!M32^2+Datenblatt!$D$5*Datenblatt!M32+Datenblatt!$E$5,IF(Übersicht!$C32=16,Datenblatt!$B$6*Datenblatt!M32^3+Datenblatt!$C$6*Datenblatt!M32^2+Datenblatt!$D$6*Datenblatt!M32+Datenblatt!$E$6,IF(Übersicht!$C32=12,Datenblatt!$B$7*Datenblatt!M32^3+Datenblatt!$C$7*Datenblatt!M32^2+Datenblatt!$D$7*Datenblatt!M32+Datenblatt!$E$7,IF(Übersicht!$C32=11,Datenblatt!$B$8*Datenblatt!M32^3+Datenblatt!$C$8*Datenblatt!M32^2+Datenblatt!$D$8*Datenblatt!M32+Datenblatt!$E$8,0))))))))))))))))))</f>
        <v>#DIV/0!</v>
      </c>
      <c r="K32" t="e">
        <f>IF(AND(Übersicht!$C32=13,Datenblatt!N32&lt;Datenblatt!$T$3),0,IF(AND(Übersicht!$C32=14,Datenblatt!N32&lt;Datenblatt!$T$4),0,IF(AND(Übersicht!$C32=15,Datenblatt!N32&lt;Datenblatt!$T$5),0,IF(AND(Übersicht!$C32=16,Datenblatt!N32&lt;Datenblatt!$T$6),0,IF(AND(Übersicht!$C32=12,Datenblatt!N32&lt;Datenblatt!$T$7),0,IF(AND(Übersicht!$C32=11,Datenblatt!N32&lt;Datenblatt!$T$8),0,IF(AND($C32=13,Datenblatt!N32&gt;Datenblatt!$S$3),100,IF(AND($C32=14,Datenblatt!N32&gt;Datenblatt!$S$4),100,IF(AND($C32=15,Datenblatt!N32&gt;Datenblatt!$S$5),100,IF(AND($C32=16,Datenblatt!N32&gt;Datenblatt!$S$6),100,IF(AND($C32=12,Datenblatt!N32&gt;Datenblatt!$S$7),100,IF(AND($C32=11,Datenblatt!N32&gt;Datenblatt!$S$8),100,IF(Übersicht!$C32=13,Datenblatt!$B$11*Datenblatt!N32^3+Datenblatt!$C$11*Datenblatt!N32^2+Datenblatt!$D$11*Datenblatt!N32+Datenblatt!$E$11,IF(Übersicht!$C32=14,Datenblatt!$B$12*Datenblatt!N32^3+Datenblatt!$C$12*Datenblatt!N32^2+Datenblatt!$D$12*Datenblatt!N32+Datenblatt!$E$12,IF(Übersicht!$C32=15,Datenblatt!$B$13*Datenblatt!N32^3+Datenblatt!$C$13*Datenblatt!N32^2+Datenblatt!$D$13*Datenblatt!N32+Datenblatt!$E$13,IF(Übersicht!$C32=16,Datenblatt!$B$14*Datenblatt!N32^3+Datenblatt!$C$14*Datenblatt!N32^2+Datenblatt!$D$14*Datenblatt!N32+Datenblatt!$E$14,IF(Übersicht!$C32=12,Datenblatt!$B$15*Datenblatt!N32^3+Datenblatt!$C$15*Datenblatt!N32^2+Datenblatt!$D$15*Datenblatt!N32+Datenblatt!$E$15,IF(Übersicht!$C32=11,Datenblatt!$B$16*Datenblatt!N32^3+Datenblatt!$C$16*Datenblatt!N32^2+Datenblatt!$D$16*Datenblatt!N32+Datenblatt!$E$16,0))))))))))))))))))</f>
        <v>#DIV/0!</v>
      </c>
      <c r="L32">
        <f>IF(AND($C32=13,G32&lt;Datenblatt!$V$3),0,IF(AND($C32=14,G32&lt;Datenblatt!$V$4),0,IF(AND($C32=15,G32&lt;Datenblatt!$V$5),0,IF(AND($C32=16,G32&lt;Datenblatt!$V$6),0,IF(AND($C32=12,G32&lt;Datenblatt!$V$7),0,IF(AND($C32=11,G32&lt;Datenblatt!$V$8),0,IF(AND($C32=13,G32&gt;Datenblatt!$U$3),100,IF(AND($C32=14,G32&gt;Datenblatt!$U$4),100,IF(AND($C32=15,G32&gt;Datenblatt!$U$5),100,IF(AND($C32=16,G32&gt;Datenblatt!$U$6),100,IF(AND($C32=12,G32&gt;Datenblatt!$U$7),100,IF(AND($C32=11,G32&gt;Datenblatt!$U$8),100,IF($C32=13,(Datenblatt!$B$19*Übersicht!G32^3)+(Datenblatt!$C$19*Übersicht!G32^2)+(Datenblatt!$D$19*Übersicht!G32)+Datenblatt!$E$19,IF($C32=14,(Datenblatt!$B$20*Übersicht!G32^3)+(Datenblatt!$C$20*Übersicht!G32^2)+(Datenblatt!$D$20*Übersicht!G32)+Datenblatt!$E$20,IF($C32=15,(Datenblatt!$B$21*Übersicht!G32^3)+(Datenblatt!$C$21*Übersicht!G32^2)+(Datenblatt!$D$21*Übersicht!G32)+Datenblatt!$E$21,IF($C32=16,(Datenblatt!$B$22*Übersicht!G32^3)+(Datenblatt!$C$22*Übersicht!G32^2)+(Datenblatt!$D$22*Übersicht!G32)+Datenblatt!$E$22,IF($C32=12,(Datenblatt!$B$23*Übersicht!G32^3)+(Datenblatt!$C$23*Übersicht!G32^2)+(Datenblatt!$D$23*Übersicht!G32)+Datenblatt!$E$23,IF($C32=11,(Datenblatt!$B$24*Übersicht!G32^3)+(Datenblatt!$C$24*Übersicht!G32^2)+(Datenblatt!$D$24*Übersicht!G32)+Datenblatt!$E$24,0))))))))))))))))))</f>
        <v>0</v>
      </c>
      <c r="M32">
        <f>IF(AND(H32="",C32=11),Datenblatt!$I$26,IF(AND(H32="",C32=12),Datenblatt!$I$26,IF(AND(H32="",C32=16),Datenblatt!$I$27,IF(AND(H32="",C32=15),Datenblatt!$I$26,IF(AND(H32="",C32=14),Datenblatt!$I$26,IF(AND(H32="",C32=13),Datenblatt!$I$26,IF(AND($C32=13,H32&gt;Datenblatt!$X$3),0,IF(AND($C32=14,H32&gt;Datenblatt!$X$4),0,IF(AND($C32=15,H32&gt;Datenblatt!$X$5),0,IF(AND($C32=16,H32&gt;Datenblatt!$X$6),0,IF(AND($C32=12,H32&gt;Datenblatt!$X$7),0,IF(AND($C32=11,H32&gt;Datenblatt!$X$8),0,IF(AND($C32=13,H32&lt;Datenblatt!$W$3),100,IF(AND($C32=14,H32&lt;Datenblatt!$W$4),100,IF(AND($C32=15,H32&lt;Datenblatt!$W$5),100,IF(AND($C32=16,H32&lt;Datenblatt!$W$6),100,IF(AND($C32=12,H32&lt;Datenblatt!$W$7),100,IF(AND($C32=11,H32&lt;Datenblatt!$W$8),100,IF($C32=13,(Datenblatt!$B$27*Übersicht!H32^3)+(Datenblatt!$C$27*Übersicht!H32^2)+(Datenblatt!$D$27*Übersicht!H32)+Datenblatt!$E$27,IF($C32=14,(Datenblatt!$B$28*Übersicht!H32^3)+(Datenblatt!$C$28*Übersicht!H32^2)+(Datenblatt!$D$28*Übersicht!H32)+Datenblatt!$E$28,IF($C32=15,(Datenblatt!$B$29*Übersicht!H32^3)+(Datenblatt!$C$29*Übersicht!H32^2)+(Datenblatt!$D$29*Übersicht!H32)+Datenblatt!$E$29,IF($C32=16,(Datenblatt!$B$30*Übersicht!H32^3)+(Datenblatt!$C$30*Übersicht!H32^2)+(Datenblatt!$D$30*Übersicht!H32)+Datenblatt!$E$30,IF($C32=12,(Datenblatt!$B$31*Übersicht!H32^3)+(Datenblatt!$C$31*Übersicht!H32^2)+(Datenblatt!$D$31*Übersicht!H32)+Datenblatt!$E$31,IF($C32=11,(Datenblatt!$B$32*Übersicht!H32^3)+(Datenblatt!$C$32*Übersicht!H32^2)+(Datenblatt!$D$32*Übersicht!H32)+Datenblatt!$E$32,0))))))))))))))))))))))))</f>
        <v>0</v>
      </c>
      <c r="N32">
        <f>IF(AND(H32="",C32=11),Datenblatt!$I$29,IF(AND(H32="",C32=12),Datenblatt!$I$29,IF(AND(H32="",C32=16),Datenblatt!$I$29,IF(AND(H32="",C32=15),Datenblatt!$I$29,IF(AND(H32="",C32=14),Datenblatt!$I$29,IF(AND(H32="",C32=13),Datenblatt!$I$29,IF(AND($C32=13,H32&gt;Datenblatt!$X$3),0,IF(AND($C32=14,H32&gt;Datenblatt!$X$4),0,IF(AND($C32=15,H32&gt;Datenblatt!$X$5),0,IF(AND($C32=16,H32&gt;Datenblatt!$X$6),0,IF(AND($C32=12,H32&gt;Datenblatt!$X$7),0,IF(AND($C32=11,H32&gt;Datenblatt!$X$8),0,IF(AND($C32=13,H32&lt;Datenblatt!$W$3),100,IF(AND($C32=14,H32&lt;Datenblatt!$W$4),100,IF(AND($C32=15,H32&lt;Datenblatt!$W$5),100,IF(AND($C32=16,H32&lt;Datenblatt!$W$6),100,IF(AND($C32=12,H32&lt;Datenblatt!$W$7),100,IF(AND($C32=11,H32&lt;Datenblatt!$W$8),100,IF($C32=13,(Datenblatt!$B$27*Übersicht!H32^3)+(Datenblatt!$C$27*Übersicht!H32^2)+(Datenblatt!$D$27*Übersicht!H32)+Datenblatt!$E$27,IF($C32=14,(Datenblatt!$B$28*Übersicht!H32^3)+(Datenblatt!$C$28*Übersicht!H32^2)+(Datenblatt!$D$28*Übersicht!H32)+Datenblatt!$E$28,IF($C32=15,(Datenblatt!$B$29*Übersicht!H32^3)+(Datenblatt!$C$29*Übersicht!H32^2)+(Datenblatt!$D$29*Übersicht!H32)+Datenblatt!$E$29,IF($C32=16,(Datenblatt!$B$30*Übersicht!H32^3)+(Datenblatt!$C$30*Übersicht!H32^2)+(Datenblatt!$D$30*Übersicht!H32)+Datenblatt!$E$30,IF($C32=12,(Datenblatt!$B$31*Übersicht!H32^3)+(Datenblatt!$C$31*Übersicht!H32^2)+(Datenblatt!$D$31*Übersicht!H32)+Datenblatt!$E$31,IF($C32=11,(Datenblatt!$B$32*Übersicht!H32^3)+(Datenblatt!$C$32*Übersicht!H32^2)+(Datenblatt!$D$32*Übersicht!H32)+Datenblatt!$E$32,0))))))))))))))))))))))))</f>
        <v>0</v>
      </c>
      <c r="O32" s="2" t="e">
        <f t="shared" si="0"/>
        <v>#DIV/0!</v>
      </c>
      <c r="P32" s="2" t="e">
        <f t="shared" si="1"/>
        <v>#DIV/0!</v>
      </c>
      <c r="R32" s="2"/>
      <c r="S32" s="2">
        <f>Datenblatt!$I$10</f>
        <v>62.816491055091916</v>
      </c>
      <c r="T32" s="2">
        <f>Datenblatt!$I$18</f>
        <v>62.379148900450787</v>
      </c>
      <c r="U32" s="2">
        <f>Datenblatt!$I$26</f>
        <v>55.885385458572635</v>
      </c>
      <c r="V32" s="2">
        <f>Datenblatt!$I$34</f>
        <v>60.727085155488531</v>
      </c>
      <c r="W32" s="7" t="e">
        <f t="shared" si="2"/>
        <v>#DIV/0!</v>
      </c>
      <c r="Y32" s="2">
        <f>Datenblatt!$I$5</f>
        <v>73.48733784597421</v>
      </c>
      <c r="Z32">
        <f>Datenblatt!$I$13</f>
        <v>79.926562848016317</v>
      </c>
      <c r="AA32">
        <f>Datenblatt!$I$21</f>
        <v>79.953620531215734</v>
      </c>
      <c r="AB32">
        <f>Datenblatt!$I$29</f>
        <v>70.851454876954847</v>
      </c>
      <c r="AC32">
        <f>Datenblatt!$I$37</f>
        <v>75.813025407742586</v>
      </c>
      <c r="AD32" s="7" t="e">
        <f t="shared" si="3"/>
        <v>#DIV/0!</v>
      </c>
    </row>
    <row r="33" spans="10:30" ht="19" x14ac:dyDescent="0.25">
      <c r="J33" s="3" t="e">
        <f>IF(AND($C33=13,Datenblatt!M33&lt;Datenblatt!$R$3),0,IF(AND($C33=14,Datenblatt!M33&lt;Datenblatt!$R$4),0,IF(AND($C33=15,Datenblatt!M33&lt;Datenblatt!$R$5),0,IF(AND($C33=16,Datenblatt!M33&lt;Datenblatt!$R$6),0,IF(AND($C33=12,Datenblatt!M33&lt;Datenblatt!$R$7),0,IF(AND($C33=11,Datenblatt!M33&lt;Datenblatt!$R$8),0,IF(AND($C33=13,Datenblatt!M33&gt;Datenblatt!$Q$3),100,IF(AND($C33=14,Datenblatt!M33&gt;Datenblatt!$Q$4),100,IF(AND($C33=15,Datenblatt!M33&gt;Datenblatt!$Q$5),100,IF(AND($C33=16,Datenblatt!M33&gt;Datenblatt!$Q$6),100,IF(AND($C33=12,Datenblatt!M33&gt;Datenblatt!$Q$7),100,IF(AND($C33=11,Datenblatt!M33&gt;Datenblatt!$Q$8),100,IF(Übersicht!$C33=13,Datenblatt!$B$3*Datenblatt!M33^3+Datenblatt!$C$3*Datenblatt!M33^2+Datenblatt!$D$3*Datenblatt!M33+Datenblatt!$E$3,IF(Übersicht!$C33=14,Datenblatt!$B$4*Datenblatt!M33^3+Datenblatt!$C$4*Datenblatt!M33^2+Datenblatt!$D$4*Datenblatt!M33+Datenblatt!$E$4,IF(Übersicht!$C33=15,Datenblatt!$B$5*Datenblatt!M33^3+Datenblatt!$C$5*Datenblatt!M33^2+Datenblatt!$D$5*Datenblatt!M33+Datenblatt!$E$5,IF(Übersicht!$C33=16,Datenblatt!$B$6*Datenblatt!M33^3+Datenblatt!$C$6*Datenblatt!M33^2+Datenblatt!$D$6*Datenblatt!M33+Datenblatt!$E$6,IF(Übersicht!$C33=12,Datenblatt!$B$7*Datenblatt!M33^3+Datenblatt!$C$7*Datenblatt!M33^2+Datenblatt!$D$7*Datenblatt!M33+Datenblatt!$E$7,IF(Übersicht!$C33=11,Datenblatt!$B$8*Datenblatt!M33^3+Datenblatt!$C$8*Datenblatt!M33^2+Datenblatt!$D$8*Datenblatt!M33+Datenblatt!$E$8,0))))))))))))))))))</f>
        <v>#DIV/0!</v>
      </c>
      <c r="K33" t="e">
        <f>IF(AND(Übersicht!$C33=13,Datenblatt!N33&lt;Datenblatt!$T$3),0,IF(AND(Übersicht!$C33=14,Datenblatt!N33&lt;Datenblatt!$T$4),0,IF(AND(Übersicht!$C33=15,Datenblatt!N33&lt;Datenblatt!$T$5),0,IF(AND(Übersicht!$C33=16,Datenblatt!N33&lt;Datenblatt!$T$6),0,IF(AND(Übersicht!$C33=12,Datenblatt!N33&lt;Datenblatt!$T$7),0,IF(AND(Übersicht!$C33=11,Datenblatt!N33&lt;Datenblatt!$T$8),0,IF(AND($C33=13,Datenblatt!N33&gt;Datenblatt!$S$3),100,IF(AND($C33=14,Datenblatt!N33&gt;Datenblatt!$S$4),100,IF(AND($C33=15,Datenblatt!N33&gt;Datenblatt!$S$5),100,IF(AND($C33=16,Datenblatt!N33&gt;Datenblatt!$S$6),100,IF(AND($C33=12,Datenblatt!N33&gt;Datenblatt!$S$7),100,IF(AND($C33=11,Datenblatt!N33&gt;Datenblatt!$S$8),100,IF(Übersicht!$C33=13,Datenblatt!$B$11*Datenblatt!N33^3+Datenblatt!$C$11*Datenblatt!N33^2+Datenblatt!$D$11*Datenblatt!N33+Datenblatt!$E$11,IF(Übersicht!$C33=14,Datenblatt!$B$12*Datenblatt!N33^3+Datenblatt!$C$12*Datenblatt!N33^2+Datenblatt!$D$12*Datenblatt!N33+Datenblatt!$E$12,IF(Übersicht!$C33=15,Datenblatt!$B$13*Datenblatt!N33^3+Datenblatt!$C$13*Datenblatt!N33^2+Datenblatt!$D$13*Datenblatt!N33+Datenblatt!$E$13,IF(Übersicht!$C33=16,Datenblatt!$B$14*Datenblatt!N33^3+Datenblatt!$C$14*Datenblatt!N33^2+Datenblatt!$D$14*Datenblatt!N33+Datenblatt!$E$14,IF(Übersicht!$C33=12,Datenblatt!$B$15*Datenblatt!N33^3+Datenblatt!$C$15*Datenblatt!N33^2+Datenblatt!$D$15*Datenblatt!N33+Datenblatt!$E$15,IF(Übersicht!$C33=11,Datenblatt!$B$16*Datenblatt!N33^3+Datenblatt!$C$16*Datenblatt!N33^2+Datenblatt!$D$16*Datenblatt!N33+Datenblatt!$E$16,0))))))))))))))))))</f>
        <v>#DIV/0!</v>
      </c>
      <c r="L33">
        <f>IF(AND($C33=13,G33&lt;Datenblatt!$V$3),0,IF(AND($C33=14,G33&lt;Datenblatt!$V$4),0,IF(AND($C33=15,G33&lt;Datenblatt!$V$5),0,IF(AND($C33=16,G33&lt;Datenblatt!$V$6),0,IF(AND($C33=12,G33&lt;Datenblatt!$V$7),0,IF(AND($C33=11,G33&lt;Datenblatt!$V$8),0,IF(AND($C33=13,G33&gt;Datenblatt!$U$3),100,IF(AND($C33=14,G33&gt;Datenblatt!$U$4),100,IF(AND($C33=15,G33&gt;Datenblatt!$U$5),100,IF(AND($C33=16,G33&gt;Datenblatt!$U$6),100,IF(AND($C33=12,G33&gt;Datenblatt!$U$7),100,IF(AND($C33=11,G33&gt;Datenblatt!$U$8),100,IF($C33=13,(Datenblatt!$B$19*Übersicht!G33^3)+(Datenblatt!$C$19*Übersicht!G33^2)+(Datenblatt!$D$19*Übersicht!G33)+Datenblatt!$E$19,IF($C33=14,(Datenblatt!$B$20*Übersicht!G33^3)+(Datenblatt!$C$20*Übersicht!G33^2)+(Datenblatt!$D$20*Übersicht!G33)+Datenblatt!$E$20,IF($C33=15,(Datenblatt!$B$21*Übersicht!G33^3)+(Datenblatt!$C$21*Übersicht!G33^2)+(Datenblatt!$D$21*Übersicht!G33)+Datenblatt!$E$21,IF($C33=16,(Datenblatt!$B$22*Übersicht!G33^3)+(Datenblatt!$C$22*Übersicht!G33^2)+(Datenblatt!$D$22*Übersicht!G33)+Datenblatt!$E$22,IF($C33=12,(Datenblatt!$B$23*Übersicht!G33^3)+(Datenblatt!$C$23*Übersicht!G33^2)+(Datenblatt!$D$23*Übersicht!G33)+Datenblatt!$E$23,IF($C33=11,(Datenblatt!$B$24*Übersicht!G33^3)+(Datenblatt!$C$24*Übersicht!G33^2)+(Datenblatt!$D$24*Übersicht!G33)+Datenblatt!$E$24,0))))))))))))))))))</f>
        <v>0</v>
      </c>
      <c r="M33">
        <f>IF(AND(H33="",C33=11),Datenblatt!$I$26,IF(AND(H33="",C33=12),Datenblatt!$I$26,IF(AND(H33="",C33=16),Datenblatt!$I$27,IF(AND(H33="",C33=15),Datenblatt!$I$26,IF(AND(H33="",C33=14),Datenblatt!$I$26,IF(AND(H33="",C33=13),Datenblatt!$I$26,IF(AND($C33=13,H33&gt;Datenblatt!$X$3),0,IF(AND($C33=14,H33&gt;Datenblatt!$X$4),0,IF(AND($C33=15,H33&gt;Datenblatt!$X$5),0,IF(AND($C33=16,H33&gt;Datenblatt!$X$6),0,IF(AND($C33=12,H33&gt;Datenblatt!$X$7),0,IF(AND($C33=11,H33&gt;Datenblatt!$X$8),0,IF(AND($C33=13,H33&lt;Datenblatt!$W$3),100,IF(AND($C33=14,H33&lt;Datenblatt!$W$4),100,IF(AND($C33=15,H33&lt;Datenblatt!$W$5),100,IF(AND($C33=16,H33&lt;Datenblatt!$W$6),100,IF(AND($C33=12,H33&lt;Datenblatt!$W$7),100,IF(AND($C33=11,H33&lt;Datenblatt!$W$8),100,IF($C33=13,(Datenblatt!$B$27*Übersicht!H33^3)+(Datenblatt!$C$27*Übersicht!H33^2)+(Datenblatt!$D$27*Übersicht!H33)+Datenblatt!$E$27,IF($C33=14,(Datenblatt!$B$28*Übersicht!H33^3)+(Datenblatt!$C$28*Übersicht!H33^2)+(Datenblatt!$D$28*Übersicht!H33)+Datenblatt!$E$28,IF($C33=15,(Datenblatt!$B$29*Übersicht!H33^3)+(Datenblatt!$C$29*Übersicht!H33^2)+(Datenblatt!$D$29*Übersicht!H33)+Datenblatt!$E$29,IF($C33=16,(Datenblatt!$B$30*Übersicht!H33^3)+(Datenblatt!$C$30*Übersicht!H33^2)+(Datenblatt!$D$30*Übersicht!H33)+Datenblatt!$E$30,IF($C33=12,(Datenblatt!$B$31*Übersicht!H33^3)+(Datenblatt!$C$31*Übersicht!H33^2)+(Datenblatt!$D$31*Übersicht!H33)+Datenblatt!$E$31,IF($C33=11,(Datenblatt!$B$32*Übersicht!H33^3)+(Datenblatt!$C$32*Übersicht!H33^2)+(Datenblatt!$D$32*Übersicht!H33)+Datenblatt!$E$32,0))))))))))))))))))))))))</f>
        <v>0</v>
      </c>
      <c r="N33">
        <f>IF(AND(H33="",C33=11),Datenblatt!$I$29,IF(AND(H33="",C33=12),Datenblatt!$I$29,IF(AND(H33="",C33=16),Datenblatt!$I$29,IF(AND(H33="",C33=15),Datenblatt!$I$29,IF(AND(H33="",C33=14),Datenblatt!$I$29,IF(AND(H33="",C33=13),Datenblatt!$I$29,IF(AND($C33=13,H33&gt;Datenblatt!$X$3),0,IF(AND($C33=14,H33&gt;Datenblatt!$X$4),0,IF(AND($C33=15,H33&gt;Datenblatt!$X$5),0,IF(AND($C33=16,H33&gt;Datenblatt!$X$6),0,IF(AND($C33=12,H33&gt;Datenblatt!$X$7),0,IF(AND($C33=11,H33&gt;Datenblatt!$X$8),0,IF(AND($C33=13,H33&lt;Datenblatt!$W$3),100,IF(AND($C33=14,H33&lt;Datenblatt!$W$4),100,IF(AND($C33=15,H33&lt;Datenblatt!$W$5),100,IF(AND($C33=16,H33&lt;Datenblatt!$W$6),100,IF(AND($C33=12,H33&lt;Datenblatt!$W$7),100,IF(AND($C33=11,H33&lt;Datenblatt!$W$8),100,IF($C33=13,(Datenblatt!$B$27*Übersicht!H33^3)+(Datenblatt!$C$27*Übersicht!H33^2)+(Datenblatt!$D$27*Übersicht!H33)+Datenblatt!$E$27,IF($C33=14,(Datenblatt!$B$28*Übersicht!H33^3)+(Datenblatt!$C$28*Übersicht!H33^2)+(Datenblatt!$D$28*Übersicht!H33)+Datenblatt!$E$28,IF($C33=15,(Datenblatt!$B$29*Übersicht!H33^3)+(Datenblatt!$C$29*Übersicht!H33^2)+(Datenblatt!$D$29*Übersicht!H33)+Datenblatt!$E$29,IF($C33=16,(Datenblatt!$B$30*Übersicht!H33^3)+(Datenblatt!$C$30*Übersicht!H33^2)+(Datenblatt!$D$30*Übersicht!H33)+Datenblatt!$E$30,IF($C33=12,(Datenblatt!$B$31*Übersicht!H33^3)+(Datenblatt!$C$31*Übersicht!H33^2)+(Datenblatt!$D$31*Übersicht!H33)+Datenblatt!$E$31,IF($C33=11,(Datenblatt!$B$32*Übersicht!H33^3)+(Datenblatt!$C$32*Übersicht!H33^2)+(Datenblatt!$D$32*Übersicht!H33)+Datenblatt!$E$32,0))))))))))))))))))))))))</f>
        <v>0</v>
      </c>
      <c r="O33" s="2" t="e">
        <f t="shared" si="0"/>
        <v>#DIV/0!</v>
      </c>
      <c r="P33" s="2" t="e">
        <f t="shared" si="1"/>
        <v>#DIV/0!</v>
      </c>
      <c r="R33" s="2"/>
      <c r="S33" s="2">
        <f>Datenblatt!$I$10</f>
        <v>62.816491055091916</v>
      </c>
      <c r="T33" s="2">
        <f>Datenblatt!$I$18</f>
        <v>62.379148900450787</v>
      </c>
      <c r="U33" s="2">
        <f>Datenblatt!$I$26</f>
        <v>55.885385458572635</v>
      </c>
      <c r="V33" s="2">
        <f>Datenblatt!$I$34</f>
        <v>60.727085155488531</v>
      </c>
      <c r="W33" s="7" t="e">
        <f t="shared" si="2"/>
        <v>#DIV/0!</v>
      </c>
      <c r="Y33" s="2">
        <f>Datenblatt!$I$5</f>
        <v>73.48733784597421</v>
      </c>
      <c r="Z33">
        <f>Datenblatt!$I$13</f>
        <v>79.926562848016317</v>
      </c>
      <c r="AA33">
        <f>Datenblatt!$I$21</f>
        <v>79.953620531215734</v>
      </c>
      <c r="AB33">
        <f>Datenblatt!$I$29</f>
        <v>70.851454876954847</v>
      </c>
      <c r="AC33">
        <f>Datenblatt!$I$37</f>
        <v>75.813025407742586</v>
      </c>
      <c r="AD33" s="7" t="e">
        <f t="shared" si="3"/>
        <v>#DIV/0!</v>
      </c>
    </row>
    <row r="34" spans="10:30" ht="19" x14ac:dyDescent="0.25">
      <c r="J34" s="3" t="e">
        <f>IF(AND($C34=13,Datenblatt!M34&lt;Datenblatt!$R$3),0,IF(AND($C34=14,Datenblatt!M34&lt;Datenblatt!$R$4),0,IF(AND($C34=15,Datenblatt!M34&lt;Datenblatt!$R$5),0,IF(AND($C34=16,Datenblatt!M34&lt;Datenblatt!$R$6),0,IF(AND($C34=12,Datenblatt!M34&lt;Datenblatt!$R$7),0,IF(AND($C34=11,Datenblatt!M34&lt;Datenblatt!$R$8),0,IF(AND($C34=13,Datenblatt!M34&gt;Datenblatt!$Q$3),100,IF(AND($C34=14,Datenblatt!M34&gt;Datenblatt!$Q$4),100,IF(AND($C34=15,Datenblatt!M34&gt;Datenblatt!$Q$5),100,IF(AND($C34=16,Datenblatt!M34&gt;Datenblatt!$Q$6),100,IF(AND($C34=12,Datenblatt!M34&gt;Datenblatt!$Q$7),100,IF(AND($C34=11,Datenblatt!M34&gt;Datenblatt!$Q$8),100,IF(Übersicht!$C34=13,Datenblatt!$B$3*Datenblatt!M34^3+Datenblatt!$C$3*Datenblatt!M34^2+Datenblatt!$D$3*Datenblatt!M34+Datenblatt!$E$3,IF(Übersicht!$C34=14,Datenblatt!$B$4*Datenblatt!M34^3+Datenblatt!$C$4*Datenblatt!M34^2+Datenblatt!$D$4*Datenblatt!M34+Datenblatt!$E$4,IF(Übersicht!$C34=15,Datenblatt!$B$5*Datenblatt!M34^3+Datenblatt!$C$5*Datenblatt!M34^2+Datenblatt!$D$5*Datenblatt!M34+Datenblatt!$E$5,IF(Übersicht!$C34=16,Datenblatt!$B$6*Datenblatt!M34^3+Datenblatt!$C$6*Datenblatt!M34^2+Datenblatt!$D$6*Datenblatt!M34+Datenblatt!$E$6,IF(Übersicht!$C34=12,Datenblatt!$B$7*Datenblatt!M34^3+Datenblatt!$C$7*Datenblatt!M34^2+Datenblatt!$D$7*Datenblatt!M34+Datenblatt!$E$7,IF(Übersicht!$C34=11,Datenblatt!$B$8*Datenblatt!M34^3+Datenblatt!$C$8*Datenblatt!M34^2+Datenblatt!$D$8*Datenblatt!M34+Datenblatt!$E$8,0))))))))))))))))))</f>
        <v>#DIV/0!</v>
      </c>
      <c r="K34" t="e">
        <f>IF(AND(Übersicht!$C34=13,Datenblatt!N34&lt;Datenblatt!$T$3),0,IF(AND(Übersicht!$C34=14,Datenblatt!N34&lt;Datenblatt!$T$4),0,IF(AND(Übersicht!$C34=15,Datenblatt!N34&lt;Datenblatt!$T$5),0,IF(AND(Übersicht!$C34=16,Datenblatt!N34&lt;Datenblatt!$T$6),0,IF(AND(Übersicht!$C34=12,Datenblatt!N34&lt;Datenblatt!$T$7),0,IF(AND(Übersicht!$C34=11,Datenblatt!N34&lt;Datenblatt!$T$8),0,IF(AND($C34=13,Datenblatt!N34&gt;Datenblatt!$S$3),100,IF(AND($C34=14,Datenblatt!N34&gt;Datenblatt!$S$4),100,IF(AND($C34=15,Datenblatt!N34&gt;Datenblatt!$S$5),100,IF(AND($C34=16,Datenblatt!N34&gt;Datenblatt!$S$6),100,IF(AND($C34=12,Datenblatt!N34&gt;Datenblatt!$S$7),100,IF(AND($C34=11,Datenblatt!N34&gt;Datenblatt!$S$8),100,IF(Übersicht!$C34=13,Datenblatt!$B$11*Datenblatt!N34^3+Datenblatt!$C$11*Datenblatt!N34^2+Datenblatt!$D$11*Datenblatt!N34+Datenblatt!$E$11,IF(Übersicht!$C34=14,Datenblatt!$B$12*Datenblatt!N34^3+Datenblatt!$C$12*Datenblatt!N34^2+Datenblatt!$D$12*Datenblatt!N34+Datenblatt!$E$12,IF(Übersicht!$C34=15,Datenblatt!$B$13*Datenblatt!N34^3+Datenblatt!$C$13*Datenblatt!N34^2+Datenblatt!$D$13*Datenblatt!N34+Datenblatt!$E$13,IF(Übersicht!$C34=16,Datenblatt!$B$14*Datenblatt!N34^3+Datenblatt!$C$14*Datenblatt!N34^2+Datenblatt!$D$14*Datenblatt!N34+Datenblatt!$E$14,IF(Übersicht!$C34=12,Datenblatt!$B$15*Datenblatt!N34^3+Datenblatt!$C$15*Datenblatt!N34^2+Datenblatt!$D$15*Datenblatt!N34+Datenblatt!$E$15,IF(Übersicht!$C34=11,Datenblatt!$B$16*Datenblatt!N34^3+Datenblatt!$C$16*Datenblatt!N34^2+Datenblatt!$D$16*Datenblatt!N34+Datenblatt!$E$16,0))))))))))))))))))</f>
        <v>#DIV/0!</v>
      </c>
      <c r="L34">
        <f>IF(AND($C34=13,G34&lt;Datenblatt!$V$3),0,IF(AND($C34=14,G34&lt;Datenblatt!$V$4),0,IF(AND($C34=15,G34&lt;Datenblatt!$V$5),0,IF(AND($C34=16,G34&lt;Datenblatt!$V$6),0,IF(AND($C34=12,G34&lt;Datenblatt!$V$7),0,IF(AND($C34=11,G34&lt;Datenblatt!$V$8),0,IF(AND($C34=13,G34&gt;Datenblatt!$U$3),100,IF(AND($C34=14,G34&gt;Datenblatt!$U$4),100,IF(AND($C34=15,G34&gt;Datenblatt!$U$5),100,IF(AND($C34=16,G34&gt;Datenblatt!$U$6),100,IF(AND($C34=12,G34&gt;Datenblatt!$U$7),100,IF(AND($C34=11,G34&gt;Datenblatt!$U$8),100,IF($C34=13,(Datenblatt!$B$19*Übersicht!G34^3)+(Datenblatt!$C$19*Übersicht!G34^2)+(Datenblatt!$D$19*Übersicht!G34)+Datenblatt!$E$19,IF($C34=14,(Datenblatt!$B$20*Übersicht!G34^3)+(Datenblatt!$C$20*Übersicht!G34^2)+(Datenblatt!$D$20*Übersicht!G34)+Datenblatt!$E$20,IF($C34=15,(Datenblatt!$B$21*Übersicht!G34^3)+(Datenblatt!$C$21*Übersicht!G34^2)+(Datenblatt!$D$21*Übersicht!G34)+Datenblatt!$E$21,IF($C34=16,(Datenblatt!$B$22*Übersicht!G34^3)+(Datenblatt!$C$22*Übersicht!G34^2)+(Datenblatt!$D$22*Übersicht!G34)+Datenblatt!$E$22,IF($C34=12,(Datenblatt!$B$23*Übersicht!G34^3)+(Datenblatt!$C$23*Übersicht!G34^2)+(Datenblatt!$D$23*Übersicht!G34)+Datenblatt!$E$23,IF($C34=11,(Datenblatt!$B$24*Übersicht!G34^3)+(Datenblatt!$C$24*Übersicht!G34^2)+(Datenblatt!$D$24*Übersicht!G34)+Datenblatt!$E$24,0))))))))))))))))))</f>
        <v>0</v>
      </c>
      <c r="M34">
        <f>IF(AND(H34="",C34=11),Datenblatt!$I$26,IF(AND(H34="",C34=12),Datenblatt!$I$26,IF(AND(H34="",C34=16),Datenblatt!$I$27,IF(AND(H34="",C34=15),Datenblatt!$I$26,IF(AND(H34="",C34=14),Datenblatt!$I$26,IF(AND(H34="",C34=13),Datenblatt!$I$26,IF(AND($C34=13,H34&gt;Datenblatt!$X$3),0,IF(AND($C34=14,H34&gt;Datenblatt!$X$4),0,IF(AND($C34=15,H34&gt;Datenblatt!$X$5),0,IF(AND($C34=16,H34&gt;Datenblatt!$X$6),0,IF(AND($C34=12,H34&gt;Datenblatt!$X$7),0,IF(AND($C34=11,H34&gt;Datenblatt!$X$8),0,IF(AND($C34=13,H34&lt;Datenblatt!$W$3),100,IF(AND($C34=14,H34&lt;Datenblatt!$W$4),100,IF(AND($C34=15,H34&lt;Datenblatt!$W$5),100,IF(AND($C34=16,H34&lt;Datenblatt!$W$6),100,IF(AND($C34=12,H34&lt;Datenblatt!$W$7),100,IF(AND($C34=11,H34&lt;Datenblatt!$W$8),100,IF($C34=13,(Datenblatt!$B$27*Übersicht!H34^3)+(Datenblatt!$C$27*Übersicht!H34^2)+(Datenblatt!$D$27*Übersicht!H34)+Datenblatt!$E$27,IF($C34=14,(Datenblatt!$B$28*Übersicht!H34^3)+(Datenblatt!$C$28*Übersicht!H34^2)+(Datenblatt!$D$28*Übersicht!H34)+Datenblatt!$E$28,IF($C34=15,(Datenblatt!$B$29*Übersicht!H34^3)+(Datenblatt!$C$29*Übersicht!H34^2)+(Datenblatt!$D$29*Übersicht!H34)+Datenblatt!$E$29,IF($C34=16,(Datenblatt!$B$30*Übersicht!H34^3)+(Datenblatt!$C$30*Übersicht!H34^2)+(Datenblatt!$D$30*Übersicht!H34)+Datenblatt!$E$30,IF($C34=12,(Datenblatt!$B$31*Übersicht!H34^3)+(Datenblatt!$C$31*Übersicht!H34^2)+(Datenblatt!$D$31*Übersicht!H34)+Datenblatt!$E$31,IF($C34=11,(Datenblatt!$B$32*Übersicht!H34^3)+(Datenblatt!$C$32*Übersicht!H34^2)+(Datenblatt!$D$32*Übersicht!H34)+Datenblatt!$E$32,0))))))))))))))))))))))))</f>
        <v>0</v>
      </c>
      <c r="N34">
        <f>IF(AND(H34="",C34=11),Datenblatt!$I$29,IF(AND(H34="",C34=12),Datenblatt!$I$29,IF(AND(H34="",C34=16),Datenblatt!$I$29,IF(AND(H34="",C34=15),Datenblatt!$I$29,IF(AND(H34="",C34=14),Datenblatt!$I$29,IF(AND(H34="",C34=13),Datenblatt!$I$29,IF(AND($C34=13,H34&gt;Datenblatt!$X$3),0,IF(AND($C34=14,H34&gt;Datenblatt!$X$4),0,IF(AND($C34=15,H34&gt;Datenblatt!$X$5),0,IF(AND($C34=16,H34&gt;Datenblatt!$X$6),0,IF(AND($C34=12,H34&gt;Datenblatt!$X$7),0,IF(AND($C34=11,H34&gt;Datenblatt!$X$8),0,IF(AND($C34=13,H34&lt;Datenblatt!$W$3),100,IF(AND($C34=14,H34&lt;Datenblatt!$W$4),100,IF(AND($C34=15,H34&lt;Datenblatt!$W$5),100,IF(AND($C34=16,H34&lt;Datenblatt!$W$6),100,IF(AND($C34=12,H34&lt;Datenblatt!$W$7),100,IF(AND($C34=11,H34&lt;Datenblatt!$W$8),100,IF($C34=13,(Datenblatt!$B$27*Übersicht!H34^3)+(Datenblatt!$C$27*Übersicht!H34^2)+(Datenblatt!$D$27*Übersicht!H34)+Datenblatt!$E$27,IF($C34=14,(Datenblatt!$B$28*Übersicht!H34^3)+(Datenblatt!$C$28*Übersicht!H34^2)+(Datenblatt!$D$28*Übersicht!H34)+Datenblatt!$E$28,IF($C34=15,(Datenblatt!$B$29*Übersicht!H34^3)+(Datenblatt!$C$29*Übersicht!H34^2)+(Datenblatt!$D$29*Übersicht!H34)+Datenblatt!$E$29,IF($C34=16,(Datenblatt!$B$30*Übersicht!H34^3)+(Datenblatt!$C$30*Übersicht!H34^2)+(Datenblatt!$D$30*Übersicht!H34)+Datenblatt!$E$30,IF($C34=12,(Datenblatt!$B$31*Übersicht!H34^3)+(Datenblatt!$C$31*Übersicht!H34^2)+(Datenblatt!$D$31*Übersicht!H34)+Datenblatt!$E$31,IF($C34=11,(Datenblatt!$B$32*Übersicht!H34^3)+(Datenblatt!$C$32*Übersicht!H34^2)+(Datenblatt!$D$32*Übersicht!H34)+Datenblatt!$E$32,0))))))))))))))))))))))))</f>
        <v>0</v>
      </c>
      <c r="O34" s="2" t="e">
        <f t="shared" si="0"/>
        <v>#DIV/0!</v>
      </c>
      <c r="P34" s="2" t="e">
        <f t="shared" si="1"/>
        <v>#DIV/0!</v>
      </c>
      <c r="R34" s="2"/>
      <c r="S34" s="2">
        <f>Datenblatt!$I$10</f>
        <v>62.816491055091916</v>
      </c>
      <c r="T34" s="2">
        <f>Datenblatt!$I$18</f>
        <v>62.379148900450787</v>
      </c>
      <c r="U34" s="2">
        <f>Datenblatt!$I$26</f>
        <v>55.885385458572635</v>
      </c>
      <c r="V34" s="2">
        <f>Datenblatt!$I$34</f>
        <v>60.727085155488531</v>
      </c>
      <c r="W34" s="7" t="e">
        <f t="shared" si="2"/>
        <v>#DIV/0!</v>
      </c>
      <c r="Y34" s="2">
        <f>Datenblatt!$I$5</f>
        <v>73.48733784597421</v>
      </c>
      <c r="Z34">
        <f>Datenblatt!$I$13</f>
        <v>79.926562848016317</v>
      </c>
      <c r="AA34">
        <f>Datenblatt!$I$21</f>
        <v>79.953620531215734</v>
      </c>
      <c r="AB34">
        <f>Datenblatt!$I$29</f>
        <v>70.851454876954847</v>
      </c>
      <c r="AC34">
        <f>Datenblatt!$I$37</f>
        <v>75.813025407742586</v>
      </c>
      <c r="AD34" s="7" t="e">
        <f t="shared" si="3"/>
        <v>#DIV/0!</v>
      </c>
    </row>
    <row r="35" spans="10:30" ht="19" x14ac:dyDescent="0.25">
      <c r="J35" s="3" t="e">
        <f>IF(AND($C35=13,Datenblatt!M35&lt;Datenblatt!$R$3),0,IF(AND($C35=14,Datenblatt!M35&lt;Datenblatt!$R$4),0,IF(AND($C35=15,Datenblatt!M35&lt;Datenblatt!$R$5),0,IF(AND($C35=16,Datenblatt!M35&lt;Datenblatt!$R$6),0,IF(AND($C35=12,Datenblatt!M35&lt;Datenblatt!$R$7),0,IF(AND($C35=11,Datenblatt!M35&lt;Datenblatt!$R$8),0,IF(AND($C35=13,Datenblatt!M35&gt;Datenblatt!$Q$3),100,IF(AND($C35=14,Datenblatt!M35&gt;Datenblatt!$Q$4),100,IF(AND($C35=15,Datenblatt!M35&gt;Datenblatt!$Q$5),100,IF(AND($C35=16,Datenblatt!M35&gt;Datenblatt!$Q$6),100,IF(AND($C35=12,Datenblatt!M35&gt;Datenblatt!$Q$7),100,IF(AND($C35=11,Datenblatt!M35&gt;Datenblatt!$Q$8),100,IF(Übersicht!$C35=13,Datenblatt!$B$3*Datenblatt!M35^3+Datenblatt!$C$3*Datenblatt!M35^2+Datenblatt!$D$3*Datenblatt!M35+Datenblatt!$E$3,IF(Übersicht!$C35=14,Datenblatt!$B$4*Datenblatt!M35^3+Datenblatt!$C$4*Datenblatt!M35^2+Datenblatt!$D$4*Datenblatt!M35+Datenblatt!$E$4,IF(Übersicht!$C35=15,Datenblatt!$B$5*Datenblatt!M35^3+Datenblatt!$C$5*Datenblatt!M35^2+Datenblatt!$D$5*Datenblatt!M35+Datenblatt!$E$5,IF(Übersicht!$C35=16,Datenblatt!$B$6*Datenblatt!M35^3+Datenblatt!$C$6*Datenblatt!M35^2+Datenblatt!$D$6*Datenblatt!M35+Datenblatt!$E$6,IF(Übersicht!$C35=12,Datenblatt!$B$7*Datenblatt!M35^3+Datenblatt!$C$7*Datenblatt!M35^2+Datenblatt!$D$7*Datenblatt!M35+Datenblatt!$E$7,IF(Übersicht!$C35=11,Datenblatt!$B$8*Datenblatt!M35^3+Datenblatt!$C$8*Datenblatt!M35^2+Datenblatt!$D$8*Datenblatt!M35+Datenblatt!$E$8,0))))))))))))))))))</f>
        <v>#DIV/0!</v>
      </c>
      <c r="K35" t="e">
        <f>IF(AND(Übersicht!$C35=13,Datenblatt!N35&lt;Datenblatt!$T$3),0,IF(AND(Übersicht!$C35=14,Datenblatt!N35&lt;Datenblatt!$T$4),0,IF(AND(Übersicht!$C35=15,Datenblatt!N35&lt;Datenblatt!$T$5),0,IF(AND(Übersicht!$C35=16,Datenblatt!N35&lt;Datenblatt!$T$6),0,IF(AND(Übersicht!$C35=12,Datenblatt!N35&lt;Datenblatt!$T$7),0,IF(AND(Übersicht!$C35=11,Datenblatt!N35&lt;Datenblatt!$T$8),0,IF(AND($C35=13,Datenblatt!N35&gt;Datenblatt!$S$3),100,IF(AND($C35=14,Datenblatt!N35&gt;Datenblatt!$S$4),100,IF(AND($C35=15,Datenblatt!N35&gt;Datenblatt!$S$5),100,IF(AND($C35=16,Datenblatt!N35&gt;Datenblatt!$S$6),100,IF(AND($C35=12,Datenblatt!N35&gt;Datenblatt!$S$7),100,IF(AND($C35=11,Datenblatt!N35&gt;Datenblatt!$S$8),100,IF(Übersicht!$C35=13,Datenblatt!$B$11*Datenblatt!N35^3+Datenblatt!$C$11*Datenblatt!N35^2+Datenblatt!$D$11*Datenblatt!N35+Datenblatt!$E$11,IF(Übersicht!$C35=14,Datenblatt!$B$12*Datenblatt!N35^3+Datenblatt!$C$12*Datenblatt!N35^2+Datenblatt!$D$12*Datenblatt!N35+Datenblatt!$E$12,IF(Übersicht!$C35=15,Datenblatt!$B$13*Datenblatt!N35^3+Datenblatt!$C$13*Datenblatt!N35^2+Datenblatt!$D$13*Datenblatt!N35+Datenblatt!$E$13,IF(Übersicht!$C35=16,Datenblatt!$B$14*Datenblatt!N35^3+Datenblatt!$C$14*Datenblatt!N35^2+Datenblatt!$D$14*Datenblatt!N35+Datenblatt!$E$14,IF(Übersicht!$C35=12,Datenblatt!$B$15*Datenblatt!N35^3+Datenblatt!$C$15*Datenblatt!N35^2+Datenblatt!$D$15*Datenblatt!N35+Datenblatt!$E$15,IF(Übersicht!$C35=11,Datenblatt!$B$16*Datenblatt!N35^3+Datenblatt!$C$16*Datenblatt!N35^2+Datenblatt!$D$16*Datenblatt!N35+Datenblatt!$E$16,0))))))))))))))))))</f>
        <v>#DIV/0!</v>
      </c>
      <c r="L35">
        <f>IF(AND($C35=13,G35&lt;Datenblatt!$V$3),0,IF(AND($C35=14,G35&lt;Datenblatt!$V$4),0,IF(AND($C35=15,G35&lt;Datenblatt!$V$5),0,IF(AND($C35=16,G35&lt;Datenblatt!$V$6),0,IF(AND($C35=12,G35&lt;Datenblatt!$V$7),0,IF(AND($C35=11,G35&lt;Datenblatt!$V$8),0,IF(AND($C35=13,G35&gt;Datenblatt!$U$3),100,IF(AND($C35=14,G35&gt;Datenblatt!$U$4),100,IF(AND($C35=15,G35&gt;Datenblatt!$U$5),100,IF(AND($C35=16,G35&gt;Datenblatt!$U$6),100,IF(AND($C35=12,G35&gt;Datenblatt!$U$7),100,IF(AND($C35=11,G35&gt;Datenblatt!$U$8),100,IF($C35=13,(Datenblatt!$B$19*Übersicht!G35^3)+(Datenblatt!$C$19*Übersicht!G35^2)+(Datenblatt!$D$19*Übersicht!G35)+Datenblatt!$E$19,IF($C35=14,(Datenblatt!$B$20*Übersicht!G35^3)+(Datenblatt!$C$20*Übersicht!G35^2)+(Datenblatt!$D$20*Übersicht!G35)+Datenblatt!$E$20,IF($C35=15,(Datenblatt!$B$21*Übersicht!G35^3)+(Datenblatt!$C$21*Übersicht!G35^2)+(Datenblatt!$D$21*Übersicht!G35)+Datenblatt!$E$21,IF($C35=16,(Datenblatt!$B$22*Übersicht!G35^3)+(Datenblatt!$C$22*Übersicht!G35^2)+(Datenblatt!$D$22*Übersicht!G35)+Datenblatt!$E$22,IF($C35=12,(Datenblatt!$B$23*Übersicht!G35^3)+(Datenblatt!$C$23*Übersicht!G35^2)+(Datenblatt!$D$23*Übersicht!G35)+Datenblatt!$E$23,IF($C35=11,(Datenblatt!$B$24*Übersicht!G35^3)+(Datenblatt!$C$24*Übersicht!G35^2)+(Datenblatt!$D$24*Übersicht!G35)+Datenblatt!$E$24,0))))))))))))))))))</f>
        <v>0</v>
      </c>
      <c r="M35">
        <f>IF(AND(H35="",C35=11),Datenblatt!$I$26,IF(AND(H35="",C35=12),Datenblatt!$I$26,IF(AND(H35="",C35=16),Datenblatt!$I$27,IF(AND(H35="",C35=15),Datenblatt!$I$26,IF(AND(H35="",C35=14),Datenblatt!$I$26,IF(AND(H35="",C35=13),Datenblatt!$I$26,IF(AND($C35=13,H35&gt;Datenblatt!$X$3),0,IF(AND($C35=14,H35&gt;Datenblatt!$X$4),0,IF(AND($C35=15,H35&gt;Datenblatt!$X$5),0,IF(AND($C35=16,H35&gt;Datenblatt!$X$6),0,IF(AND($C35=12,H35&gt;Datenblatt!$X$7),0,IF(AND($C35=11,H35&gt;Datenblatt!$X$8),0,IF(AND($C35=13,H35&lt;Datenblatt!$W$3),100,IF(AND($C35=14,H35&lt;Datenblatt!$W$4),100,IF(AND($C35=15,H35&lt;Datenblatt!$W$5),100,IF(AND($C35=16,H35&lt;Datenblatt!$W$6),100,IF(AND($C35=12,H35&lt;Datenblatt!$W$7),100,IF(AND($C35=11,H35&lt;Datenblatt!$W$8),100,IF($C35=13,(Datenblatt!$B$27*Übersicht!H35^3)+(Datenblatt!$C$27*Übersicht!H35^2)+(Datenblatt!$D$27*Übersicht!H35)+Datenblatt!$E$27,IF($C35=14,(Datenblatt!$B$28*Übersicht!H35^3)+(Datenblatt!$C$28*Übersicht!H35^2)+(Datenblatt!$D$28*Übersicht!H35)+Datenblatt!$E$28,IF($C35=15,(Datenblatt!$B$29*Übersicht!H35^3)+(Datenblatt!$C$29*Übersicht!H35^2)+(Datenblatt!$D$29*Übersicht!H35)+Datenblatt!$E$29,IF($C35=16,(Datenblatt!$B$30*Übersicht!H35^3)+(Datenblatt!$C$30*Übersicht!H35^2)+(Datenblatt!$D$30*Übersicht!H35)+Datenblatt!$E$30,IF($C35=12,(Datenblatt!$B$31*Übersicht!H35^3)+(Datenblatt!$C$31*Übersicht!H35^2)+(Datenblatt!$D$31*Übersicht!H35)+Datenblatt!$E$31,IF($C35=11,(Datenblatt!$B$32*Übersicht!H35^3)+(Datenblatt!$C$32*Übersicht!H35^2)+(Datenblatt!$D$32*Übersicht!H35)+Datenblatt!$E$32,0))))))))))))))))))))))))</f>
        <v>0</v>
      </c>
      <c r="N35">
        <f>IF(AND(H35="",C35=11),Datenblatt!$I$29,IF(AND(H35="",C35=12),Datenblatt!$I$29,IF(AND(H35="",C35=16),Datenblatt!$I$29,IF(AND(H35="",C35=15),Datenblatt!$I$29,IF(AND(H35="",C35=14),Datenblatt!$I$29,IF(AND(H35="",C35=13),Datenblatt!$I$29,IF(AND($C35=13,H35&gt;Datenblatt!$X$3),0,IF(AND($C35=14,H35&gt;Datenblatt!$X$4),0,IF(AND($C35=15,H35&gt;Datenblatt!$X$5),0,IF(AND($C35=16,H35&gt;Datenblatt!$X$6),0,IF(AND($C35=12,H35&gt;Datenblatt!$X$7),0,IF(AND($C35=11,H35&gt;Datenblatt!$X$8),0,IF(AND($C35=13,H35&lt;Datenblatt!$W$3),100,IF(AND($C35=14,H35&lt;Datenblatt!$W$4),100,IF(AND($C35=15,H35&lt;Datenblatt!$W$5),100,IF(AND($C35=16,H35&lt;Datenblatt!$W$6),100,IF(AND($C35=12,H35&lt;Datenblatt!$W$7),100,IF(AND($C35=11,H35&lt;Datenblatt!$W$8),100,IF($C35=13,(Datenblatt!$B$27*Übersicht!H35^3)+(Datenblatt!$C$27*Übersicht!H35^2)+(Datenblatt!$D$27*Übersicht!H35)+Datenblatt!$E$27,IF($C35=14,(Datenblatt!$B$28*Übersicht!H35^3)+(Datenblatt!$C$28*Übersicht!H35^2)+(Datenblatt!$D$28*Übersicht!H35)+Datenblatt!$E$28,IF($C35=15,(Datenblatt!$B$29*Übersicht!H35^3)+(Datenblatt!$C$29*Übersicht!H35^2)+(Datenblatt!$D$29*Übersicht!H35)+Datenblatt!$E$29,IF($C35=16,(Datenblatt!$B$30*Übersicht!H35^3)+(Datenblatt!$C$30*Übersicht!H35^2)+(Datenblatt!$D$30*Übersicht!H35)+Datenblatt!$E$30,IF($C35=12,(Datenblatt!$B$31*Übersicht!H35^3)+(Datenblatt!$C$31*Übersicht!H35^2)+(Datenblatt!$D$31*Übersicht!H35)+Datenblatt!$E$31,IF($C35=11,(Datenblatt!$B$32*Übersicht!H35^3)+(Datenblatt!$C$32*Übersicht!H35^2)+(Datenblatt!$D$32*Übersicht!H35)+Datenblatt!$E$32,0))))))))))))))))))))))))</f>
        <v>0</v>
      </c>
      <c r="O35" s="2" t="e">
        <f t="shared" si="0"/>
        <v>#DIV/0!</v>
      </c>
      <c r="P35" s="2" t="e">
        <f t="shared" si="1"/>
        <v>#DIV/0!</v>
      </c>
      <c r="R35" s="2"/>
      <c r="S35" s="2">
        <f>Datenblatt!$I$10</f>
        <v>62.816491055091916</v>
      </c>
      <c r="T35" s="2">
        <f>Datenblatt!$I$18</f>
        <v>62.379148900450787</v>
      </c>
      <c r="U35" s="2">
        <f>Datenblatt!$I$26</f>
        <v>55.885385458572635</v>
      </c>
      <c r="V35" s="2">
        <f>Datenblatt!$I$34</f>
        <v>60.727085155488531</v>
      </c>
      <c r="W35" s="7" t="e">
        <f t="shared" si="2"/>
        <v>#DIV/0!</v>
      </c>
      <c r="Y35" s="2">
        <f>Datenblatt!$I$5</f>
        <v>73.48733784597421</v>
      </c>
      <c r="Z35">
        <f>Datenblatt!$I$13</f>
        <v>79.926562848016317</v>
      </c>
      <c r="AA35">
        <f>Datenblatt!$I$21</f>
        <v>79.953620531215734</v>
      </c>
      <c r="AB35">
        <f>Datenblatt!$I$29</f>
        <v>70.851454876954847</v>
      </c>
      <c r="AC35">
        <f>Datenblatt!$I$37</f>
        <v>75.813025407742586</v>
      </c>
      <c r="AD35" s="7" t="e">
        <f t="shared" si="3"/>
        <v>#DIV/0!</v>
      </c>
    </row>
    <row r="36" spans="10:30" ht="19" x14ac:dyDescent="0.25">
      <c r="J36" s="3" t="e">
        <f>IF(AND($C36=13,Datenblatt!M36&lt;Datenblatt!$R$3),0,IF(AND($C36=14,Datenblatt!M36&lt;Datenblatt!$R$4),0,IF(AND($C36=15,Datenblatt!M36&lt;Datenblatt!$R$5),0,IF(AND($C36=16,Datenblatt!M36&lt;Datenblatt!$R$6),0,IF(AND($C36=12,Datenblatt!M36&lt;Datenblatt!$R$7),0,IF(AND($C36=11,Datenblatt!M36&lt;Datenblatt!$R$8),0,IF(AND($C36=13,Datenblatt!M36&gt;Datenblatt!$Q$3),100,IF(AND($C36=14,Datenblatt!M36&gt;Datenblatt!$Q$4),100,IF(AND($C36=15,Datenblatt!M36&gt;Datenblatt!$Q$5),100,IF(AND($C36=16,Datenblatt!M36&gt;Datenblatt!$Q$6),100,IF(AND($C36=12,Datenblatt!M36&gt;Datenblatt!$Q$7),100,IF(AND($C36=11,Datenblatt!M36&gt;Datenblatt!$Q$8),100,IF(Übersicht!$C36=13,Datenblatt!$B$3*Datenblatt!M36^3+Datenblatt!$C$3*Datenblatt!M36^2+Datenblatt!$D$3*Datenblatt!M36+Datenblatt!$E$3,IF(Übersicht!$C36=14,Datenblatt!$B$4*Datenblatt!M36^3+Datenblatt!$C$4*Datenblatt!M36^2+Datenblatt!$D$4*Datenblatt!M36+Datenblatt!$E$4,IF(Übersicht!$C36=15,Datenblatt!$B$5*Datenblatt!M36^3+Datenblatt!$C$5*Datenblatt!M36^2+Datenblatt!$D$5*Datenblatt!M36+Datenblatt!$E$5,IF(Übersicht!$C36=16,Datenblatt!$B$6*Datenblatt!M36^3+Datenblatt!$C$6*Datenblatt!M36^2+Datenblatt!$D$6*Datenblatt!M36+Datenblatt!$E$6,IF(Übersicht!$C36=12,Datenblatt!$B$7*Datenblatt!M36^3+Datenblatt!$C$7*Datenblatt!M36^2+Datenblatt!$D$7*Datenblatt!M36+Datenblatt!$E$7,IF(Übersicht!$C36=11,Datenblatt!$B$8*Datenblatt!M36^3+Datenblatt!$C$8*Datenblatt!M36^2+Datenblatt!$D$8*Datenblatt!M36+Datenblatt!$E$8,0))))))))))))))))))</f>
        <v>#DIV/0!</v>
      </c>
      <c r="K36" t="e">
        <f>IF(AND(Übersicht!$C36=13,Datenblatt!N36&lt;Datenblatt!$T$3),0,IF(AND(Übersicht!$C36=14,Datenblatt!N36&lt;Datenblatt!$T$4),0,IF(AND(Übersicht!$C36=15,Datenblatt!N36&lt;Datenblatt!$T$5),0,IF(AND(Übersicht!$C36=16,Datenblatt!N36&lt;Datenblatt!$T$6),0,IF(AND(Übersicht!$C36=12,Datenblatt!N36&lt;Datenblatt!$T$7),0,IF(AND(Übersicht!$C36=11,Datenblatt!N36&lt;Datenblatt!$T$8),0,IF(AND($C36=13,Datenblatt!N36&gt;Datenblatt!$S$3),100,IF(AND($C36=14,Datenblatt!N36&gt;Datenblatt!$S$4),100,IF(AND($C36=15,Datenblatt!N36&gt;Datenblatt!$S$5),100,IF(AND($C36=16,Datenblatt!N36&gt;Datenblatt!$S$6),100,IF(AND($C36=12,Datenblatt!N36&gt;Datenblatt!$S$7),100,IF(AND($C36=11,Datenblatt!N36&gt;Datenblatt!$S$8),100,IF(Übersicht!$C36=13,Datenblatt!$B$11*Datenblatt!N36^3+Datenblatt!$C$11*Datenblatt!N36^2+Datenblatt!$D$11*Datenblatt!N36+Datenblatt!$E$11,IF(Übersicht!$C36=14,Datenblatt!$B$12*Datenblatt!N36^3+Datenblatt!$C$12*Datenblatt!N36^2+Datenblatt!$D$12*Datenblatt!N36+Datenblatt!$E$12,IF(Übersicht!$C36=15,Datenblatt!$B$13*Datenblatt!N36^3+Datenblatt!$C$13*Datenblatt!N36^2+Datenblatt!$D$13*Datenblatt!N36+Datenblatt!$E$13,IF(Übersicht!$C36=16,Datenblatt!$B$14*Datenblatt!N36^3+Datenblatt!$C$14*Datenblatt!N36^2+Datenblatt!$D$14*Datenblatt!N36+Datenblatt!$E$14,IF(Übersicht!$C36=12,Datenblatt!$B$15*Datenblatt!N36^3+Datenblatt!$C$15*Datenblatt!N36^2+Datenblatt!$D$15*Datenblatt!N36+Datenblatt!$E$15,IF(Übersicht!$C36=11,Datenblatt!$B$16*Datenblatt!N36^3+Datenblatt!$C$16*Datenblatt!N36^2+Datenblatt!$D$16*Datenblatt!N36+Datenblatt!$E$16,0))))))))))))))))))</f>
        <v>#DIV/0!</v>
      </c>
      <c r="L36">
        <f>IF(AND($C36=13,G36&lt;Datenblatt!$V$3),0,IF(AND($C36=14,G36&lt;Datenblatt!$V$4),0,IF(AND($C36=15,G36&lt;Datenblatt!$V$5),0,IF(AND($C36=16,G36&lt;Datenblatt!$V$6),0,IF(AND($C36=12,G36&lt;Datenblatt!$V$7),0,IF(AND($C36=11,G36&lt;Datenblatt!$V$8),0,IF(AND($C36=13,G36&gt;Datenblatt!$U$3),100,IF(AND($C36=14,G36&gt;Datenblatt!$U$4),100,IF(AND($C36=15,G36&gt;Datenblatt!$U$5),100,IF(AND($C36=16,G36&gt;Datenblatt!$U$6),100,IF(AND($C36=12,G36&gt;Datenblatt!$U$7),100,IF(AND($C36=11,G36&gt;Datenblatt!$U$8),100,IF($C36=13,(Datenblatt!$B$19*Übersicht!G36^3)+(Datenblatt!$C$19*Übersicht!G36^2)+(Datenblatt!$D$19*Übersicht!G36)+Datenblatt!$E$19,IF($C36=14,(Datenblatt!$B$20*Übersicht!G36^3)+(Datenblatt!$C$20*Übersicht!G36^2)+(Datenblatt!$D$20*Übersicht!G36)+Datenblatt!$E$20,IF($C36=15,(Datenblatt!$B$21*Übersicht!G36^3)+(Datenblatt!$C$21*Übersicht!G36^2)+(Datenblatt!$D$21*Übersicht!G36)+Datenblatt!$E$21,IF($C36=16,(Datenblatt!$B$22*Übersicht!G36^3)+(Datenblatt!$C$22*Übersicht!G36^2)+(Datenblatt!$D$22*Übersicht!G36)+Datenblatt!$E$22,IF($C36=12,(Datenblatt!$B$23*Übersicht!G36^3)+(Datenblatt!$C$23*Übersicht!G36^2)+(Datenblatt!$D$23*Übersicht!G36)+Datenblatt!$E$23,IF($C36=11,(Datenblatt!$B$24*Übersicht!G36^3)+(Datenblatt!$C$24*Übersicht!G36^2)+(Datenblatt!$D$24*Übersicht!G36)+Datenblatt!$E$24,0))))))))))))))))))</f>
        <v>0</v>
      </c>
      <c r="M36">
        <f>IF(AND(H36="",C36=11),Datenblatt!$I$26,IF(AND(H36="",C36=12),Datenblatt!$I$26,IF(AND(H36="",C36=16),Datenblatt!$I$27,IF(AND(H36="",C36=15),Datenblatt!$I$26,IF(AND(H36="",C36=14),Datenblatt!$I$26,IF(AND(H36="",C36=13),Datenblatt!$I$26,IF(AND($C36=13,H36&gt;Datenblatt!$X$3),0,IF(AND($C36=14,H36&gt;Datenblatt!$X$4),0,IF(AND($C36=15,H36&gt;Datenblatt!$X$5),0,IF(AND($C36=16,H36&gt;Datenblatt!$X$6),0,IF(AND($C36=12,H36&gt;Datenblatt!$X$7),0,IF(AND($C36=11,H36&gt;Datenblatt!$X$8),0,IF(AND($C36=13,H36&lt;Datenblatt!$W$3),100,IF(AND($C36=14,H36&lt;Datenblatt!$W$4),100,IF(AND($C36=15,H36&lt;Datenblatt!$W$5),100,IF(AND($C36=16,H36&lt;Datenblatt!$W$6),100,IF(AND($C36=12,H36&lt;Datenblatt!$W$7),100,IF(AND($C36=11,H36&lt;Datenblatt!$W$8),100,IF($C36=13,(Datenblatt!$B$27*Übersicht!H36^3)+(Datenblatt!$C$27*Übersicht!H36^2)+(Datenblatt!$D$27*Übersicht!H36)+Datenblatt!$E$27,IF($C36=14,(Datenblatt!$B$28*Übersicht!H36^3)+(Datenblatt!$C$28*Übersicht!H36^2)+(Datenblatt!$D$28*Übersicht!H36)+Datenblatt!$E$28,IF($C36=15,(Datenblatt!$B$29*Übersicht!H36^3)+(Datenblatt!$C$29*Übersicht!H36^2)+(Datenblatt!$D$29*Übersicht!H36)+Datenblatt!$E$29,IF($C36=16,(Datenblatt!$B$30*Übersicht!H36^3)+(Datenblatt!$C$30*Übersicht!H36^2)+(Datenblatt!$D$30*Übersicht!H36)+Datenblatt!$E$30,IF($C36=12,(Datenblatt!$B$31*Übersicht!H36^3)+(Datenblatt!$C$31*Übersicht!H36^2)+(Datenblatt!$D$31*Übersicht!H36)+Datenblatt!$E$31,IF($C36=11,(Datenblatt!$B$32*Übersicht!H36^3)+(Datenblatt!$C$32*Übersicht!H36^2)+(Datenblatt!$D$32*Übersicht!H36)+Datenblatt!$E$32,0))))))))))))))))))))))))</f>
        <v>0</v>
      </c>
      <c r="N36">
        <f>IF(AND(H36="",C36=11),Datenblatt!$I$29,IF(AND(H36="",C36=12),Datenblatt!$I$29,IF(AND(H36="",C36=16),Datenblatt!$I$29,IF(AND(H36="",C36=15),Datenblatt!$I$29,IF(AND(H36="",C36=14),Datenblatt!$I$29,IF(AND(H36="",C36=13),Datenblatt!$I$29,IF(AND($C36=13,H36&gt;Datenblatt!$X$3),0,IF(AND($C36=14,H36&gt;Datenblatt!$X$4),0,IF(AND($C36=15,H36&gt;Datenblatt!$X$5),0,IF(AND($C36=16,H36&gt;Datenblatt!$X$6),0,IF(AND($C36=12,H36&gt;Datenblatt!$X$7),0,IF(AND($C36=11,H36&gt;Datenblatt!$X$8),0,IF(AND($C36=13,H36&lt;Datenblatt!$W$3),100,IF(AND($C36=14,H36&lt;Datenblatt!$W$4),100,IF(AND($C36=15,H36&lt;Datenblatt!$W$5),100,IF(AND($C36=16,H36&lt;Datenblatt!$W$6),100,IF(AND($C36=12,H36&lt;Datenblatt!$W$7),100,IF(AND($C36=11,H36&lt;Datenblatt!$W$8),100,IF($C36=13,(Datenblatt!$B$27*Übersicht!H36^3)+(Datenblatt!$C$27*Übersicht!H36^2)+(Datenblatt!$D$27*Übersicht!H36)+Datenblatt!$E$27,IF($C36=14,(Datenblatt!$B$28*Übersicht!H36^3)+(Datenblatt!$C$28*Übersicht!H36^2)+(Datenblatt!$D$28*Übersicht!H36)+Datenblatt!$E$28,IF($C36=15,(Datenblatt!$B$29*Übersicht!H36^3)+(Datenblatt!$C$29*Übersicht!H36^2)+(Datenblatt!$D$29*Übersicht!H36)+Datenblatt!$E$29,IF($C36=16,(Datenblatt!$B$30*Übersicht!H36^3)+(Datenblatt!$C$30*Übersicht!H36^2)+(Datenblatt!$D$30*Übersicht!H36)+Datenblatt!$E$30,IF($C36=12,(Datenblatt!$B$31*Übersicht!H36^3)+(Datenblatt!$C$31*Übersicht!H36^2)+(Datenblatt!$D$31*Übersicht!H36)+Datenblatt!$E$31,IF($C36=11,(Datenblatt!$B$32*Übersicht!H36^3)+(Datenblatt!$C$32*Übersicht!H36^2)+(Datenblatt!$D$32*Übersicht!H36)+Datenblatt!$E$32,0))))))))))))))))))))))))</f>
        <v>0</v>
      </c>
      <c r="O36" s="2" t="e">
        <f t="shared" si="0"/>
        <v>#DIV/0!</v>
      </c>
      <c r="P36" s="2" t="e">
        <f t="shared" si="1"/>
        <v>#DIV/0!</v>
      </c>
      <c r="R36" s="2"/>
      <c r="S36" s="2">
        <f>Datenblatt!$I$10</f>
        <v>62.816491055091916</v>
      </c>
      <c r="T36" s="2">
        <f>Datenblatt!$I$18</f>
        <v>62.379148900450787</v>
      </c>
      <c r="U36" s="2">
        <f>Datenblatt!$I$26</f>
        <v>55.885385458572635</v>
      </c>
      <c r="V36" s="2">
        <f>Datenblatt!$I$34</f>
        <v>60.727085155488531</v>
      </c>
      <c r="W36" s="7" t="e">
        <f t="shared" si="2"/>
        <v>#DIV/0!</v>
      </c>
      <c r="Y36" s="2">
        <f>Datenblatt!$I$5</f>
        <v>73.48733784597421</v>
      </c>
      <c r="Z36">
        <f>Datenblatt!$I$13</f>
        <v>79.926562848016317</v>
      </c>
      <c r="AA36">
        <f>Datenblatt!$I$21</f>
        <v>79.953620531215734</v>
      </c>
      <c r="AB36">
        <f>Datenblatt!$I$29</f>
        <v>70.851454876954847</v>
      </c>
      <c r="AC36">
        <f>Datenblatt!$I$37</f>
        <v>75.813025407742586</v>
      </c>
      <c r="AD36" s="7" t="e">
        <f t="shared" si="3"/>
        <v>#DIV/0!</v>
      </c>
    </row>
    <row r="37" spans="10:30" ht="19" x14ac:dyDescent="0.25">
      <c r="J37" s="3" t="e">
        <f>IF(AND($C37=13,Datenblatt!M37&lt;Datenblatt!$R$3),0,IF(AND($C37=14,Datenblatt!M37&lt;Datenblatt!$R$4),0,IF(AND($C37=15,Datenblatt!M37&lt;Datenblatt!$R$5),0,IF(AND($C37=16,Datenblatt!M37&lt;Datenblatt!$R$6),0,IF(AND($C37=12,Datenblatt!M37&lt;Datenblatt!$R$7),0,IF(AND($C37=11,Datenblatt!M37&lt;Datenblatt!$R$8),0,IF(AND($C37=13,Datenblatt!M37&gt;Datenblatt!$Q$3),100,IF(AND($C37=14,Datenblatt!M37&gt;Datenblatt!$Q$4),100,IF(AND($C37=15,Datenblatt!M37&gt;Datenblatt!$Q$5),100,IF(AND($C37=16,Datenblatt!M37&gt;Datenblatt!$Q$6),100,IF(AND($C37=12,Datenblatt!M37&gt;Datenblatt!$Q$7),100,IF(AND($C37=11,Datenblatt!M37&gt;Datenblatt!$Q$8),100,IF(Übersicht!$C37=13,Datenblatt!$B$3*Datenblatt!M37^3+Datenblatt!$C$3*Datenblatt!M37^2+Datenblatt!$D$3*Datenblatt!M37+Datenblatt!$E$3,IF(Übersicht!$C37=14,Datenblatt!$B$4*Datenblatt!M37^3+Datenblatt!$C$4*Datenblatt!M37^2+Datenblatt!$D$4*Datenblatt!M37+Datenblatt!$E$4,IF(Übersicht!$C37=15,Datenblatt!$B$5*Datenblatt!M37^3+Datenblatt!$C$5*Datenblatt!M37^2+Datenblatt!$D$5*Datenblatt!M37+Datenblatt!$E$5,IF(Übersicht!$C37=16,Datenblatt!$B$6*Datenblatt!M37^3+Datenblatt!$C$6*Datenblatt!M37^2+Datenblatt!$D$6*Datenblatt!M37+Datenblatt!$E$6,IF(Übersicht!$C37=12,Datenblatt!$B$7*Datenblatt!M37^3+Datenblatt!$C$7*Datenblatt!M37^2+Datenblatt!$D$7*Datenblatt!M37+Datenblatt!$E$7,IF(Übersicht!$C37=11,Datenblatt!$B$8*Datenblatt!M37^3+Datenblatt!$C$8*Datenblatt!M37^2+Datenblatt!$D$8*Datenblatt!M37+Datenblatt!$E$8,0))))))))))))))))))</f>
        <v>#DIV/0!</v>
      </c>
      <c r="K37" t="e">
        <f>IF(AND(Übersicht!$C37=13,Datenblatt!N37&lt;Datenblatt!$T$3),0,IF(AND(Übersicht!$C37=14,Datenblatt!N37&lt;Datenblatt!$T$4),0,IF(AND(Übersicht!$C37=15,Datenblatt!N37&lt;Datenblatt!$T$5),0,IF(AND(Übersicht!$C37=16,Datenblatt!N37&lt;Datenblatt!$T$6),0,IF(AND(Übersicht!$C37=12,Datenblatt!N37&lt;Datenblatt!$T$7),0,IF(AND(Übersicht!$C37=11,Datenblatt!N37&lt;Datenblatt!$T$8),0,IF(AND($C37=13,Datenblatt!N37&gt;Datenblatt!$S$3),100,IF(AND($C37=14,Datenblatt!N37&gt;Datenblatt!$S$4),100,IF(AND($C37=15,Datenblatt!N37&gt;Datenblatt!$S$5),100,IF(AND($C37=16,Datenblatt!N37&gt;Datenblatt!$S$6),100,IF(AND($C37=12,Datenblatt!N37&gt;Datenblatt!$S$7),100,IF(AND($C37=11,Datenblatt!N37&gt;Datenblatt!$S$8),100,IF(Übersicht!$C37=13,Datenblatt!$B$11*Datenblatt!N37^3+Datenblatt!$C$11*Datenblatt!N37^2+Datenblatt!$D$11*Datenblatt!N37+Datenblatt!$E$11,IF(Übersicht!$C37=14,Datenblatt!$B$12*Datenblatt!N37^3+Datenblatt!$C$12*Datenblatt!N37^2+Datenblatt!$D$12*Datenblatt!N37+Datenblatt!$E$12,IF(Übersicht!$C37=15,Datenblatt!$B$13*Datenblatt!N37^3+Datenblatt!$C$13*Datenblatt!N37^2+Datenblatt!$D$13*Datenblatt!N37+Datenblatt!$E$13,IF(Übersicht!$C37=16,Datenblatt!$B$14*Datenblatt!N37^3+Datenblatt!$C$14*Datenblatt!N37^2+Datenblatt!$D$14*Datenblatt!N37+Datenblatt!$E$14,IF(Übersicht!$C37=12,Datenblatt!$B$15*Datenblatt!N37^3+Datenblatt!$C$15*Datenblatt!N37^2+Datenblatt!$D$15*Datenblatt!N37+Datenblatt!$E$15,IF(Übersicht!$C37=11,Datenblatt!$B$16*Datenblatt!N37^3+Datenblatt!$C$16*Datenblatt!N37^2+Datenblatt!$D$16*Datenblatt!N37+Datenblatt!$E$16,0))))))))))))))))))</f>
        <v>#DIV/0!</v>
      </c>
      <c r="L37">
        <f>IF(AND($C37=13,G37&lt;Datenblatt!$V$3),0,IF(AND($C37=14,G37&lt;Datenblatt!$V$4),0,IF(AND($C37=15,G37&lt;Datenblatt!$V$5),0,IF(AND($C37=16,G37&lt;Datenblatt!$V$6),0,IF(AND($C37=12,G37&lt;Datenblatt!$V$7),0,IF(AND($C37=11,G37&lt;Datenblatt!$V$8),0,IF(AND($C37=13,G37&gt;Datenblatt!$U$3),100,IF(AND($C37=14,G37&gt;Datenblatt!$U$4),100,IF(AND($C37=15,G37&gt;Datenblatt!$U$5),100,IF(AND($C37=16,G37&gt;Datenblatt!$U$6),100,IF(AND($C37=12,G37&gt;Datenblatt!$U$7),100,IF(AND($C37=11,G37&gt;Datenblatt!$U$8),100,IF($C37=13,(Datenblatt!$B$19*Übersicht!G37^3)+(Datenblatt!$C$19*Übersicht!G37^2)+(Datenblatt!$D$19*Übersicht!G37)+Datenblatt!$E$19,IF($C37=14,(Datenblatt!$B$20*Übersicht!G37^3)+(Datenblatt!$C$20*Übersicht!G37^2)+(Datenblatt!$D$20*Übersicht!G37)+Datenblatt!$E$20,IF($C37=15,(Datenblatt!$B$21*Übersicht!G37^3)+(Datenblatt!$C$21*Übersicht!G37^2)+(Datenblatt!$D$21*Übersicht!G37)+Datenblatt!$E$21,IF($C37=16,(Datenblatt!$B$22*Übersicht!G37^3)+(Datenblatt!$C$22*Übersicht!G37^2)+(Datenblatt!$D$22*Übersicht!G37)+Datenblatt!$E$22,IF($C37=12,(Datenblatt!$B$23*Übersicht!G37^3)+(Datenblatt!$C$23*Übersicht!G37^2)+(Datenblatt!$D$23*Übersicht!G37)+Datenblatt!$E$23,IF($C37=11,(Datenblatt!$B$24*Übersicht!G37^3)+(Datenblatt!$C$24*Übersicht!G37^2)+(Datenblatt!$D$24*Übersicht!G37)+Datenblatt!$E$24,0))))))))))))))))))</f>
        <v>0</v>
      </c>
      <c r="M37">
        <f>IF(AND(H37="",C37=11),Datenblatt!$I$26,IF(AND(H37="",C37=12),Datenblatt!$I$26,IF(AND(H37="",C37=16),Datenblatt!$I$27,IF(AND(H37="",C37=15),Datenblatt!$I$26,IF(AND(H37="",C37=14),Datenblatt!$I$26,IF(AND(H37="",C37=13),Datenblatt!$I$26,IF(AND($C37=13,H37&gt;Datenblatt!$X$3),0,IF(AND($C37=14,H37&gt;Datenblatt!$X$4),0,IF(AND($C37=15,H37&gt;Datenblatt!$X$5),0,IF(AND($C37=16,H37&gt;Datenblatt!$X$6),0,IF(AND($C37=12,H37&gt;Datenblatt!$X$7),0,IF(AND($C37=11,H37&gt;Datenblatt!$X$8),0,IF(AND($C37=13,H37&lt;Datenblatt!$W$3),100,IF(AND($C37=14,H37&lt;Datenblatt!$W$4),100,IF(AND($C37=15,H37&lt;Datenblatt!$W$5),100,IF(AND($C37=16,H37&lt;Datenblatt!$W$6),100,IF(AND($C37=12,H37&lt;Datenblatt!$W$7),100,IF(AND($C37=11,H37&lt;Datenblatt!$W$8),100,IF($C37=13,(Datenblatt!$B$27*Übersicht!H37^3)+(Datenblatt!$C$27*Übersicht!H37^2)+(Datenblatt!$D$27*Übersicht!H37)+Datenblatt!$E$27,IF($C37=14,(Datenblatt!$B$28*Übersicht!H37^3)+(Datenblatt!$C$28*Übersicht!H37^2)+(Datenblatt!$D$28*Übersicht!H37)+Datenblatt!$E$28,IF($C37=15,(Datenblatt!$B$29*Übersicht!H37^3)+(Datenblatt!$C$29*Übersicht!H37^2)+(Datenblatt!$D$29*Übersicht!H37)+Datenblatt!$E$29,IF($C37=16,(Datenblatt!$B$30*Übersicht!H37^3)+(Datenblatt!$C$30*Übersicht!H37^2)+(Datenblatt!$D$30*Übersicht!H37)+Datenblatt!$E$30,IF($C37=12,(Datenblatt!$B$31*Übersicht!H37^3)+(Datenblatt!$C$31*Übersicht!H37^2)+(Datenblatt!$D$31*Übersicht!H37)+Datenblatt!$E$31,IF($C37=11,(Datenblatt!$B$32*Übersicht!H37^3)+(Datenblatt!$C$32*Übersicht!H37^2)+(Datenblatt!$D$32*Übersicht!H37)+Datenblatt!$E$32,0))))))))))))))))))))))))</f>
        <v>0</v>
      </c>
      <c r="N37">
        <f>IF(AND(H37="",C37=11),Datenblatt!$I$29,IF(AND(H37="",C37=12),Datenblatt!$I$29,IF(AND(H37="",C37=16),Datenblatt!$I$29,IF(AND(H37="",C37=15),Datenblatt!$I$29,IF(AND(H37="",C37=14),Datenblatt!$I$29,IF(AND(H37="",C37=13),Datenblatt!$I$29,IF(AND($C37=13,H37&gt;Datenblatt!$X$3),0,IF(AND($C37=14,H37&gt;Datenblatt!$X$4),0,IF(AND($C37=15,H37&gt;Datenblatt!$X$5),0,IF(AND($C37=16,H37&gt;Datenblatt!$X$6),0,IF(AND($C37=12,H37&gt;Datenblatt!$X$7),0,IF(AND($C37=11,H37&gt;Datenblatt!$X$8),0,IF(AND($C37=13,H37&lt;Datenblatt!$W$3),100,IF(AND($C37=14,H37&lt;Datenblatt!$W$4),100,IF(AND($C37=15,H37&lt;Datenblatt!$W$5),100,IF(AND($C37=16,H37&lt;Datenblatt!$W$6),100,IF(AND($C37=12,H37&lt;Datenblatt!$W$7),100,IF(AND($C37=11,H37&lt;Datenblatt!$W$8),100,IF($C37=13,(Datenblatt!$B$27*Übersicht!H37^3)+(Datenblatt!$C$27*Übersicht!H37^2)+(Datenblatt!$D$27*Übersicht!H37)+Datenblatt!$E$27,IF($C37=14,(Datenblatt!$B$28*Übersicht!H37^3)+(Datenblatt!$C$28*Übersicht!H37^2)+(Datenblatt!$D$28*Übersicht!H37)+Datenblatt!$E$28,IF($C37=15,(Datenblatt!$B$29*Übersicht!H37^3)+(Datenblatt!$C$29*Übersicht!H37^2)+(Datenblatt!$D$29*Übersicht!H37)+Datenblatt!$E$29,IF($C37=16,(Datenblatt!$B$30*Übersicht!H37^3)+(Datenblatt!$C$30*Übersicht!H37^2)+(Datenblatt!$D$30*Übersicht!H37)+Datenblatt!$E$30,IF($C37=12,(Datenblatt!$B$31*Übersicht!H37^3)+(Datenblatt!$C$31*Übersicht!H37^2)+(Datenblatt!$D$31*Übersicht!H37)+Datenblatt!$E$31,IF($C37=11,(Datenblatt!$B$32*Übersicht!H37^3)+(Datenblatt!$C$32*Übersicht!H37^2)+(Datenblatt!$D$32*Übersicht!H37)+Datenblatt!$E$32,0))))))))))))))))))))))))</f>
        <v>0</v>
      </c>
      <c r="O37" s="2" t="e">
        <f t="shared" si="0"/>
        <v>#DIV/0!</v>
      </c>
      <c r="P37" s="2" t="e">
        <f t="shared" si="1"/>
        <v>#DIV/0!</v>
      </c>
      <c r="R37" s="2"/>
      <c r="S37" s="2">
        <f>Datenblatt!$I$10</f>
        <v>62.816491055091916</v>
      </c>
      <c r="T37" s="2">
        <f>Datenblatt!$I$18</f>
        <v>62.379148900450787</v>
      </c>
      <c r="U37" s="2">
        <f>Datenblatt!$I$26</f>
        <v>55.885385458572635</v>
      </c>
      <c r="V37" s="2">
        <f>Datenblatt!$I$34</f>
        <v>60.727085155488531</v>
      </c>
      <c r="W37" s="7" t="e">
        <f t="shared" si="2"/>
        <v>#DIV/0!</v>
      </c>
      <c r="Y37" s="2">
        <f>Datenblatt!$I$5</f>
        <v>73.48733784597421</v>
      </c>
      <c r="Z37">
        <f>Datenblatt!$I$13</f>
        <v>79.926562848016317</v>
      </c>
      <c r="AA37">
        <f>Datenblatt!$I$21</f>
        <v>79.953620531215734</v>
      </c>
      <c r="AB37">
        <f>Datenblatt!$I$29</f>
        <v>70.851454876954847</v>
      </c>
      <c r="AC37">
        <f>Datenblatt!$I$37</f>
        <v>75.813025407742586</v>
      </c>
      <c r="AD37" s="7" t="e">
        <f t="shared" si="3"/>
        <v>#DIV/0!</v>
      </c>
    </row>
    <row r="38" spans="10:30" ht="19" x14ac:dyDescent="0.25">
      <c r="J38" s="3" t="e">
        <f>IF(AND($C38=13,Datenblatt!M38&lt;Datenblatt!$R$3),0,IF(AND($C38=14,Datenblatt!M38&lt;Datenblatt!$R$4),0,IF(AND($C38=15,Datenblatt!M38&lt;Datenblatt!$R$5),0,IF(AND($C38=16,Datenblatt!M38&lt;Datenblatt!$R$6),0,IF(AND($C38=12,Datenblatt!M38&lt;Datenblatt!$R$7),0,IF(AND($C38=11,Datenblatt!M38&lt;Datenblatt!$R$8),0,IF(AND($C38=13,Datenblatt!M38&gt;Datenblatt!$Q$3),100,IF(AND($C38=14,Datenblatt!M38&gt;Datenblatt!$Q$4),100,IF(AND($C38=15,Datenblatt!M38&gt;Datenblatt!$Q$5),100,IF(AND($C38=16,Datenblatt!M38&gt;Datenblatt!$Q$6),100,IF(AND($C38=12,Datenblatt!M38&gt;Datenblatt!$Q$7),100,IF(AND($C38=11,Datenblatt!M38&gt;Datenblatt!$Q$8),100,IF(Übersicht!$C38=13,Datenblatt!$B$3*Datenblatt!M38^3+Datenblatt!$C$3*Datenblatt!M38^2+Datenblatt!$D$3*Datenblatt!M38+Datenblatt!$E$3,IF(Übersicht!$C38=14,Datenblatt!$B$4*Datenblatt!M38^3+Datenblatt!$C$4*Datenblatt!M38^2+Datenblatt!$D$4*Datenblatt!M38+Datenblatt!$E$4,IF(Übersicht!$C38=15,Datenblatt!$B$5*Datenblatt!M38^3+Datenblatt!$C$5*Datenblatt!M38^2+Datenblatt!$D$5*Datenblatt!M38+Datenblatt!$E$5,IF(Übersicht!$C38=16,Datenblatt!$B$6*Datenblatt!M38^3+Datenblatt!$C$6*Datenblatt!M38^2+Datenblatt!$D$6*Datenblatt!M38+Datenblatt!$E$6,IF(Übersicht!$C38=12,Datenblatt!$B$7*Datenblatt!M38^3+Datenblatt!$C$7*Datenblatt!M38^2+Datenblatt!$D$7*Datenblatt!M38+Datenblatt!$E$7,IF(Übersicht!$C38=11,Datenblatt!$B$8*Datenblatt!M38^3+Datenblatt!$C$8*Datenblatt!M38^2+Datenblatt!$D$8*Datenblatt!M38+Datenblatt!$E$8,0))))))))))))))))))</f>
        <v>#DIV/0!</v>
      </c>
      <c r="K38" t="e">
        <f>IF(AND(Übersicht!$C38=13,Datenblatt!N38&lt;Datenblatt!$T$3),0,IF(AND(Übersicht!$C38=14,Datenblatt!N38&lt;Datenblatt!$T$4),0,IF(AND(Übersicht!$C38=15,Datenblatt!N38&lt;Datenblatt!$T$5),0,IF(AND(Übersicht!$C38=16,Datenblatt!N38&lt;Datenblatt!$T$6),0,IF(AND(Übersicht!$C38=12,Datenblatt!N38&lt;Datenblatt!$T$7),0,IF(AND(Übersicht!$C38=11,Datenblatt!N38&lt;Datenblatt!$T$8),0,IF(AND($C38=13,Datenblatt!N38&gt;Datenblatt!$S$3),100,IF(AND($C38=14,Datenblatt!N38&gt;Datenblatt!$S$4),100,IF(AND($C38=15,Datenblatt!N38&gt;Datenblatt!$S$5),100,IF(AND($C38=16,Datenblatt!N38&gt;Datenblatt!$S$6),100,IF(AND($C38=12,Datenblatt!N38&gt;Datenblatt!$S$7),100,IF(AND($C38=11,Datenblatt!N38&gt;Datenblatt!$S$8),100,IF(Übersicht!$C38=13,Datenblatt!$B$11*Datenblatt!N38^3+Datenblatt!$C$11*Datenblatt!N38^2+Datenblatt!$D$11*Datenblatt!N38+Datenblatt!$E$11,IF(Übersicht!$C38=14,Datenblatt!$B$12*Datenblatt!N38^3+Datenblatt!$C$12*Datenblatt!N38^2+Datenblatt!$D$12*Datenblatt!N38+Datenblatt!$E$12,IF(Übersicht!$C38=15,Datenblatt!$B$13*Datenblatt!N38^3+Datenblatt!$C$13*Datenblatt!N38^2+Datenblatt!$D$13*Datenblatt!N38+Datenblatt!$E$13,IF(Übersicht!$C38=16,Datenblatt!$B$14*Datenblatt!N38^3+Datenblatt!$C$14*Datenblatt!N38^2+Datenblatt!$D$14*Datenblatt!N38+Datenblatt!$E$14,IF(Übersicht!$C38=12,Datenblatt!$B$15*Datenblatt!N38^3+Datenblatt!$C$15*Datenblatt!N38^2+Datenblatt!$D$15*Datenblatt!N38+Datenblatt!$E$15,IF(Übersicht!$C38=11,Datenblatt!$B$16*Datenblatt!N38^3+Datenblatt!$C$16*Datenblatt!N38^2+Datenblatt!$D$16*Datenblatt!N38+Datenblatt!$E$16,0))))))))))))))))))</f>
        <v>#DIV/0!</v>
      </c>
      <c r="L38">
        <f>IF(AND($C38=13,G38&lt;Datenblatt!$V$3),0,IF(AND($C38=14,G38&lt;Datenblatt!$V$4),0,IF(AND($C38=15,G38&lt;Datenblatt!$V$5),0,IF(AND($C38=16,G38&lt;Datenblatt!$V$6),0,IF(AND($C38=12,G38&lt;Datenblatt!$V$7),0,IF(AND($C38=11,G38&lt;Datenblatt!$V$8),0,IF(AND($C38=13,G38&gt;Datenblatt!$U$3),100,IF(AND($C38=14,G38&gt;Datenblatt!$U$4),100,IF(AND($C38=15,G38&gt;Datenblatt!$U$5),100,IF(AND($C38=16,G38&gt;Datenblatt!$U$6),100,IF(AND($C38=12,G38&gt;Datenblatt!$U$7),100,IF(AND($C38=11,G38&gt;Datenblatt!$U$8),100,IF($C38=13,(Datenblatt!$B$19*Übersicht!G38^3)+(Datenblatt!$C$19*Übersicht!G38^2)+(Datenblatt!$D$19*Übersicht!G38)+Datenblatt!$E$19,IF($C38=14,(Datenblatt!$B$20*Übersicht!G38^3)+(Datenblatt!$C$20*Übersicht!G38^2)+(Datenblatt!$D$20*Übersicht!G38)+Datenblatt!$E$20,IF($C38=15,(Datenblatt!$B$21*Übersicht!G38^3)+(Datenblatt!$C$21*Übersicht!G38^2)+(Datenblatt!$D$21*Übersicht!G38)+Datenblatt!$E$21,IF($C38=16,(Datenblatt!$B$22*Übersicht!G38^3)+(Datenblatt!$C$22*Übersicht!G38^2)+(Datenblatt!$D$22*Übersicht!G38)+Datenblatt!$E$22,IF($C38=12,(Datenblatt!$B$23*Übersicht!G38^3)+(Datenblatt!$C$23*Übersicht!G38^2)+(Datenblatt!$D$23*Übersicht!G38)+Datenblatt!$E$23,IF($C38=11,(Datenblatt!$B$24*Übersicht!G38^3)+(Datenblatt!$C$24*Übersicht!G38^2)+(Datenblatt!$D$24*Übersicht!G38)+Datenblatt!$E$24,0))))))))))))))))))</f>
        <v>0</v>
      </c>
      <c r="M38">
        <f>IF(AND(H38="",C38=11),Datenblatt!$I$26,IF(AND(H38="",C38=12),Datenblatt!$I$26,IF(AND(H38="",C38=16),Datenblatt!$I$27,IF(AND(H38="",C38=15),Datenblatt!$I$26,IF(AND(H38="",C38=14),Datenblatt!$I$26,IF(AND(H38="",C38=13),Datenblatt!$I$26,IF(AND($C38=13,H38&gt;Datenblatt!$X$3),0,IF(AND($C38=14,H38&gt;Datenblatt!$X$4),0,IF(AND($C38=15,H38&gt;Datenblatt!$X$5),0,IF(AND($C38=16,H38&gt;Datenblatt!$X$6),0,IF(AND($C38=12,H38&gt;Datenblatt!$X$7),0,IF(AND($C38=11,H38&gt;Datenblatt!$X$8),0,IF(AND($C38=13,H38&lt;Datenblatt!$W$3),100,IF(AND($C38=14,H38&lt;Datenblatt!$W$4),100,IF(AND($C38=15,H38&lt;Datenblatt!$W$5),100,IF(AND($C38=16,H38&lt;Datenblatt!$W$6),100,IF(AND($C38=12,H38&lt;Datenblatt!$W$7),100,IF(AND($C38=11,H38&lt;Datenblatt!$W$8),100,IF($C38=13,(Datenblatt!$B$27*Übersicht!H38^3)+(Datenblatt!$C$27*Übersicht!H38^2)+(Datenblatt!$D$27*Übersicht!H38)+Datenblatt!$E$27,IF($C38=14,(Datenblatt!$B$28*Übersicht!H38^3)+(Datenblatt!$C$28*Übersicht!H38^2)+(Datenblatt!$D$28*Übersicht!H38)+Datenblatt!$E$28,IF($C38=15,(Datenblatt!$B$29*Übersicht!H38^3)+(Datenblatt!$C$29*Übersicht!H38^2)+(Datenblatt!$D$29*Übersicht!H38)+Datenblatt!$E$29,IF($C38=16,(Datenblatt!$B$30*Übersicht!H38^3)+(Datenblatt!$C$30*Übersicht!H38^2)+(Datenblatt!$D$30*Übersicht!H38)+Datenblatt!$E$30,IF($C38=12,(Datenblatt!$B$31*Übersicht!H38^3)+(Datenblatt!$C$31*Übersicht!H38^2)+(Datenblatt!$D$31*Übersicht!H38)+Datenblatt!$E$31,IF($C38=11,(Datenblatt!$B$32*Übersicht!H38^3)+(Datenblatt!$C$32*Übersicht!H38^2)+(Datenblatt!$D$32*Übersicht!H38)+Datenblatt!$E$32,0))))))))))))))))))))))))</f>
        <v>0</v>
      </c>
      <c r="N38">
        <f>IF(AND(H38="",C38=11),Datenblatt!$I$29,IF(AND(H38="",C38=12),Datenblatt!$I$29,IF(AND(H38="",C38=16),Datenblatt!$I$29,IF(AND(H38="",C38=15),Datenblatt!$I$29,IF(AND(H38="",C38=14),Datenblatt!$I$29,IF(AND(H38="",C38=13),Datenblatt!$I$29,IF(AND($C38=13,H38&gt;Datenblatt!$X$3),0,IF(AND($C38=14,H38&gt;Datenblatt!$X$4),0,IF(AND($C38=15,H38&gt;Datenblatt!$X$5),0,IF(AND($C38=16,H38&gt;Datenblatt!$X$6),0,IF(AND($C38=12,H38&gt;Datenblatt!$X$7),0,IF(AND($C38=11,H38&gt;Datenblatt!$X$8),0,IF(AND($C38=13,H38&lt;Datenblatt!$W$3),100,IF(AND($C38=14,H38&lt;Datenblatt!$W$4),100,IF(AND($C38=15,H38&lt;Datenblatt!$W$5),100,IF(AND($C38=16,H38&lt;Datenblatt!$W$6),100,IF(AND($C38=12,H38&lt;Datenblatt!$W$7),100,IF(AND($C38=11,H38&lt;Datenblatt!$W$8),100,IF($C38=13,(Datenblatt!$B$27*Übersicht!H38^3)+(Datenblatt!$C$27*Übersicht!H38^2)+(Datenblatt!$D$27*Übersicht!H38)+Datenblatt!$E$27,IF($C38=14,(Datenblatt!$B$28*Übersicht!H38^3)+(Datenblatt!$C$28*Übersicht!H38^2)+(Datenblatt!$D$28*Übersicht!H38)+Datenblatt!$E$28,IF($C38=15,(Datenblatt!$B$29*Übersicht!H38^3)+(Datenblatt!$C$29*Übersicht!H38^2)+(Datenblatt!$D$29*Übersicht!H38)+Datenblatt!$E$29,IF($C38=16,(Datenblatt!$B$30*Übersicht!H38^3)+(Datenblatt!$C$30*Übersicht!H38^2)+(Datenblatt!$D$30*Übersicht!H38)+Datenblatt!$E$30,IF($C38=12,(Datenblatt!$B$31*Übersicht!H38^3)+(Datenblatt!$C$31*Übersicht!H38^2)+(Datenblatt!$D$31*Übersicht!H38)+Datenblatt!$E$31,IF($C38=11,(Datenblatt!$B$32*Übersicht!H38^3)+(Datenblatt!$C$32*Übersicht!H38^2)+(Datenblatt!$D$32*Übersicht!H38)+Datenblatt!$E$32,0))))))))))))))))))))))))</f>
        <v>0</v>
      </c>
      <c r="O38" s="2" t="e">
        <f t="shared" si="0"/>
        <v>#DIV/0!</v>
      </c>
      <c r="P38" s="2" t="e">
        <f t="shared" si="1"/>
        <v>#DIV/0!</v>
      </c>
      <c r="R38" s="2"/>
      <c r="S38" s="2">
        <f>Datenblatt!$I$10</f>
        <v>62.816491055091916</v>
      </c>
      <c r="T38" s="2">
        <f>Datenblatt!$I$18</f>
        <v>62.379148900450787</v>
      </c>
      <c r="U38" s="2">
        <f>Datenblatt!$I$26</f>
        <v>55.885385458572635</v>
      </c>
      <c r="V38" s="2">
        <f>Datenblatt!$I$34</f>
        <v>60.727085155488531</v>
      </c>
      <c r="W38" s="7" t="e">
        <f t="shared" si="2"/>
        <v>#DIV/0!</v>
      </c>
      <c r="Y38" s="2">
        <f>Datenblatt!$I$5</f>
        <v>73.48733784597421</v>
      </c>
      <c r="Z38">
        <f>Datenblatt!$I$13</f>
        <v>79.926562848016317</v>
      </c>
      <c r="AA38">
        <f>Datenblatt!$I$21</f>
        <v>79.953620531215734</v>
      </c>
      <c r="AB38">
        <f>Datenblatt!$I$29</f>
        <v>70.851454876954847</v>
      </c>
      <c r="AC38">
        <f>Datenblatt!$I$37</f>
        <v>75.813025407742586</v>
      </c>
      <c r="AD38" s="7" t="e">
        <f t="shared" si="3"/>
        <v>#DIV/0!</v>
      </c>
    </row>
    <row r="39" spans="10:30" ht="19" x14ac:dyDescent="0.25">
      <c r="J39" s="3" t="e">
        <f>IF(AND($C39=13,Datenblatt!M39&lt;Datenblatt!$R$3),0,IF(AND($C39=14,Datenblatt!M39&lt;Datenblatt!$R$4),0,IF(AND($C39=15,Datenblatt!M39&lt;Datenblatt!$R$5),0,IF(AND($C39=16,Datenblatt!M39&lt;Datenblatt!$R$6),0,IF(AND($C39=12,Datenblatt!M39&lt;Datenblatt!$R$7),0,IF(AND($C39=11,Datenblatt!M39&lt;Datenblatt!$R$8),0,IF(AND($C39=13,Datenblatt!M39&gt;Datenblatt!$Q$3),100,IF(AND($C39=14,Datenblatt!M39&gt;Datenblatt!$Q$4),100,IF(AND($C39=15,Datenblatt!M39&gt;Datenblatt!$Q$5),100,IF(AND($C39=16,Datenblatt!M39&gt;Datenblatt!$Q$6),100,IF(AND($C39=12,Datenblatt!M39&gt;Datenblatt!$Q$7),100,IF(AND($C39=11,Datenblatt!M39&gt;Datenblatt!$Q$8),100,IF(Übersicht!$C39=13,Datenblatt!$B$3*Datenblatt!M39^3+Datenblatt!$C$3*Datenblatt!M39^2+Datenblatt!$D$3*Datenblatt!M39+Datenblatt!$E$3,IF(Übersicht!$C39=14,Datenblatt!$B$4*Datenblatt!M39^3+Datenblatt!$C$4*Datenblatt!M39^2+Datenblatt!$D$4*Datenblatt!M39+Datenblatt!$E$4,IF(Übersicht!$C39=15,Datenblatt!$B$5*Datenblatt!M39^3+Datenblatt!$C$5*Datenblatt!M39^2+Datenblatt!$D$5*Datenblatt!M39+Datenblatt!$E$5,IF(Übersicht!$C39=16,Datenblatt!$B$6*Datenblatt!M39^3+Datenblatt!$C$6*Datenblatt!M39^2+Datenblatt!$D$6*Datenblatt!M39+Datenblatt!$E$6,IF(Übersicht!$C39=12,Datenblatt!$B$7*Datenblatt!M39^3+Datenblatt!$C$7*Datenblatt!M39^2+Datenblatt!$D$7*Datenblatt!M39+Datenblatt!$E$7,IF(Übersicht!$C39=11,Datenblatt!$B$8*Datenblatt!M39^3+Datenblatt!$C$8*Datenblatt!M39^2+Datenblatt!$D$8*Datenblatt!M39+Datenblatt!$E$8,0))))))))))))))))))</f>
        <v>#DIV/0!</v>
      </c>
      <c r="K39" t="e">
        <f>IF(AND(Übersicht!$C39=13,Datenblatt!N39&lt;Datenblatt!$T$3),0,IF(AND(Übersicht!$C39=14,Datenblatt!N39&lt;Datenblatt!$T$4),0,IF(AND(Übersicht!$C39=15,Datenblatt!N39&lt;Datenblatt!$T$5),0,IF(AND(Übersicht!$C39=16,Datenblatt!N39&lt;Datenblatt!$T$6),0,IF(AND(Übersicht!$C39=12,Datenblatt!N39&lt;Datenblatt!$T$7),0,IF(AND(Übersicht!$C39=11,Datenblatt!N39&lt;Datenblatt!$T$8),0,IF(AND($C39=13,Datenblatt!N39&gt;Datenblatt!$S$3),100,IF(AND($C39=14,Datenblatt!N39&gt;Datenblatt!$S$4),100,IF(AND($C39=15,Datenblatt!N39&gt;Datenblatt!$S$5),100,IF(AND($C39=16,Datenblatt!N39&gt;Datenblatt!$S$6),100,IF(AND($C39=12,Datenblatt!N39&gt;Datenblatt!$S$7),100,IF(AND($C39=11,Datenblatt!N39&gt;Datenblatt!$S$8),100,IF(Übersicht!$C39=13,Datenblatt!$B$11*Datenblatt!N39^3+Datenblatt!$C$11*Datenblatt!N39^2+Datenblatt!$D$11*Datenblatt!N39+Datenblatt!$E$11,IF(Übersicht!$C39=14,Datenblatt!$B$12*Datenblatt!N39^3+Datenblatt!$C$12*Datenblatt!N39^2+Datenblatt!$D$12*Datenblatt!N39+Datenblatt!$E$12,IF(Übersicht!$C39=15,Datenblatt!$B$13*Datenblatt!N39^3+Datenblatt!$C$13*Datenblatt!N39^2+Datenblatt!$D$13*Datenblatt!N39+Datenblatt!$E$13,IF(Übersicht!$C39=16,Datenblatt!$B$14*Datenblatt!N39^3+Datenblatt!$C$14*Datenblatt!N39^2+Datenblatt!$D$14*Datenblatt!N39+Datenblatt!$E$14,IF(Übersicht!$C39=12,Datenblatt!$B$15*Datenblatt!N39^3+Datenblatt!$C$15*Datenblatt!N39^2+Datenblatt!$D$15*Datenblatt!N39+Datenblatt!$E$15,IF(Übersicht!$C39=11,Datenblatt!$B$16*Datenblatt!N39^3+Datenblatt!$C$16*Datenblatt!N39^2+Datenblatt!$D$16*Datenblatt!N39+Datenblatt!$E$16,0))))))))))))))))))</f>
        <v>#DIV/0!</v>
      </c>
      <c r="L39">
        <f>IF(AND($C39=13,G39&lt;Datenblatt!$V$3),0,IF(AND($C39=14,G39&lt;Datenblatt!$V$4),0,IF(AND($C39=15,G39&lt;Datenblatt!$V$5),0,IF(AND($C39=16,G39&lt;Datenblatt!$V$6),0,IF(AND($C39=12,G39&lt;Datenblatt!$V$7),0,IF(AND($C39=11,G39&lt;Datenblatt!$V$8),0,IF(AND($C39=13,G39&gt;Datenblatt!$U$3),100,IF(AND($C39=14,G39&gt;Datenblatt!$U$4),100,IF(AND($C39=15,G39&gt;Datenblatt!$U$5),100,IF(AND($C39=16,G39&gt;Datenblatt!$U$6),100,IF(AND($C39=12,G39&gt;Datenblatt!$U$7),100,IF(AND($C39=11,G39&gt;Datenblatt!$U$8),100,IF($C39=13,(Datenblatt!$B$19*Übersicht!G39^3)+(Datenblatt!$C$19*Übersicht!G39^2)+(Datenblatt!$D$19*Übersicht!G39)+Datenblatt!$E$19,IF($C39=14,(Datenblatt!$B$20*Übersicht!G39^3)+(Datenblatt!$C$20*Übersicht!G39^2)+(Datenblatt!$D$20*Übersicht!G39)+Datenblatt!$E$20,IF($C39=15,(Datenblatt!$B$21*Übersicht!G39^3)+(Datenblatt!$C$21*Übersicht!G39^2)+(Datenblatt!$D$21*Übersicht!G39)+Datenblatt!$E$21,IF($C39=16,(Datenblatt!$B$22*Übersicht!G39^3)+(Datenblatt!$C$22*Übersicht!G39^2)+(Datenblatt!$D$22*Übersicht!G39)+Datenblatt!$E$22,IF($C39=12,(Datenblatt!$B$23*Übersicht!G39^3)+(Datenblatt!$C$23*Übersicht!G39^2)+(Datenblatt!$D$23*Übersicht!G39)+Datenblatt!$E$23,IF($C39=11,(Datenblatt!$B$24*Übersicht!G39^3)+(Datenblatt!$C$24*Übersicht!G39^2)+(Datenblatt!$D$24*Übersicht!G39)+Datenblatt!$E$24,0))))))))))))))))))</f>
        <v>0</v>
      </c>
      <c r="M39">
        <f>IF(AND(H39="",C39=11),Datenblatt!$I$26,IF(AND(H39="",C39=12),Datenblatt!$I$26,IF(AND(H39="",C39=16),Datenblatt!$I$27,IF(AND(H39="",C39=15),Datenblatt!$I$26,IF(AND(H39="",C39=14),Datenblatt!$I$26,IF(AND(H39="",C39=13),Datenblatt!$I$26,IF(AND($C39=13,H39&gt;Datenblatt!$X$3),0,IF(AND($C39=14,H39&gt;Datenblatt!$X$4),0,IF(AND($C39=15,H39&gt;Datenblatt!$X$5),0,IF(AND($C39=16,H39&gt;Datenblatt!$X$6),0,IF(AND($C39=12,H39&gt;Datenblatt!$X$7),0,IF(AND($C39=11,H39&gt;Datenblatt!$X$8),0,IF(AND($C39=13,H39&lt;Datenblatt!$W$3),100,IF(AND($C39=14,H39&lt;Datenblatt!$W$4),100,IF(AND($C39=15,H39&lt;Datenblatt!$W$5),100,IF(AND($C39=16,H39&lt;Datenblatt!$W$6),100,IF(AND($C39=12,H39&lt;Datenblatt!$W$7),100,IF(AND($C39=11,H39&lt;Datenblatt!$W$8),100,IF($C39=13,(Datenblatt!$B$27*Übersicht!H39^3)+(Datenblatt!$C$27*Übersicht!H39^2)+(Datenblatt!$D$27*Übersicht!H39)+Datenblatt!$E$27,IF($C39=14,(Datenblatt!$B$28*Übersicht!H39^3)+(Datenblatt!$C$28*Übersicht!H39^2)+(Datenblatt!$D$28*Übersicht!H39)+Datenblatt!$E$28,IF($C39=15,(Datenblatt!$B$29*Übersicht!H39^3)+(Datenblatt!$C$29*Übersicht!H39^2)+(Datenblatt!$D$29*Übersicht!H39)+Datenblatt!$E$29,IF($C39=16,(Datenblatt!$B$30*Übersicht!H39^3)+(Datenblatt!$C$30*Übersicht!H39^2)+(Datenblatt!$D$30*Übersicht!H39)+Datenblatt!$E$30,IF($C39=12,(Datenblatt!$B$31*Übersicht!H39^3)+(Datenblatt!$C$31*Übersicht!H39^2)+(Datenblatt!$D$31*Übersicht!H39)+Datenblatt!$E$31,IF($C39=11,(Datenblatt!$B$32*Übersicht!H39^3)+(Datenblatt!$C$32*Übersicht!H39^2)+(Datenblatt!$D$32*Übersicht!H39)+Datenblatt!$E$32,0))))))))))))))))))))))))</f>
        <v>0</v>
      </c>
      <c r="N39">
        <f>IF(AND(H39="",C39=11),Datenblatt!$I$29,IF(AND(H39="",C39=12),Datenblatt!$I$29,IF(AND(H39="",C39=16),Datenblatt!$I$29,IF(AND(H39="",C39=15),Datenblatt!$I$29,IF(AND(H39="",C39=14),Datenblatt!$I$29,IF(AND(H39="",C39=13),Datenblatt!$I$29,IF(AND($C39=13,H39&gt;Datenblatt!$X$3),0,IF(AND($C39=14,H39&gt;Datenblatt!$X$4),0,IF(AND($C39=15,H39&gt;Datenblatt!$X$5),0,IF(AND($C39=16,H39&gt;Datenblatt!$X$6),0,IF(AND($C39=12,H39&gt;Datenblatt!$X$7),0,IF(AND($C39=11,H39&gt;Datenblatt!$X$8),0,IF(AND($C39=13,H39&lt;Datenblatt!$W$3),100,IF(AND($C39=14,H39&lt;Datenblatt!$W$4),100,IF(AND($C39=15,H39&lt;Datenblatt!$W$5),100,IF(AND($C39=16,H39&lt;Datenblatt!$W$6),100,IF(AND($C39=12,H39&lt;Datenblatt!$W$7),100,IF(AND($C39=11,H39&lt;Datenblatt!$W$8),100,IF($C39=13,(Datenblatt!$B$27*Übersicht!H39^3)+(Datenblatt!$C$27*Übersicht!H39^2)+(Datenblatt!$D$27*Übersicht!H39)+Datenblatt!$E$27,IF($C39=14,(Datenblatt!$B$28*Übersicht!H39^3)+(Datenblatt!$C$28*Übersicht!H39^2)+(Datenblatt!$D$28*Übersicht!H39)+Datenblatt!$E$28,IF($C39=15,(Datenblatt!$B$29*Übersicht!H39^3)+(Datenblatt!$C$29*Übersicht!H39^2)+(Datenblatt!$D$29*Übersicht!H39)+Datenblatt!$E$29,IF($C39=16,(Datenblatt!$B$30*Übersicht!H39^3)+(Datenblatt!$C$30*Übersicht!H39^2)+(Datenblatt!$D$30*Übersicht!H39)+Datenblatt!$E$30,IF($C39=12,(Datenblatt!$B$31*Übersicht!H39^3)+(Datenblatt!$C$31*Übersicht!H39^2)+(Datenblatt!$D$31*Übersicht!H39)+Datenblatt!$E$31,IF($C39=11,(Datenblatt!$B$32*Übersicht!H39^3)+(Datenblatt!$C$32*Übersicht!H39^2)+(Datenblatt!$D$32*Übersicht!H39)+Datenblatt!$E$32,0))))))))))))))))))))))))</f>
        <v>0</v>
      </c>
      <c r="O39" s="2" t="e">
        <f t="shared" si="0"/>
        <v>#DIV/0!</v>
      </c>
      <c r="P39" s="2" t="e">
        <f t="shared" si="1"/>
        <v>#DIV/0!</v>
      </c>
      <c r="R39" s="2"/>
      <c r="S39" s="2">
        <f>Datenblatt!$I$10</f>
        <v>62.816491055091916</v>
      </c>
      <c r="T39" s="2">
        <f>Datenblatt!$I$18</f>
        <v>62.379148900450787</v>
      </c>
      <c r="U39" s="2">
        <f>Datenblatt!$I$26</f>
        <v>55.885385458572635</v>
      </c>
      <c r="V39" s="2">
        <f>Datenblatt!$I$34</f>
        <v>60.727085155488531</v>
      </c>
      <c r="W39" s="7" t="e">
        <f t="shared" si="2"/>
        <v>#DIV/0!</v>
      </c>
      <c r="Y39" s="2">
        <f>Datenblatt!$I$5</f>
        <v>73.48733784597421</v>
      </c>
      <c r="Z39">
        <f>Datenblatt!$I$13</f>
        <v>79.926562848016317</v>
      </c>
      <c r="AA39">
        <f>Datenblatt!$I$21</f>
        <v>79.953620531215734</v>
      </c>
      <c r="AB39">
        <f>Datenblatt!$I$29</f>
        <v>70.851454876954847</v>
      </c>
      <c r="AC39">
        <f>Datenblatt!$I$37</f>
        <v>75.813025407742586</v>
      </c>
      <c r="AD39" s="7" t="e">
        <f t="shared" si="3"/>
        <v>#DIV/0!</v>
      </c>
    </row>
    <row r="40" spans="10:30" ht="19" x14ac:dyDescent="0.25">
      <c r="J40" s="3" t="e">
        <f>IF(AND($C40=13,Datenblatt!M40&lt;Datenblatt!$R$3),0,IF(AND($C40=14,Datenblatt!M40&lt;Datenblatt!$R$4),0,IF(AND($C40=15,Datenblatt!M40&lt;Datenblatt!$R$5),0,IF(AND($C40=16,Datenblatt!M40&lt;Datenblatt!$R$6),0,IF(AND($C40=12,Datenblatt!M40&lt;Datenblatt!$R$7),0,IF(AND($C40=11,Datenblatt!M40&lt;Datenblatt!$R$8),0,IF(AND($C40=13,Datenblatt!M40&gt;Datenblatt!$Q$3),100,IF(AND($C40=14,Datenblatt!M40&gt;Datenblatt!$Q$4),100,IF(AND($C40=15,Datenblatt!M40&gt;Datenblatt!$Q$5),100,IF(AND($C40=16,Datenblatt!M40&gt;Datenblatt!$Q$6),100,IF(AND($C40=12,Datenblatt!M40&gt;Datenblatt!$Q$7),100,IF(AND($C40=11,Datenblatt!M40&gt;Datenblatt!$Q$8),100,IF(Übersicht!$C40=13,Datenblatt!$B$3*Datenblatt!M40^3+Datenblatt!$C$3*Datenblatt!M40^2+Datenblatt!$D$3*Datenblatt!M40+Datenblatt!$E$3,IF(Übersicht!$C40=14,Datenblatt!$B$4*Datenblatt!M40^3+Datenblatt!$C$4*Datenblatt!M40^2+Datenblatt!$D$4*Datenblatt!M40+Datenblatt!$E$4,IF(Übersicht!$C40=15,Datenblatt!$B$5*Datenblatt!M40^3+Datenblatt!$C$5*Datenblatt!M40^2+Datenblatt!$D$5*Datenblatt!M40+Datenblatt!$E$5,IF(Übersicht!$C40=16,Datenblatt!$B$6*Datenblatt!M40^3+Datenblatt!$C$6*Datenblatt!M40^2+Datenblatt!$D$6*Datenblatt!M40+Datenblatt!$E$6,IF(Übersicht!$C40=12,Datenblatt!$B$7*Datenblatt!M40^3+Datenblatt!$C$7*Datenblatt!M40^2+Datenblatt!$D$7*Datenblatt!M40+Datenblatt!$E$7,IF(Übersicht!$C40=11,Datenblatt!$B$8*Datenblatt!M40^3+Datenblatt!$C$8*Datenblatt!M40^2+Datenblatt!$D$8*Datenblatt!M40+Datenblatt!$E$8,0))))))))))))))))))</f>
        <v>#DIV/0!</v>
      </c>
      <c r="K40" t="e">
        <f>IF(AND(Übersicht!$C40=13,Datenblatt!N40&lt;Datenblatt!$T$3),0,IF(AND(Übersicht!$C40=14,Datenblatt!N40&lt;Datenblatt!$T$4),0,IF(AND(Übersicht!$C40=15,Datenblatt!N40&lt;Datenblatt!$T$5),0,IF(AND(Übersicht!$C40=16,Datenblatt!N40&lt;Datenblatt!$T$6),0,IF(AND(Übersicht!$C40=12,Datenblatt!N40&lt;Datenblatt!$T$7),0,IF(AND(Übersicht!$C40=11,Datenblatt!N40&lt;Datenblatt!$T$8),0,IF(AND($C40=13,Datenblatt!N40&gt;Datenblatt!$S$3),100,IF(AND($C40=14,Datenblatt!N40&gt;Datenblatt!$S$4),100,IF(AND($C40=15,Datenblatt!N40&gt;Datenblatt!$S$5),100,IF(AND($C40=16,Datenblatt!N40&gt;Datenblatt!$S$6),100,IF(AND($C40=12,Datenblatt!N40&gt;Datenblatt!$S$7),100,IF(AND($C40=11,Datenblatt!N40&gt;Datenblatt!$S$8),100,IF(Übersicht!$C40=13,Datenblatt!$B$11*Datenblatt!N40^3+Datenblatt!$C$11*Datenblatt!N40^2+Datenblatt!$D$11*Datenblatt!N40+Datenblatt!$E$11,IF(Übersicht!$C40=14,Datenblatt!$B$12*Datenblatt!N40^3+Datenblatt!$C$12*Datenblatt!N40^2+Datenblatt!$D$12*Datenblatt!N40+Datenblatt!$E$12,IF(Übersicht!$C40=15,Datenblatt!$B$13*Datenblatt!N40^3+Datenblatt!$C$13*Datenblatt!N40^2+Datenblatt!$D$13*Datenblatt!N40+Datenblatt!$E$13,IF(Übersicht!$C40=16,Datenblatt!$B$14*Datenblatt!N40^3+Datenblatt!$C$14*Datenblatt!N40^2+Datenblatt!$D$14*Datenblatt!N40+Datenblatt!$E$14,IF(Übersicht!$C40=12,Datenblatt!$B$15*Datenblatt!N40^3+Datenblatt!$C$15*Datenblatt!N40^2+Datenblatt!$D$15*Datenblatt!N40+Datenblatt!$E$15,IF(Übersicht!$C40=11,Datenblatt!$B$16*Datenblatt!N40^3+Datenblatt!$C$16*Datenblatt!N40^2+Datenblatt!$D$16*Datenblatt!N40+Datenblatt!$E$16,0))))))))))))))))))</f>
        <v>#DIV/0!</v>
      </c>
      <c r="L40">
        <f>IF(AND($C40=13,G40&lt;Datenblatt!$V$3),0,IF(AND($C40=14,G40&lt;Datenblatt!$V$4),0,IF(AND($C40=15,G40&lt;Datenblatt!$V$5),0,IF(AND($C40=16,G40&lt;Datenblatt!$V$6),0,IF(AND($C40=12,G40&lt;Datenblatt!$V$7),0,IF(AND($C40=11,G40&lt;Datenblatt!$V$8),0,IF(AND($C40=13,G40&gt;Datenblatt!$U$3),100,IF(AND($C40=14,G40&gt;Datenblatt!$U$4),100,IF(AND($C40=15,G40&gt;Datenblatt!$U$5),100,IF(AND($C40=16,G40&gt;Datenblatt!$U$6),100,IF(AND($C40=12,G40&gt;Datenblatt!$U$7),100,IF(AND($C40=11,G40&gt;Datenblatt!$U$8),100,IF($C40=13,(Datenblatt!$B$19*Übersicht!G40^3)+(Datenblatt!$C$19*Übersicht!G40^2)+(Datenblatt!$D$19*Übersicht!G40)+Datenblatt!$E$19,IF($C40=14,(Datenblatt!$B$20*Übersicht!G40^3)+(Datenblatt!$C$20*Übersicht!G40^2)+(Datenblatt!$D$20*Übersicht!G40)+Datenblatt!$E$20,IF($C40=15,(Datenblatt!$B$21*Übersicht!G40^3)+(Datenblatt!$C$21*Übersicht!G40^2)+(Datenblatt!$D$21*Übersicht!G40)+Datenblatt!$E$21,IF($C40=16,(Datenblatt!$B$22*Übersicht!G40^3)+(Datenblatt!$C$22*Übersicht!G40^2)+(Datenblatt!$D$22*Übersicht!G40)+Datenblatt!$E$22,IF($C40=12,(Datenblatt!$B$23*Übersicht!G40^3)+(Datenblatt!$C$23*Übersicht!G40^2)+(Datenblatt!$D$23*Übersicht!G40)+Datenblatt!$E$23,IF($C40=11,(Datenblatt!$B$24*Übersicht!G40^3)+(Datenblatt!$C$24*Übersicht!G40^2)+(Datenblatt!$D$24*Übersicht!G40)+Datenblatt!$E$24,0))))))))))))))))))</f>
        <v>0</v>
      </c>
      <c r="M40">
        <f>IF(AND(H40="",C40=11),Datenblatt!$I$26,IF(AND(H40="",C40=12),Datenblatt!$I$26,IF(AND(H40="",C40=16),Datenblatt!$I$27,IF(AND(H40="",C40=15),Datenblatt!$I$26,IF(AND(H40="",C40=14),Datenblatt!$I$26,IF(AND(H40="",C40=13),Datenblatt!$I$26,IF(AND($C40=13,H40&gt;Datenblatt!$X$3),0,IF(AND($C40=14,H40&gt;Datenblatt!$X$4),0,IF(AND($C40=15,H40&gt;Datenblatt!$X$5),0,IF(AND($C40=16,H40&gt;Datenblatt!$X$6),0,IF(AND($C40=12,H40&gt;Datenblatt!$X$7),0,IF(AND($C40=11,H40&gt;Datenblatt!$X$8),0,IF(AND($C40=13,H40&lt;Datenblatt!$W$3),100,IF(AND($C40=14,H40&lt;Datenblatt!$W$4),100,IF(AND($C40=15,H40&lt;Datenblatt!$W$5),100,IF(AND($C40=16,H40&lt;Datenblatt!$W$6),100,IF(AND($C40=12,H40&lt;Datenblatt!$W$7),100,IF(AND($C40=11,H40&lt;Datenblatt!$W$8),100,IF($C40=13,(Datenblatt!$B$27*Übersicht!H40^3)+(Datenblatt!$C$27*Übersicht!H40^2)+(Datenblatt!$D$27*Übersicht!H40)+Datenblatt!$E$27,IF($C40=14,(Datenblatt!$B$28*Übersicht!H40^3)+(Datenblatt!$C$28*Übersicht!H40^2)+(Datenblatt!$D$28*Übersicht!H40)+Datenblatt!$E$28,IF($C40=15,(Datenblatt!$B$29*Übersicht!H40^3)+(Datenblatt!$C$29*Übersicht!H40^2)+(Datenblatt!$D$29*Übersicht!H40)+Datenblatt!$E$29,IF($C40=16,(Datenblatt!$B$30*Übersicht!H40^3)+(Datenblatt!$C$30*Übersicht!H40^2)+(Datenblatt!$D$30*Übersicht!H40)+Datenblatt!$E$30,IF($C40=12,(Datenblatt!$B$31*Übersicht!H40^3)+(Datenblatt!$C$31*Übersicht!H40^2)+(Datenblatt!$D$31*Übersicht!H40)+Datenblatt!$E$31,IF($C40=11,(Datenblatt!$B$32*Übersicht!H40^3)+(Datenblatt!$C$32*Übersicht!H40^2)+(Datenblatt!$D$32*Übersicht!H40)+Datenblatt!$E$32,0))))))))))))))))))))))))</f>
        <v>0</v>
      </c>
      <c r="N40">
        <f>IF(AND(H40="",C40=11),Datenblatt!$I$29,IF(AND(H40="",C40=12),Datenblatt!$I$29,IF(AND(H40="",C40=16),Datenblatt!$I$29,IF(AND(H40="",C40=15),Datenblatt!$I$29,IF(AND(H40="",C40=14),Datenblatt!$I$29,IF(AND(H40="",C40=13),Datenblatt!$I$29,IF(AND($C40=13,H40&gt;Datenblatt!$X$3),0,IF(AND($C40=14,H40&gt;Datenblatt!$X$4),0,IF(AND($C40=15,H40&gt;Datenblatt!$X$5),0,IF(AND($C40=16,H40&gt;Datenblatt!$X$6),0,IF(AND($C40=12,H40&gt;Datenblatt!$X$7),0,IF(AND($C40=11,H40&gt;Datenblatt!$X$8),0,IF(AND($C40=13,H40&lt;Datenblatt!$W$3),100,IF(AND($C40=14,H40&lt;Datenblatt!$W$4),100,IF(AND($C40=15,H40&lt;Datenblatt!$W$5),100,IF(AND($C40=16,H40&lt;Datenblatt!$W$6),100,IF(AND($C40=12,H40&lt;Datenblatt!$W$7),100,IF(AND($C40=11,H40&lt;Datenblatt!$W$8),100,IF($C40=13,(Datenblatt!$B$27*Übersicht!H40^3)+(Datenblatt!$C$27*Übersicht!H40^2)+(Datenblatt!$D$27*Übersicht!H40)+Datenblatt!$E$27,IF($C40=14,(Datenblatt!$B$28*Übersicht!H40^3)+(Datenblatt!$C$28*Übersicht!H40^2)+(Datenblatt!$D$28*Übersicht!H40)+Datenblatt!$E$28,IF($C40=15,(Datenblatt!$B$29*Übersicht!H40^3)+(Datenblatt!$C$29*Übersicht!H40^2)+(Datenblatt!$D$29*Übersicht!H40)+Datenblatt!$E$29,IF($C40=16,(Datenblatt!$B$30*Übersicht!H40^3)+(Datenblatt!$C$30*Übersicht!H40^2)+(Datenblatt!$D$30*Übersicht!H40)+Datenblatt!$E$30,IF($C40=12,(Datenblatt!$B$31*Übersicht!H40^3)+(Datenblatt!$C$31*Übersicht!H40^2)+(Datenblatt!$D$31*Übersicht!H40)+Datenblatt!$E$31,IF($C40=11,(Datenblatt!$B$32*Übersicht!H40^3)+(Datenblatt!$C$32*Übersicht!H40^2)+(Datenblatt!$D$32*Übersicht!H40)+Datenblatt!$E$32,0))))))))))))))))))))))))</f>
        <v>0</v>
      </c>
      <c r="O40" s="2" t="e">
        <f t="shared" si="0"/>
        <v>#DIV/0!</v>
      </c>
      <c r="P40" s="2" t="e">
        <f t="shared" si="1"/>
        <v>#DIV/0!</v>
      </c>
      <c r="R40" s="2"/>
      <c r="S40" s="2">
        <f>Datenblatt!$I$10</f>
        <v>62.816491055091916</v>
      </c>
      <c r="T40" s="2">
        <f>Datenblatt!$I$18</f>
        <v>62.379148900450787</v>
      </c>
      <c r="U40" s="2">
        <f>Datenblatt!$I$26</f>
        <v>55.885385458572635</v>
      </c>
      <c r="V40" s="2">
        <f>Datenblatt!$I$34</f>
        <v>60.727085155488531</v>
      </c>
      <c r="W40" s="7" t="e">
        <f t="shared" si="2"/>
        <v>#DIV/0!</v>
      </c>
      <c r="Y40" s="2">
        <f>Datenblatt!$I$5</f>
        <v>73.48733784597421</v>
      </c>
      <c r="Z40">
        <f>Datenblatt!$I$13</f>
        <v>79.926562848016317</v>
      </c>
      <c r="AA40">
        <f>Datenblatt!$I$21</f>
        <v>79.953620531215734</v>
      </c>
      <c r="AB40">
        <f>Datenblatt!$I$29</f>
        <v>70.851454876954847</v>
      </c>
      <c r="AC40">
        <f>Datenblatt!$I$37</f>
        <v>75.813025407742586</v>
      </c>
      <c r="AD40" s="7" t="e">
        <f t="shared" si="3"/>
        <v>#DIV/0!</v>
      </c>
    </row>
    <row r="41" spans="10:30" ht="19" x14ac:dyDescent="0.25">
      <c r="J41" s="3" t="e">
        <f>IF(AND($C41=13,Datenblatt!M41&lt;Datenblatt!$R$3),0,IF(AND($C41=14,Datenblatt!M41&lt;Datenblatt!$R$4),0,IF(AND($C41=15,Datenblatt!M41&lt;Datenblatt!$R$5),0,IF(AND($C41=16,Datenblatt!M41&lt;Datenblatt!$R$6),0,IF(AND($C41=12,Datenblatt!M41&lt;Datenblatt!$R$7),0,IF(AND($C41=11,Datenblatt!M41&lt;Datenblatt!$R$8),0,IF(AND($C41=13,Datenblatt!M41&gt;Datenblatt!$Q$3),100,IF(AND($C41=14,Datenblatt!M41&gt;Datenblatt!$Q$4),100,IF(AND($C41=15,Datenblatt!M41&gt;Datenblatt!$Q$5),100,IF(AND($C41=16,Datenblatt!M41&gt;Datenblatt!$Q$6),100,IF(AND($C41=12,Datenblatt!M41&gt;Datenblatt!$Q$7),100,IF(AND($C41=11,Datenblatt!M41&gt;Datenblatt!$Q$8),100,IF(Übersicht!$C41=13,Datenblatt!$B$3*Datenblatt!M41^3+Datenblatt!$C$3*Datenblatt!M41^2+Datenblatt!$D$3*Datenblatt!M41+Datenblatt!$E$3,IF(Übersicht!$C41=14,Datenblatt!$B$4*Datenblatt!M41^3+Datenblatt!$C$4*Datenblatt!M41^2+Datenblatt!$D$4*Datenblatt!M41+Datenblatt!$E$4,IF(Übersicht!$C41=15,Datenblatt!$B$5*Datenblatt!M41^3+Datenblatt!$C$5*Datenblatt!M41^2+Datenblatt!$D$5*Datenblatt!M41+Datenblatt!$E$5,IF(Übersicht!$C41=16,Datenblatt!$B$6*Datenblatt!M41^3+Datenblatt!$C$6*Datenblatt!M41^2+Datenblatt!$D$6*Datenblatt!M41+Datenblatt!$E$6,IF(Übersicht!$C41=12,Datenblatt!$B$7*Datenblatt!M41^3+Datenblatt!$C$7*Datenblatt!M41^2+Datenblatt!$D$7*Datenblatt!M41+Datenblatt!$E$7,IF(Übersicht!$C41=11,Datenblatt!$B$8*Datenblatt!M41^3+Datenblatt!$C$8*Datenblatt!M41^2+Datenblatt!$D$8*Datenblatt!M41+Datenblatt!$E$8,0))))))))))))))))))</f>
        <v>#DIV/0!</v>
      </c>
      <c r="K41" t="e">
        <f>IF(AND(Übersicht!$C41=13,Datenblatt!N41&lt;Datenblatt!$T$3),0,IF(AND(Übersicht!$C41=14,Datenblatt!N41&lt;Datenblatt!$T$4),0,IF(AND(Übersicht!$C41=15,Datenblatt!N41&lt;Datenblatt!$T$5),0,IF(AND(Übersicht!$C41=16,Datenblatt!N41&lt;Datenblatt!$T$6),0,IF(AND(Übersicht!$C41=12,Datenblatt!N41&lt;Datenblatt!$T$7),0,IF(AND(Übersicht!$C41=11,Datenblatt!N41&lt;Datenblatt!$T$8),0,IF(AND($C41=13,Datenblatt!N41&gt;Datenblatt!$S$3),100,IF(AND($C41=14,Datenblatt!N41&gt;Datenblatt!$S$4),100,IF(AND($C41=15,Datenblatt!N41&gt;Datenblatt!$S$5),100,IF(AND($C41=16,Datenblatt!N41&gt;Datenblatt!$S$6),100,IF(AND($C41=12,Datenblatt!N41&gt;Datenblatt!$S$7),100,IF(AND($C41=11,Datenblatt!N41&gt;Datenblatt!$S$8),100,IF(Übersicht!$C41=13,Datenblatt!$B$11*Datenblatt!N41^3+Datenblatt!$C$11*Datenblatt!N41^2+Datenblatt!$D$11*Datenblatt!N41+Datenblatt!$E$11,IF(Übersicht!$C41=14,Datenblatt!$B$12*Datenblatt!N41^3+Datenblatt!$C$12*Datenblatt!N41^2+Datenblatt!$D$12*Datenblatt!N41+Datenblatt!$E$12,IF(Übersicht!$C41=15,Datenblatt!$B$13*Datenblatt!N41^3+Datenblatt!$C$13*Datenblatt!N41^2+Datenblatt!$D$13*Datenblatt!N41+Datenblatt!$E$13,IF(Übersicht!$C41=16,Datenblatt!$B$14*Datenblatt!N41^3+Datenblatt!$C$14*Datenblatt!N41^2+Datenblatt!$D$14*Datenblatt!N41+Datenblatt!$E$14,IF(Übersicht!$C41=12,Datenblatt!$B$15*Datenblatt!N41^3+Datenblatt!$C$15*Datenblatt!N41^2+Datenblatt!$D$15*Datenblatt!N41+Datenblatt!$E$15,IF(Übersicht!$C41=11,Datenblatt!$B$16*Datenblatt!N41^3+Datenblatt!$C$16*Datenblatt!N41^2+Datenblatt!$D$16*Datenblatt!N41+Datenblatt!$E$16,0))))))))))))))))))</f>
        <v>#DIV/0!</v>
      </c>
      <c r="L41">
        <f>IF(AND($C41=13,G41&lt;Datenblatt!$V$3),0,IF(AND($C41=14,G41&lt;Datenblatt!$V$4),0,IF(AND($C41=15,G41&lt;Datenblatt!$V$5),0,IF(AND($C41=16,G41&lt;Datenblatt!$V$6),0,IF(AND($C41=12,G41&lt;Datenblatt!$V$7),0,IF(AND($C41=11,G41&lt;Datenblatt!$V$8),0,IF(AND($C41=13,G41&gt;Datenblatt!$U$3),100,IF(AND($C41=14,G41&gt;Datenblatt!$U$4),100,IF(AND($C41=15,G41&gt;Datenblatt!$U$5),100,IF(AND($C41=16,G41&gt;Datenblatt!$U$6),100,IF(AND($C41=12,G41&gt;Datenblatt!$U$7),100,IF(AND($C41=11,G41&gt;Datenblatt!$U$8),100,IF($C41=13,(Datenblatt!$B$19*Übersicht!G41^3)+(Datenblatt!$C$19*Übersicht!G41^2)+(Datenblatt!$D$19*Übersicht!G41)+Datenblatt!$E$19,IF($C41=14,(Datenblatt!$B$20*Übersicht!G41^3)+(Datenblatt!$C$20*Übersicht!G41^2)+(Datenblatt!$D$20*Übersicht!G41)+Datenblatt!$E$20,IF($C41=15,(Datenblatt!$B$21*Übersicht!G41^3)+(Datenblatt!$C$21*Übersicht!G41^2)+(Datenblatt!$D$21*Übersicht!G41)+Datenblatt!$E$21,IF($C41=16,(Datenblatt!$B$22*Übersicht!G41^3)+(Datenblatt!$C$22*Übersicht!G41^2)+(Datenblatt!$D$22*Übersicht!G41)+Datenblatt!$E$22,IF($C41=12,(Datenblatt!$B$23*Übersicht!G41^3)+(Datenblatt!$C$23*Übersicht!G41^2)+(Datenblatt!$D$23*Übersicht!G41)+Datenblatt!$E$23,IF($C41=11,(Datenblatt!$B$24*Übersicht!G41^3)+(Datenblatt!$C$24*Übersicht!G41^2)+(Datenblatt!$D$24*Übersicht!G41)+Datenblatt!$E$24,0))))))))))))))))))</f>
        <v>0</v>
      </c>
      <c r="M41">
        <f>IF(AND(H41="",C41=11),Datenblatt!$I$26,IF(AND(H41="",C41=12),Datenblatt!$I$26,IF(AND(H41="",C41=16),Datenblatt!$I$27,IF(AND(H41="",C41=15),Datenblatt!$I$26,IF(AND(H41="",C41=14),Datenblatt!$I$26,IF(AND(H41="",C41=13),Datenblatt!$I$26,IF(AND($C41=13,H41&gt;Datenblatt!$X$3),0,IF(AND($C41=14,H41&gt;Datenblatt!$X$4),0,IF(AND($C41=15,H41&gt;Datenblatt!$X$5),0,IF(AND($C41=16,H41&gt;Datenblatt!$X$6),0,IF(AND($C41=12,H41&gt;Datenblatt!$X$7),0,IF(AND($C41=11,H41&gt;Datenblatt!$X$8),0,IF(AND($C41=13,H41&lt;Datenblatt!$W$3),100,IF(AND($C41=14,H41&lt;Datenblatt!$W$4),100,IF(AND($C41=15,H41&lt;Datenblatt!$W$5),100,IF(AND($C41=16,H41&lt;Datenblatt!$W$6),100,IF(AND($C41=12,H41&lt;Datenblatt!$W$7),100,IF(AND($C41=11,H41&lt;Datenblatt!$W$8),100,IF($C41=13,(Datenblatt!$B$27*Übersicht!H41^3)+(Datenblatt!$C$27*Übersicht!H41^2)+(Datenblatt!$D$27*Übersicht!H41)+Datenblatt!$E$27,IF($C41=14,(Datenblatt!$B$28*Übersicht!H41^3)+(Datenblatt!$C$28*Übersicht!H41^2)+(Datenblatt!$D$28*Übersicht!H41)+Datenblatt!$E$28,IF($C41=15,(Datenblatt!$B$29*Übersicht!H41^3)+(Datenblatt!$C$29*Übersicht!H41^2)+(Datenblatt!$D$29*Übersicht!H41)+Datenblatt!$E$29,IF($C41=16,(Datenblatt!$B$30*Übersicht!H41^3)+(Datenblatt!$C$30*Übersicht!H41^2)+(Datenblatt!$D$30*Übersicht!H41)+Datenblatt!$E$30,IF($C41=12,(Datenblatt!$B$31*Übersicht!H41^3)+(Datenblatt!$C$31*Übersicht!H41^2)+(Datenblatt!$D$31*Übersicht!H41)+Datenblatt!$E$31,IF($C41=11,(Datenblatt!$B$32*Übersicht!H41^3)+(Datenblatt!$C$32*Übersicht!H41^2)+(Datenblatt!$D$32*Übersicht!H41)+Datenblatt!$E$32,0))))))))))))))))))))))))</f>
        <v>0</v>
      </c>
      <c r="N41">
        <f>IF(AND(H41="",C41=11),Datenblatt!$I$29,IF(AND(H41="",C41=12),Datenblatt!$I$29,IF(AND(H41="",C41=16),Datenblatt!$I$29,IF(AND(H41="",C41=15),Datenblatt!$I$29,IF(AND(H41="",C41=14),Datenblatt!$I$29,IF(AND(H41="",C41=13),Datenblatt!$I$29,IF(AND($C41=13,H41&gt;Datenblatt!$X$3),0,IF(AND($C41=14,H41&gt;Datenblatt!$X$4),0,IF(AND($C41=15,H41&gt;Datenblatt!$X$5),0,IF(AND($C41=16,H41&gt;Datenblatt!$X$6),0,IF(AND($C41=12,H41&gt;Datenblatt!$X$7),0,IF(AND($C41=11,H41&gt;Datenblatt!$X$8),0,IF(AND($C41=13,H41&lt;Datenblatt!$W$3),100,IF(AND($C41=14,H41&lt;Datenblatt!$W$4),100,IF(AND($C41=15,H41&lt;Datenblatt!$W$5),100,IF(AND($C41=16,H41&lt;Datenblatt!$W$6),100,IF(AND($C41=12,H41&lt;Datenblatt!$W$7),100,IF(AND($C41=11,H41&lt;Datenblatt!$W$8),100,IF($C41=13,(Datenblatt!$B$27*Übersicht!H41^3)+(Datenblatt!$C$27*Übersicht!H41^2)+(Datenblatt!$D$27*Übersicht!H41)+Datenblatt!$E$27,IF($C41=14,(Datenblatt!$B$28*Übersicht!H41^3)+(Datenblatt!$C$28*Übersicht!H41^2)+(Datenblatt!$D$28*Übersicht!H41)+Datenblatt!$E$28,IF($C41=15,(Datenblatt!$B$29*Übersicht!H41^3)+(Datenblatt!$C$29*Übersicht!H41^2)+(Datenblatt!$D$29*Übersicht!H41)+Datenblatt!$E$29,IF($C41=16,(Datenblatt!$B$30*Übersicht!H41^3)+(Datenblatt!$C$30*Übersicht!H41^2)+(Datenblatt!$D$30*Übersicht!H41)+Datenblatt!$E$30,IF($C41=12,(Datenblatt!$B$31*Übersicht!H41^3)+(Datenblatt!$C$31*Übersicht!H41^2)+(Datenblatt!$D$31*Übersicht!H41)+Datenblatt!$E$31,IF($C41=11,(Datenblatt!$B$32*Übersicht!H41^3)+(Datenblatt!$C$32*Übersicht!H41^2)+(Datenblatt!$D$32*Übersicht!H41)+Datenblatt!$E$32,0))))))))))))))))))))))))</f>
        <v>0</v>
      </c>
      <c r="O41" s="2" t="e">
        <f t="shared" si="0"/>
        <v>#DIV/0!</v>
      </c>
      <c r="P41" s="2" t="e">
        <f t="shared" si="1"/>
        <v>#DIV/0!</v>
      </c>
      <c r="R41" s="2"/>
      <c r="S41" s="2">
        <f>Datenblatt!$I$10</f>
        <v>62.816491055091916</v>
      </c>
      <c r="T41" s="2">
        <f>Datenblatt!$I$18</f>
        <v>62.379148900450787</v>
      </c>
      <c r="U41" s="2">
        <f>Datenblatt!$I$26</f>
        <v>55.885385458572635</v>
      </c>
      <c r="V41" s="2">
        <f>Datenblatt!$I$34</f>
        <v>60.727085155488531</v>
      </c>
      <c r="W41" s="7" t="e">
        <f t="shared" si="2"/>
        <v>#DIV/0!</v>
      </c>
      <c r="Y41" s="2">
        <f>Datenblatt!$I$5</f>
        <v>73.48733784597421</v>
      </c>
      <c r="Z41">
        <f>Datenblatt!$I$13</f>
        <v>79.926562848016317</v>
      </c>
      <c r="AA41">
        <f>Datenblatt!$I$21</f>
        <v>79.953620531215734</v>
      </c>
      <c r="AB41">
        <f>Datenblatt!$I$29</f>
        <v>70.851454876954847</v>
      </c>
      <c r="AC41">
        <f>Datenblatt!$I$37</f>
        <v>75.813025407742586</v>
      </c>
      <c r="AD41" s="7" t="e">
        <f t="shared" si="3"/>
        <v>#DIV/0!</v>
      </c>
    </row>
    <row r="42" spans="10:30" ht="19" x14ac:dyDescent="0.25">
      <c r="J42" s="3" t="e">
        <f>IF(AND($C42=13,Datenblatt!M42&lt;Datenblatt!$R$3),0,IF(AND($C42=14,Datenblatt!M42&lt;Datenblatt!$R$4),0,IF(AND($C42=15,Datenblatt!M42&lt;Datenblatt!$R$5),0,IF(AND($C42=16,Datenblatt!M42&lt;Datenblatt!$R$6),0,IF(AND($C42=12,Datenblatt!M42&lt;Datenblatt!$R$7),0,IF(AND($C42=11,Datenblatt!M42&lt;Datenblatt!$R$8),0,IF(AND($C42=13,Datenblatt!M42&gt;Datenblatt!$Q$3),100,IF(AND($C42=14,Datenblatt!M42&gt;Datenblatt!$Q$4),100,IF(AND($C42=15,Datenblatt!M42&gt;Datenblatt!$Q$5),100,IF(AND($C42=16,Datenblatt!M42&gt;Datenblatt!$Q$6),100,IF(AND($C42=12,Datenblatt!M42&gt;Datenblatt!$Q$7),100,IF(AND($C42=11,Datenblatt!M42&gt;Datenblatt!$Q$8),100,IF(Übersicht!$C42=13,Datenblatt!$B$3*Datenblatt!M42^3+Datenblatt!$C$3*Datenblatt!M42^2+Datenblatt!$D$3*Datenblatt!M42+Datenblatt!$E$3,IF(Übersicht!$C42=14,Datenblatt!$B$4*Datenblatt!M42^3+Datenblatt!$C$4*Datenblatt!M42^2+Datenblatt!$D$4*Datenblatt!M42+Datenblatt!$E$4,IF(Übersicht!$C42=15,Datenblatt!$B$5*Datenblatt!M42^3+Datenblatt!$C$5*Datenblatt!M42^2+Datenblatt!$D$5*Datenblatt!M42+Datenblatt!$E$5,IF(Übersicht!$C42=16,Datenblatt!$B$6*Datenblatt!M42^3+Datenblatt!$C$6*Datenblatt!M42^2+Datenblatt!$D$6*Datenblatt!M42+Datenblatt!$E$6,IF(Übersicht!$C42=12,Datenblatt!$B$7*Datenblatt!M42^3+Datenblatt!$C$7*Datenblatt!M42^2+Datenblatt!$D$7*Datenblatt!M42+Datenblatt!$E$7,IF(Übersicht!$C42=11,Datenblatt!$B$8*Datenblatt!M42^3+Datenblatt!$C$8*Datenblatt!M42^2+Datenblatt!$D$8*Datenblatt!M42+Datenblatt!$E$8,0))))))))))))))))))</f>
        <v>#DIV/0!</v>
      </c>
      <c r="K42" t="e">
        <f>IF(AND(Übersicht!$C42=13,Datenblatt!N42&lt;Datenblatt!$T$3),0,IF(AND(Übersicht!$C42=14,Datenblatt!N42&lt;Datenblatt!$T$4),0,IF(AND(Übersicht!$C42=15,Datenblatt!N42&lt;Datenblatt!$T$5),0,IF(AND(Übersicht!$C42=16,Datenblatt!N42&lt;Datenblatt!$T$6),0,IF(AND(Übersicht!$C42=12,Datenblatt!N42&lt;Datenblatt!$T$7),0,IF(AND(Übersicht!$C42=11,Datenblatt!N42&lt;Datenblatt!$T$8),0,IF(AND($C42=13,Datenblatt!N42&gt;Datenblatt!$S$3),100,IF(AND($C42=14,Datenblatt!N42&gt;Datenblatt!$S$4),100,IF(AND($C42=15,Datenblatt!N42&gt;Datenblatt!$S$5),100,IF(AND($C42=16,Datenblatt!N42&gt;Datenblatt!$S$6),100,IF(AND($C42=12,Datenblatt!N42&gt;Datenblatt!$S$7),100,IF(AND($C42=11,Datenblatt!N42&gt;Datenblatt!$S$8),100,IF(Übersicht!$C42=13,Datenblatt!$B$11*Datenblatt!N42^3+Datenblatt!$C$11*Datenblatt!N42^2+Datenblatt!$D$11*Datenblatt!N42+Datenblatt!$E$11,IF(Übersicht!$C42=14,Datenblatt!$B$12*Datenblatt!N42^3+Datenblatt!$C$12*Datenblatt!N42^2+Datenblatt!$D$12*Datenblatt!N42+Datenblatt!$E$12,IF(Übersicht!$C42=15,Datenblatt!$B$13*Datenblatt!N42^3+Datenblatt!$C$13*Datenblatt!N42^2+Datenblatt!$D$13*Datenblatt!N42+Datenblatt!$E$13,IF(Übersicht!$C42=16,Datenblatt!$B$14*Datenblatt!N42^3+Datenblatt!$C$14*Datenblatt!N42^2+Datenblatt!$D$14*Datenblatt!N42+Datenblatt!$E$14,IF(Übersicht!$C42=12,Datenblatt!$B$15*Datenblatt!N42^3+Datenblatt!$C$15*Datenblatt!N42^2+Datenblatt!$D$15*Datenblatt!N42+Datenblatt!$E$15,IF(Übersicht!$C42=11,Datenblatt!$B$16*Datenblatt!N42^3+Datenblatt!$C$16*Datenblatt!N42^2+Datenblatt!$D$16*Datenblatt!N42+Datenblatt!$E$16,0))))))))))))))))))</f>
        <v>#DIV/0!</v>
      </c>
      <c r="L42">
        <f>IF(AND($C42=13,G42&lt;Datenblatt!$V$3),0,IF(AND($C42=14,G42&lt;Datenblatt!$V$4),0,IF(AND($C42=15,G42&lt;Datenblatt!$V$5),0,IF(AND($C42=16,G42&lt;Datenblatt!$V$6),0,IF(AND($C42=12,G42&lt;Datenblatt!$V$7),0,IF(AND($C42=11,G42&lt;Datenblatt!$V$8),0,IF(AND($C42=13,G42&gt;Datenblatt!$U$3),100,IF(AND($C42=14,G42&gt;Datenblatt!$U$4),100,IF(AND($C42=15,G42&gt;Datenblatt!$U$5),100,IF(AND($C42=16,G42&gt;Datenblatt!$U$6),100,IF(AND($C42=12,G42&gt;Datenblatt!$U$7),100,IF(AND($C42=11,G42&gt;Datenblatt!$U$8),100,IF($C42=13,(Datenblatt!$B$19*Übersicht!G42^3)+(Datenblatt!$C$19*Übersicht!G42^2)+(Datenblatt!$D$19*Übersicht!G42)+Datenblatt!$E$19,IF($C42=14,(Datenblatt!$B$20*Übersicht!G42^3)+(Datenblatt!$C$20*Übersicht!G42^2)+(Datenblatt!$D$20*Übersicht!G42)+Datenblatt!$E$20,IF($C42=15,(Datenblatt!$B$21*Übersicht!G42^3)+(Datenblatt!$C$21*Übersicht!G42^2)+(Datenblatt!$D$21*Übersicht!G42)+Datenblatt!$E$21,IF($C42=16,(Datenblatt!$B$22*Übersicht!G42^3)+(Datenblatt!$C$22*Übersicht!G42^2)+(Datenblatt!$D$22*Übersicht!G42)+Datenblatt!$E$22,IF($C42=12,(Datenblatt!$B$23*Übersicht!G42^3)+(Datenblatt!$C$23*Übersicht!G42^2)+(Datenblatt!$D$23*Übersicht!G42)+Datenblatt!$E$23,IF($C42=11,(Datenblatt!$B$24*Übersicht!G42^3)+(Datenblatt!$C$24*Übersicht!G42^2)+(Datenblatt!$D$24*Übersicht!G42)+Datenblatt!$E$24,0))))))))))))))))))</f>
        <v>0</v>
      </c>
      <c r="M42">
        <f>IF(AND(H42="",C42=11),Datenblatt!$I$26,IF(AND(H42="",C42=12),Datenblatt!$I$26,IF(AND(H42="",C42=16),Datenblatt!$I$27,IF(AND(H42="",C42=15),Datenblatt!$I$26,IF(AND(H42="",C42=14),Datenblatt!$I$26,IF(AND(H42="",C42=13),Datenblatt!$I$26,IF(AND($C42=13,H42&gt;Datenblatt!$X$3),0,IF(AND($C42=14,H42&gt;Datenblatt!$X$4),0,IF(AND($C42=15,H42&gt;Datenblatt!$X$5),0,IF(AND($C42=16,H42&gt;Datenblatt!$X$6),0,IF(AND($C42=12,H42&gt;Datenblatt!$X$7),0,IF(AND($C42=11,H42&gt;Datenblatt!$X$8),0,IF(AND($C42=13,H42&lt;Datenblatt!$W$3),100,IF(AND($C42=14,H42&lt;Datenblatt!$W$4),100,IF(AND($C42=15,H42&lt;Datenblatt!$W$5),100,IF(AND($C42=16,H42&lt;Datenblatt!$W$6),100,IF(AND($C42=12,H42&lt;Datenblatt!$W$7),100,IF(AND($C42=11,H42&lt;Datenblatt!$W$8),100,IF($C42=13,(Datenblatt!$B$27*Übersicht!H42^3)+(Datenblatt!$C$27*Übersicht!H42^2)+(Datenblatt!$D$27*Übersicht!H42)+Datenblatt!$E$27,IF($C42=14,(Datenblatt!$B$28*Übersicht!H42^3)+(Datenblatt!$C$28*Übersicht!H42^2)+(Datenblatt!$D$28*Übersicht!H42)+Datenblatt!$E$28,IF($C42=15,(Datenblatt!$B$29*Übersicht!H42^3)+(Datenblatt!$C$29*Übersicht!H42^2)+(Datenblatt!$D$29*Übersicht!H42)+Datenblatt!$E$29,IF($C42=16,(Datenblatt!$B$30*Übersicht!H42^3)+(Datenblatt!$C$30*Übersicht!H42^2)+(Datenblatt!$D$30*Übersicht!H42)+Datenblatt!$E$30,IF($C42=12,(Datenblatt!$B$31*Übersicht!H42^3)+(Datenblatt!$C$31*Übersicht!H42^2)+(Datenblatt!$D$31*Übersicht!H42)+Datenblatt!$E$31,IF($C42=11,(Datenblatt!$B$32*Übersicht!H42^3)+(Datenblatt!$C$32*Übersicht!H42^2)+(Datenblatt!$D$32*Übersicht!H42)+Datenblatt!$E$32,0))))))))))))))))))))))))</f>
        <v>0</v>
      </c>
      <c r="N42">
        <f>IF(AND(H42="",C42=11),Datenblatt!$I$29,IF(AND(H42="",C42=12),Datenblatt!$I$29,IF(AND(H42="",C42=16),Datenblatt!$I$29,IF(AND(H42="",C42=15),Datenblatt!$I$29,IF(AND(H42="",C42=14),Datenblatt!$I$29,IF(AND(H42="",C42=13),Datenblatt!$I$29,IF(AND($C42=13,H42&gt;Datenblatt!$X$3),0,IF(AND($C42=14,H42&gt;Datenblatt!$X$4),0,IF(AND($C42=15,H42&gt;Datenblatt!$X$5),0,IF(AND($C42=16,H42&gt;Datenblatt!$X$6),0,IF(AND($C42=12,H42&gt;Datenblatt!$X$7),0,IF(AND($C42=11,H42&gt;Datenblatt!$X$8),0,IF(AND($C42=13,H42&lt;Datenblatt!$W$3),100,IF(AND($C42=14,H42&lt;Datenblatt!$W$4),100,IF(AND($C42=15,H42&lt;Datenblatt!$W$5),100,IF(AND($C42=16,H42&lt;Datenblatt!$W$6),100,IF(AND($C42=12,H42&lt;Datenblatt!$W$7),100,IF(AND($C42=11,H42&lt;Datenblatt!$W$8),100,IF($C42=13,(Datenblatt!$B$27*Übersicht!H42^3)+(Datenblatt!$C$27*Übersicht!H42^2)+(Datenblatt!$D$27*Übersicht!H42)+Datenblatt!$E$27,IF($C42=14,(Datenblatt!$B$28*Übersicht!H42^3)+(Datenblatt!$C$28*Übersicht!H42^2)+(Datenblatt!$D$28*Übersicht!H42)+Datenblatt!$E$28,IF($C42=15,(Datenblatt!$B$29*Übersicht!H42^3)+(Datenblatt!$C$29*Übersicht!H42^2)+(Datenblatt!$D$29*Übersicht!H42)+Datenblatt!$E$29,IF($C42=16,(Datenblatt!$B$30*Übersicht!H42^3)+(Datenblatt!$C$30*Übersicht!H42^2)+(Datenblatt!$D$30*Übersicht!H42)+Datenblatt!$E$30,IF($C42=12,(Datenblatt!$B$31*Übersicht!H42^3)+(Datenblatt!$C$31*Übersicht!H42^2)+(Datenblatt!$D$31*Übersicht!H42)+Datenblatt!$E$31,IF($C42=11,(Datenblatt!$B$32*Übersicht!H42^3)+(Datenblatt!$C$32*Übersicht!H42^2)+(Datenblatt!$D$32*Übersicht!H42)+Datenblatt!$E$32,0))))))))))))))))))))))))</f>
        <v>0</v>
      </c>
      <c r="O42" s="2" t="e">
        <f t="shared" si="0"/>
        <v>#DIV/0!</v>
      </c>
      <c r="P42" s="2" t="e">
        <f t="shared" si="1"/>
        <v>#DIV/0!</v>
      </c>
      <c r="R42" s="2"/>
      <c r="S42" s="2">
        <f>Datenblatt!$I$10</f>
        <v>62.816491055091916</v>
      </c>
      <c r="T42" s="2">
        <f>Datenblatt!$I$18</f>
        <v>62.379148900450787</v>
      </c>
      <c r="U42" s="2">
        <f>Datenblatt!$I$26</f>
        <v>55.885385458572635</v>
      </c>
      <c r="V42" s="2">
        <f>Datenblatt!$I$34</f>
        <v>60.727085155488531</v>
      </c>
      <c r="W42" s="7" t="e">
        <f t="shared" si="2"/>
        <v>#DIV/0!</v>
      </c>
      <c r="Y42" s="2">
        <f>Datenblatt!$I$5</f>
        <v>73.48733784597421</v>
      </c>
      <c r="Z42">
        <f>Datenblatt!$I$13</f>
        <v>79.926562848016317</v>
      </c>
      <c r="AA42">
        <f>Datenblatt!$I$21</f>
        <v>79.953620531215734</v>
      </c>
      <c r="AB42">
        <f>Datenblatt!$I$29</f>
        <v>70.851454876954847</v>
      </c>
      <c r="AC42">
        <f>Datenblatt!$I$37</f>
        <v>75.813025407742586</v>
      </c>
      <c r="AD42" s="7" t="e">
        <f t="shared" si="3"/>
        <v>#DIV/0!</v>
      </c>
    </row>
    <row r="43" spans="10:30" ht="19" x14ac:dyDescent="0.25">
      <c r="J43" s="3" t="e">
        <f>IF(AND($C43=13,Datenblatt!M43&lt;Datenblatt!$R$3),0,IF(AND($C43=14,Datenblatt!M43&lt;Datenblatt!$R$4),0,IF(AND($C43=15,Datenblatt!M43&lt;Datenblatt!$R$5),0,IF(AND($C43=16,Datenblatt!M43&lt;Datenblatt!$R$6),0,IF(AND($C43=12,Datenblatt!M43&lt;Datenblatt!$R$7),0,IF(AND($C43=11,Datenblatt!M43&lt;Datenblatt!$R$8),0,IF(AND($C43=13,Datenblatt!M43&gt;Datenblatt!$Q$3),100,IF(AND($C43=14,Datenblatt!M43&gt;Datenblatt!$Q$4),100,IF(AND($C43=15,Datenblatt!M43&gt;Datenblatt!$Q$5),100,IF(AND($C43=16,Datenblatt!M43&gt;Datenblatt!$Q$6),100,IF(AND($C43=12,Datenblatt!M43&gt;Datenblatt!$Q$7),100,IF(AND($C43=11,Datenblatt!M43&gt;Datenblatt!$Q$8),100,IF(Übersicht!$C43=13,Datenblatt!$B$3*Datenblatt!M43^3+Datenblatt!$C$3*Datenblatt!M43^2+Datenblatt!$D$3*Datenblatt!M43+Datenblatt!$E$3,IF(Übersicht!$C43=14,Datenblatt!$B$4*Datenblatt!M43^3+Datenblatt!$C$4*Datenblatt!M43^2+Datenblatt!$D$4*Datenblatt!M43+Datenblatt!$E$4,IF(Übersicht!$C43=15,Datenblatt!$B$5*Datenblatt!M43^3+Datenblatt!$C$5*Datenblatt!M43^2+Datenblatt!$D$5*Datenblatt!M43+Datenblatt!$E$5,IF(Übersicht!$C43=16,Datenblatt!$B$6*Datenblatt!M43^3+Datenblatt!$C$6*Datenblatt!M43^2+Datenblatt!$D$6*Datenblatt!M43+Datenblatt!$E$6,IF(Übersicht!$C43=12,Datenblatt!$B$7*Datenblatt!M43^3+Datenblatt!$C$7*Datenblatt!M43^2+Datenblatt!$D$7*Datenblatt!M43+Datenblatt!$E$7,IF(Übersicht!$C43=11,Datenblatt!$B$8*Datenblatt!M43^3+Datenblatt!$C$8*Datenblatt!M43^2+Datenblatt!$D$8*Datenblatt!M43+Datenblatt!$E$8,0))))))))))))))))))</f>
        <v>#DIV/0!</v>
      </c>
      <c r="K43" t="e">
        <f>IF(AND(Übersicht!$C43=13,Datenblatt!N43&lt;Datenblatt!$T$3),0,IF(AND(Übersicht!$C43=14,Datenblatt!N43&lt;Datenblatt!$T$4),0,IF(AND(Übersicht!$C43=15,Datenblatt!N43&lt;Datenblatt!$T$5),0,IF(AND(Übersicht!$C43=16,Datenblatt!N43&lt;Datenblatt!$T$6),0,IF(AND(Übersicht!$C43=12,Datenblatt!N43&lt;Datenblatt!$T$7),0,IF(AND(Übersicht!$C43=11,Datenblatt!N43&lt;Datenblatt!$T$8),0,IF(AND($C43=13,Datenblatt!N43&gt;Datenblatt!$S$3),100,IF(AND($C43=14,Datenblatt!N43&gt;Datenblatt!$S$4),100,IF(AND($C43=15,Datenblatt!N43&gt;Datenblatt!$S$5),100,IF(AND($C43=16,Datenblatt!N43&gt;Datenblatt!$S$6),100,IF(AND($C43=12,Datenblatt!N43&gt;Datenblatt!$S$7),100,IF(AND($C43=11,Datenblatt!N43&gt;Datenblatt!$S$8),100,IF(Übersicht!$C43=13,Datenblatt!$B$11*Datenblatt!N43^3+Datenblatt!$C$11*Datenblatt!N43^2+Datenblatt!$D$11*Datenblatt!N43+Datenblatt!$E$11,IF(Übersicht!$C43=14,Datenblatt!$B$12*Datenblatt!N43^3+Datenblatt!$C$12*Datenblatt!N43^2+Datenblatt!$D$12*Datenblatt!N43+Datenblatt!$E$12,IF(Übersicht!$C43=15,Datenblatt!$B$13*Datenblatt!N43^3+Datenblatt!$C$13*Datenblatt!N43^2+Datenblatt!$D$13*Datenblatt!N43+Datenblatt!$E$13,IF(Übersicht!$C43=16,Datenblatt!$B$14*Datenblatt!N43^3+Datenblatt!$C$14*Datenblatt!N43^2+Datenblatt!$D$14*Datenblatt!N43+Datenblatt!$E$14,IF(Übersicht!$C43=12,Datenblatt!$B$15*Datenblatt!N43^3+Datenblatt!$C$15*Datenblatt!N43^2+Datenblatt!$D$15*Datenblatt!N43+Datenblatt!$E$15,IF(Übersicht!$C43=11,Datenblatt!$B$16*Datenblatt!N43^3+Datenblatt!$C$16*Datenblatt!N43^2+Datenblatt!$D$16*Datenblatt!N43+Datenblatt!$E$16,0))))))))))))))))))</f>
        <v>#DIV/0!</v>
      </c>
      <c r="L43">
        <f>IF(AND($C43=13,G43&lt;Datenblatt!$V$3),0,IF(AND($C43=14,G43&lt;Datenblatt!$V$4),0,IF(AND($C43=15,G43&lt;Datenblatt!$V$5),0,IF(AND($C43=16,G43&lt;Datenblatt!$V$6),0,IF(AND($C43=12,G43&lt;Datenblatt!$V$7),0,IF(AND($C43=11,G43&lt;Datenblatt!$V$8),0,IF(AND($C43=13,G43&gt;Datenblatt!$U$3),100,IF(AND($C43=14,G43&gt;Datenblatt!$U$4),100,IF(AND($C43=15,G43&gt;Datenblatt!$U$5),100,IF(AND($C43=16,G43&gt;Datenblatt!$U$6),100,IF(AND($C43=12,G43&gt;Datenblatt!$U$7),100,IF(AND($C43=11,G43&gt;Datenblatt!$U$8),100,IF($C43=13,(Datenblatt!$B$19*Übersicht!G43^3)+(Datenblatt!$C$19*Übersicht!G43^2)+(Datenblatt!$D$19*Übersicht!G43)+Datenblatt!$E$19,IF($C43=14,(Datenblatt!$B$20*Übersicht!G43^3)+(Datenblatt!$C$20*Übersicht!G43^2)+(Datenblatt!$D$20*Übersicht!G43)+Datenblatt!$E$20,IF($C43=15,(Datenblatt!$B$21*Übersicht!G43^3)+(Datenblatt!$C$21*Übersicht!G43^2)+(Datenblatt!$D$21*Übersicht!G43)+Datenblatt!$E$21,IF($C43=16,(Datenblatt!$B$22*Übersicht!G43^3)+(Datenblatt!$C$22*Übersicht!G43^2)+(Datenblatt!$D$22*Übersicht!G43)+Datenblatt!$E$22,IF($C43=12,(Datenblatt!$B$23*Übersicht!G43^3)+(Datenblatt!$C$23*Übersicht!G43^2)+(Datenblatt!$D$23*Übersicht!G43)+Datenblatt!$E$23,IF($C43=11,(Datenblatt!$B$24*Übersicht!G43^3)+(Datenblatt!$C$24*Übersicht!G43^2)+(Datenblatt!$D$24*Übersicht!G43)+Datenblatt!$E$24,0))))))))))))))))))</f>
        <v>0</v>
      </c>
      <c r="M43">
        <f>IF(AND(H43="",C43=11),Datenblatt!$I$26,IF(AND(H43="",C43=12),Datenblatt!$I$26,IF(AND(H43="",C43=16),Datenblatt!$I$27,IF(AND(H43="",C43=15),Datenblatt!$I$26,IF(AND(H43="",C43=14),Datenblatt!$I$26,IF(AND(H43="",C43=13),Datenblatt!$I$26,IF(AND($C43=13,H43&gt;Datenblatt!$X$3),0,IF(AND($C43=14,H43&gt;Datenblatt!$X$4),0,IF(AND($C43=15,H43&gt;Datenblatt!$X$5),0,IF(AND($C43=16,H43&gt;Datenblatt!$X$6),0,IF(AND($C43=12,H43&gt;Datenblatt!$X$7),0,IF(AND($C43=11,H43&gt;Datenblatt!$X$8),0,IF(AND($C43=13,H43&lt;Datenblatt!$W$3),100,IF(AND($C43=14,H43&lt;Datenblatt!$W$4),100,IF(AND($C43=15,H43&lt;Datenblatt!$W$5),100,IF(AND($C43=16,H43&lt;Datenblatt!$W$6),100,IF(AND($C43=12,H43&lt;Datenblatt!$W$7),100,IF(AND($C43=11,H43&lt;Datenblatt!$W$8),100,IF($C43=13,(Datenblatt!$B$27*Übersicht!H43^3)+(Datenblatt!$C$27*Übersicht!H43^2)+(Datenblatt!$D$27*Übersicht!H43)+Datenblatt!$E$27,IF($C43=14,(Datenblatt!$B$28*Übersicht!H43^3)+(Datenblatt!$C$28*Übersicht!H43^2)+(Datenblatt!$D$28*Übersicht!H43)+Datenblatt!$E$28,IF($C43=15,(Datenblatt!$B$29*Übersicht!H43^3)+(Datenblatt!$C$29*Übersicht!H43^2)+(Datenblatt!$D$29*Übersicht!H43)+Datenblatt!$E$29,IF($C43=16,(Datenblatt!$B$30*Übersicht!H43^3)+(Datenblatt!$C$30*Übersicht!H43^2)+(Datenblatt!$D$30*Übersicht!H43)+Datenblatt!$E$30,IF($C43=12,(Datenblatt!$B$31*Übersicht!H43^3)+(Datenblatt!$C$31*Übersicht!H43^2)+(Datenblatt!$D$31*Übersicht!H43)+Datenblatt!$E$31,IF($C43=11,(Datenblatt!$B$32*Übersicht!H43^3)+(Datenblatt!$C$32*Übersicht!H43^2)+(Datenblatt!$D$32*Übersicht!H43)+Datenblatt!$E$32,0))))))))))))))))))))))))</f>
        <v>0</v>
      </c>
      <c r="N43">
        <f>IF(AND(H43="",C43=11),Datenblatt!$I$29,IF(AND(H43="",C43=12),Datenblatt!$I$29,IF(AND(H43="",C43=16),Datenblatt!$I$29,IF(AND(H43="",C43=15),Datenblatt!$I$29,IF(AND(H43="",C43=14),Datenblatt!$I$29,IF(AND(H43="",C43=13),Datenblatt!$I$29,IF(AND($C43=13,H43&gt;Datenblatt!$X$3),0,IF(AND($C43=14,H43&gt;Datenblatt!$X$4),0,IF(AND($C43=15,H43&gt;Datenblatt!$X$5),0,IF(AND($C43=16,H43&gt;Datenblatt!$X$6),0,IF(AND($C43=12,H43&gt;Datenblatt!$X$7),0,IF(AND($C43=11,H43&gt;Datenblatt!$X$8),0,IF(AND($C43=13,H43&lt;Datenblatt!$W$3),100,IF(AND($C43=14,H43&lt;Datenblatt!$W$4),100,IF(AND($C43=15,H43&lt;Datenblatt!$W$5),100,IF(AND($C43=16,H43&lt;Datenblatt!$W$6),100,IF(AND($C43=12,H43&lt;Datenblatt!$W$7),100,IF(AND($C43=11,H43&lt;Datenblatt!$W$8),100,IF($C43=13,(Datenblatt!$B$27*Übersicht!H43^3)+(Datenblatt!$C$27*Übersicht!H43^2)+(Datenblatt!$D$27*Übersicht!H43)+Datenblatt!$E$27,IF($C43=14,(Datenblatt!$B$28*Übersicht!H43^3)+(Datenblatt!$C$28*Übersicht!H43^2)+(Datenblatt!$D$28*Übersicht!H43)+Datenblatt!$E$28,IF($C43=15,(Datenblatt!$B$29*Übersicht!H43^3)+(Datenblatt!$C$29*Übersicht!H43^2)+(Datenblatt!$D$29*Übersicht!H43)+Datenblatt!$E$29,IF($C43=16,(Datenblatt!$B$30*Übersicht!H43^3)+(Datenblatt!$C$30*Übersicht!H43^2)+(Datenblatt!$D$30*Übersicht!H43)+Datenblatt!$E$30,IF($C43=12,(Datenblatt!$B$31*Übersicht!H43^3)+(Datenblatt!$C$31*Übersicht!H43^2)+(Datenblatt!$D$31*Übersicht!H43)+Datenblatt!$E$31,IF($C43=11,(Datenblatt!$B$32*Übersicht!H43^3)+(Datenblatt!$C$32*Übersicht!H43^2)+(Datenblatt!$D$32*Übersicht!H43)+Datenblatt!$E$32,0))))))))))))))))))))))))</f>
        <v>0</v>
      </c>
      <c r="O43" s="2" t="e">
        <f t="shared" si="0"/>
        <v>#DIV/0!</v>
      </c>
      <c r="P43" s="2" t="e">
        <f t="shared" si="1"/>
        <v>#DIV/0!</v>
      </c>
      <c r="R43" s="2"/>
      <c r="S43" s="2">
        <f>Datenblatt!$I$10</f>
        <v>62.816491055091916</v>
      </c>
      <c r="T43" s="2">
        <f>Datenblatt!$I$18</f>
        <v>62.379148900450787</v>
      </c>
      <c r="U43" s="2">
        <f>Datenblatt!$I$26</f>
        <v>55.885385458572635</v>
      </c>
      <c r="V43" s="2">
        <f>Datenblatt!$I$34</f>
        <v>60.727085155488531</v>
      </c>
      <c r="W43" s="7" t="e">
        <f t="shared" si="2"/>
        <v>#DIV/0!</v>
      </c>
      <c r="Y43" s="2">
        <f>Datenblatt!$I$5</f>
        <v>73.48733784597421</v>
      </c>
      <c r="Z43">
        <f>Datenblatt!$I$13</f>
        <v>79.926562848016317</v>
      </c>
      <c r="AA43">
        <f>Datenblatt!$I$21</f>
        <v>79.953620531215734</v>
      </c>
      <c r="AB43">
        <f>Datenblatt!$I$29</f>
        <v>70.851454876954847</v>
      </c>
      <c r="AC43">
        <f>Datenblatt!$I$37</f>
        <v>75.813025407742586</v>
      </c>
      <c r="AD43" s="7" t="e">
        <f t="shared" si="3"/>
        <v>#DIV/0!</v>
      </c>
    </row>
    <row r="44" spans="10:30" ht="19" x14ac:dyDescent="0.25">
      <c r="J44" s="3" t="e">
        <f>IF(AND($C44=13,Datenblatt!M44&lt;Datenblatt!$R$3),0,IF(AND($C44=14,Datenblatt!M44&lt;Datenblatt!$R$4),0,IF(AND($C44=15,Datenblatt!M44&lt;Datenblatt!$R$5),0,IF(AND($C44=16,Datenblatt!M44&lt;Datenblatt!$R$6),0,IF(AND($C44=12,Datenblatt!M44&lt;Datenblatt!$R$7),0,IF(AND($C44=11,Datenblatt!M44&lt;Datenblatt!$R$8),0,IF(AND($C44=13,Datenblatt!M44&gt;Datenblatt!$Q$3),100,IF(AND($C44=14,Datenblatt!M44&gt;Datenblatt!$Q$4),100,IF(AND($C44=15,Datenblatt!M44&gt;Datenblatt!$Q$5),100,IF(AND($C44=16,Datenblatt!M44&gt;Datenblatt!$Q$6),100,IF(AND($C44=12,Datenblatt!M44&gt;Datenblatt!$Q$7),100,IF(AND($C44=11,Datenblatt!M44&gt;Datenblatt!$Q$8),100,IF(Übersicht!$C44=13,Datenblatt!$B$3*Datenblatt!M44^3+Datenblatt!$C$3*Datenblatt!M44^2+Datenblatt!$D$3*Datenblatt!M44+Datenblatt!$E$3,IF(Übersicht!$C44=14,Datenblatt!$B$4*Datenblatt!M44^3+Datenblatt!$C$4*Datenblatt!M44^2+Datenblatt!$D$4*Datenblatt!M44+Datenblatt!$E$4,IF(Übersicht!$C44=15,Datenblatt!$B$5*Datenblatt!M44^3+Datenblatt!$C$5*Datenblatt!M44^2+Datenblatt!$D$5*Datenblatt!M44+Datenblatt!$E$5,IF(Übersicht!$C44=16,Datenblatt!$B$6*Datenblatt!M44^3+Datenblatt!$C$6*Datenblatt!M44^2+Datenblatt!$D$6*Datenblatt!M44+Datenblatt!$E$6,IF(Übersicht!$C44=12,Datenblatt!$B$7*Datenblatt!M44^3+Datenblatt!$C$7*Datenblatt!M44^2+Datenblatt!$D$7*Datenblatt!M44+Datenblatt!$E$7,IF(Übersicht!$C44=11,Datenblatt!$B$8*Datenblatt!M44^3+Datenblatt!$C$8*Datenblatt!M44^2+Datenblatt!$D$8*Datenblatt!M44+Datenblatt!$E$8,0))))))))))))))))))</f>
        <v>#DIV/0!</v>
      </c>
      <c r="K44" t="e">
        <f>IF(AND(Übersicht!$C44=13,Datenblatt!N44&lt;Datenblatt!$T$3),0,IF(AND(Übersicht!$C44=14,Datenblatt!N44&lt;Datenblatt!$T$4),0,IF(AND(Übersicht!$C44=15,Datenblatt!N44&lt;Datenblatt!$T$5),0,IF(AND(Übersicht!$C44=16,Datenblatt!N44&lt;Datenblatt!$T$6),0,IF(AND(Übersicht!$C44=12,Datenblatt!N44&lt;Datenblatt!$T$7),0,IF(AND(Übersicht!$C44=11,Datenblatt!N44&lt;Datenblatt!$T$8),0,IF(AND($C44=13,Datenblatt!N44&gt;Datenblatt!$S$3),100,IF(AND($C44=14,Datenblatt!N44&gt;Datenblatt!$S$4),100,IF(AND($C44=15,Datenblatt!N44&gt;Datenblatt!$S$5),100,IF(AND($C44=16,Datenblatt!N44&gt;Datenblatt!$S$6),100,IF(AND($C44=12,Datenblatt!N44&gt;Datenblatt!$S$7),100,IF(AND($C44=11,Datenblatt!N44&gt;Datenblatt!$S$8),100,IF(Übersicht!$C44=13,Datenblatt!$B$11*Datenblatt!N44^3+Datenblatt!$C$11*Datenblatt!N44^2+Datenblatt!$D$11*Datenblatt!N44+Datenblatt!$E$11,IF(Übersicht!$C44=14,Datenblatt!$B$12*Datenblatt!N44^3+Datenblatt!$C$12*Datenblatt!N44^2+Datenblatt!$D$12*Datenblatt!N44+Datenblatt!$E$12,IF(Übersicht!$C44=15,Datenblatt!$B$13*Datenblatt!N44^3+Datenblatt!$C$13*Datenblatt!N44^2+Datenblatt!$D$13*Datenblatt!N44+Datenblatt!$E$13,IF(Übersicht!$C44=16,Datenblatt!$B$14*Datenblatt!N44^3+Datenblatt!$C$14*Datenblatt!N44^2+Datenblatt!$D$14*Datenblatt!N44+Datenblatt!$E$14,IF(Übersicht!$C44=12,Datenblatt!$B$15*Datenblatt!N44^3+Datenblatt!$C$15*Datenblatt!N44^2+Datenblatt!$D$15*Datenblatt!N44+Datenblatt!$E$15,IF(Übersicht!$C44=11,Datenblatt!$B$16*Datenblatt!N44^3+Datenblatt!$C$16*Datenblatt!N44^2+Datenblatt!$D$16*Datenblatt!N44+Datenblatt!$E$16,0))))))))))))))))))</f>
        <v>#DIV/0!</v>
      </c>
      <c r="L44">
        <f>IF(AND($C44=13,G44&lt;Datenblatt!$V$3),0,IF(AND($C44=14,G44&lt;Datenblatt!$V$4),0,IF(AND($C44=15,G44&lt;Datenblatt!$V$5),0,IF(AND($C44=16,G44&lt;Datenblatt!$V$6),0,IF(AND($C44=12,G44&lt;Datenblatt!$V$7),0,IF(AND($C44=11,G44&lt;Datenblatt!$V$8),0,IF(AND($C44=13,G44&gt;Datenblatt!$U$3),100,IF(AND($C44=14,G44&gt;Datenblatt!$U$4),100,IF(AND($C44=15,G44&gt;Datenblatt!$U$5),100,IF(AND($C44=16,G44&gt;Datenblatt!$U$6),100,IF(AND($C44=12,G44&gt;Datenblatt!$U$7),100,IF(AND($C44=11,G44&gt;Datenblatt!$U$8),100,IF($C44=13,(Datenblatt!$B$19*Übersicht!G44^3)+(Datenblatt!$C$19*Übersicht!G44^2)+(Datenblatt!$D$19*Übersicht!G44)+Datenblatt!$E$19,IF($C44=14,(Datenblatt!$B$20*Übersicht!G44^3)+(Datenblatt!$C$20*Übersicht!G44^2)+(Datenblatt!$D$20*Übersicht!G44)+Datenblatt!$E$20,IF($C44=15,(Datenblatt!$B$21*Übersicht!G44^3)+(Datenblatt!$C$21*Übersicht!G44^2)+(Datenblatt!$D$21*Übersicht!G44)+Datenblatt!$E$21,IF($C44=16,(Datenblatt!$B$22*Übersicht!G44^3)+(Datenblatt!$C$22*Übersicht!G44^2)+(Datenblatt!$D$22*Übersicht!G44)+Datenblatt!$E$22,IF($C44=12,(Datenblatt!$B$23*Übersicht!G44^3)+(Datenblatt!$C$23*Übersicht!G44^2)+(Datenblatt!$D$23*Übersicht!G44)+Datenblatt!$E$23,IF($C44=11,(Datenblatt!$B$24*Übersicht!G44^3)+(Datenblatt!$C$24*Übersicht!G44^2)+(Datenblatt!$D$24*Übersicht!G44)+Datenblatt!$E$24,0))))))))))))))))))</f>
        <v>0</v>
      </c>
      <c r="M44">
        <f>IF(AND(H44="",C44=11),Datenblatt!$I$26,IF(AND(H44="",C44=12),Datenblatt!$I$26,IF(AND(H44="",C44=16),Datenblatt!$I$27,IF(AND(H44="",C44=15),Datenblatt!$I$26,IF(AND(H44="",C44=14),Datenblatt!$I$26,IF(AND(H44="",C44=13),Datenblatt!$I$26,IF(AND($C44=13,H44&gt;Datenblatt!$X$3),0,IF(AND($C44=14,H44&gt;Datenblatt!$X$4),0,IF(AND($C44=15,H44&gt;Datenblatt!$X$5),0,IF(AND($C44=16,H44&gt;Datenblatt!$X$6),0,IF(AND($C44=12,H44&gt;Datenblatt!$X$7),0,IF(AND($C44=11,H44&gt;Datenblatt!$X$8),0,IF(AND($C44=13,H44&lt;Datenblatt!$W$3),100,IF(AND($C44=14,H44&lt;Datenblatt!$W$4),100,IF(AND($C44=15,H44&lt;Datenblatt!$W$5),100,IF(AND($C44=16,H44&lt;Datenblatt!$W$6),100,IF(AND($C44=12,H44&lt;Datenblatt!$W$7),100,IF(AND($C44=11,H44&lt;Datenblatt!$W$8),100,IF($C44=13,(Datenblatt!$B$27*Übersicht!H44^3)+(Datenblatt!$C$27*Übersicht!H44^2)+(Datenblatt!$D$27*Übersicht!H44)+Datenblatt!$E$27,IF($C44=14,(Datenblatt!$B$28*Übersicht!H44^3)+(Datenblatt!$C$28*Übersicht!H44^2)+(Datenblatt!$D$28*Übersicht!H44)+Datenblatt!$E$28,IF($C44=15,(Datenblatt!$B$29*Übersicht!H44^3)+(Datenblatt!$C$29*Übersicht!H44^2)+(Datenblatt!$D$29*Übersicht!H44)+Datenblatt!$E$29,IF($C44=16,(Datenblatt!$B$30*Übersicht!H44^3)+(Datenblatt!$C$30*Übersicht!H44^2)+(Datenblatt!$D$30*Übersicht!H44)+Datenblatt!$E$30,IF($C44=12,(Datenblatt!$B$31*Übersicht!H44^3)+(Datenblatt!$C$31*Übersicht!H44^2)+(Datenblatt!$D$31*Übersicht!H44)+Datenblatt!$E$31,IF($C44=11,(Datenblatt!$B$32*Übersicht!H44^3)+(Datenblatt!$C$32*Übersicht!H44^2)+(Datenblatt!$D$32*Übersicht!H44)+Datenblatt!$E$32,0))))))))))))))))))))))))</f>
        <v>0</v>
      </c>
      <c r="N44">
        <f>IF(AND(H44="",C44=11),Datenblatt!$I$29,IF(AND(H44="",C44=12),Datenblatt!$I$29,IF(AND(H44="",C44=16),Datenblatt!$I$29,IF(AND(H44="",C44=15),Datenblatt!$I$29,IF(AND(H44="",C44=14),Datenblatt!$I$29,IF(AND(H44="",C44=13),Datenblatt!$I$29,IF(AND($C44=13,H44&gt;Datenblatt!$X$3),0,IF(AND($C44=14,H44&gt;Datenblatt!$X$4),0,IF(AND($C44=15,H44&gt;Datenblatt!$X$5),0,IF(AND($C44=16,H44&gt;Datenblatt!$X$6),0,IF(AND($C44=12,H44&gt;Datenblatt!$X$7),0,IF(AND($C44=11,H44&gt;Datenblatt!$X$8),0,IF(AND($C44=13,H44&lt;Datenblatt!$W$3),100,IF(AND($C44=14,H44&lt;Datenblatt!$W$4),100,IF(AND($C44=15,H44&lt;Datenblatt!$W$5),100,IF(AND($C44=16,H44&lt;Datenblatt!$W$6),100,IF(AND($C44=12,H44&lt;Datenblatt!$W$7),100,IF(AND($C44=11,H44&lt;Datenblatt!$W$8),100,IF($C44=13,(Datenblatt!$B$27*Übersicht!H44^3)+(Datenblatt!$C$27*Übersicht!H44^2)+(Datenblatt!$D$27*Übersicht!H44)+Datenblatt!$E$27,IF($C44=14,(Datenblatt!$B$28*Übersicht!H44^3)+(Datenblatt!$C$28*Übersicht!H44^2)+(Datenblatt!$D$28*Übersicht!H44)+Datenblatt!$E$28,IF($C44=15,(Datenblatt!$B$29*Übersicht!H44^3)+(Datenblatt!$C$29*Übersicht!H44^2)+(Datenblatt!$D$29*Übersicht!H44)+Datenblatt!$E$29,IF($C44=16,(Datenblatt!$B$30*Übersicht!H44^3)+(Datenblatt!$C$30*Übersicht!H44^2)+(Datenblatt!$D$30*Übersicht!H44)+Datenblatt!$E$30,IF($C44=12,(Datenblatt!$B$31*Übersicht!H44^3)+(Datenblatt!$C$31*Übersicht!H44^2)+(Datenblatt!$D$31*Übersicht!H44)+Datenblatt!$E$31,IF($C44=11,(Datenblatt!$B$32*Übersicht!H44^3)+(Datenblatt!$C$32*Übersicht!H44^2)+(Datenblatt!$D$32*Übersicht!H44)+Datenblatt!$E$32,0))))))))))))))))))))))))</f>
        <v>0</v>
      </c>
      <c r="O44" s="2" t="e">
        <f t="shared" si="0"/>
        <v>#DIV/0!</v>
      </c>
      <c r="P44" s="2" t="e">
        <f t="shared" si="1"/>
        <v>#DIV/0!</v>
      </c>
      <c r="R44" s="2"/>
      <c r="S44" s="2">
        <f>Datenblatt!$I$10</f>
        <v>62.816491055091916</v>
      </c>
      <c r="T44" s="2">
        <f>Datenblatt!$I$18</f>
        <v>62.379148900450787</v>
      </c>
      <c r="U44" s="2">
        <f>Datenblatt!$I$26</f>
        <v>55.885385458572635</v>
      </c>
      <c r="V44" s="2">
        <f>Datenblatt!$I$34</f>
        <v>60.727085155488531</v>
      </c>
      <c r="W44" s="7" t="e">
        <f t="shared" si="2"/>
        <v>#DIV/0!</v>
      </c>
      <c r="Y44" s="2">
        <f>Datenblatt!$I$5</f>
        <v>73.48733784597421</v>
      </c>
      <c r="Z44">
        <f>Datenblatt!$I$13</f>
        <v>79.926562848016317</v>
      </c>
      <c r="AA44">
        <f>Datenblatt!$I$21</f>
        <v>79.953620531215734</v>
      </c>
      <c r="AB44">
        <f>Datenblatt!$I$29</f>
        <v>70.851454876954847</v>
      </c>
      <c r="AC44">
        <f>Datenblatt!$I$37</f>
        <v>75.813025407742586</v>
      </c>
      <c r="AD44" s="7" t="e">
        <f t="shared" si="3"/>
        <v>#DIV/0!</v>
      </c>
    </row>
    <row r="45" spans="10:30" ht="19" x14ac:dyDescent="0.25">
      <c r="J45" s="3" t="e">
        <f>IF(AND($C45=13,Datenblatt!M45&lt;Datenblatt!$R$3),0,IF(AND($C45=14,Datenblatt!M45&lt;Datenblatt!$R$4),0,IF(AND($C45=15,Datenblatt!M45&lt;Datenblatt!$R$5),0,IF(AND($C45=16,Datenblatt!M45&lt;Datenblatt!$R$6),0,IF(AND($C45=12,Datenblatt!M45&lt;Datenblatt!$R$7),0,IF(AND($C45=11,Datenblatt!M45&lt;Datenblatt!$R$8),0,IF(AND($C45=13,Datenblatt!M45&gt;Datenblatt!$Q$3),100,IF(AND($C45=14,Datenblatt!M45&gt;Datenblatt!$Q$4),100,IF(AND($C45=15,Datenblatt!M45&gt;Datenblatt!$Q$5),100,IF(AND($C45=16,Datenblatt!M45&gt;Datenblatt!$Q$6),100,IF(AND($C45=12,Datenblatt!M45&gt;Datenblatt!$Q$7),100,IF(AND($C45=11,Datenblatt!M45&gt;Datenblatt!$Q$8),100,IF(Übersicht!$C45=13,Datenblatt!$B$3*Datenblatt!M45^3+Datenblatt!$C$3*Datenblatt!M45^2+Datenblatt!$D$3*Datenblatt!M45+Datenblatt!$E$3,IF(Übersicht!$C45=14,Datenblatt!$B$4*Datenblatt!M45^3+Datenblatt!$C$4*Datenblatt!M45^2+Datenblatt!$D$4*Datenblatt!M45+Datenblatt!$E$4,IF(Übersicht!$C45=15,Datenblatt!$B$5*Datenblatt!M45^3+Datenblatt!$C$5*Datenblatt!M45^2+Datenblatt!$D$5*Datenblatt!M45+Datenblatt!$E$5,IF(Übersicht!$C45=16,Datenblatt!$B$6*Datenblatt!M45^3+Datenblatt!$C$6*Datenblatt!M45^2+Datenblatt!$D$6*Datenblatt!M45+Datenblatt!$E$6,IF(Übersicht!$C45=12,Datenblatt!$B$7*Datenblatt!M45^3+Datenblatt!$C$7*Datenblatt!M45^2+Datenblatt!$D$7*Datenblatt!M45+Datenblatt!$E$7,IF(Übersicht!$C45=11,Datenblatt!$B$8*Datenblatt!M45^3+Datenblatt!$C$8*Datenblatt!M45^2+Datenblatt!$D$8*Datenblatt!M45+Datenblatt!$E$8,0))))))))))))))))))</f>
        <v>#DIV/0!</v>
      </c>
      <c r="K45" t="e">
        <f>IF(AND(Übersicht!$C45=13,Datenblatt!N45&lt;Datenblatt!$T$3),0,IF(AND(Übersicht!$C45=14,Datenblatt!N45&lt;Datenblatt!$T$4),0,IF(AND(Übersicht!$C45=15,Datenblatt!N45&lt;Datenblatt!$T$5),0,IF(AND(Übersicht!$C45=16,Datenblatt!N45&lt;Datenblatt!$T$6),0,IF(AND(Übersicht!$C45=12,Datenblatt!N45&lt;Datenblatt!$T$7),0,IF(AND(Übersicht!$C45=11,Datenblatt!N45&lt;Datenblatt!$T$8),0,IF(AND($C45=13,Datenblatt!N45&gt;Datenblatt!$S$3),100,IF(AND($C45=14,Datenblatt!N45&gt;Datenblatt!$S$4),100,IF(AND($C45=15,Datenblatt!N45&gt;Datenblatt!$S$5),100,IF(AND($C45=16,Datenblatt!N45&gt;Datenblatt!$S$6),100,IF(AND($C45=12,Datenblatt!N45&gt;Datenblatt!$S$7),100,IF(AND($C45=11,Datenblatt!N45&gt;Datenblatt!$S$8),100,IF(Übersicht!$C45=13,Datenblatt!$B$11*Datenblatt!N45^3+Datenblatt!$C$11*Datenblatt!N45^2+Datenblatt!$D$11*Datenblatt!N45+Datenblatt!$E$11,IF(Übersicht!$C45=14,Datenblatt!$B$12*Datenblatt!N45^3+Datenblatt!$C$12*Datenblatt!N45^2+Datenblatt!$D$12*Datenblatt!N45+Datenblatt!$E$12,IF(Übersicht!$C45=15,Datenblatt!$B$13*Datenblatt!N45^3+Datenblatt!$C$13*Datenblatt!N45^2+Datenblatt!$D$13*Datenblatt!N45+Datenblatt!$E$13,IF(Übersicht!$C45=16,Datenblatt!$B$14*Datenblatt!N45^3+Datenblatt!$C$14*Datenblatt!N45^2+Datenblatt!$D$14*Datenblatt!N45+Datenblatt!$E$14,IF(Übersicht!$C45=12,Datenblatt!$B$15*Datenblatt!N45^3+Datenblatt!$C$15*Datenblatt!N45^2+Datenblatt!$D$15*Datenblatt!N45+Datenblatt!$E$15,IF(Übersicht!$C45=11,Datenblatt!$B$16*Datenblatt!N45^3+Datenblatt!$C$16*Datenblatt!N45^2+Datenblatt!$D$16*Datenblatt!N45+Datenblatt!$E$16,0))))))))))))))))))</f>
        <v>#DIV/0!</v>
      </c>
      <c r="L45">
        <f>IF(AND($C45=13,G45&lt;Datenblatt!$V$3),0,IF(AND($C45=14,G45&lt;Datenblatt!$V$4),0,IF(AND($C45=15,G45&lt;Datenblatt!$V$5),0,IF(AND($C45=16,G45&lt;Datenblatt!$V$6),0,IF(AND($C45=12,G45&lt;Datenblatt!$V$7),0,IF(AND($C45=11,G45&lt;Datenblatt!$V$8),0,IF(AND($C45=13,G45&gt;Datenblatt!$U$3),100,IF(AND($C45=14,G45&gt;Datenblatt!$U$4),100,IF(AND($C45=15,G45&gt;Datenblatt!$U$5),100,IF(AND($C45=16,G45&gt;Datenblatt!$U$6),100,IF(AND($C45=12,G45&gt;Datenblatt!$U$7),100,IF(AND($C45=11,G45&gt;Datenblatt!$U$8),100,IF($C45=13,(Datenblatt!$B$19*Übersicht!G45^3)+(Datenblatt!$C$19*Übersicht!G45^2)+(Datenblatt!$D$19*Übersicht!G45)+Datenblatt!$E$19,IF($C45=14,(Datenblatt!$B$20*Übersicht!G45^3)+(Datenblatt!$C$20*Übersicht!G45^2)+(Datenblatt!$D$20*Übersicht!G45)+Datenblatt!$E$20,IF($C45=15,(Datenblatt!$B$21*Übersicht!G45^3)+(Datenblatt!$C$21*Übersicht!G45^2)+(Datenblatt!$D$21*Übersicht!G45)+Datenblatt!$E$21,IF($C45=16,(Datenblatt!$B$22*Übersicht!G45^3)+(Datenblatt!$C$22*Übersicht!G45^2)+(Datenblatt!$D$22*Übersicht!G45)+Datenblatt!$E$22,IF($C45=12,(Datenblatt!$B$23*Übersicht!G45^3)+(Datenblatt!$C$23*Übersicht!G45^2)+(Datenblatt!$D$23*Übersicht!G45)+Datenblatt!$E$23,IF($C45=11,(Datenblatt!$B$24*Übersicht!G45^3)+(Datenblatt!$C$24*Übersicht!G45^2)+(Datenblatt!$D$24*Übersicht!G45)+Datenblatt!$E$24,0))))))))))))))))))</f>
        <v>0</v>
      </c>
      <c r="M45">
        <f>IF(AND(H45="",C45=11),Datenblatt!$I$26,IF(AND(H45="",C45=12),Datenblatt!$I$26,IF(AND(H45="",C45=16),Datenblatt!$I$27,IF(AND(H45="",C45=15),Datenblatt!$I$26,IF(AND(H45="",C45=14),Datenblatt!$I$26,IF(AND(H45="",C45=13),Datenblatt!$I$26,IF(AND($C45=13,H45&gt;Datenblatt!$X$3),0,IF(AND($C45=14,H45&gt;Datenblatt!$X$4),0,IF(AND($C45=15,H45&gt;Datenblatt!$X$5),0,IF(AND($C45=16,H45&gt;Datenblatt!$X$6),0,IF(AND($C45=12,H45&gt;Datenblatt!$X$7),0,IF(AND($C45=11,H45&gt;Datenblatt!$X$8),0,IF(AND($C45=13,H45&lt;Datenblatt!$W$3),100,IF(AND($C45=14,H45&lt;Datenblatt!$W$4),100,IF(AND($C45=15,H45&lt;Datenblatt!$W$5),100,IF(AND($C45=16,H45&lt;Datenblatt!$W$6),100,IF(AND($C45=12,H45&lt;Datenblatt!$W$7),100,IF(AND($C45=11,H45&lt;Datenblatt!$W$8),100,IF($C45=13,(Datenblatt!$B$27*Übersicht!H45^3)+(Datenblatt!$C$27*Übersicht!H45^2)+(Datenblatt!$D$27*Übersicht!H45)+Datenblatt!$E$27,IF($C45=14,(Datenblatt!$B$28*Übersicht!H45^3)+(Datenblatt!$C$28*Übersicht!H45^2)+(Datenblatt!$D$28*Übersicht!H45)+Datenblatt!$E$28,IF($C45=15,(Datenblatt!$B$29*Übersicht!H45^3)+(Datenblatt!$C$29*Übersicht!H45^2)+(Datenblatt!$D$29*Übersicht!H45)+Datenblatt!$E$29,IF($C45=16,(Datenblatt!$B$30*Übersicht!H45^3)+(Datenblatt!$C$30*Übersicht!H45^2)+(Datenblatt!$D$30*Übersicht!H45)+Datenblatt!$E$30,IF($C45=12,(Datenblatt!$B$31*Übersicht!H45^3)+(Datenblatt!$C$31*Übersicht!H45^2)+(Datenblatt!$D$31*Übersicht!H45)+Datenblatt!$E$31,IF($C45=11,(Datenblatt!$B$32*Übersicht!H45^3)+(Datenblatt!$C$32*Übersicht!H45^2)+(Datenblatt!$D$32*Übersicht!H45)+Datenblatt!$E$32,0))))))))))))))))))))))))</f>
        <v>0</v>
      </c>
      <c r="N45">
        <f>IF(AND(H45="",C45=11),Datenblatt!$I$29,IF(AND(H45="",C45=12),Datenblatt!$I$29,IF(AND(H45="",C45=16),Datenblatt!$I$29,IF(AND(H45="",C45=15),Datenblatt!$I$29,IF(AND(H45="",C45=14),Datenblatt!$I$29,IF(AND(H45="",C45=13),Datenblatt!$I$29,IF(AND($C45=13,H45&gt;Datenblatt!$X$3),0,IF(AND($C45=14,H45&gt;Datenblatt!$X$4),0,IF(AND($C45=15,H45&gt;Datenblatt!$X$5),0,IF(AND($C45=16,H45&gt;Datenblatt!$X$6),0,IF(AND($C45=12,H45&gt;Datenblatt!$X$7),0,IF(AND($C45=11,H45&gt;Datenblatt!$X$8),0,IF(AND($C45=13,H45&lt;Datenblatt!$W$3),100,IF(AND($C45=14,H45&lt;Datenblatt!$W$4),100,IF(AND($C45=15,H45&lt;Datenblatt!$W$5),100,IF(AND($C45=16,H45&lt;Datenblatt!$W$6),100,IF(AND($C45=12,H45&lt;Datenblatt!$W$7),100,IF(AND($C45=11,H45&lt;Datenblatt!$W$8),100,IF($C45=13,(Datenblatt!$B$27*Übersicht!H45^3)+(Datenblatt!$C$27*Übersicht!H45^2)+(Datenblatt!$D$27*Übersicht!H45)+Datenblatt!$E$27,IF($C45=14,(Datenblatt!$B$28*Übersicht!H45^3)+(Datenblatt!$C$28*Übersicht!H45^2)+(Datenblatt!$D$28*Übersicht!H45)+Datenblatt!$E$28,IF($C45=15,(Datenblatt!$B$29*Übersicht!H45^3)+(Datenblatt!$C$29*Übersicht!H45^2)+(Datenblatt!$D$29*Übersicht!H45)+Datenblatt!$E$29,IF($C45=16,(Datenblatt!$B$30*Übersicht!H45^3)+(Datenblatt!$C$30*Übersicht!H45^2)+(Datenblatt!$D$30*Übersicht!H45)+Datenblatt!$E$30,IF($C45=12,(Datenblatt!$B$31*Übersicht!H45^3)+(Datenblatt!$C$31*Übersicht!H45^2)+(Datenblatt!$D$31*Übersicht!H45)+Datenblatt!$E$31,IF($C45=11,(Datenblatt!$B$32*Übersicht!H45^3)+(Datenblatt!$C$32*Übersicht!H45^2)+(Datenblatt!$D$32*Übersicht!H45)+Datenblatt!$E$32,0))))))))))))))))))))))))</f>
        <v>0</v>
      </c>
      <c r="O45" s="2" t="e">
        <f t="shared" si="0"/>
        <v>#DIV/0!</v>
      </c>
      <c r="P45" s="2" t="e">
        <f t="shared" si="1"/>
        <v>#DIV/0!</v>
      </c>
      <c r="R45" s="2"/>
      <c r="S45" s="2">
        <f>Datenblatt!$I$10</f>
        <v>62.816491055091916</v>
      </c>
      <c r="T45" s="2">
        <f>Datenblatt!$I$18</f>
        <v>62.379148900450787</v>
      </c>
      <c r="U45" s="2">
        <f>Datenblatt!$I$26</f>
        <v>55.885385458572635</v>
      </c>
      <c r="V45" s="2">
        <f>Datenblatt!$I$34</f>
        <v>60.727085155488531</v>
      </c>
      <c r="W45" s="7" t="e">
        <f t="shared" si="2"/>
        <v>#DIV/0!</v>
      </c>
      <c r="Y45" s="2">
        <f>Datenblatt!$I$5</f>
        <v>73.48733784597421</v>
      </c>
      <c r="Z45">
        <f>Datenblatt!$I$13</f>
        <v>79.926562848016317</v>
      </c>
      <c r="AA45">
        <f>Datenblatt!$I$21</f>
        <v>79.953620531215734</v>
      </c>
      <c r="AB45">
        <f>Datenblatt!$I$29</f>
        <v>70.851454876954847</v>
      </c>
      <c r="AC45">
        <f>Datenblatt!$I$37</f>
        <v>75.813025407742586</v>
      </c>
      <c r="AD45" s="7" t="e">
        <f t="shared" si="3"/>
        <v>#DIV/0!</v>
      </c>
    </row>
    <row r="46" spans="10:30" ht="19" x14ac:dyDescent="0.25">
      <c r="J46" s="3" t="e">
        <f>IF(AND($C46=13,Datenblatt!M46&lt;Datenblatt!$R$3),0,IF(AND($C46=14,Datenblatt!M46&lt;Datenblatt!$R$4),0,IF(AND($C46=15,Datenblatt!M46&lt;Datenblatt!$R$5),0,IF(AND($C46=16,Datenblatt!M46&lt;Datenblatt!$R$6),0,IF(AND($C46=12,Datenblatt!M46&lt;Datenblatt!$R$7),0,IF(AND($C46=11,Datenblatt!M46&lt;Datenblatt!$R$8),0,IF(AND($C46=13,Datenblatt!M46&gt;Datenblatt!$Q$3),100,IF(AND($C46=14,Datenblatt!M46&gt;Datenblatt!$Q$4),100,IF(AND($C46=15,Datenblatt!M46&gt;Datenblatt!$Q$5),100,IF(AND($C46=16,Datenblatt!M46&gt;Datenblatt!$Q$6),100,IF(AND($C46=12,Datenblatt!M46&gt;Datenblatt!$Q$7),100,IF(AND($C46=11,Datenblatt!M46&gt;Datenblatt!$Q$8),100,IF(Übersicht!$C46=13,Datenblatt!$B$3*Datenblatt!M46^3+Datenblatt!$C$3*Datenblatt!M46^2+Datenblatt!$D$3*Datenblatt!M46+Datenblatt!$E$3,IF(Übersicht!$C46=14,Datenblatt!$B$4*Datenblatt!M46^3+Datenblatt!$C$4*Datenblatt!M46^2+Datenblatt!$D$4*Datenblatt!M46+Datenblatt!$E$4,IF(Übersicht!$C46=15,Datenblatt!$B$5*Datenblatt!M46^3+Datenblatt!$C$5*Datenblatt!M46^2+Datenblatt!$D$5*Datenblatt!M46+Datenblatt!$E$5,IF(Übersicht!$C46=16,Datenblatt!$B$6*Datenblatt!M46^3+Datenblatt!$C$6*Datenblatt!M46^2+Datenblatt!$D$6*Datenblatt!M46+Datenblatt!$E$6,IF(Übersicht!$C46=12,Datenblatt!$B$7*Datenblatt!M46^3+Datenblatt!$C$7*Datenblatt!M46^2+Datenblatt!$D$7*Datenblatt!M46+Datenblatt!$E$7,IF(Übersicht!$C46=11,Datenblatt!$B$8*Datenblatt!M46^3+Datenblatt!$C$8*Datenblatt!M46^2+Datenblatt!$D$8*Datenblatt!M46+Datenblatt!$E$8,0))))))))))))))))))</f>
        <v>#DIV/0!</v>
      </c>
      <c r="K46" t="e">
        <f>IF(AND(Übersicht!$C46=13,Datenblatt!N46&lt;Datenblatt!$T$3),0,IF(AND(Übersicht!$C46=14,Datenblatt!N46&lt;Datenblatt!$T$4),0,IF(AND(Übersicht!$C46=15,Datenblatt!N46&lt;Datenblatt!$T$5),0,IF(AND(Übersicht!$C46=16,Datenblatt!N46&lt;Datenblatt!$T$6),0,IF(AND(Übersicht!$C46=12,Datenblatt!N46&lt;Datenblatt!$T$7),0,IF(AND(Übersicht!$C46=11,Datenblatt!N46&lt;Datenblatt!$T$8),0,IF(AND($C46=13,Datenblatt!N46&gt;Datenblatt!$S$3),100,IF(AND($C46=14,Datenblatt!N46&gt;Datenblatt!$S$4),100,IF(AND($C46=15,Datenblatt!N46&gt;Datenblatt!$S$5),100,IF(AND($C46=16,Datenblatt!N46&gt;Datenblatt!$S$6),100,IF(AND($C46=12,Datenblatt!N46&gt;Datenblatt!$S$7),100,IF(AND($C46=11,Datenblatt!N46&gt;Datenblatt!$S$8),100,IF(Übersicht!$C46=13,Datenblatt!$B$11*Datenblatt!N46^3+Datenblatt!$C$11*Datenblatt!N46^2+Datenblatt!$D$11*Datenblatt!N46+Datenblatt!$E$11,IF(Übersicht!$C46=14,Datenblatt!$B$12*Datenblatt!N46^3+Datenblatt!$C$12*Datenblatt!N46^2+Datenblatt!$D$12*Datenblatt!N46+Datenblatt!$E$12,IF(Übersicht!$C46=15,Datenblatt!$B$13*Datenblatt!N46^3+Datenblatt!$C$13*Datenblatt!N46^2+Datenblatt!$D$13*Datenblatt!N46+Datenblatt!$E$13,IF(Übersicht!$C46=16,Datenblatt!$B$14*Datenblatt!N46^3+Datenblatt!$C$14*Datenblatt!N46^2+Datenblatt!$D$14*Datenblatt!N46+Datenblatt!$E$14,IF(Übersicht!$C46=12,Datenblatt!$B$15*Datenblatt!N46^3+Datenblatt!$C$15*Datenblatt!N46^2+Datenblatt!$D$15*Datenblatt!N46+Datenblatt!$E$15,IF(Übersicht!$C46=11,Datenblatt!$B$16*Datenblatt!N46^3+Datenblatt!$C$16*Datenblatt!N46^2+Datenblatt!$D$16*Datenblatt!N46+Datenblatt!$E$16,0))))))))))))))))))</f>
        <v>#DIV/0!</v>
      </c>
      <c r="L46">
        <f>IF(AND($C46=13,G46&lt;Datenblatt!$V$3),0,IF(AND($C46=14,G46&lt;Datenblatt!$V$4),0,IF(AND($C46=15,G46&lt;Datenblatt!$V$5),0,IF(AND($C46=16,G46&lt;Datenblatt!$V$6),0,IF(AND($C46=12,G46&lt;Datenblatt!$V$7),0,IF(AND($C46=11,G46&lt;Datenblatt!$V$8),0,IF(AND($C46=13,G46&gt;Datenblatt!$U$3),100,IF(AND($C46=14,G46&gt;Datenblatt!$U$4),100,IF(AND($C46=15,G46&gt;Datenblatt!$U$5),100,IF(AND($C46=16,G46&gt;Datenblatt!$U$6),100,IF(AND($C46=12,G46&gt;Datenblatt!$U$7),100,IF(AND($C46=11,G46&gt;Datenblatt!$U$8),100,IF($C46=13,(Datenblatt!$B$19*Übersicht!G46^3)+(Datenblatt!$C$19*Übersicht!G46^2)+(Datenblatt!$D$19*Übersicht!G46)+Datenblatt!$E$19,IF($C46=14,(Datenblatt!$B$20*Übersicht!G46^3)+(Datenblatt!$C$20*Übersicht!G46^2)+(Datenblatt!$D$20*Übersicht!G46)+Datenblatt!$E$20,IF($C46=15,(Datenblatt!$B$21*Übersicht!G46^3)+(Datenblatt!$C$21*Übersicht!G46^2)+(Datenblatt!$D$21*Übersicht!G46)+Datenblatt!$E$21,IF($C46=16,(Datenblatt!$B$22*Übersicht!G46^3)+(Datenblatt!$C$22*Übersicht!G46^2)+(Datenblatt!$D$22*Übersicht!G46)+Datenblatt!$E$22,IF($C46=12,(Datenblatt!$B$23*Übersicht!G46^3)+(Datenblatt!$C$23*Übersicht!G46^2)+(Datenblatt!$D$23*Übersicht!G46)+Datenblatt!$E$23,IF($C46=11,(Datenblatt!$B$24*Übersicht!G46^3)+(Datenblatt!$C$24*Übersicht!G46^2)+(Datenblatt!$D$24*Übersicht!G46)+Datenblatt!$E$24,0))))))))))))))))))</f>
        <v>0</v>
      </c>
      <c r="M46">
        <f>IF(AND(H46="",C46=11),Datenblatt!$I$26,IF(AND(H46="",C46=12),Datenblatt!$I$26,IF(AND(H46="",C46=16),Datenblatt!$I$27,IF(AND(H46="",C46=15),Datenblatt!$I$26,IF(AND(H46="",C46=14),Datenblatt!$I$26,IF(AND(H46="",C46=13),Datenblatt!$I$26,IF(AND($C46=13,H46&gt;Datenblatt!$X$3),0,IF(AND($C46=14,H46&gt;Datenblatt!$X$4),0,IF(AND($C46=15,H46&gt;Datenblatt!$X$5),0,IF(AND($C46=16,H46&gt;Datenblatt!$X$6),0,IF(AND($C46=12,H46&gt;Datenblatt!$X$7),0,IF(AND($C46=11,H46&gt;Datenblatt!$X$8),0,IF(AND($C46=13,H46&lt;Datenblatt!$W$3),100,IF(AND($C46=14,H46&lt;Datenblatt!$W$4),100,IF(AND($C46=15,H46&lt;Datenblatt!$W$5),100,IF(AND($C46=16,H46&lt;Datenblatt!$W$6),100,IF(AND($C46=12,H46&lt;Datenblatt!$W$7),100,IF(AND($C46=11,H46&lt;Datenblatt!$W$8),100,IF($C46=13,(Datenblatt!$B$27*Übersicht!H46^3)+(Datenblatt!$C$27*Übersicht!H46^2)+(Datenblatt!$D$27*Übersicht!H46)+Datenblatt!$E$27,IF($C46=14,(Datenblatt!$B$28*Übersicht!H46^3)+(Datenblatt!$C$28*Übersicht!H46^2)+(Datenblatt!$D$28*Übersicht!H46)+Datenblatt!$E$28,IF($C46=15,(Datenblatt!$B$29*Übersicht!H46^3)+(Datenblatt!$C$29*Übersicht!H46^2)+(Datenblatt!$D$29*Übersicht!H46)+Datenblatt!$E$29,IF($C46=16,(Datenblatt!$B$30*Übersicht!H46^3)+(Datenblatt!$C$30*Übersicht!H46^2)+(Datenblatt!$D$30*Übersicht!H46)+Datenblatt!$E$30,IF($C46=12,(Datenblatt!$B$31*Übersicht!H46^3)+(Datenblatt!$C$31*Übersicht!H46^2)+(Datenblatt!$D$31*Übersicht!H46)+Datenblatt!$E$31,IF($C46=11,(Datenblatt!$B$32*Übersicht!H46^3)+(Datenblatt!$C$32*Übersicht!H46^2)+(Datenblatt!$D$32*Übersicht!H46)+Datenblatt!$E$32,0))))))))))))))))))))))))</f>
        <v>0</v>
      </c>
      <c r="N46">
        <f>IF(AND(H46="",C46=11),Datenblatt!$I$29,IF(AND(H46="",C46=12),Datenblatt!$I$29,IF(AND(H46="",C46=16),Datenblatt!$I$29,IF(AND(H46="",C46=15),Datenblatt!$I$29,IF(AND(H46="",C46=14),Datenblatt!$I$29,IF(AND(H46="",C46=13),Datenblatt!$I$29,IF(AND($C46=13,H46&gt;Datenblatt!$X$3),0,IF(AND($C46=14,H46&gt;Datenblatt!$X$4),0,IF(AND($C46=15,H46&gt;Datenblatt!$X$5),0,IF(AND($C46=16,H46&gt;Datenblatt!$X$6),0,IF(AND($C46=12,H46&gt;Datenblatt!$X$7),0,IF(AND($C46=11,H46&gt;Datenblatt!$X$8),0,IF(AND($C46=13,H46&lt;Datenblatt!$W$3),100,IF(AND($C46=14,H46&lt;Datenblatt!$W$4),100,IF(AND($C46=15,H46&lt;Datenblatt!$W$5),100,IF(AND($C46=16,H46&lt;Datenblatt!$W$6),100,IF(AND($C46=12,H46&lt;Datenblatt!$W$7),100,IF(AND($C46=11,H46&lt;Datenblatt!$W$8),100,IF($C46=13,(Datenblatt!$B$27*Übersicht!H46^3)+(Datenblatt!$C$27*Übersicht!H46^2)+(Datenblatt!$D$27*Übersicht!H46)+Datenblatt!$E$27,IF($C46=14,(Datenblatt!$B$28*Übersicht!H46^3)+(Datenblatt!$C$28*Übersicht!H46^2)+(Datenblatt!$D$28*Übersicht!H46)+Datenblatt!$E$28,IF($C46=15,(Datenblatt!$B$29*Übersicht!H46^3)+(Datenblatt!$C$29*Übersicht!H46^2)+(Datenblatt!$D$29*Übersicht!H46)+Datenblatt!$E$29,IF($C46=16,(Datenblatt!$B$30*Übersicht!H46^3)+(Datenblatt!$C$30*Übersicht!H46^2)+(Datenblatt!$D$30*Übersicht!H46)+Datenblatt!$E$30,IF($C46=12,(Datenblatt!$B$31*Übersicht!H46^3)+(Datenblatt!$C$31*Übersicht!H46^2)+(Datenblatt!$D$31*Übersicht!H46)+Datenblatt!$E$31,IF($C46=11,(Datenblatt!$B$32*Übersicht!H46^3)+(Datenblatt!$C$32*Übersicht!H46^2)+(Datenblatt!$D$32*Übersicht!H46)+Datenblatt!$E$32,0))))))))))))))))))))))))</f>
        <v>0</v>
      </c>
      <c r="O46" s="2" t="e">
        <f t="shared" si="0"/>
        <v>#DIV/0!</v>
      </c>
      <c r="P46" s="2" t="e">
        <f t="shared" si="1"/>
        <v>#DIV/0!</v>
      </c>
      <c r="R46" s="2"/>
      <c r="S46" s="2">
        <f>Datenblatt!$I$10</f>
        <v>62.816491055091916</v>
      </c>
      <c r="T46" s="2">
        <f>Datenblatt!$I$18</f>
        <v>62.379148900450787</v>
      </c>
      <c r="U46" s="2">
        <f>Datenblatt!$I$26</f>
        <v>55.885385458572635</v>
      </c>
      <c r="V46" s="2">
        <f>Datenblatt!$I$34</f>
        <v>60.727085155488531</v>
      </c>
      <c r="W46" s="7" t="e">
        <f t="shared" si="2"/>
        <v>#DIV/0!</v>
      </c>
      <c r="Y46" s="2">
        <f>Datenblatt!$I$5</f>
        <v>73.48733784597421</v>
      </c>
      <c r="Z46">
        <f>Datenblatt!$I$13</f>
        <v>79.926562848016317</v>
      </c>
      <c r="AA46">
        <f>Datenblatt!$I$21</f>
        <v>79.953620531215734</v>
      </c>
      <c r="AB46">
        <f>Datenblatt!$I$29</f>
        <v>70.851454876954847</v>
      </c>
      <c r="AC46">
        <f>Datenblatt!$I$37</f>
        <v>75.813025407742586</v>
      </c>
      <c r="AD46" s="7" t="e">
        <f t="shared" si="3"/>
        <v>#DIV/0!</v>
      </c>
    </row>
    <row r="47" spans="10:30" ht="19" x14ac:dyDescent="0.25">
      <c r="J47" s="3" t="e">
        <f>IF(AND($C47=13,Datenblatt!M47&lt;Datenblatt!$R$3),0,IF(AND($C47=14,Datenblatt!M47&lt;Datenblatt!$R$4),0,IF(AND($C47=15,Datenblatt!M47&lt;Datenblatt!$R$5),0,IF(AND($C47=16,Datenblatt!M47&lt;Datenblatt!$R$6),0,IF(AND($C47=12,Datenblatt!M47&lt;Datenblatt!$R$7),0,IF(AND($C47=11,Datenblatt!M47&lt;Datenblatt!$R$8),0,IF(AND($C47=13,Datenblatt!M47&gt;Datenblatt!$Q$3),100,IF(AND($C47=14,Datenblatt!M47&gt;Datenblatt!$Q$4),100,IF(AND($C47=15,Datenblatt!M47&gt;Datenblatt!$Q$5),100,IF(AND($C47=16,Datenblatt!M47&gt;Datenblatt!$Q$6),100,IF(AND($C47=12,Datenblatt!M47&gt;Datenblatt!$Q$7),100,IF(AND($C47=11,Datenblatt!M47&gt;Datenblatt!$Q$8),100,IF(Übersicht!$C47=13,Datenblatt!$B$3*Datenblatt!M47^3+Datenblatt!$C$3*Datenblatt!M47^2+Datenblatt!$D$3*Datenblatt!M47+Datenblatt!$E$3,IF(Übersicht!$C47=14,Datenblatt!$B$4*Datenblatt!M47^3+Datenblatt!$C$4*Datenblatt!M47^2+Datenblatt!$D$4*Datenblatt!M47+Datenblatt!$E$4,IF(Übersicht!$C47=15,Datenblatt!$B$5*Datenblatt!M47^3+Datenblatt!$C$5*Datenblatt!M47^2+Datenblatt!$D$5*Datenblatt!M47+Datenblatt!$E$5,IF(Übersicht!$C47=16,Datenblatt!$B$6*Datenblatt!M47^3+Datenblatt!$C$6*Datenblatt!M47^2+Datenblatt!$D$6*Datenblatt!M47+Datenblatt!$E$6,IF(Übersicht!$C47=12,Datenblatt!$B$7*Datenblatt!M47^3+Datenblatt!$C$7*Datenblatt!M47^2+Datenblatt!$D$7*Datenblatt!M47+Datenblatt!$E$7,IF(Übersicht!$C47=11,Datenblatt!$B$8*Datenblatt!M47^3+Datenblatt!$C$8*Datenblatt!M47^2+Datenblatt!$D$8*Datenblatt!M47+Datenblatt!$E$8,0))))))))))))))))))</f>
        <v>#DIV/0!</v>
      </c>
      <c r="K47" t="e">
        <f>IF(AND(Übersicht!$C47=13,Datenblatt!N47&lt;Datenblatt!$T$3),0,IF(AND(Übersicht!$C47=14,Datenblatt!N47&lt;Datenblatt!$T$4),0,IF(AND(Übersicht!$C47=15,Datenblatt!N47&lt;Datenblatt!$T$5),0,IF(AND(Übersicht!$C47=16,Datenblatt!N47&lt;Datenblatt!$T$6),0,IF(AND(Übersicht!$C47=12,Datenblatt!N47&lt;Datenblatt!$T$7),0,IF(AND(Übersicht!$C47=11,Datenblatt!N47&lt;Datenblatt!$T$8),0,IF(AND($C47=13,Datenblatt!N47&gt;Datenblatt!$S$3),100,IF(AND($C47=14,Datenblatt!N47&gt;Datenblatt!$S$4),100,IF(AND($C47=15,Datenblatt!N47&gt;Datenblatt!$S$5),100,IF(AND($C47=16,Datenblatt!N47&gt;Datenblatt!$S$6),100,IF(AND($C47=12,Datenblatt!N47&gt;Datenblatt!$S$7),100,IF(AND($C47=11,Datenblatt!N47&gt;Datenblatt!$S$8),100,IF(Übersicht!$C47=13,Datenblatt!$B$11*Datenblatt!N47^3+Datenblatt!$C$11*Datenblatt!N47^2+Datenblatt!$D$11*Datenblatt!N47+Datenblatt!$E$11,IF(Übersicht!$C47=14,Datenblatt!$B$12*Datenblatt!N47^3+Datenblatt!$C$12*Datenblatt!N47^2+Datenblatt!$D$12*Datenblatt!N47+Datenblatt!$E$12,IF(Übersicht!$C47=15,Datenblatt!$B$13*Datenblatt!N47^3+Datenblatt!$C$13*Datenblatt!N47^2+Datenblatt!$D$13*Datenblatt!N47+Datenblatt!$E$13,IF(Übersicht!$C47=16,Datenblatt!$B$14*Datenblatt!N47^3+Datenblatt!$C$14*Datenblatt!N47^2+Datenblatt!$D$14*Datenblatt!N47+Datenblatt!$E$14,IF(Übersicht!$C47=12,Datenblatt!$B$15*Datenblatt!N47^3+Datenblatt!$C$15*Datenblatt!N47^2+Datenblatt!$D$15*Datenblatt!N47+Datenblatt!$E$15,IF(Übersicht!$C47=11,Datenblatt!$B$16*Datenblatt!N47^3+Datenblatt!$C$16*Datenblatt!N47^2+Datenblatt!$D$16*Datenblatt!N47+Datenblatt!$E$16,0))))))))))))))))))</f>
        <v>#DIV/0!</v>
      </c>
      <c r="L47">
        <f>IF(AND($C47=13,G47&lt;Datenblatt!$V$3),0,IF(AND($C47=14,G47&lt;Datenblatt!$V$4),0,IF(AND($C47=15,G47&lt;Datenblatt!$V$5),0,IF(AND($C47=16,G47&lt;Datenblatt!$V$6),0,IF(AND($C47=12,G47&lt;Datenblatt!$V$7),0,IF(AND($C47=11,G47&lt;Datenblatt!$V$8),0,IF(AND($C47=13,G47&gt;Datenblatt!$U$3),100,IF(AND($C47=14,G47&gt;Datenblatt!$U$4),100,IF(AND($C47=15,G47&gt;Datenblatt!$U$5),100,IF(AND($C47=16,G47&gt;Datenblatt!$U$6),100,IF(AND($C47=12,G47&gt;Datenblatt!$U$7),100,IF(AND($C47=11,G47&gt;Datenblatt!$U$8),100,IF($C47=13,(Datenblatt!$B$19*Übersicht!G47^3)+(Datenblatt!$C$19*Übersicht!G47^2)+(Datenblatt!$D$19*Übersicht!G47)+Datenblatt!$E$19,IF($C47=14,(Datenblatt!$B$20*Übersicht!G47^3)+(Datenblatt!$C$20*Übersicht!G47^2)+(Datenblatt!$D$20*Übersicht!G47)+Datenblatt!$E$20,IF($C47=15,(Datenblatt!$B$21*Übersicht!G47^3)+(Datenblatt!$C$21*Übersicht!G47^2)+(Datenblatt!$D$21*Übersicht!G47)+Datenblatt!$E$21,IF($C47=16,(Datenblatt!$B$22*Übersicht!G47^3)+(Datenblatt!$C$22*Übersicht!G47^2)+(Datenblatt!$D$22*Übersicht!G47)+Datenblatt!$E$22,IF($C47=12,(Datenblatt!$B$23*Übersicht!G47^3)+(Datenblatt!$C$23*Übersicht!G47^2)+(Datenblatt!$D$23*Übersicht!G47)+Datenblatt!$E$23,IF($C47=11,(Datenblatt!$B$24*Übersicht!G47^3)+(Datenblatt!$C$24*Übersicht!G47^2)+(Datenblatt!$D$24*Übersicht!G47)+Datenblatt!$E$24,0))))))))))))))))))</f>
        <v>0</v>
      </c>
      <c r="M47">
        <f>IF(AND(H47="",C47=11),Datenblatt!$I$26,IF(AND(H47="",C47=12),Datenblatt!$I$26,IF(AND(H47="",C47=16),Datenblatt!$I$27,IF(AND(H47="",C47=15),Datenblatt!$I$26,IF(AND(H47="",C47=14),Datenblatt!$I$26,IF(AND(H47="",C47=13),Datenblatt!$I$26,IF(AND($C47=13,H47&gt;Datenblatt!$X$3),0,IF(AND($C47=14,H47&gt;Datenblatt!$X$4),0,IF(AND($C47=15,H47&gt;Datenblatt!$X$5),0,IF(AND($C47=16,H47&gt;Datenblatt!$X$6),0,IF(AND($C47=12,H47&gt;Datenblatt!$X$7),0,IF(AND($C47=11,H47&gt;Datenblatt!$X$8),0,IF(AND($C47=13,H47&lt;Datenblatt!$W$3),100,IF(AND($C47=14,H47&lt;Datenblatt!$W$4),100,IF(AND($C47=15,H47&lt;Datenblatt!$W$5),100,IF(AND($C47=16,H47&lt;Datenblatt!$W$6),100,IF(AND($C47=12,H47&lt;Datenblatt!$W$7),100,IF(AND($C47=11,H47&lt;Datenblatt!$W$8),100,IF($C47=13,(Datenblatt!$B$27*Übersicht!H47^3)+(Datenblatt!$C$27*Übersicht!H47^2)+(Datenblatt!$D$27*Übersicht!H47)+Datenblatt!$E$27,IF($C47=14,(Datenblatt!$B$28*Übersicht!H47^3)+(Datenblatt!$C$28*Übersicht!H47^2)+(Datenblatt!$D$28*Übersicht!H47)+Datenblatt!$E$28,IF($C47=15,(Datenblatt!$B$29*Übersicht!H47^3)+(Datenblatt!$C$29*Übersicht!H47^2)+(Datenblatt!$D$29*Übersicht!H47)+Datenblatt!$E$29,IF($C47=16,(Datenblatt!$B$30*Übersicht!H47^3)+(Datenblatt!$C$30*Übersicht!H47^2)+(Datenblatt!$D$30*Übersicht!H47)+Datenblatt!$E$30,IF($C47=12,(Datenblatt!$B$31*Übersicht!H47^3)+(Datenblatt!$C$31*Übersicht!H47^2)+(Datenblatt!$D$31*Übersicht!H47)+Datenblatt!$E$31,IF($C47=11,(Datenblatt!$B$32*Übersicht!H47^3)+(Datenblatt!$C$32*Übersicht!H47^2)+(Datenblatt!$D$32*Übersicht!H47)+Datenblatt!$E$32,0))))))))))))))))))))))))</f>
        <v>0</v>
      </c>
      <c r="N47">
        <f>IF(AND(H47="",C47=11),Datenblatt!$I$29,IF(AND(H47="",C47=12),Datenblatt!$I$29,IF(AND(H47="",C47=16),Datenblatt!$I$29,IF(AND(H47="",C47=15),Datenblatt!$I$29,IF(AND(H47="",C47=14),Datenblatt!$I$29,IF(AND(H47="",C47=13),Datenblatt!$I$29,IF(AND($C47=13,H47&gt;Datenblatt!$X$3),0,IF(AND($C47=14,H47&gt;Datenblatt!$X$4),0,IF(AND($C47=15,H47&gt;Datenblatt!$X$5),0,IF(AND($C47=16,H47&gt;Datenblatt!$X$6),0,IF(AND($C47=12,H47&gt;Datenblatt!$X$7),0,IF(AND($C47=11,H47&gt;Datenblatt!$X$8),0,IF(AND($C47=13,H47&lt;Datenblatt!$W$3),100,IF(AND($C47=14,H47&lt;Datenblatt!$W$4),100,IF(AND($C47=15,H47&lt;Datenblatt!$W$5),100,IF(AND($C47=16,H47&lt;Datenblatt!$W$6),100,IF(AND($C47=12,H47&lt;Datenblatt!$W$7),100,IF(AND($C47=11,H47&lt;Datenblatt!$W$8),100,IF($C47=13,(Datenblatt!$B$27*Übersicht!H47^3)+(Datenblatt!$C$27*Übersicht!H47^2)+(Datenblatt!$D$27*Übersicht!H47)+Datenblatt!$E$27,IF($C47=14,(Datenblatt!$B$28*Übersicht!H47^3)+(Datenblatt!$C$28*Übersicht!H47^2)+(Datenblatt!$D$28*Übersicht!H47)+Datenblatt!$E$28,IF($C47=15,(Datenblatt!$B$29*Übersicht!H47^3)+(Datenblatt!$C$29*Übersicht!H47^2)+(Datenblatt!$D$29*Übersicht!H47)+Datenblatt!$E$29,IF($C47=16,(Datenblatt!$B$30*Übersicht!H47^3)+(Datenblatt!$C$30*Übersicht!H47^2)+(Datenblatt!$D$30*Übersicht!H47)+Datenblatt!$E$30,IF($C47=12,(Datenblatt!$B$31*Übersicht!H47^3)+(Datenblatt!$C$31*Übersicht!H47^2)+(Datenblatt!$D$31*Übersicht!H47)+Datenblatt!$E$31,IF($C47=11,(Datenblatt!$B$32*Übersicht!H47^3)+(Datenblatt!$C$32*Übersicht!H47^2)+(Datenblatt!$D$32*Übersicht!H47)+Datenblatt!$E$32,0))))))))))))))))))))))))</f>
        <v>0</v>
      </c>
      <c r="O47" s="2" t="e">
        <f t="shared" si="0"/>
        <v>#DIV/0!</v>
      </c>
      <c r="P47" s="2" t="e">
        <f t="shared" si="1"/>
        <v>#DIV/0!</v>
      </c>
      <c r="R47" s="2"/>
      <c r="S47" s="2">
        <f>Datenblatt!$I$10</f>
        <v>62.816491055091916</v>
      </c>
      <c r="T47" s="2">
        <f>Datenblatt!$I$18</f>
        <v>62.379148900450787</v>
      </c>
      <c r="U47" s="2">
        <f>Datenblatt!$I$26</f>
        <v>55.885385458572635</v>
      </c>
      <c r="V47" s="2">
        <f>Datenblatt!$I$34</f>
        <v>60.727085155488531</v>
      </c>
      <c r="W47" s="7" t="e">
        <f t="shared" si="2"/>
        <v>#DIV/0!</v>
      </c>
      <c r="Y47" s="2">
        <f>Datenblatt!$I$5</f>
        <v>73.48733784597421</v>
      </c>
      <c r="Z47">
        <f>Datenblatt!$I$13</f>
        <v>79.926562848016317</v>
      </c>
      <c r="AA47">
        <f>Datenblatt!$I$21</f>
        <v>79.953620531215734</v>
      </c>
      <c r="AB47">
        <f>Datenblatt!$I$29</f>
        <v>70.851454876954847</v>
      </c>
      <c r="AC47">
        <f>Datenblatt!$I$37</f>
        <v>75.813025407742586</v>
      </c>
      <c r="AD47" s="7" t="e">
        <f t="shared" si="3"/>
        <v>#DIV/0!</v>
      </c>
    </row>
    <row r="48" spans="10:30" ht="19" x14ac:dyDescent="0.25">
      <c r="J48" s="3" t="e">
        <f>IF(AND($C48=13,Datenblatt!M48&lt;Datenblatt!$R$3),0,IF(AND($C48=14,Datenblatt!M48&lt;Datenblatt!$R$4),0,IF(AND($C48=15,Datenblatt!M48&lt;Datenblatt!$R$5),0,IF(AND($C48=16,Datenblatt!M48&lt;Datenblatt!$R$6),0,IF(AND($C48=12,Datenblatt!M48&lt;Datenblatt!$R$7),0,IF(AND($C48=11,Datenblatt!M48&lt;Datenblatt!$R$8),0,IF(AND($C48=13,Datenblatt!M48&gt;Datenblatt!$Q$3),100,IF(AND($C48=14,Datenblatt!M48&gt;Datenblatt!$Q$4),100,IF(AND($C48=15,Datenblatt!M48&gt;Datenblatt!$Q$5),100,IF(AND($C48=16,Datenblatt!M48&gt;Datenblatt!$Q$6),100,IF(AND($C48=12,Datenblatt!M48&gt;Datenblatt!$Q$7),100,IF(AND($C48=11,Datenblatt!M48&gt;Datenblatt!$Q$8),100,IF(Übersicht!$C48=13,Datenblatt!$B$3*Datenblatt!M48^3+Datenblatt!$C$3*Datenblatt!M48^2+Datenblatt!$D$3*Datenblatt!M48+Datenblatt!$E$3,IF(Übersicht!$C48=14,Datenblatt!$B$4*Datenblatt!M48^3+Datenblatt!$C$4*Datenblatt!M48^2+Datenblatt!$D$4*Datenblatt!M48+Datenblatt!$E$4,IF(Übersicht!$C48=15,Datenblatt!$B$5*Datenblatt!M48^3+Datenblatt!$C$5*Datenblatt!M48^2+Datenblatt!$D$5*Datenblatt!M48+Datenblatt!$E$5,IF(Übersicht!$C48=16,Datenblatt!$B$6*Datenblatt!M48^3+Datenblatt!$C$6*Datenblatt!M48^2+Datenblatt!$D$6*Datenblatt!M48+Datenblatt!$E$6,IF(Übersicht!$C48=12,Datenblatt!$B$7*Datenblatt!M48^3+Datenblatt!$C$7*Datenblatt!M48^2+Datenblatt!$D$7*Datenblatt!M48+Datenblatt!$E$7,IF(Übersicht!$C48=11,Datenblatt!$B$8*Datenblatt!M48^3+Datenblatt!$C$8*Datenblatt!M48^2+Datenblatt!$D$8*Datenblatt!M48+Datenblatt!$E$8,0))))))))))))))))))</f>
        <v>#DIV/0!</v>
      </c>
      <c r="K48" t="e">
        <f>IF(AND(Übersicht!$C48=13,Datenblatt!N48&lt;Datenblatt!$T$3),0,IF(AND(Übersicht!$C48=14,Datenblatt!N48&lt;Datenblatt!$T$4),0,IF(AND(Übersicht!$C48=15,Datenblatt!N48&lt;Datenblatt!$T$5),0,IF(AND(Übersicht!$C48=16,Datenblatt!N48&lt;Datenblatt!$T$6),0,IF(AND(Übersicht!$C48=12,Datenblatt!N48&lt;Datenblatt!$T$7),0,IF(AND(Übersicht!$C48=11,Datenblatt!N48&lt;Datenblatt!$T$8),0,IF(AND($C48=13,Datenblatt!N48&gt;Datenblatt!$S$3),100,IF(AND($C48=14,Datenblatt!N48&gt;Datenblatt!$S$4),100,IF(AND($C48=15,Datenblatt!N48&gt;Datenblatt!$S$5),100,IF(AND($C48=16,Datenblatt!N48&gt;Datenblatt!$S$6),100,IF(AND($C48=12,Datenblatt!N48&gt;Datenblatt!$S$7),100,IF(AND($C48=11,Datenblatt!N48&gt;Datenblatt!$S$8),100,IF(Übersicht!$C48=13,Datenblatt!$B$11*Datenblatt!N48^3+Datenblatt!$C$11*Datenblatt!N48^2+Datenblatt!$D$11*Datenblatt!N48+Datenblatt!$E$11,IF(Übersicht!$C48=14,Datenblatt!$B$12*Datenblatt!N48^3+Datenblatt!$C$12*Datenblatt!N48^2+Datenblatt!$D$12*Datenblatt!N48+Datenblatt!$E$12,IF(Übersicht!$C48=15,Datenblatt!$B$13*Datenblatt!N48^3+Datenblatt!$C$13*Datenblatt!N48^2+Datenblatt!$D$13*Datenblatt!N48+Datenblatt!$E$13,IF(Übersicht!$C48=16,Datenblatt!$B$14*Datenblatt!N48^3+Datenblatt!$C$14*Datenblatt!N48^2+Datenblatt!$D$14*Datenblatt!N48+Datenblatt!$E$14,IF(Übersicht!$C48=12,Datenblatt!$B$15*Datenblatt!N48^3+Datenblatt!$C$15*Datenblatt!N48^2+Datenblatt!$D$15*Datenblatt!N48+Datenblatt!$E$15,IF(Übersicht!$C48=11,Datenblatt!$B$16*Datenblatt!N48^3+Datenblatt!$C$16*Datenblatt!N48^2+Datenblatt!$D$16*Datenblatt!N48+Datenblatt!$E$16,0))))))))))))))))))</f>
        <v>#DIV/0!</v>
      </c>
      <c r="L48">
        <f>IF(AND($C48=13,G48&lt;Datenblatt!$V$3),0,IF(AND($C48=14,G48&lt;Datenblatt!$V$4),0,IF(AND($C48=15,G48&lt;Datenblatt!$V$5),0,IF(AND($C48=16,G48&lt;Datenblatt!$V$6),0,IF(AND($C48=12,G48&lt;Datenblatt!$V$7),0,IF(AND($C48=11,G48&lt;Datenblatt!$V$8),0,IF(AND($C48=13,G48&gt;Datenblatt!$U$3),100,IF(AND($C48=14,G48&gt;Datenblatt!$U$4),100,IF(AND($C48=15,G48&gt;Datenblatt!$U$5),100,IF(AND($C48=16,G48&gt;Datenblatt!$U$6),100,IF(AND($C48=12,G48&gt;Datenblatt!$U$7),100,IF(AND($C48=11,G48&gt;Datenblatt!$U$8),100,IF($C48=13,(Datenblatt!$B$19*Übersicht!G48^3)+(Datenblatt!$C$19*Übersicht!G48^2)+(Datenblatt!$D$19*Übersicht!G48)+Datenblatt!$E$19,IF($C48=14,(Datenblatt!$B$20*Übersicht!G48^3)+(Datenblatt!$C$20*Übersicht!G48^2)+(Datenblatt!$D$20*Übersicht!G48)+Datenblatt!$E$20,IF($C48=15,(Datenblatt!$B$21*Übersicht!G48^3)+(Datenblatt!$C$21*Übersicht!G48^2)+(Datenblatt!$D$21*Übersicht!G48)+Datenblatt!$E$21,IF($C48=16,(Datenblatt!$B$22*Übersicht!G48^3)+(Datenblatt!$C$22*Übersicht!G48^2)+(Datenblatt!$D$22*Übersicht!G48)+Datenblatt!$E$22,IF($C48=12,(Datenblatt!$B$23*Übersicht!G48^3)+(Datenblatt!$C$23*Übersicht!G48^2)+(Datenblatt!$D$23*Übersicht!G48)+Datenblatt!$E$23,IF($C48=11,(Datenblatt!$B$24*Übersicht!G48^3)+(Datenblatt!$C$24*Übersicht!G48^2)+(Datenblatt!$D$24*Übersicht!G48)+Datenblatt!$E$24,0))))))))))))))))))</f>
        <v>0</v>
      </c>
      <c r="M48">
        <f>IF(AND(H48="",C48=11),Datenblatt!$I$26,IF(AND(H48="",C48=12),Datenblatt!$I$26,IF(AND(H48="",C48=16),Datenblatt!$I$27,IF(AND(H48="",C48=15),Datenblatt!$I$26,IF(AND(H48="",C48=14),Datenblatt!$I$26,IF(AND(H48="",C48=13),Datenblatt!$I$26,IF(AND($C48=13,H48&gt;Datenblatt!$X$3),0,IF(AND($C48=14,H48&gt;Datenblatt!$X$4),0,IF(AND($C48=15,H48&gt;Datenblatt!$X$5),0,IF(AND($C48=16,H48&gt;Datenblatt!$X$6),0,IF(AND($C48=12,H48&gt;Datenblatt!$X$7),0,IF(AND($C48=11,H48&gt;Datenblatt!$X$8),0,IF(AND($C48=13,H48&lt;Datenblatt!$W$3),100,IF(AND($C48=14,H48&lt;Datenblatt!$W$4),100,IF(AND($C48=15,H48&lt;Datenblatt!$W$5),100,IF(AND($C48=16,H48&lt;Datenblatt!$W$6),100,IF(AND($C48=12,H48&lt;Datenblatt!$W$7),100,IF(AND($C48=11,H48&lt;Datenblatt!$W$8),100,IF($C48=13,(Datenblatt!$B$27*Übersicht!H48^3)+(Datenblatt!$C$27*Übersicht!H48^2)+(Datenblatt!$D$27*Übersicht!H48)+Datenblatt!$E$27,IF($C48=14,(Datenblatt!$B$28*Übersicht!H48^3)+(Datenblatt!$C$28*Übersicht!H48^2)+(Datenblatt!$D$28*Übersicht!H48)+Datenblatt!$E$28,IF($C48=15,(Datenblatt!$B$29*Übersicht!H48^3)+(Datenblatt!$C$29*Übersicht!H48^2)+(Datenblatt!$D$29*Übersicht!H48)+Datenblatt!$E$29,IF($C48=16,(Datenblatt!$B$30*Übersicht!H48^3)+(Datenblatt!$C$30*Übersicht!H48^2)+(Datenblatt!$D$30*Übersicht!H48)+Datenblatt!$E$30,IF($C48=12,(Datenblatt!$B$31*Übersicht!H48^3)+(Datenblatt!$C$31*Übersicht!H48^2)+(Datenblatt!$D$31*Übersicht!H48)+Datenblatt!$E$31,IF($C48=11,(Datenblatt!$B$32*Übersicht!H48^3)+(Datenblatt!$C$32*Übersicht!H48^2)+(Datenblatt!$D$32*Übersicht!H48)+Datenblatt!$E$32,0))))))))))))))))))))))))</f>
        <v>0</v>
      </c>
      <c r="N48">
        <f>IF(AND(H48="",C48=11),Datenblatt!$I$29,IF(AND(H48="",C48=12),Datenblatt!$I$29,IF(AND(H48="",C48=16),Datenblatt!$I$29,IF(AND(H48="",C48=15),Datenblatt!$I$29,IF(AND(H48="",C48=14),Datenblatt!$I$29,IF(AND(H48="",C48=13),Datenblatt!$I$29,IF(AND($C48=13,H48&gt;Datenblatt!$X$3),0,IF(AND($C48=14,H48&gt;Datenblatt!$X$4),0,IF(AND($C48=15,H48&gt;Datenblatt!$X$5),0,IF(AND($C48=16,H48&gt;Datenblatt!$X$6),0,IF(AND($C48=12,H48&gt;Datenblatt!$X$7),0,IF(AND($C48=11,H48&gt;Datenblatt!$X$8),0,IF(AND($C48=13,H48&lt;Datenblatt!$W$3),100,IF(AND($C48=14,H48&lt;Datenblatt!$W$4),100,IF(AND($C48=15,H48&lt;Datenblatt!$W$5),100,IF(AND($C48=16,H48&lt;Datenblatt!$W$6),100,IF(AND($C48=12,H48&lt;Datenblatt!$W$7),100,IF(AND($C48=11,H48&lt;Datenblatt!$W$8),100,IF($C48=13,(Datenblatt!$B$27*Übersicht!H48^3)+(Datenblatt!$C$27*Übersicht!H48^2)+(Datenblatt!$D$27*Übersicht!H48)+Datenblatt!$E$27,IF($C48=14,(Datenblatt!$B$28*Übersicht!H48^3)+(Datenblatt!$C$28*Übersicht!H48^2)+(Datenblatt!$D$28*Übersicht!H48)+Datenblatt!$E$28,IF($C48=15,(Datenblatt!$B$29*Übersicht!H48^3)+(Datenblatt!$C$29*Übersicht!H48^2)+(Datenblatt!$D$29*Übersicht!H48)+Datenblatt!$E$29,IF($C48=16,(Datenblatt!$B$30*Übersicht!H48^3)+(Datenblatt!$C$30*Übersicht!H48^2)+(Datenblatt!$D$30*Übersicht!H48)+Datenblatt!$E$30,IF($C48=12,(Datenblatt!$B$31*Übersicht!H48^3)+(Datenblatt!$C$31*Übersicht!H48^2)+(Datenblatt!$D$31*Übersicht!H48)+Datenblatt!$E$31,IF($C48=11,(Datenblatt!$B$32*Übersicht!H48^3)+(Datenblatt!$C$32*Übersicht!H48^2)+(Datenblatt!$D$32*Übersicht!H48)+Datenblatt!$E$32,0))))))))))))))))))))))))</f>
        <v>0</v>
      </c>
      <c r="O48" s="2" t="e">
        <f t="shared" si="0"/>
        <v>#DIV/0!</v>
      </c>
      <c r="P48" s="2" t="e">
        <f t="shared" si="1"/>
        <v>#DIV/0!</v>
      </c>
      <c r="R48" s="2"/>
      <c r="S48" s="2">
        <f>Datenblatt!$I$10</f>
        <v>62.816491055091916</v>
      </c>
      <c r="T48" s="2">
        <f>Datenblatt!$I$18</f>
        <v>62.379148900450787</v>
      </c>
      <c r="U48" s="2">
        <f>Datenblatt!$I$26</f>
        <v>55.885385458572635</v>
      </c>
      <c r="V48" s="2">
        <f>Datenblatt!$I$34</f>
        <v>60.727085155488531</v>
      </c>
      <c r="W48" s="7" t="e">
        <f t="shared" si="2"/>
        <v>#DIV/0!</v>
      </c>
      <c r="Y48" s="2">
        <f>Datenblatt!$I$5</f>
        <v>73.48733784597421</v>
      </c>
      <c r="Z48">
        <f>Datenblatt!$I$13</f>
        <v>79.926562848016317</v>
      </c>
      <c r="AA48">
        <f>Datenblatt!$I$21</f>
        <v>79.953620531215734</v>
      </c>
      <c r="AB48">
        <f>Datenblatt!$I$29</f>
        <v>70.851454876954847</v>
      </c>
      <c r="AC48">
        <f>Datenblatt!$I$37</f>
        <v>75.813025407742586</v>
      </c>
      <c r="AD48" s="7" t="e">
        <f t="shared" si="3"/>
        <v>#DIV/0!</v>
      </c>
    </row>
    <row r="49" spans="10:30" ht="19" x14ac:dyDescent="0.25">
      <c r="J49" s="3" t="e">
        <f>IF(AND($C49=13,Datenblatt!M49&lt;Datenblatt!$R$3),0,IF(AND($C49=14,Datenblatt!M49&lt;Datenblatt!$R$4),0,IF(AND($C49=15,Datenblatt!M49&lt;Datenblatt!$R$5),0,IF(AND($C49=16,Datenblatt!M49&lt;Datenblatt!$R$6),0,IF(AND($C49=12,Datenblatt!M49&lt;Datenblatt!$R$7),0,IF(AND($C49=11,Datenblatt!M49&lt;Datenblatt!$R$8),0,IF(AND($C49=13,Datenblatt!M49&gt;Datenblatt!$Q$3),100,IF(AND($C49=14,Datenblatt!M49&gt;Datenblatt!$Q$4),100,IF(AND($C49=15,Datenblatt!M49&gt;Datenblatt!$Q$5),100,IF(AND($C49=16,Datenblatt!M49&gt;Datenblatt!$Q$6),100,IF(AND($C49=12,Datenblatt!M49&gt;Datenblatt!$Q$7),100,IF(AND($C49=11,Datenblatt!M49&gt;Datenblatt!$Q$8),100,IF(Übersicht!$C49=13,Datenblatt!$B$3*Datenblatt!M49^3+Datenblatt!$C$3*Datenblatt!M49^2+Datenblatt!$D$3*Datenblatt!M49+Datenblatt!$E$3,IF(Übersicht!$C49=14,Datenblatt!$B$4*Datenblatt!M49^3+Datenblatt!$C$4*Datenblatt!M49^2+Datenblatt!$D$4*Datenblatt!M49+Datenblatt!$E$4,IF(Übersicht!$C49=15,Datenblatt!$B$5*Datenblatt!M49^3+Datenblatt!$C$5*Datenblatt!M49^2+Datenblatt!$D$5*Datenblatt!M49+Datenblatt!$E$5,IF(Übersicht!$C49=16,Datenblatt!$B$6*Datenblatt!M49^3+Datenblatt!$C$6*Datenblatt!M49^2+Datenblatt!$D$6*Datenblatt!M49+Datenblatt!$E$6,IF(Übersicht!$C49=12,Datenblatt!$B$7*Datenblatt!M49^3+Datenblatt!$C$7*Datenblatt!M49^2+Datenblatt!$D$7*Datenblatt!M49+Datenblatt!$E$7,IF(Übersicht!$C49=11,Datenblatt!$B$8*Datenblatt!M49^3+Datenblatt!$C$8*Datenblatt!M49^2+Datenblatt!$D$8*Datenblatt!M49+Datenblatt!$E$8,0))))))))))))))))))</f>
        <v>#DIV/0!</v>
      </c>
      <c r="K49" t="e">
        <f>IF(AND(Übersicht!$C49=13,Datenblatt!N49&lt;Datenblatt!$T$3),0,IF(AND(Übersicht!$C49=14,Datenblatt!N49&lt;Datenblatt!$T$4),0,IF(AND(Übersicht!$C49=15,Datenblatt!N49&lt;Datenblatt!$T$5),0,IF(AND(Übersicht!$C49=16,Datenblatt!N49&lt;Datenblatt!$T$6),0,IF(AND(Übersicht!$C49=12,Datenblatt!N49&lt;Datenblatt!$T$7),0,IF(AND(Übersicht!$C49=11,Datenblatt!N49&lt;Datenblatt!$T$8),0,IF(AND($C49=13,Datenblatt!N49&gt;Datenblatt!$S$3),100,IF(AND($C49=14,Datenblatt!N49&gt;Datenblatt!$S$4),100,IF(AND($C49=15,Datenblatt!N49&gt;Datenblatt!$S$5),100,IF(AND($C49=16,Datenblatt!N49&gt;Datenblatt!$S$6),100,IF(AND($C49=12,Datenblatt!N49&gt;Datenblatt!$S$7),100,IF(AND($C49=11,Datenblatt!N49&gt;Datenblatt!$S$8),100,IF(Übersicht!$C49=13,Datenblatt!$B$11*Datenblatt!N49^3+Datenblatt!$C$11*Datenblatt!N49^2+Datenblatt!$D$11*Datenblatt!N49+Datenblatt!$E$11,IF(Übersicht!$C49=14,Datenblatt!$B$12*Datenblatt!N49^3+Datenblatt!$C$12*Datenblatt!N49^2+Datenblatt!$D$12*Datenblatt!N49+Datenblatt!$E$12,IF(Übersicht!$C49=15,Datenblatt!$B$13*Datenblatt!N49^3+Datenblatt!$C$13*Datenblatt!N49^2+Datenblatt!$D$13*Datenblatt!N49+Datenblatt!$E$13,IF(Übersicht!$C49=16,Datenblatt!$B$14*Datenblatt!N49^3+Datenblatt!$C$14*Datenblatt!N49^2+Datenblatt!$D$14*Datenblatt!N49+Datenblatt!$E$14,IF(Übersicht!$C49=12,Datenblatt!$B$15*Datenblatt!N49^3+Datenblatt!$C$15*Datenblatt!N49^2+Datenblatt!$D$15*Datenblatt!N49+Datenblatt!$E$15,IF(Übersicht!$C49=11,Datenblatt!$B$16*Datenblatt!N49^3+Datenblatt!$C$16*Datenblatt!N49^2+Datenblatt!$D$16*Datenblatt!N49+Datenblatt!$E$16,0))))))))))))))))))</f>
        <v>#DIV/0!</v>
      </c>
      <c r="L49">
        <f>IF(AND($C49=13,G49&lt;Datenblatt!$V$3),0,IF(AND($C49=14,G49&lt;Datenblatt!$V$4),0,IF(AND($C49=15,G49&lt;Datenblatt!$V$5),0,IF(AND($C49=16,G49&lt;Datenblatt!$V$6),0,IF(AND($C49=12,G49&lt;Datenblatt!$V$7),0,IF(AND($C49=11,G49&lt;Datenblatt!$V$8),0,IF(AND($C49=13,G49&gt;Datenblatt!$U$3),100,IF(AND($C49=14,G49&gt;Datenblatt!$U$4),100,IF(AND($C49=15,G49&gt;Datenblatt!$U$5),100,IF(AND($C49=16,G49&gt;Datenblatt!$U$6),100,IF(AND($C49=12,G49&gt;Datenblatt!$U$7),100,IF(AND($C49=11,G49&gt;Datenblatt!$U$8),100,IF($C49=13,(Datenblatt!$B$19*Übersicht!G49^3)+(Datenblatt!$C$19*Übersicht!G49^2)+(Datenblatt!$D$19*Übersicht!G49)+Datenblatt!$E$19,IF($C49=14,(Datenblatt!$B$20*Übersicht!G49^3)+(Datenblatt!$C$20*Übersicht!G49^2)+(Datenblatt!$D$20*Übersicht!G49)+Datenblatt!$E$20,IF($C49=15,(Datenblatt!$B$21*Übersicht!G49^3)+(Datenblatt!$C$21*Übersicht!G49^2)+(Datenblatt!$D$21*Übersicht!G49)+Datenblatt!$E$21,IF($C49=16,(Datenblatt!$B$22*Übersicht!G49^3)+(Datenblatt!$C$22*Übersicht!G49^2)+(Datenblatt!$D$22*Übersicht!G49)+Datenblatt!$E$22,IF($C49=12,(Datenblatt!$B$23*Übersicht!G49^3)+(Datenblatt!$C$23*Übersicht!G49^2)+(Datenblatt!$D$23*Übersicht!G49)+Datenblatt!$E$23,IF($C49=11,(Datenblatt!$B$24*Übersicht!G49^3)+(Datenblatt!$C$24*Übersicht!G49^2)+(Datenblatt!$D$24*Übersicht!G49)+Datenblatt!$E$24,0))))))))))))))))))</f>
        <v>0</v>
      </c>
      <c r="M49">
        <f>IF(AND(H49="",C49=11),Datenblatt!$I$26,IF(AND(H49="",C49=12),Datenblatt!$I$26,IF(AND(H49="",C49=16),Datenblatt!$I$27,IF(AND(H49="",C49=15),Datenblatt!$I$26,IF(AND(H49="",C49=14),Datenblatt!$I$26,IF(AND(H49="",C49=13),Datenblatt!$I$26,IF(AND($C49=13,H49&gt;Datenblatt!$X$3),0,IF(AND($C49=14,H49&gt;Datenblatt!$X$4),0,IF(AND($C49=15,H49&gt;Datenblatt!$X$5),0,IF(AND($C49=16,H49&gt;Datenblatt!$X$6),0,IF(AND($C49=12,H49&gt;Datenblatt!$X$7),0,IF(AND($C49=11,H49&gt;Datenblatt!$X$8),0,IF(AND($C49=13,H49&lt;Datenblatt!$W$3),100,IF(AND($C49=14,H49&lt;Datenblatt!$W$4),100,IF(AND($C49=15,H49&lt;Datenblatt!$W$5),100,IF(AND($C49=16,H49&lt;Datenblatt!$W$6),100,IF(AND($C49=12,H49&lt;Datenblatt!$W$7),100,IF(AND($C49=11,H49&lt;Datenblatt!$W$8),100,IF($C49=13,(Datenblatt!$B$27*Übersicht!H49^3)+(Datenblatt!$C$27*Übersicht!H49^2)+(Datenblatt!$D$27*Übersicht!H49)+Datenblatt!$E$27,IF($C49=14,(Datenblatt!$B$28*Übersicht!H49^3)+(Datenblatt!$C$28*Übersicht!H49^2)+(Datenblatt!$D$28*Übersicht!H49)+Datenblatt!$E$28,IF($C49=15,(Datenblatt!$B$29*Übersicht!H49^3)+(Datenblatt!$C$29*Übersicht!H49^2)+(Datenblatt!$D$29*Übersicht!H49)+Datenblatt!$E$29,IF($C49=16,(Datenblatt!$B$30*Übersicht!H49^3)+(Datenblatt!$C$30*Übersicht!H49^2)+(Datenblatt!$D$30*Übersicht!H49)+Datenblatt!$E$30,IF($C49=12,(Datenblatt!$B$31*Übersicht!H49^3)+(Datenblatt!$C$31*Übersicht!H49^2)+(Datenblatt!$D$31*Übersicht!H49)+Datenblatt!$E$31,IF($C49=11,(Datenblatt!$B$32*Übersicht!H49^3)+(Datenblatt!$C$32*Übersicht!H49^2)+(Datenblatt!$D$32*Übersicht!H49)+Datenblatt!$E$32,0))))))))))))))))))))))))</f>
        <v>0</v>
      </c>
      <c r="N49">
        <f>IF(AND(H49="",C49=11),Datenblatt!$I$29,IF(AND(H49="",C49=12),Datenblatt!$I$29,IF(AND(H49="",C49=16),Datenblatt!$I$29,IF(AND(H49="",C49=15),Datenblatt!$I$29,IF(AND(H49="",C49=14),Datenblatt!$I$29,IF(AND(H49="",C49=13),Datenblatt!$I$29,IF(AND($C49=13,H49&gt;Datenblatt!$X$3),0,IF(AND($C49=14,H49&gt;Datenblatt!$X$4),0,IF(AND($C49=15,H49&gt;Datenblatt!$X$5),0,IF(AND($C49=16,H49&gt;Datenblatt!$X$6),0,IF(AND($C49=12,H49&gt;Datenblatt!$X$7),0,IF(AND($C49=11,H49&gt;Datenblatt!$X$8),0,IF(AND($C49=13,H49&lt;Datenblatt!$W$3),100,IF(AND($C49=14,H49&lt;Datenblatt!$W$4),100,IF(AND($C49=15,H49&lt;Datenblatt!$W$5),100,IF(AND($C49=16,H49&lt;Datenblatt!$W$6),100,IF(AND($C49=12,H49&lt;Datenblatt!$W$7),100,IF(AND($C49=11,H49&lt;Datenblatt!$W$8),100,IF($C49=13,(Datenblatt!$B$27*Übersicht!H49^3)+(Datenblatt!$C$27*Übersicht!H49^2)+(Datenblatt!$D$27*Übersicht!H49)+Datenblatt!$E$27,IF($C49=14,(Datenblatt!$B$28*Übersicht!H49^3)+(Datenblatt!$C$28*Übersicht!H49^2)+(Datenblatt!$D$28*Übersicht!H49)+Datenblatt!$E$28,IF($C49=15,(Datenblatt!$B$29*Übersicht!H49^3)+(Datenblatt!$C$29*Übersicht!H49^2)+(Datenblatt!$D$29*Übersicht!H49)+Datenblatt!$E$29,IF($C49=16,(Datenblatt!$B$30*Übersicht!H49^3)+(Datenblatt!$C$30*Übersicht!H49^2)+(Datenblatt!$D$30*Übersicht!H49)+Datenblatt!$E$30,IF($C49=12,(Datenblatt!$B$31*Übersicht!H49^3)+(Datenblatt!$C$31*Übersicht!H49^2)+(Datenblatt!$D$31*Übersicht!H49)+Datenblatt!$E$31,IF($C49=11,(Datenblatt!$B$32*Übersicht!H49^3)+(Datenblatt!$C$32*Übersicht!H49^2)+(Datenblatt!$D$32*Übersicht!H49)+Datenblatt!$E$32,0))))))))))))))))))))))))</f>
        <v>0</v>
      </c>
      <c r="O49" s="2" t="e">
        <f t="shared" si="0"/>
        <v>#DIV/0!</v>
      </c>
      <c r="P49" s="2" t="e">
        <f t="shared" si="1"/>
        <v>#DIV/0!</v>
      </c>
      <c r="R49" s="2"/>
      <c r="S49" s="2">
        <f>Datenblatt!$I$10</f>
        <v>62.816491055091916</v>
      </c>
      <c r="T49" s="2">
        <f>Datenblatt!$I$18</f>
        <v>62.379148900450787</v>
      </c>
      <c r="U49" s="2">
        <f>Datenblatt!$I$26</f>
        <v>55.885385458572635</v>
      </c>
      <c r="V49" s="2">
        <f>Datenblatt!$I$34</f>
        <v>60.727085155488531</v>
      </c>
      <c r="W49" s="7" t="e">
        <f t="shared" si="2"/>
        <v>#DIV/0!</v>
      </c>
      <c r="Y49" s="2">
        <f>Datenblatt!$I$5</f>
        <v>73.48733784597421</v>
      </c>
      <c r="Z49">
        <f>Datenblatt!$I$13</f>
        <v>79.926562848016317</v>
      </c>
      <c r="AA49">
        <f>Datenblatt!$I$21</f>
        <v>79.953620531215734</v>
      </c>
      <c r="AB49">
        <f>Datenblatt!$I$29</f>
        <v>70.851454876954847</v>
      </c>
      <c r="AC49">
        <f>Datenblatt!$I$37</f>
        <v>75.813025407742586</v>
      </c>
      <c r="AD49" s="7" t="e">
        <f t="shared" si="3"/>
        <v>#DIV/0!</v>
      </c>
    </row>
    <row r="50" spans="10:30" ht="19" x14ac:dyDescent="0.25">
      <c r="J50" s="3" t="e">
        <f>IF(AND($C50=13,Datenblatt!M50&lt;Datenblatt!$R$3),0,IF(AND($C50=14,Datenblatt!M50&lt;Datenblatt!$R$4),0,IF(AND($C50=15,Datenblatt!M50&lt;Datenblatt!$R$5),0,IF(AND($C50=16,Datenblatt!M50&lt;Datenblatt!$R$6),0,IF(AND($C50=12,Datenblatt!M50&lt;Datenblatt!$R$7),0,IF(AND($C50=11,Datenblatt!M50&lt;Datenblatt!$R$8),0,IF(AND($C50=13,Datenblatt!M50&gt;Datenblatt!$Q$3),100,IF(AND($C50=14,Datenblatt!M50&gt;Datenblatt!$Q$4),100,IF(AND($C50=15,Datenblatt!M50&gt;Datenblatt!$Q$5),100,IF(AND($C50=16,Datenblatt!M50&gt;Datenblatt!$Q$6),100,IF(AND($C50=12,Datenblatt!M50&gt;Datenblatt!$Q$7),100,IF(AND($C50=11,Datenblatt!M50&gt;Datenblatt!$Q$8),100,IF(Übersicht!$C50=13,Datenblatt!$B$3*Datenblatt!M50^3+Datenblatt!$C$3*Datenblatt!M50^2+Datenblatt!$D$3*Datenblatt!M50+Datenblatt!$E$3,IF(Übersicht!$C50=14,Datenblatt!$B$4*Datenblatt!M50^3+Datenblatt!$C$4*Datenblatt!M50^2+Datenblatt!$D$4*Datenblatt!M50+Datenblatt!$E$4,IF(Übersicht!$C50=15,Datenblatt!$B$5*Datenblatt!M50^3+Datenblatt!$C$5*Datenblatt!M50^2+Datenblatt!$D$5*Datenblatt!M50+Datenblatt!$E$5,IF(Übersicht!$C50=16,Datenblatt!$B$6*Datenblatt!M50^3+Datenblatt!$C$6*Datenblatt!M50^2+Datenblatt!$D$6*Datenblatt!M50+Datenblatt!$E$6,IF(Übersicht!$C50=12,Datenblatt!$B$7*Datenblatt!M50^3+Datenblatt!$C$7*Datenblatt!M50^2+Datenblatt!$D$7*Datenblatt!M50+Datenblatt!$E$7,IF(Übersicht!$C50=11,Datenblatt!$B$8*Datenblatt!M50^3+Datenblatt!$C$8*Datenblatt!M50^2+Datenblatt!$D$8*Datenblatt!M50+Datenblatt!$E$8,0))))))))))))))))))</f>
        <v>#DIV/0!</v>
      </c>
      <c r="K50" t="e">
        <f>IF(AND(Übersicht!$C50=13,Datenblatt!N50&lt;Datenblatt!$T$3),0,IF(AND(Übersicht!$C50=14,Datenblatt!N50&lt;Datenblatt!$T$4),0,IF(AND(Übersicht!$C50=15,Datenblatt!N50&lt;Datenblatt!$T$5),0,IF(AND(Übersicht!$C50=16,Datenblatt!N50&lt;Datenblatt!$T$6),0,IF(AND(Übersicht!$C50=12,Datenblatt!N50&lt;Datenblatt!$T$7),0,IF(AND(Übersicht!$C50=11,Datenblatt!N50&lt;Datenblatt!$T$8),0,IF(AND($C50=13,Datenblatt!N50&gt;Datenblatt!$S$3),100,IF(AND($C50=14,Datenblatt!N50&gt;Datenblatt!$S$4),100,IF(AND($C50=15,Datenblatt!N50&gt;Datenblatt!$S$5),100,IF(AND($C50=16,Datenblatt!N50&gt;Datenblatt!$S$6),100,IF(AND($C50=12,Datenblatt!N50&gt;Datenblatt!$S$7),100,IF(AND($C50=11,Datenblatt!N50&gt;Datenblatt!$S$8),100,IF(Übersicht!$C50=13,Datenblatt!$B$11*Datenblatt!N50^3+Datenblatt!$C$11*Datenblatt!N50^2+Datenblatt!$D$11*Datenblatt!N50+Datenblatt!$E$11,IF(Übersicht!$C50=14,Datenblatt!$B$12*Datenblatt!N50^3+Datenblatt!$C$12*Datenblatt!N50^2+Datenblatt!$D$12*Datenblatt!N50+Datenblatt!$E$12,IF(Übersicht!$C50=15,Datenblatt!$B$13*Datenblatt!N50^3+Datenblatt!$C$13*Datenblatt!N50^2+Datenblatt!$D$13*Datenblatt!N50+Datenblatt!$E$13,IF(Übersicht!$C50=16,Datenblatt!$B$14*Datenblatt!N50^3+Datenblatt!$C$14*Datenblatt!N50^2+Datenblatt!$D$14*Datenblatt!N50+Datenblatt!$E$14,IF(Übersicht!$C50=12,Datenblatt!$B$15*Datenblatt!N50^3+Datenblatt!$C$15*Datenblatt!N50^2+Datenblatt!$D$15*Datenblatt!N50+Datenblatt!$E$15,IF(Übersicht!$C50=11,Datenblatt!$B$16*Datenblatt!N50^3+Datenblatt!$C$16*Datenblatt!N50^2+Datenblatt!$D$16*Datenblatt!N50+Datenblatt!$E$16,0))))))))))))))))))</f>
        <v>#DIV/0!</v>
      </c>
      <c r="L50">
        <f>IF(AND($C50=13,G50&lt;Datenblatt!$V$3),0,IF(AND($C50=14,G50&lt;Datenblatt!$V$4),0,IF(AND($C50=15,G50&lt;Datenblatt!$V$5),0,IF(AND($C50=16,G50&lt;Datenblatt!$V$6),0,IF(AND($C50=12,G50&lt;Datenblatt!$V$7),0,IF(AND($C50=11,G50&lt;Datenblatt!$V$8),0,IF(AND($C50=13,G50&gt;Datenblatt!$U$3),100,IF(AND($C50=14,G50&gt;Datenblatt!$U$4),100,IF(AND($C50=15,G50&gt;Datenblatt!$U$5),100,IF(AND($C50=16,G50&gt;Datenblatt!$U$6),100,IF(AND($C50=12,G50&gt;Datenblatt!$U$7),100,IF(AND($C50=11,G50&gt;Datenblatt!$U$8),100,IF($C50=13,(Datenblatt!$B$19*Übersicht!G50^3)+(Datenblatt!$C$19*Übersicht!G50^2)+(Datenblatt!$D$19*Übersicht!G50)+Datenblatt!$E$19,IF($C50=14,(Datenblatt!$B$20*Übersicht!G50^3)+(Datenblatt!$C$20*Übersicht!G50^2)+(Datenblatt!$D$20*Übersicht!G50)+Datenblatt!$E$20,IF($C50=15,(Datenblatt!$B$21*Übersicht!G50^3)+(Datenblatt!$C$21*Übersicht!G50^2)+(Datenblatt!$D$21*Übersicht!G50)+Datenblatt!$E$21,IF($C50=16,(Datenblatt!$B$22*Übersicht!G50^3)+(Datenblatt!$C$22*Übersicht!G50^2)+(Datenblatt!$D$22*Übersicht!G50)+Datenblatt!$E$22,IF($C50=12,(Datenblatt!$B$23*Übersicht!G50^3)+(Datenblatt!$C$23*Übersicht!G50^2)+(Datenblatt!$D$23*Übersicht!G50)+Datenblatt!$E$23,IF($C50=11,(Datenblatt!$B$24*Übersicht!G50^3)+(Datenblatt!$C$24*Übersicht!G50^2)+(Datenblatt!$D$24*Übersicht!G50)+Datenblatt!$E$24,0))))))))))))))))))</f>
        <v>0</v>
      </c>
      <c r="M50">
        <f>IF(AND(H50="",C50=11),Datenblatt!$I$26,IF(AND(H50="",C50=12),Datenblatt!$I$26,IF(AND(H50="",C50=16),Datenblatt!$I$27,IF(AND(H50="",C50=15),Datenblatt!$I$26,IF(AND(H50="",C50=14),Datenblatt!$I$26,IF(AND(H50="",C50=13),Datenblatt!$I$26,IF(AND($C50=13,H50&gt;Datenblatt!$X$3),0,IF(AND($C50=14,H50&gt;Datenblatt!$X$4),0,IF(AND($C50=15,H50&gt;Datenblatt!$X$5),0,IF(AND($C50=16,H50&gt;Datenblatt!$X$6),0,IF(AND($C50=12,H50&gt;Datenblatt!$X$7),0,IF(AND($C50=11,H50&gt;Datenblatt!$X$8),0,IF(AND($C50=13,H50&lt;Datenblatt!$W$3),100,IF(AND($C50=14,H50&lt;Datenblatt!$W$4),100,IF(AND($C50=15,H50&lt;Datenblatt!$W$5),100,IF(AND($C50=16,H50&lt;Datenblatt!$W$6),100,IF(AND($C50=12,H50&lt;Datenblatt!$W$7),100,IF(AND($C50=11,H50&lt;Datenblatt!$W$8),100,IF($C50=13,(Datenblatt!$B$27*Übersicht!H50^3)+(Datenblatt!$C$27*Übersicht!H50^2)+(Datenblatt!$D$27*Übersicht!H50)+Datenblatt!$E$27,IF($C50=14,(Datenblatt!$B$28*Übersicht!H50^3)+(Datenblatt!$C$28*Übersicht!H50^2)+(Datenblatt!$D$28*Übersicht!H50)+Datenblatt!$E$28,IF($C50=15,(Datenblatt!$B$29*Übersicht!H50^3)+(Datenblatt!$C$29*Übersicht!H50^2)+(Datenblatt!$D$29*Übersicht!H50)+Datenblatt!$E$29,IF($C50=16,(Datenblatt!$B$30*Übersicht!H50^3)+(Datenblatt!$C$30*Übersicht!H50^2)+(Datenblatt!$D$30*Übersicht!H50)+Datenblatt!$E$30,IF($C50=12,(Datenblatt!$B$31*Übersicht!H50^3)+(Datenblatt!$C$31*Übersicht!H50^2)+(Datenblatt!$D$31*Übersicht!H50)+Datenblatt!$E$31,IF($C50=11,(Datenblatt!$B$32*Übersicht!H50^3)+(Datenblatt!$C$32*Übersicht!H50^2)+(Datenblatt!$D$32*Übersicht!H50)+Datenblatt!$E$32,0))))))))))))))))))))))))</f>
        <v>0</v>
      </c>
      <c r="N50">
        <f>IF(AND(H50="",C50=11),Datenblatt!$I$29,IF(AND(H50="",C50=12),Datenblatt!$I$29,IF(AND(H50="",C50=16),Datenblatt!$I$29,IF(AND(H50="",C50=15),Datenblatt!$I$29,IF(AND(H50="",C50=14),Datenblatt!$I$29,IF(AND(H50="",C50=13),Datenblatt!$I$29,IF(AND($C50=13,H50&gt;Datenblatt!$X$3),0,IF(AND($C50=14,H50&gt;Datenblatt!$X$4),0,IF(AND($C50=15,H50&gt;Datenblatt!$X$5),0,IF(AND($C50=16,H50&gt;Datenblatt!$X$6),0,IF(AND($C50=12,H50&gt;Datenblatt!$X$7),0,IF(AND($C50=11,H50&gt;Datenblatt!$X$8),0,IF(AND($C50=13,H50&lt;Datenblatt!$W$3),100,IF(AND($C50=14,H50&lt;Datenblatt!$W$4),100,IF(AND($C50=15,H50&lt;Datenblatt!$W$5),100,IF(AND($C50=16,H50&lt;Datenblatt!$W$6),100,IF(AND($C50=12,H50&lt;Datenblatt!$W$7),100,IF(AND($C50=11,H50&lt;Datenblatt!$W$8),100,IF($C50=13,(Datenblatt!$B$27*Übersicht!H50^3)+(Datenblatt!$C$27*Übersicht!H50^2)+(Datenblatt!$D$27*Übersicht!H50)+Datenblatt!$E$27,IF($C50=14,(Datenblatt!$B$28*Übersicht!H50^3)+(Datenblatt!$C$28*Übersicht!H50^2)+(Datenblatt!$D$28*Übersicht!H50)+Datenblatt!$E$28,IF($C50=15,(Datenblatt!$B$29*Übersicht!H50^3)+(Datenblatt!$C$29*Übersicht!H50^2)+(Datenblatt!$D$29*Übersicht!H50)+Datenblatt!$E$29,IF($C50=16,(Datenblatt!$B$30*Übersicht!H50^3)+(Datenblatt!$C$30*Übersicht!H50^2)+(Datenblatt!$D$30*Übersicht!H50)+Datenblatt!$E$30,IF($C50=12,(Datenblatt!$B$31*Übersicht!H50^3)+(Datenblatt!$C$31*Übersicht!H50^2)+(Datenblatt!$D$31*Übersicht!H50)+Datenblatt!$E$31,IF($C50=11,(Datenblatt!$B$32*Übersicht!H50^3)+(Datenblatt!$C$32*Übersicht!H50^2)+(Datenblatt!$D$32*Übersicht!H50)+Datenblatt!$E$32,0))))))))))))))))))))))))</f>
        <v>0</v>
      </c>
      <c r="O50" s="2" t="e">
        <f t="shared" si="0"/>
        <v>#DIV/0!</v>
      </c>
      <c r="P50" s="2" t="e">
        <f t="shared" si="1"/>
        <v>#DIV/0!</v>
      </c>
      <c r="R50" s="2"/>
      <c r="S50" s="2">
        <f>Datenblatt!$I$10</f>
        <v>62.816491055091916</v>
      </c>
      <c r="T50" s="2">
        <f>Datenblatt!$I$18</f>
        <v>62.379148900450787</v>
      </c>
      <c r="U50" s="2">
        <f>Datenblatt!$I$26</f>
        <v>55.885385458572635</v>
      </c>
      <c r="V50" s="2">
        <f>Datenblatt!$I$34</f>
        <v>60.727085155488531</v>
      </c>
      <c r="W50" s="7" t="e">
        <f t="shared" si="2"/>
        <v>#DIV/0!</v>
      </c>
      <c r="Y50" s="2">
        <f>Datenblatt!$I$5</f>
        <v>73.48733784597421</v>
      </c>
      <c r="Z50">
        <f>Datenblatt!$I$13</f>
        <v>79.926562848016317</v>
      </c>
      <c r="AA50">
        <f>Datenblatt!$I$21</f>
        <v>79.953620531215734</v>
      </c>
      <c r="AB50">
        <f>Datenblatt!$I$29</f>
        <v>70.851454876954847</v>
      </c>
      <c r="AC50">
        <f>Datenblatt!$I$37</f>
        <v>75.813025407742586</v>
      </c>
      <c r="AD50" s="7" t="e">
        <f t="shared" si="3"/>
        <v>#DIV/0!</v>
      </c>
    </row>
    <row r="51" spans="10:30" ht="19" x14ac:dyDescent="0.25">
      <c r="J51" s="3" t="e">
        <f>IF(AND($C51=13,Datenblatt!M51&lt;Datenblatt!$R$3),0,IF(AND($C51=14,Datenblatt!M51&lt;Datenblatt!$R$4),0,IF(AND($C51=15,Datenblatt!M51&lt;Datenblatt!$R$5),0,IF(AND($C51=16,Datenblatt!M51&lt;Datenblatt!$R$6),0,IF(AND($C51=12,Datenblatt!M51&lt;Datenblatt!$R$7),0,IF(AND($C51=11,Datenblatt!M51&lt;Datenblatt!$R$8),0,IF(AND($C51=13,Datenblatt!M51&gt;Datenblatt!$Q$3),100,IF(AND($C51=14,Datenblatt!M51&gt;Datenblatt!$Q$4),100,IF(AND($C51=15,Datenblatt!M51&gt;Datenblatt!$Q$5),100,IF(AND($C51=16,Datenblatt!M51&gt;Datenblatt!$Q$6),100,IF(AND($C51=12,Datenblatt!M51&gt;Datenblatt!$Q$7),100,IF(AND($C51=11,Datenblatt!M51&gt;Datenblatt!$Q$8),100,IF(Übersicht!$C51=13,Datenblatt!$B$3*Datenblatt!M51^3+Datenblatt!$C$3*Datenblatt!M51^2+Datenblatt!$D$3*Datenblatt!M51+Datenblatt!$E$3,IF(Übersicht!$C51=14,Datenblatt!$B$4*Datenblatt!M51^3+Datenblatt!$C$4*Datenblatt!M51^2+Datenblatt!$D$4*Datenblatt!M51+Datenblatt!$E$4,IF(Übersicht!$C51=15,Datenblatt!$B$5*Datenblatt!M51^3+Datenblatt!$C$5*Datenblatt!M51^2+Datenblatt!$D$5*Datenblatt!M51+Datenblatt!$E$5,IF(Übersicht!$C51=16,Datenblatt!$B$6*Datenblatt!M51^3+Datenblatt!$C$6*Datenblatt!M51^2+Datenblatt!$D$6*Datenblatt!M51+Datenblatt!$E$6,IF(Übersicht!$C51=12,Datenblatt!$B$7*Datenblatt!M51^3+Datenblatt!$C$7*Datenblatt!M51^2+Datenblatt!$D$7*Datenblatt!M51+Datenblatt!$E$7,IF(Übersicht!$C51=11,Datenblatt!$B$8*Datenblatt!M51^3+Datenblatt!$C$8*Datenblatt!M51^2+Datenblatt!$D$8*Datenblatt!M51+Datenblatt!$E$8,0))))))))))))))))))</f>
        <v>#DIV/0!</v>
      </c>
      <c r="K51" t="e">
        <f>IF(AND(Übersicht!$C51=13,Datenblatt!N51&lt;Datenblatt!$T$3),0,IF(AND(Übersicht!$C51=14,Datenblatt!N51&lt;Datenblatt!$T$4),0,IF(AND(Übersicht!$C51=15,Datenblatt!N51&lt;Datenblatt!$T$5),0,IF(AND(Übersicht!$C51=16,Datenblatt!N51&lt;Datenblatt!$T$6),0,IF(AND(Übersicht!$C51=12,Datenblatt!N51&lt;Datenblatt!$T$7),0,IF(AND(Übersicht!$C51=11,Datenblatt!N51&lt;Datenblatt!$T$8),0,IF(AND($C51=13,Datenblatt!N51&gt;Datenblatt!$S$3),100,IF(AND($C51=14,Datenblatt!N51&gt;Datenblatt!$S$4),100,IF(AND($C51=15,Datenblatt!N51&gt;Datenblatt!$S$5),100,IF(AND($C51=16,Datenblatt!N51&gt;Datenblatt!$S$6),100,IF(AND($C51=12,Datenblatt!N51&gt;Datenblatt!$S$7),100,IF(AND($C51=11,Datenblatt!N51&gt;Datenblatt!$S$8),100,IF(Übersicht!$C51=13,Datenblatt!$B$11*Datenblatt!N51^3+Datenblatt!$C$11*Datenblatt!N51^2+Datenblatt!$D$11*Datenblatt!N51+Datenblatt!$E$11,IF(Übersicht!$C51=14,Datenblatt!$B$12*Datenblatt!N51^3+Datenblatt!$C$12*Datenblatt!N51^2+Datenblatt!$D$12*Datenblatt!N51+Datenblatt!$E$12,IF(Übersicht!$C51=15,Datenblatt!$B$13*Datenblatt!N51^3+Datenblatt!$C$13*Datenblatt!N51^2+Datenblatt!$D$13*Datenblatt!N51+Datenblatt!$E$13,IF(Übersicht!$C51=16,Datenblatt!$B$14*Datenblatt!N51^3+Datenblatt!$C$14*Datenblatt!N51^2+Datenblatt!$D$14*Datenblatt!N51+Datenblatt!$E$14,IF(Übersicht!$C51=12,Datenblatt!$B$15*Datenblatt!N51^3+Datenblatt!$C$15*Datenblatt!N51^2+Datenblatt!$D$15*Datenblatt!N51+Datenblatt!$E$15,IF(Übersicht!$C51=11,Datenblatt!$B$16*Datenblatt!N51^3+Datenblatt!$C$16*Datenblatt!N51^2+Datenblatt!$D$16*Datenblatt!N51+Datenblatt!$E$16,0))))))))))))))))))</f>
        <v>#DIV/0!</v>
      </c>
      <c r="L51">
        <f>IF(AND($C51=13,G51&lt;Datenblatt!$V$3),0,IF(AND($C51=14,G51&lt;Datenblatt!$V$4),0,IF(AND($C51=15,G51&lt;Datenblatt!$V$5),0,IF(AND($C51=16,G51&lt;Datenblatt!$V$6),0,IF(AND($C51=12,G51&lt;Datenblatt!$V$7),0,IF(AND($C51=11,G51&lt;Datenblatt!$V$8),0,IF(AND($C51=13,G51&gt;Datenblatt!$U$3),100,IF(AND($C51=14,G51&gt;Datenblatt!$U$4),100,IF(AND($C51=15,G51&gt;Datenblatt!$U$5),100,IF(AND($C51=16,G51&gt;Datenblatt!$U$6),100,IF(AND($C51=12,G51&gt;Datenblatt!$U$7),100,IF(AND($C51=11,G51&gt;Datenblatt!$U$8),100,IF($C51=13,(Datenblatt!$B$19*Übersicht!G51^3)+(Datenblatt!$C$19*Übersicht!G51^2)+(Datenblatt!$D$19*Übersicht!G51)+Datenblatt!$E$19,IF($C51=14,(Datenblatt!$B$20*Übersicht!G51^3)+(Datenblatt!$C$20*Übersicht!G51^2)+(Datenblatt!$D$20*Übersicht!G51)+Datenblatt!$E$20,IF($C51=15,(Datenblatt!$B$21*Übersicht!G51^3)+(Datenblatt!$C$21*Übersicht!G51^2)+(Datenblatt!$D$21*Übersicht!G51)+Datenblatt!$E$21,IF($C51=16,(Datenblatt!$B$22*Übersicht!G51^3)+(Datenblatt!$C$22*Übersicht!G51^2)+(Datenblatt!$D$22*Übersicht!G51)+Datenblatt!$E$22,IF($C51=12,(Datenblatt!$B$23*Übersicht!G51^3)+(Datenblatt!$C$23*Übersicht!G51^2)+(Datenblatt!$D$23*Übersicht!G51)+Datenblatt!$E$23,IF($C51=11,(Datenblatt!$B$24*Übersicht!G51^3)+(Datenblatt!$C$24*Übersicht!G51^2)+(Datenblatt!$D$24*Übersicht!G51)+Datenblatt!$E$24,0))))))))))))))))))</f>
        <v>0</v>
      </c>
      <c r="M51">
        <f>IF(AND(H51="",C51=11),Datenblatt!$I$26,IF(AND(H51="",C51=12),Datenblatt!$I$26,IF(AND(H51="",C51=16),Datenblatt!$I$27,IF(AND(H51="",C51=15),Datenblatt!$I$26,IF(AND(H51="",C51=14),Datenblatt!$I$26,IF(AND(H51="",C51=13),Datenblatt!$I$26,IF(AND($C51=13,H51&gt;Datenblatt!$X$3),0,IF(AND($C51=14,H51&gt;Datenblatt!$X$4),0,IF(AND($C51=15,H51&gt;Datenblatt!$X$5),0,IF(AND($C51=16,H51&gt;Datenblatt!$X$6),0,IF(AND($C51=12,H51&gt;Datenblatt!$X$7),0,IF(AND($C51=11,H51&gt;Datenblatt!$X$8),0,IF(AND($C51=13,H51&lt;Datenblatt!$W$3),100,IF(AND($C51=14,H51&lt;Datenblatt!$W$4),100,IF(AND($C51=15,H51&lt;Datenblatt!$W$5),100,IF(AND($C51=16,H51&lt;Datenblatt!$W$6),100,IF(AND($C51=12,H51&lt;Datenblatt!$W$7),100,IF(AND($C51=11,H51&lt;Datenblatt!$W$8),100,IF($C51=13,(Datenblatt!$B$27*Übersicht!H51^3)+(Datenblatt!$C$27*Übersicht!H51^2)+(Datenblatt!$D$27*Übersicht!H51)+Datenblatt!$E$27,IF($C51=14,(Datenblatt!$B$28*Übersicht!H51^3)+(Datenblatt!$C$28*Übersicht!H51^2)+(Datenblatt!$D$28*Übersicht!H51)+Datenblatt!$E$28,IF($C51=15,(Datenblatt!$B$29*Übersicht!H51^3)+(Datenblatt!$C$29*Übersicht!H51^2)+(Datenblatt!$D$29*Übersicht!H51)+Datenblatt!$E$29,IF($C51=16,(Datenblatt!$B$30*Übersicht!H51^3)+(Datenblatt!$C$30*Übersicht!H51^2)+(Datenblatt!$D$30*Übersicht!H51)+Datenblatt!$E$30,IF($C51=12,(Datenblatt!$B$31*Übersicht!H51^3)+(Datenblatt!$C$31*Übersicht!H51^2)+(Datenblatt!$D$31*Übersicht!H51)+Datenblatt!$E$31,IF($C51=11,(Datenblatt!$B$32*Übersicht!H51^3)+(Datenblatt!$C$32*Übersicht!H51^2)+(Datenblatt!$D$32*Übersicht!H51)+Datenblatt!$E$32,0))))))))))))))))))))))))</f>
        <v>0</v>
      </c>
      <c r="N51">
        <f>IF(AND(H51="",C51=11),Datenblatt!$I$29,IF(AND(H51="",C51=12),Datenblatt!$I$29,IF(AND(H51="",C51=16),Datenblatt!$I$29,IF(AND(H51="",C51=15),Datenblatt!$I$29,IF(AND(H51="",C51=14),Datenblatt!$I$29,IF(AND(H51="",C51=13),Datenblatt!$I$29,IF(AND($C51=13,H51&gt;Datenblatt!$X$3),0,IF(AND($C51=14,H51&gt;Datenblatt!$X$4),0,IF(AND($C51=15,H51&gt;Datenblatt!$X$5),0,IF(AND($C51=16,H51&gt;Datenblatt!$X$6),0,IF(AND($C51=12,H51&gt;Datenblatt!$X$7),0,IF(AND($C51=11,H51&gt;Datenblatt!$X$8),0,IF(AND($C51=13,H51&lt;Datenblatt!$W$3),100,IF(AND($C51=14,H51&lt;Datenblatt!$W$4),100,IF(AND($C51=15,H51&lt;Datenblatt!$W$5),100,IF(AND($C51=16,H51&lt;Datenblatt!$W$6),100,IF(AND($C51=12,H51&lt;Datenblatt!$W$7),100,IF(AND($C51=11,H51&lt;Datenblatt!$W$8),100,IF($C51=13,(Datenblatt!$B$27*Übersicht!H51^3)+(Datenblatt!$C$27*Übersicht!H51^2)+(Datenblatt!$D$27*Übersicht!H51)+Datenblatt!$E$27,IF($C51=14,(Datenblatt!$B$28*Übersicht!H51^3)+(Datenblatt!$C$28*Übersicht!H51^2)+(Datenblatt!$D$28*Übersicht!H51)+Datenblatt!$E$28,IF($C51=15,(Datenblatt!$B$29*Übersicht!H51^3)+(Datenblatt!$C$29*Übersicht!H51^2)+(Datenblatt!$D$29*Übersicht!H51)+Datenblatt!$E$29,IF($C51=16,(Datenblatt!$B$30*Übersicht!H51^3)+(Datenblatt!$C$30*Übersicht!H51^2)+(Datenblatt!$D$30*Übersicht!H51)+Datenblatt!$E$30,IF($C51=12,(Datenblatt!$B$31*Übersicht!H51^3)+(Datenblatt!$C$31*Übersicht!H51^2)+(Datenblatt!$D$31*Übersicht!H51)+Datenblatt!$E$31,IF($C51=11,(Datenblatt!$B$32*Übersicht!H51^3)+(Datenblatt!$C$32*Übersicht!H51^2)+(Datenblatt!$D$32*Übersicht!H51)+Datenblatt!$E$32,0))))))))))))))))))))))))</f>
        <v>0</v>
      </c>
      <c r="O51" s="2" t="e">
        <f t="shared" si="0"/>
        <v>#DIV/0!</v>
      </c>
      <c r="P51" s="2" t="e">
        <f t="shared" si="1"/>
        <v>#DIV/0!</v>
      </c>
      <c r="R51" s="2"/>
      <c r="S51" s="2">
        <f>Datenblatt!$I$10</f>
        <v>62.816491055091916</v>
      </c>
      <c r="T51" s="2">
        <f>Datenblatt!$I$18</f>
        <v>62.379148900450787</v>
      </c>
      <c r="U51" s="2">
        <f>Datenblatt!$I$26</f>
        <v>55.885385458572635</v>
      </c>
      <c r="V51" s="2">
        <f>Datenblatt!$I$34</f>
        <v>60.727085155488531</v>
      </c>
      <c r="W51" s="7" t="e">
        <f t="shared" si="2"/>
        <v>#DIV/0!</v>
      </c>
      <c r="Y51" s="2">
        <f>Datenblatt!$I$5</f>
        <v>73.48733784597421</v>
      </c>
      <c r="Z51">
        <f>Datenblatt!$I$13</f>
        <v>79.926562848016317</v>
      </c>
      <c r="AA51">
        <f>Datenblatt!$I$21</f>
        <v>79.953620531215734</v>
      </c>
      <c r="AB51">
        <f>Datenblatt!$I$29</f>
        <v>70.851454876954847</v>
      </c>
      <c r="AC51">
        <f>Datenblatt!$I$37</f>
        <v>75.813025407742586</v>
      </c>
      <c r="AD51" s="7" t="e">
        <f t="shared" si="3"/>
        <v>#DIV/0!</v>
      </c>
    </row>
    <row r="52" spans="10:30" ht="19" x14ac:dyDescent="0.25">
      <c r="J52" s="3" t="e">
        <f>IF(AND($C52=13,Datenblatt!M52&lt;Datenblatt!$R$3),0,IF(AND($C52=14,Datenblatt!M52&lt;Datenblatt!$R$4),0,IF(AND($C52=15,Datenblatt!M52&lt;Datenblatt!$R$5),0,IF(AND($C52=16,Datenblatt!M52&lt;Datenblatt!$R$6),0,IF(AND($C52=12,Datenblatt!M52&lt;Datenblatt!$R$7),0,IF(AND($C52=11,Datenblatt!M52&lt;Datenblatt!$R$8),0,IF(AND($C52=13,Datenblatt!M52&gt;Datenblatt!$Q$3),100,IF(AND($C52=14,Datenblatt!M52&gt;Datenblatt!$Q$4),100,IF(AND($C52=15,Datenblatt!M52&gt;Datenblatt!$Q$5),100,IF(AND($C52=16,Datenblatt!M52&gt;Datenblatt!$Q$6),100,IF(AND($C52=12,Datenblatt!M52&gt;Datenblatt!$Q$7),100,IF(AND($C52=11,Datenblatt!M52&gt;Datenblatt!$Q$8),100,IF(Übersicht!$C52=13,Datenblatt!$B$3*Datenblatt!M52^3+Datenblatt!$C$3*Datenblatt!M52^2+Datenblatt!$D$3*Datenblatt!M52+Datenblatt!$E$3,IF(Übersicht!$C52=14,Datenblatt!$B$4*Datenblatt!M52^3+Datenblatt!$C$4*Datenblatt!M52^2+Datenblatt!$D$4*Datenblatt!M52+Datenblatt!$E$4,IF(Übersicht!$C52=15,Datenblatt!$B$5*Datenblatt!M52^3+Datenblatt!$C$5*Datenblatt!M52^2+Datenblatt!$D$5*Datenblatt!M52+Datenblatt!$E$5,IF(Übersicht!$C52=16,Datenblatt!$B$6*Datenblatt!M52^3+Datenblatt!$C$6*Datenblatt!M52^2+Datenblatt!$D$6*Datenblatt!M52+Datenblatt!$E$6,IF(Übersicht!$C52=12,Datenblatt!$B$7*Datenblatt!M52^3+Datenblatt!$C$7*Datenblatt!M52^2+Datenblatt!$D$7*Datenblatt!M52+Datenblatt!$E$7,IF(Übersicht!$C52=11,Datenblatt!$B$8*Datenblatt!M52^3+Datenblatt!$C$8*Datenblatt!M52^2+Datenblatt!$D$8*Datenblatt!M52+Datenblatt!$E$8,0))))))))))))))))))</f>
        <v>#DIV/0!</v>
      </c>
      <c r="K52" t="e">
        <f>IF(AND(Übersicht!$C52=13,Datenblatt!N52&lt;Datenblatt!$T$3),0,IF(AND(Übersicht!$C52=14,Datenblatt!N52&lt;Datenblatt!$T$4),0,IF(AND(Übersicht!$C52=15,Datenblatt!N52&lt;Datenblatt!$T$5),0,IF(AND(Übersicht!$C52=16,Datenblatt!N52&lt;Datenblatt!$T$6),0,IF(AND(Übersicht!$C52=12,Datenblatt!N52&lt;Datenblatt!$T$7),0,IF(AND(Übersicht!$C52=11,Datenblatt!N52&lt;Datenblatt!$T$8),0,IF(AND($C52=13,Datenblatt!N52&gt;Datenblatt!$S$3),100,IF(AND($C52=14,Datenblatt!N52&gt;Datenblatt!$S$4),100,IF(AND($C52=15,Datenblatt!N52&gt;Datenblatt!$S$5),100,IF(AND($C52=16,Datenblatt!N52&gt;Datenblatt!$S$6),100,IF(AND($C52=12,Datenblatt!N52&gt;Datenblatt!$S$7),100,IF(AND($C52=11,Datenblatt!N52&gt;Datenblatt!$S$8),100,IF(Übersicht!$C52=13,Datenblatt!$B$11*Datenblatt!N52^3+Datenblatt!$C$11*Datenblatt!N52^2+Datenblatt!$D$11*Datenblatt!N52+Datenblatt!$E$11,IF(Übersicht!$C52=14,Datenblatt!$B$12*Datenblatt!N52^3+Datenblatt!$C$12*Datenblatt!N52^2+Datenblatt!$D$12*Datenblatt!N52+Datenblatt!$E$12,IF(Übersicht!$C52=15,Datenblatt!$B$13*Datenblatt!N52^3+Datenblatt!$C$13*Datenblatt!N52^2+Datenblatt!$D$13*Datenblatt!N52+Datenblatt!$E$13,IF(Übersicht!$C52=16,Datenblatt!$B$14*Datenblatt!N52^3+Datenblatt!$C$14*Datenblatt!N52^2+Datenblatt!$D$14*Datenblatt!N52+Datenblatt!$E$14,IF(Übersicht!$C52=12,Datenblatt!$B$15*Datenblatt!N52^3+Datenblatt!$C$15*Datenblatt!N52^2+Datenblatt!$D$15*Datenblatt!N52+Datenblatt!$E$15,IF(Übersicht!$C52=11,Datenblatt!$B$16*Datenblatt!N52^3+Datenblatt!$C$16*Datenblatt!N52^2+Datenblatt!$D$16*Datenblatt!N52+Datenblatt!$E$16,0))))))))))))))))))</f>
        <v>#DIV/0!</v>
      </c>
      <c r="L52">
        <f>IF(AND($C52=13,G52&lt;Datenblatt!$V$3),0,IF(AND($C52=14,G52&lt;Datenblatt!$V$4),0,IF(AND($C52=15,G52&lt;Datenblatt!$V$5),0,IF(AND($C52=16,G52&lt;Datenblatt!$V$6),0,IF(AND($C52=12,G52&lt;Datenblatt!$V$7),0,IF(AND($C52=11,G52&lt;Datenblatt!$V$8),0,IF(AND($C52=13,G52&gt;Datenblatt!$U$3),100,IF(AND($C52=14,G52&gt;Datenblatt!$U$4),100,IF(AND($C52=15,G52&gt;Datenblatt!$U$5),100,IF(AND($C52=16,G52&gt;Datenblatt!$U$6),100,IF(AND($C52=12,G52&gt;Datenblatt!$U$7),100,IF(AND($C52=11,G52&gt;Datenblatt!$U$8),100,IF($C52=13,(Datenblatt!$B$19*Übersicht!G52^3)+(Datenblatt!$C$19*Übersicht!G52^2)+(Datenblatt!$D$19*Übersicht!G52)+Datenblatt!$E$19,IF($C52=14,(Datenblatt!$B$20*Übersicht!G52^3)+(Datenblatt!$C$20*Übersicht!G52^2)+(Datenblatt!$D$20*Übersicht!G52)+Datenblatt!$E$20,IF($C52=15,(Datenblatt!$B$21*Übersicht!G52^3)+(Datenblatt!$C$21*Übersicht!G52^2)+(Datenblatt!$D$21*Übersicht!G52)+Datenblatt!$E$21,IF($C52=16,(Datenblatt!$B$22*Übersicht!G52^3)+(Datenblatt!$C$22*Übersicht!G52^2)+(Datenblatt!$D$22*Übersicht!G52)+Datenblatt!$E$22,IF($C52=12,(Datenblatt!$B$23*Übersicht!G52^3)+(Datenblatt!$C$23*Übersicht!G52^2)+(Datenblatt!$D$23*Übersicht!G52)+Datenblatt!$E$23,IF($C52=11,(Datenblatt!$B$24*Übersicht!G52^3)+(Datenblatt!$C$24*Übersicht!G52^2)+(Datenblatt!$D$24*Übersicht!G52)+Datenblatt!$E$24,0))))))))))))))))))</f>
        <v>0</v>
      </c>
      <c r="M52">
        <f>IF(AND(H52="",C52=11),Datenblatt!$I$26,IF(AND(H52="",C52=12),Datenblatt!$I$26,IF(AND(H52="",C52=16),Datenblatt!$I$27,IF(AND(H52="",C52=15),Datenblatt!$I$26,IF(AND(H52="",C52=14),Datenblatt!$I$26,IF(AND(H52="",C52=13),Datenblatt!$I$26,IF(AND($C52=13,H52&gt;Datenblatt!$X$3),0,IF(AND($C52=14,H52&gt;Datenblatt!$X$4),0,IF(AND($C52=15,H52&gt;Datenblatt!$X$5),0,IF(AND($C52=16,H52&gt;Datenblatt!$X$6),0,IF(AND($C52=12,H52&gt;Datenblatt!$X$7),0,IF(AND($C52=11,H52&gt;Datenblatt!$X$8),0,IF(AND($C52=13,H52&lt;Datenblatt!$W$3),100,IF(AND($C52=14,H52&lt;Datenblatt!$W$4),100,IF(AND($C52=15,H52&lt;Datenblatt!$W$5),100,IF(AND($C52=16,H52&lt;Datenblatt!$W$6),100,IF(AND($C52=12,H52&lt;Datenblatt!$W$7),100,IF(AND($C52=11,H52&lt;Datenblatt!$W$8),100,IF($C52=13,(Datenblatt!$B$27*Übersicht!H52^3)+(Datenblatt!$C$27*Übersicht!H52^2)+(Datenblatt!$D$27*Übersicht!H52)+Datenblatt!$E$27,IF($C52=14,(Datenblatt!$B$28*Übersicht!H52^3)+(Datenblatt!$C$28*Übersicht!H52^2)+(Datenblatt!$D$28*Übersicht!H52)+Datenblatt!$E$28,IF($C52=15,(Datenblatt!$B$29*Übersicht!H52^3)+(Datenblatt!$C$29*Übersicht!H52^2)+(Datenblatt!$D$29*Übersicht!H52)+Datenblatt!$E$29,IF($C52=16,(Datenblatt!$B$30*Übersicht!H52^3)+(Datenblatt!$C$30*Übersicht!H52^2)+(Datenblatt!$D$30*Übersicht!H52)+Datenblatt!$E$30,IF($C52=12,(Datenblatt!$B$31*Übersicht!H52^3)+(Datenblatt!$C$31*Übersicht!H52^2)+(Datenblatt!$D$31*Übersicht!H52)+Datenblatt!$E$31,IF($C52=11,(Datenblatt!$B$32*Übersicht!H52^3)+(Datenblatt!$C$32*Übersicht!H52^2)+(Datenblatt!$D$32*Übersicht!H52)+Datenblatt!$E$32,0))))))))))))))))))))))))</f>
        <v>0</v>
      </c>
      <c r="N52">
        <f>IF(AND(H52="",C52=11),Datenblatt!$I$29,IF(AND(H52="",C52=12),Datenblatt!$I$29,IF(AND(H52="",C52=16),Datenblatt!$I$29,IF(AND(H52="",C52=15),Datenblatt!$I$29,IF(AND(H52="",C52=14),Datenblatt!$I$29,IF(AND(H52="",C52=13),Datenblatt!$I$29,IF(AND($C52=13,H52&gt;Datenblatt!$X$3),0,IF(AND($C52=14,H52&gt;Datenblatt!$X$4),0,IF(AND($C52=15,H52&gt;Datenblatt!$X$5),0,IF(AND($C52=16,H52&gt;Datenblatt!$X$6),0,IF(AND($C52=12,H52&gt;Datenblatt!$X$7),0,IF(AND($C52=11,H52&gt;Datenblatt!$X$8),0,IF(AND($C52=13,H52&lt;Datenblatt!$W$3),100,IF(AND($C52=14,H52&lt;Datenblatt!$W$4),100,IF(AND($C52=15,H52&lt;Datenblatt!$W$5),100,IF(AND($C52=16,H52&lt;Datenblatt!$W$6),100,IF(AND($C52=12,H52&lt;Datenblatt!$W$7),100,IF(AND($C52=11,H52&lt;Datenblatt!$W$8),100,IF($C52=13,(Datenblatt!$B$27*Übersicht!H52^3)+(Datenblatt!$C$27*Übersicht!H52^2)+(Datenblatt!$D$27*Übersicht!H52)+Datenblatt!$E$27,IF($C52=14,(Datenblatt!$B$28*Übersicht!H52^3)+(Datenblatt!$C$28*Übersicht!H52^2)+(Datenblatt!$D$28*Übersicht!H52)+Datenblatt!$E$28,IF($C52=15,(Datenblatt!$B$29*Übersicht!H52^3)+(Datenblatt!$C$29*Übersicht!H52^2)+(Datenblatt!$D$29*Übersicht!H52)+Datenblatt!$E$29,IF($C52=16,(Datenblatt!$B$30*Übersicht!H52^3)+(Datenblatt!$C$30*Übersicht!H52^2)+(Datenblatt!$D$30*Übersicht!H52)+Datenblatt!$E$30,IF($C52=12,(Datenblatt!$B$31*Übersicht!H52^3)+(Datenblatt!$C$31*Übersicht!H52^2)+(Datenblatt!$D$31*Übersicht!H52)+Datenblatt!$E$31,IF($C52=11,(Datenblatt!$B$32*Übersicht!H52^3)+(Datenblatt!$C$32*Übersicht!H52^2)+(Datenblatt!$D$32*Übersicht!H52)+Datenblatt!$E$32,0))))))))))))))))))))))))</f>
        <v>0</v>
      </c>
      <c r="O52" s="2" t="e">
        <f t="shared" si="0"/>
        <v>#DIV/0!</v>
      </c>
      <c r="P52" s="2" t="e">
        <f t="shared" si="1"/>
        <v>#DIV/0!</v>
      </c>
      <c r="R52" s="2"/>
      <c r="S52" s="2">
        <f>Datenblatt!$I$10</f>
        <v>62.816491055091916</v>
      </c>
      <c r="T52" s="2">
        <f>Datenblatt!$I$18</f>
        <v>62.379148900450787</v>
      </c>
      <c r="U52" s="2">
        <f>Datenblatt!$I$26</f>
        <v>55.885385458572635</v>
      </c>
      <c r="V52" s="2">
        <f>Datenblatt!$I$34</f>
        <v>60.727085155488531</v>
      </c>
      <c r="W52" s="7" t="e">
        <f t="shared" si="2"/>
        <v>#DIV/0!</v>
      </c>
      <c r="Y52" s="2">
        <f>Datenblatt!$I$5</f>
        <v>73.48733784597421</v>
      </c>
      <c r="Z52">
        <f>Datenblatt!$I$13</f>
        <v>79.926562848016317</v>
      </c>
      <c r="AA52">
        <f>Datenblatt!$I$21</f>
        <v>79.953620531215734</v>
      </c>
      <c r="AB52">
        <f>Datenblatt!$I$29</f>
        <v>70.851454876954847</v>
      </c>
      <c r="AC52">
        <f>Datenblatt!$I$37</f>
        <v>75.813025407742586</v>
      </c>
      <c r="AD52" s="7" t="e">
        <f t="shared" si="3"/>
        <v>#DIV/0!</v>
      </c>
    </row>
    <row r="53" spans="10:30" ht="19" x14ac:dyDescent="0.25">
      <c r="J53" s="3" t="e">
        <f>IF(AND($C53=13,Datenblatt!M53&lt;Datenblatt!$R$3),0,IF(AND($C53=14,Datenblatt!M53&lt;Datenblatt!$R$4),0,IF(AND($C53=15,Datenblatt!M53&lt;Datenblatt!$R$5),0,IF(AND($C53=16,Datenblatt!M53&lt;Datenblatt!$R$6),0,IF(AND($C53=12,Datenblatt!M53&lt;Datenblatt!$R$7),0,IF(AND($C53=11,Datenblatt!M53&lt;Datenblatt!$R$8),0,IF(AND($C53=13,Datenblatt!M53&gt;Datenblatt!$Q$3),100,IF(AND($C53=14,Datenblatt!M53&gt;Datenblatt!$Q$4),100,IF(AND($C53=15,Datenblatt!M53&gt;Datenblatt!$Q$5),100,IF(AND($C53=16,Datenblatt!M53&gt;Datenblatt!$Q$6),100,IF(AND($C53=12,Datenblatt!M53&gt;Datenblatt!$Q$7),100,IF(AND($C53=11,Datenblatt!M53&gt;Datenblatt!$Q$8),100,IF(Übersicht!$C53=13,Datenblatt!$B$3*Datenblatt!M53^3+Datenblatt!$C$3*Datenblatt!M53^2+Datenblatt!$D$3*Datenblatt!M53+Datenblatt!$E$3,IF(Übersicht!$C53=14,Datenblatt!$B$4*Datenblatt!M53^3+Datenblatt!$C$4*Datenblatt!M53^2+Datenblatt!$D$4*Datenblatt!M53+Datenblatt!$E$4,IF(Übersicht!$C53=15,Datenblatt!$B$5*Datenblatt!M53^3+Datenblatt!$C$5*Datenblatt!M53^2+Datenblatt!$D$5*Datenblatt!M53+Datenblatt!$E$5,IF(Übersicht!$C53=16,Datenblatt!$B$6*Datenblatt!M53^3+Datenblatt!$C$6*Datenblatt!M53^2+Datenblatt!$D$6*Datenblatt!M53+Datenblatt!$E$6,IF(Übersicht!$C53=12,Datenblatt!$B$7*Datenblatt!M53^3+Datenblatt!$C$7*Datenblatt!M53^2+Datenblatt!$D$7*Datenblatt!M53+Datenblatt!$E$7,IF(Übersicht!$C53=11,Datenblatt!$B$8*Datenblatt!M53^3+Datenblatt!$C$8*Datenblatt!M53^2+Datenblatt!$D$8*Datenblatt!M53+Datenblatt!$E$8,0))))))))))))))))))</f>
        <v>#DIV/0!</v>
      </c>
      <c r="K53" t="e">
        <f>IF(AND(Übersicht!$C53=13,Datenblatt!N53&lt;Datenblatt!$T$3),0,IF(AND(Übersicht!$C53=14,Datenblatt!N53&lt;Datenblatt!$T$4),0,IF(AND(Übersicht!$C53=15,Datenblatt!N53&lt;Datenblatt!$T$5),0,IF(AND(Übersicht!$C53=16,Datenblatt!N53&lt;Datenblatt!$T$6),0,IF(AND(Übersicht!$C53=12,Datenblatt!N53&lt;Datenblatt!$T$7),0,IF(AND(Übersicht!$C53=11,Datenblatt!N53&lt;Datenblatt!$T$8),0,IF(AND($C53=13,Datenblatt!N53&gt;Datenblatt!$S$3),100,IF(AND($C53=14,Datenblatt!N53&gt;Datenblatt!$S$4),100,IF(AND($C53=15,Datenblatt!N53&gt;Datenblatt!$S$5),100,IF(AND($C53=16,Datenblatt!N53&gt;Datenblatt!$S$6),100,IF(AND($C53=12,Datenblatt!N53&gt;Datenblatt!$S$7),100,IF(AND($C53=11,Datenblatt!N53&gt;Datenblatt!$S$8),100,IF(Übersicht!$C53=13,Datenblatt!$B$11*Datenblatt!N53^3+Datenblatt!$C$11*Datenblatt!N53^2+Datenblatt!$D$11*Datenblatt!N53+Datenblatt!$E$11,IF(Übersicht!$C53=14,Datenblatt!$B$12*Datenblatt!N53^3+Datenblatt!$C$12*Datenblatt!N53^2+Datenblatt!$D$12*Datenblatt!N53+Datenblatt!$E$12,IF(Übersicht!$C53=15,Datenblatt!$B$13*Datenblatt!N53^3+Datenblatt!$C$13*Datenblatt!N53^2+Datenblatt!$D$13*Datenblatt!N53+Datenblatt!$E$13,IF(Übersicht!$C53=16,Datenblatt!$B$14*Datenblatt!N53^3+Datenblatt!$C$14*Datenblatt!N53^2+Datenblatt!$D$14*Datenblatt!N53+Datenblatt!$E$14,IF(Übersicht!$C53=12,Datenblatt!$B$15*Datenblatt!N53^3+Datenblatt!$C$15*Datenblatt!N53^2+Datenblatt!$D$15*Datenblatt!N53+Datenblatt!$E$15,IF(Übersicht!$C53=11,Datenblatt!$B$16*Datenblatt!N53^3+Datenblatt!$C$16*Datenblatt!N53^2+Datenblatt!$D$16*Datenblatt!N53+Datenblatt!$E$16,0))))))))))))))))))</f>
        <v>#DIV/0!</v>
      </c>
      <c r="L53">
        <f>IF(AND($C53=13,G53&lt;Datenblatt!$V$3),0,IF(AND($C53=14,G53&lt;Datenblatt!$V$4),0,IF(AND($C53=15,G53&lt;Datenblatt!$V$5),0,IF(AND($C53=16,G53&lt;Datenblatt!$V$6),0,IF(AND($C53=12,G53&lt;Datenblatt!$V$7),0,IF(AND($C53=11,G53&lt;Datenblatt!$V$8),0,IF(AND($C53=13,G53&gt;Datenblatt!$U$3),100,IF(AND($C53=14,G53&gt;Datenblatt!$U$4),100,IF(AND($C53=15,G53&gt;Datenblatt!$U$5),100,IF(AND($C53=16,G53&gt;Datenblatt!$U$6),100,IF(AND($C53=12,G53&gt;Datenblatt!$U$7),100,IF(AND($C53=11,G53&gt;Datenblatt!$U$8),100,IF($C53=13,(Datenblatt!$B$19*Übersicht!G53^3)+(Datenblatt!$C$19*Übersicht!G53^2)+(Datenblatt!$D$19*Übersicht!G53)+Datenblatt!$E$19,IF($C53=14,(Datenblatt!$B$20*Übersicht!G53^3)+(Datenblatt!$C$20*Übersicht!G53^2)+(Datenblatt!$D$20*Übersicht!G53)+Datenblatt!$E$20,IF($C53=15,(Datenblatt!$B$21*Übersicht!G53^3)+(Datenblatt!$C$21*Übersicht!G53^2)+(Datenblatt!$D$21*Übersicht!G53)+Datenblatt!$E$21,IF($C53=16,(Datenblatt!$B$22*Übersicht!G53^3)+(Datenblatt!$C$22*Übersicht!G53^2)+(Datenblatt!$D$22*Übersicht!G53)+Datenblatt!$E$22,IF($C53=12,(Datenblatt!$B$23*Übersicht!G53^3)+(Datenblatt!$C$23*Übersicht!G53^2)+(Datenblatt!$D$23*Übersicht!G53)+Datenblatt!$E$23,IF($C53=11,(Datenblatt!$B$24*Übersicht!G53^3)+(Datenblatt!$C$24*Übersicht!G53^2)+(Datenblatt!$D$24*Übersicht!G53)+Datenblatt!$E$24,0))))))))))))))))))</f>
        <v>0</v>
      </c>
      <c r="M53">
        <f>IF(AND(H53="",C53=11),Datenblatt!$I$26,IF(AND(H53="",C53=12),Datenblatt!$I$26,IF(AND(H53="",C53=16),Datenblatt!$I$27,IF(AND(H53="",C53=15),Datenblatt!$I$26,IF(AND(H53="",C53=14),Datenblatt!$I$26,IF(AND(H53="",C53=13),Datenblatt!$I$26,IF(AND($C53=13,H53&gt;Datenblatt!$X$3),0,IF(AND($C53=14,H53&gt;Datenblatt!$X$4),0,IF(AND($C53=15,H53&gt;Datenblatt!$X$5),0,IF(AND($C53=16,H53&gt;Datenblatt!$X$6),0,IF(AND($C53=12,H53&gt;Datenblatt!$X$7),0,IF(AND($C53=11,H53&gt;Datenblatt!$X$8),0,IF(AND($C53=13,H53&lt;Datenblatt!$W$3),100,IF(AND($C53=14,H53&lt;Datenblatt!$W$4),100,IF(AND($C53=15,H53&lt;Datenblatt!$W$5),100,IF(AND($C53=16,H53&lt;Datenblatt!$W$6),100,IF(AND($C53=12,H53&lt;Datenblatt!$W$7),100,IF(AND($C53=11,H53&lt;Datenblatt!$W$8),100,IF($C53=13,(Datenblatt!$B$27*Übersicht!H53^3)+(Datenblatt!$C$27*Übersicht!H53^2)+(Datenblatt!$D$27*Übersicht!H53)+Datenblatt!$E$27,IF($C53=14,(Datenblatt!$B$28*Übersicht!H53^3)+(Datenblatt!$C$28*Übersicht!H53^2)+(Datenblatt!$D$28*Übersicht!H53)+Datenblatt!$E$28,IF($C53=15,(Datenblatt!$B$29*Übersicht!H53^3)+(Datenblatt!$C$29*Übersicht!H53^2)+(Datenblatt!$D$29*Übersicht!H53)+Datenblatt!$E$29,IF($C53=16,(Datenblatt!$B$30*Übersicht!H53^3)+(Datenblatt!$C$30*Übersicht!H53^2)+(Datenblatt!$D$30*Übersicht!H53)+Datenblatt!$E$30,IF($C53=12,(Datenblatt!$B$31*Übersicht!H53^3)+(Datenblatt!$C$31*Übersicht!H53^2)+(Datenblatt!$D$31*Übersicht!H53)+Datenblatt!$E$31,IF($C53=11,(Datenblatt!$B$32*Übersicht!H53^3)+(Datenblatt!$C$32*Übersicht!H53^2)+(Datenblatt!$D$32*Übersicht!H53)+Datenblatt!$E$32,0))))))))))))))))))))))))</f>
        <v>0</v>
      </c>
      <c r="N53">
        <f>IF(AND(H53="",C53=11),Datenblatt!$I$29,IF(AND(H53="",C53=12),Datenblatt!$I$29,IF(AND(H53="",C53=16),Datenblatt!$I$29,IF(AND(H53="",C53=15),Datenblatt!$I$29,IF(AND(H53="",C53=14),Datenblatt!$I$29,IF(AND(H53="",C53=13),Datenblatt!$I$29,IF(AND($C53=13,H53&gt;Datenblatt!$X$3),0,IF(AND($C53=14,H53&gt;Datenblatt!$X$4),0,IF(AND($C53=15,H53&gt;Datenblatt!$X$5),0,IF(AND($C53=16,H53&gt;Datenblatt!$X$6),0,IF(AND($C53=12,H53&gt;Datenblatt!$X$7),0,IF(AND($C53=11,H53&gt;Datenblatt!$X$8),0,IF(AND($C53=13,H53&lt;Datenblatt!$W$3),100,IF(AND($C53=14,H53&lt;Datenblatt!$W$4),100,IF(AND($C53=15,H53&lt;Datenblatt!$W$5),100,IF(AND($C53=16,H53&lt;Datenblatt!$W$6),100,IF(AND($C53=12,H53&lt;Datenblatt!$W$7),100,IF(AND($C53=11,H53&lt;Datenblatt!$W$8),100,IF($C53=13,(Datenblatt!$B$27*Übersicht!H53^3)+(Datenblatt!$C$27*Übersicht!H53^2)+(Datenblatt!$D$27*Übersicht!H53)+Datenblatt!$E$27,IF($C53=14,(Datenblatt!$B$28*Übersicht!H53^3)+(Datenblatt!$C$28*Übersicht!H53^2)+(Datenblatt!$D$28*Übersicht!H53)+Datenblatt!$E$28,IF($C53=15,(Datenblatt!$B$29*Übersicht!H53^3)+(Datenblatt!$C$29*Übersicht!H53^2)+(Datenblatt!$D$29*Übersicht!H53)+Datenblatt!$E$29,IF($C53=16,(Datenblatt!$B$30*Übersicht!H53^3)+(Datenblatt!$C$30*Übersicht!H53^2)+(Datenblatt!$D$30*Übersicht!H53)+Datenblatt!$E$30,IF($C53=12,(Datenblatt!$B$31*Übersicht!H53^3)+(Datenblatt!$C$31*Übersicht!H53^2)+(Datenblatt!$D$31*Übersicht!H53)+Datenblatt!$E$31,IF($C53=11,(Datenblatt!$B$32*Übersicht!H53^3)+(Datenblatt!$C$32*Übersicht!H53^2)+(Datenblatt!$D$32*Übersicht!H53)+Datenblatt!$E$32,0))))))))))))))))))))))))</f>
        <v>0</v>
      </c>
      <c r="O53" s="2" t="e">
        <f t="shared" si="0"/>
        <v>#DIV/0!</v>
      </c>
      <c r="P53" s="2" t="e">
        <f t="shared" si="1"/>
        <v>#DIV/0!</v>
      </c>
      <c r="R53" s="2"/>
      <c r="S53" s="2">
        <f>Datenblatt!$I$10</f>
        <v>62.816491055091916</v>
      </c>
      <c r="T53" s="2">
        <f>Datenblatt!$I$18</f>
        <v>62.379148900450787</v>
      </c>
      <c r="U53" s="2">
        <f>Datenblatt!$I$26</f>
        <v>55.885385458572635</v>
      </c>
      <c r="V53" s="2">
        <f>Datenblatt!$I$34</f>
        <v>60.727085155488531</v>
      </c>
      <c r="W53" s="7" t="e">
        <f t="shared" si="2"/>
        <v>#DIV/0!</v>
      </c>
      <c r="Y53" s="2">
        <f>Datenblatt!$I$5</f>
        <v>73.48733784597421</v>
      </c>
      <c r="Z53">
        <f>Datenblatt!$I$13</f>
        <v>79.926562848016317</v>
      </c>
      <c r="AA53">
        <f>Datenblatt!$I$21</f>
        <v>79.953620531215734</v>
      </c>
      <c r="AB53">
        <f>Datenblatt!$I$29</f>
        <v>70.851454876954847</v>
      </c>
      <c r="AC53">
        <f>Datenblatt!$I$37</f>
        <v>75.813025407742586</v>
      </c>
      <c r="AD53" s="7" t="e">
        <f t="shared" si="3"/>
        <v>#DIV/0!</v>
      </c>
    </row>
    <row r="54" spans="10:30" ht="19" x14ac:dyDescent="0.25">
      <c r="J54" s="3" t="e">
        <f>IF(AND($C54=13,Datenblatt!M54&lt;Datenblatt!$R$3),0,IF(AND($C54=14,Datenblatt!M54&lt;Datenblatt!$R$4),0,IF(AND($C54=15,Datenblatt!M54&lt;Datenblatt!$R$5),0,IF(AND($C54=16,Datenblatt!M54&lt;Datenblatt!$R$6),0,IF(AND($C54=12,Datenblatt!M54&lt;Datenblatt!$R$7),0,IF(AND($C54=11,Datenblatt!M54&lt;Datenblatt!$R$8),0,IF(AND($C54=13,Datenblatt!M54&gt;Datenblatt!$Q$3),100,IF(AND($C54=14,Datenblatt!M54&gt;Datenblatt!$Q$4),100,IF(AND($C54=15,Datenblatt!M54&gt;Datenblatt!$Q$5),100,IF(AND($C54=16,Datenblatt!M54&gt;Datenblatt!$Q$6),100,IF(AND($C54=12,Datenblatt!M54&gt;Datenblatt!$Q$7),100,IF(AND($C54=11,Datenblatt!M54&gt;Datenblatt!$Q$8),100,IF(Übersicht!$C54=13,Datenblatt!$B$3*Datenblatt!M54^3+Datenblatt!$C$3*Datenblatt!M54^2+Datenblatt!$D$3*Datenblatt!M54+Datenblatt!$E$3,IF(Übersicht!$C54=14,Datenblatt!$B$4*Datenblatt!M54^3+Datenblatt!$C$4*Datenblatt!M54^2+Datenblatt!$D$4*Datenblatt!M54+Datenblatt!$E$4,IF(Übersicht!$C54=15,Datenblatt!$B$5*Datenblatt!M54^3+Datenblatt!$C$5*Datenblatt!M54^2+Datenblatt!$D$5*Datenblatt!M54+Datenblatt!$E$5,IF(Übersicht!$C54=16,Datenblatt!$B$6*Datenblatt!M54^3+Datenblatt!$C$6*Datenblatt!M54^2+Datenblatt!$D$6*Datenblatt!M54+Datenblatt!$E$6,IF(Übersicht!$C54=12,Datenblatt!$B$7*Datenblatt!M54^3+Datenblatt!$C$7*Datenblatt!M54^2+Datenblatt!$D$7*Datenblatt!M54+Datenblatt!$E$7,IF(Übersicht!$C54=11,Datenblatt!$B$8*Datenblatt!M54^3+Datenblatt!$C$8*Datenblatt!M54^2+Datenblatt!$D$8*Datenblatt!M54+Datenblatt!$E$8,0))))))))))))))))))</f>
        <v>#DIV/0!</v>
      </c>
      <c r="K54" t="e">
        <f>IF(AND(Übersicht!$C54=13,Datenblatt!N54&lt;Datenblatt!$T$3),0,IF(AND(Übersicht!$C54=14,Datenblatt!N54&lt;Datenblatt!$T$4),0,IF(AND(Übersicht!$C54=15,Datenblatt!N54&lt;Datenblatt!$T$5),0,IF(AND(Übersicht!$C54=16,Datenblatt!N54&lt;Datenblatt!$T$6),0,IF(AND(Übersicht!$C54=12,Datenblatt!N54&lt;Datenblatt!$T$7),0,IF(AND(Übersicht!$C54=11,Datenblatt!N54&lt;Datenblatt!$T$8),0,IF(AND($C54=13,Datenblatt!N54&gt;Datenblatt!$S$3),100,IF(AND($C54=14,Datenblatt!N54&gt;Datenblatt!$S$4),100,IF(AND($C54=15,Datenblatt!N54&gt;Datenblatt!$S$5),100,IF(AND($C54=16,Datenblatt!N54&gt;Datenblatt!$S$6),100,IF(AND($C54=12,Datenblatt!N54&gt;Datenblatt!$S$7),100,IF(AND($C54=11,Datenblatt!N54&gt;Datenblatt!$S$8),100,IF(Übersicht!$C54=13,Datenblatt!$B$11*Datenblatt!N54^3+Datenblatt!$C$11*Datenblatt!N54^2+Datenblatt!$D$11*Datenblatt!N54+Datenblatt!$E$11,IF(Übersicht!$C54=14,Datenblatt!$B$12*Datenblatt!N54^3+Datenblatt!$C$12*Datenblatt!N54^2+Datenblatt!$D$12*Datenblatt!N54+Datenblatt!$E$12,IF(Übersicht!$C54=15,Datenblatt!$B$13*Datenblatt!N54^3+Datenblatt!$C$13*Datenblatt!N54^2+Datenblatt!$D$13*Datenblatt!N54+Datenblatt!$E$13,IF(Übersicht!$C54=16,Datenblatt!$B$14*Datenblatt!N54^3+Datenblatt!$C$14*Datenblatt!N54^2+Datenblatt!$D$14*Datenblatt!N54+Datenblatt!$E$14,IF(Übersicht!$C54=12,Datenblatt!$B$15*Datenblatt!N54^3+Datenblatt!$C$15*Datenblatt!N54^2+Datenblatt!$D$15*Datenblatt!N54+Datenblatt!$E$15,IF(Übersicht!$C54=11,Datenblatt!$B$16*Datenblatt!N54^3+Datenblatt!$C$16*Datenblatt!N54^2+Datenblatt!$D$16*Datenblatt!N54+Datenblatt!$E$16,0))))))))))))))))))</f>
        <v>#DIV/0!</v>
      </c>
      <c r="L54">
        <f>IF(AND($C54=13,G54&lt;Datenblatt!$V$3),0,IF(AND($C54=14,G54&lt;Datenblatt!$V$4),0,IF(AND($C54=15,G54&lt;Datenblatt!$V$5),0,IF(AND($C54=16,G54&lt;Datenblatt!$V$6),0,IF(AND($C54=12,G54&lt;Datenblatt!$V$7),0,IF(AND($C54=11,G54&lt;Datenblatt!$V$8),0,IF(AND($C54=13,G54&gt;Datenblatt!$U$3),100,IF(AND($C54=14,G54&gt;Datenblatt!$U$4),100,IF(AND($C54=15,G54&gt;Datenblatt!$U$5),100,IF(AND($C54=16,G54&gt;Datenblatt!$U$6),100,IF(AND($C54=12,G54&gt;Datenblatt!$U$7),100,IF(AND($C54=11,G54&gt;Datenblatt!$U$8),100,IF($C54=13,(Datenblatt!$B$19*Übersicht!G54^3)+(Datenblatt!$C$19*Übersicht!G54^2)+(Datenblatt!$D$19*Übersicht!G54)+Datenblatt!$E$19,IF($C54=14,(Datenblatt!$B$20*Übersicht!G54^3)+(Datenblatt!$C$20*Übersicht!G54^2)+(Datenblatt!$D$20*Übersicht!G54)+Datenblatt!$E$20,IF($C54=15,(Datenblatt!$B$21*Übersicht!G54^3)+(Datenblatt!$C$21*Übersicht!G54^2)+(Datenblatt!$D$21*Übersicht!G54)+Datenblatt!$E$21,IF($C54=16,(Datenblatt!$B$22*Übersicht!G54^3)+(Datenblatt!$C$22*Übersicht!G54^2)+(Datenblatt!$D$22*Übersicht!G54)+Datenblatt!$E$22,IF($C54=12,(Datenblatt!$B$23*Übersicht!G54^3)+(Datenblatt!$C$23*Übersicht!G54^2)+(Datenblatt!$D$23*Übersicht!G54)+Datenblatt!$E$23,IF($C54=11,(Datenblatt!$B$24*Übersicht!G54^3)+(Datenblatt!$C$24*Übersicht!G54^2)+(Datenblatt!$D$24*Übersicht!G54)+Datenblatt!$E$24,0))))))))))))))))))</f>
        <v>0</v>
      </c>
      <c r="M54">
        <f>IF(AND(H54="",C54=11),Datenblatt!$I$26,IF(AND(H54="",C54=12),Datenblatt!$I$26,IF(AND(H54="",C54=16),Datenblatt!$I$27,IF(AND(H54="",C54=15),Datenblatt!$I$26,IF(AND(H54="",C54=14),Datenblatt!$I$26,IF(AND(H54="",C54=13),Datenblatt!$I$26,IF(AND($C54=13,H54&gt;Datenblatt!$X$3),0,IF(AND($C54=14,H54&gt;Datenblatt!$X$4),0,IF(AND($C54=15,H54&gt;Datenblatt!$X$5),0,IF(AND($C54=16,H54&gt;Datenblatt!$X$6),0,IF(AND($C54=12,H54&gt;Datenblatt!$X$7),0,IF(AND($C54=11,H54&gt;Datenblatt!$X$8),0,IF(AND($C54=13,H54&lt;Datenblatt!$W$3),100,IF(AND($C54=14,H54&lt;Datenblatt!$W$4),100,IF(AND($C54=15,H54&lt;Datenblatt!$W$5),100,IF(AND($C54=16,H54&lt;Datenblatt!$W$6),100,IF(AND($C54=12,H54&lt;Datenblatt!$W$7),100,IF(AND($C54=11,H54&lt;Datenblatt!$W$8),100,IF($C54=13,(Datenblatt!$B$27*Übersicht!H54^3)+(Datenblatt!$C$27*Übersicht!H54^2)+(Datenblatt!$D$27*Übersicht!H54)+Datenblatt!$E$27,IF($C54=14,(Datenblatt!$B$28*Übersicht!H54^3)+(Datenblatt!$C$28*Übersicht!H54^2)+(Datenblatt!$D$28*Übersicht!H54)+Datenblatt!$E$28,IF($C54=15,(Datenblatt!$B$29*Übersicht!H54^3)+(Datenblatt!$C$29*Übersicht!H54^2)+(Datenblatt!$D$29*Übersicht!H54)+Datenblatt!$E$29,IF($C54=16,(Datenblatt!$B$30*Übersicht!H54^3)+(Datenblatt!$C$30*Übersicht!H54^2)+(Datenblatt!$D$30*Übersicht!H54)+Datenblatt!$E$30,IF($C54=12,(Datenblatt!$B$31*Übersicht!H54^3)+(Datenblatt!$C$31*Übersicht!H54^2)+(Datenblatt!$D$31*Übersicht!H54)+Datenblatt!$E$31,IF($C54=11,(Datenblatt!$B$32*Übersicht!H54^3)+(Datenblatt!$C$32*Übersicht!H54^2)+(Datenblatt!$D$32*Übersicht!H54)+Datenblatt!$E$32,0))))))))))))))))))))))))</f>
        <v>0</v>
      </c>
      <c r="N54">
        <f>IF(AND(H54="",C54=11),Datenblatt!$I$29,IF(AND(H54="",C54=12),Datenblatt!$I$29,IF(AND(H54="",C54=16),Datenblatt!$I$29,IF(AND(H54="",C54=15),Datenblatt!$I$29,IF(AND(H54="",C54=14),Datenblatt!$I$29,IF(AND(H54="",C54=13),Datenblatt!$I$29,IF(AND($C54=13,H54&gt;Datenblatt!$X$3),0,IF(AND($C54=14,H54&gt;Datenblatt!$X$4),0,IF(AND($C54=15,H54&gt;Datenblatt!$X$5),0,IF(AND($C54=16,H54&gt;Datenblatt!$X$6),0,IF(AND($C54=12,H54&gt;Datenblatt!$X$7),0,IF(AND($C54=11,H54&gt;Datenblatt!$X$8),0,IF(AND($C54=13,H54&lt;Datenblatt!$W$3),100,IF(AND($C54=14,H54&lt;Datenblatt!$W$4),100,IF(AND($C54=15,H54&lt;Datenblatt!$W$5),100,IF(AND($C54=16,H54&lt;Datenblatt!$W$6),100,IF(AND($C54=12,H54&lt;Datenblatt!$W$7),100,IF(AND($C54=11,H54&lt;Datenblatt!$W$8),100,IF($C54=13,(Datenblatt!$B$27*Übersicht!H54^3)+(Datenblatt!$C$27*Übersicht!H54^2)+(Datenblatt!$D$27*Übersicht!H54)+Datenblatt!$E$27,IF($C54=14,(Datenblatt!$B$28*Übersicht!H54^3)+(Datenblatt!$C$28*Übersicht!H54^2)+(Datenblatt!$D$28*Übersicht!H54)+Datenblatt!$E$28,IF($C54=15,(Datenblatt!$B$29*Übersicht!H54^3)+(Datenblatt!$C$29*Übersicht!H54^2)+(Datenblatt!$D$29*Übersicht!H54)+Datenblatt!$E$29,IF($C54=16,(Datenblatt!$B$30*Übersicht!H54^3)+(Datenblatt!$C$30*Übersicht!H54^2)+(Datenblatt!$D$30*Übersicht!H54)+Datenblatt!$E$30,IF($C54=12,(Datenblatt!$B$31*Übersicht!H54^3)+(Datenblatt!$C$31*Übersicht!H54^2)+(Datenblatt!$D$31*Übersicht!H54)+Datenblatt!$E$31,IF($C54=11,(Datenblatt!$B$32*Übersicht!H54^3)+(Datenblatt!$C$32*Übersicht!H54^2)+(Datenblatt!$D$32*Übersicht!H54)+Datenblatt!$E$32,0))))))))))))))))))))))))</f>
        <v>0</v>
      </c>
      <c r="O54" s="2" t="e">
        <f t="shared" si="0"/>
        <v>#DIV/0!</v>
      </c>
      <c r="P54" s="2" t="e">
        <f t="shared" si="1"/>
        <v>#DIV/0!</v>
      </c>
      <c r="R54" s="2"/>
      <c r="S54" s="2">
        <f>Datenblatt!$I$10</f>
        <v>62.816491055091916</v>
      </c>
      <c r="T54" s="2">
        <f>Datenblatt!$I$18</f>
        <v>62.379148900450787</v>
      </c>
      <c r="U54" s="2">
        <f>Datenblatt!$I$26</f>
        <v>55.885385458572635</v>
      </c>
      <c r="V54" s="2">
        <f>Datenblatt!$I$34</f>
        <v>60.727085155488531</v>
      </c>
      <c r="W54" s="7" t="e">
        <f t="shared" si="2"/>
        <v>#DIV/0!</v>
      </c>
      <c r="Y54" s="2">
        <f>Datenblatt!$I$5</f>
        <v>73.48733784597421</v>
      </c>
      <c r="Z54">
        <f>Datenblatt!$I$13</f>
        <v>79.926562848016317</v>
      </c>
      <c r="AA54">
        <f>Datenblatt!$I$21</f>
        <v>79.953620531215734</v>
      </c>
      <c r="AB54">
        <f>Datenblatt!$I$29</f>
        <v>70.851454876954847</v>
      </c>
      <c r="AC54">
        <f>Datenblatt!$I$37</f>
        <v>75.813025407742586</v>
      </c>
      <c r="AD54" s="7" t="e">
        <f t="shared" si="3"/>
        <v>#DIV/0!</v>
      </c>
    </row>
    <row r="55" spans="10:30" ht="19" x14ac:dyDescent="0.25">
      <c r="J55" s="3" t="e">
        <f>IF(AND($C55=13,Datenblatt!M55&lt;Datenblatt!$R$3),0,IF(AND($C55=14,Datenblatt!M55&lt;Datenblatt!$R$4),0,IF(AND($C55=15,Datenblatt!M55&lt;Datenblatt!$R$5),0,IF(AND($C55=16,Datenblatt!M55&lt;Datenblatt!$R$6),0,IF(AND($C55=12,Datenblatt!M55&lt;Datenblatt!$R$7),0,IF(AND($C55=11,Datenblatt!M55&lt;Datenblatt!$R$8),0,IF(AND($C55=13,Datenblatt!M55&gt;Datenblatt!$Q$3),100,IF(AND($C55=14,Datenblatt!M55&gt;Datenblatt!$Q$4),100,IF(AND($C55=15,Datenblatt!M55&gt;Datenblatt!$Q$5),100,IF(AND($C55=16,Datenblatt!M55&gt;Datenblatt!$Q$6),100,IF(AND($C55=12,Datenblatt!M55&gt;Datenblatt!$Q$7),100,IF(AND($C55=11,Datenblatt!M55&gt;Datenblatt!$Q$8),100,IF(Übersicht!$C55=13,Datenblatt!$B$3*Datenblatt!M55^3+Datenblatt!$C$3*Datenblatt!M55^2+Datenblatt!$D$3*Datenblatt!M55+Datenblatt!$E$3,IF(Übersicht!$C55=14,Datenblatt!$B$4*Datenblatt!M55^3+Datenblatt!$C$4*Datenblatt!M55^2+Datenblatt!$D$4*Datenblatt!M55+Datenblatt!$E$4,IF(Übersicht!$C55=15,Datenblatt!$B$5*Datenblatt!M55^3+Datenblatt!$C$5*Datenblatt!M55^2+Datenblatt!$D$5*Datenblatt!M55+Datenblatt!$E$5,IF(Übersicht!$C55=16,Datenblatt!$B$6*Datenblatt!M55^3+Datenblatt!$C$6*Datenblatt!M55^2+Datenblatt!$D$6*Datenblatt!M55+Datenblatt!$E$6,IF(Übersicht!$C55=12,Datenblatt!$B$7*Datenblatt!M55^3+Datenblatt!$C$7*Datenblatt!M55^2+Datenblatt!$D$7*Datenblatt!M55+Datenblatt!$E$7,IF(Übersicht!$C55=11,Datenblatt!$B$8*Datenblatt!M55^3+Datenblatt!$C$8*Datenblatt!M55^2+Datenblatt!$D$8*Datenblatt!M55+Datenblatt!$E$8,0))))))))))))))))))</f>
        <v>#DIV/0!</v>
      </c>
      <c r="K55" t="e">
        <f>IF(AND(Übersicht!$C55=13,Datenblatt!N55&lt;Datenblatt!$T$3),0,IF(AND(Übersicht!$C55=14,Datenblatt!N55&lt;Datenblatt!$T$4),0,IF(AND(Übersicht!$C55=15,Datenblatt!N55&lt;Datenblatt!$T$5),0,IF(AND(Übersicht!$C55=16,Datenblatt!N55&lt;Datenblatt!$T$6),0,IF(AND(Übersicht!$C55=12,Datenblatt!N55&lt;Datenblatt!$T$7),0,IF(AND(Übersicht!$C55=11,Datenblatt!N55&lt;Datenblatt!$T$8),0,IF(AND($C55=13,Datenblatt!N55&gt;Datenblatt!$S$3),100,IF(AND($C55=14,Datenblatt!N55&gt;Datenblatt!$S$4),100,IF(AND($C55=15,Datenblatt!N55&gt;Datenblatt!$S$5),100,IF(AND($C55=16,Datenblatt!N55&gt;Datenblatt!$S$6),100,IF(AND($C55=12,Datenblatt!N55&gt;Datenblatt!$S$7),100,IF(AND($C55=11,Datenblatt!N55&gt;Datenblatt!$S$8),100,IF(Übersicht!$C55=13,Datenblatt!$B$11*Datenblatt!N55^3+Datenblatt!$C$11*Datenblatt!N55^2+Datenblatt!$D$11*Datenblatt!N55+Datenblatt!$E$11,IF(Übersicht!$C55=14,Datenblatt!$B$12*Datenblatt!N55^3+Datenblatt!$C$12*Datenblatt!N55^2+Datenblatt!$D$12*Datenblatt!N55+Datenblatt!$E$12,IF(Übersicht!$C55=15,Datenblatt!$B$13*Datenblatt!N55^3+Datenblatt!$C$13*Datenblatt!N55^2+Datenblatt!$D$13*Datenblatt!N55+Datenblatt!$E$13,IF(Übersicht!$C55=16,Datenblatt!$B$14*Datenblatt!N55^3+Datenblatt!$C$14*Datenblatt!N55^2+Datenblatt!$D$14*Datenblatt!N55+Datenblatt!$E$14,IF(Übersicht!$C55=12,Datenblatt!$B$15*Datenblatt!N55^3+Datenblatt!$C$15*Datenblatt!N55^2+Datenblatt!$D$15*Datenblatt!N55+Datenblatt!$E$15,IF(Übersicht!$C55=11,Datenblatt!$B$16*Datenblatt!N55^3+Datenblatt!$C$16*Datenblatt!N55^2+Datenblatt!$D$16*Datenblatt!N55+Datenblatt!$E$16,0))))))))))))))))))</f>
        <v>#DIV/0!</v>
      </c>
      <c r="L55">
        <f>IF(AND($C55=13,G55&lt;Datenblatt!$V$3),0,IF(AND($C55=14,G55&lt;Datenblatt!$V$4),0,IF(AND($C55=15,G55&lt;Datenblatt!$V$5),0,IF(AND($C55=16,G55&lt;Datenblatt!$V$6),0,IF(AND($C55=12,G55&lt;Datenblatt!$V$7),0,IF(AND($C55=11,G55&lt;Datenblatt!$V$8),0,IF(AND($C55=13,G55&gt;Datenblatt!$U$3),100,IF(AND($C55=14,G55&gt;Datenblatt!$U$4),100,IF(AND($C55=15,G55&gt;Datenblatt!$U$5),100,IF(AND($C55=16,G55&gt;Datenblatt!$U$6),100,IF(AND($C55=12,G55&gt;Datenblatt!$U$7),100,IF(AND($C55=11,G55&gt;Datenblatt!$U$8),100,IF($C55=13,(Datenblatt!$B$19*Übersicht!G55^3)+(Datenblatt!$C$19*Übersicht!G55^2)+(Datenblatt!$D$19*Übersicht!G55)+Datenblatt!$E$19,IF($C55=14,(Datenblatt!$B$20*Übersicht!G55^3)+(Datenblatt!$C$20*Übersicht!G55^2)+(Datenblatt!$D$20*Übersicht!G55)+Datenblatt!$E$20,IF($C55=15,(Datenblatt!$B$21*Übersicht!G55^3)+(Datenblatt!$C$21*Übersicht!G55^2)+(Datenblatt!$D$21*Übersicht!G55)+Datenblatt!$E$21,IF($C55=16,(Datenblatt!$B$22*Übersicht!G55^3)+(Datenblatt!$C$22*Übersicht!G55^2)+(Datenblatt!$D$22*Übersicht!G55)+Datenblatt!$E$22,IF($C55=12,(Datenblatt!$B$23*Übersicht!G55^3)+(Datenblatt!$C$23*Übersicht!G55^2)+(Datenblatt!$D$23*Übersicht!G55)+Datenblatt!$E$23,IF($C55=11,(Datenblatt!$B$24*Übersicht!G55^3)+(Datenblatt!$C$24*Übersicht!G55^2)+(Datenblatt!$D$24*Übersicht!G55)+Datenblatt!$E$24,0))))))))))))))))))</f>
        <v>0</v>
      </c>
      <c r="M55">
        <f>IF(AND(H55="",C55=11),Datenblatt!$I$26,IF(AND(H55="",C55=12),Datenblatt!$I$26,IF(AND(H55="",C55=16),Datenblatt!$I$27,IF(AND(H55="",C55=15),Datenblatt!$I$26,IF(AND(H55="",C55=14),Datenblatt!$I$26,IF(AND(H55="",C55=13),Datenblatt!$I$26,IF(AND($C55=13,H55&gt;Datenblatt!$X$3),0,IF(AND($C55=14,H55&gt;Datenblatt!$X$4),0,IF(AND($C55=15,H55&gt;Datenblatt!$X$5),0,IF(AND($C55=16,H55&gt;Datenblatt!$X$6),0,IF(AND($C55=12,H55&gt;Datenblatt!$X$7),0,IF(AND($C55=11,H55&gt;Datenblatt!$X$8),0,IF(AND($C55=13,H55&lt;Datenblatt!$W$3),100,IF(AND($C55=14,H55&lt;Datenblatt!$W$4),100,IF(AND($C55=15,H55&lt;Datenblatt!$W$5),100,IF(AND($C55=16,H55&lt;Datenblatt!$W$6),100,IF(AND($C55=12,H55&lt;Datenblatt!$W$7),100,IF(AND($C55=11,H55&lt;Datenblatt!$W$8),100,IF($C55=13,(Datenblatt!$B$27*Übersicht!H55^3)+(Datenblatt!$C$27*Übersicht!H55^2)+(Datenblatt!$D$27*Übersicht!H55)+Datenblatt!$E$27,IF($C55=14,(Datenblatt!$B$28*Übersicht!H55^3)+(Datenblatt!$C$28*Übersicht!H55^2)+(Datenblatt!$D$28*Übersicht!H55)+Datenblatt!$E$28,IF($C55=15,(Datenblatt!$B$29*Übersicht!H55^3)+(Datenblatt!$C$29*Übersicht!H55^2)+(Datenblatt!$D$29*Übersicht!H55)+Datenblatt!$E$29,IF($C55=16,(Datenblatt!$B$30*Übersicht!H55^3)+(Datenblatt!$C$30*Übersicht!H55^2)+(Datenblatt!$D$30*Übersicht!H55)+Datenblatt!$E$30,IF($C55=12,(Datenblatt!$B$31*Übersicht!H55^3)+(Datenblatt!$C$31*Übersicht!H55^2)+(Datenblatt!$D$31*Übersicht!H55)+Datenblatt!$E$31,IF($C55=11,(Datenblatt!$B$32*Übersicht!H55^3)+(Datenblatt!$C$32*Übersicht!H55^2)+(Datenblatt!$D$32*Übersicht!H55)+Datenblatt!$E$32,0))))))))))))))))))))))))</f>
        <v>0</v>
      </c>
      <c r="N55">
        <f>IF(AND(H55="",C55=11),Datenblatt!$I$29,IF(AND(H55="",C55=12),Datenblatt!$I$29,IF(AND(H55="",C55=16),Datenblatt!$I$29,IF(AND(H55="",C55=15),Datenblatt!$I$29,IF(AND(H55="",C55=14),Datenblatt!$I$29,IF(AND(H55="",C55=13),Datenblatt!$I$29,IF(AND($C55=13,H55&gt;Datenblatt!$X$3),0,IF(AND($C55=14,H55&gt;Datenblatt!$X$4),0,IF(AND($C55=15,H55&gt;Datenblatt!$X$5),0,IF(AND($C55=16,H55&gt;Datenblatt!$X$6),0,IF(AND($C55=12,H55&gt;Datenblatt!$X$7),0,IF(AND($C55=11,H55&gt;Datenblatt!$X$8),0,IF(AND($C55=13,H55&lt;Datenblatt!$W$3),100,IF(AND($C55=14,H55&lt;Datenblatt!$W$4),100,IF(AND($C55=15,H55&lt;Datenblatt!$W$5),100,IF(AND($C55=16,H55&lt;Datenblatt!$W$6),100,IF(AND($C55=12,H55&lt;Datenblatt!$W$7),100,IF(AND($C55=11,H55&lt;Datenblatt!$W$8),100,IF($C55=13,(Datenblatt!$B$27*Übersicht!H55^3)+(Datenblatt!$C$27*Übersicht!H55^2)+(Datenblatt!$D$27*Übersicht!H55)+Datenblatt!$E$27,IF($C55=14,(Datenblatt!$B$28*Übersicht!H55^3)+(Datenblatt!$C$28*Übersicht!H55^2)+(Datenblatt!$D$28*Übersicht!H55)+Datenblatt!$E$28,IF($C55=15,(Datenblatt!$B$29*Übersicht!H55^3)+(Datenblatt!$C$29*Übersicht!H55^2)+(Datenblatt!$D$29*Übersicht!H55)+Datenblatt!$E$29,IF($C55=16,(Datenblatt!$B$30*Übersicht!H55^3)+(Datenblatt!$C$30*Übersicht!H55^2)+(Datenblatt!$D$30*Übersicht!H55)+Datenblatt!$E$30,IF($C55=12,(Datenblatt!$B$31*Übersicht!H55^3)+(Datenblatt!$C$31*Übersicht!H55^2)+(Datenblatt!$D$31*Übersicht!H55)+Datenblatt!$E$31,IF($C55=11,(Datenblatt!$B$32*Übersicht!H55^3)+(Datenblatt!$C$32*Übersicht!H55^2)+(Datenblatt!$D$32*Übersicht!H55)+Datenblatt!$E$32,0))))))))))))))))))))))))</f>
        <v>0</v>
      </c>
      <c r="O55" s="2" t="e">
        <f t="shared" si="0"/>
        <v>#DIV/0!</v>
      </c>
      <c r="P55" s="2" t="e">
        <f t="shared" si="1"/>
        <v>#DIV/0!</v>
      </c>
      <c r="R55" s="2"/>
      <c r="S55" s="2">
        <f>Datenblatt!$I$10</f>
        <v>62.816491055091916</v>
      </c>
      <c r="T55" s="2">
        <f>Datenblatt!$I$18</f>
        <v>62.379148900450787</v>
      </c>
      <c r="U55" s="2">
        <f>Datenblatt!$I$26</f>
        <v>55.885385458572635</v>
      </c>
      <c r="V55" s="2">
        <f>Datenblatt!$I$34</f>
        <v>60.727085155488531</v>
      </c>
      <c r="W55" s="7" t="e">
        <f t="shared" si="2"/>
        <v>#DIV/0!</v>
      </c>
      <c r="Y55" s="2">
        <f>Datenblatt!$I$5</f>
        <v>73.48733784597421</v>
      </c>
      <c r="Z55">
        <f>Datenblatt!$I$13</f>
        <v>79.926562848016317</v>
      </c>
      <c r="AA55">
        <f>Datenblatt!$I$21</f>
        <v>79.953620531215734</v>
      </c>
      <c r="AB55">
        <f>Datenblatt!$I$29</f>
        <v>70.851454876954847</v>
      </c>
      <c r="AC55">
        <f>Datenblatt!$I$37</f>
        <v>75.813025407742586</v>
      </c>
      <c r="AD55" s="7" t="e">
        <f t="shared" si="3"/>
        <v>#DIV/0!</v>
      </c>
    </row>
    <row r="56" spans="10:30" ht="19" x14ac:dyDescent="0.25">
      <c r="J56" s="3" t="e">
        <f>IF(AND($C56=13,Datenblatt!M56&lt;Datenblatt!$R$3),0,IF(AND($C56=14,Datenblatt!M56&lt;Datenblatt!$R$4),0,IF(AND($C56=15,Datenblatt!M56&lt;Datenblatt!$R$5),0,IF(AND($C56=16,Datenblatt!M56&lt;Datenblatt!$R$6),0,IF(AND($C56=12,Datenblatt!M56&lt;Datenblatt!$R$7),0,IF(AND($C56=11,Datenblatt!M56&lt;Datenblatt!$R$8),0,IF(AND($C56=13,Datenblatt!M56&gt;Datenblatt!$Q$3),100,IF(AND($C56=14,Datenblatt!M56&gt;Datenblatt!$Q$4),100,IF(AND($C56=15,Datenblatt!M56&gt;Datenblatt!$Q$5),100,IF(AND($C56=16,Datenblatt!M56&gt;Datenblatt!$Q$6),100,IF(AND($C56=12,Datenblatt!M56&gt;Datenblatt!$Q$7),100,IF(AND($C56=11,Datenblatt!M56&gt;Datenblatt!$Q$8),100,IF(Übersicht!$C56=13,Datenblatt!$B$3*Datenblatt!M56^3+Datenblatt!$C$3*Datenblatt!M56^2+Datenblatt!$D$3*Datenblatt!M56+Datenblatt!$E$3,IF(Übersicht!$C56=14,Datenblatt!$B$4*Datenblatt!M56^3+Datenblatt!$C$4*Datenblatt!M56^2+Datenblatt!$D$4*Datenblatt!M56+Datenblatt!$E$4,IF(Übersicht!$C56=15,Datenblatt!$B$5*Datenblatt!M56^3+Datenblatt!$C$5*Datenblatt!M56^2+Datenblatt!$D$5*Datenblatt!M56+Datenblatt!$E$5,IF(Übersicht!$C56=16,Datenblatt!$B$6*Datenblatt!M56^3+Datenblatt!$C$6*Datenblatt!M56^2+Datenblatt!$D$6*Datenblatt!M56+Datenblatt!$E$6,IF(Übersicht!$C56=12,Datenblatt!$B$7*Datenblatt!M56^3+Datenblatt!$C$7*Datenblatt!M56^2+Datenblatt!$D$7*Datenblatt!M56+Datenblatt!$E$7,IF(Übersicht!$C56=11,Datenblatt!$B$8*Datenblatt!M56^3+Datenblatt!$C$8*Datenblatt!M56^2+Datenblatt!$D$8*Datenblatt!M56+Datenblatt!$E$8,0))))))))))))))))))</f>
        <v>#DIV/0!</v>
      </c>
      <c r="K56" t="e">
        <f>IF(AND(Übersicht!$C56=13,Datenblatt!N56&lt;Datenblatt!$T$3),0,IF(AND(Übersicht!$C56=14,Datenblatt!N56&lt;Datenblatt!$T$4),0,IF(AND(Übersicht!$C56=15,Datenblatt!N56&lt;Datenblatt!$T$5),0,IF(AND(Übersicht!$C56=16,Datenblatt!N56&lt;Datenblatt!$T$6),0,IF(AND(Übersicht!$C56=12,Datenblatt!N56&lt;Datenblatt!$T$7),0,IF(AND(Übersicht!$C56=11,Datenblatt!N56&lt;Datenblatt!$T$8),0,IF(AND($C56=13,Datenblatt!N56&gt;Datenblatt!$S$3),100,IF(AND($C56=14,Datenblatt!N56&gt;Datenblatt!$S$4),100,IF(AND($C56=15,Datenblatt!N56&gt;Datenblatt!$S$5),100,IF(AND($C56=16,Datenblatt!N56&gt;Datenblatt!$S$6),100,IF(AND($C56=12,Datenblatt!N56&gt;Datenblatt!$S$7),100,IF(AND($C56=11,Datenblatt!N56&gt;Datenblatt!$S$8),100,IF(Übersicht!$C56=13,Datenblatt!$B$11*Datenblatt!N56^3+Datenblatt!$C$11*Datenblatt!N56^2+Datenblatt!$D$11*Datenblatt!N56+Datenblatt!$E$11,IF(Übersicht!$C56=14,Datenblatt!$B$12*Datenblatt!N56^3+Datenblatt!$C$12*Datenblatt!N56^2+Datenblatt!$D$12*Datenblatt!N56+Datenblatt!$E$12,IF(Übersicht!$C56=15,Datenblatt!$B$13*Datenblatt!N56^3+Datenblatt!$C$13*Datenblatt!N56^2+Datenblatt!$D$13*Datenblatt!N56+Datenblatt!$E$13,IF(Übersicht!$C56=16,Datenblatt!$B$14*Datenblatt!N56^3+Datenblatt!$C$14*Datenblatt!N56^2+Datenblatt!$D$14*Datenblatt!N56+Datenblatt!$E$14,IF(Übersicht!$C56=12,Datenblatt!$B$15*Datenblatt!N56^3+Datenblatt!$C$15*Datenblatt!N56^2+Datenblatt!$D$15*Datenblatt!N56+Datenblatt!$E$15,IF(Übersicht!$C56=11,Datenblatt!$B$16*Datenblatt!N56^3+Datenblatt!$C$16*Datenblatt!N56^2+Datenblatt!$D$16*Datenblatt!N56+Datenblatt!$E$16,0))))))))))))))))))</f>
        <v>#DIV/0!</v>
      </c>
      <c r="L56">
        <f>IF(AND($C56=13,G56&lt;Datenblatt!$V$3),0,IF(AND($C56=14,G56&lt;Datenblatt!$V$4),0,IF(AND($C56=15,G56&lt;Datenblatt!$V$5),0,IF(AND($C56=16,G56&lt;Datenblatt!$V$6),0,IF(AND($C56=12,G56&lt;Datenblatt!$V$7),0,IF(AND($C56=11,G56&lt;Datenblatt!$V$8),0,IF(AND($C56=13,G56&gt;Datenblatt!$U$3),100,IF(AND($C56=14,G56&gt;Datenblatt!$U$4),100,IF(AND($C56=15,G56&gt;Datenblatt!$U$5),100,IF(AND($C56=16,G56&gt;Datenblatt!$U$6),100,IF(AND($C56=12,G56&gt;Datenblatt!$U$7),100,IF(AND($C56=11,G56&gt;Datenblatt!$U$8),100,IF($C56=13,(Datenblatt!$B$19*Übersicht!G56^3)+(Datenblatt!$C$19*Übersicht!G56^2)+(Datenblatt!$D$19*Übersicht!G56)+Datenblatt!$E$19,IF($C56=14,(Datenblatt!$B$20*Übersicht!G56^3)+(Datenblatt!$C$20*Übersicht!G56^2)+(Datenblatt!$D$20*Übersicht!G56)+Datenblatt!$E$20,IF($C56=15,(Datenblatt!$B$21*Übersicht!G56^3)+(Datenblatt!$C$21*Übersicht!G56^2)+(Datenblatt!$D$21*Übersicht!G56)+Datenblatt!$E$21,IF($C56=16,(Datenblatt!$B$22*Übersicht!G56^3)+(Datenblatt!$C$22*Übersicht!G56^2)+(Datenblatt!$D$22*Übersicht!G56)+Datenblatt!$E$22,IF($C56=12,(Datenblatt!$B$23*Übersicht!G56^3)+(Datenblatt!$C$23*Übersicht!G56^2)+(Datenblatt!$D$23*Übersicht!G56)+Datenblatt!$E$23,IF($C56=11,(Datenblatt!$B$24*Übersicht!G56^3)+(Datenblatt!$C$24*Übersicht!G56^2)+(Datenblatt!$D$24*Übersicht!G56)+Datenblatt!$E$24,0))))))))))))))))))</f>
        <v>0</v>
      </c>
      <c r="M56">
        <f>IF(AND(H56="",C56=11),Datenblatt!$I$26,IF(AND(H56="",C56=12),Datenblatt!$I$26,IF(AND(H56="",C56=16),Datenblatt!$I$27,IF(AND(H56="",C56=15),Datenblatt!$I$26,IF(AND(H56="",C56=14),Datenblatt!$I$26,IF(AND(H56="",C56=13),Datenblatt!$I$26,IF(AND($C56=13,H56&gt;Datenblatt!$X$3),0,IF(AND($C56=14,H56&gt;Datenblatt!$X$4),0,IF(AND($C56=15,H56&gt;Datenblatt!$X$5),0,IF(AND($C56=16,H56&gt;Datenblatt!$X$6),0,IF(AND($C56=12,H56&gt;Datenblatt!$X$7),0,IF(AND($C56=11,H56&gt;Datenblatt!$X$8),0,IF(AND($C56=13,H56&lt;Datenblatt!$W$3),100,IF(AND($C56=14,H56&lt;Datenblatt!$W$4),100,IF(AND($C56=15,H56&lt;Datenblatt!$W$5),100,IF(AND($C56=16,H56&lt;Datenblatt!$W$6),100,IF(AND($C56=12,H56&lt;Datenblatt!$W$7),100,IF(AND($C56=11,H56&lt;Datenblatt!$W$8),100,IF($C56=13,(Datenblatt!$B$27*Übersicht!H56^3)+(Datenblatt!$C$27*Übersicht!H56^2)+(Datenblatt!$D$27*Übersicht!H56)+Datenblatt!$E$27,IF($C56=14,(Datenblatt!$B$28*Übersicht!H56^3)+(Datenblatt!$C$28*Übersicht!H56^2)+(Datenblatt!$D$28*Übersicht!H56)+Datenblatt!$E$28,IF($C56=15,(Datenblatt!$B$29*Übersicht!H56^3)+(Datenblatt!$C$29*Übersicht!H56^2)+(Datenblatt!$D$29*Übersicht!H56)+Datenblatt!$E$29,IF($C56=16,(Datenblatt!$B$30*Übersicht!H56^3)+(Datenblatt!$C$30*Übersicht!H56^2)+(Datenblatt!$D$30*Übersicht!H56)+Datenblatt!$E$30,IF($C56=12,(Datenblatt!$B$31*Übersicht!H56^3)+(Datenblatt!$C$31*Übersicht!H56^2)+(Datenblatt!$D$31*Übersicht!H56)+Datenblatt!$E$31,IF($C56=11,(Datenblatt!$B$32*Übersicht!H56^3)+(Datenblatt!$C$32*Übersicht!H56^2)+(Datenblatt!$D$32*Übersicht!H56)+Datenblatt!$E$32,0))))))))))))))))))))))))</f>
        <v>0</v>
      </c>
      <c r="N56">
        <f>IF(AND(H56="",C56=11),Datenblatt!$I$29,IF(AND(H56="",C56=12),Datenblatt!$I$29,IF(AND(H56="",C56=16),Datenblatt!$I$29,IF(AND(H56="",C56=15),Datenblatt!$I$29,IF(AND(H56="",C56=14),Datenblatt!$I$29,IF(AND(H56="",C56=13),Datenblatt!$I$29,IF(AND($C56=13,H56&gt;Datenblatt!$X$3),0,IF(AND($C56=14,H56&gt;Datenblatt!$X$4),0,IF(AND($C56=15,H56&gt;Datenblatt!$X$5),0,IF(AND($C56=16,H56&gt;Datenblatt!$X$6),0,IF(AND($C56=12,H56&gt;Datenblatt!$X$7),0,IF(AND($C56=11,H56&gt;Datenblatt!$X$8),0,IF(AND($C56=13,H56&lt;Datenblatt!$W$3),100,IF(AND($C56=14,H56&lt;Datenblatt!$W$4),100,IF(AND($C56=15,H56&lt;Datenblatt!$W$5),100,IF(AND($C56=16,H56&lt;Datenblatt!$W$6),100,IF(AND($C56=12,H56&lt;Datenblatt!$W$7),100,IF(AND($C56=11,H56&lt;Datenblatt!$W$8),100,IF($C56=13,(Datenblatt!$B$27*Übersicht!H56^3)+(Datenblatt!$C$27*Übersicht!H56^2)+(Datenblatt!$D$27*Übersicht!H56)+Datenblatt!$E$27,IF($C56=14,(Datenblatt!$B$28*Übersicht!H56^3)+(Datenblatt!$C$28*Übersicht!H56^2)+(Datenblatt!$D$28*Übersicht!H56)+Datenblatt!$E$28,IF($C56=15,(Datenblatt!$B$29*Übersicht!H56^3)+(Datenblatt!$C$29*Übersicht!H56^2)+(Datenblatt!$D$29*Übersicht!H56)+Datenblatt!$E$29,IF($C56=16,(Datenblatt!$B$30*Übersicht!H56^3)+(Datenblatt!$C$30*Übersicht!H56^2)+(Datenblatt!$D$30*Übersicht!H56)+Datenblatt!$E$30,IF($C56=12,(Datenblatt!$B$31*Übersicht!H56^3)+(Datenblatt!$C$31*Übersicht!H56^2)+(Datenblatt!$D$31*Übersicht!H56)+Datenblatt!$E$31,IF($C56=11,(Datenblatt!$B$32*Übersicht!H56^3)+(Datenblatt!$C$32*Übersicht!H56^2)+(Datenblatt!$D$32*Übersicht!H56)+Datenblatt!$E$32,0))))))))))))))))))))))))</f>
        <v>0</v>
      </c>
      <c r="O56" s="2" t="e">
        <f t="shared" si="0"/>
        <v>#DIV/0!</v>
      </c>
      <c r="P56" s="2" t="e">
        <f t="shared" si="1"/>
        <v>#DIV/0!</v>
      </c>
      <c r="R56" s="2"/>
      <c r="S56" s="2">
        <f>Datenblatt!$I$10</f>
        <v>62.816491055091916</v>
      </c>
      <c r="T56" s="2">
        <f>Datenblatt!$I$18</f>
        <v>62.379148900450787</v>
      </c>
      <c r="U56" s="2">
        <f>Datenblatt!$I$26</f>
        <v>55.885385458572635</v>
      </c>
      <c r="V56" s="2">
        <f>Datenblatt!$I$34</f>
        <v>60.727085155488531</v>
      </c>
      <c r="W56" s="7" t="e">
        <f t="shared" si="2"/>
        <v>#DIV/0!</v>
      </c>
      <c r="Y56" s="2">
        <f>Datenblatt!$I$5</f>
        <v>73.48733784597421</v>
      </c>
      <c r="Z56">
        <f>Datenblatt!$I$13</f>
        <v>79.926562848016317</v>
      </c>
      <c r="AA56">
        <f>Datenblatt!$I$21</f>
        <v>79.953620531215734</v>
      </c>
      <c r="AB56">
        <f>Datenblatt!$I$29</f>
        <v>70.851454876954847</v>
      </c>
      <c r="AC56">
        <f>Datenblatt!$I$37</f>
        <v>75.813025407742586</v>
      </c>
      <c r="AD56" s="7" t="e">
        <f t="shared" si="3"/>
        <v>#DIV/0!</v>
      </c>
    </row>
    <row r="57" spans="10:30" ht="19" x14ac:dyDescent="0.25">
      <c r="J57" s="3" t="e">
        <f>IF(AND($C57=13,Datenblatt!M57&lt;Datenblatt!$R$3),0,IF(AND($C57=14,Datenblatt!M57&lt;Datenblatt!$R$4),0,IF(AND($C57=15,Datenblatt!M57&lt;Datenblatt!$R$5),0,IF(AND($C57=16,Datenblatt!M57&lt;Datenblatt!$R$6),0,IF(AND($C57=12,Datenblatt!M57&lt;Datenblatt!$R$7),0,IF(AND($C57=11,Datenblatt!M57&lt;Datenblatt!$R$8),0,IF(AND($C57=13,Datenblatt!M57&gt;Datenblatt!$Q$3),100,IF(AND($C57=14,Datenblatt!M57&gt;Datenblatt!$Q$4),100,IF(AND($C57=15,Datenblatt!M57&gt;Datenblatt!$Q$5),100,IF(AND($C57=16,Datenblatt!M57&gt;Datenblatt!$Q$6),100,IF(AND($C57=12,Datenblatt!M57&gt;Datenblatt!$Q$7),100,IF(AND($C57=11,Datenblatt!M57&gt;Datenblatt!$Q$8),100,IF(Übersicht!$C57=13,Datenblatt!$B$3*Datenblatt!M57^3+Datenblatt!$C$3*Datenblatt!M57^2+Datenblatt!$D$3*Datenblatt!M57+Datenblatt!$E$3,IF(Übersicht!$C57=14,Datenblatt!$B$4*Datenblatt!M57^3+Datenblatt!$C$4*Datenblatt!M57^2+Datenblatt!$D$4*Datenblatt!M57+Datenblatt!$E$4,IF(Übersicht!$C57=15,Datenblatt!$B$5*Datenblatt!M57^3+Datenblatt!$C$5*Datenblatt!M57^2+Datenblatt!$D$5*Datenblatt!M57+Datenblatt!$E$5,IF(Übersicht!$C57=16,Datenblatt!$B$6*Datenblatt!M57^3+Datenblatt!$C$6*Datenblatt!M57^2+Datenblatt!$D$6*Datenblatt!M57+Datenblatt!$E$6,IF(Übersicht!$C57=12,Datenblatt!$B$7*Datenblatt!M57^3+Datenblatt!$C$7*Datenblatt!M57^2+Datenblatt!$D$7*Datenblatt!M57+Datenblatt!$E$7,IF(Übersicht!$C57=11,Datenblatt!$B$8*Datenblatt!M57^3+Datenblatt!$C$8*Datenblatt!M57^2+Datenblatt!$D$8*Datenblatt!M57+Datenblatt!$E$8,0))))))))))))))))))</f>
        <v>#DIV/0!</v>
      </c>
      <c r="K57" t="e">
        <f>IF(AND(Übersicht!$C57=13,Datenblatt!N57&lt;Datenblatt!$T$3),0,IF(AND(Übersicht!$C57=14,Datenblatt!N57&lt;Datenblatt!$T$4),0,IF(AND(Übersicht!$C57=15,Datenblatt!N57&lt;Datenblatt!$T$5),0,IF(AND(Übersicht!$C57=16,Datenblatt!N57&lt;Datenblatt!$T$6),0,IF(AND(Übersicht!$C57=12,Datenblatt!N57&lt;Datenblatt!$T$7),0,IF(AND(Übersicht!$C57=11,Datenblatt!N57&lt;Datenblatt!$T$8),0,IF(AND($C57=13,Datenblatt!N57&gt;Datenblatt!$S$3),100,IF(AND($C57=14,Datenblatt!N57&gt;Datenblatt!$S$4),100,IF(AND($C57=15,Datenblatt!N57&gt;Datenblatt!$S$5),100,IF(AND($C57=16,Datenblatt!N57&gt;Datenblatt!$S$6),100,IF(AND($C57=12,Datenblatt!N57&gt;Datenblatt!$S$7),100,IF(AND($C57=11,Datenblatt!N57&gt;Datenblatt!$S$8),100,IF(Übersicht!$C57=13,Datenblatt!$B$11*Datenblatt!N57^3+Datenblatt!$C$11*Datenblatt!N57^2+Datenblatt!$D$11*Datenblatt!N57+Datenblatt!$E$11,IF(Übersicht!$C57=14,Datenblatt!$B$12*Datenblatt!N57^3+Datenblatt!$C$12*Datenblatt!N57^2+Datenblatt!$D$12*Datenblatt!N57+Datenblatt!$E$12,IF(Übersicht!$C57=15,Datenblatt!$B$13*Datenblatt!N57^3+Datenblatt!$C$13*Datenblatt!N57^2+Datenblatt!$D$13*Datenblatt!N57+Datenblatt!$E$13,IF(Übersicht!$C57=16,Datenblatt!$B$14*Datenblatt!N57^3+Datenblatt!$C$14*Datenblatt!N57^2+Datenblatt!$D$14*Datenblatt!N57+Datenblatt!$E$14,IF(Übersicht!$C57=12,Datenblatt!$B$15*Datenblatt!N57^3+Datenblatt!$C$15*Datenblatt!N57^2+Datenblatt!$D$15*Datenblatt!N57+Datenblatt!$E$15,IF(Übersicht!$C57=11,Datenblatt!$B$16*Datenblatt!N57^3+Datenblatt!$C$16*Datenblatt!N57^2+Datenblatt!$D$16*Datenblatt!N57+Datenblatt!$E$16,0))))))))))))))))))</f>
        <v>#DIV/0!</v>
      </c>
      <c r="L57">
        <f>IF(AND($C57=13,G57&lt;Datenblatt!$V$3),0,IF(AND($C57=14,G57&lt;Datenblatt!$V$4),0,IF(AND($C57=15,G57&lt;Datenblatt!$V$5),0,IF(AND($C57=16,G57&lt;Datenblatt!$V$6),0,IF(AND($C57=12,G57&lt;Datenblatt!$V$7),0,IF(AND($C57=11,G57&lt;Datenblatt!$V$8),0,IF(AND($C57=13,G57&gt;Datenblatt!$U$3),100,IF(AND($C57=14,G57&gt;Datenblatt!$U$4),100,IF(AND($C57=15,G57&gt;Datenblatt!$U$5),100,IF(AND($C57=16,G57&gt;Datenblatt!$U$6),100,IF(AND($C57=12,G57&gt;Datenblatt!$U$7),100,IF(AND($C57=11,G57&gt;Datenblatt!$U$8),100,IF($C57=13,(Datenblatt!$B$19*Übersicht!G57^3)+(Datenblatt!$C$19*Übersicht!G57^2)+(Datenblatt!$D$19*Übersicht!G57)+Datenblatt!$E$19,IF($C57=14,(Datenblatt!$B$20*Übersicht!G57^3)+(Datenblatt!$C$20*Übersicht!G57^2)+(Datenblatt!$D$20*Übersicht!G57)+Datenblatt!$E$20,IF($C57=15,(Datenblatt!$B$21*Übersicht!G57^3)+(Datenblatt!$C$21*Übersicht!G57^2)+(Datenblatt!$D$21*Übersicht!G57)+Datenblatt!$E$21,IF($C57=16,(Datenblatt!$B$22*Übersicht!G57^3)+(Datenblatt!$C$22*Übersicht!G57^2)+(Datenblatt!$D$22*Übersicht!G57)+Datenblatt!$E$22,IF($C57=12,(Datenblatt!$B$23*Übersicht!G57^3)+(Datenblatt!$C$23*Übersicht!G57^2)+(Datenblatt!$D$23*Übersicht!G57)+Datenblatt!$E$23,IF($C57=11,(Datenblatt!$B$24*Übersicht!G57^3)+(Datenblatt!$C$24*Übersicht!G57^2)+(Datenblatt!$D$24*Übersicht!G57)+Datenblatt!$E$24,0))))))))))))))))))</f>
        <v>0</v>
      </c>
      <c r="M57">
        <f>IF(AND(H57="",C57=11),Datenblatt!$I$26,IF(AND(H57="",C57=12),Datenblatt!$I$26,IF(AND(H57="",C57=16),Datenblatt!$I$27,IF(AND(H57="",C57=15),Datenblatt!$I$26,IF(AND(H57="",C57=14),Datenblatt!$I$26,IF(AND(H57="",C57=13),Datenblatt!$I$26,IF(AND($C57=13,H57&gt;Datenblatt!$X$3),0,IF(AND($C57=14,H57&gt;Datenblatt!$X$4),0,IF(AND($C57=15,H57&gt;Datenblatt!$X$5),0,IF(AND($C57=16,H57&gt;Datenblatt!$X$6),0,IF(AND($C57=12,H57&gt;Datenblatt!$X$7),0,IF(AND($C57=11,H57&gt;Datenblatt!$X$8),0,IF(AND($C57=13,H57&lt;Datenblatt!$W$3),100,IF(AND($C57=14,H57&lt;Datenblatt!$W$4),100,IF(AND($C57=15,H57&lt;Datenblatt!$W$5),100,IF(AND($C57=16,H57&lt;Datenblatt!$W$6),100,IF(AND($C57=12,H57&lt;Datenblatt!$W$7),100,IF(AND($C57=11,H57&lt;Datenblatt!$W$8),100,IF($C57=13,(Datenblatt!$B$27*Übersicht!H57^3)+(Datenblatt!$C$27*Übersicht!H57^2)+(Datenblatt!$D$27*Übersicht!H57)+Datenblatt!$E$27,IF($C57=14,(Datenblatt!$B$28*Übersicht!H57^3)+(Datenblatt!$C$28*Übersicht!H57^2)+(Datenblatt!$D$28*Übersicht!H57)+Datenblatt!$E$28,IF($C57=15,(Datenblatt!$B$29*Übersicht!H57^3)+(Datenblatt!$C$29*Übersicht!H57^2)+(Datenblatt!$D$29*Übersicht!H57)+Datenblatt!$E$29,IF($C57=16,(Datenblatt!$B$30*Übersicht!H57^3)+(Datenblatt!$C$30*Übersicht!H57^2)+(Datenblatt!$D$30*Übersicht!H57)+Datenblatt!$E$30,IF($C57=12,(Datenblatt!$B$31*Übersicht!H57^3)+(Datenblatt!$C$31*Übersicht!H57^2)+(Datenblatt!$D$31*Übersicht!H57)+Datenblatt!$E$31,IF($C57=11,(Datenblatt!$B$32*Übersicht!H57^3)+(Datenblatt!$C$32*Übersicht!H57^2)+(Datenblatt!$D$32*Übersicht!H57)+Datenblatt!$E$32,0))))))))))))))))))))))))</f>
        <v>0</v>
      </c>
      <c r="N57">
        <f>IF(AND(H57="",C57=11),Datenblatt!$I$29,IF(AND(H57="",C57=12),Datenblatt!$I$29,IF(AND(H57="",C57=16),Datenblatt!$I$29,IF(AND(H57="",C57=15),Datenblatt!$I$29,IF(AND(H57="",C57=14),Datenblatt!$I$29,IF(AND(H57="",C57=13),Datenblatt!$I$29,IF(AND($C57=13,H57&gt;Datenblatt!$X$3),0,IF(AND($C57=14,H57&gt;Datenblatt!$X$4),0,IF(AND($C57=15,H57&gt;Datenblatt!$X$5),0,IF(AND($C57=16,H57&gt;Datenblatt!$X$6),0,IF(AND($C57=12,H57&gt;Datenblatt!$X$7),0,IF(AND($C57=11,H57&gt;Datenblatt!$X$8),0,IF(AND($C57=13,H57&lt;Datenblatt!$W$3),100,IF(AND($C57=14,H57&lt;Datenblatt!$W$4),100,IF(AND($C57=15,H57&lt;Datenblatt!$W$5),100,IF(AND($C57=16,H57&lt;Datenblatt!$W$6),100,IF(AND($C57=12,H57&lt;Datenblatt!$W$7),100,IF(AND($C57=11,H57&lt;Datenblatt!$W$8),100,IF($C57=13,(Datenblatt!$B$27*Übersicht!H57^3)+(Datenblatt!$C$27*Übersicht!H57^2)+(Datenblatt!$D$27*Übersicht!H57)+Datenblatt!$E$27,IF($C57=14,(Datenblatt!$B$28*Übersicht!H57^3)+(Datenblatt!$C$28*Übersicht!H57^2)+(Datenblatt!$D$28*Übersicht!H57)+Datenblatt!$E$28,IF($C57=15,(Datenblatt!$B$29*Übersicht!H57^3)+(Datenblatt!$C$29*Übersicht!H57^2)+(Datenblatt!$D$29*Übersicht!H57)+Datenblatt!$E$29,IF($C57=16,(Datenblatt!$B$30*Übersicht!H57^3)+(Datenblatt!$C$30*Übersicht!H57^2)+(Datenblatt!$D$30*Übersicht!H57)+Datenblatt!$E$30,IF($C57=12,(Datenblatt!$B$31*Übersicht!H57^3)+(Datenblatt!$C$31*Übersicht!H57^2)+(Datenblatt!$D$31*Übersicht!H57)+Datenblatt!$E$31,IF($C57=11,(Datenblatt!$B$32*Übersicht!H57^3)+(Datenblatt!$C$32*Übersicht!H57^2)+(Datenblatt!$D$32*Übersicht!H57)+Datenblatt!$E$32,0))))))))))))))))))))))))</f>
        <v>0</v>
      </c>
      <c r="O57" s="2" t="e">
        <f t="shared" si="0"/>
        <v>#DIV/0!</v>
      </c>
      <c r="P57" s="2" t="e">
        <f t="shared" si="1"/>
        <v>#DIV/0!</v>
      </c>
      <c r="R57" s="2"/>
      <c r="S57" s="2">
        <f>Datenblatt!$I$10</f>
        <v>62.816491055091916</v>
      </c>
      <c r="T57" s="2">
        <f>Datenblatt!$I$18</f>
        <v>62.379148900450787</v>
      </c>
      <c r="U57" s="2">
        <f>Datenblatt!$I$26</f>
        <v>55.885385458572635</v>
      </c>
      <c r="V57" s="2">
        <f>Datenblatt!$I$34</f>
        <v>60.727085155488531</v>
      </c>
      <c r="W57" s="7" t="e">
        <f t="shared" si="2"/>
        <v>#DIV/0!</v>
      </c>
      <c r="Y57" s="2">
        <f>Datenblatt!$I$5</f>
        <v>73.48733784597421</v>
      </c>
      <c r="Z57">
        <f>Datenblatt!$I$13</f>
        <v>79.926562848016317</v>
      </c>
      <c r="AA57">
        <f>Datenblatt!$I$21</f>
        <v>79.953620531215734</v>
      </c>
      <c r="AB57">
        <f>Datenblatt!$I$29</f>
        <v>70.851454876954847</v>
      </c>
      <c r="AC57">
        <f>Datenblatt!$I$37</f>
        <v>75.813025407742586</v>
      </c>
      <c r="AD57" s="7" t="e">
        <f t="shared" si="3"/>
        <v>#DIV/0!</v>
      </c>
    </row>
    <row r="58" spans="10:30" ht="19" x14ac:dyDescent="0.25">
      <c r="J58" s="3" t="e">
        <f>IF(AND($C58=13,Datenblatt!M58&lt;Datenblatt!$R$3),0,IF(AND($C58=14,Datenblatt!M58&lt;Datenblatt!$R$4),0,IF(AND($C58=15,Datenblatt!M58&lt;Datenblatt!$R$5),0,IF(AND($C58=16,Datenblatt!M58&lt;Datenblatt!$R$6),0,IF(AND($C58=12,Datenblatt!M58&lt;Datenblatt!$R$7),0,IF(AND($C58=11,Datenblatt!M58&lt;Datenblatt!$R$8),0,IF(AND($C58=13,Datenblatt!M58&gt;Datenblatt!$Q$3),100,IF(AND($C58=14,Datenblatt!M58&gt;Datenblatt!$Q$4),100,IF(AND($C58=15,Datenblatt!M58&gt;Datenblatt!$Q$5),100,IF(AND($C58=16,Datenblatt!M58&gt;Datenblatt!$Q$6),100,IF(AND($C58=12,Datenblatt!M58&gt;Datenblatt!$Q$7),100,IF(AND($C58=11,Datenblatt!M58&gt;Datenblatt!$Q$8),100,IF(Übersicht!$C58=13,Datenblatt!$B$3*Datenblatt!M58^3+Datenblatt!$C$3*Datenblatt!M58^2+Datenblatt!$D$3*Datenblatt!M58+Datenblatt!$E$3,IF(Übersicht!$C58=14,Datenblatt!$B$4*Datenblatt!M58^3+Datenblatt!$C$4*Datenblatt!M58^2+Datenblatt!$D$4*Datenblatt!M58+Datenblatt!$E$4,IF(Übersicht!$C58=15,Datenblatt!$B$5*Datenblatt!M58^3+Datenblatt!$C$5*Datenblatt!M58^2+Datenblatt!$D$5*Datenblatt!M58+Datenblatt!$E$5,IF(Übersicht!$C58=16,Datenblatt!$B$6*Datenblatt!M58^3+Datenblatt!$C$6*Datenblatt!M58^2+Datenblatt!$D$6*Datenblatt!M58+Datenblatt!$E$6,IF(Übersicht!$C58=12,Datenblatt!$B$7*Datenblatt!M58^3+Datenblatt!$C$7*Datenblatt!M58^2+Datenblatt!$D$7*Datenblatt!M58+Datenblatt!$E$7,IF(Übersicht!$C58=11,Datenblatt!$B$8*Datenblatt!M58^3+Datenblatt!$C$8*Datenblatt!M58^2+Datenblatt!$D$8*Datenblatt!M58+Datenblatt!$E$8,0))))))))))))))))))</f>
        <v>#DIV/0!</v>
      </c>
      <c r="K58" t="e">
        <f>IF(AND(Übersicht!$C58=13,Datenblatt!N58&lt;Datenblatt!$T$3),0,IF(AND(Übersicht!$C58=14,Datenblatt!N58&lt;Datenblatt!$T$4),0,IF(AND(Übersicht!$C58=15,Datenblatt!N58&lt;Datenblatt!$T$5),0,IF(AND(Übersicht!$C58=16,Datenblatt!N58&lt;Datenblatt!$T$6),0,IF(AND(Übersicht!$C58=12,Datenblatt!N58&lt;Datenblatt!$T$7),0,IF(AND(Übersicht!$C58=11,Datenblatt!N58&lt;Datenblatt!$T$8),0,IF(AND($C58=13,Datenblatt!N58&gt;Datenblatt!$S$3),100,IF(AND($C58=14,Datenblatt!N58&gt;Datenblatt!$S$4),100,IF(AND($C58=15,Datenblatt!N58&gt;Datenblatt!$S$5),100,IF(AND($C58=16,Datenblatt!N58&gt;Datenblatt!$S$6),100,IF(AND($C58=12,Datenblatt!N58&gt;Datenblatt!$S$7),100,IF(AND($C58=11,Datenblatt!N58&gt;Datenblatt!$S$8),100,IF(Übersicht!$C58=13,Datenblatt!$B$11*Datenblatt!N58^3+Datenblatt!$C$11*Datenblatt!N58^2+Datenblatt!$D$11*Datenblatt!N58+Datenblatt!$E$11,IF(Übersicht!$C58=14,Datenblatt!$B$12*Datenblatt!N58^3+Datenblatt!$C$12*Datenblatt!N58^2+Datenblatt!$D$12*Datenblatt!N58+Datenblatt!$E$12,IF(Übersicht!$C58=15,Datenblatt!$B$13*Datenblatt!N58^3+Datenblatt!$C$13*Datenblatt!N58^2+Datenblatt!$D$13*Datenblatt!N58+Datenblatt!$E$13,IF(Übersicht!$C58=16,Datenblatt!$B$14*Datenblatt!N58^3+Datenblatt!$C$14*Datenblatt!N58^2+Datenblatt!$D$14*Datenblatt!N58+Datenblatt!$E$14,IF(Übersicht!$C58=12,Datenblatt!$B$15*Datenblatt!N58^3+Datenblatt!$C$15*Datenblatt!N58^2+Datenblatt!$D$15*Datenblatt!N58+Datenblatt!$E$15,IF(Übersicht!$C58=11,Datenblatt!$B$16*Datenblatt!N58^3+Datenblatt!$C$16*Datenblatt!N58^2+Datenblatt!$D$16*Datenblatt!N58+Datenblatt!$E$16,0))))))))))))))))))</f>
        <v>#DIV/0!</v>
      </c>
      <c r="L58">
        <f>IF(AND($C58=13,G58&lt;Datenblatt!$V$3),0,IF(AND($C58=14,G58&lt;Datenblatt!$V$4),0,IF(AND($C58=15,G58&lt;Datenblatt!$V$5),0,IF(AND($C58=16,G58&lt;Datenblatt!$V$6),0,IF(AND($C58=12,G58&lt;Datenblatt!$V$7),0,IF(AND($C58=11,G58&lt;Datenblatt!$V$8),0,IF(AND($C58=13,G58&gt;Datenblatt!$U$3),100,IF(AND($C58=14,G58&gt;Datenblatt!$U$4),100,IF(AND($C58=15,G58&gt;Datenblatt!$U$5),100,IF(AND($C58=16,G58&gt;Datenblatt!$U$6),100,IF(AND($C58=12,G58&gt;Datenblatt!$U$7),100,IF(AND($C58=11,G58&gt;Datenblatt!$U$8),100,IF($C58=13,(Datenblatt!$B$19*Übersicht!G58^3)+(Datenblatt!$C$19*Übersicht!G58^2)+(Datenblatt!$D$19*Übersicht!G58)+Datenblatt!$E$19,IF($C58=14,(Datenblatt!$B$20*Übersicht!G58^3)+(Datenblatt!$C$20*Übersicht!G58^2)+(Datenblatt!$D$20*Übersicht!G58)+Datenblatt!$E$20,IF($C58=15,(Datenblatt!$B$21*Übersicht!G58^3)+(Datenblatt!$C$21*Übersicht!G58^2)+(Datenblatt!$D$21*Übersicht!G58)+Datenblatt!$E$21,IF($C58=16,(Datenblatt!$B$22*Übersicht!G58^3)+(Datenblatt!$C$22*Übersicht!G58^2)+(Datenblatt!$D$22*Übersicht!G58)+Datenblatt!$E$22,IF($C58=12,(Datenblatt!$B$23*Übersicht!G58^3)+(Datenblatt!$C$23*Übersicht!G58^2)+(Datenblatt!$D$23*Übersicht!G58)+Datenblatt!$E$23,IF($C58=11,(Datenblatt!$B$24*Übersicht!G58^3)+(Datenblatt!$C$24*Übersicht!G58^2)+(Datenblatt!$D$24*Übersicht!G58)+Datenblatt!$E$24,0))))))))))))))))))</f>
        <v>0</v>
      </c>
      <c r="M58">
        <f>IF(AND(H58="",C58=11),Datenblatt!$I$26,IF(AND(H58="",C58=12),Datenblatt!$I$26,IF(AND(H58="",C58=16),Datenblatt!$I$27,IF(AND(H58="",C58=15),Datenblatt!$I$26,IF(AND(H58="",C58=14),Datenblatt!$I$26,IF(AND(H58="",C58=13),Datenblatt!$I$26,IF(AND($C58=13,H58&gt;Datenblatt!$X$3),0,IF(AND($C58=14,H58&gt;Datenblatt!$X$4),0,IF(AND($C58=15,H58&gt;Datenblatt!$X$5),0,IF(AND($C58=16,H58&gt;Datenblatt!$X$6),0,IF(AND($C58=12,H58&gt;Datenblatt!$X$7),0,IF(AND($C58=11,H58&gt;Datenblatt!$X$8),0,IF(AND($C58=13,H58&lt;Datenblatt!$W$3),100,IF(AND($C58=14,H58&lt;Datenblatt!$W$4),100,IF(AND($C58=15,H58&lt;Datenblatt!$W$5),100,IF(AND($C58=16,H58&lt;Datenblatt!$W$6),100,IF(AND($C58=12,H58&lt;Datenblatt!$W$7),100,IF(AND($C58=11,H58&lt;Datenblatt!$W$8),100,IF($C58=13,(Datenblatt!$B$27*Übersicht!H58^3)+(Datenblatt!$C$27*Übersicht!H58^2)+(Datenblatt!$D$27*Übersicht!H58)+Datenblatt!$E$27,IF($C58=14,(Datenblatt!$B$28*Übersicht!H58^3)+(Datenblatt!$C$28*Übersicht!H58^2)+(Datenblatt!$D$28*Übersicht!H58)+Datenblatt!$E$28,IF($C58=15,(Datenblatt!$B$29*Übersicht!H58^3)+(Datenblatt!$C$29*Übersicht!H58^2)+(Datenblatt!$D$29*Übersicht!H58)+Datenblatt!$E$29,IF($C58=16,(Datenblatt!$B$30*Übersicht!H58^3)+(Datenblatt!$C$30*Übersicht!H58^2)+(Datenblatt!$D$30*Übersicht!H58)+Datenblatt!$E$30,IF($C58=12,(Datenblatt!$B$31*Übersicht!H58^3)+(Datenblatt!$C$31*Übersicht!H58^2)+(Datenblatt!$D$31*Übersicht!H58)+Datenblatt!$E$31,IF($C58=11,(Datenblatt!$B$32*Übersicht!H58^3)+(Datenblatt!$C$32*Übersicht!H58^2)+(Datenblatt!$D$32*Übersicht!H58)+Datenblatt!$E$32,0))))))))))))))))))))))))</f>
        <v>0</v>
      </c>
      <c r="N58">
        <f>IF(AND(H58="",C58=11),Datenblatt!$I$29,IF(AND(H58="",C58=12),Datenblatt!$I$29,IF(AND(H58="",C58=16),Datenblatt!$I$29,IF(AND(H58="",C58=15),Datenblatt!$I$29,IF(AND(H58="",C58=14),Datenblatt!$I$29,IF(AND(H58="",C58=13),Datenblatt!$I$29,IF(AND($C58=13,H58&gt;Datenblatt!$X$3),0,IF(AND($C58=14,H58&gt;Datenblatt!$X$4),0,IF(AND($C58=15,H58&gt;Datenblatt!$X$5),0,IF(AND($C58=16,H58&gt;Datenblatt!$X$6),0,IF(AND($C58=12,H58&gt;Datenblatt!$X$7),0,IF(AND($C58=11,H58&gt;Datenblatt!$X$8),0,IF(AND($C58=13,H58&lt;Datenblatt!$W$3),100,IF(AND($C58=14,H58&lt;Datenblatt!$W$4),100,IF(AND($C58=15,H58&lt;Datenblatt!$W$5),100,IF(AND($C58=16,H58&lt;Datenblatt!$W$6),100,IF(AND($C58=12,H58&lt;Datenblatt!$W$7),100,IF(AND($C58=11,H58&lt;Datenblatt!$W$8),100,IF($C58=13,(Datenblatt!$B$27*Übersicht!H58^3)+(Datenblatt!$C$27*Übersicht!H58^2)+(Datenblatt!$D$27*Übersicht!H58)+Datenblatt!$E$27,IF($C58=14,(Datenblatt!$B$28*Übersicht!H58^3)+(Datenblatt!$C$28*Übersicht!H58^2)+(Datenblatt!$D$28*Übersicht!H58)+Datenblatt!$E$28,IF($C58=15,(Datenblatt!$B$29*Übersicht!H58^3)+(Datenblatt!$C$29*Übersicht!H58^2)+(Datenblatt!$D$29*Übersicht!H58)+Datenblatt!$E$29,IF($C58=16,(Datenblatt!$B$30*Übersicht!H58^3)+(Datenblatt!$C$30*Übersicht!H58^2)+(Datenblatt!$D$30*Übersicht!H58)+Datenblatt!$E$30,IF($C58=12,(Datenblatt!$B$31*Übersicht!H58^3)+(Datenblatt!$C$31*Übersicht!H58^2)+(Datenblatt!$D$31*Übersicht!H58)+Datenblatt!$E$31,IF($C58=11,(Datenblatt!$B$32*Übersicht!H58^3)+(Datenblatt!$C$32*Übersicht!H58^2)+(Datenblatt!$D$32*Übersicht!H58)+Datenblatt!$E$32,0))))))))))))))))))))))))</f>
        <v>0</v>
      </c>
      <c r="O58" s="2" t="e">
        <f t="shared" si="0"/>
        <v>#DIV/0!</v>
      </c>
      <c r="P58" s="2" t="e">
        <f t="shared" si="1"/>
        <v>#DIV/0!</v>
      </c>
      <c r="R58" s="2"/>
      <c r="S58" s="2">
        <f>Datenblatt!$I$10</f>
        <v>62.816491055091916</v>
      </c>
      <c r="T58" s="2">
        <f>Datenblatt!$I$18</f>
        <v>62.379148900450787</v>
      </c>
      <c r="U58" s="2">
        <f>Datenblatt!$I$26</f>
        <v>55.885385458572635</v>
      </c>
      <c r="V58" s="2">
        <f>Datenblatt!$I$34</f>
        <v>60.727085155488531</v>
      </c>
      <c r="W58" s="7" t="e">
        <f t="shared" si="2"/>
        <v>#DIV/0!</v>
      </c>
      <c r="Y58" s="2">
        <f>Datenblatt!$I$5</f>
        <v>73.48733784597421</v>
      </c>
      <c r="Z58">
        <f>Datenblatt!$I$13</f>
        <v>79.926562848016317</v>
      </c>
      <c r="AA58">
        <f>Datenblatt!$I$21</f>
        <v>79.953620531215734</v>
      </c>
      <c r="AB58">
        <f>Datenblatt!$I$29</f>
        <v>70.851454876954847</v>
      </c>
      <c r="AC58">
        <f>Datenblatt!$I$37</f>
        <v>75.813025407742586</v>
      </c>
      <c r="AD58" s="7" t="e">
        <f t="shared" si="3"/>
        <v>#DIV/0!</v>
      </c>
    </row>
    <row r="59" spans="10:30" ht="19" x14ac:dyDescent="0.25">
      <c r="J59" s="3" t="e">
        <f>IF(AND($C59=13,Datenblatt!M59&lt;Datenblatt!$R$3),0,IF(AND($C59=14,Datenblatt!M59&lt;Datenblatt!$R$4),0,IF(AND($C59=15,Datenblatt!M59&lt;Datenblatt!$R$5),0,IF(AND($C59=16,Datenblatt!M59&lt;Datenblatt!$R$6),0,IF(AND($C59=12,Datenblatt!M59&lt;Datenblatt!$R$7),0,IF(AND($C59=11,Datenblatt!M59&lt;Datenblatt!$R$8),0,IF(AND($C59=13,Datenblatt!M59&gt;Datenblatt!$Q$3),100,IF(AND($C59=14,Datenblatt!M59&gt;Datenblatt!$Q$4),100,IF(AND($C59=15,Datenblatt!M59&gt;Datenblatt!$Q$5),100,IF(AND($C59=16,Datenblatt!M59&gt;Datenblatt!$Q$6),100,IF(AND($C59=12,Datenblatt!M59&gt;Datenblatt!$Q$7),100,IF(AND($C59=11,Datenblatt!M59&gt;Datenblatt!$Q$8),100,IF(Übersicht!$C59=13,Datenblatt!$B$3*Datenblatt!M59^3+Datenblatt!$C$3*Datenblatt!M59^2+Datenblatt!$D$3*Datenblatt!M59+Datenblatt!$E$3,IF(Übersicht!$C59=14,Datenblatt!$B$4*Datenblatt!M59^3+Datenblatt!$C$4*Datenblatt!M59^2+Datenblatt!$D$4*Datenblatt!M59+Datenblatt!$E$4,IF(Übersicht!$C59=15,Datenblatt!$B$5*Datenblatt!M59^3+Datenblatt!$C$5*Datenblatt!M59^2+Datenblatt!$D$5*Datenblatt!M59+Datenblatt!$E$5,IF(Übersicht!$C59=16,Datenblatt!$B$6*Datenblatt!M59^3+Datenblatt!$C$6*Datenblatt!M59^2+Datenblatt!$D$6*Datenblatt!M59+Datenblatt!$E$6,IF(Übersicht!$C59=12,Datenblatt!$B$7*Datenblatt!M59^3+Datenblatt!$C$7*Datenblatt!M59^2+Datenblatt!$D$7*Datenblatt!M59+Datenblatt!$E$7,IF(Übersicht!$C59=11,Datenblatt!$B$8*Datenblatt!M59^3+Datenblatt!$C$8*Datenblatt!M59^2+Datenblatt!$D$8*Datenblatt!M59+Datenblatt!$E$8,0))))))))))))))))))</f>
        <v>#DIV/0!</v>
      </c>
      <c r="K59" t="e">
        <f>IF(AND(Übersicht!$C59=13,Datenblatt!N59&lt;Datenblatt!$T$3),0,IF(AND(Übersicht!$C59=14,Datenblatt!N59&lt;Datenblatt!$T$4),0,IF(AND(Übersicht!$C59=15,Datenblatt!N59&lt;Datenblatt!$T$5),0,IF(AND(Übersicht!$C59=16,Datenblatt!N59&lt;Datenblatt!$T$6),0,IF(AND(Übersicht!$C59=12,Datenblatt!N59&lt;Datenblatt!$T$7),0,IF(AND(Übersicht!$C59=11,Datenblatt!N59&lt;Datenblatt!$T$8),0,IF(AND($C59=13,Datenblatt!N59&gt;Datenblatt!$S$3),100,IF(AND($C59=14,Datenblatt!N59&gt;Datenblatt!$S$4),100,IF(AND($C59=15,Datenblatt!N59&gt;Datenblatt!$S$5),100,IF(AND($C59=16,Datenblatt!N59&gt;Datenblatt!$S$6),100,IF(AND($C59=12,Datenblatt!N59&gt;Datenblatt!$S$7),100,IF(AND($C59=11,Datenblatt!N59&gt;Datenblatt!$S$8),100,IF(Übersicht!$C59=13,Datenblatt!$B$11*Datenblatt!N59^3+Datenblatt!$C$11*Datenblatt!N59^2+Datenblatt!$D$11*Datenblatt!N59+Datenblatt!$E$11,IF(Übersicht!$C59=14,Datenblatt!$B$12*Datenblatt!N59^3+Datenblatt!$C$12*Datenblatt!N59^2+Datenblatt!$D$12*Datenblatt!N59+Datenblatt!$E$12,IF(Übersicht!$C59=15,Datenblatt!$B$13*Datenblatt!N59^3+Datenblatt!$C$13*Datenblatt!N59^2+Datenblatt!$D$13*Datenblatt!N59+Datenblatt!$E$13,IF(Übersicht!$C59=16,Datenblatt!$B$14*Datenblatt!N59^3+Datenblatt!$C$14*Datenblatt!N59^2+Datenblatt!$D$14*Datenblatt!N59+Datenblatt!$E$14,IF(Übersicht!$C59=12,Datenblatt!$B$15*Datenblatt!N59^3+Datenblatt!$C$15*Datenblatt!N59^2+Datenblatt!$D$15*Datenblatt!N59+Datenblatt!$E$15,IF(Übersicht!$C59=11,Datenblatt!$B$16*Datenblatt!N59^3+Datenblatt!$C$16*Datenblatt!N59^2+Datenblatt!$D$16*Datenblatt!N59+Datenblatt!$E$16,0))))))))))))))))))</f>
        <v>#DIV/0!</v>
      </c>
      <c r="L59">
        <f>IF(AND($C59=13,G59&lt;Datenblatt!$V$3),0,IF(AND($C59=14,G59&lt;Datenblatt!$V$4),0,IF(AND($C59=15,G59&lt;Datenblatt!$V$5),0,IF(AND($C59=16,G59&lt;Datenblatt!$V$6),0,IF(AND($C59=12,G59&lt;Datenblatt!$V$7),0,IF(AND($C59=11,G59&lt;Datenblatt!$V$8),0,IF(AND($C59=13,G59&gt;Datenblatt!$U$3),100,IF(AND($C59=14,G59&gt;Datenblatt!$U$4),100,IF(AND($C59=15,G59&gt;Datenblatt!$U$5),100,IF(AND($C59=16,G59&gt;Datenblatt!$U$6),100,IF(AND($C59=12,G59&gt;Datenblatt!$U$7),100,IF(AND($C59=11,G59&gt;Datenblatt!$U$8),100,IF($C59=13,(Datenblatt!$B$19*Übersicht!G59^3)+(Datenblatt!$C$19*Übersicht!G59^2)+(Datenblatt!$D$19*Übersicht!G59)+Datenblatt!$E$19,IF($C59=14,(Datenblatt!$B$20*Übersicht!G59^3)+(Datenblatt!$C$20*Übersicht!G59^2)+(Datenblatt!$D$20*Übersicht!G59)+Datenblatt!$E$20,IF($C59=15,(Datenblatt!$B$21*Übersicht!G59^3)+(Datenblatt!$C$21*Übersicht!G59^2)+(Datenblatt!$D$21*Übersicht!G59)+Datenblatt!$E$21,IF($C59=16,(Datenblatt!$B$22*Übersicht!G59^3)+(Datenblatt!$C$22*Übersicht!G59^2)+(Datenblatt!$D$22*Übersicht!G59)+Datenblatt!$E$22,IF($C59=12,(Datenblatt!$B$23*Übersicht!G59^3)+(Datenblatt!$C$23*Übersicht!G59^2)+(Datenblatt!$D$23*Übersicht!G59)+Datenblatt!$E$23,IF($C59=11,(Datenblatt!$B$24*Übersicht!G59^3)+(Datenblatt!$C$24*Übersicht!G59^2)+(Datenblatt!$D$24*Übersicht!G59)+Datenblatt!$E$24,0))))))))))))))))))</f>
        <v>0</v>
      </c>
      <c r="M59">
        <f>IF(AND(H59="",C59=11),Datenblatt!$I$26,IF(AND(H59="",C59=12),Datenblatt!$I$26,IF(AND(H59="",C59=16),Datenblatt!$I$27,IF(AND(H59="",C59=15),Datenblatt!$I$26,IF(AND(H59="",C59=14),Datenblatt!$I$26,IF(AND(H59="",C59=13),Datenblatt!$I$26,IF(AND($C59=13,H59&gt;Datenblatt!$X$3),0,IF(AND($C59=14,H59&gt;Datenblatt!$X$4),0,IF(AND($C59=15,H59&gt;Datenblatt!$X$5),0,IF(AND($C59=16,H59&gt;Datenblatt!$X$6),0,IF(AND($C59=12,H59&gt;Datenblatt!$X$7),0,IF(AND($C59=11,H59&gt;Datenblatt!$X$8),0,IF(AND($C59=13,H59&lt;Datenblatt!$W$3),100,IF(AND($C59=14,H59&lt;Datenblatt!$W$4),100,IF(AND($C59=15,H59&lt;Datenblatt!$W$5),100,IF(AND($C59=16,H59&lt;Datenblatt!$W$6),100,IF(AND($C59=12,H59&lt;Datenblatt!$W$7),100,IF(AND($C59=11,H59&lt;Datenblatt!$W$8),100,IF($C59=13,(Datenblatt!$B$27*Übersicht!H59^3)+(Datenblatt!$C$27*Übersicht!H59^2)+(Datenblatt!$D$27*Übersicht!H59)+Datenblatt!$E$27,IF($C59=14,(Datenblatt!$B$28*Übersicht!H59^3)+(Datenblatt!$C$28*Übersicht!H59^2)+(Datenblatt!$D$28*Übersicht!H59)+Datenblatt!$E$28,IF($C59=15,(Datenblatt!$B$29*Übersicht!H59^3)+(Datenblatt!$C$29*Übersicht!H59^2)+(Datenblatt!$D$29*Übersicht!H59)+Datenblatt!$E$29,IF($C59=16,(Datenblatt!$B$30*Übersicht!H59^3)+(Datenblatt!$C$30*Übersicht!H59^2)+(Datenblatt!$D$30*Übersicht!H59)+Datenblatt!$E$30,IF($C59=12,(Datenblatt!$B$31*Übersicht!H59^3)+(Datenblatt!$C$31*Übersicht!H59^2)+(Datenblatt!$D$31*Übersicht!H59)+Datenblatt!$E$31,IF($C59=11,(Datenblatt!$B$32*Übersicht!H59^3)+(Datenblatt!$C$32*Übersicht!H59^2)+(Datenblatt!$D$32*Übersicht!H59)+Datenblatt!$E$32,0))))))))))))))))))))))))</f>
        <v>0</v>
      </c>
      <c r="N59">
        <f>IF(AND(H59="",C59=11),Datenblatt!$I$29,IF(AND(H59="",C59=12),Datenblatt!$I$29,IF(AND(H59="",C59=16),Datenblatt!$I$29,IF(AND(H59="",C59=15),Datenblatt!$I$29,IF(AND(H59="",C59=14),Datenblatt!$I$29,IF(AND(H59="",C59=13),Datenblatt!$I$29,IF(AND($C59=13,H59&gt;Datenblatt!$X$3),0,IF(AND($C59=14,H59&gt;Datenblatt!$X$4),0,IF(AND($C59=15,H59&gt;Datenblatt!$X$5),0,IF(AND($C59=16,H59&gt;Datenblatt!$X$6),0,IF(AND($C59=12,H59&gt;Datenblatt!$X$7),0,IF(AND($C59=11,H59&gt;Datenblatt!$X$8),0,IF(AND($C59=13,H59&lt;Datenblatt!$W$3),100,IF(AND($C59=14,H59&lt;Datenblatt!$W$4),100,IF(AND($C59=15,H59&lt;Datenblatt!$W$5),100,IF(AND($C59=16,H59&lt;Datenblatt!$W$6),100,IF(AND($C59=12,H59&lt;Datenblatt!$W$7),100,IF(AND($C59=11,H59&lt;Datenblatt!$W$8),100,IF($C59=13,(Datenblatt!$B$27*Übersicht!H59^3)+(Datenblatt!$C$27*Übersicht!H59^2)+(Datenblatt!$D$27*Übersicht!H59)+Datenblatt!$E$27,IF($C59=14,(Datenblatt!$B$28*Übersicht!H59^3)+(Datenblatt!$C$28*Übersicht!H59^2)+(Datenblatt!$D$28*Übersicht!H59)+Datenblatt!$E$28,IF($C59=15,(Datenblatt!$B$29*Übersicht!H59^3)+(Datenblatt!$C$29*Übersicht!H59^2)+(Datenblatt!$D$29*Übersicht!H59)+Datenblatt!$E$29,IF($C59=16,(Datenblatt!$B$30*Übersicht!H59^3)+(Datenblatt!$C$30*Übersicht!H59^2)+(Datenblatt!$D$30*Übersicht!H59)+Datenblatt!$E$30,IF($C59=12,(Datenblatt!$B$31*Übersicht!H59^3)+(Datenblatt!$C$31*Übersicht!H59^2)+(Datenblatt!$D$31*Übersicht!H59)+Datenblatt!$E$31,IF($C59=11,(Datenblatt!$B$32*Übersicht!H59^3)+(Datenblatt!$C$32*Übersicht!H59^2)+(Datenblatt!$D$32*Übersicht!H59)+Datenblatt!$E$32,0))))))))))))))))))))))))</f>
        <v>0</v>
      </c>
      <c r="O59" s="2" t="e">
        <f t="shared" si="0"/>
        <v>#DIV/0!</v>
      </c>
      <c r="P59" s="2" t="e">
        <f t="shared" si="1"/>
        <v>#DIV/0!</v>
      </c>
      <c r="R59" s="2"/>
      <c r="S59" s="2">
        <f>Datenblatt!$I$10</f>
        <v>62.816491055091916</v>
      </c>
      <c r="T59" s="2">
        <f>Datenblatt!$I$18</f>
        <v>62.379148900450787</v>
      </c>
      <c r="U59" s="2">
        <f>Datenblatt!$I$26</f>
        <v>55.885385458572635</v>
      </c>
      <c r="V59" s="2">
        <f>Datenblatt!$I$34</f>
        <v>60.727085155488531</v>
      </c>
      <c r="W59" s="7" t="e">
        <f t="shared" si="2"/>
        <v>#DIV/0!</v>
      </c>
      <c r="Y59" s="2">
        <f>Datenblatt!$I$5</f>
        <v>73.48733784597421</v>
      </c>
      <c r="Z59">
        <f>Datenblatt!$I$13</f>
        <v>79.926562848016317</v>
      </c>
      <c r="AA59">
        <f>Datenblatt!$I$21</f>
        <v>79.953620531215734</v>
      </c>
      <c r="AB59">
        <f>Datenblatt!$I$29</f>
        <v>70.851454876954847</v>
      </c>
      <c r="AC59">
        <f>Datenblatt!$I$37</f>
        <v>75.813025407742586</v>
      </c>
      <c r="AD59" s="7" t="e">
        <f t="shared" si="3"/>
        <v>#DIV/0!</v>
      </c>
    </row>
    <row r="60" spans="10:30" ht="19" x14ac:dyDescent="0.25">
      <c r="J60" s="3" t="e">
        <f>IF(AND($C60=13,Datenblatt!M60&lt;Datenblatt!$R$3),0,IF(AND($C60=14,Datenblatt!M60&lt;Datenblatt!$R$4),0,IF(AND($C60=15,Datenblatt!M60&lt;Datenblatt!$R$5),0,IF(AND($C60=16,Datenblatt!M60&lt;Datenblatt!$R$6),0,IF(AND($C60=12,Datenblatt!M60&lt;Datenblatt!$R$7),0,IF(AND($C60=11,Datenblatt!M60&lt;Datenblatt!$R$8),0,IF(AND($C60=13,Datenblatt!M60&gt;Datenblatt!$Q$3),100,IF(AND($C60=14,Datenblatt!M60&gt;Datenblatt!$Q$4),100,IF(AND($C60=15,Datenblatt!M60&gt;Datenblatt!$Q$5),100,IF(AND($C60=16,Datenblatt!M60&gt;Datenblatt!$Q$6),100,IF(AND($C60=12,Datenblatt!M60&gt;Datenblatt!$Q$7),100,IF(AND($C60=11,Datenblatt!M60&gt;Datenblatt!$Q$8),100,IF(Übersicht!$C60=13,Datenblatt!$B$3*Datenblatt!M60^3+Datenblatt!$C$3*Datenblatt!M60^2+Datenblatt!$D$3*Datenblatt!M60+Datenblatt!$E$3,IF(Übersicht!$C60=14,Datenblatt!$B$4*Datenblatt!M60^3+Datenblatt!$C$4*Datenblatt!M60^2+Datenblatt!$D$4*Datenblatt!M60+Datenblatt!$E$4,IF(Übersicht!$C60=15,Datenblatt!$B$5*Datenblatt!M60^3+Datenblatt!$C$5*Datenblatt!M60^2+Datenblatt!$D$5*Datenblatt!M60+Datenblatt!$E$5,IF(Übersicht!$C60=16,Datenblatt!$B$6*Datenblatt!M60^3+Datenblatt!$C$6*Datenblatt!M60^2+Datenblatt!$D$6*Datenblatt!M60+Datenblatt!$E$6,IF(Übersicht!$C60=12,Datenblatt!$B$7*Datenblatt!M60^3+Datenblatt!$C$7*Datenblatt!M60^2+Datenblatt!$D$7*Datenblatt!M60+Datenblatt!$E$7,IF(Übersicht!$C60=11,Datenblatt!$B$8*Datenblatt!M60^3+Datenblatt!$C$8*Datenblatt!M60^2+Datenblatt!$D$8*Datenblatt!M60+Datenblatt!$E$8,0))))))))))))))))))</f>
        <v>#DIV/0!</v>
      </c>
      <c r="K60" t="e">
        <f>IF(AND(Übersicht!$C60=13,Datenblatt!N60&lt;Datenblatt!$T$3),0,IF(AND(Übersicht!$C60=14,Datenblatt!N60&lt;Datenblatt!$T$4),0,IF(AND(Übersicht!$C60=15,Datenblatt!N60&lt;Datenblatt!$T$5),0,IF(AND(Übersicht!$C60=16,Datenblatt!N60&lt;Datenblatt!$T$6),0,IF(AND(Übersicht!$C60=12,Datenblatt!N60&lt;Datenblatt!$T$7),0,IF(AND(Übersicht!$C60=11,Datenblatt!N60&lt;Datenblatt!$T$8),0,IF(AND($C60=13,Datenblatt!N60&gt;Datenblatt!$S$3),100,IF(AND($C60=14,Datenblatt!N60&gt;Datenblatt!$S$4),100,IF(AND($C60=15,Datenblatt!N60&gt;Datenblatt!$S$5),100,IF(AND($C60=16,Datenblatt!N60&gt;Datenblatt!$S$6),100,IF(AND($C60=12,Datenblatt!N60&gt;Datenblatt!$S$7),100,IF(AND($C60=11,Datenblatt!N60&gt;Datenblatt!$S$8),100,IF(Übersicht!$C60=13,Datenblatt!$B$11*Datenblatt!N60^3+Datenblatt!$C$11*Datenblatt!N60^2+Datenblatt!$D$11*Datenblatt!N60+Datenblatt!$E$11,IF(Übersicht!$C60=14,Datenblatt!$B$12*Datenblatt!N60^3+Datenblatt!$C$12*Datenblatt!N60^2+Datenblatt!$D$12*Datenblatt!N60+Datenblatt!$E$12,IF(Übersicht!$C60=15,Datenblatt!$B$13*Datenblatt!N60^3+Datenblatt!$C$13*Datenblatt!N60^2+Datenblatt!$D$13*Datenblatt!N60+Datenblatt!$E$13,IF(Übersicht!$C60=16,Datenblatt!$B$14*Datenblatt!N60^3+Datenblatt!$C$14*Datenblatt!N60^2+Datenblatt!$D$14*Datenblatt!N60+Datenblatt!$E$14,IF(Übersicht!$C60=12,Datenblatt!$B$15*Datenblatt!N60^3+Datenblatt!$C$15*Datenblatt!N60^2+Datenblatt!$D$15*Datenblatt!N60+Datenblatt!$E$15,IF(Übersicht!$C60=11,Datenblatt!$B$16*Datenblatt!N60^3+Datenblatt!$C$16*Datenblatt!N60^2+Datenblatt!$D$16*Datenblatt!N60+Datenblatt!$E$16,0))))))))))))))))))</f>
        <v>#DIV/0!</v>
      </c>
      <c r="L60">
        <f>IF(AND($C60=13,G60&lt;Datenblatt!$V$3),0,IF(AND($C60=14,G60&lt;Datenblatt!$V$4),0,IF(AND($C60=15,G60&lt;Datenblatt!$V$5),0,IF(AND($C60=16,G60&lt;Datenblatt!$V$6),0,IF(AND($C60=12,G60&lt;Datenblatt!$V$7),0,IF(AND($C60=11,G60&lt;Datenblatt!$V$8),0,IF(AND($C60=13,G60&gt;Datenblatt!$U$3),100,IF(AND($C60=14,G60&gt;Datenblatt!$U$4),100,IF(AND($C60=15,G60&gt;Datenblatt!$U$5),100,IF(AND($C60=16,G60&gt;Datenblatt!$U$6),100,IF(AND($C60=12,G60&gt;Datenblatt!$U$7),100,IF(AND($C60=11,G60&gt;Datenblatt!$U$8),100,IF($C60=13,(Datenblatt!$B$19*Übersicht!G60^3)+(Datenblatt!$C$19*Übersicht!G60^2)+(Datenblatt!$D$19*Übersicht!G60)+Datenblatt!$E$19,IF($C60=14,(Datenblatt!$B$20*Übersicht!G60^3)+(Datenblatt!$C$20*Übersicht!G60^2)+(Datenblatt!$D$20*Übersicht!G60)+Datenblatt!$E$20,IF($C60=15,(Datenblatt!$B$21*Übersicht!G60^3)+(Datenblatt!$C$21*Übersicht!G60^2)+(Datenblatt!$D$21*Übersicht!G60)+Datenblatt!$E$21,IF($C60=16,(Datenblatt!$B$22*Übersicht!G60^3)+(Datenblatt!$C$22*Übersicht!G60^2)+(Datenblatt!$D$22*Übersicht!G60)+Datenblatt!$E$22,IF($C60=12,(Datenblatt!$B$23*Übersicht!G60^3)+(Datenblatt!$C$23*Übersicht!G60^2)+(Datenblatt!$D$23*Übersicht!G60)+Datenblatt!$E$23,IF($C60=11,(Datenblatt!$B$24*Übersicht!G60^3)+(Datenblatt!$C$24*Übersicht!G60^2)+(Datenblatt!$D$24*Übersicht!G60)+Datenblatt!$E$24,0))))))))))))))))))</f>
        <v>0</v>
      </c>
      <c r="M60">
        <f>IF(AND(H60="",C60=11),Datenblatt!$I$26,IF(AND(H60="",C60=12),Datenblatt!$I$26,IF(AND(H60="",C60=16),Datenblatt!$I$27,IF(AND(H60="",C60=15),Datenblatt!$I$26,IF(AND(H60="",C60=14),Datenblatt!$I$26,IF(AND(H60="",C60=13),Datenblatt!$I$26,IF(AND($C60=13,H60&gt;Datenblatt!$X$3),0,IF(AND($C60=14,H60&gt;Datenblatt!$X$4),0,IF(AND($C60=15,H60&gt;Datenblatt!$X$5),0,IF(AND($C60=16,H60&gt;Datenblatt!$X$6),0,IF(AND($C60=12,H60&gt;Datenblatt!$X$7),0,IF(AND($C60=11,H60&gt;Datenblatt!$X$8),0,IF(AND($C60=13,H60&lt;Datenblatt!$W$3),100,IF(AND($C60=14,H60&lt;Datenblatt!$W$4),100,IF(AND($C60=15,H60&lt;Datenblatt!$W$5),100,IF(AND($C60=16,H60&lt;Datenblatt!$W$6),100,IF(AND($C60=12,H60&lt;Datenblatt!$W$7),100,IF(AND($C60=11,H60&lt;Datenblatt!$W$8),100,IF($C60=13,(Datenblatt!$B$27*Übersicht!H60^3)+(Datenblatt!$C$27*Übersicht!H60^2)+(Datenblatt!$D$27*Übersicht!H60)+Datenblatt!$E$27,IF($C60=14,(Datenblatt!$B$28*Übersicht!H60^3)+(Datenblatt!$C$28*Übersicht!H60^2)+(Datenblatt!$D$28*Übersicht!H60)+Datenblatt!$E$28,IF($C60=15,(Datenblatt!$B$29*Übersicht!H60^3)+(Datenblatt!$C$29*Übersicht!H60^2)+(Datenblatt!$D$29*Übersicht!H60)+Datenblatt!$E$29,IF($C60=16,(Datenblatt!$B$30*Übersicht!H60^3)+(Datenblatt!$C$30*Übersicht!H60^2)+(Datenblatt!$D$30*Übersicht!H60)+Datenblatt!$E$30,IF($C60=12,(Datenblatt!$B$31*Übersicht!H60^3)+(Datenblatt!$C$31*Übersicht!H60^2)+(Datenblatt!$D$31*Übersicht!H60)+Datenblatt!$E$31,IF($C60=11,(Datenblatt!$B$32*Übersicht!H60^3)+(Datenblatt!$C$32*Übersicht!H60^2)+(Datenblatt!$D$32*Übersicht!H60)+Datenblatt!$E$32,0))))))))))))))))))))))))</f>
        <v>0</v>
      </c>
      <c r="N60">
        <f>IF(AND(H60="",C60=11),Datenblatt!$I$29,IF(AND(H60="",C60=12),Datenblatt!$I$29,IF(AND(H60="",C60=16),Datenblatt!$I$29,IF(AND(H60="",C60=15),Datenblatt!$I$29,IF(AND(H60="",C60=14),Datenblatt!$I$29,IF(AND(H60="",C60=13),Datenblatt!$I$29,IF(AND($C60=13,H60&gt;Datenblatt!$X$3),0,IF(AND($C60=14,H60&gt;Datenblatt!$X$4),0,IF(AND($C60=15,H60&gt;Datenblatt!$X$5),0,IF(AND($C60=16,H60&gt;Datenblatt!$X$6),0,IF(AND($C60=12,H60&gt;Datenblatt!$X$7),0,IF(AND($C60=11,H60&gt;Datenblatt!$X$8),0,IF(AND($C60=13,H60&lt;Datenblatt!$W$3),100,IF(AND($C60=14,H60&lt;Datenblatt!$W$4),100,IF(AND($C60=15,H60&lt;Datenblatt!$W$5),100,IF(AND($C60=16,H60&lt;Datenblatt!$W$6),100,IF(AND($C60=12,H60&lt;Datenblatt!$W$7),100,IF(AND($C60=11,H60&lt;Datenblatt!$W$8),100,IF($C60=13,(Datenblatt!$B$27*Übersicht!H60^3)+(Datenblatt!$C$27*Übersicht!H60^2)+(Datenblatt!$D$27*Übersicht!H60)+Datenblatt!$E$27,IF($C60=14,(Datenblatt!$B$28*Übersicht!H60^3)+(Datenblatt!$C$28*Übersicht!H60^2)+(Datenblatt!$D$28*Übersicht!H60)+Datenblatt!$E$28,IF($C60=15,(Datenblatt!$B$29*Übersicht!H60^3)+(Datenblatt!$C$29*Übersicht!H60^2)+(Datenblatt!$D$29*Übersicht!H60)+Datenblatt!$E$29,IF($C60=16,(Datenblatt!$B$30*Übersicht!H60^3)+(Datenblatt!$C$30*Übersicht!H60^2)+(Datenblatt!$D$30*Übersicht!H60)+Datenblatt!$E$30,IF($C60=12,(Datenblatt!$B$31*Übersicht!H60^3)+(Datenblatt!$C$31*Übersicht!H60^2)+(Datenblatt!$D$31*Übersicht!H60)+Datenblatt!$E$31,IF($C60=11,(Datenblatt!$B$32*Übersicht!H60^3)+(Datenblatt!$C$32*Übersicht!H60^2)+(Datenblatt!$D$32*Übersicht!H60)+Datenblatt!$E$32,0))))))))))))))))))))))))</f>
        <v>0</v>
      </c>
      <c r="O60" s="2" t="e">
        <f t="shared" si="0"/>
        <v>#DIV/0!</v>
      </c>
      <c r="P60" s="2" t="e">
        <f t="shared" si="1"/>
        <v>#DIV/0!</v>
      </c>
      <c r="R60" s="2"/>
      <c r="S60" s="2">
        <f>Datenblatt!$I$10</f>
        <v>62.816491055091916</v>
      </c>
      <c r="T60" s="2">
        <f>Datenblatt!$I$18</f>
        <v>62.379148900450787</v>
      </c>
      <c r="U60" s="2">
        <f>Datenblatt!$I$26</f>
        <v>55.885385458572635</v>
      </c>
      <c r="V60" s="2">
        <f>Datenblatt!$I$34</f>
        <v>60.727085155488531</v>
      </c>
      <c r="W60" s="7" t="e">
        <f t="shared" si="2"/>
        <v>#DIV/0!</v>
      </c>
      <c r="Y60" s="2">
        <f>Datenblatt!$I$5</f>
        <v>73.48733784597421</v>
      </c>
      <c r="Z60">
        <f>Datenblatt!$I$13</f>
        <v>79.926562848016317</v>
      </c>
      <c r="AA60">
        <f>Datenblatt!$I$21</f>
        <v>79.953620531215734</v>
      </c>
      <c r="AB60">
        <f>Datenblatt!$I$29</f>
        <v>70.851454876954847</v>
      </c>
      <c r="AC60">
        <f>Datenblatt!$I$37</f>
        <v>75.813025407742586</v>
      </c>
      <c r="AD60" s="7" t="e">
        <f t="shared" si="3"/>
        <v>#DIV/0!</v>
      </c>
    </row>
    <row r="61" spans="10:30" ht="19" x14ac:dyDescent="0.25">
      <c r="J61" s="3" t="e">
        <f>IF(AND($C61=13,Datenblatt!M61&lt;Datenblatt!$R$3),0,IF(AND($C61=14,Datenblatt!M61&lt;Datenblatt!$R$4),0,IF(AND($C61=15,Datenblatt!M61&lt;Datenblatt!$R$5),0,IF(AND($C61=16,Datenblatt!M61&lt;Datenblatt!$R$6),0,IF(AND($C61=12,Datenblatt!M61&lt;Datenblatt!$R$7),0,IF(AND($C61=11,Datenblatt!M61&lt;Datenblatt!$R$8),0,IF(AND($C61=13,Datenblatt!M61&gt;Datenblatt!$Q$3),100,IF(AND($C61=14,Datenblatt!M61&gt;Datenblatt!$Q$4),100,IF(AND($C61=15,Datenblatt!M61&gt;Datenblatt!$Q$5),100,IF(AND($C61=16,Datenblatt!M61&gt;Datenblatt!$Q$6),100,IF(AND($C61=12,Datenblatt!M61&gt;Datenblatt!$Q$7),100,IF(AND($C61=11,Datenblatt!M61&gt;Datenblatt!$Q$8),100,IF(Übersicht!$C61=13,Datenblatt!$B$3*Datenblatt!M61^3+Datenblatt!$C$3*Datenblatt!M61^2+Datenblatt!$D$3*Datenblatt!M61+Datenblatt!$E$3,IF(Übersicht!$C61=14,Datenblatt!$B$4*Datenblatt!M61^3+Datenblatt!$C$4*Datenblatt!M61^2+Datenblatt!$D$4*Datenblatt!M61+Datenblatt!$E$4,IF(Übersicht!$C61=15,Datenblatt!$B$5*Datenblatt!M61^3+Datenblatt!$C$5*Datenblatt!M61^2+Datenblatt!$D$5*Datenblatt!M61+Datenblatt!$E$5,IF(Übersicht!$C61=16,Datenblatt!$B$6*Datenblatt!M61^3+Datenblatt!$C$6*Datenblatt!M61^2+Datenblatt!$D$6*Datenblatt!M61+Datenblatt!$E$6,IF(Übersicht!$C61=12,Datenblatt!$B$7*Datenblatt!M61^3+Datenblatt!$C$7*Datenblatt!M61^2+Datenblatt!$D$7*Datenblatt!M61+Datenblatt!$E$7,IF(Übersicht!$C61=11,Datenblatt!$B$8*Datenblatt!M61^3+Datenblatt!$C$8*Datenblatt!M61^2+Datenblatt!$D$8*Datenblatt!M61+Datenblatt!$E$8,0))))))))))))))))))</f>
        <v>#DIV/0!</v>
      </c>
      <c r="K61" t="e">
        <f>IF(AND(Übersicht!$C61=13,Datenblatt!N61&lt;Datenblatt!$T$3),0,IF(AND(Übersicht!$C61=14,Datenblatt!N61&lt;Datenblatt!$T$4),0,IF(AND(Übersicht!$C61=15,Datenblatt!N61&lt;Datenblatt!$T$5),0,IF(AND(Übersicht!$C61=16,Datenblatt!N61&lt;Datenblatt!$T$6),0,IF(AND(Übersicht!$C61=12,Datenblatt!N61&lt;Datenblatt!$T$7),0,IF(AND(Übersicht!$C61=11,Datenblatt!N61&lt;Datenblatt!$T$8),0,IF(AND($C61=13,Datenblatt!N61&gt;Datenblatt!$S$3),100,IF(AND($C61=14,Datenblatt!N61&gt;Datenblatt!$S$4),100,IF(AND($C61=15,Datenblatt!N61&gt;Datenblatt!$S$5),100,IF(AND($C61=16,Datenblatt!N61&gt;Datenblatt!$S$6),100,IF(AND($C61=12,Datenblatt!N61&gt;Datenblatt!$S$7),100,IF(AND($C61=11,Datenblatt!N61&gt;Datenblatt!$S$8),100,IF(Übersicht!$C61=13,Datenblatt!$B$11*Datenblatt!N61^3+Datenblatt!$C$11*Datenblatt!N61^2+Datenblatt!$D$11*Datenblatt!N61+Datenblatt!$E$11,IF(Übersicht!$C61=14,Datenblatt!$B$12*Datenblatt!N61^3+Datenblatt!$C$12*Datenblatt!N61^2+Datenblatt!$D$12*Datenblatt!N61+Datenblatt!$E$12,IF(Übersicht!$C61=15,Datenblatt!$B$13*Datenblatt!N61^3+Datenblatt!$C$13*Datenblatt!N61^2+Datenblatt!$D$13*Datenblatt!N61+Datenblatt!$E$13,IF(Übersicht!$C61=16,Datenblatt!$B$14*Datenblatt!N61^3+Datenblatt!$C$14*Datenblatt!N61^2+Datenblatt!$D$14*Datenblatt!N61+Datenblatt!$E$14,IF(Übersicht!$C61=12,Datenblatt!$B$15*Datenblatt!N61^3+Datenblatt!$C$15*Datenblatt!N61^2+Datenblatt!$D$15*Datenblatt!N61+Datenblatt!$E$15,IF(Übersicht!$C61=11,Datenblatt!$B$16*Datenblatt!N61^3+Datenblatt!$C$16*Datenblatt!N61^2+Datenblatt!$D$16*Datenblatt!N61+Datenblatt!$E$16,0))))))))))))))))))</f>
        <v>#DIV/0!</v>
      </c>
      <c r="L61">
        <f>IF(AND($C61=13,G61&lt;Datenblatt!$V$3),0,IF(AND($C61=14,G61&lt;Datenblatt!$V$4),0,IF(AND($C61=15,G61&lt;Datenblatt!$V$5),0,IF(AND($C61=16,G61&lt;Datenblatt!$V$6),0,IF(AND($C61=12,G61&lt;Datenblatt!$V$7),0,IF(AND($C61=11,G61&lt;Datenblatt!$V$8),0,IF(AND($C61=13,G61&gt;Datenblatt!$U$3),100,IF(AND($C61=14,G61&gt;Datenblatt!$U$4),100,IF(AND($C61=15,G61&gt;Datenblatt!$U$5),100,IF(AND($C61=16,G61&gt;Datenblatt!$U$6),100,IF(AND($C61=12,G61&gt;Datenblatt!$U$7),100,IF(AND($C61=11,G61&gt;Datenblatt!$U$8),100,IF($C61=13,(Datenblatt!$B$19*Übersicht!G61^3)+(Datenblatt!$C$19*Übersicht!G61^2)+(Datenblatt!$D$19*Übersicht!G61)+Datenblatt!$E$19,IF($C61=14,(Datenblatt!$B$20*Übersicht!G61^3)+(Datenblatt!$C$20*Übersicht!G61^2)+(Datenblatt!$D$20*Übersicht!G61)+Datenblatt!$E$20,IF($C61=15,(Datenblatt!$B$21*Übersicht!G61^3)+(Datenblatt!$C$21*Übersicht!G61^2)+(Datenblatt!$D$21*Übersicht!G61)+Datenblatt!$E$21,IF($C61=16,(Datenblatt!$B$22*Übersicht!G61^3)+(Datenblatt!$C$22*Übersicht!G61^2)+(Datenblatt!$D$22*Übersicht!G61)+Datenblatt!$E$22,IF($C61=12,(Datenblatt!$B$23*Übersicht!G61^3)+(Datenblatt!$C$23*Übersicht!G61^2)+(Datenblatt!$D$23*Übersicht!G61)+Datenblatt!$E$23,IF($C61=11,(Datenblatt!$B$24*Übersicht!G61^3)+(Datenblatt!$C$24*Übersicht!G61^2)+(Datenblatt!$D$24*Übersicht!G61)+Datenblatt!$E$24,0))))))))))))))))))</f>
        <v>0</v>
      </c>
      <c r="M61">
        <f>IF(AND(H61="",C61=11),Datenblatt!$I$26,IF(AND(H61="",C61=12),Datenblatt!$I$26,IF(AND(H61="",C61=16),Datenblatt!$I$27,IF(AND(H61="",C61=15),Datenblatt!$I$26,IF(AND(H61="",C61=14),Datenblatt!$I$26,IF(AND(H61="",C61=13),Datenblatt!$I$26,IF(AND($C61=13,H61&gt;Datenblatt!$X$3),0,IF(AND($C61=14,H61&gt;Datenblatt!$X$4),0,IF(AND($C61=15,H61&gt;Datenblatt!$X$5),0,IF(AND($C61=16,H61&gt;Datenblatt!$X$6),0,IF(AND($C61=12,H61&gt;Datenblatt!$X$7),0,IF(AND($C61=11,H61&gt;Datenblatt!$X$8),0,IF(AND($C61=13,H61&lt;Datenblatt!$W$3),100,IF(AND($C61=14,H61&lt;Datenblatt!$W$4),100,IF(AND($C61=15,H61&lt;Datenblatt!$W$5),100,IF(AND($C61=16,H61&lt;Datenblatt!$W$6),100,IF(AND($C61=12,H61&lt;Datenblatt!$W$7),100,IF(AND($C61=11,H61&lt;Datenblatt!$W$8),100,IF($C61=13,(Datenblatt!$B$27*Übersicht!H61^3)+(Datenblatt!$C$27*Übersicht!H61^2)+(Datenblatt!$D$27*Übersicht!H61)+Datenblatt!$E$27,IF($C61=14,(Datenblatt!$B$28*Übersicht!H61^3)+(Datenblatt!$C$28*Übersicht!H61^2)+(Datenblatt!$D$28*Übersicht!H61)+Datenblatt!$E$28,IF($C61=15,(Datenblatt!$B$29*Übersicht!H61^3)+(Datenblatt!$C$29*Übersicht!H61^2)+(Datenblatt!$D$29*Übersicht!H61)+Datenblatt!$E$29,IF($C61=16,(Datenblatt!$B$30*Übersicht!H61^3)+(Datenblatt!$C$30*Übersicht!H61^2)+(Datenblatt!$D$30*Übersicht!H61)+Datenblatt!$E$30,IF($C61=12,(Datenblatt!$B$31*Übersicht!H61^3)+(Datenblatt!$C$31*Übersicht!H61^2)+(Datenblatt!$D$31*Übersicht!H61)+Datenblatt!$E$31,IF($C61=11,(Datenblatt!$B$32*Übersicht!H61^3)+(Datenblatt!$C$32*Übersicht!H61^2)+(Datenblatt!$D$32*Übersicht!H61)+Datenblatt!$E$32,0))))))))))))))))))))))))</f>
        <v>0</v>
      </c>
      <c r="N61">
        <f>IF(AND(H61="",C61=11),Datenblatt!$I$29,IF(AND(H61="",C61=12),Datenblatt!$I$29,IF(AND(H61="",C61=16),Datenblatt!$I$29,IF(AND(H61="",C61=15),Datenblatt!$I$29,IF(AND(H61="",C61=14),Datenblatt!$I$29,IF(AND(H61="",C61=13),Datenblatt!$I$29,IF(AND($C61=13,H61&gt;Datenblatt!$X$3),0,IF(AND($C61=14,H61&gt;Datenblatt!$X$4),0,IF(AND($C61=15,H61&gt;Datenblatt!$X$5),0,IF(AND($C61=16,H61&gt;Datenblatt!$X$6),0,IF(AND($C61=12,H61&gt;Datenblatt!$X$7),0,IF(AND($C61=11,H61&gt;Datenblatt!$X$8),0,IF(AND($C61=13,H61&lt;Datenblatt!$W$3),100,IF(AND($C61=14,H61&lt;Datenblatt!$W$4),100,IF(AND($C61=15,H61&lt;Datenblatt!$W$5),100,IF(AND($C61=16,H61&lt;Datenblatt!$W$6),100,IF(AND($C61=12,H61&lt;Datenblatt!$W$7),100,IF(AND($C61=11,H61&lt;Datenblatt!$W$8),100,IF($C61=13,(Datenblatt!$B$27*Übersicht!H61^3)+(Datenblatt!$C$27*Übersicht!H61^2)+(Datenblatt!$D$27*Übersicht!H61)+Datenblatt!$E$27,IF($C61=14,(Datenblatt!$B$28*Übersicht!H61^3)+(Datenblatt!$C$28*Übersicht!H61^2)+(Datenblatt!$D$28*Übersicht!H61)+Datenblatt!$E$28,IF($C61=15,(Datenblatt!$B$29*Übersicht!H61^3)+(Datenblatt!$C$29*Übersicht!H61^2)+(Datenblatt!$D$29*Übersicht!H61)+Datenblatt!$E$29,IF($C61=16,(Datenblatt!$B$30*Übersicht!H61^3)+(Datenblatt!$C$30*Übersicht!H61^2)+(Datenblatt!$D$30*Übersicht!H61)+Datenblatt!$E$30,IF($C61=12,(Datenblatt!$B$31*Übersicht!H61^3)+(Datenblatt!$C$31*Übersicht!H61^2)+(Datenblatt!$D$31*Übersicht!H61)+Datenblatt!$E$31,IF($C61=11,(Datenblatt!$B$32*Übersicht!H61^3)+(Datenblatt!$C$32*Übersicht!H61^2)+(Datenblatt!$D$32*Übersicht!H61)+Datenblatt!$E$32,0))))))))))))))))))))))))</f>
        <v>0</v>
      </c>
      <c r="O61" s="2" t="e">
        <f t="shared" si="0"/>
        <v>#DIV/0!</v>
      </c>
      <c r="P61" s="2" t="e">
        <f t="shared" si="1"/>
        <v>#DIV/0!</v>
      </c>
      <c r="R61" s="2"/>
      <c r="S61" s="2">
        <f>Datenblatt!$I$10</f>
        <v>62.816491055091916</v>
      </c>
      <c r="T61" s="2">
        <f>Datenblatt!$I$18</f>
        <v>62.379148900450787</v>
      </c>
      <c r="U61" s="2">
        <f>Datenblatt!$I$26</f>
        <v>55.885385458572635</v>
      </c>
      <c r="V61" s="2">
        <f>Datenblatt!$I$34</f>
        <v>60.727085155488531</v>
      </c>
      <c r="W61" s="7" t="e">
        <f t="shared" si="2"/>
        <v>#DIV/0!</v>
      </c>
      <c r="Y61" s="2">
        <f>Datenblatt!$I$5</f>
        <v>73.48733784597421</v>
      </c>
      <c r="Z61">
        <f>Datenblatt!$I$13</f>
        <v>79.926562848016317</v>
      </c>
      <c r="AA61">
        <f>Datenblatt!$I$21</f>
        <v>79.953620531215734</v>
      </c>
      <c r="AB61">
        <f>Datenblatt!$I$29</f>
        <v>70.851454876954847</v>
      </c>
      <c r="AC61">
        <f>Datenblatt!$I$37</f>
        <v>75.813025407742586</v>
      </c>
      <c r="AD61" s="7" t="e">
        <f t="shared" si="3"/>
        <v>#DIV/0!</v>
      </c>
    </row>
    <row r="62" spans="10:30" ht="19" x14ac:dyDescent="0.25">
      <c r="J62" s="3" t="e">
        <f>IF(AND($C62=13,Datenblatt!M62&lt;Datenblatt!$R$3),0,IF(AND($C62=14,Datenblatt!M62&lt;Datenblatt!$R$4),0,IF(AND($C62=15,Datenblatt!M62&lt;Datenblatt!$R$5),0,IF(AND($C62=16,Datenblatt!M62&lt;Datenblatt!$R$6),0,IF(AND($C62=12,Datenblatt!M62&lt;Datenblatt!$R$7),0,IF(AND($C62=11,Datenblatt!M62&lt;Datenblatt!$R$8),0,IF(AND($C62=13,Datenblatt!M62&gt;Datenblatt!$Q$3),100,IF(AND($C62=14,Datenblatt!M62&gt;Datenblatt!$Q$4),100,IF(AND($C62=15,Datenblatt!M62&gt;Datenblatt!$Q$5),100,IF(AND($C62=16,Datenblatt!M62&gt;Datenblatt!$Q$6),100,IF(AND($C62=12,Datenblatt!M62&gt;Datenblatt!$Q$7),100,IF(AND($C62=11,Datenblatt!M62&gt;Datenblatt!$Q$8),100,IF(Übersicht!$C62=13,Datenblatt!$B$3*Datenblatt!M62^3+Datenblatt!$C$3*Datenblatt!M62^2+Datenblatt!$D$3*Datenblatt!M62+Datenblatt!$E$3,IF(Übersicht!$C62=14,Datenblatt!$B$4*Datenblatt!M62^3+Datenblatt!$C$4*Datenblatt!M62^2+Datenblatt!$D$4*Datenblatt!M62+Datenblatt!$E$4,IF(Übersicht!$C62=15,Datenblatt!$B$5*Datenblatt!M62^3+Datenblatt!$C$5*Datenblatt!M62^2+Datenblatt!$D$5*Datenblatt!M62+Datenblatt!$E$5,IF(Übersicht!$C62=16,Datenblatt!$B$6*Datenblatt!M62^3+Datenblatt!$C$6*Datenblatt!M62^2+Datenblatt!$D$6*Datenblatt!M62+Datenblatt!$E$6,IF(Übersicht!$C62=12,Datenblatt!$B$7*Datenblatt!M62^3+Datenblatt!$C$7*Datenblatt!M62^2+Datenblatt!$D$7*Datenblatt!M62+Datenblatt!$E$7,IF(Übersicht!$C62=11,Datenblatt!$B$8*Datenblatt!M62^3+Datenblatt!$C$8*Datenblatt!M62^2+Datenblatt!$D$8*Datenblatt!M62+Datenblatt!$E$8,0))))))))))))))))))</f>
        <v>#DIV/0!</v>
      </c>
      <c r="K62" t="e">
        <f>IF(AND(Übersicht!$C62=13,Datenblatt!N62&lt;Datenblatt!$T$3),0,IF(AND(Übersicht!$C62=14,Datenblatt!N62&lt;Datenblatt!$T$4),0,IF(AND(Übersicht!$C62=15,Datenblatt!N62&lt;Datenblatt!$T$5),0,IF(AND(Übersicht!$C62=16,Datenblatt!N62&lt;Datenblatt!$T$6),0,IF(AND(Übersicht!$C62=12,Datenblatt!N62&lt;Datenblatt!$T$7),0,IF(AND(Übersicht!$C62=11,Datenblatt!N62&lt;Datenblatt!$T$8),0,IF(AND($C62=13,Datenblatt!N62&gt;Datenblatt!$S$3),100,IF(AND($C62=14,Datenblatt!N62&gt;Datenblatt!$S$4),100,IF(AND($C62=15,Datenblatt!N62&gt;Datenblatt!$S$5),100,IF(AND($C62=16,Datenblatt!N62&gt;Datenblatt!$S$6),100,IF(AND($C62=12,Datenblatt!N62&gt;Datenblatt!$S$7),100,IF(AND($C62=11,Datenblatt!N62&gt;Datenblatt!$S$8),100,IF(Übersicht!$C62=13,Datenblatt!$B$11*Datenblatt!N62^3+Datenblatt!$C$11*Datenblatt!N62^2+Datenblatt!$D$11*Datenblatt!N62+Datenblatt!$E$11,IF(Übersicht!$C62=14,Datenblatt!$B$12*Datenblatt!N62^3+Datenblatt!$C$12*Datenblatt!N62^2+Datenblatt!$D$12*Datenblatt!N62+Datenblatt!$E$12,IF(Übersicht!$C62=15,Datenblatt!$B$13*Datenblatt!N62^3+Datenblatt!$C$13*Datenblatt!N62^2+Datenblatt!$D$13*Datenblatt!N62+Datenblatt!$E$13,IF(Übersicht!$C62=16,Datenblatt!$B$14*Datenblatt!N62^3+Datenblatt!$C$14*Datenblatt!N62^2+Datenblatt!$D$14*Datenblatt!N62+Datenblatt!$E$14,IF(Übersicht!$C62=12,Datenblatt!$B$15*Datenblatt!N62^3+Datenblatt!$C$15*Datenblatt!N62^2+Datenblatt!$D$15*Datenblatt!N62+Datenblatt!$E$15,IF(Übersicht!$C62=11,Datenblatt!$B$16*Datenblatt!N62^3+Datenblatt!$C$16*Datenblatt!N62^2+Datenblatt!$D$16*Datenblatt!N62+Datenblatt!$E$16,0))))))))))))))))))</f>
        <v>#DIV/0!</v>
      </c>
      <c r="L62">
        <f>IF(AND($C62=13,G62&lt;Datenblatt!$V$3),0,IF(AND($C62=14,G62&lt;Datenblatt!$V$4),0,IF(AND($C62=15,G62&lt;Datenblatt!$V$5),0,IF(AND($C62=16,G62&lt;Datenblatt!$V$6),0,IF(AND($C62=12,G62&lt;Datenblatt!$V$7),0,IF(AND($C62=11,G62&lt;Datenblatt!$V$8),0,IF(AND($C62=13,G62&gt;Datenblatt!$U$3),100,IF(AND($C62=14,G62&gt;Datenblatt!$U$4),100,IF(AND($C62=15,G62&gt;Datenblatt!$U$5),100,IF(AND($C62=16,G62&gt;Datenblatt!$U$6),100,IF(AND($C62=12,G62&gt;Datenblatt!$U$7),100,IF(AND($C62=11,G62&gt;Datenblatt!$U$8),100,IF($C62=13,(Datenblatt!$B$19*Übersicht!G62^3)+(Datenblatt!$C$19*Übersicht!G62^2)+(Datenblatt!$D$19*Übersicht!G62)+Datenblatt!$E$19,IF($C62=14,(Datenblatt!$B$20*Übersicht!G62^3)+(Datenblatt!$C$20*Übersicht!G62^2)+(Datenblatt!$D$20*Übersicht!G62)+Datenblatt!$E$20,IF($C62=15,(Datenblatt!$B$21*Übersicht!G62^3)+(Datenblatt!$C$21*Übersicht!G62^2)+(Datenblatt!$D$21*Übersicht!G62)+Datenblatt!$E$21,IF($C62=16,(Datenblatt!$B$22*Übersicht!G62^3)+(Datenblatt!$C$22*Übersicht!G62^2)+(Datenblatt!$D$22*Übersicht!G62)+Datenblatt!$E$22,IF($C62=12,(Datenblatt!$B$23*Übersicht!G62^3)+(Datenblatt!$C$23*Übersicht!G62^2)+(Datenblatt!$D$23*Übersicht!G62)+Datenblatt!$E$23,IF($C62=11,(Datenblatt!$B$24*Übersicht!G62^3)+(Datenblatt!$C$24*Übersicht!G62^2)+(Datenblatt!$D$24*Übersicht!G62)+Datenblatt!$E$24,0))))))))))))))))))</f>
        <v>0</v>
      </c>
      <c r="M62">
        <f>IF(AND(H62="",C62=11),Datenblatt!$I$26,IF(AND(H62="",C62=12),Datenblatt!$I$26,IF(AND(H62="",C62=16),Datenblatt!$I$27,IF(AND(H62="",C62=15),Datenblatt!$I$26,IF(AND(H62="",C62=14),Datenblatt!$I$26,IF(AND(H62="",C62=13),Datenblatt!$I$26,IF(AND($C62=13,H62&gt;Datenblatt!$X$3),0,IF(AND($C62=14,H62&gt;Datenblatt!$X$4),0,IF(AND($C62=15,H62&gt;Datenblatt!$X$5),0,IF(AND($C62=16,H62&gt;Datenblatt!$X$6),0,IF(AND($C62=12,H62&gt;Datenblatt!$X$7),0,IF(AND($C62=11,H62&gt;Datenblatt!$X$8),0,IF(AND($C62=13,H62&lt;Datenblatt!$W$3),100,IF(AND($C62=14,H62&lt;Datenblatt!$W$4),100,IF(AND($C62=15,H62&lt;Datenblatt!$W$5),100,IF(AND($C62=16,H62&lt;Datenblatt!$W$6),100,IF(AND($C62=12,H62&lt;Datenblatt!$W$7),100,IF(AND($C62=11,H62&lt;Datenblatt!$W$8),100,IF($C62=13,(Datenblatt!$B$27*Übersicht!H62^3)+(Datenblatt!$C$27*Übersicht!H62^2)+(Datenblatt!$D$27*Übersicht!H62)+Datenblatt!$E$27,IF($C62=14,(Datenblatt!$B$28*Übersicht!H62^3)+(Datenblatt!$C$28*Übersicht!H62^2)+(Datenblatt!$D$28*Übersicht!H62)+Datenblatt!$E$28,IF($C62=15,(Datenblatt!$B$29*Übersicht!H62^3)+(Datenblatt!$C$29*Übersicht!H62^2)+(Datenblatt!$D$29*Übersicht!H62)+Datenblatt!$E$29,IF($C62=16,(Datenblatt!$B$30*Übersicht!H62^3)+(Datenblatt!$C$30*Übersicht!H62^2)+(Datenblatt!$D$30*Übersicht!H62)+Datenblatt!$E$30,IF($C62=12,(Datenblatt!$B$31*Übersicht!H62^3)+(Datenblatt!$C$31*Übersicht!H62^2)+(Datenblatt!$D$31*Übersicht!H62)+Datenblatt!$E$31,IF($C62=11,(Datenblatt!$B$32*Übersicht!H62^3)+(Datenblatt!$C$32*Übersicht!H62^2)+(Datenblatt!$D$32*Übersicht!H62)+Datenblatt!$E$32,0))))))))))))))))))))))))</f>
        <v>0</v>
      </c>
      <c r="N62">
        <f>IF(AND(H62="",C62=11),Datenblatt!$I$29,IF(AND(H62="",C62=12),Datenblatt!$I$29,IF(AND(H62="",C62=16),Datenblatt!$I$29,IF(AND(H62="",C62=15),Datenblatt!$I$29,IF(AND(H62="",C62=14),Datenblatt!$I$29,IF(AND(H62="",C62=13),Datenblatt!$I$29,IF(AND($C62=13,H62&gt;Datenblatt!$X$3),0,IF(AND($C62=14,H62&gt;Datenblatt!$X$4),0,IF(AND($C62=15,H62&gt;Datenblatt!$X$5),0,IF(AND($C62=16,H62&gt;Datenblatt!$X$6),0,IF(AND($C62=12,H62&gt;Datenblatt!$X$7),0,IF(AND($C62=11,H62&gt;Datenblatt!$X$8),0,IF(AND($C62=13,H62&lt;Datenblatt!$W$3),100,IF(AND($C62=14,H62&lt;Datenblatt!$W$4),100,IF(AND($C62=15,H62&lt;Datenblatt!$W$5),100,IF(AND($C62=16,H62&lt;Datenblatt!$W$6),100,IF(AND($C62=12,H62&lt;Datenblatt!$W$7),100,IF(AND($C62=11,H62&lt;Datenblatt!$W$8),100,IF($C62=13,(Datenblatt!$B$27*Übersicht!H62^3)+(Datenblatt!$C$27*Übersicht!H62^2)+(Datenblatt!$D$27*Übersicht!H62)+Datenblatt!$E$27,IF($C62=14,(Datenblatt!$B$28*Übersicht!H62^3)+(Datenblatt!$C$28*Übersicht!H62^2)+(Datenblatt!$D$28*Übersicht!H62)+Datenblatt!$E$28,IF($C62=15,(Datenblatt!$B$29*Übersicht!H62^3)+(Datenblatt!$C$29*Übersicht!H62^2)+(Datenblatt!$D$29*Übersicht!H62)+Datenblatt!$E$29,IF($C62=16,(Datenblatt!$B$30*Übersicht!H62^3)+(Datenblatt!$C$30*Übersicht!H62^2)+(Datenblatt!$D$30*Übersicht!H62)+Datenblatt!$E$30,IF($C62=12,(Datenblatt!$B$31*Übersicht!H62^3)+(Datenblatt!$C$31*Übersicht!H62^2)+(Datenblatt!$D$31*Übersicht!H62)+Datenblatt!$E$31,IF($C62=11,(Datenblatt!$B$32*Übersicht!H62^3)+(Datenblatt!$C$32*Übersicht!H62^2)+(Datenblatt!$D$32*Übersicht!H62)+Datenblatt!$E$32,0))))))))))))))))))))))))</f>
        <v>0</v>
      </c>
      <c r="O62" s="2" t="e">
        <f t="shared" si="0"/>
        <v>#DIV/0!</v>
      </c>
      <c r="P62" s="2" t="e">
        <f t="shared" si="1"/>
        <v>#DIV/0!</v>
      </c>
      <c r="R62" s="2"/>
      <c r="S62" s="2">
        <f>Datenblatt!$I$10</f>
        <v>62.816491055091916</v>
      </c>
      <c r="T62" s="2">
        <f>Datenblatt!$I$18</f>
        <v>62.379148900450787</v>
      </c>
      <c r="U62" s="2">
        <f>Datenblatt!$I$26</f>
        <v>55.885385458572635</v>
      </c>
      <c r="V62" s="2">
        <f>Datenblatt!$I$34</f>
        <v>60.727085155488531</v>
      </c>
      <c r="W62" s="7" t="e">
        <f t="shared" si="2"/>
        <v>#DIV/0!</v>
      </c>
      <c r="Y62" s="2">
        <f>Datenblatt!$I$5</f>
        <v>73.48733784597421</v>
      </c>
      <c r="Z62">
        <f>Datenblatt!$I$13</f>
        <v>79.926562848016317</v>
      </c>
      <c r="AA62">
        <f>Datenblatt!$I$21</f>
        <v>79.953620531215734</v>
      </c>
      <c r="AB62">
        <f>Datenblatt!$I$29</f>
        <v>70.851454876954847</v>
      </c>
      <c r="AC62">
        <f>Datenblatt!$I$37</f>
        <v>75.813025407742586</v>
      </c>
      <c r="AD62" s="7" t="e">
        <f t="shared" si="3"/>
        <v>#DIV/0!</v>
      </c>
    </row>
    <row r="63" spans="10:30" ht="19" x14ac:dyDescent="0.25">
      <c r="J63" s="3" t="e">
        <f>IF(AND($C63=13,Datenblatt!M63&lt;Datenblatt!$R$3),0,IF(AND($C63=14,Datenblatt!M63&lt;Datenblatt!$R$4),0,IF(AND($C63=15,Datenblatt!M63&lt;Datenblatt!$R$5),0,IF(AND($C63=16,Datenblatt!M63&lt;Datenblatt!$R$6),0,IF(AND($C63=12,Datenblatt!M63&lt;Datenblatt!$R$7),0,IF(AND($C63=11,Datenblatt!M63&lt;Datenblatt!$R$8),0,IF(AND($C63=13,Datenblatt!M63&gt;Datenblatt!$Q$3),100,IF(AND($C63=14,Datenblatt!M63&gt;Datenblatt!$Q$4),100,IF(AND($C63=15,Datenblatt!M63&gt;Datenblatt!$Q$5),100,IF(AND($C63=16,Datenblatt!M63&gt;Datenblatt!$Q$6),100,IF(AND($C63=12,Datenblatt!M63&gt;Datenblatt!$Q$7),100,IF(AND($C63=11,Datenblatt!M63&gt;Datenblatt!$Q$8),100,IF(Übersicht!$C63=13,Datenblatt!$B$3*Datenblatt!M63^3+Datenblatt!$C$3*Datenblatt!M63^2+Datenblatt!$D$3*Datenblatt!M63+Datenblatt!$E$3,IF(Übersicht!$C63=14,Datenblatt!$B$4*Datenblatt!M63^3+Datenblatt!$C$4*Datenblatt!M63^2+Datenblatt!$D$4*Datenblatt!M63+Datenblatt!$E$4,IF(Übersicht!$C63=15,Datenblatt!$B$5*Datenblatt!M63^3+Datenblatt!$C$5*Datenblatt!M63^2+Datenblatt!$D$5*Datenblatt!M63+Datenblatt!$E$5,IF(Übersicht!$C63=16,Datenblatt!$B$6*Datenblatt!M63^3+Datenblatt!$C$6*Datenblatt!M63^2+Datenblatt!$D$6*Datenblatt!M63+Datenblatt!$E$6,IF(Übersicht!$C63=12,Datenblatt!$B$7*Datenblatt!M63^3+Datenblatt!$C$7*Datenblatt!M63^2+Datenblatt!$D$7*Datenblatt!M63+Datenblatt!$E$7,IF(Übersicht!$C63=11,Datenblatt!$B$8*Datenblatt!M63^3+Datenblatt!$C$8*Datenblatt!M63^2+Datenblatt!$D$8*Datenblatt!M63+Datenblatt!$E$8,0))))))))))))))))))</f>
        <v>#DIV/0!</v>
      </c>
      <c r="K63" t="e">
        <f>IF(AND(Übersicht!$C63=13,Datenblatt!N63&lt;Datenblatt!$T$3),0,IF(AND(Übersicht!$C63=14,Datenblatt!N63&lt;Datenblatt!$T$4),0,IF(AND(Übersicht!$C63=15,Datenblatt!N63&lt;Datenblatt!$T$5),0,IF(AND(Übersicht!$C63=16,Datenblatt!N63&lt;Datenblatt!$T$6),0,IF(AND(Übersicht!$C63=12,Datenblatt!N63&lt;Datenblatt!$T$7),0,IF(AND(Übersicht!$C63=11,Datenblatt!N63&lt;Datenblatt!$T$8),0,IF(AND($C63=13,Datenblatt!N63&gt;Datenblatt!$S$3),100,IF(AND($C63=14,Datenblatt!N63&gt;Datenblatt!$S$4),100,IF(AND($C63=15,Datenblatt!N63&gt;Datenblatt!$S$5),100,IF(AND($C63=16,Datenblatt!N63&gt;Datenblatt!$S$6),100,IF(AND($C63=12,Datenblatt!N63&gt;Datenblatt!$S$7),100,IF(AND($C63=11,Datenblatt!N63&gt;Datenblatt!$S$8),100,IF(Übersicht!$C63=13,Datenblatt!$B$11*Datenblatt!N63^3+Datenblatt!$C$11*Datenblatt!N63^2+Datenblatt!$D$11*Datenblatt!N63+Datenblatt!$E$11,IF(Übersicht!$C63=14,Datenblatt!$B$12*Datenblatt!N63^3+Datenblatt!$C$12*Datenblatt!N63^2+Datenblatt!$D$12*Datenblatt!N63+Datenblatt!$E$12,IF(Übersicht!$C63=15,Datenblatt!$B$13*Datenblatt!N63^3+Datenblatt!$C$13*Datenblatt!N63^2+Datenblatt!$D$13*Datenblatt!N63+Datenblatt!$E$13,IF(Übersicht!$C63=16,Datenblatt!$B$14*Datenblatt!N63^3+Datenblatt!$C$14*Datenblatt!N63^2+Datenblatt!$D$14*Datenblatt!N63+Datenblatt!$E$14,IF(Übersicht!$C63=12,Datenblatt!$B$15*Datenblatt!N63^3+Datenblatt!$C$15*Datenblatt!N63^2+Datenblatt!$D$15*Datenblatt!N63+Datenblatt!$E$15,IF(Übersicht!$C63=11,Datenblatt!$B$16*Datenblatt!N63^3+Datenblatt!$C$16*Datenblatt!N63^2+Datenblatt!$D$16*Datenblatt!N63+Datenblatt!$E$16,0))))))))))))))))))</f>
        <v>#DIV/0!</v>
      </c>
      <c r="L63">
        <f>IF(AND($C63=13,G63&lt;Datenblatt!$V$3),0,IF(AND($C63=14,G63&lt;Datenblatt!$V$4),0,IF(AND($C63=15,G63&lt;Datenblatt!$V$5),0,IF(AND($C63=16,G63&lt;Datenblatt!$V$6),0,IF(AND($C63=12,G63&lt;Datenblatt!$V$7),0,IF(AND($C63=11,G63&lt;Datenblatt!$V$8),0,IF(AND($C63=13,G63&gt;Datenblatt!$U$3),100,IF(AND($C63=14,G63&gt;Datenblatt!$U$4),100,IF(AND($C63=15,G63&gt;Datenblatt!$U$5),100,IF(AND($C63=16,G63&gt;Datenblatt!$U$6),100,IF(AND($C63=12,G63&gt;Datenblatt!$U$7),100,IF(AND($C63=11,G63&gt;Datenblatt!$U$8),100,IF($C63=13,(Datenblatt!$B$19*Übersicht!G63^3)+(Datenblatt!$C$19*Übersicht!G63^2)+(Datenblatt!$D$19*Übersicht!G63)+Datenblatt!$E$19,IF($C63=14,(Datenblatt!$B$20*Übersicht!G63^3)+(Datenblatt!$C$20*Übersicht!G63^2)+(Datenblatt!$D$20*Übersicht!G63)+Datenblatt!$E$20,IF($C63=15,(Datenblatt!$B$21*Übersicht!G63^3)+(Datenblatt!$C$21*Übersicht!G63^2)+(Datenblatt!$D$21*Übersicht!G63)+Datenblatt!$E$21,IF($C63=16,(Datenblatt!$B$22*Übersicht!G63^3)+(Datenblatt!$C$22*Übersicht!G63^2)+(Datenblatt!$D$22*Übersicht!G63)+Datenblatt!$E$22,IF($C63=12,(Datenblatt!$B$23*Übersicht!G63^3)+(Datenblatt!$C$23*Übersicht!G63^2)+(Datenblatt!$D$23*Übersicht!G63)+Datenblatt!$E$23,IF($C63=11,(Datenblatt!$B$24*Übersicht!G63^3)+(Datenblatt!$C$24*Übersicht!G63^2)+(Datenblatt!$D$24*Übersicht!G63)+Datenblatt!$E$24,0))))))))))))))))))</f>
        <v>0</v>
      </c>
      <c r="M63">
        <f>IF(AND(H63="",C63=11),Datenblatt!$I$26,IF(AND(H63="",C63=12),Datenblatt!$I$26,IF(AND(H63="",C63=16),Datenblatt!$I$27,IF(AND(H63="",C63=15),Datenblatt!$I$26,IF(AND(H63="",C63=14),Datenblatt!$I$26,IF(AND(H63="",C63=13),Datenblatt!$I$26,IF(AND($C63=13,H63&gt;Datenblatt!$X$3),0,IF(AND($C63=14,H63&gt;Datenblatt!$X$4),0,IF(AND($C63=15,H63&gt;Datenblatt!$X$5),0,IF(AND($C63=16,H63&gt;Datenblatt!$X$6),0,IF(AND($C63=12,H63&gt;Datenblatt!$X$7),0,IF(AND($C63=11,H63&gt;Datenblatt!$X$8),0,IF(AND($C63=13,H63&lt;Datenblatt!$W$3),100,IF(AND($C63=14,H63&lt;Datenblatt!$W$4),100,IF(AND($C63=15,H63&lt;Datenblatt!$W$5),100,IF(AND($C63=16,H63&lt;Datenblatt!$W$6),100,IF(AND($C63=12,H63&lt;Datenblatt!$W$7),100,IF(AND($C63=11,H63&lt;Datenblatt!$W$8),100,IF($C63=13,(Datenblatt!$B$27*Übersicht!H63^3)+(Datenblatt!$C$27*Übersicht!H63^2)+(Datenblatt!$D$27*Übersicht!H63)+Datenblatt!$E$27,IF($C63=14,(Datenblatt!$B$28*Übersicht!H63^3)+(Datenblatt!$C$28*Übersicht!H63^2)+(Datenblatt!$D$28*Übersicht!H63)+Datenblatt!$E$28,IF($C63=15,(Datenblatt!$B$29*Übersicht!H63^3)+(Datenblatt!$C$29*Übersicht!H63^2)+(Datenblatt!$D$29*Übersicht!H63)+Datenblatt!$E$29,IF($C63=16,(Datenblatt!$B$30*Übersicht!H63^3)+(Datenblatt!$C$30*Übersicht!H63^2)+(Datenblatt!$D$30*Übersicht!H63)+Datenblatt!$E$30,IF($C63=12,(Datenblatt!$B$31*Übersicht!H63^3)+(Datenblatt!$C$31*Übersicht!H63^2)+(Datenblatt!$D$31*Übersicht!H63)+Datenblatt!$E$31,IF($C63=11,(Datenblatt!$B$32*Übersicht!H63^3)+(Datenblatt!$C$32*Übersicht!H63^2)+(Datenblatt!$D$32*Übersicht!H63)+Datenblatt!$E$32,0))))))))))))))))))))))))</f>
        <v>0</v>
      </c>
      <c r="N63">
        <f>IF(AND(H63="",C63=11),Datenblatt!$I$29,IF(AND(H63="",C63=12),Datenblatt!$I$29,IF(AND(H63="",C63=16),Datenblatt!$I$29,IF(AND(H63="",C63=15),Datenblatt!$I$29,IF(AND(H63="",C63=14),Datenblatt!$I$29,IF(AND(H63="",C63=13),Datenblatt!$I$29,IF(AND($C63=13,H63&gt;Datenblatt!$X$3),0,IF(AND($C63=14,H63&gt;Datenblatt!$X$4),0,IF(AND($C63=15,H63&gt;Datenblatt!$X$5),0,IF(AND($C63=16,H63&gt;Datenblatt!$X$6),0,IF(AND($C63=12,H63&gt;Datenblatt!$X$7),0,IF(AND($C63=11,H63&gt;Datenblatt!$X$8),0,IF(AND($C63=13,H63&lt;Datenblatt!$W$3),100,IF(AND($C63=14,H63&lt;Datenblatt!$W$4),100,IF(AND($C63=15,H63&lt;Datenblatt!$W$5),100,IF(AND($C63=16,H63&lt;Datenblatt!$W$6),100,IF(AND($C63=12,H63&lt;Datenblatt!$W$7),100,IF(AND($C63=11,H63&lt;Datenblatt!$W$8),100,IF($C63=13,(Datenblatt!$B$27*Übersicht!H63^3)+(Datenblatt!$C$27*Übersicht!H63^2)+(Datenblatt!$D$27*Übersicht!H63)+Datenblatt!$E$27,IF($C63=14,(Datenblatt!$B$28*Übersicht!H63^3)+(Datenblatt!$C$28*Übersicht!H63^2)+(Datenblatt!$D$28*Übersicht!H63)+Datenblatt!$E$28,IF($C63=15,(Datenblatt!$B$29*Übersicht!H63^3)+(Datenblatt!$C$29*Übersicht!H63^2)+(Datenblatt!$D$29*Übersicht!H63)+Datenblatt!$E$29,IF($C63=16,(Datenblatt!$B$30*Übersicht!H63^3)+(Datenblatt!$C$30*Übersicht!H63^2)+(Datenblatt!$D$30*Übersicht!H63)+Datenblatt!$E$30,IF($C63=12,(Datenblatt!$B$31*Übersicht!H63^3)+(Datenblatt!$C$31*Übersicht!H63^2)+(Datenblatt!$D$31*Übersicht!H63)+Datenblatt!$E$31,IF($C63=11,(Datenblatt!$B$32*Übersicht!H63^3)+(Datenblatt!$C$32*Übersicht!H63^2)+(Datenblatt!$D$32*Übersicht!H63)+Datenblatt!$E$32,0))))))))))))))))))))))))</f>
        <v>0</v>
      </c>
      <c r="O63" s="2" t="e">
        <f t="shared" si="0"/>
        <v>#DIV/0!</v>
      </c>
      <c r="P63" s="2" t="e">
        <f t="shared" si="1"/>
        <v>#DIV/0!</v>
      </c>
      <c r="R63" s="2"/>
      <c r="S63" s="2">
        <f>Datenblatt!$I$10</f>
        <v>62.816491055091916</v>
      </c>
      <c r="T63" s="2">
        <f>Datenblatt!$I$18</f>
        <v>62.379148900450787</v>
      </c>
      <c r="U63" s="2">
        <f>Datenblatt!$I$26</f>
        <v>55.885385458572635</v>
      </c>
      <c r="V63" s="2">
        <f>Datenblatt!$I$34</f>
        <v>60.727085155488531</v>
      </c>
      <c r="W63" s="7" t="e">
        <f t="shared" si="2"/>
        <v>#DIV/0!</v>
      </c>
      <c r="Y63" s="2">
        <f>Datenblatt!$I$5</f>
        <v>73.48733784597421</v>
      </c>
      <c r="Z63">
        <f>Datenblatt!$I$13</f>
        <v>79.926562848016317</v>
      </c>
      <c r="AA63">
        <f>Datenblatt!$I$21</f>
        <v>79.953620531215734</v>
      </c>
      <c r="AB63">
        <f>Datenblatt!$I$29</f>
        <v>70.851454876954847</v>
      </c>
      <c r="AC63">
        <f>Datenblatt!$I$37</f>
        <v>75.813025407742586</v>
      </c>
      <c r="AD63" s="7" t="e">
        <f t="shared" si="3"/>
        <v>#DIV/0!</v>
      </c>
    </row>
    <row r="64" spans="10:30" ht="19" x14ac:dyDescent="0.25">
      <c r="J64" s="3" t="e">
        <f>IF(AND($C64=13,Datenblatt!M64&lt;Datenblatt!$R$3),0,IF(AND($C64=14,Datenblatt!M64&lt;Datenblatt!$R$4),0,IF(AND($C64=15,Datenblatt!M64&lt;Datenblatt!$R$5),0,IF(AND($C64=16,Datenblatt!M64&lt;Datenblatt!$R$6),0,IF(AND($C64=12,Datenblatt!M64&lt;Datenblatt!$R$7),0,IF(AND($C64=11,Datenblatt!M64&lt;Datenblatt!$R$8),0,IF(AND($C64=13,Datenblatt!M64&gt;Datenblatt!$Q$3),100,IF(AND($C64=14,Datenblatt!M64&gt;Datenblatt!$Q$4),100,IF(AND($C64=15,Datenblatt!M64&gt;Datenblatt!$Q$5),100,IF(AND($C64=16,Datenblatt!M64&gt;Datenblatt!$Q$6),100,IF(AND($C64=12,Datenblatt!M64&gt;Datenblatt!$Q$7),100,IF(AND($C64=11,Datenblatt!M64&gt;Datenblatt!$Q$8),100,IF(Übersicht!$C64=13,Datenblatt!$B$3*Datenblatt!M64^3+Datenblatt!$C$3*Datenblatt!M64^2+Datenblatt!$D$3*Datenblatt!M64+Datenblatt!$E$3,IF(Übersicht!$C64=14,Datenblatt!$B$4*Datenblatt!M64^3+Datenblatt!$C$4*Datenblatt!M64^2+Datenblatt!$D$4*Datenblatt!M64+Datenblatt!$E$4,IF(Übersicht!$C64=15,Datenblatt!$B$5*Datenblatt!M64^3+Datenblatt!$C$5*Datenblatt!M64^2+Datenblatt!$D$5*Datenblatt!M64+Datenblatt!$E$5,IF(Übersicht!$C64=16,Datenblatt!$B$6*Datenblatt!M64^3+Datenblatt!$C$6*Datenblatt!M64^2+Datenblatt!$D$6*Datenblatt!M64+Datenblatt!$E$6,IF(Übersicht!$C64=12,Datenblatt!$B$7*Datenblatt!M64^3+Datenblatt!$C$7*Datenblatt!M64^2+Datenblatt!$D$7*Datenblatt!M64+Datenblatt!$E$7,IF(Übersicht!$C64=11,Datenblatt!$B$8*Datenblatt!M64^3+Datenblatt!$C$8*Datenblatt!M64^2+Datenblatt!$D$8*Datenblatt!M64+Datenblatt!$E$8,0))))))))))))))))))</f>
        <v>#DIV/0!</v>
      </c>
      <c r="K64" t="e">
        <f>IF(AND(Übersicht!$C64=13,Datenblatt!N64&lt;Datenblatt!$T$3),0,IF(AND(Übersicht!$C64=14,Datenblatt!N64&lt;Datenblatt!$T$4),0,IF(AND(Übersicht!$C64=15,Datenblatt!N64&lt;Datenblatt!$T$5),0,IF(AND(Übersicht!$C64=16,Datenblatt!N64&lt;Datenblatt!$T$6),0,IF(AND(Übersicht!$C64=12,Datenblatt!N64&lt;Datenblatt!$T$7),0,IF(AND(Übersicht!$C64=11,Datenblatt!N64&lt;Datenblatt!$T$8),0,IF(AND($C64=13,Datenblatt!N64&gt;Datenblatt!$S$3),100,IF(AND($C64=14,Datenblatt!N64&gt;Datenblatt!$S$4),100,IF(AND($C64=15,Datenblatt!N64&gt;Datenblatt!$S$5),100,IF(AND($C64=16,Datenblatt!N64&gt;Datenblatt!$S$6),100,IF(AND($C64=12,Datenblatt!N64&gt;Datenblatt!$S$7),100,IF(AND($C64=11,Datenblatt!N64&gt;Datenblatt!$S$8),100,IF(Übersicht!$C64=13,Datenblatt!$B$11*Datenblatt!N64^3+Datenblatt!$C$11*Datenblatt!N64^2+Datenblatt!$D$11*Datenblatt!N64+Datenblatt!$E$11,IF(Übersicht!$C64=14,Datenblatt!$B$12*Datenblatt!N64^3+Datenblatt!$C$12*Datenblatt!N64^2+Datenblatt!$D$12*Datenblatt!N64+Datenblatt!$E$12,IF(Übersicht!$C64=15,Datenblatt!$B$13*Datenblatt!N64^3+Datenblatt!$C$13*Datenblatt!N64^2+Datenblatt!$D$13*Datenblatt!N64+Datenblatt!$E$13,IF(Übersicht!$C64=16,Datenblatt!$B$14*Datenblatt!N64^3+Datenblatt!$C$14*Datenblatt!N64^2+Datenblatt!$D$14*Datenblatt!N64+Datenblatt!$E$14,IF(Übersicht!$C64=12,Datenblatt!$B$15*Datenblatt!N64^3+Datenblatt!$C$15*Datenblatt!N64^2+Datenblatt!$D$15*Datenblatt!N64+Datenblatt!$E$15,IF(Übersicht!$C64=11,Datenblatt!$B$16*Datenblatt!N64^3+Datenblatt!$C$16*Datenblatt!N64^2+Datenblatt!$D$16*Datenblatt!N64+Datenblatt!$E$16,0))))))))))))))))))</f>
        <v>#DIV/0!</v>
      </c>
      <c r="L64">
        <f>IF(AND($C64=13,G64&lt;Datenblatt!$V$3),0,IF(AND($C64=14,G64&lt;Datenblatt!$V$4),0,IF(AND($C64=15,G64&lt;Datenblatt!$V$5),0,IF(AND($C64=16,G64&lt;Datenblatt!$V$6),0,IF(AND($C64=12,G64&lt;Datenblatt!$V$7),0,IF(AND($C64=11,G64&lt;Datenblatt!$V$8),0,IF(AND($C64=13,G64&gt;Datenblatt!$U$3),100,IF(AND($C64=14,G64&gt;Datenblatt!$U$4),100,IF(AND($C64=15,G64&gt;Datenblatt!$U$5),100,IF(AND($C64=16,G64&gt;Datenblatt!$U$6),100,IF(AND($C64=12,G64&gt;Datenblatt!$U$7),100,IF(AND($C64=11,G64&gt;Datenblatt!$U$8),100,IF($C64=13,(Datenblatt!$B$19*Übersicht!G64^3)+(Datenblatt!$C$19*Übersicht!G64^2)+(Datenblatt!$D$19*Übersicht!G64)+Datenblatt!$E$19,IF($C64=14,(Datenblatt!$B$20*Übersicht!G64^3)+(Datenblatt!$C$20*Übersicht!G64^2)+(Datenblatt!$D$20*Übersicht!G64)+Datenblatt!$E$20,IF($C64=15,(Datenblatt!$B$21*Übersicht!G64^3)+(Datenblatt!$C$21*Übersicht!G64^2)+(Datenblatt!$D$21*Übersicht!G64)+Datenblatt!$E$21,IF($C64=16,(Datenblatt!$B$22*Übersicht!G64^3)+(Datenblatt!$C$22*Übersicht!G64^2)+(Datenblatt!$D$22*Übersicht!G64)+Datenblatt!$E$22,IF($C64=12,(Datenblatt!$B$23*Übersicht!G64^3)+(Datenblatt!$C$23*Übersicht!G64^2)+(Datenblatt!$D$23*Übersicht!G64)+Datenblatt!$E$23,IF($C64=11,(Datenblatt!$B$24*Übersicht!G64^3)+(Datenblatt!$C$24*Übersicht!G64^2)+(Datenblatt!$D$24*Übersicht!G64)+Datenblatt!$E$24,0))))))))))))))))))</f>
        <v>0</v>
      </c>
      <c r="M64">
        <f>IF(AND(H64="",C64=11),Datenblatt!$I$26,IF(AND(H64="",C64=12),Datenblatt!$I$26,IF(AND(H64="",C64=16),Datenblatt!$I$27,IF(AND(H64="",C64=15),Datenblatt!$I$26,IF(AND(H64="",C64=14),Datenblatt!$I$26,IF(AND(H64="",C64=13),Datenblatt!$I$26,IF(AND($C64=13,H64&gt;Datenblatt!$X$3),0,IF(AND($C64=14,H64&gt;Datenblatt!$X$4),0,IF(AND($C64=15,H64&gt;Datenblatt!$X$5),0,IF(AND($C64=16,H64&gt;Datenblatt!$X$6),0,IF(AND($C64=12,H64&gt;Datenblatt!$X$7),0,IF(AND($C64=11,H64&gt;Datenblatt!$X$8),0,IF(AND($C64=13,H64&lt;Datenblatt!$W$3),100,IF(AND($C64=14,H64&lt;Datenblatt!$W$4),100,IF(AND($C64=15,H64&lt;Datenblatt!$W$5),100,IF(AND($C64=16,H64&lt;Datenblatt!$W$6),100,IF(AND($C64=12,H64&lt;Datenblatt!$W$7),100,IF(AND($C64=11,H64&lt;Datenblatt!$W$8),100,IF($C64=13,(Datenblatt!$B$27*Übersicht!H64^3)+(Datenblatt!$C$27*Übersicht!H64^2)+(Datenblatt!$D$27*Übersicht!H64)+Datenblatt!$E$27,IF($C64=14,(Datenblatt!$B$28*Übersicht!H64^3)+(Datenblatt!$C$28*Übersicht!H64^2)+(Datenblatt!$D$28*Übersicht!H64)+Datenblatt!$E$28,IF($C64=15,(Datenblatt!$B$29*Übersicht!H64^3)+(Datenblatt!$C$29*Übersicht!H64^2)+(Datenblatt!$D$29*Übersicht!H64)+Datenblatt!$E$29,IF($C64=16,(Datenblatt!$B$30*Übersicht!H64^3)+(Datenblatt!$C$30*Übersicht!H64^2)+(Datenblatt!$D$30*Übersicht!H64)+Datenblatt!$E$30,IF($C64=12,(Datenblatt!$B$31*Übersicht!H64^3)+(Datenblatt!$C$31*Übersicht!H64^2)+(Datenblatt!$D$31*Übersicht!H64)+Datenblatt!$E$31,IF($C64=11,(Datenblatt!$B$32*Übersicht!H64^3)+(Datenblatt!$C$32*Übersicht!H64^2)+(Datenblatt!$D$32*Übersicht!H64)+Datenblatt!$E$32,0))))))))))))))))))))))))</f>
        <v>0</v>
      </c>
      <c r="N64">
        <f>IF(AND(H64="",C64=11),Datenblatt!$I$29,IF(AND(H64="",C64=12),Datenblatt!$I$29,IF(AND(H64="",C64=16),Datenblatt!$I$29,IF(AND(H64="",C64=15),Datenblatt!$I$29,IF(AND(H64="",C64=14),Datenblatt!$I$29,IF(AND(H64="",C64=13),Datenblatt!$I$29,IF(AND($C64=13,H64&gt;Datenblatt!$X$3),0,IF(AND($C64=14,H64&gt;Datenblatt!$X$4),0,IF(AND($C64=15,H64&gt;Datenblatt!$X$5),0,IF(AND($C64=16,H64&gt;Datenblatt!$X$6),0,IF(AND($C64=12,H64&gt;Datenblatt!$X$7),0,IF(AND($C64=11,H64&gt;Datenblatt!$X$8),0,IF(AND($C64=13,H64&lt;Datenblatt!$W$3),100,IF(AND($C64=14,H64&lt;Datenblatt!$W$4),100,IF(AND($C64=15,H64&lt;Datenblatt!$W$5),100,IF(AND($C64=16,H64&lt;Datenblatt!$W$6),100,IF(AND($C64=12,H64&lt;Datenblatt!$W$7),100,IF(AND($C64=11,H64&lt;Datenblatt!$W$8),100,IF($C64=13,(Datenblatt!$B$27*Übersicht!H64^3)+(Datenblatt!$C$27*Übersicht!H64^2)+(Datenblatt!$D$27*Übersicht!H64)+Datenblatt!$E$27,IF($C64=14,(Datenblatt!$B$28*Übersicht!H64^3)+(Datenblatt!$C$28*Übersicht!H64^2)+(Datenblatt!$D$28*Übersicht!H64)+Datenblatt!$E$28,IF($C64=15,(Datenblatt!$B$29*Übersicht!H64^3)+(Datenblatt!$C$29*Übersicht!H64^2)+(Datenblatt!$D$29*Übersicht!H64)+Datenblatt!$E$29,IF($C64=16,(Datenblatt!$B$30*Übersicht!H64^3)+(Datenblatt!$C$30*Übersicht!H64^2)+(Datenblatt!$D$30*Übersicht!H64)+Datenblatt!$E$30,IF($C64=12,(Datenblatt!$B$31*Übersicht!H64^3)+(Datenblatt!$C$31*Übersicht!H64^2)+(Datenblatt!$D$31*Übersicht!H64)+Datenblatt!$E$31,IF($C64=11,(Datenblatt!$B$32*Übersicht!H64^3)+(Datenblatt!$C$32*Übersicht!H64^2)+(Datenblatt!$D$32*Übersicht!H64)+Datenblatt!$E$32,0))))))))))))))))))))))))</f>
        <v>0</v>
      </c>
      <c r="O64" s="2" t="e">
        <f t="shared" si="0"/>
        <v>#DIV/0!</v>
      </c>
      <c r="P64" s="2" t="e">
        <f t="shared" si="1"/>
        <v>#DIV/0!</v>
      </c>
      <c r="R64" s="2"/>
      <c r="S64" s="2">
        <f>Datenblatt!$I$10</f>
        <v>62.816491055091916</v>
      </c>
      <c r="T64" s="2">
        <f>Datenblatt!$I$18</f>
        <v>62.379148900450787</v>
      </c>
      <c r="U64" s="2">
        <f>Datenblatt!$I$26</f>
        <v>55.885385458572635</v>
      </c>
      <c r="V64" s="2">
        <f>Datenblatt!$I$34</f>
        <v>60.727085155488531</v>
      </c>
      <c r="W64" s="7" t="e">
        <f t="shared" si="2"/>
        <v>#DIV/0!</v>
      </c>
      <c r="Y64" s="2">
        <f>Datenblatt!$I$5</f>
        <v>73.48733784597421</v>
      </c>
      <c r="Z64">
        <f>Datenblatt!$I$13</f>
        <v>79.926562848016317</v>
      </c>
      <c r="AA64">
        <f>Datenblatt!$I$21</f>
        <v>79.953620531215734</v>
      </c>
      <c r="AB64">
        <f>Datenblatt!$I$29</f>
        <v>70.851454876954847</v>
      </c>
      <c r="AC64">
        <f>Datenblatt!$I$37</f>
        <v>75.813025407742586</v>
      </c>
      <c r="AD64" s="7" t="e">
        <f t="shared" si="3"/>
        <v>#DIV/0!</v>
      </c>
    </row>
    <row r="65" spans="10:30" ht="19" x14ac:dyDescent="0.25">
      <c r="J65" s="3" t="e">
        <f>IF(AND($C65=13,Datenblatt!M65&lt;Datenblatt!$R$3),0,IF(AND($C65=14,Datenblatt!M65&lt;Datenblatt!$R$4),0,IF(AND($C65=15,Datenblatt!M65&lt;Datenblatt!$R$5),0,IF(AND($C65=16,Datenblatt!M65&lt;Datenblatt!$R$6),0,IF(AND($C65=12,Datenblatt!M65&lt;Datenblatt!$R$7),0,IF(AND($C65=11,Datenblatt!M65&lt;Datenblatt!$R$8),0,IF(AND($C65=13,Datenblatt!M65&gt;Datenblatt!$Q$3),100,IF(AND($C65=14,Datenblatt!M65&gt;Datenblatt!$Q$4),100,IF(AND($C65=15,Datenblatt!M65&gt;Datenblatt!$Q$5),100,IF(AND($C65=16,Datenblatt!M65&gt;Datenblatt!$Q$6),100,IF(AND($C65=12,Datenblatt!M65&gt;Datenblatt!$Q$7),100,IF(AND($C65=11,Datenblatt!M65&gt;Datenblatt!$Q$8),100,IF(Übersicht!$C65=13,Datenblatt!$B$3*Datenblatt!M65^3+Datenblatt!$C$3*Datenblatt!M65^2+Datenblatt!$D$3*Datenblatt!M65+Datenblatt!$E$3,IF(Übersicht!$C65=14,Datenblatt!$B$4*Datenblatt!M65^3+Datenblatt!$C$4*Datenblatt!M65^2+Datenblatt!$D$4*Datenblatt!M65+Datenblatt!$E$4,IF(Übersicht!$C65=15,Datenblatt!$B$5*Datenblatt!M65^3+Datenblatt!$C$5*Datenblatt!M65^2+Datenblatt!$D$5*Datenblatt!M65+Datenblatt!$E$5,IF(Übersicht!$C65=16,Datenblatt!$B$6*Datenblatt!M65^3+Datenblatt!$C$6*Datenblatt!M65^2+Datenblatt!$D$6*Datenblatt!M65+Datenblatt!$E$6,IF(Übersicht!$C65=12,Datenblatt!$B$7*Datenblatt!M65^3+Datenblatt!$C$7*Datenblatt!M65^2+Datenblatt!$D$7*Datenblatt!M65+Datenblatt!$E$7,IF(Übersicht!$C65=11,Datenblatt!$B$8*Datenblatt!M65^3+Datenblatt!$C$8*Datenblatt!M65^2+Datenblatt!$D$8*Datenblatt!M65+Datenblatt!$E$8,0))))))))))))))))))</f>
        <v>#DIV/0!</v>
      </c>
      <c r="K65" t="e">
        <f>IF(AND(Übersicht!$C65=13,Datenblatt!N65&lt;Datenblatt!$T$3),0,IF(AND(Übersicht!$C65=14,Datenblatt!N65&lt;Datenblatt!$T$4),0,IF(AND(Übersicht!$C65=15,Datenblatt!N65&lt;Datenblatt!$T$5),0,IF(AND(Übersicht!$C65=16,Datenblatt!N65&lt;Datenblatt!$T$6),0,IF(AND(Übersicht!$C65=12,Datenblatt!N65&lt;Datenblatt!$T$7),0,IF(AND(Übersicht!$C65=11,Datenblatt!N65&lt;Datenblatt!$T$8),0,IF(AND($C65=13,Datenblatt!N65&gt;Datenblatt!$S$3),100,IF(AND($C65=14,Datenblatt!N65&gt;Datenblatt!$S$4),100,IF(AND($C65=15,Datenblatt!N65&gt;Datenblatt!$S$5),100,IF(AND($C65=16,Datenblatt!N65&gt;Datenblatt!$S$6),100,IF(AND($C65=12,Datenblatt!N65&gt;Datenblatt!$S$7),100,IF(AND($C65=11,Datenblatt!N65&gt;Datenblatt!$S$8),100,IF(Übersicht!$C65=13,Datenblatt!$B$11*Datenblatt!N65^3+Datenblatt!$C$11*Datenblatt!N65^2+Datenblatt!$D$11*Datenblatt!N65+Datenblatt!$E$11,IF(Übersicht!$C65=14,Datenblatt!$B$12*Datenblatt!N65^3+Datenblatt!$C$12*Datenblatt!N65^2+Datenblatt!$D$12*Datenblatt!N65+Datenblatt!$E$12,IF(Übersicht!$C65=15,Datenblatt!$B$13*Datenblatt!N65^3+Datenblatt!$C$13*Datenblatt!N65^2+Datenblatt!$D$13*Datenblatt!N65+Datenblatt!$E$13,IF(Übersicht!$C65=16,Datenblatt!$B$14*Datenblatt!N65^3+Datenblatt!$C$14*Datenblatt!N65^2+Datenblatt!$D$14*Datenblatt!N65+Datenblatt!$E$14,IF(Übersicht!$C65=12,Datenblatt!$B$15*Datenblatt!N65^3+Datenblatt!$C$15*Datenblatt!N65^2+Datenblatt!$D$15*Datenblatt!N65+Datenblatt!$E$15,IF(Übersicht!$C65=11,Datenblatt!$B$16*Datenblatt!N65^3+Datenblatt!$C$16*Datenblatt!N65^2+Datenblatt!$D$16*Datenblatt!N65+Datenblatt!$E$16,0))))))))))))))))))</f>
        <v>#DIV/0!</v>
      </c>
      <c r="L65">
        <f>IF(AND($C65=13,G65&lt;Datenblatt!$V$3),0,IF(AND($C65=14,G65&lt;Datenblatt!$V$4),0,IF(AND($C65=15,G65&lt;Datenblatt!$V$5),0,IF(AND($C65=16,G65&lt;Datenblatt!$V$6),0,IF(AND($C65=12,G65&lt;Datenblatt!$V$7),0,IF(AND($C65=11,G65&lt;Datenblatt!$V$8),0,IF(AND($C65=13,G65&gt;Datenblatt!$U$3),100,IF(AND($C65=14,G65&gt;Datenblatt!$U$4),100,IF(AND($C65=15,G65&gt;Datenblatt!$U$5),100,IF(AND($C65=16,G65&gt;Datenblatt!$U$6),100,IF(AND($C65=12,G65&gt;Datenblatt!$U$7),100,IF(AND($C65=11,G65&gt;Datenblatt!$U$8),100,IF($C65=13,(Datenblatt!$B$19*Übersicht!G65^3)+(Datenblatt!$C$19*Übersicht!G65^2)+(Datenblatt!$D$19*Übersicht!G65)+Datenblatt!$E$19,IF($C65=14,(Datenblatt!$B$20*Übersicht!G65^3)+(Datenblatt!$C$20*Übersicht!G65^2)+(Datenblatt!$D$20*Übersicht!G65)+Datenblatt!$E$20,IF($C65=15,(Datenblatt!$B$21*Übersicht!G65^3)+(Datenblatt!$C$21*Übersicht!G65^2)+(Datenblatt!$D$21*Übersicht!G65)+Datenblatt!$E$21,IF($C65=16,(Datenblatt!$B$22*Übersicht!G65^3)+(Datenblatt!$C$22*Übersicht!G65^2)+(Datenblatt!$D$22*Übersicht!G65)+Datenblatt!$E$22,IF($C65=12,(Datenblatt!$B$23*Übersicht!G65^3)+(Datenblatt!$C$23*Übersicht!G65^2)+(Datenblatt!$D$23*Übersicht!G65)+Datenblatt!$E$23,IF($C65=11,(Datenblatt!$B$24*Übersicht!G65^3)+(Datenblatt!$C$24*Übersicht!G65^2)+(Datenblatt!$D$24*Übersicht!G65)+Datenblatt!$E$24,0))))))))))))))))))</f>
        <v>0</v>
      </c>
      <c r="M65">
        <f>IF(AND(H65="",C65=11),Datenblatt!$I$26,IF(AND(H65="",C65=12),Datenblatt!$I$26,IF(AND(H65="",C65=16),Datenblatt!$I$27,IF(AND(H65="",C65=15),Datenblatt!$I$26,IF(AND(H65="",C65=14),Datenblatt!$I$26,IF(AND(H65="",C65=13),Datenblatt!$I$26,IF(AND($C65=13,H65&gt;Datenblatt!$X$3),0,IF(AND($C65=14,H65&gt;Datenblatt!$X$4),0,IF(AND($C65=15,H65&gt;Datenblatt!$X$5),0,IF(AND($C65=16,H65&gt;Datenblatt!$X$6),0,IF(AND($C65=12,H65&gt;Datenblatt!$X$7),0,IF(AND($C65=11,H65&gt;Datenblatt!$X$8),0,IF(AND($C65=13,H65&lt;Datenblatt!$W$3),100,IF(AND($C65=14,H65&lt;Datenblatt!$W$4),100,IF(AND($C65=15,H65&lt;Datenblatt!$W$5),100,IF(AND($C65=16,H65&lt;Datenblatt!$W$6),100,IF(AND($C65=12,H65&lt;Datenblatt!$W$7),100,IF(AND($C65=11,H65&lt;Datenblatt!$W$8),100,IF($C65=13,(Datenblatt!$B$27*Übersicht!H65^3)+(Datenblatt!$C$27*Übersicht!H65^2)+(Datenblatt!$D$27*Übersicht!H65)+Datenblatt!$E$27,IF($C65=14,(Datenblatt!$B$28*Übersicht!H65^3)+(Datenblatt!$C$28*Übersicht!H65^2)+(Datenblatt!$D$28*Übersicht!H65)+Datenblatt!$E$28,IF($C65=15,(Datenblatt!$B$29*Übersicht!H65^3)+(Datenblatt!$C$29*Übersicht!H65^2)+(Datenblatt!$D$29*Übersicht!H65)+Datenblatt!$E$29,IF($C65=16,(Datenblatt!$B$30*Übersicht!H65^3)+(Datenblatt!$C$30*Übersicht!H65^2)+(Datenblatt!$D$30*Übersicht!H65)+Datenblatt!$E$30,IF($C65=12,(Datenblatt!$B$31*Übersicht!H65^3)+(Datenblatt!$C$31*Übersicht!H65^2)+(Datenblatt!$D$31*Übersicht!H65)+Datenblatt!$E$31,IF($C65=11,(Datenblatt!$B$32*Übersicht!H65^3)+(Datenblatt!$C$32*Übersicht!H65^2)+(Datenblatt!$D$32*Übersicht!H65)+Datenblatt!$E$32,0))))))))))))))))))))))))</f>
        <v>0</v>
      </c>
      <c r="N65">
        <f>IF(AND(H65="",C65=11),Datenblatt!$I$29,IF(AND(H65="",C65=12),Datenblatt!$I$29,IF(AND(H65="",C65=16),Datenblatt!$I$29,IF(AND(H65="",C65=15),Datenblatt!$I$29,IF(AND(H65="",C65=14),Datenblatt!$I$29,IF(AND(H65="",C65=13),Datenblatt!$I$29,IF(AND($C65=13,H65&gt;Datenblatt!$X$3),0,IF(AND($C65=14,H65&gt;Datenblatt!$X$4),0,IF(AND($C65=15,H65&gt;Datenblatt!$X$5),0,IF(AND($C65=16,H65&gt;Datenblatt!$X$6),0,IF(AND($C65=12,H65&gt;Datenblatt!$X$7),0,IF(AND($C65=11,H65&gt;Datenblatt!$X$8),0,IF(AND($C65=13,H65&lt;Datenblatt!$W$3),100,IF(AND($C65=14,H65&lt;Datenblatt!$W$4),100,IF(AND($C65=15,H65&lt;Datenblatt!$W$5),100,IF(AND($C65=16,H65&lt;Datenblatt!$W$6),100,IF(AND($C65=12,H65&lt;Datenblatt!$W$7),100,IF(AND($C65=11,H65&lt;Datenblatt!$W$8),100,IF($C65=13,(Datenblatt!$B$27*Übersicht!H65^3)+(Datenblatt!$C$27*Übersicht!H65^2)+(Datenblatt!$D$27*Übersicht!H65)+Datenblatt!$E$27,IF($C65=14,(Datenblatt!$B$28*Übersicht!H65^3)+(Datenblatt!$C$28*Übersicht!H65^2)+(Datenblatt!$D$28*Übersicht!H65)+Datenblatt!$E$28,IF($C65=15,(Datenblatt!$B$29*Übersicht!H65^3)+(Datenblatt!$C$29*Übersicht!H65^2)+(Datenblatt!$D$29*Übersicht!H65)+Datenblatt!$E$29,IF($C65=16,(Datenblatt!$B$30*Übersicht!H65^3)+(Datenblatt!$C$30*Übersicht!H65^2)+(Datenblatt!$D$30*Übersicht!H65)+Datenblatt!$E$30,IF($C65=12,(Datenblatt!$B$31*Übersicht!H65^3)+(Datenblatt!$C$31*Übersicht!H65^2)+(Datenblatt!$D$31*Übersicht!H65)+Datenblatt!$E$31,IF($C65=11,(Datenblatt!$B$32*Übersicht!H65^3)+(Datenblatt!$C$32*Übersicht!H65^2)+(Datenblatt!$D$32*Übersicht!H65)+Datenblatt!$E$32,0))))))))))))))))))))))))</f>
        <v>0</v>
      </c>
      <c r="O65" s="2" t="e">
        <f t="shared" si="0"/>
        <v>#DIV/0!</v>
      </c>
      <c r="P65" s="2" t="e">
        <f t="shared" si="1"/>
        <v>#DIV/0!</v>
      </c>
      <c r="R65" s="2"/>
      <c r="S65" s="2">
        <f>Datenblatt!$I$10</f>
        <v>62.816491055091916</v>
      </c>
      <c r="T65" s="2">
        <f>Datenblatt!$I$18</f>
        <v>62.379148900450787</v>
      </c>
      <c r="U65" s="2">
        <f>Datenblatt!$I$26</f>
        <v>55.885385458572635</v>
      </c>
      <c r="V65" s="2">
        <f>Datenblatt!$I$34</f>
        <v>60.727085155488531</v>
      </c>
      <c r="W65" s="7" t="e">
        <f t="shared" si="2"/>
        <v>#DIV/0!</v>
      </c>
      <c r="Y65" s="2">
        <f>Datenblatt!$I$5</f>
        <v>73.48733784597421</v>
      </c>
      <c r="Z65">
        <f>Datenblatt!$I$13</f>
        <v>79.926562848016317</v>
      </c>
      <c r="AA65">
        <f>Datenblatt!$I$21</f>
        <v>79.953620531215734</v>
      </c>
      <c r="AB65">
        <f>Datenblatt!$I$29</f>
        <v>70.851454876954847</v>
      </c>
      <c r="AC65">
        <f>Datenblatt!$I$37</f>
        <v>75.813025407742586</v>
      </c>
      <c r="AD65" s="7" t="e">
        <f t="shared" si="3"/>
        <v>#DIV/0!</v>
      </c>
    </row>
    <row r="66" spans="10:30" ht="19" x14ac:dyDescent="0.25">
      <c r="J66" s="3" t="e">
        <f>IF(AND($C66=13,Datenblatt!M66&lt;Datenblatt!$R$3),0,IF(AND($C66=14,Datenblatt!M66&lt;Datenblatt!$R$4),0,IF(AND($C66=15,Datenblatt!M66&lt;Datenblatt!$R$5),0,IF(AND($C66=16,Datenblatt!M66&lt;Datenblatt!$R$6),0,IF(AND($C66=12,Datenblatt!M66&lt;Datenblatt!$R$7),0,IF(AND($C66=11,Datenblatt!M66&lt;Datenblatt!$R$8),0,IF(AND($C66=13,Datenblatt!M66&gt;Datenblatt!$Q$3),100,IF(AND($C66=14,Datenblatt!M66&gt;Datenblatt!$Q$4),100,IF(AND($C66=15,Datenblatt!M66&gt;Datenblatt!$Q$5),100,IF(AND($C66=16,Datenblatt!M66&gt;Datenblatt!$Q$6),100,IF(AND($C66=12,Datenblatt!M66&gt;Datenblatt!$Q$7),100,IF(AND($C66=11,Datenblatt!M66&gt;Datenblatt!$Q$8),100,IF(Übersicht!$C66=13,Datenblatt!$B$3*Datenblatt!M66^3+Datenblatt!$C$3*Datenblatt!M66^2+Datenblatt!$D$3*Datenblatt!M66+Datenblatt!$E$3,IF(Übersicht!$C66=14,Datenblatt!$B$4*Datenblatt!M66^3+Datenblatt!$C$4*Datenblatt!M66^2+Datenblatt!$D$4*Datenblatt!M66+Datenblatt!$E$4,IF(Übersicht!$C66=15,Datenblatt!$B$5*Datenblatt!M66^3+Datenblatt!$C$5*Datenblatt!M66^2+Datenblatt!$D$5*Datenblatt!M66+Datenblatt!$E$5,IF(Übersicht!$C66=16,Datenblatt!$B$6*Datenblatt!M66^3+Datenblatt!$C$6*Datenblatt!M66^2+Datenblatt!$D$6*Datenblatt!M66+Datenblatt!$E$6,IF(Übersicht!$C66=12,Datenblatt!$B$7*Datenblatt!M66^3+Datenblatt!$C$7*Datenblatt!M66^2+Datenblatt!$D$7*Datenblatt!M66+Datenblatt!$E$7,IF(Übersicht!$C66=11,Datenblatt!$B$8*Datenblatt!M66^3+Datenblatt!$C$8*Datenblatt!M66^2+Datenblatt!$D$8*Datenblatt!M66+Datenblatt!$E$8,0))))))))))))))))))</f>
        <v>#DIV/0!</v>
      </c>
      <c r="K66" t="e">
        <f>IF(AND(Übersicht!$C66=13,Datenblatt!N66&lt;Datenblatt!$T$3),0,IF(AND(Übersicht!$C66=14,Datenblatt!N66&lt;Datenblatt!$T$4),0,IF(AND(Übersicht!$C66=15,Datenblatt!N66&lt;Datenblatt!$T$5),0,IF(AND(Übersicht!$C66=16,Datenblatt!N66&lt;Datenblatt!$T$6),0,IF(AND(Übersicht!$C66=12,Datenblatt!N66&lt;Datenblatt!$T$7),0,IF(AND(Übersicht!$C66=11,Datenblatt!N66&lt;Datenblatt!$T$8),0,IF(AND($C66=13,Datenblatt!N66&gt;Datenblatt!$S$3),100,IF(AND($C66=14,Datenblatt!N66&gt;Datenblatt!$S$4),100,IF(AND($C66=15,Datenblatt!N66&gt;Datenblatt!$S$5),100,IF(AND($C66=16,Datenblatt!N66&gt;Datenblatt!$S$6),100,IF(AND($C66=12,Datenblatt!N66&gt;Datenblatt!$S$7),100,IF(AND($C66=11,Datenblatt!N66&gt;Datenblatt!$S$8),100,IF(Übersicht!$C66=13,Datenblatt!$B$11*Datenblatt!N66^3+Datenblatt!$C$11*Datenblatt!N66^2+Datenblatt!$D$11*Datenblatt!N66+Datenblatt!$E$11,IF(Übersicht!$C66=14,Datenblatt!$B$12*Datenblatt!N66^3+Datenblatt!$C$12*Datenblatt!N66^2+Datenblatt!$D$12*Datenblatt!N66+Datenblatt!$E$12,IF(Übersicht!$C66=15,Datenblatt!$B$13*Datenblatt!N66^3+Datenblatt!$C$13*Datenblatt!N66^2+Datenblatt!$D$13*Datenblatt!N66+Datenblatt!$E$13,IF(Übersicht!$C66=16,Datenblatt!$B$14*Datenblatt!N66^3+Datenblatt!$C$14*Datenblatt!N66^2+Datenblatt!$D$14*Datenblatt!N66+Datenblatt!$E$14,IF(Übersicht!$C66=12,Datenblatt!$B$15*Datenblatt!N66^3+Datenblatt!$C$15*Datenblatt!N66^2+Datenblatt!$D$15*Datenblatt!N66+Datenblatt!$E$15,IF(Übersicht!$C66=11,Datenblatt!$B$16*Datenblatt!N66^3+Datenblatt!$C$16*Datenblatt!N66^2+Datenblatt!$D$16*Datenblatt!N66+Datenblatt!$E$16,0))))))))))))))))))</f>
        <v>#DIV/0!</v>
      </c>
      <c r="L66">
        <f>IF(AND($C66=13,G66&lt;Datenblatt!$V$3),0,IF(AND($C66=14,G66&lt;Datenblatt!$V$4),0,IF(AND($C66=15,G66&lt;Datenblatt!$V$5),0,IF(AND($C66=16,G66&lt;Datenblatt!$V$6),0,IF(AND($C66=12,G66&lt;Datenblatt!$V$7),0,IF(AND($C66=11,G66&lt;Datenblatt!$V$8),0,IF(AND($C66=13,G66&gt;Datenblatt!$U$3),100,IF(AND($C66=14,G66&gt;Datenblatt!$U$4),100,IF(AND($C66=15,G66&gt;Datenblatt!$U$5),100,IF(AND($C66=16,G66&gt;Datenblatt!$U$6),100,IF(AND($C66=12,G66&gt;Datenblatt!$U$7),100,IF(AND($C66=11,G66&gt;Datenblatt!$U$8),100,IF($C66=13,(Datenblatt!$B$19*Übersicht!G66^3)+(Datenblatt!$C$19*Übersicht!G66^2)+(Datenblatt!$D$19*Übersicht!G66)+Datenblatt!$E$19,IF($C66=14,(Datenblatt!$B$20*Übersicht!G66^3)+(Datenblatt!$C$20*Übersicht!G66^2)+(Datenblatt!$D$20*Übersicht!G66)+Datenblatt!$E$20,IF($C66=15,(Datenblatt!$B$21*Übersicht!G66^3)+(Datenblatt!$C$21*Übersicht!G66^2)+(Datenblatt!$D$21*Übersicht!G66)+Datenblatt!$E$21,IF($C66=16,(Datenblatt!$B$22*Übersicht!G66^3)+(Datenblatt!$C$22*Übersicht!G66^2)+(Datenblatt!$D$22*Übersicht!G66)+Datenblatt!$E$22,IF($C66=12,(Datenblatt!$B$23*Übersicht!G66^3)+(Datenblatt!$C$23*Übersicht!G66^2)+(Datenblatt!$D$23*Übersicht!G66)+Datenblatt!$E$23,IF($C66=11,(Datenblatt!$B$24*Übersicht!G66^3)+(Datenblatt!$C$24*Übersicht!G66^2)+(Datenblatt!$D$24*Übersicht!G66)+Datenblatt!$E$24,0))))))))))))))))))</f>
        <v>0</v>
      </c>
      <c r="M66">
        <f>IF(AND(H66="",C66=11),Datenblatt!$I$26,IF(AND(H66="",C66=12),Datenblatt!$I$26,IF(AND(H66="",C66=16),Datenblatt!$I$27,IF(AND(H66="",C66=15),Datenblatt!$I$26,IF(AND(H66="",C66=14),Datenblatt!$I$26,IF(AND(H66="",C66=13),Datenblatt!$I$26,IF(AND($C66=13,H66&gt;Datenblatt!$X$3),0,IF(AND($C66=14,H66&gt;Datenblatt!$X$4),0,IF(AND($C66=15,H66&gt;Datenblatt!$X$5),0,IF(AND($C66=16,H66&gt;Datenblatt!$X$6),0,IF(AND($C66=12,H66&gt;Datenblatt!$X$7),0,IF(AND($C66=11,H66&gt;Datenblatt!$X$8),0,IF(AND($C66=13,H66&lt;Datenblatt!$W$3),100,IF(AND($C66=14,H66&lt;Datenblatt!$W$4),100,IF(AND($C66=15,H66&lt;Datenblatt!$W$5),100,IF(AND($C66=16,H66&lt;Datenblatt!$W$6),100,IF(AND($C66=12,H66&lt;Datenblatt!$W$7),100,IF(AND($C66=11,H66&lt;Datenblatt!$W$8),100,IF($C66=13,(Datenblatt!$B$27*Übersicht!H66^3)+(Datenblatt!$C$27*Übersicht!H66^2)+(Datenblatt!$D$27*Übersicht!H66)+Datenblatt!$E$27,IF($C66=14,(Datenblatt!$B$28*Übersicht!H66^3)+(Datenblatt!$C$28*Übersicht!H66^2)+(Datenblatt!$D$28*Übersicht!H66)+Datenblatt!$E$28,IF($C66=15,(Datenblatt!$B$29*Übersicht!H66^3)+(Datenblatt!$C$29*Übersicht!H66^2)+(Datenblatt!$D$29*Übersicht!H66)+Datenblatt!$E$29,IF($C66=16,(Datenblatt!$B$30*Übersicht!H66^3)+(Datenblatt!$C$30*Übersicht!H66^2)+(Datenblatt!$D$30*Übersicht!H66)+Datenblatt!$E$30,IF($C66=12,(Datenblatt!$B$31*Übersicht!H66^3)+(Datenblatt!$C$31*Übersicht!H66^2)+(Datenblatt!$D$31*Übersicht!H66)+Datenblatt!$E$31,IF($C66=11,(Datenblatt!$B$32*Übersicht!H66^3)+(Datenblatt!$C$32*Übersicht!H66^2)+(Datenblatt!$D$32*Übersicht!H66)+Datenblatt!$E$32,0))))))))))))))))))))))))</f>
        <v>0</v>
      </c>
      <c r="N66">
        <f>IF(AND(H66="",C66=11),Datenblatt!$I$29,IF(AND(H66="",C66=12),Datenblatt!$I$29,IF(AND(H66="",C66=16),Datenblatt!$I$29,IF(AND(H66="",C66=15),Datenblatt!$I$29,IF(AND(H66="",C66=14),Datenblatt!$I$29,IF(AND(H66="",C66=13),Datenblatt!$I$29,IF(AND($C66=13,H66&gt;Datenblatt!$X$3),0,IF(AND($C66=14,H66&gt;Datenblatt!$X$4),0,IF(AND($C66=15,H66&gt;Datenblatt!$X$5),0,IF(AND($C66=16,H66&gt;Datenblatt!$X$6),0,IF(AND($C66=12,H66&gt;Datenblatt!$X$7),0,IF(AND($C66=11,H66&gt;Datenblatt!$X$8),0,IF(AND($C66=13,H66&lt;Datenblatt!$W$3),100,IF(AND($C66=14,H66&lt;Datenblatt!$W$4),100,IF(AND($C66=15,H66&lt;Datenblatt!$W$5),100,IF(AND($C66=16,H66&lt;Datenblatt!$W$6),100,IF(AND($C66=12,H66&lt;Datenblatt!$W$7),100,IF(AND($C66=11,H66&lt;Datenblatt!$W$8),100,IF($C66=13,(Datenblatt!$B$27*Übersicht!H66^3)+(Datenblatt!$C$27*Übersicht!H66^2)+(Datenblatt!$D$27*Übersicht!H66)+Datenblatt!$E$27,IF($C66=14,(Datenblatt!$B$28*Übersicht!H66^3)+(Datenblatt!$C$28*Übersicht!H66^2)+(Datenblatt!$D$28*Übersicht!H66)+Datenblatt!$E$28,IF($C66=15,(Datenblatt!$B$29*Übersicht!H66^3)+(Datenblatt!$C$29*Übersicht!H66^2)+(Datenblatt!$D$29*Übersicht!H66)+Datenblatt!$E$29,IF($C66=16,(Datenblatt!$B$30*Übersicht!H66^3)+(Datenblatt!$C$30*Übersicht!H66^2)+(Datenblatt!$D$30*Übersicht!H66)+Datenblatt!$E$30,IF($C66=12,(Datenblatt!$B$31*Übersicht!H66^3)+(Datenblatt!$C$31*Übersicht!H66^2)+(Datenblatt!$D$31*Übersicht!H66)+Datenblatt!$E$31,IF($C66=11,(Datenblatt!$B$32*Übersicht!H66^3)+(Datenblatt!$C$32*Übersicht!H66^2)+(Datenblatt!$D$32*Übersicht!H66)+Datenblatt!$E$32,0))))))))))))))))))))))))</f>
        <v>0</v>
      </c>
      <c r="O66" s="2" t="e">
        <f t="shared" si="0"/>
        <v>#DIV/0!</v>
      </c>
      <c r="P66" s="2" t="e">
        <f t="shared" si="1"/>
        <v>#DIV/0!</v>
      </c>
      <c r="R66" s="2"/>
      <c r="S66" s="2">
        <f>Datenblatt!$I$10</f>
        <v>62.816491055091916</v>
      </c>
      <c r="T66" s="2">
        <f>Datenblatt!$I$18</f>
        <v>62.379148900450787</v>
      </c>
      <c r="U66" s="2">
        <f>Datenblatt!$I$26</f>
        <v>55.885385458572635</v>
      </c>
      <c r="V66" s="2">
        <f>Datenblatt!$I$34</f>
        <v>60.727085155488531</v>
      </c>
      <c r="W66" s="7" t="e">
        <f t="shared" si="2"/>
        <v>#DIV/0!</v>
      </c>
      <c r="Y66" s="2">
        <f>Datenblatt!$I$5</f>
        <v>73.48733784597421</v>
      </c>
      <c r="Z66">
        <f>Datenblatt!$I$13</f>
        <v>79.926562848016317</v>
      </c>
      <c r="AA66">
        <f>Datenblatt!$I$21</f>
        <v>79.953620531215734</v>
      </c>
      <c r="AB66">
        <f>Datenblatt!$I$29</f>
        <v>70.851454876954847</v>
      </c>
      <c r="AC66">
        <f>Datenblatt!$I$37</f>
        <v>75.813025407742586</v>
      </c>
      <c r="AD66" s="7" t="e">
        <f t="shared" si="3"/>
        <v>#DIV/0!</v>
      </c>
    </row>
    <row r="67" spans="10:30" ht="19" x14ac:dyDescent="0.25">
      <c r="J67" s="3" t="e">
        <f>IF(AND($C67=13,Datenblatt!M67&lt;Datenblatt!$R$3),0,IF(AND($C67=14,Datenblatt!M67&lt;Datenblatt!$R$4),0,IF(AND($C67=15,Datenblatt!M67&lt;Datenblatt!$R$5),0,IF(AND($C67=16,Datenblatt!M67&lt;Datenblatt!$R$6),0,IF(AND($C67=12,Datenblatt!M67&lt;Datenblatt!$R$7),0,IF(AND($C67=11,Datenblatt!M67&lt;Datenblatt!$R$8),0,IF(AND($C67=13,Datenblatt!M67&gt;Datenblatt!$Q$3),100,IF(AND($C67=14,Datenblatt!M67&gt;Datenblatt!$Q$4),100,IF(AND($C67=15,Datenblatt!M67&gt;Datenblatt!$Q$5),100,IF(AND($C67=16,Datenblatt!M67&gt;Datenblatt!$Q$6),100,IF(AND($C67=12,Datenblatt!M67&gt;Datenblatt!$Q$7),100,IF(AND($C67=11,Datenblatt!M67&gt;Datenblatt!$Q$8),100,IF(Übersicht!$C67=13,Datenblatt!$B$3*Datenblatt!M67^3+Datenblatt!$C$3*Datenblatt!M67^2+Datenblatt!$D$3*Datenblatt!M67+Datenblatt!$E$3,IF(Übersicht!$C67=14,Datenblatt!$B$4*Datenblatt!M67^3+Datenblatt!$C$4*Datenblatt!M67^2+Datenblatt!$D$4*Datenblatt!M67+Datenblatt!$E$4,IF(Übersicht!$C67=15,Datenblatt!$B$5*Datenblatt!M67^3+Datenblatt!$C$5*Datenblatt!M67^2+Datenblatt!$D$5*Datenblatt!M67+Datenblatt!$E$5,IF(Übersicht!$C67=16,Datenblatt!$B$6*Datenblatt!M67^3+Datenblatt!$C$6*Datenblatt!M67^2+Datenblatt!$D$6*Datenblatt!M67+Datenblatt!$E$6,IF(Übersicht!$C67=12,Datenblatt!$B$7*Datenblatt!M67^3+Datenblatt!$C$7*Datenblatt!M67^2+Datenblatt!$D$7*Datenblatt!M67+Datenblatt!$E$7,IF(Übersicht!$C67=11,Datenblatt!$B$8*Datenblatt!M67^3+Datenblatt!$C$8*Datenblatt!M67^2+Datenblatt!$D$8*Datenblatt!M67+Datenblatt!$E$8,0))))))))))))))))))</f>
        <v>#DIV/0!</v>
      </c>
      <c r="K67" t="e">
        <f>IF(AND(Übersicht!$C67=13,Datenblatt!N67&lt;Datenblatt!$T$3),0,IF(AND(Übersicht!$C67=14,Datenblatt!N67&lt;Datenblatt!$T$4),0,IF(AND(Übersicht!$C67=15,Datenblatt!N67&lt;Datenblatt!$T$5),0,IF(AND(Übersicht!$C67=16,Datenblatt!N67&lt;Datenblatt!$T$6),0,IF(AND(Übersicht!$C67=12,Datenblatt!N67&lt;Datenblatt!$T$7),0,IF(AND(Übersicht!$C67=11,Datenblatt!N67&lt;Datenblatt!$T$8),0,IF(AND($C67=13,Datenblatt!N67&gt;Datenblatt!$S$3),100,IF(AND($C67=14,Datenblatt!N67&gt;Datenblatt!$S$4),100,IF(AND($C67=15,Datenblatt!N67&gt;Datenblatt!$S$5),100,IF(AND($C67=16,Datenblatt!N67&gt;Datenblatt!$S$6),100,IF(AND($C67=12,Datenblatt!N67&gt;Datenblatt!$S$7),100,IF(AND($C67=11,Datenblatt!N67&gt;Datenblatt!$S$8),100,IF(Übersicht!$C67=13,Datenblatt!$B$11*Datenblatt!N67^3+Datenblatt!$C$11*Datenblatt!N67^2+Datenblatt!$D$11*Datenblatt!N67+Datenblatt!$E$11,IF(Übersicht!$C67=14,Datenblatt!$B$12*Datenblatt!N67^3+Datenblatt!$C$12*Datenblatt!N67^2+Datenblatt!$D$12*Datenblatt!N67+Datenblatt!$E$12,IF(Übersicht!$C67=15,Datenblatt!$B$13*Datenblatt!N67^3+Datenblatt!$C$13*Datenblatt!N67^2+Datenblatt!$D$13*Datenblatt!N67+Datenblatt!$E$13,IF(Übersicht!$C67=16,Datenblatt!$B$14*Datenblatt!N67^3+Datenblatt!$C$14*Datenblatt!N67^2+Datenblatt!$D$14*Datenblatt!N67+Datenblatt!$E$14,IF(Übersicht!$C67=12,Datenblatt!$B$15*Datenblatt!N67^3+Datenblatt!$C$15*Datenblatt!N67^2+Datenblatt!$D$15*Datenblatt!N67+Datenblatt!$E$15,IF(Übersicht!$C67=11,Datenblatt!$B$16*Datenblatt!N67^3+Datenblatt!$C$16*Datenblatt!N67^2+Datenblatt!$D$16*Datenblatt!N67+Datenblatt!$E$16,0))))))))))))))))))</f>
        <v>#DIV/0!</v>
      </c>
      <c r="L67">
        <f>IF(AND($C67=13,G67&lt;Datenblatt!$V$3),0,IF(AND($C67=14,G67&lt;Datenblatt!$V$4),0,IF(AND($C67=15,G67&lt;Datenblatt!$V$5),0,IF(AND($C67=16,G67&lt;Datenblatt!$V$6),0,IF(AND($C67=12,G67&lt;Datenblatt!$V$7),0,IF(AND($C67=11,G67&lt;Datenblatt!$V$8),0,IF(AND($C67=13,G67&gt;Datenblatt!$U$3),100,IF(AND($C67=14,G67&gt;Datenblatt!$U$4),100,IF(AND($C67=15,G67&gt;Datenblatt!$U$5),100,IF(AND($C67=16,G67&gt;Datenblatt!$U$6),100,IF(AND($C67=12,G67&gt;Datenblatt!$U$7),100,IF(AND($C67=11,G67&gt;Datenblatt!$U$8),100,IF($C67=13,(Datenblatt!$B$19*Übersicht!G67^3)+(Datenblatt!$C$19*Übersicht!G67^2)+(Datenblatt!$D$19*Übersicht!G67)+Datenblatt!$E$19,IF($C67=14,(Datenblatt!$B$20*Übersicht!G67^3)+(Datenblatt!$C$20*Übersicht!G67^2)+(Datenblatt!$D$20*Übersicht!G67)+Datenblatt!$E$20,IF($C67=15,(Datenblatt!$B$21*Übersicht!G67^3)+(Datenblatt!$C$21*Übersicht!G67^2)+(Datenblatt!$D$21*Übersicht!G67)+Datenblatt!$E$21,IF($C67=16,(Datenblatt!$B$22*Übersicht!G67^3)+(Datenblatt!$C$22*Übersicht!G67^2)+(Datenblatt!$D$22*Übersicht!G67)+Datenblatt!$E$22,IF($C67=12,(Datenblatt!$B$23*Übersicht!G67^3)+(Datenblatt!$C$23*Übersicht!G67^2)+(Datenblatt!$D$23*Übersicht!G67)+Datenblatt!$E$23,IF($C67=11,(Datenblatt!$B$24*Übersicht!G67^3)+(Datenblatt!$C$24*Übersicht!G67^2)+(Datenblatt!$D$24*Übersicht!G67)+Datenblatt!$E$24,0))))))))))))))))))</f>
        <v>0</v>
      </c>
      <c r="M67">
        <f>IF(AND(H67="",C67=11),Datenblatt!$I$26,IF(AND(H67="",C67=12),Datenblatt!$I$26,IF(AND(H67="",C67=16),Datenblatt!$I$27,IF(AND(H67="",C67=15),Datenblatt!$I$26,IF(AND(H67="",C67=14),Datenblatt!$I$26,IF(AND(H67="",C67=13),Datenblatt!$I$26,IF(AND($C67=13,H67&gt;Datenblatt!$X$3),0,IF(AND($C67=14,H67&gt;Datenblatt!$X$4),0,IF(AND($C67=15,H67&gt;Datenblatt!$X$5),0,IF(AND($C67=16,H67&gt;Datenblatt!$X$6),0,IF(AND($C67=12,H67&gt;Datenblatt!$X$7),0,IF(AND($C67=11,H67&gt;Datenblatt!$X$8),0,IF(AND($C67=13,H67&lt;Datenblatt!$W$3),100,IF(AND($C67=14,H67&lt;Datenblatt!$W$4),100,IF(AND($C67=15,H67&lt;Datenblatt!$W$5),100,IF(AND($C67=16,H67&lt;Datenblatt!$W$6),100,IF(AND($C67=12,H67&lt;Datenblatt!$W$7),100,IF(AND($C67=11,H67&lt;Datenblatt!$W$8),100,IF($C67=13,(Datenblatt!$B$27*Übersicht!H67^3)+(Datenblatt!$C$27*Übersicht!H67^2)+(Datenblatt!$D$27*Übersicht!H67)+Datenblatt!$E$27,IF($C67=14,(Datenblatt!$B$28*Übersicht!H67^3)+(Datenblatt!$C$28*Übersicht!H67^2)+(Datenblatt!$D$28*Übersicht!H67)+Datenblatt!$E$28,IF($C67=15,(Datenblatt!$B$29*Übersicht!H67^3)+(Datenblatt!$C$29*Übersicht!H67^2)+(Datenblatt!$D$29*Übersicht!H67)+Datenblatt!$E$29,IF($C67=16,(Datenblatt!$B$30*Übersicht!H67^3)+(Datenblatt!$C$30*Übersicht!H67^2)+(Datenblatt!$D$30*Übersicht!H67)+Datenblatt!$E$30,IF($C67=12,(Datenblatt!$B$31*Übersicht!H67^3)+(Datenblatt!$C$31*Übersicht!H67^2)+(Datenblatt!$D$31*Übersicht!H67)+Datenblatt!$E$31,IF($C67=11,(Datenblatt!$B$32*Übersicht!H67^3)+(Datenblatt!$C$32*Übersicht!H67^2)+(Datenblatt!$D$32*Übersicht!H67)+Datenblatt!$E$32,0))))))))))))))))))))))))</f>
        <v>0</v>
      </c>
      <c r="N67">
        <f>IF(AND(H67="",C67=11),Datenblatt!$I$29,IF(AND(H67="",C67=12),Datenblatt!$I$29,IF(AND(H67="",C67=16),Datenblatt!$I$29,IF(AND(H67="",C67=15),Datenblatt!$I$29,IF(AND(H67="",C67=14),Datenblatt!$I$29,IF(AND(H67="",C67=13),Datenblatt!$I$29,IF(AND($C67=13,H67&gt;Datenblatt!$X$3),0,IF(AND($C67=14,H67&gt;Datenblatt!$X$4),0,IF(AND($C67=15,H67&gt;Datenblatt!$X$5),0,IF(AND($C67=16,H67&gt;Datenblatt!$X$6),0,IF(AND($C67=12,H67&gt;Datenblatt!$X$7),0,IF(AND($C67=11,H67&gt;Datenblatt!$X$8),0,IF(AND($C67=13,H67&lt;Datenblatt!$W$3),100,IF(AND($C67=14,H67&lt;Datenblatt!$W$4),100,IF(AND($C67=15,H67&lt;Datenblatt!$W$5),100,IF(AND($C67=16,H67&lt;Datenblatt!$W$6),100,IF(AND($C67=12,H67&lt;Datenblatt!$W$7),100,IF(AND($C67=11,H67&lt;Datenblatt!$W$8),100,IF($C67=13,(Datenblatt!$B$27*Übersicht!H67^3)+(Datenblatt!$C$27*Übersicht!H67^2)+(Datenblatt!$D$27*Übersicht!H67)+Datenblatt!$E$27,IF($C67=14,(Datenblatt!$B$28*Übersicht!H67^3)+(Datenblatt!$C$28*Übersicht!H67^2)+(Datenblatt!$D$28*Übersicht!H67)+Datenblatt!$E$28,IF($C67=15,(Datenblatt!$B$29*Übersicht!H67^3)+(Datenblatt!$C$29*Übersicht!H67^2)+(Datenblatt!$D$29*Übersicht!H67)+Datenblatt!$E$29,IF($C67=16,(Datenblatt!$B$30*Übersicht!H67^3)+(Datenblatt!$C$30*Übersicht!H67^2)+(Datenblatt!$D$30*Übersicht!H67)+Datenblatt!$E$30,IF($C67=12,(Datenblatt!$B$31*Übersicht!H67^3)+(Datenblatt!$C$31*Übersicht!H67^2)+(Datenblatt!$D$31*Übersicht!H67)+Datenblatt!$E$31,IF($C67=11,(Datenblatt!$B$32*Übersicht!H67^3)+(Datenblatt!$C$32*Übersicht!H67^2)+(Datenblatt!$D$32*Übersicht!H67)+Datenblatt!$E$32,0))))))))))))))))))))))))</f>
        <v>0</v>
      </c>
      <c r="O67" s="2" t="e">
        <f t="shared" ref="O67:O130" si="4">(K67*0.38+L67*0.34+M67*0.28)</f>
        <v>#DIV/0!</v>
      </c>
      <c r="P67" s="2" t="e">
        <f t="shared" ref="P67:P130" si="5">(J67*0.5+K67*0.19+L67*0.17+N67*0.14)</f>
        <v>#DIV/0!</v>
      </c>
      <c r="R67" s="2"/>
      <c r="S67" s="2">
        <f>Datenblatt!$I$10</f>
        <v>62.816491055091916</v>
      </c>
      <c r="T67" s="2">
        <f>Datenblatt!$I$18</f>
        <v>62.379148900450787</v>
      </c>
      <c r="U67" s="2">
        <f>Datenblatt!$I$26</f>
        <v>55.885385458572635</v>
      </c>
      <c r="V67" s="2">
        <f>Datenblatt!$I$34</f>
        <v>60.727085155488531</v>
      </c>
      <c r="W67" s="7" t="e">
        <f t="shared" ref="W67:W130" si="6">IF(O67&gt;V67,"JA","NEIN")</f>
        <v>#DIV/0!</v>
      </c>
      <c r="Y67" s="2">
        <f>Datenblatt!$I$5</f>
        <v>73.48733784597421</v>
      </c>
      <c r="Z67">
        <f>Datenblatt!$I$13</f>
        <v>79.926562848016317</v>
      </c>
      <c r="AA67">
        <f>Datenblatt!$I$21</f>
        <v>79.953620531215734</v>
      </c>
      <c r="AB67">
        <f>Datenblatt!$I$29</f>
        <v>70.851454876954847</v>
      </c>
      <c r="AC67">
        <f>Datenblatt!$I$37</f>
        <v>75.813025407742586</v>
      </c>
      <c r="AD67" s="7" t="e">
        <f t="shared" ref="AD67:AD130" si="7">IF(P67&gt;AC67,"JA","NEIN")</f>
        <v>#DIV/0!</v>
      </c>
    </row>
    <row r="68" spans="10:30" ht="19" x14ac:dyDescent="0.25">
      <c r="J68" s="3" t="e">
        <f>IF(AND($C68=13,Datenblatt!M68&lt;Datenblatt!$R$3),0,IF(AND($C68=14,Datenblatt!M68&lt;Datenblatt!$R$4),0,IF(AND($C68=15,Datenblatt!M68&lt;Datenblatt!$R$5),0,IF(AND($C68=16,Datenblatt!M68&lt;Datenblatt!$R$6),0,IF(AND($C68=12,Datenblatt!M68&lt;Datenblatt!$R$7),0,IF(AND($C68=11,Datenblatt!M68&lt;Datenblatt!$R$8),0,IF(AND($C68=13,Datenblatt!M68&gt;Datenblatt!$Q$3),100,IF(AND($C68=14,Datenblatt!M68&gt;Datenblatt!$Q$4),100,IF(AND($C68=15,Datenblatt!M68&gt;Datenblatt!$Q$5),100,IF(AND($C68=16,Datenblatt!M68&gt;Datenblatt!$Q$6),100,IF(AND($C68=12,Datenblatt!M68&gt;Datenblatt!$Q$7),100,IF(AND($C68=11,Datenblatt!M68&gt;Datenblatt!$Q$8),100,IF(Übersicht!$C68=13,Datenblatt!$B$3*Datenblatt!M68^3+Datenblatt!$C$3*Datenblatt!M68^2+Datenblatt!$D$3*Datenblatt!M68+Datenblatt!$E$3,IF(Übersicht!$C68=14,Datenblatt!$B$4*Datenblatt!M68^3+Datenblatt!$C$4*Datenblatt!M68^2+Datenblatt!$D$4*Datenblatt!M68+Datenblatt!$E$4,IF(Übersicht!$C68=15,Datenblatt!$B$5*Datenblatt!M68^3+Datenblatt!$C$5*Datenblatt!M68^2+Datenblatt!$D$5*Datenblatt!M68+Datenblatt!$E$5,IF(Übersicht!$C68=16,Datenblatt!$B$6*Datenblatt!M68^3+Datenblatt!$C$6*Datenblatt!M68^2+Datenblatt!$D$6*Datenblatt!M68+Datenblatt!$E$6,IF(Übersicht!$C68=12,Datenblatt!$B$7*Datenblatt!M68^3+Datenblatt!$C$7*Datenblatt!M68^2+Datenblatt!$D$7*Datenblatt!M68+Datenblatt!$E$7,IF(Übersicht!$C68=11,Datenblatt!$B$8*Datenblatt!M68^3+Datenblatt!$C$8*Datenblatt!M68^2+Datenblatt!$D$8*Datenblatt!M68+Datenblatt!$E$8,0))))))))))))))))))</f>
        <v>#DIV/0!</v>
      </c>
      <c r="K68" t="e">
        <f>IF(AND(Übersicht!$C68=13,Datenblatt!N68&lt;Datenblatt!$T$3),0,IF(AND(Übersicht!$C68=14,Datenblatt!N68&lt;Datenblatt!$T$4),0,IF(AND(Übersicht!$C68=15,Datenblatt!N68&lt;Datenblatt!$T$5),0,IF(AND(Übersicht!$C68=16,Datenblatt!N68&lt;Datenblatt!$T$6),0,IF(AND(Übersicht!$C68=12,Datenblatt!N68&lt;Datenblatt!$T$7),0,IF(AND(Übersicht!$C68=11,Datenblatt!N68&lt;Datenblatt!$T$8),0,IF(AND($C68=13,Datenblatt!N68&gt;Datenblatt!$S$3),100,IF(AND($C68=14,Datenblatt!N68&gt;Datenblatt!$S$4),100,IF(AND($C68=15,Datenblatt!N68&gt;Datenblatt!$S$5),100,IF(AND($C68=16,Datenblatt!N68&gt;Datenblatt!$S$6),100,IF(AND($C68=12,Datenblatt!N68&gt;Datenblatt!$S$7),100,IF(AND($C68=11,Datenblatt!N68&gt;Datenblatt!$S$8),100,IF(Übersicht!$C68=13,Datenblatt!$B$11*Datenblatt!N68^3+Datenblatt!$C$11*Datenblatt!N68^2+Datenblatt!$D$11*Datenblatt!N68+Datenblatt!$E$11,IF(Übersicht!$C68=14,Datenblatt!$B$12*Datenblatt!N68^3+Datenblatt!$C$12*Datenblatt!N68^2+Datenblatt!$D$12*Datenblatt!N68+Datenblatt!$E$12,IF(Übersicht!$C68=15,Datenblatt!$B$13*Datenblatt!N68^3+Datenblatt!$C$13*Datenblatt!N68^2+Datenblatt!$D$13*Datenblatt!N68+Datenblatt!$E$13,IF(Übersicht!$C68=16,Datenblatt!$B$14*Datenblatt!N68^3+Datenblatt!$C$14*Datenblatt!N68^2+Datenblatt!$D$14*Datenblatt!N68+Datenblatt!$E$14,IF(Übersicht!$C68=12,Datenblatt!$B$15*Datenblatt!N68^3+Datenblatt!$C$15*Datenblatt!N68^2+Datenblatt!$D$15*Datenblatt!N68+Datenblatt!$E$15,IF(Übersicht!$C68=11,Datenblatt!$B$16*Datenblatt!N68^3+Datenblatt!$C$16*Datenblatt!N68^2+Datenblatt!$D$16*Datenblatt!N68+Datenblatt!$E$16,0))))))))))))))))))</f>
        <v>#DIV/0!</v>
      </c>
      <c r="L68">
        <f>IF(AND($C68=13,G68&lt;Datenblatt!$V$3),0,IF(AND($C68=14,G68&lt;Datenblatt!$V$4),0,IF(AND($C68=15,G68&lt;Datenblatt!$V$5),0,IF(AND($C68=16,G68&lt;Datenblatt!$V$6),0,IF(AND($C68=12,G68&lt;Datenblatt!$V$7),0,IF(AND($C68=11,G68&lt;Datenblatt!$V$8),0,IF(AND($C68=13,G68&gt;Datenblatt!$U$3),100,IF(AND($C68=14,G68&gt;Datenblatt!$U$4),100,IF(AND($C68=15,G68&gt;Datenblatt!$U$5),100,IF(AND($C68=16,G68&gt;Datenblatt!$U$6),100,IF(AND($C68=12,G68&gt;Datenblatt!$U$7),100,IF(AND($C68=11,G68&gt;Datenblatt!$U$8),100,IF($C68=13,(Datenblatt!$B$19*Übersicht!G68^3)+(Datenblatt!$C$19*Übersicht!G68^2)+(Datenblatt!$D$19*Übersicht!G68)+Datenblatt!$E$19,IF($C68=14,(Datenblatt!$B$20*Übersicht!G68^3)+(Datenblatt!$C$20*Übersicht!G68^2)+(Datenblatt!$D$20*Übersicht!G68)+Datenblatt!$E$20,IF($C68=15,(Datenblatt!$B$21*Übersicht!G68^3)+(Datenblatt!$C$21*Übersicht!G68^2)+(Datenblatt!$D$21*Übersicht!G68)+Datenblatt!$E$21,IF($C68=16,(Datenblatt!$B$22*Übersicht!G68^3)+(Datenblatt!$C$22*Übersicht!G68^2)+(Datenblatt!$D$22*Übersicht!G68)+Datenblatt!$E$22,IF($C68=12,(Datenblatt!$B$23*Übersicht!G68^3)+(Datenblatt!$C$23*Übersicht!G68^2)+(Datenblatt!$D$23*Übersicht!G68)+Datenblatt!$E$23,IF($C68=11,(Datenblatt!$B$24*Übersicht!G68^3)+(Datenblatt!$C$24*Übersicht!G68^2)+(Datenblatt!$D$24*Übersicht!G68)+Datenblatt!$E$24,0))))))))))))))))))</f>
        <v>0</v>
      </c>
      <c r="M68">
        <f>IF(AND(H68="",C68=11),Datenblatt!$I$26,IF(AND(H68="",C68=12),Datenblatt!$I$26,IF(AND(H68="",C68=16),Datenblatt!$I$27,IF(AND(H68="",C68=15),Datenblatt!$I$26,IF(AND(H68="",C68=14),Datenblatt!$I$26,IF(AND(H68="",C68=13),Datenblatt!$I$26,IF(AND($C68=13,H68&gt;Datenblatt!$X$3),0,IF(AND($C68=14,H68&gt;Datenblatt!$X$4),0,IF(AND($C68=15,H68&gt;Datenblatt!$X$5),0,IF(AND($C68=16,H68&gt;Datenblatt!$X$6),0,IF(AND($C68=12,H68&gt;Datenblatt!$X$7),0,IF(AND($C68=11,H68&gt;Datenblatt!$X$8),0,IF(AND($C68=13,H68&lt;Datenblatt!$W$3),100,IF(AND($C68=14,H68&lt;Datenblatt!$W$4),100,IF(AND($C68=15,H68&lt;Datenblatt!$W$5),100,IF(AND($C68=16,H68&lt;Datenblatt!$W$6),100,IF(AND($C68=12,H68&lt;Datenblatt!$W$7),100,IF(AND($C68=11,H68&lt;Datenblatt!$W$8),100,IF($C68=13,(Datenblatt!$B$27*Übersicht!H68^3)+(Datenblatt!$C$27*Übersicht!H68^2)+(Datenblatt!$D$27*Übersicht!H68)+Datenblatt!$E$27,IF($C68=14,(Datenblatt!$B$28*Übersicht!H68^3)+(Datenblatt!$C$28*Übersicht!H68^2)+(Datenblatt!$D$28*Übersicht!H68)+Datenblatt!$E$28,IF($C68=15,(Datenblatt!$B$29*Übersicht!H68^3)+(Datenblatt!$C$29*Übersicht!H68^2)+(Datenblatt!$D$29*Übersicht!H68)+Datenblatt!$E$29,IF($C68=16,(Datenblatt!$B$30*Übersicht!H68^3)+(Datenblatt!$C$30*Übersicht!H68^2)+(Datenblatt!$D$30*Übersicht!H68)+Datenblatt!$E$30,IF($C68=12,(Datenblatt!$B$31*Übersicht!H68^3)+(Datenblatt!$C$31*Übersicht!H68^2)+(Datenblatt!$D$31*Übersicht!H68)+Datenblatt!$E$31,IF($C68=11,(Datenblatt!$B$32*Übersicht!H68^3)+(Datenblatt!$C$32*Übersicht!H68^2)+(Datenblatt!$D$32*Übersicht!H68)+Datenblatt!$E$32,0))))))))))))))))))))))))</f>
        <v>0</v>
      </c>
      <c r="N68">
        <f>IF(AND(H68="",C68=11),Datenblatt!$I$29,IF(AND(H68="",C68=12),Datenblatt!$I$29,IF(AND(H68="",C68=16),Datenblatt!$I$29,IF(AND(H68="",C68=15),Datenblatt!$I$29,IF(AND(H68="",C68=14),Datenblatt!$I$29,IF(AND(H68="",C68=13),Datenblatt!$I$29,IF(AND($C68=13,H68&gt;Datenblatt!$X$3),0,IF(AND($C68=14,H68&gt;Datenblatt!$X$4),0,IF(AND($C68=15,H68&gt;Datenblatt!$X$5),0,IF(AND($C68=16,H68&gt;Datenblatt!$X$6),0,IF(AND($C68=12,H68&gt;Datenblatt!$X$7),0,IF(AND($C68=11,H68&gt;Datenblatt!$X$8),0,IF(AND($C68=13,H68&lt;Datenblatt!$W$3),100,IF(AND($C68=14,H68&lt;Datenblatt!$W$4),100,IF(AND($C68=15,H68&lt;Datenblatt!$W$5),100,IF(AND($C68=16,H68&lt;Datenblatt!$W$6),100,IF(AND($C68=12,H68&lt;Datenblatt!$W$7),100,IF(AND($C68=11,H68&lt;Datenblatt!$W$8),100,IF($C68=13,(Datenblatt!$B$27*Übersicht!H68^3)+(Datenblatt!$C$27*Übersicht!H68^2)+(Datenblatt!$D$27*Übersicht!H68)+Datenblatt!$E$27,IF($C68=14,(Datenblatt!$B$28*Übersicht!H68^3)+(Datenblatt!$C$28*Übersicht!H68^2)+(Datenblatt!$D$28*Übersicht!H68)+Datenblatt!$E$28,IF($C68=15,(Datenblatt!$B$29*Übersicht!H68^3)+(Datenblatt!$C$29*Übersicht!H68^2)+(Datenblatt!$D$29*Übersicht!H68)+Datenblatt!$E$29,IF($C68=16,(Datenblatt!$B$30*Übersicht!H68^3)+(Datenblatt!$C$30*Übersicht!H68^2)+(Datenblatt!$D$30*Übersicht!H68)+Datenblatt!$E$30,IF($C68=12,(Datenblatt!$B$31*Übersicht!H68^3)+(Datenblatt!$C$31*Übersicht!H68^2)+(Datenblatt!$D$31*Übersicht!H68)+Datenblatt!$E$31,IF($C68=11,(Datenblatt!$B$32*Übersicht!H68^3)+(Datenblatt!$C$32*Übersicht!H68^2)+(Datenblatt!$D$32*Übersicht!H68)+Datenblatt!$E$32,0))))))))))))))))))))))))</f>
        <v>0</v>
      </c>
      <c r="O68" s="2" t="e">
        <f t="shared" si="4"/>
        <v>#DIV/0!</v>
      </c>
      <c r="P68" s="2" t="e">
        <f t="shared" si="5"/>
        <v>#DIV/0!</v>
      </c>
      <c r="R68" s="2"/>
      <c r="S68" s="2">
        <f>Datenblatt!$I$10</f>
        <v>62.816491055091916</v>
      </c>
      <c r="T68" s="2">
        <f>Datenblatt!$I$18</f>
        <v>62.379148900450787</v>
      </c>
      <c r="U68" s="2">
        <f>Datenblatt!$I$26</f>
        <v>55.885385458572635</v>
      </c>
      <c r="V68" s="2">
        <f>Datenblatt!$I$34</f>
        <v>60.727085155488531</v>
      </c>
      <c r="W68" s="7" t="e">
        <f t="shared" si="6"/>
        <v>#DIV/0!</v>
      </c>
      <c r="Y68" s="2">
        <f>Datenblatt!$I$5</f>
        <v>73.48733784597421</v>
      </c>
      <c r="Z68">
        <f>Datenblatt!$I$13</f>
        <v>79.926562848016317</v>
      </c>
      <c r="AA68">
        <f>Datenblatt!$I$21</f>
        <v>79.953620531215734</v>
      </c>
      <c r="AB68">
        <f>Datenblatt!$I$29</f>
        <v>70.851454876954847</v>
      </c>
      <c r="AC68">
        <f>Datenblatt!$I$37</f>
        <v>75.813025407742586</v>
      </c>
      <c r="AD68" s="7" t="e">
        <f t="shared" si="7"/>
        <v>#DIV/0!</v>
      </c>
    </row>
    <row r="69" spans="10:30" ht="19" x14ac:dyDescent="0.25">
      <c r="J69" s="3" t="e">
        <f>IF(AND($C69=13,Datenblatt!M69&lt;Datenblatt!$R$3),0,IF(AND($C69=14,Datenblatt!M69&lt;Datenblatt!$R$4),0,IF(AND($C69=15,Datenblatt!M69&lt;Datenblatt!$R$5),0,IF(AND($C69=16,Datenblatt!M69&lt;Datenblatt!$R$6),0,IF(AND($C69=12,Datenblatt!M69&lt;Datenblatt!$R$7),0,IF(AND($C69=11,Datenblatt!M69&lt;Datenblatt!$R$8),0,IF(AND($C69=13,Datenblatt!M69&gt;Datenblatt!$Q$3),100,IF(AND($C69=14,Datenblatt!M69&gt;Datenblatt!$Q$4),100,IF(AND($C69=15,Datenblatt!M69&gt;Datenblatt!$Q$5),100,IF(AND($C69=16,Datenblatt!M69&gt;Datenblatt!$Q$6),100,IF(AND($C69=12,Datenblatt!M69&gt;Datenblatt!$Q$7),100,IF(AND($C69=11,Datenblatt!M69&gt;Datenblatt!$Q$8),100,IF(Übersicht!$C69=13,Datenblatt!$B$3*Datenblatt!M69^3+Datenblatt!$C$3*Datenblatt!M69^2+Datenblatt!$D$3*Datenblatt!M69+Datenblatt!$E$3,IF(Übersicht!$C69=14,Datenblatt!$B$4*Datenblatt!M69^3+Datenblatt!$C$4*Datenblatt!M69^2+Datenblatt!$D$4*Datenblatt!M69+Datenblatt!$E$4,IF(Übersicht!$C69=15,Datenblatt!$B$5*Datenblatt!M69^3+Datenblatt!$C$5*Datenblatt!M69^2+Datenblatt!$D$5*Datenblatt!M69+Datenblatt!$E$5,IF(Übersicht!$C69=16,Datenblatt!$B$6*Datenblatt!M69^3+Datenblatt!$C$6*Datenblatt!M69^2+Datenblatt!$D$6*Datenblatt!M69+Datenblatt!$E$6,IF(Übersicht!$C69=12,Datenblatt!$B$7*Datenblatt!M69^3+Datenblatt!$C$7*Datenblatt!M69^2+Datenblatt!$D$7*Datenblatt!M69+Datenblatt!$E$7,IF(Übersicht!$C69=11,Datenblatt!$B$8*Datenblatt!M69^3+Datenblatt!$C$8*Datenblatt!M69^2+Datenblatt!$D$8*Datenblatt!M69+Datenblatt!$E$8,0))))))))))))))))))</f>
        <v>#DIV/0!</v>
      </c>
      <c r="K69" t="e">
        <f>IF(AND(Übersicht!$C69=13,Datenblatt!N69&lt;Datenblatt!$T$3),0,IF(AND(Übersicht!$C69=14,Datenblatt!N69&lt;Datenblatt!$T$4),0,IF(AND(Übersicht!$C69=15,Datenblatt!N69&lt;Datenblatt!$T$5),0,IF(AND(Übersicht!$C69=16,Datenblatt!N69&lt;Datenblatt!$T$6),0,IF(AND(Übersicht!$C69=12,Datenblatt!N69&lt;Datenblatt!$T$7),0,IF(AND(Übersicht!$C69=11,Datenblatt!N69&lt;Datenblatt!$T$8),0,IF(AND($C69=13,Datenblatt!N69&gt;Datenblatt!$S$3),100,IF(AND($C69=14,Datenblatt!N69&gt;Datenblatt!$S$4),100,IF(AND($C69=15,Datenblatt!N69&gt;Datenblatt!$S$5),100,IF(AND($C69=16,Datenblatt!N69&gt;Datenblatt!$S$6),100,IF(AND($C69=12,Datenblatt!N69&gt;Datenblatt!$S$7),100,IF(AND($C69=11,Datenblatt!N69&gt;Datenblatt!$S$8),100,IF(Übersicht!$C69=13,Datenblatt!$B$11*Datenblatt!N69^3+Datenblatt!$C$11*Datenblatt!N69^2+Datenblatt!$D$11*Datenblatt!N69+Datenblatt!$E$11,IF(Übersicht!$C69=14,Datenblatt!$B$12*Datenblatt!N69^3+Datenblatt!$C$12*Datenblatt!N69^2+Datenblatt!$D$12*Datenblatt!N69+Datenblatt!$E$12,IF(Übersicht!$C69=15,Datenblatt!$B$13*Datenblatt!N69^3+Datenblatt!$C$13*Datenblatt!N69^2+Datenblatt!$D$13*Datenblatt!N69+Datenblatt!$E$13,IF(Übersicht!$C69=16,Datenblatt!$B$14*Datenblatt!N69^3+Datenblatt!$C$14*Datenblatt!N69^2+Datenblatt!$D$14*Datenblatt!N69+Datenblatt!$E$14,IF(Übersicht!$C69=12,Datenblatt!$B$15*Datenblatt!N69^3+Datenblatt!$C$15*Datenblatt!N69^2+Datenblatt!$D$15*Datenblatt!N69+Datenblatt!$E$15,IF(Übersicht!$C69=11,Datenblatt!$B$16*Datenblatt!N69^3+Datenblatt!$C$16*Datenblatt!N69^2+Datenblatt!$D$16*Datenblatt!N69+Datenblatt!$E$16,0))))))))))))))))))</f>
        <v>#DIV/0!</v>
      </c>
      <c r="L69">
        <f>IF(AND($C69=13,G69&lt;Datenblatt!$V$3),0,IF(AND($C69=14,G69&lt;Datenblatt!$V$4),0,IF(AND($C69=15,G69&lt;Datenblatt!$V$5),0,IF(AND($C69=16,G69&lt;Datenblatt!$V$6),0,IF(AND($C69=12,G69&lt;Datenblatt!$V$7),0,IF(AND($C69=11,G69&lt;Datenblatt!$V$8),0,IF(AND($C69=13,G69&gt;Datenblatt!$U$3),100,IF(AND($C69=14,G69&gt;Datenblatt!$U$4),100,IF(AND($C69=15,G69&gt;Datenblatt!$U$5),100,IF(AND($C69=16,G69&gt;Datenblatt!$U$6),100,IF(AND($C69=12,G69&gt;Datenblatt!$U$7),100,IF(AND($C69=11,G69&gt;Datenblatt!$U$8),100,IF($C69=13,(Datenblatt!$B$19*Übersicht!G69^3)+(Datenblatt!$C$19*Übersicht!G69^2)+(Datenblatt!$D$19*Übersicht!G69)+Datenblatt!$E$19,IF($C69=14,(Datenblatt!$B$20*Übersicht!G69^3)+(Datenblatt!$C$20*Übersicht!G69^2)+(Datenblatt!$D$20*Übersicht!G69)+Datenblatt!$E$20,IF($C69=15,(Datenblatt!$B$21*Übersicht!G69^3)+(Datenblatt!$C$21*Übersicht!G69^2)+(Datenblatt!$D$21*Übersicht!G69)+Datenblatt!$E$21,IF($C69=16,(Datenblatt!$B$22*Übersicht!G69^3)+(Datenblatt!$C$22*Übersicht!G69^2)+(Datenblatt!$D$22*Übersicht!G69)+Datenblatt!$E$22,IF($C69=12,(Datenblatt!$B$23*Übersicht!G69^3)+(Datenblatt!$C$23*Übersicht!G69^2)+(Datenblatt!$D$23*Übersicht!G69)+Datenblatt!$E$23,IF($C69=11,(Datenblatt!$B$24*Übersicht!G69^3)+(Datenblatt!$C$24*Übersicht!G69^2)+(Datenblatt!$D$24*Übersicht!G69)+Datenblatt!$E$24,0))))))))))))))))))</f>
        <v>0</v>
      </c>
      <c r="M69">
        <f>IF(AND(H69="",C69=11),Datenblatt!$I$26,IF(AND(H69="",C69=12),Datenblatt!$I$26,IF(AND(H69="",C69=16),Datenblatt!$I$27,IF(AND(H69="",C69=15),Datenblatt!$I$26,IF(AND(H69="",C69=14),Datenblatt!$I$26,IF(AND(H69="",C69=13),Datenblatt!$I$26,IF(AND($C69=13,H69&gt;Datenblatt!$X$3),0,IF(AND($C69=14,H69&gt;Datenblatt!$X$4),0,IF(AND($C69=15,H69&gt;Datenblatt!$X$5),0,IF(AND($C69=16,H69&gt;Datenblatt!$X$6),0,IF(AND($C69=12,H69&gt;Datenblatt!$X$7),0,IF(AND($C69=11,H69&gt;Datenblatt!$X$8),0,IF(AND($C69=13,H69&lt;Datenblatt!$W$3),100,IF(AND($C69=14,H69&lt;Datenblatt!$W$4),100,IF(AND($C69=15,H69&lt;Datenblatt!$W$5),100,IF(AND($C69=16,H69&lt;Datenblatt!$W$6),100,IF(AND($C69=12,H69&lt;Datenblatt!$W$7),100,IF(AND($C69=11,H69&lt;Datenblatt!$W$8),100,IF($C69=13,(Datenblatt!$B$27*Übersicht!H69^3)+(Datenblatt!$C$27*Übersicht!H69^2)+(Datenblatt!$D$27*Übersicht!H69)+Datenblatt!$E$27,IF($C69=14,(Datenblatt!$B$28*Übersicht!H69^3)+(Datenblatt!$C$28*Übersicht!H69^2)+(Datenblatt!$D$28*Übersicht!H69)+Datenblatt!$E$28,IF($C69=15,(Datenblatt!$B$29*Übersicht!H69^3)+(Datenblatt!$C$29*Übersicht!H69^2)+(Datenblatt!$D$29*Übersicht!H69)+Datenblatt!$E$29,IF($C69=16,(Datenblatt!$B$30*Übersicht!H69^3)+(Datenblatt!$C$30*Übersicht!H69^2)+(Datenblatt!$D$30*Übersicht!H69)+Datenblatt!$E$30,IF($C69=12,(Datenblatt!$B$31*Übersicht!H69^3)+(Datenblatt!$C$31*Übersicht!H69^2)+(Datenblatt!$D$31*Übersicht!H69)+Datenblatt!$E$31,IF($C69=11,(Datenblatt!$B$32*Übersicht!H69^3)+(Datenblatt!$C$32*Übersicht!H69^2)+(Datenblatt!$D$32*Übersicht!H69)+Datenblatt!$E$32,0))))))))))))))))))))))))</f>
        <v>0</v>
      </c>
      <c r="N69">
        <f>IF(AND(H69="",C69=11),Datenblatt!$I$29,IF(AND(H69="",C69=12),Datenblatt!$I$29,IF(AND(H69="",C69=16),Datenblatt!$I$29,IF(AND(H69="",C69=15),Datenblatt!$I$29,IF(AND(H69="",C69=14),Datenblatt!$I$29,IF(AND(H69="",C69=13),Datenblatt!$I$29,IF(AND($C69=13,H69&gt;Datenblatt!$X$3),0,IF(AND($C69=14,H69&gt;Datenblatt!$X$4),0,IF(AND($C69=15,H69&gt;Datenblatt!$X$5),0,IF(AND($C69=16,H69&gt;Datenblatt!$X$6),0,IF(AND($C69=12,H69&gt;Datenblatt!$X$7),0,IF(AND($C69=11,H69&gt;Datenblatt!$X$8),0,IF(AND($C69=13,H69&lt;Datenblatt!$W$3),100,IF(AND($C69=14,H69&lt;Datenblatt!$W$4),100,IF(AND($C69=15,H69&lt;Datenblatt!$W$5),100,IF(AND($C69=16,H69&lt;Datenblatt!$W$6),100,IF(AND($C69=12,H69&lt;Datenblatt!$W$7),100,IF(AND($C69=11,H69&lt;Datenblatt!$W$8),100,IF($C69=13,(Datenblatt!$B$27*Übersicht!H69^3)+(Datenblatt!$C$27*Übersicht!H69^2)+(Datenblatt!$D$27*Übersicht!H69)+Datenblatt!$E$27,IF($C69=14,(Datenblatt!$B$28*Übersicht!H69^3)+(Datenblatt!$C$28*Übersicht!H69^2)+(Datenblatt!$D$28*Übersicht!H69)+Datenblatt!$E$28,IF($C69=15,(Datenblatt!$B$29*Übersicht!H69^3)+(Datenblatt!$C$29*Übersicht!H69^2)+(Datenblatt!$D$29*Übersicht!H69)+Datenblatt!$E$29,IF($C69=16,(Datenblatt!$B$30*Übersicht!H69^3)+(Datenblatt!$C$30*Übersicht!H69^2)+(Datenblatt!$D$30*Übersicht!H69)+Datenblatt!$E$30,IF($C69=12,(Datenblatt!$B$31*Übersicht!H69^3)+(Datenblatt!$C$31*Übersicht!H69^2)+(Datenblatt!$D$31*Übersicht!H69)+Datenblatt!$E$31,IF($C69=11,(Datenblatt!$B$32*Übersicht!H69^3)+(Datenblatt!$C$32*Übersicht!H69^2)+(Datenblatt!$D$32*Übersicht!H69)+Datenblatt!$E$32,0))))))))))))))))))))))))</f>
        <v>0</v>
      </c>
      <c r="O69" s="2" t="e">
        <f t="shared" si="4"/>
        <v>#DIV/0!</v>
      </c>
      <c r="P69" s="2" t="e">
        <f t="shared" si="5"/>
        <v>#DIV/0!</v>
      </c>
      <c r="R69" s="2"/>
      <c r="S69" s="2">
        <f>Datenblatt!$I$10</f>
        <v>62.816491055091916</v>
      </c>
      <c r="T69" s="2">
        <f>Datenblatt!$I$18</f>
        <v>62.379148900450787</v>
      </c>
      <c r="U69" s="2">
        <f>Datenblatt!$I$26</f>
        <v>55.885385458572635</v>
      </c>
      <c r="V69" s="2">
        <f>Datenblatt!$I$34</f>
        <v>60.727085155488531</v>
      </c>
      <c r="W69" s="7" t="e">
        <f t="shared" si="6"/>
        <v>#DIV/0!</v>
      </c>
      <c r="Y69" s="2">
        <f>Datenblatt!$I$5</f>
        <v>73.48733784597421</v>
      </c>
      <c r="Z69">
        <f>Datenblatt!$I$13</f>
        <v>79.926562848016317</v>
      </c>
      <c r="AA69">
        <f>Datenblatt!$I$21</f>
        <v>79.953620531215734</v>
      </c>
      <c r="AB69">
        <f>Datenblatt!$I$29</f>
        <v>70.851454876954847</v>
      </c>
      <c r="AC69">
        <f>Datenblatt!$I$37</f>
        <v>75.813025407742586</v>
      </c>
      <c r="AD69" s="7" t="e">
        <f t="shared" si="7"/>
        <v>#DIV/0!</v>
      </c>
    </row>
    <row r="70" spans="10:30" ht="19" x14ac:dyDescent="0.25">
      <c r="J70" s="3" t="e">
        <f>IF(AND($C70=13,Datenblatt!M70&lt;Datenblatt!$R$3),0,IF(AND($C70=14,Datenblatt!M70&lt;Datenblatt!$R$4),0,IF(AND($C70=15,Datenblatt!M70&lt;Datenblatt!$R$5),0,IF(AND($C70=16,Datenblatt!M70&lt;Datenblatt!$R$6),0,IF(AND($C70=12,Datenblatt!M70&lt;Datenblatt!$R$7),0,IF(AND($C70=11,Datenblatt!M70&lt;Datenblatt!$R$8),0,IF(AND($C70=13,Datenblatt!M70&gt;Datenblatt!$Q$3),100,IF(AND($C70=14,Datenblatt!M70&gt;Datenblatt!$Q$4),100,IF(AND($C70=15,Datenblatt!M70&gt;Datenblatt!$Q$5),100,IF(AND($C70=16,Datenblatt!M70&gt;Datenblatt!$Q$6),100,IF(AND($C70=12,Datenblatt!M70&gt;Datenblatt!$Q$7),100,IF(AND($C70=11,Datenblatt!M70&gt;Datenblatt!$Q$8),100,IF(Übersicht!$C70=13,Datenblatt!$B$3*Datenblatt!M70^3+Datenblatt!$C$3*Datenblatt!M70^2+Datenblatt!$D$3*Datenblatt!M70+Datenblatt!$E$3,IF(Übersicht!$C70=14,Datenblatt!$B$4*Datenblatt!M70^3+Datenblatt!$C$4*Datenblatt!M70^2+Datenblatt!$D$4*Datenblatt!M70+Datenblatt!$E$4,IF(Übersicht!$C70=15,Datenblatt!$B$5*Datenblatt!M70^3+Datenblatt!$C$5*Datenblatt!M70^2+Datenblatt!$D$5*Datenblatt!M70+Datenblatt!$E$5,IF(Übersicht!$C70=16,Datenblatt!$B$6*Datenblatt!M70^3+Datenblatt!$C$6*Datenblatt!M70^2+Datenblatt!$D$6*Datenblatt!M70+Datenblatt!$E$6,IF(Übersicht!$C70=12,Datenblatt!$B$7*Datenblatt!M70^3+Datenblatt!$C$7*Datenblatt!M70^2+Datenblatt!$D$7*Datenblatt!M70+Datenblatt!$E$7,IF(Übersicht!$C70=11,Datenblatt!$B$8*Datenblatt!M70^3+Datenblatt!$C$8*Datenblatt!M70^2+Datenblatt!$D$8*Datenblatt!M70+Datenblatt!$E$8,0))))))))))))))))))</f>
        <v>#DIV/0!</v>
      </c>
      <c r="K70" t="e">
        <f>IF(AND(Übersicht!$C70=13,Datenblatt!N70&lt;Datenblatt!$T$3),0,IF(AND(Übersicht!$C70=14,Datenblatt!N70&lt;Datenblatt!$T$4),0,IF(AND(Übersicht!$C70=15,Datenblatt!N70&lt;Datenblatt!$T$5),0,IF(AND(Übersicht!$C70=16,Datenblatt!N70&lt;Datenblatt!$T$6),0,IF(AND(Übersicht!$C70=12,Datenblatt!N70&lt;Datenblatt!$T$7),0,IF(AND(Übersicht!$C70=11,Datenblatt!N70&lt;Datenblatt!$T$8),0,IF(AND($C70=13,Datenblatt!N70&gt;Datenblatt!$S$3),100,IF(AND($C70=14,Datenblatt!N70&gt;Datenblatt!$S$4),100,IF(AND($C70=15,Datenblatt!N70&gt;Datenblatt!$S$5),100,IF(AND($C70=16,Datenblatt!N70&gt;Datenblatt!$S$6),100,IF(AND($C70=12,Datenblatt!N70&gt;Datenblatt!$S$7),100,IF(AND($C70=11,Datenblatt!N70&gt;Datenblatt!$S$8),100,IF(Übersicht!$C70=13,Datenblatt!$B$11*Datenblatt!N70^3+Datenblatt!$C$11*Datenblatt!N70^2+Datenblatt!$D$11*Datenblatt!N70+Datenblatt!$E$11,IF(Übersicht!$C70=14,Datenblatt!$B$12*Datenblatt!N70^3+Datenblatt!$C$12*Datenblatt!N70^2+Datenblatt!$D$12*Datenblatt!N70+Datenblatt!$E$12,IF(Übersicht!$C70=15,Datenblatt!$B$13*Datenblatt!N70^3+Datenblatt!$C$13*Datenblatt!N70^2+Datenblatt!$D$13*Datenblatt!N70+Datenblatt!$E$13,IF(Übersicht!$C70=16,Datenblatt!$B$14*Datenblatt!N70^3+Datenblatt!$C$14*Datenblatt!N70^2+Datenblatt!$D$14*Datenblatt!N70+Datenblatt!$E$14,IF(Übersicht!$C70=12,Datenblatt!$B$15*Datenblatt!N70^3+Datenblatt!$C$15*Datenblatt!N70^2+Datenblatt!$D$15*Datenblatt!N70+Datenblatt!$E$15,IF(Übersicht!$C70=11,Datenblatt!$B$16*Datenblatt!N70^3+Datenblatt!$C$16*Datenblatt!N70^2+Datenblatt!$D$16*Datenblatt!N70+Datenblatt!$E$16,0))))))))))))))))))</f>
        <v>#DIV/0!</v>
      </c>
      <c r="L70">
        <f>IF(AND($C70=13,G70&lt;Datenblatt!$V$3),0,IF(AND($C70=14,G70&lt;Datenblatt!$V$4),0,IF(AND($C70=15,G70&lt;Datenblatt!$V$5),0,IF(AND($C70=16,G70&lt;Datenblatt!$V$6),0,IF(AND($C70=12,G70&lt;Datenblatt!$V$7),0,IF(AND($C70=11,G70&lt;Datenblatt!$V$8),0,IF(AND($C70=13,G70&gt;Datenblatt!$U$3),100,IF(AND($C70=14,G70&gt;Datenblatt!$U$4),100,IF(AND($C70=15,G70&gt;Datenblatt!$U$5),100,IF(AND($C70=16,G70&gt;Datenblatt!$U$6),100,IF(AND($C70=12,G70&gt;Datenblatt!$U$7),100,IF(AND($C70=11,G70&gt;Datenblatt!$U$8),100,IF($C70=13,(Datenblatt!$B$19*Übersicht!G70^3)+(Datenblatt!$C$19*Übersicht!G70^2)+(Datenblatt!$D$19*Übersicht!G70)+Datenblatt!$E$19,IF($C70=14,(Datenblatt!$B$20*Übersicht!G70^3)+(Datenblatt!$C$20*Übersicht!G70^2)+(Datenblatt!$D$20*Übersicht!G70)+Datenblatt!$E$20,IF($C70=15,(Datenblatt!$B$21*Übersicht!G70^3)+(Datenblatt!$C$21*Übersicht!G70^2)+(Datenblatt!$D$21*Übersicht!G70)+Datenblatt!$E$21,IF($C70=16,(Datenblatt!$B$22*Übersicht!G70^3)+(Datenblatt!$C$22*Übersicht!G70^2)+(Datenblatt!$D$22*Übersicht!G70)+Datenblatt!$E$22,IF($C70=12,(Datenblatt!$B$23*Übersicht!G70^3)+(Datenblatt!$C$23*Übersicht!G70^2)+(Datenblatt!$D$23*Übersicht!G70)+Datenblatt!$E$23,IF($C70=11,(Datenblatt!$B$24*Übersicht!G70^3)+(Datenblatt!$C$24*Übersicht!G70^2)+(Datenblatt!$D$24*Übersicht!G70)+Datenblatt!$E$24,0))))))))))))))))))</f>
        <v>0</v>
      </c>
      <c r="M70">
        <f>IF(AND(H70="",C70=11),Datenblatt!$I$26,IF(AND(H70="",C70=12),Datenblatt!$I$26,IF(AND(H70="",C70=16),Datenblatt!$I$27,IF(AND(H70="",C70=15),Datenblatt!$I$26,IF(AND(H70="",C70=14),Datenblatt!$I$26,IF(AND(H70="",C70=13),Datenblatt!$I$26,IF(AND($C70=13,H70&gt;Datenblatt!$X$3),0,IF(AND($C70=14,H70&gt;Datenblatt!$X$4),0,IF(AND($C70=15,H70&gt;Datenblatt!$X$5),0,IF(AND($C70=16,H70&gt;Datenblatt!$X$6),0,IF(AND($C70=12,H70&gt;Datenblatt!$X$7),0,IF(AND($C70=11,H70&gt;Datenblatt!$X$8),0,IF(AND($C70=13,H70&lt;Datenblatt!$W$3),100,IF(AND($C70=14,H70&lt;Datenblatt!$W$4),100,IF(AND($C70=15,H70&lt;Datenblatt!$W$5),100,IF(AND($C70=16,H70&lt;Datenblatt!$W$6),100,IF(AND($C70=12,H70&lt;Datenblatt!$W$7),100,IF(AND($C70=11,H70&lt;Datenblatt!$W$8),100,IF($C70=13,(Datenblatt!$B$27*Übersicht!H70^3)+(Datenblatt!$C$27*Übersicht!H70^2)+(Datenblatt!$D$27*Übersicht!H70)+Datenblatt!$E$27,IF($C70=14,(Datenblatt!$B$28*Übersicht!H70^3)+(Datenblatt!$C$28*Übersicht!H70^2)+(Datenblatt!$D$28*Übersicht!H70)+Datenblatt!$E$28,IF($C70=15,(Datenblatt!$B$29*Übersicht!H70^3)+(Datenblatt!$C$29*Übersicht!H70^2)+(Datenblatt!$D$29*Übersicht!H70)+Datenblatt!$E$29,IF($C70=16,(Datenblatt!$B$30*Übersicht!H70^3)+(Datenblatt!$C$30*Übersicht!H70^2)+(Datenblatt!$D$30*Übersicht!H70)+Datenblatt!$E$30,IF($C70=12,(Datenblatt!$B$31*Übersicht!H70^3)+(Datenblatt!$C$31*Übersicht!H70^2)+(Datenblatt!$D$31*Übersicht!H70)+Datenblatt!$E$31,IF($C70=11,(Datenblatt!$B$32*Übersicht!H70^3)+(Datenblatt!$C$32*Übersicht!H70^2)+(Datenblatt!$D$32*Übersicht!H70)+Datenblatt!$E$32,0))))))))))))))))))))))))</f>
        <v>0</v>
      </c>
      <c r="N70">
        <f>IF(AND(H70="",C70=11),Datenblatt!$I$29,IF(AND(H70="",C70=12),Datenblatt!$I$29,IF(AND(H70="",C70=16),Datenblatt!$I$29,IF(AND(H70="",C70=15),Datenblatt!$I$29,IF(AND(H70="",C70=14),Datenblatt!$I$29,IF(AND(H70="",C70=13),Datenblatt!$I$29,IF(AND($C70=13,H70&gt;Datenblatt!$X$3),0,IF(AND($C70=14,H70&gt;Datenblatt!$X$4),0,IF(AND($C70=15,H70&gt;Datenblatt!$X$5),0,IF(AND($C70=16,H70&gt;Datenblatt!$X$6),0,IF(AND($C70=12,H70&gt;Datenblatt!$X$7),0,IF(AND($C70=11,H70&gt;Datenblatt!$X$8),0,IF(AND($C70=13,H70&lt;Datenblatt!$W$3),100,IF(AND($C70=14,H70&lt;Datenblatt!$W$4),100,IF(AND($C70=15,H70&lt;Datenblatt!$W$5),100,IF(AND($C70=16,H70&lt;Datenblatt!$W$6),100,IF(AND($C70=12,H70&lt;Datenblatt!$W$7),100,IF(AND($C70=11,H70&lt;Datenblatt!$W$8),100,IF($C70=13,(Datenblatt!$B$27*Übersicht!H70^3)+(Datenblatt!$C$27*Übersicht!H70^2)+(Datenblatt!$D$27*Übersicht!H70)+Datenblatt!$E$27,IF($C70=14,(Datenblatt!$B$28*Übersicht!H70^3)+(Datenblatt!$C$28*Übersicht!H70^2)+(Datenblatt!$D$28*Übersicht!H70)+Datenblatt!$E$28,IF($C70=15,(Datenblatt!$B$29*Übersicht!H70^3)+(Datenblatt!$C$29*Übersicht!H70^2)+(Datenblatt!$D$29*Übersicht!H70)+Datenblatt!$E$29,IF($C70=16,(Datenblatt!$B$30*Übersicht!H70^3)+(Datenblatt!$C$30*Übersicht!H70^2)+(Datenblatt!$D$30*Übersicht!H70)+Datenblatt!$E$30,IF($C70=12,(Datenblatt!$B$31*Übersicht!H70^3)+(Datenblatt!$C$31*Übersicht!H70^2)+(Datenblatt!$D$31*Übersicht!H70)+Datenblatt!$E$31,IF($C70=11,(Datenblatt!$B$32*Übersicht!H70^3)+(Datenblatt!$C$32*Übersicht!H70^2)+(Datenblatt!$D$32*Übersicht!H70)+Datenblatt!$E$32,0))))))))))))))))))))))))</f>
        <v>0</v>
      </c>
      <c r="O70" s="2" t="e">
        <f t="shared" si="4"/>
        <v>#DIV/0!</v>
      </c>
      <c r="P70" s="2" t="e">
        <f t="shared" si="5"/>
        <v>#DIV/0!</v>
      </c>
      <c r="R70" s="2"/>
      <c r="S70" s="2">
        <f>Datenblatt!$I$10</f>
        <v>62.816491055091916</v>
      </c>
      <c r="T70" s="2">
        <f>Datenblatt!$I$18</f>
        <v>62.379148900450787</v>
      </c>
      <c r="U70" s="2">
        <f>Datenblatt!$I$26</f>
        <v>55.885385458572635</v>
      </c>
      <c r="V70" s="2">
        <f>Datenblatt!$I$34</f>
        <v>60.727085155488531</v>
      </c>
      <c r="W70" s="7" t="e">
        <f t="shared" si="6"/>
        <v>#DIV/0!</v>
      </c>
      <c r="Y70" s="2">
        <f>Datenblatt!$I$5</f>
        <v>73.48733784597421</v>
      </c>
      <c r="Z70">
        <f>Datenblatt!$I$13</f>
        <v>79.926562848016317</v>
      </c>
      <c r="AA70">
        <f>Datenblatt!$I$21</f>
        <v>79.953620531215734</v>
      </c>
      <c r="AB70">
        <f>Datenblatt!$I$29</f>
        <v>70.851454876954847</v>
      </c>
      <c r="AC70">
        <f>Datenblatt!$I$37</f>
        <v>75.813025407742586</v>
      </c>
      <c r="AD70" s="7" t="e">
        <f t="shared" si="7"/>
        <v>#DIV/0!</v>
      </c>
    </row>
    <row r="71" spans="10:30" ht="19" x14ac:dyDescent="0.25">
      <c r="J71" s="3" t="e">
        <f>IF(AND($C71=13,Datenblatt!M71&lt;Datenblatt!$R$3),0,IF(AND($C71=14,Datenblatt!M71&lt;Datenblatt!$R$4),0,IF(AND($C71=15,Datenblatt!M71&lt;Datenblatt!$R$5),0,IF(AND($C71=16,Datenblatt!M71&lt;Datenblatt!$R$6),0,IF(AND($C71=12,Datenblatt!M71&lt;Datenblatt!$R$7),0,IF(AND($C71=11,Datenblatt!M71&lt;Datenblatt!$R$8),0,IF(AND($C71=13,Datenblatt!M71&gt;Datenblatt!$Q$3),100,IF(AND($C71=14,Datenblatt!M71&gt;Datenblatt!$Q$4),100,IF(AND($C71=15,Datenblatt!M71&gt;Datenblatt!$Q$5),100,IF(AND($C71=16,Datenblatt!M71&gt;Datenblatt!$Q$6),100,IF(AND($C71=12,Datenblatt!M71&gt;Datenblatt!$Q$7),100,IF(AND($C71=11,Datenblatt!M71&gt;Datenblatt!$Q$8),100,IF(Übersicht!$C71=13,Datenblatt!$B$3*Datenblatt!M71^3+Datenblatt!$C$3*Datenblatt!M71^2+Datenblatt!$D$3*Datenblatt!M71+Datenblatt!$E$3,IF(Übersicht!$C71=14,Datenblatt!$B$4*Datenblatt!M71^3+Datenblatt!$C$4*Datenblatt!M71^2+Datenblatt!$D$4*Datenblatt!M71+Datenblatt!$E$4,IF(Übersicht!$C71=15,Datenblatt!$B$5*Datenblatt!M71^3+Datenblatt!$C$5*Datenblatt!M71^2+Datenblatt!$D$5*Datenblatt!M71+Datenblatt!$E$5,IF(Übersicht!$C71=16,Datenblatt!$B$6*Datenblatt!M71^3+Datenblatt!$C$6*Datenblatt!M71^2+Datenblatt!$D$6*Datenblatt!M71+Datenblatt!$E$6,IF(Übersicht!$C71=12,Datenblatt!$B$7*Datenblatt!M71^3+Datenblatt!$C$7*Datenblatt!M71^2+Datenblatt!$D$7*Datenblatt!M71+Datenblatt!$E$7,IF(Übersicht!$C71=11,Datenblatt!$B$8*Datenblatt!M71^3+Datenblatt!$C$8*Datenblatt!M71^2+Datenblatt!$D$8*Datenblatt!M71+Datenblatt!$E$8,0))))))))))))))))))</f>
        <v>#DIV/0!</v>
      </c>
      <c r="K71" t="e">
        <f>IF(AND(Übersicht!$C71=13,Datenblatt!N71&lt;Datenblatt!$T$3),0,IF(AND(Übersicht!$C71=14,Datenblatt!N71&lt;Datenblatt!$T$4),0,IF(AND(Übersicht!$C71=15,Datenblatt!N71&lt;Datenblatt!$T$5),0,IF(AND(Übersicht!$C71=16,Datenblatt!N71&lt;Datenblatt!$T$6),0,IF(AND(Übersicht!$C71=12,Datenblatt!N71&lt;Datenblatt!$T$7),0,IF(AND(Übersicht!$C71=11,Datenblatt!N71&lt;Datenblatt!$T$8),0,IF(AND($C71=13,Datenblatt!N71&gt;Datenblatt!$S$3),100,IF(AND($C71=14,Datenblatt!N71&gt;Datenblatt!$S$4),100,IF(AND($C71=15,Datenblatt!N71&gt;Datenblatt!$S$5),100,IF(AND($C71=16,Datenblatt!N71&gt;Datenblatt!$S$6),100,IF(AND($C71=12,Datenblatt!N71&gt;Datenblatt!$S$7),100,IF(AND($C71=11,Datenblatt!N71&gt;Datenblatt!$S$8),100,IF(Übersicht!$C71=13,Datenblatt!$B$11*Datenblatt!N71^3+Datenblatt!$C$11*Datenblatt!N71^2+Datenblatt!$D$11*Datenblatt!N71+Datenblatt!$E$11,IF(Übersicht!$C71=14,Datenblatt!$B$12*Datenblatt!N71^3+Datenblatt!$C$12*Datenblatt!N71^2+Datenblatt!$D$12*Datenblatt!N71+Datenblatt!$E$12,IF(Übersicht!$C71=15,Datenblatt!$B$13*Datenblatt!N71^3+Datenblatt!$C$13*Datenblatt!N71^2+Datenblatt!$D$13*Datenblatt!N71+Datenblatt!$E$13,IF(Übersicht!$C71=16,Datenblatt!$B$14*Datenblatt!N71^3+Datenblatt!$C$14*Datenblatt!N71^2+Datenblatt!$D$14*Datenblatt!N71+Datenblatt!$E$14,IF(Übersicht!$C71=12,Datenblatt!$B$15*Datenblatt!N71^3+Datenblatt!$C$15*Datenblatt!N71^2+Datenblatt!$D$15*Datenblatt!N71+Datenblatt!$E$15,IF(Übersicht!$C71=11,Datenblatt!$B$16*Datenblatt!N71^3+Datenblatt!$C$16*Datenblatt!N71^2+Datenblatt!$D$16*Datenblatt!N71+Datenblatt!$E$16,0))))))))))))))))))</f>
        <v>#DIV/0!</v>
      </c>
      <c r="L71">
        <f>IF(AND($C71=13,G71&lt;Datenblatt!$V$3),0,IF(AND($C71=14,G71&lt;Datenblatt!$V$4),0,IF(AND($C71=15,G71&lt;Datenblatt!$V$5),0,IF(AND($C71=16,G71&lt;Datenblatt!$V$6),0,IF(AND($C71=12,G71&lt;Datenblatt!$V$7),0,IF(AND($C71=11,G71&lt;Datenblatt!$V$8),0,IF(AND($C71=13,G71&gt;Datenblatt!$U$3),100,IF(AND($C71=14,G71&gt;Datenblatt!$U$4),100,IF(AND($C71=15,G71&gt;Datenblatt!$U$5),100,IF(AND($C71=16,G71&gt;Datenblatt!$U$6),100,IF(AND($C71=12,G71&gt;Datenblatt!$U$7),100,IF(AND($C71=11,G71&gt;Datenblatt!$U$8),100,IF($C71=13,(Datenblatt!$B$19*Übersicht!G71^3)+(Datenblatt!$C$19*Übersicht!G71^2)+(Datenblatt!$D$19*Übersicht!G71)+Datenblatt!$E$19,IF($C71=14,(Datenblatt!$B$20*Übersicht!G71^3)+(Datenblatt!$C$20*Übersicht!G71^2)+(Datenblatt!$D$20*Übersicht!G71)+Datenblatt!$E$20,IF($C71=15,(Datenblatt!$B$21*Übersicht!G71^3)+(Datenblatt!$C$21*Übersicht!G71^2)+(Datenblatt!$D$21*Übersicht!G71)+Datenblatt!$E$21,IF($C71=16,(Datenblatt!$B$22*Übersicht!G71^3)+(Datenblatt!$C$22*Übersicht!G71^2)+(Datenblatt!$D$22*Übersicht!G71)+Datenblatt!$E$22,IF($C71=12,(Datenblatt!$B$23*Übersicht!G71^3)+(Datenblatt!$C$23*Übersicht!G71^2)+(Datenblatt!$D$23*Übersicht!G71)+Datenblatt!$E$23,IF($C71=11,(Datenblatt!$B$24*Übersicht!G71^3)+(Datenblatt!$C$24*Übersicht!G71^2)+(Datenblatt!$D$24*Übersicht!G71)+Datenblatt!$E$24,0))))))))))))))))))</f>
        <v>0</v>
      </c>
      <c r="M71">
        <f>IF(AND(H71="",C71=11),Datenblatt!$I$26,IF(AND(H71="",C71=12),Datenblatt!$I$26,IF(AND(H71="",C71=16),Datenblatt!$I$27,IF(AND(H71="",C71=15),Datenblatt!$I$26,IF(AND(H71="",C71=14),Datenblatt!$I$26,IF(AND(H71="",C71=13),Datenblatt!$I$26,IF(AND($C71=13,H71&gt;Datenblatt!$X$3),0,IF(AND($C71=14,H71&gt;Datenblatt!$X$4),0,IF(AND($C71=15,H71&gt;Datenblatt!$X$5),0,IF(AND($C71=16,H71&gt;Datenblatt!$X$6),0,IF(AND($C71=12,H71&gt;Datenblatt!$X$7),0,IF(AND($C71=11,H71&gt;Datenblatt!$X$8),0,IF(AND($C71=13,H71&lt;Datenblatt!$W$3),100,IF(AND($C71=14,H71&lt;Datenblatt!$W$4),100,IF(AND($C71=15,H71&lt;Datenblatt!$W$5),100,IF(AND($C71=16,H71&lt;Datenblatt!$W$6),100,IF(AND($C71=12,H71&lt;Datenblatt!$W$7),100,IF(AND($C71=11,H71&lt;Datenblatt!$W$8),100,IF($C71=13,(Datenblatt!$B$27*Übersicht!H71^3)+(Datenblatt!$C$27*Übersicht!H71^2)+(Datenblatt!$D$27*Übersicht!H71)+Datenblatt!$E$27,IF($C71=14,(Datenblatt!$B$28*Übersicht!H71^3)+(Datenblatt!$C$28*Übersicht!H71^2)+(Datenblatt!$D$28*Übersicht!H71)+Datenblatt!$E$28,IF($C71=15,(Datenblatt!$B$29*Übersicht!H71^3)+(Datenblatt!$C$29*Übersicht!H71^2)+(Datenblatt!$D$29*Übersicht!H71)+Datenblatt!$E$29,IF($C71=16,(Datenblatt!$B$30*Übersicht!H71^3)+(Datenblatt!$C$30*Übersicht!H71^2)+(Datenblatt!$D$30*Übersicht!H71)+Datenblatt!$E$30,IF($C71=12,(Datenblatt!$B$31*Übersicht!H71^3)+(Datenblatt!$C$31*Übersicht!H71^2)+(Datenblatt!$D$31*Übersicht!H71)+Datenblatt!$E$31,IF($C71=11,(Datenblatt!$B$32*Übersicht!H71^3)+(Datenblatt!$C$32*Übersicht!H71^2)+(Datenblatt!$D$32*Übersicht!H71)+Datenblatt!$E$32,0))))))))))))))))))))))))</f>
        <v>0</v>
      </c>
      <c r="N71">
        <f>IF(AND(H71="",C71=11),Datenblatt!$I$29,IF(AND(H71="",C71=12),Datenblatt!$I$29,IF(AND(H71="",C71=16),Datenblatt!$I$29,IF(AND(H71="",C71=15),Datenblatt!$I$29,IF(AND(H71="",C71=14),Datenblatt!$I$29,IF(AND(H71="",C71=13),Datenblatt!$I$29,IF(AND($C71=13,H71&gt;Datenblatt!$X$3),0,IF(AND($C71=14,H71&gt;Datenblatt!$X$4),0,IF(AND($C71=15,H71&gt;Datenblatt!$X$5),0,IF(AND($C71=16,H71&gt;Datenblatt!$X$6),0,IF(AND($C71=12,H71&gt;Datenblatt!$X$7),0,IF(AND($C71=11,H71&gt;Datenblatt!$X$8),0,IF(AND($C71=13,H71&lt;Datenblatt!$W$3),100,IF(AND($C71=14,H71&lt;Datenblatt!$W$4),100,IF(AND($C71=15,H71&lt;Datenblatt!$W$5),100,IF(AND($C71=16,H71&lt;Datenblatt!$W$6),100,IF(AND($C71=12,H71&lt;Datenblatt!$W$7),100,IF(AND($C71=11,H71&lt;Datenblatt!$W$8),100,IF($C71=13,(Datenblatt!$B$27*Übersicht!H71^3)+(Datenblatt!$C$27*Übersicht!H71^2)+(Datenblatt!$D$27*Übersicht!H71)+Datenblatt!$E$27,IF($C71=14,(Datenblatt!$B$28*Übersicht!H71^3)+(Datenblatt!$C$28*Übersicht!H71^2)+(Datenblatt!$D$28*Übersicht!H71)+Datenblatt!$E$28,IF($C71=15,(Datenblatt!$B$29*Übersicht!H71^3)+(Datenblatt!$C$29*Übersicht!H71^2)+(Datenblatt!$D$29*Übersicht!H71)+Datenblatt!$E$29,IF($C71=16,(Datenblatt!$B$30*Übersicht!H71^3)+(Datenblatt!$C$30*Übersicht!H71^2)+(Datenblatt!$D$30*Übersicht!H71)+Datenblatt!$E$30,IF($C71=12,(Datenblatt!$B$31*Übersicht!H71^3)+(Datenblatt!$C$31*Übersicht!H71^2)+(Datenblatt!$D$31*Übersicht!H71)+Datenblatt!$E$31,IF($C71=11,(Datenblatt!$B$32*Übersicht!H71^3)+(Datenblatt!$C$32*Übersicht!H71^2)+(Datenblatt!$D$32*Übersicht!H71)+Datenblatt!$E$32,0))))))))))))))))))))))))</f>
        <v>0</v>
      </c>
      <c r="O71" s="2" t="e">
        <f t="shared" si="4"/>
        <v>#DIV/0!</v>
      </c>
      <c r="P71" s="2" t="e">
        <f t="shared" si="5"/>
        <v>#DIV/0!</v>
      </c>
      <c r="R71" s="2"/>
      <c r="S71" s="2">
        <f>Datenblatt!$I$10</f>
        <v>62.816491055091916</v>
      </c>
      <c r="T71" s="2">
        <f>Datenblatt!$I$18</f>
        <v>62.379148900450787</v>
      </c>
      <c r="U71" s="2">
        <f>Datenblatt!$I$26</f>
        <v>55.885385458572635</v>
      </c>
      <c r="V71" s="2">
        <f>Datenblatt!$I$34</f>
        <v>60.727085155488531</v>
      </c>
      <c r="W71" s="7" t="e">
        <f t="shared" si="6"/>
        <v>#DIV/0!</v>
      </c>
      <c r="Y71" s="2">
        <f>Datenblatt!$I$5</f>
        <v>73.48733784597421</v>
      </c>
      <c r="Z71">
        <f>Datenblatt!$I$13</f>
        <v>79.926562848016317</v>
      </c>
      <c r="AA71">
        <f>Datenblatt!$I$21</f>
        <v>79.953620531215734</v>
      </c>
      <c r="AB71">
        <f>Datenblatt!$I$29</f>
        <v>70.851454876954847</v>
      </c>
      <c r="AC71">
        <f>Datenblatt!$I$37</f>
        <v>75.813025407742586</v>
      </c>
      <c r="AD71" s="7" t="e">
        <f t="shared" si="7"/>
        <v>#DIV/0!</v>
      </c>
    </row>
    <row r="72" spans="10:30" ht="19" x14ac:dyDescent="0.25">
      <c r="J72" s="3" t="e">
        <f>IF(AND($C72=13,Datenblatt!M72&lt;Datenblatt!$R$3),0,IF(AND($C72=14,Datenblatt!M72&lt;Datenblatt!$R$4),0,IF(AND($C72=15,Datenblatt!M72&lt;Datenblatt!$R$5),0,IF(AND($C72=16,Datenblatt!M72&lt;Datenblatt!$R$6),0,IF(AND($C72=12,Datenblatt!M72&lt;Datenblatt!$R$7),0,IF(AND($C72=11,Datenblatt!M72&lt;Datenblatt!$R$8),0,IF(AND($C72=13,Datenblatt!M72&gt;Datenblatt!$Q$3),100,IF(AND($C72=14,Datenblatt!M72&gt;Datenblatt!$Q$4),100,IF(AND($C72=15,Datenblatt!M72&gt;Datenblatt!$Q$5),100,IF(AND($C72=16,Datenblatt!M72&gt;Datenblatt!$Q$6),100,IF(AND($C72=12,Datenblatt!M72&gt;Datenblatt!$Q$7),100,IF(AND($C72=11,Datenblatt!M72&gt;Datenblatt!$Q$8),100,IF(Übersicht!$C72=13,Datenblatt!$B$3*Datenblatt!M72^3+Datenblatt!$C$3*Datenblatt!M72^2+Datenblatt!$D$3*Datenblatt!M72+Datenblatt!$E$3,IF(Übersicht!$C72=14,Datenblatt!$B$4*Datenblatt!M72^3+Datenblatt!$C$4*Datenblatt!M72^2+Datenblatt!$D$4*Datenblatt!M72+Datenblatt!$E$4,IF(Übersicht!$C72=15,Datenblatt!$B$5*Datenblatt!M72^3+Datenblatt!$C$5*Datenblatt!M72^2+Datenblatt!$D$5*Datenblatt!M72+Datenblatt!$E$5,IF(Übersicht!$C72=16,Datenblatt!$B$6*Datenblatt!M72^3+Datenblatt!$C$6*Datenblatt!M72^2+Datenblatt!$D$6*Datenblatt!M72+Datenblatt!$E$6,IF(Übersicht!$C72=12,Datenblatt!$B$7*Datenblatt!M72^3+Datenblatt!$C$7*Datenblatt!M72^2+Datenblatt!$D$7*Datenblatt!M72+Datenblatt!$E$7,IF(Übersicht!$C72=11,Datenblatt!$B$8*Datenblatt!M72^3+Datenblatt!$C$8*Datenblatt!M72^2+Datenblatt!$D$8*Datenblatt!M72+Datenblatt!$E$8,0))))))))))))))))))</f>
        <v>#DIV/0!</v>
      </c>
      <c r="K72" t="e">
        <f>IF(AND(Übersicht!$C72=13,Datenblatt!N72&lt;Datenblatt!$T$3),0,IF(AND(Übersicht!$C72=14,Datenblatt!N72&lt;Datenblatt!$T$4),0,IF(AND(Übersicht!$C72=15,Datenblatt!N72&lt;Datenblatt!$T$5),0,IF(AND(Übersicht!$C72=16,Datenblatt!N72&lt;Datenblatt!$T$6),0,IF(AND(Übersicht!$C72=12,Datenblatt!N72&lt;Datenblatt!$T$7),0,IF(AND(Übersicht!$C72=11,Datenblatt!N72&lt;Datenblatt!$T$8),0,IF(AND($C72=13,Datenblatt!N72&gt;Datenblatt!$S$3),100,IF(AND($C72=14,Datenblatt!N72&gt;Datenblatt!$S$4),100,IF(AND($C72=15,Datenblatt!N72&gt;Datenblatt!$S$5),100,IF(AND($C72=16,Datenblatt!N72&gt;Datenblatt!$S$6),100,IF(AND($C72=12,Datenblatt!N72&gt;Datenblatt!$S$7),100,IF(AND($C72=11,Datenblatt!N72&gt;Datenblatt!$S$8),100,IF(Übersicht!$C72=13,Datenblatt!$B$11*Datenblatt!N72^3+Datenblatt!$C$11*Datenblatt!N72^2+Datenblatt!$D$11*Datenblatt!N72+Datenblatt!$E$11,IF(Übersicht!$C72=14,Datenblatt!$B$12*Datenblatt!N72^3+Datenblatt!$C$12*Datenblatt!N72^2+Datenblatt!$D$12*Datenblatt!N72+Datenblatt!$E$12,IF(Übersicht!$C72=15,Datenblatt!$B$13*Datenblatt!N72^3+Datenblatt!$C$13*Datenblatt!N72^2+Datenblatt!$D$13*Datenblatt!N72+Datenblatt!$E$13,IF(Übersicht!$C72=16,Datenblatt!$B$14*Datenblatt!N72^3+Datenblatt!$C$14*Datenblatt!N72^2+Datenblatt!$D$14*Datenblatt!N72+Datenblatt!$E$14,IF(Übersicht!$C72=12,Datenblatt!$B$15*Datenblatt!N72^3+Datenblatt!$C$15*Datenblatt!N72^2+Datenblatt!$D$15*Datenblatt!N72+Datenblatt!$E$15,IF(Übersicht!$C72=11,Datenblatt!$B$16*Datenblatt!N72^3+Datenblatt!$C$16*Datenblatt!N72^2+Datenblatt!$D$16*Datenblatt!N72+Datenblatt!$E$16,0))))))))))))))))))</f>
        <v>#DIV/0!</v>
      </c>
      <c r="L72">
        <f>IF(AND($C72=13,G72&lt;Datenblatt!$V$3),0,IF(AND($C72=14,G72&lt;Datenblatt!$V$4),0,IF(AND($C72=15,G72&lt;Datenblatt!$V$5),0,IF(AND($C72=16,G72&lt;Datenblatt!$V$6),0,IF(AND($C72=12,G72&lt;Datenblatt!$V$7),0,IF(AND($C72=11,G72&lt;Datenblatt!$V$8),0,IF(AND($C72=13,G72&gt;Datenblatt!$U$3),100,IF(AND($C72=14,G72&gt;Datenblatt!$U$4),100,IF(AND($C72=15,G72&gt;Datenblatt!$U$5),100,IF(AND($C72=16,G72&gt;Datenblatt!$U$6),100,IF(AND($C72=12,G72&gt;Datenblatt!$U$7),100,IF(AND($C72=11,G72&gt;Datenblatt!$U$8),100,IF($C72=13,(Datenblatt!$B$19*Übersicht!G72^3)+(Datenblatt!$C$19*Übersicht!G72^2)+(Datenblatt!$D$19*Übersicht!G72)+Datenblatt!$E$19,IF($C72=14,(Datenblatt!$B$20*Übersicht!G72^3)+(Datenblatt!$C$20*Übersicht!G72^2)+(Datenblatt!$D$20*Übersicht!G72)+Datenblatt!$E$20,IF($C72=15,(Datenblatt!$B$21*Übersicht!G72^3)+(Datenblatt!$C$21*Übersicht!G72^2)+(Datenblatt!$D$21*Übersicht!G72)+Datenblatt!$E$21,IF($C72=16,(Datenblatt!$B$22*Übersicht!G72^3)+(Datenblatt!$C$22*Übersicht!G72^2)+(Datenblatt!$D$22*Übersicht!G72)+Datenblatt!$E$22,IF($C72=12,(Datenblatt!$B$23*Übersicht!G72^3)+(Datenblatt!$C$23*Übersicht!G72^2)+(Datenblatt!$D$23*Übersicht!G72)+Datenblatt!$E$23,IF($C72=11,(Datenblatt!$B$24*Übersicht!G72^3)+(Datenblatt!$C$24*Übersicht!G72^2)+(Datenblatt!$D$24*Übersicht!G72)+Datenblatt!$E$24,0))))))))))))))))))</f>
        <v>0</v>
      </c>
      <c r="M72">
        <f>IF(AND(H72="",C72=11),Datenblatt!$I$26,IF(AND(H72="",C72=12),Datenblatt!$I$26,IF(AND(H72="",C72=16),Datenblatt!$I$27,IF(AND(H72="",C72=15),Datenblatt!$I$26,IF(AND(H72="",C72=14),Datenblatt!$I$26,IF(AND(H72="",C72=13),Datenblatt!$I$26,IF(AND($C72=13,H72&gt;Datenblatt!$X$3),0,IF(AND($C72=14,H72&gt;Datenblatt!$X$4),0,IF(AND($C72=15,H72&gt;Datenblatt!$X$5),0,IF(AND($C72=16,H72&gt;Datenblatt!$X$6),0,IF(AND($C72=12,H72&gt;Datenblatt!$X$7),0,IF(AND($C72=11,H72&gt;Datenblatt!$X$8),0,IF(AND($C72=13,H72&lt;Datenblatt!$W$3),100,IF(AND($C72=14,H72&lt;Datenblatt!$W$4),100,IF(AND($C72=15,H72&lt;Datenblatt!$W$5),100,IF(AND($C72=16,H72&lt;Datenblatt!$W$6),100,IF(AND($C72=12,H72&lt;Datenblatt!$W$7),100,IF(AND($C72=11,H72&lt;Datenblatt!$W$8),100,IF($C72=13,(Datenblatt!$B$27*Übersicht!H72^3)+(Datenblatt!$C$27*Übersicht!H72^2)+(Datenblatt!$D$27*Übersicht!H72)+Datenblatt!$E$27,IF($C72=14,(Datenblatt!$B$28*Übersicht!H72^3)+(Datenblatt!$C$28*Übersicht!H72^2)+(Datenblatt!$D$28*Übersicht!H72)+Datenblatt!$E$28,IF($C72=15,(Datenblatt!$B$29*Übersicht!H72^3)+(Datenblatt!$C$29*Übersicht!H72^2)+(Datenblatt!$D$29*Übersicht!H72)+Datenblatt!$E$29,IF($C72=16,(Datenblatt!$B$30*Übersicht!H72^3)+(Datenblatt!$C$30*Übersicht!H72^2)+(Datenblatt!$D$30*Übersicht!H72)+Datenblatt!$E$30,IF($C72=12,(Datenblatt!$B$31*Übersicht!H72^3)+(Datenblatt!$C$31*Übersicht!H72^2)+(Datenblatt!$D$31*Übersicht!H72)+Datenblatt!$E$31,IF($C72=11,(Datenblatt!$B$32*Übersicht!H72^3)+(Datenblatt!$C$32*Übersicht!H72^2)+(Datenblatt!$D$32*Übersicht!H72)+Datenblatt!$E$32,0))))))))))))))))))))))))</f>
        <v>0</v>
      </c>
      <c r="N72">
        <f>IF(AND(H72="",C72=11),Datenblatt!$I$29,IF(AND(H72="",C72=12),Datenblatt!$I$29,IF(AND(H72="",C72=16),Datenblatt!$I$29,IF(AND(H72="",C72=15),Datenblatt!$I$29,IF(AND(H72="",C72=14),Datenblatt!$I$29,IF(AND(H72="",C72=13),Datenblatt!$I$29,IF(AND($C72=13,H72&gt;Datenblatt!$X$3),0,IF(AND($C72=14,H72&gt;Datenblatt!$X$4),0,IF(AND($C72=15,H72&gt;Datenblatt!$X$5),0,IF(AND($C72=16,H72&gt;Datenblatt!$X$6),0,IF(AND($C72=12,H72&gt;Datenblatt!$X$7),0,IF(AND($C72=11,H72&gt;Datenblatt!$X$8),0,IF(AND($C72=13,H72&lt;Datenblatt!$W$3),100,IF(AND($C72=14,H72&lt;Datenblatt!$W$4),100,IF(AND($C72=15,H72&lt;Datenblatt!$W$5),100,IF(AND($C72=16,H72&lt;Datenblatt!$W$6),100,IF(AND($C72=12,H72&lt;Datenblatt!$W$7),100,IF(AND($C72=11,H72&lt;Datenblatt!$W$8),100,IF($C72=13,(Datenblatt!$B$27*Übersicht!H72^3)+(Datenblatt!$C$27*Übersicht!H72^2)+(Datenblatt!$D$27*Übersicht!H72)+Datenblatt!$E$27,IF($C72=14,(Datenblatt!$B$28*Übersicht!H72^3)+(Datenblatt!$C$28*Übersicht!H72^2)+(Datenblatt!$D$28*Übersicht!H72)+Datenblatt!$E$28,IF($C72=15,(Datenblatt!$B$29*Übersicht!H72^3)+(Datenblatt!$C$29*Übersicht!H72^2)+(Datenblatt!$D$29*Übersicht!H72)+Datenblatt!$E$29,IF($C72=16,(Datenblatt!$B$30*Übersicht!H72^3)+(Datenblatt!$C$30*Übersicht!H72^2)+(Datenblatt!$D$30*Übersicht!H72)+Datenblatt!$E$30,IF($C72=12,(Datenblatt!$B$31*Übersicht!H72^3)+(Datenblatt!$C$31*Übersicht!H72^2)+(Datenblatt!$D$31*Übersicht!H72)+Datenblatt!$E$31,IF($C72=11,(Datenblatt!$B$32*Übersicht!H72^3)+(Datenblatt!$C$32*Übersicht!H72^2)+(Datenblatt!$D$32*Übersicht!H72)+Datenblatt!$E$32,0))))))))))))))))))))))))</f>
        <v>0</v>
      </c>
      <c r="O72" s="2" t="e">
        <f t="shared" si="4"/>
        <v>#DIV/0!</v>
      </c>
      <c r="P72" s="2" t="e">
        <f t="shared" si="5"/>
        <v>#DIV/0!</v>
      </c>
      <c r="R72" s="2"/>
      <c r="S72" s="2">
        <f>Datenblatt!$I$10</f>
        <v>62.816491055091916</v>
      </c>
      <c r="T72" s="2">
        <f>Datenblatt!$I$18</f>
        <v>62.379148900450787</v>
      </c>
      <c r="U72" s="2">
        <f>Datenblatt!$I$26</f>
        <v>55.885385458572635</v>
      </c>
      <c r="V72" s="2">
        <f>Datenblatt!$I$34</f>
        <v>60.727085155488531</v>
      </c>
      <c r="W72" s="7" t="e">
        <f t="shared" si="6"/>
        <v>#DIV/0!</v>
      </c>
      <c r="Y72" s="2">
        <f>Datenblatt!$I$5</f>
        <v>73.48733784597421</v>
      </c>
      <c r="Z72">
        <f>Datenblatt!$I$13</f>
        <v>79.926562848016317</v>
      </c>
      <c r="AA72">
        <f>Datenblatt!$I$21</f>
        <v>79.953620531215734</v>
      </c>
      <c r="AB72">
        <f>Datenblatt!$I$29</f>
        <v>70.851454876954847</v>
      </c>
      <c r="AC72">
        <f>Datenblatt!$I$37</f>
        <v>75.813025407742586</v>
      </c>
      <c r="AD72" s="7" t="e">
        <f t="shared" si="7"/>
        <v>#DIV/0!</v>
      </c>
    </row>
    <row r="73" spans="10:30" ht="19" x14ac:dyDescent="0.25">
      <c r="J73" s="3" t="e">
        <f>IF(AND($C73=13,Datenblatt!M73&lt;Datenblatt!$R$3),0,IF(AND($C73=14,Datenblatt!M73&lt;Datenblatt!$R$4),0,IF(AND($C73=15,Datenblatt!M73&lt;Datenblatt!$R$5),0,IF(AND($C73=16,Datenblatt!M73&lt;Datenblatt!$R$6),0,IF(AND($C73=12,Datenblatt!M73&lt;Datenblatt!$R$7),0,IF(AND($C73=11,Datenblatt!M73&lt;Datenblatt!$R$8),0,IF(AND($C73=13,Datenblatt!M73&gt;Datenblatt!$Q$3),100,IF(AND($C73=14,Datenblatt!M73&gt;Datenblatt!$Q$4),100,IF(AND($C73=15,Datenblatt!M73&gt;Datenblatt!$Q$5),100,IF(AND($C73=16,Datenblatt!M73&gt;Datenblatt!$Q$6),100,IF(AND($C73=12,Datenblatt!M73&gt;Datenblatt!$Q$7),100,IF(AND($C73=11,Datenblatt!M73&gt;Datenblatt!$Q$8),100,IF(Übersicht!$C73=13,Datenblatt!$B$3*Datenblatt!M73^3+Datenblatt!$C$3*Datenblatt!M73^2+Datenblatt!$D$3*Datenblatt!M73+Datenblatt!$E$3,IF(Übersicht!$C73=14,Datenblatt!$B$4*Datenblatt!M73^3+Datenblatt!$C$4*Datenblatt!M73^2+Datenblatt!$D$4*Datenblatt!M73+Datenblatt!$E$4,IF(Übersicht!$C73=15,Datenblatt!$B$5*Datenblatt!M73^3+Datenblatt!$C$5*Datenblatt!M73^2+Datenblatt!$D$5*Datenblatt!M73+Datenblatt!$E$5,IF(Übersicht!$C73=16,Datenblatt!$B$6*Datenblatt!M73^3+Datenblatt!$C$6*Datenblatt!M73^2+Datenblatt!$D$6*Datenblatt!M73+Datenblatt!$E$6,IF(Übersicht!$C73=12,Datenblatt!$B$7*Datenblatt!M73^3+Datenblatt!$C$7*Datenblatt!M73^2+Datenblatt!$D$7*Datenblatt!M73+Datenblatt!$E$7,IF(Übersicht!$C73=11,Datenblatt!$B$8*Datenblatt!M73^3+Datenblatt!$C$8*Datenblatt!M73^2+Datenblatt!$D$8*Datenblatt!M73+Datenblatt!$E$8,0))))))))))))))))))</f>
        <v>#DIV/0!</v>
      </c>
      <c r="K73" t="e">
        <f>IF(AND(Übersicht!$C73=13,Datenblatt!N73&lt;Datenblatt!$T$3),0,IF(AND(Übersicht!$C73=14,Datenblatt!N73&lt;Datenblatt!$T$4),0,IF(AND(Übersicht!$C73=15,Datenblatt!N73&lt;Datenblatt!$T$5),0,IF(AND(Übersicht!$C73=16,Datenblatt!N73&lt;Datenblatt!$T$6),0,IF(AND(Übersicht!$C73=12,Datenblatt!N73&lt;Datenblatt!$T$7),0,IF(AND(Übersicht!$C73=11,Datenblatt!N73&lt;Datenblatt!$T$8),0,IF(AND($C73=13,Datenblatt!N73&gt;Datenblatt!$S$3),100,IF(AND($C73=14,Datenblatt!N73&gt;Datenblatt!$S$4),100,IF(AND($C73=15,Datenblatt!N73&gt;Datenblatt!$S$5),100,IF(AND($C73=16,Datenblatt!N73&gt;Datenblatt!$S$6),100,IF(AND($C73=12,Datenblatt!N73&gt;Datenblatt!$S$7),100,IF(AND($C73=11,Datenblatt!N73&gt;Datenblatt!$S$8),100,IF(Übersicht!$C73=13,Datenblatt!$B$11*Datenblatt!N73^3+Datenblatt!$C$11*Datenblatt!N73^2+Datenblatt!$D$11*Datenblatt!N73+Datenblatt!$E$11,IF(Übersicht!$C73=14,Datenblatt!$B$12*Datenblatt!N73^3+Datenblatt!$C$12*Datenblatt!N73^2+Datenblatt!$D$12*Datenblatt!N73+Datenblatt!$E$12,IF(Übersicht!$C73=15,Datenblatt!$B$13*Datenblatt!N73^3+Datenblatt!$C$13*Datenblatt!N73^2+Datenblatt!$D$13*Datenblatt!N73+Datenblatt!$E$13,IF(Übersicht!$C73=16,Datenblatt!$B$14*Datenblatt!N73^3+Datenblatt!$C$14*Datenblatt!N73^2+Datenblatt!$D$14*Datenblatt!N73+Datenblatt!$E$14,IF(Übersicht!$C73=12,Datenblatt!$B$15*Datenblatt!N73^3+Datenblatt!$C$15*Datenblatt!N73^2+Datenblatt!$D$15*Datenblatt!N73+Datenblatt!$E$15,IF(Übersicht!$C73=11,Datenblatt!$B$16*Datenblatt!N73^3+Datenblatt!$C$16*Datenblatt!N73^2+Datenblatt!$D$16*Datenblatt!N73+Datenblatt!$E$16,0))))))))))))))))))</f>
        <v>#DIV/0!</v>
      </c>
      <c r="L73">
        <f>IF(AND($C73=13,G73&lt;Datenblatt!$V$3),0,IF(AND($C73=14,G73&lt;Datenblatt!$V$4),0,IF(AND($C73=15,G73&lt;Datenblatt!$V$5),0,IF(AND($C73=16,G73&lt;Datenblatt!$V$6),0,IF(AND($C73=12,G73&lt;Datenblatt!$V$7),0,IF(AND($C73=11,G73&lt;Datenblatt!$V$8),0,IF(AND($C73=13,G73&gt;Datenblatt!$U$3),100,IF(AND($C73=14,G73&gt;Datenblatt!$U$4),100,IF(AND($C73=15,G73&gt;Datenblatt!$U$5),100,IF(AND($C73=16,G73&gt;Datenblatt!$U$6),100,IF(AND($C73=12,G73&gt;Datenblatt!$U$7),100,IF(AND($C73=11,G73&gt;Datenblatt!$U$8),100,IF($C73=13,(Datenblatt!$B$19*Übersicht!G73^3)+(Datenblatt!$C$19*Übersicht!G73^2)+(Datenblatt!$D$19*Übersicht!G73)+Datenblatt!$E$19,IF($C73=14,(Datenblatt!$B$20*Übersicht!G73^3)+(Datenblatt!$C$20*Übersicht!G73^2)+(Datenblatt!$D$20*Übersicht!G73)+Datenblatt!$E$20,IF($C73=15,(Datenblatt!$B$21*Übersicht!G73^3)+(Datenblatt!$C$21*Übersicht!G73^2)+(Datenblatt!$D$21*Übersicht!G73)+Datenblatt!$E$21,IF($C73=16,(Datenblatt!$B$22*Übersicht!G73^3)+(Datenblatt!$C$22*Übersicht!G73^2)+(Datenblatt!$D$22*Übersicht!G73)+Datenblatt!$E$22,IF($C73=12,(Datenblatt!$B$23*Übersicht!G73^3)+(Datenblatt!$C$23*Übersicht!G73^2)+(Datenblatt!$D$23*Übersicht!G73)+Datenblatt!$E$23,IF($C73=11,(Datenblatt!$B$24*Übersicht!G73^3)+(Datenblatt!$C$24*Übersicht!G73^2)+(Datenblatt!$D$24*Übersicht!G73)+Datenblatt!$E$24,0))))))))))))))))))</f>
        <v>0</v>
      </c>
      <c r="M73">
        <f>IF(AND(H73="",C73=11),Datenblatt!$I$26,IF(AND(H73="",C73=12),Datenblatt!$I$26,IF(AND(H73="",C73=16),Datenblatt!$I$27,IF(AND(H73="",C73=15),Datenblatt!$I$26,IF(AND(H73="",C73=14),Datenblatt!$I$26,IF(AND(H73="",C73=13),Datenblatt!$I$26,IF(AND($C73=13,H73&gt;Datenblatt!$X$3),0,IF(AND($C73=14,H73&gt;Datenblatt!$X$4),0,IF(AND($C73=15,H73&gt;Datenblatt!$X$5),0,IF(AND($C73=16,H73&gt;Datenblatt!$X$6),0,IF(AND($C73=12,H73&gt;Datenblatt!$X$7),0,IF(AND($C73=11,H73&gt;Datenblatt!$X$8),0,IF(AND($C73=13,H73&lt;Datenblatt!$W$3),100,IF(AND($C73=14,H73&lt;Datenblatt!$W$4),100,IF(AND($C73=15,H73&lt;Datenblatt!$W$5),100,IF(AND($C73=16,H73&lt;Datenblatt!$W$6),100,IF(AND($C73=12,H73&lt;Datenblatt!$W$7),100,IF(AND($C73=11,H73&lt;Datenblatt!$W$8),100,IF($C73=13,(Datenblatt!$B$27*Übersicht!H73^3)+(Datenblatt!$C$27*Übersicht!H73^2)+(Datenblatt!$D$27*Übersicht!H73)+Datenblatt!$E$27,IF($C73=14,(Datenblatt!$B$28*Übersicht!H73^3)+(Datenblatt!$C$28*Übersicht!H73^2)+(Datenblatt!$D$28*Übersicht!H73)+Datenblatt!$E$28,IF($C73=15,(Datenblatt!$B$29*Übersicht!H73^3)+(Datenblatt!$C$29*Übersicht!H73^2)+(Datenblatt!$D$29*Übersicht!H73)+Datenblatt!$E$29,IF($C73=16,(Datenblatt!$B$30*Übersicht!H73^3)+(Datenblatt!$C$30*Übersicht!H73^2)+(Datenblatt!$D$30*Übersicht!H73)+Datenblatt!$E$30,IF($C73=12,(Datenblatt!$B$31*Übersicht!H73^3)+(Datenblatt!$C$31*Übersicht!H73^2)+(Datenblatt!$D$31*Übersicht!H73)+Datenblatt!$E$31,IF($C73=11,(Datenblatt!$B$32*Übersicht!H73^3)+(Datenblatt!$C$32*Übersicht!H73^2)+(Datenblatt!$D$32*Übersicht!H73)+Datenblatt!$E$32,0))))))))))))))))))))))))</f>
        <v>0</v>
      </c>
      <c r="N73">
        <f>IF(AND(H73="",C73=11),Datenblatt!$I$29,IF(AND(H73="",C73=12),Datenblatt!$I$29,IF(AND(H73="",C73=16),Datenblatt!$I$29,IF(AND(H73="",C73=15),Datenblatt!$I$29,IF(AND(H73="",C73=14),Datenblatt!$I$29,IF(AND(H73="",C73=13),Datenblatt!$I$29,IF(AND($C73=13,H73&gt;Datenblatt!$X$3),0,IF(AND($C73=14,H73&gt;Datenblatt!$X$4),0,IF(AND($C73=15,H73&gt;Datenblatt!$X$5),0,IF(AND($C73=16,H73&gt;Datenblatt!$X$6),0,IF(AND($C73=12,H73&gt;Datenblatt!$X$7),0,IF(AND($C73=11,H73&gt;Datenblatt!$X$8),0,IF(AND($C73=13,H73&lt;Datenblatt!$W$3),100,IF(AND($C73=14,H73&lt;Datenblatt!$W$4),100,IF(AND($C73=15,H73&lt;Datenblatt!$W$5),100,IF(AND($C73=16,H73&lt;Datenblatt!$W$6),100,IF(AND($C73=12,H73&lt;Datenblatt!$W$7),100,IF(AND($C73=11,H73&lt;Datenblatt!$W$8),100,IF($C73=13,(Datenblatt!$B$27*Übersicht!H73^3)+(Datenblatt!$C$27*Übersicht!H73^2)+(Datenblatt!$D$27*Übersicht!H73)+Datenblatt!$E$27,IF($C73=14,(Datenblatt!$B$28*Übersicht!H73^3)+(Datenblatt!$C$28*Übersicht!H73^2)+(Datenblatt!$D$28*Übersicht!H73)+Datenblatt!$E$28,IF($C73=15,(Datenblatt!$B$29*Übersicht!H73^3)+(Datenblatt!$C$29*Übersicht!H73^2)+(Datenblatt!$D$29*Übersicht!H73)+Datenblatt!$E$29,IF($C73=16,(Datenblatt!$B$30*Übersicht!H73^3)+(Datenblatt!$C$30*Übersicht!H73^2)+(Datenblatt!$D$30*Übersicht!H73)+Datenblatt!$E$30,IF($C73=12,(Datenblatt!$B$31*Übersicht!H73^3)+(Datenblatt!$C$31*Übersicht!H73^2)+(Datenblatt!$D$31*Übersicht!H73)+Datenblatt!$E$31,IF($C73=11,(Datenblatt!$B$32*Übersicht!H73^3)+(Datenblatt!$C$32*Übersicht!H73^2)+(Datenblatt!$D$32*Übersicht!H73)+Datenblatt!$E$32,0))))))))))))))))))))))))</f>
        <v>0</v>
      </c>
      <c r="O73" s="2" t="e">
        <f t="shared" si="4"/>
        <v>#DIV/0!</v>
      </c>
      <c r="P73" s="2" t="e">
        <f t="shared" si="5"/>
        <v>#DIV/0!</v>
      </c>
      <c r="R73" s="2"/>
      <c r="S73" s="2">
        <f>Datenblatt!$I$10</f>
        <v>62.816491055091916</v>
      </c>
      <c r="T73" s="2">
        <f>Datenblatt!$I$18</f>
        <v>62.379148900450787</v>
      </c>
      <c r="U73" s="2">
        <f>Datenblatt!$I$26</f>
        <v>55.885385458572635</v>
      </c>
      <c r="V73" s="2">
        <f>Datenblatt!$I$34</f>
        <v>60.727085155488531</v>
      </c>
      <c r="W73" s="7" t="e">
        <f t="shared" si="6"/>
        <v>#DIV/0!</v>
      </c>
      <c r="Y73" s="2">
        <f>Datenblatt!$I$5</f>
        <v>73.48733784597421</v>
      </c>
      <c r="Z73">
        <f>Datenblatt!$I$13</f>
        <v>79.926562848016317</v>
      </c>
      <c r="AA73">
        <f>Datenblatt!$I$21</f>
        <v>79.953620531215734</v>
      </c>
      <c r="AB73">
        <f>Datenblatt!$I$29</f>
        <v>70.851454876954847</v>
      </c>
      <c r="AC73">
        <f>Datenblatt!$I$37</f>
        <v>75.813025407742586</v>
      </c>
      <c r="AD73" s="7" t="e">
        <f t="shared" si="7"/>
        <v>#DIV/0!</v>
      </c>
    </row>
    <row r="74" spans="10:30" ht="19" x14ac:dyDescent="0.25">
      <c r="J74" s="3" t="e">
        <f>IF(AND($C74=13,Datenblatt!M74&lt;Datenblatt!$R$3),0,IF(AND($C74=14,Datenblatt!M74&lt;Datenblatt!$R$4),0,IF(AND($C74=15,Datenblatt!M74&lt;Datenblatt!$R$5),0,IF(AND($C74=16,Datenblatt!M74&lt;Datenblatt!$R$6),0,IF(AND($C74=12,Datenblatt!M74&lt;Datenblatt!$R$7),0,IF(AND($C74=11,Datenblatt!M74&lt;Datenblatt!$R$8),0,IF(AND($C74=13,Datenblatt!M74&gt;Datenblatt!$Q$3),100,IF(AND($C74=14,Datenblatt!M74&gt;Datenblatt!$Q$4),100,IF(AND($C74=15,Datenblatt!M74&gt;Datenblatt!$Q$5),100,IF(AND($C74=16,Datenblatt!M74&gt;Datenblatt!$Q$6),100,IF(AND($C74=12,Datenblatt!M74&gt;Datenblatt!$Q$7),100,IF(AND($C74=11,Datenblatt!M74&gt;Datenblatt!$Q$8),100,IF(Übersicht!$C74=13,Datenblatt!$B$3*Datenblatt!M74^3+Datenblatt!$C$3*Datenblatt!M74^2+Datenblatt!$D$3*Datenblatt!M74+Datenblatt!$E$3,IF(Übersicht!$C74=14,Datenblatt!$B$4*Datenblatt!M74^3+Datenblatt!$C$4*Datenblatt!M74^2+Datenblatt!$D$4*Datenblatt!M74+Datenblatt!$E$4,IF(Übersicht!$C74=15,Datenblatt!$B$5*Datenblatt!M74^3+Datenblatt!$C$5*Datenblatt!M74^2+Datenblatt!$D$5*Datenblatt!M74+Datenblatt!$E$5,IF(Übersicht!$C74=16,Datenblatt!$B$6*Datenblatt!M74^3+Datenblatt!$C$6*Datenblatt!M74^2+Datenblatt!$D$6*Datenblatt!M74+Datenblatt!$E$6,IF(Übersicht!$C74=12,Datenblatt!$B$7*Datenblatt!M74^3+Datenblatt!$C$7*Datenblatt!M74^2+Datenblatt!$D$7*Datenblatt!M74+Datenblatt!$E$7,IF(Übersicht!$C74=11,Datenblatt!$B$8*Datenblatt!M74^3+Datenblatt!$C$8*Datenblatt!M74^2+Datenblatt!$D$8*Datenblatt!M74+Datenblatt!$E$8,0))))))))))))))))))</f>
        <v>#DIV/0!</v>
      </c>
      <c r="K74" t="e">
        <f>IF(AND(Übersicht!$C74=13,Datenblatt!N74&lt;Datenblatt!$T$3),0,IF(AND(Übersicht!$C74=14,Datenblatt!N74&lt;Datenblatt!$T$4),0,IF(AND(Übersicht!$C74=15,Datenblatt!N74&lt;Datenblatt!$T$5),0,IF(AND(Übersicht!$C74=16,Datenblatt!N74&lt;Datenblatt!$T$6),0,IF(AND(Übersicht!$C74=12,Datenblatt!N74&lt;Datenblatt!$T$7),0,IF(AND(Übersicht!$C74=11,Datenblatt!N74&lt;Datenblatt!$T$8),0,IF(AND($C74=13,Datenblatt!N74&gt;Datenblatt!$S$3),100,IF(AND($C74=14,Datenblatt!N74&gt;Datenblatt!$S$4),100,IF(AND($C74=15,Datenblatt!N74&gt;Datenblatt!$S$5),100,IF(AND($C74=16,Datenblatt!N74&gt;Datenblatt!$S$6),100,IF(AND($C74=12,Datenblatt!N74&gt;Datenblatt!$S$7),100,IF(AND($C74=11,Datenblatt!N74&gt;Datenblatt!$S$8),100,IF(Übersicht!$C74=13,Datenblatt!$B$11*Datenblatt!N74^3+Datenblatt!$C$11*Datenblatt!N74^2+Datenblatt!$D$11*Datenblatt!N74+Datenblatt!$E$11,IF(Übersicht!$C74=14,Datenblatt!$B$12*Datenblatt!N74^3+Datenblatt!$C$12*Datenblatt!N74^2+Datenblatt!$D$12*Datenblatt!N74+Datenblatt!$E$12,IF(Übersicht!$C74=15,Datenblatt!$B$13*Datenblatt!N74^3+Datenblatt!$C$13*Datenblatt!N74^2+Datenblatt!$D$13*Datenblatt!N74+Datenblatt!$E$13,IF(Übersicht!$C74=16,Datenblatt!$B$14*Datenblatt!N74^3+Datenblatt!$C$14*Datenblatt!N74^2+Datenblatt!$D$14*Datenblatt!N74+Datenblatt!$E$14,IF(Übersicht!$C74=12,Datenblatt!$B$15*Datenblatt!N74^3+Datenblatt!$C$15*Datenblatt!N74^2+Datenblatt!$D$15*Datenblatt!N74+Datenblatt!$E$15,IF(Übersicht!$C74=11,Datenblatt!$B$16*Datenblatt!N74^3+Datenblatt!$C$16*Datenblatt!N74^2+Datenblatt!$D$16*Datenblatt!N74+Datenblatt!$E$16,0))))))))))))))))))</f>
        <v>#DIV/0!</v>
      </c>
      <c r="L74">
        <f>IF(AND($C74=13,G74&lt;Datenblatt!$V$3),0,IF(AND($C74=14,G74&lt;Datenblatt!$V$4),0,IF(AND($C74=15,G74&lt;Datenblatt!$V$5),0,IF(AND($C74=16,G74&lt;Datenblatt!$V$6),0,IF(AND($C74=12,G74&lt;Datenblatt!$V$7),0,IF(AND($C74=11,G74&lt;Datenblatt!$V$8),0,IF(AND($C74=13,G74&gt;Datenblatt!$U$3),100,IF(AND($C74=14,G74&gt;Datenblatt!$U$4),100,IF(AND($C74=15,G74&gt;Datenblatt!$U$5),100,IF(AND($C74=16,G74&gt;Datenblatt!$U$6),100,IF(AND($C74=12,G74&gt;Datenblatt!$U$7),100,IF(AND($C74=11,G74&gt;Datenblatt!$U$8),100,IF($C74=13,(Datenblatt!$B$19*Übersicht!G74^3)+(Datenblatt!$C$19*Übersicht!G74^2)+(Datenblatt!$D$19*Übersicht!G74)+Datenblatt!$E$19,IF($C74=14,(Datenblatt!$B$20*Übersicht!G74^3)+(Datenblatt!$C$20*Übersicht!G74^2)+(Datenblatt!$D$20*Übersicht!G74)+Datenblatt!$E$20,IF($C74=15,(Datenblatt!$B$21*Übersicht!G74^3)+(Datenblatt!$C$21*Übersicht!G74^2)+(Datenblatt!$D$21*Übersicht!G74)+Datenblatt!$E$21,IF($C74=16,(Datenblatt!$B$22*Übersicht!G74^3)+(Datenblatt!$C$22*Übersicht!G74^2)+(Datenblatt!$D$22*Übersicht!G74)+Datenblatt!$E$22,IF($C74=12,(Datenblatt!$B$23*Übersicht!G74^3)+(Datenblatt!$C$23*Übersicht!G74^2)+(Datenblatt!$D$23*Übersicht!G74)+Datenblatt!$E$23,IF($C74=11,(Datenblatt!$B$24*Übersicht!G74^3)+(Datenblatt!$C$24*Übersicht!G74^2)+(Datenblatt!$D$24*Übersicht!G74)+Datenblatt!$E$24,0))))))))))))))))))</f>
        <v>0</v>
      </c>
      <c r="M74">
        <f>IF(AND(H74="",C74=11),Datenblatt!$I$26,IF(AND(H74="",C74=12),Datenblatt!$I$26,IF(AND(H74="",C74=16),Datenblatt!$I$27,IF(AND(H74="",C74=15),Datenblatt!$I$26,IF(AND(H74="",C74=14),Datenblatt!$I$26,IF(AND(H74="",C74=13),Datenblatt!$I$26,IF(AND($C74=13,H74&gt;Datenblatt!$X$3),0,IF(AND($C74=14,H74&gt;Datenblatt!$X$4),0,IF(AND($C74=15,H74&gt;Datenblatt!$X$5),0,IF(AND($C74=16,H74&gt;Datenblatt!$X$6),0,IF(AND($C74=12,H74&gt;Datenblatt!$X$7),0,IF(AND($C74=11,H74&gt;Datenblatt!$X$8),0,IF(AND($C74=13,H74&lt;Datenblatt!$W$3),100,IF(AND($C74=14,H74&lt;Datenblatt!$W$4),100,IF(AND($C74=15,H74&lt;Datenblatt!$W$5),100,IF(AND($C74=16,H74&lt;Datenblatt!$W$6),100,IF(AND($C74=12,H74&lt;Datenblatt!$W$7),100,IF(AND($C74=11,H74&lt;Datenblatt!$W$8),100,IF($C74=13,(Datenblatt!$B$27*Übersicht!H74^3)+(Datenblatt!$C$27*Übersicht!H74^2)+(Datenblatt!$D$27*Übersicht!H74)+Datenblatt!$E$27,IF($C74=14,(Datenblatt!$B$28*Übersicht!H74^3)+(Datenblatt!$C$28*Übersicht!H74^2)+(Datenblatt!$D$28*Übersicht!H74)+Datenblatt!$E$28,IF($C74=15,(Datenblatt!$B$29*Übersicht!H74^3)+(Datenblatt!$C$29*Übersicht!H74^2)+(Datenblatt!$D$29*Übersicht!H74)+Datenblatt!$E$29,IF($C74=16,(Datenblatt!$B$30*Übersicht!H74^3)+(Datenblatt!$C$30*Übersicht!H74^2)+(Datenblatt!$D$30*Übersicht!H74)+Datenblatt!$E$30,IF($C74=12,(Datenblatt!$B$31*Übersicht!H74^3)+(Datenblatt!$C$31*Übersicht!H74^2)+(Datenblatt!$D$31*Übersicht!H74)+Datenblatt!$E$31,IF($C74=11,(Datenblatt!$B$32*Übersicht!H74^3)+(Datenblatt!$C$32*Übersicht!H74^2)+(Datenblatt!$D$32*Übersicht!H74)+Datenblatt!$E$32,0))))))))))))))))))))))))</f>
        <v>0</v>
      </c>
      <c r="N74">
        <f>IF(AND(H74="",C74=11),Datenblatt!$I$29,IF(AND(H74="",C74=12),Datenblatt!$I$29,IF(AND(H74="",C74=16),Datenblatt!$I$29,IF(AND(H74="",C74=15),Datenblatt!$I$29,IF(AND(H74="",C74=14),Datenblatt!$I$29,IF(AND(H74="",C74=13),Datenblatt!$I$29,IF(AND($C74=13,H74&gt;Datenblatt!$X$3),0,IF(AND($C74=14,H74&gt;Datenblatt!$X$4),0,IF(AND($C74=15,H74&gt;Datenblatt!$X$5),0,IF(AND($C74=16,H74&gt;Datenblatt!$X$6),0,IF(AND($C74=12,H74&gt;Datenblatt!$X$7),0,IF(AND($C74=11,H74&gt;Datenblatt!$X$8),0,IF(AND($C74=13,H74&lt;Datenblatt!$W$3),100,IF(AND($C74=14,H74&lt;Datenblatt!$W$4),100,IF(AND($C74=15,H74&lt;Datenblatt!$W$5),100,IF(AND($C74=16,H74&lt;Datenblatt!$W$6),100,IF(AND($C74=12,H74&lt;Datenblatt!$W$7),100,IF(AND($C74=11,H74&lt;Datenblatt!$W$8),100,IF($C74=13,(Datenblatt!$B$27*Übersicht!H74^3)+(Datenblatt!$C$27*Übersicht!H74^2)+(Datenblatt!$D$27*Übersicht!H74)+Datenblatt!$E$27,IF($C74=14,(Datenblatt!$B$28*Übersicht!H74^3)+(Datenblatt!$C$28*Übersicht!H74^2)+(Datenblatt!$D$28*Übersicht!H74)+Datenblatt!$E$28,IF($C74=15,(Datenblatt!$B$29*Übersicht!H74^3)+(Datenblatt!$C$29*Übersicht!H74^2)+(Datenblatt!$D$29*Übersicht!H74)+Datenblatt!$E$29,IF($C74=16,(Datenblatt!$B$30*Übersicht!H74^3)+(Datenblatt!$C$30*Übersicht!H74^2)+(Datenblatt!$D$30*Übersicht!H74)+Datenblatt!$E$30,IF($C74=12,(Datenblatt!$B$31*Übersicht!H74^3)+(Datenblatt!$C$31*Übersicht!H74^2)+(Datenblatt!$D$31*Übersicht!H74)+Datenblatt!$E$31,IF($C74=11,(Datenblatt!$B$32*Übersicht!H74^3)+(Datenblatt!$C$32*Übersicht!H74^2)+(Datenblatt!$D$32*Übersicht!H74)+Datenblatt!$E$32,0))))))))))))))))))))))))</f>
        <v>0</v>
      </c>
      <c r="O74" s="2" t="e">
        <f t="shared" si="4"/>
        <v>#DIV/0!</v>
      </c>
      <c r="P74" s="2" t="e">
        <f t="shared" si="5"/>
        <v>#DIV/0!</v>
      </c>
      <c r="R74" s="2"/>
      <c r="S74" s="2">
        <f>Datenblatt!$I$10</f>
        <v>62.816491055091916</v>
      </c>
      <c r="T74" s="2">
        <f>Datenblatt!$I$18</f>
        <v>62.379148900450787</v>
      </c>
      <c r="U74" s="2">
        <f>Datenblatt!$I$26</f>
        <v>55.885385458572635</v>
      </c>
      <c r="V74" s="2">
        <f>Datenblatt!$I$34</f>
        <v>60.727085155488531</v>
      </c>
      <c r="W74" s="7" t="e">
        <f t="shared" si="6"/>
        <v>#DIV/0!</v>
      </c>
      <c r="Y74" s="2">
        <f>Datenblatt!$I$5</f>
        <v>73.48733784597421</v>
      </c>
      <c r="Z74">
        <f>Datenblatt!$I$13</f>
        <v>79.926562848016317</v>
      </c>
      <c r="AA74">
        <f>Datenblatt!$I$21</f>
        <v>79.953620531215734</v>
      </c>
      <c r="AB74">
        <f>Datenblatt!$I$29</f>
        <v>70.851454876954847</v>
      </c>
      <c r="AC74">
        <f>Datenblatt!$I$37</f>
        <v>75.813025407742586</v>
      </c>
      <c r="AD74" s="7" t="e">
        <f t="shared" si="7"/>
        <v>#DIV/0!</v>
      </c>
    </row>
    <row r="75" spans="10:30" ht="19" x14ac:dyDescent="0.25">
      <c r="J75" s="3" t="e">
        <f>IF(AND($C75=13,Datenblatt!M75&lt;Datenblatt!$R$3),0,IF(AND($C75=14,Datenblatt!M75&lt;Datenblatt!$R$4),0,IF(AND($C75=15,Datenblatt!M75&lt;Datenblatt!$R$5),0,IF(AND($C75=16,Datenblatt!M75&lt;Datenblatt!$R$6),0,IF(AND($C75=12,Datenblatt!M75&lt;Datenblatt!$R$7),0,IF(AND($C75=11,Datenblatt!M75&lt;Datenblatt!$R$8),0,IF(AND($C75=13,Datenblatt!M75&gt;Datenblatt!$Q$3),100,IF(AND($C75=14,Datenblatt!M75&gt;Datenblatt!$Q$4),100,IF(AND($C75=15,Datenblatt!M75&gt;Datenblatt!$Q$5),100,IF(AND($C75=16,Datenblatt!M75&gt;Datenblatt!$Q$6),100,IF(AND($C75=12,Datenblatt!M75&gt;Datenblatt!$Q$7),100,IF(AND($C75=11,Datenblatt!M75&gt;Datenblatt!$Q$8),100,IF(Übersicht!$C75=13,Datenblatt!$B$3*Datenblatt!M75^3+Datenblatt!$C$3*Datenblatt!M75^2+Datenblatt!$D$3*Datenblatt!M75+Datenblatt!$E$3,IF(Übersicht!$C75=14,Datenblatt!$B$4*Datenblatt!M75^3+Datenblatt!$C$4*Datenblatt!M75^2+Datenblatt!$D$4*Datenblatt!M75+Datenblatt!$E$4,IF(Übersicht!$C75=15,Datenblatt!$B$5*Datenblatt!M75^3+Datenblatt!$C$5*Datenblatt!M75^2+Datenblatt!$D$5*Datenblatt!M75+Datenblatt!$E$5,IF(Übersicht!$C75=16,Datenblatt!$B$6*Datenblatt!M75^3+Datenblatt!$C$6*Datenblatt!M75^2+Datenblatt!$D$6*Datenblatt!M75+Datenblatt!$E$6,IF(Übersicht!$C75=12,Datenblatt!$B$7*Datenblatt!M75^3+Datenblatt!$C$7*Datenblatt!M75^2+Datenblatt!$D$7*Datenblatt!M75+Datenblatt!$E$7,IF(Übersicht!$C75=11,Datenblatt!$B$8*Datenblatt!M75^3+Datenblatt!$C$8*Datenblatt!M75^2+Datenblatt!$D$8*Datenblatt!M75+Datenblatt!$E$8,0))))))))))))))))))</f>
        <v>#DIV/0!</v>
      </c>
      <c r="K75" t="e">
        <f>IF(AND(Übersicht!$C75=13,Datenblatt!N75&lt;Datenblatt!$T$3),0,IF(AND(Übersicht!$C75=14,Datenblatt!N75&lt;Datenblatt!$T$4),0,IF(AND(Übersicht!$C75=15,Datenblatt!N75&lt;Datenblatt!$T$5),0,IF(AND(Übersicht!$C75=16,Datenblatt!N75&lt;Datenblatt!$T$6),0,IF(AND(Übersicht!$C75=12,Datenblatt!N75&lt;Datenblatt!$T$7),0,IF(AND(Übersicht!$C75=11,Datenblatt!N75&lt;Datenblatt!$T$8),0,IF(AND($C75=13,Datenblatt!N75&gt;Datenblatt!$S$3),100,IF(AND($C75=14,Datenblatt!N75&gt;Datenblatt!$S$4),100,IF(AND($C75=15,Datenblatt!N75&gt;Datenblatt!$S$5),100,IF(AND($C75=16,Datenblatt!N75&gt;Datenblatt!$S$6),100,IF(AND($C75=12,Datenblatt!N75&gt;Datenblatt!$S$7),100,IF(AND($C75=11,Datenblatt!N75&gt;Datenblatt!$S$8),100,IF(Übersicht!$C75=13,Datenblatt!$B$11*Datenblatt!N75^3+Datenblatt!$C$11*Datenblatt!N75^2+Datenblatt!$D$11*Datenblatt!N75+Datenblatt!$E$11,IF(Übersicht!$C75=14,Datenblatt!$B$12*Datenblatt!N75^3+Datenblatt!$C$12*Datenblatt!N75^2+Datenblatt!$D$12*Datenblatt!N75+Datenblatt!$E$12,IF(Übersicht!$C75=15,Datenblatt!$B$13*Datenblatt!N75^3+Datenblatt!$C$13*Datenblatt!N75^2+Datenblatt!$D$13*Datenblatt!N75+Datenblatt!$E$13,IF(Übersicht!$C75=16,Datenblatt!$B$14*Datenblatt!N75^3+Datenblatt!$C$14*Datenblatt!N75^2+Datenblatt!$D$14*Datenblatt!N75+Datenblatt!$E$14,IF(Übersicht!$C75=12,Datenblatt!$B$15*Datenblatt!N75^3+Datenblatt!$C$15*Datenblatt!N75^2+Datenblatt!$D$15*Datenblatt!N75+Datenblatt!$E$15,IF(Übersicht!$C75=11,Datenblatt!$B$16*Datenblatt!N75^3+Datenblatt!$C$16*Datenblatt!N75^2+Datenblatt!$D$16*Datenblatt!N75+Datenblatt!$E$16,0))))))))))))))))))</f>
        <v>#DIV/0!</v>
      </c>
      <c r="L75">
        <f>IF(AND($C75=13,G75&lt;Datenblatt!$V$3),0,IF(AND($C75=14,G75&lt;Datenblatt!$V$4),0,IF(AND($C75=15,G75&lt;Datenblatt!$V$5),0,IF(AND($C75=16,G75&lt;Datenblatt!$V$6),0,IF(AND($C75=12,G75&lt;Datenblatt!$V$7),0,IF(AND($C75=11,G75&lt;Datenblatt!$V$8),0,IF(AND($C75=13,G75&gt;Datenblatt!$U$3),100,IF(AND($C75=14,G75&gt;Datenblatt!$U$4),100,IF(AND($C75=15,G75&gt;Datenblatt!$U$5),100,IF(AND($C75=16,G75&gt;Datenblatt!$U$6),100,IF(AND($C75=12,G75&gt;Datenblatt!$U$7),100,IF(AND($C75=11,G75&gt;Datenblatt!$U$8),100,IF($C75=13,(Datenblatt!$B$19*Übersicht!G75^3)+(Datenblatt!$C$19*Übersicht!G75^2)+(Datenblatt!$D$19*Übersicht!G75)+Datenblatt!$E$19,IF($C75=14,(Datenblatt!$B$20*Übersicht!G75^3)+(Datenblatt!$C$20*Übersicht!G75^2)+(Datenblatt!$D$20*Übersicht!G75)+Datenblatt!$E$20,IF($C75=15,(Datenblatt!$B$21*Übersicht!G75^3)+(Datenblatt!$C$21*Übersicht!G75^2)+(Datenblatt!$D$21*Übersicht!G75)+Datenblatt!$E$21,IF($C75=16,(Datenblatt!$B$22*Übersicht!G75^3)+(Datenblatt!$C$22*Übersicht!G75^2)+(Datenblatt!$D$22*Übersicht!G75)+Datenblatt!$E$22,IF($C75=12,(Datenblatt!$B$23*Übersicht!G75^3)+(Datenblatt!$C$23*Übersicht!G75^2)+(Datenblatt!$D$23*Übersicht!G75)+Datenblatt!$E$23,IF($C75=11,(Datenblatt!$B$24*Übersicht!G75^3)+(Datenblatt!$C$24*Übersicht!G75^2)+(Datenblatt!$D$24*Übersicht!G75)+Datenblatt!$E$24,0))))))))))))))))))</f>
        <v>0</v>
      </c>
      <c r="M75">
        <f>IF(AND(H75="",C75=11),Datenblatt!$I$26,IF(AND(H75="",C75=12),Datenblatt!$I$26,IF(AND(H75="",C75=16),Datenblatt!$I$27,IF(AND(H75="",C75=15),Datenblatt!$I$26,IF(AND(H75="",C75=14),Datenblatt!$I$26,IF(AND(H75="",C75=13),Datenblatt!$I$26,IF(AND($C75=13,H75&gt;Datenblatt!$X$3),0,IF(AND($C75=14,H75&gt;Datenblatt!$X$4),0,IF(AND($C75=15,H75&gt;Datenblatt!$X$5),0,IF(AND($C75=16,H75&gt;Datenblatt!$X$6),0,IF(AND($C75=12,H75&gt;Datenblatt!$X$7),0,IF(AND($C75=11,H75&gt;Datenblatt!$X$8),0,IF(AND($C75=13,H75&lt;Datenblatt!$W$3),100,IF(AND($C75=14,H75&lt;Datenblatt!$W$4),100,IF(AND($C75=15,H75&lt;Datenblatt!$W$5),100,IF(AND($C75=16,H75&lt;Datenblatt!$W$6),100,IF(AND($C75=12,H75&lt;Datenblatt!$W$7),100,IF(AND($C75=11,H75&lt;Datenblatt!$W$8),100,IF($C75=13,(Datenblatt!$B$27*Übersicht!H75^3)+(Datenblatt!$C$27*Übersicht!H75^2)+(Datenblatt!$D$27*Übersicht!H75)+Datenblatt!$E$27,IF($C75=14,(Datenblatt!$B$28*Übersicht!H75^3)+(Datenblatt!$C$28*Übersicht!H75^2)+(Datenblatt!$D$28*Übersicht!H75)+Datenblatt!$E$28,IF($C75=15,(Datenblatt!$B$29*Übersicht!H75^3)+(Datenblatt!$C$29*Übersicht!H75^2)+(Datenblatt!$D$29*Übersicht!H75)+Datenblatt!$E$29,IF($C75=16,(Datenblatt!$B$30*Übersicht!H75^3)+(Datenblatt!$C$30*Übersicht!H75^2)+(Datenblatt!$D$30*Übersicht!H75)+Datenblatt!$E$30,IF($C75=12,(Datenblatt!$B$31*Übersicht!H75^3)+(Datenblatt!$C$31*Übersicht!H75^2)+(Datenblatt!$D$31*Übersicht!H75)+Datenblatt!$E$31,IF($C75=11,(Datenblatt!$B$32*Übersicht!H75^3)+(Datenblatt!$C$32*Übersicht!H75^2)+(Datenblatt!$D$32*Übersicht!H75)+Datenblatt!$E$32,0))))))))))))))))))))))))</f>
        <v>0</v>
      </c>
      <c r="N75">
        <f>IF(AND(H75="",C75=11),Datenblatt!$I$29,IF(AND(H75="",C75=12),Datenblatt!$I$29,IF(AND(H75="",C75=16),Datenblatt!$I$29,IF(AND(H75="",C75=15),Datenblatt!$I$29,IF(AND(H75="",C75=14),Datenblatt!$I$29,IF(AND(H75="",C75=13),Datenblatt!$I$29,IF(AND($C75=13,H75&gt;Datenblatt!$X$3),0,IF(AND($C75=14,H75&gt;Datenblatt!$X$4),0,IF(AND($C75=15,H75&gt;Datenblatt!$X$5),0,IF(AND($C75=16,H75&gt;Datenblatt!$X$6),0,IF(AND($C75=12,H75&gt;Datenblatt!$X$7),0,IF(AND($C75=11,H75&gt;Datenblatt!$X$8),0,IF(AND($C75=13,H75&lt;Datenblatt!$W$3),100,IF(AND($C75=14,H75&lt;Datenblatt!$W$4),100,IF(AND($C75=15,H75&lt;Datenblatt!$W$5),100,IF(AND($C75=16,H75&lt;Datenblatt!$W$6),100,IF(AND($C75=12,H75&lt;Datenblatt!$W$7),100,IF(AND($C75=11,H75&lt;Datenblatt!$W$8),100,IF($C75=13,(Datenblatt!$B$27*Übersicht!H75^3)+(Datenblatt!$C$27*Übersicht!H75^2)+(Datenblatt!$D$27*Übersicht!H75)+Datenblatt!$E$27,IF($C75=14,(Datenblatt!$B$28*Übersicht!H75^3)+(Datenblatt!$C$28*Übersicht!H75^2)+(Datenblatt!$D$28*Übersicht!H75)+Datenblatt!$E$28,IF($C75=15,(Datenblatt!$B$29*Übersicht!H75^3)+(Datenblatt!$C$29*Übersicht!H75^2)+(Datenblatt!$D$29*Übersicht!H75)+Datenblatt!$E$29,IF($C75=16,(Datenblatt!$B$30*Übersicht!H75^3)+(Datenblatt!$C$30*Übersicht!H75^2)+(Datenblatt!$D$30*Übersicht!H75)+Datenblatt!$E$30,IF($C75=12,(Datenblatt!$B$31*Übersicht!H75^3)+(Datenblatt!$C$31*Übersicht!H75^2)+(Datenblatt!$D$31*Übersicht!H75)+Datenblatt!$E$31,IF($C75=11,(Datenblatt!$B$32*Übersicht!H75^3)+(Datenblatt!$C$32*Übersicht!H75^2)+(Datenblatt!$D$32*Übersicht!H75)+Datenblatt!$E$32,0))))))))))))))))))))))))</f>
        <v>0</v>
      </c>
      <c r="O75" s="2" t="e">
        <f t="shared" si="4"/>
        <v>#DIV/0!</v>
      </c>
      <c r="P75" s="2" t="e">
        <f t="shared" si="5"/>
        <v>#DIV/0!</v>
      </c>
      <c r="R75" s="2"/>
      <c r="S75" s="2">
        <f>Datenblatt!$I$10</f>
        <v>62.816491055091916</v>
      </c>
      <c r="T75" s="2">
        <f>Datenblatt!$I$18</f>
        <v>62.379148900450787</v>
      </c>
      <c r="U75" s="2">
        <f>Datenblatt!$I$26</f>
        <v>55.885385458572635</v>
      </c>
      <c r="V75" s="2">
        <f>Datenblatt!$I$34</f>
        <v>60.727085155488531</v>
      </c>
      <c r="W75" s="7" t="e">
        <f t="shared" si="6"/>
        <v>#DIV/0!</v>
      </c>
      <c r="Y75" s="2">
        <f>Datenblatt!$I$5</f>
        <v>73.48733784597421</v>
      </c>
      <c r="Z75">
        <f>Datenblatt!$I$13</f>
        <v>79.926562848016317</v>
      </c>
      <c r="AA75">
        <f>Datenblatt!$I$21</f>
        <v>79.953620531215734</v>
      </c>
      <c r="AB75">
        <f>Datenblatt!$I$29</f>
        <v>70.851454876954847</v>
      </c>
      <c r="AC75">
        <f>Datenblatt!$I$37</f>
        <v>75.813025407742586</v>
      </c>
      <c r="AD75" s="7" t="e">
        <f t="shared" si="7"/>
        <v>#DIV/0!</v>
      </c>
    </row>
    <row r="76" spans="10:30" ht="19" x14ac:dyDescent="0.25">
      <c r="J76" s="3" t="e">
        <f>IF(AND($C76=13,Datenblatt!M76&lt;Datenblatt!$R$3),0,IF(AND($C76=14,Datenblatt!M76&lt;Datenblatt!$R$4),0,IF(AND($C76=15,Datenblatt!M76&lt;Datenblatt!$R$5),0,IF(AND($C76=16,Datenblatt!M76&lt;Datenblatt!$R$6),0,IF(AND($C76=12,Datenblatt!M76&lt;Datenblatt!$R$7),0,IF(AND($C76=11,Datenblatt!M76&lt;Datenblatt!$R$8),0,IF(AND($C76=13,Datenblatt!M76&gt;Datenblatt!$Q$3),100,IF(AND($C76=14,Datenblatt!M76&gt;Datenblatt!$Q$4),100,IF(AND($C76=15,Datenblatt!M76&gt;Datenblatt!$Q$5),100,IF(AND($C76=16,Datenblatt!M76&gt;Datenblatt!$Q$6),100,IF(AND($C76=12,Datenblatt!M76&gt;Datenblatt!$Q$7),100,IF(AND($C76=11,Datenblatt!M76&gt;Datenblatt!$Q$8),100,IF(Übersicht!$C76=13,Datenblatt!$B$3*Datenblatt!M76^3+Datenblatt!$C$3*Datenblatt!M76^2+Datenblatt!$D$3*Datenblatt!M76+Datenblatt!$E$3,IF(Übersicht!$C76=14,Datenblatt!$B$4*Datenblatt!M76^3+Datenblatt!$C$4*Datenblatt!M76^2+Datenblatt!$D$4*Datenblatt!M76+Datenblatt!$E$4,IF(Übersicht!$C76=15,Datenblatt!$B$5*Datenblatt!M76^3+Datenblatt!$C$5*Datenblatt!M76^2+Datenblatt!$D$5*Datenblatt!M76+Datenblatt!$E$5,IF(Übersicht!$C76=16,Datenblatt!$B$6*Datenblatt!M76^3+Datenblatt!$C$6*Datenblatt!M76^2+Datenblatt!$D$6*Datenblatt!M76+Datenblatt!$E$6,IF(Übersicht!$C76=12,Datenblatt!$B$7*Datenblatt!M76^3+Datenblatt!$C$7*Datenblatt!M76^2+Datenblatt!$D$7*Datenblatt!M76+Datenblatt!$E$7,IF(Übersicht!$C76=11,Datenblatt!$B$8*Datenblatt!M76^3+Datenblatt!$C$8*Datenblatt!M76^2+Datenblatt!$D$8*Datenblatt!M76+Datenblatt!$E$8,0))))))))))))))))))</f>
        <v>#DIV/0!</v>
      </c>
      <c r="K76" t="e">
        <f>IF(AND(Übersicht!$C76=13,Datenblatt!N76&lt;Datenblatt!$T$3),0,IF(AND(Übersicht!$C76=14,Datenblatt!N76&lt;Datenblatt!$T$4),0,IF(AND(Übersicht!$C76=15,Datenblatt!N76&lt;Datenblatt!$T$5),0,IF(AND(Übersicht!$C76=16,Datenblatt!N76&lt;Datenblatt!$T$6),0,IF(AND(Übersicht!$C76=12,Datenblatt!N76&lt;Datenblatt!$T$7),0,IF(AND(Übersicht!$C76=11,Datenblatt!N76&lt;Datenblatt!$T$8),0,IF(AND($C76=13,Datenblatt!N76&gt;Datenblatt!$S$3),100,IF(AND($C76=14,Datenblatt!N76&gt;Datenblatt!$S$4),100,IF(AND($C76=15,Datenblatt!N76&gt;Datenblatt!$S$5),100,IF(AND($C76=16,Datenblatt!N76&gt;Datenblatt!$S$6),100,IF(AND($C76=12,Datenblatt!N76&gt;Datenblatt!$S$7),100,IF(AND($C76=11,Datenblatt!N76&gt;Datenblatt!$S$8),100,IF(Übersicht!$C76=13,Datenblatt!$B$11*Datenblatt!N76^3+Datenblatt!$C$11*Datenblatt!N76^2+Datenblatt!$D$11*Datenblatt!N76+Datenblatt!$E$11,IF(Übersicht!$C76=14,Datenblatt!$B$12*Datenblatt!N76^3+Datenblatt!$C$12*Datenblatt!N76^2+Datenblatt!$D$12*Datenblatt!N76+Datenblatt!$E$12,IF(Übersicht!$C76=15,Datenblatt!$B$13*Datenblatt!N76^3+Datenblatt!$C$13*Datenblatt!N76^2+Datenblatt!$D$13*Datenblatt!N76+Datenblatt!$E$13,IF(Übersicht!$C76=16,Datenblatt!$B$14*Datenblatt!N76^3+Datenblatt!$C$14*Datenblatt!N76^2+Datenblatt!$D$14*Datenblatt!N76+Datenblatt!$E$14,IF(Übersicht!$C76=12,Datenblatt!$B$15*Datenblatt!N76^3+Datenblatt!$C$15*Datenblatt!N76^2+Datenblatt!$D$15*Datenblatt!N76+Datenblatt!$E$15,IF(Übersicht!$C76=11,Datenblatt!$B$16*Datenblatt!N76^3+Datenblatt!$C$16*Datenblatt!N76^2+Datenblatt!$D$16*Datenblatt!N76+Datenblatt!$E$16,0))))))))))))))))))</f>
        <v>#DIV/0!</v>
      </c>
      <c r="L76">
        <f>IF(AND($C76=13,G76&lt;Datenblatt!$V$3),0,IF(AND($C76=14,G76&lt;Datenblatt!$V$4),0,IF(AND($C76=15,G76&lt;Datenblatt!$V$5),0,IF(AND($C76=16,G76&lt;Datenblatt!$V$6),0,IF(AND($C76=12,G76&lt;Datenblatt!$V$7),0,IF(AND($C76=11,G76&lt;Datenblatt!$V$8),0,IF(AND($C76=13,G76&gt;Datenblatt!$U$3),100,IF(AND($C76=14,G76&gt;Datenblatt!$U$4),100,IF(AND($C76=15,G76&gt;Datenblatt!$U$5),100,IF(AND($C76=16,G76&gt;Datenblatt!$U$6),100,IF(AND($C76=12,G76&gt;Datenblatt!$U$7),100,IF(AND($C76=11,G76&gt;Datenblatt!$U$8),100,IF($C76=13,(Datenblatt!$B$19*Übersicht!G76^3)+(Datenblatt!$C$19*Übersicht!G76^2)+(Datenblatt!$D$19*Übersicht!G76)+Datenblatt!$E$19,IF($C76=14,(Datenblatt!$B$20*Übersicht!G76^3)+(Datenblatt!$C$20*Übersicht!G76^2)+(Datenblatt!$D$20*Übersicht!G76)+Datenblatt!$E$20,IF($C76=15,(Datenblatt!$B$21*Übersicht!G76^3)+(Datenblatt!$C$21*Übersicht!G76^2)+(Datenblatt!$D$21*Übersicht!G76)+Datenblatt!$E$21,IF($C76=16,(Datenblatt!$B$22*Übersicht!G76^3)+(Datenblatt!$C$22*Übersicht!G76^2)+(Datenblatt!$D$22*Übersicht!G76)+Datenblatt!$E$22,IF($C76=12,(Datenblatt!$B$23*Übersicht!G76^3)+(Datenblatt!$C$23*Übersicht!G76^2)+(Datenblatt!$D$23*Übersicht!G76)+Datenblatt!$E$23,IF($C76=11,(Datenblatt!$B$24*Übersicht!G76^3)+(Datenblatt!$C$24*Übersicht!G76^2)+(Datenblatt!$D$24*Übersicht!G76)+Datenblatt!$E$24,0))))))))))))))))))</f>
        <v>0</v>
      </c>
      <c r="M76">
        <f>IF(AND(H76="",C76=11),Datenblatt!$I$26,IF(AND(H76="",C76=12),Datenblatt!$I$26,IF(AND(H76="",C76=16),Datenblatt!$I$27,IF(AND(H76="",C76=15),Datenblatt!$I$26,IF(AND(H76="",C76=14),Datenblatt!$I$26,IF(AND(H76="",C76=13),Datenblatt!$I$26,IF(AND($C76=13,H76&gt;Datenblatt!$X$3),0,IF(AND($C76=14,H76&gt;Datenblatt!$X$4),0,IF(AND($C76=15,H76&gt;Datenblatt!$X$5),0,IF(AND($C76=16,H76&gt;Datenblatt!$X$6),0,IF(AND($C76=12,H76&gt;Datenblatt!$X$7),0,IF(AND($C76=11,H76&gt;Datenblatt!$X$8),0,IF(AND($C76=13,H76&lt;Datenblatt!$W$3),100,IF(AND($C76=14,H76&lt;Datenblatt!$W$4),100,IF(AND($C76=15,H76&lt;Datenblatt!$W$5),100,IF(AND($C76=16,H76&lt;Datenblatt!$W$6),100,IF(AND($C76=12,H76&lt;Datenblatt!$W$7),100,IF(AND($C76=11,H76&lt;Datenblatt!$W$8),100,IF($C76=13,(Datenblatt!$B$27*Übersicht!H76^3)+(Datenblatt!$C$27*Übersicht!H76^2)+(Datenblatt!$D$27*Übersicht!H76)+Datenblatt!$E$27,IF($C76=14,(Datenblatt!$B$28*Übersicht!H76^3)+(Datenblatt!$C$28*Übersicht!H76^2)+(Datenblatt!$D$28*Übersicht!H76)+Datenblatt!$E$28,IF($C76=15,(Datenblatt!$B$29*Übersicht!H76^3)+(Datenblatt!$C$29*Übersicht!H76^2)+(Datenblatt!$D$29*Übersicht!H76)+Datenblatt!$E$29,IF($C76=16,(Datenblatt!$B$30*Übersicht!H76^3)+(Datenblatt!$C$30*Übersicht!H76^2)+(Datenblatt!$D$30*Übersicht!H76)+Datenblatt!$E$30,IF($C76=12,(Datenblatt!$B$31*Übersicht!H76^3)+(Datenblatt!$C$31*Übersicht!H76^2)+(Datenblatt!$D$31*Übersicht!H76)+Datenblatt!$E$31,IF($C76=11,(Datenblatt!$B$32*Übersicht!H76^3)+(Datenblatt!$C$32*Übersicht!H76^2)+(Datenblatt!$D$32*Übersicht!H76)+Datenblatt!$E$32,0))))))))))))))))))))))))</f>
        <v>0</v>
      </c>
      <c r="N76">
        <f>IF(AND(H76="",C76=11),Datenblatt!$I$29,IF(AND(H76="",C76=12),Datenblatt!$I$29,IF(AND(H76="",C76=16),Datenblatt!$I$29,IF(AND(H76="",C76=15),Datenblatt!$I$29,IF(AND(H76="",C76=14),Datenblatt!$I$29,IF(AND(H76="",C76=13),Datenblatt!$I$29,IF(AND($C76=13,H76&gt;Datenblatt!$X$3),0,IF(AND($C76=14,H76&gt;Datenblatt!$X$4),0,IF(AND($C76=15,H76&gt;Datenblatt!$X$5),0,IF(AND($C76=16,H76&gt;Datenblatt!$X$6),0,IF(AND($C76=12,H76&gt;Datenblatt!$X$7),0,IF(AND($C76=11,H76&gt;Datenblatt!$X$8),0,IF(AND($C76=13,H76&lt;Datenblatt!$W$3),100,IF(AND($C76=14,H76&lt;Datenblatt!$W$4),100,IF(AND($C76=15,H76&lt;Datenblatt!$W$5),100,IF(AND($C76=16,H76&lt;Datenblatt!$W$6),100,IF(AND($C76=12,H76&lt;Datenblatt!$W$7),100,IF(AND($C76=11,H76&lt;Datenblatt!$W$8),100,IF($C76=13,(Datenblatt!$B$27*Übersicht!H76^3)+(Datenblatt!$C$27*Übersicht!H76^2)+(Datenblatt!$D$27*Übersicht!H76)+Datenblatt!$E$27,IF($C76=14,(Datenblatt!$B$28*Übersicht!H76^3)+(Datenblatt!$C$28*Übersicht!H76^2)+(Datenblatt!$D$28*Übersicht!H76)+Datenblatt!$E$28,IF($C76=15,(Datenblatt!$B$29*Übersicht!H76^3)+(Datenblatt!$C$29*Übersicht!H76^2)+(Datenblatt!$D$29*Übersicht!H76)+Datenblatt!$E$29,IF($C76=16,(Datenblatt!$B$30*Übersicht!H76^3)+(Datenblatt!$C$30*Übersicht!H76^2)+(Datenblatt!$D$30*Übersicht!H76)+Datenblatt!$E$30,IF($C76=12,(Datenblatt!$B$31*Übersicht!H76^3)+(Datenblatt!$C$31*Übersicht!H76^2)+(Datenblatt!$D$31*Übersicht!H76)+Datenblatt!$E$31,IF($C76=11,(Datenblatt!$B$32*Übersicht!H76^3)+(Datenblatt!$C$32*Übersicht!H76^2)+(Datenblatt!$D$32*Übersicht!H76)+Datenblatt!$E$32,0))))))))))))))))))))))))</f>
        <v>0</v>
      </c>
      <c r="O76" s="2" t="e">
        <f t="shared" si="4"/>
        <v>#DIV/0!</v>
      </c>
      <c r="P76" s="2" t="e">
        <f t="shared" si="5"/>
        <v>#DIV/0!</v>
      </c>
      <c r="R76" s="2"/>
      <c r="S76" s="2">
        <f>Datenblatt!$I$10</f>
        <v>62.816491055091916</v>
      </c>
      <c r="T76" s="2">
        <f>Datenblatt!$I$18</f>
        <v>62.379148900450787</v>
      </c>
      <c r="U76" s="2">
        <f>Datenblatt!$I$26</f>
        <v>55.885385458572635</v>
      </c>
      <c r="V76" s="2">
        <f>Datenblatt!$I$34</f>
        <v>60.727085155488531</v>
      </c>
      <c r="W76" s="7" t="e">
        <f t="shared" si="6"/>
        <v>#DIV/0!</v>
      </c>
      <c r="Y76" s="2">
        <f>Datenblatt!$I$5</f>
        <v>73.48733784597421</v>
      </c>
      <c r="Z76">
        <f>Datenblatt!$I$13</f>
        <v>79.926562848016317</v>
      </c>
      <c r="AA76">
        <f>Datenblatt!$I$21</f>
        <v>79.953620531215734</v>
      </c>
      <c r="AB76">
        <f>Datenblatt!$I$29</f>
        <v>70.851454876954847</v>
      </c>
      <c r="AC76">
        <f>Datenblatt!$I$37</f>
        <v>75.813025407742586</v>
      </c>
      <c r="AD76" s="7" t="e">
        <f t="shared" si="7"/>
        <v>#DIV/0!</v>
      </c>
    </row>
    <row r="77" spans="10:30" ht="19" x14ac:dyDescent="0.25">
      <c r="J77" s="3" t="e">
        <f>IF(AND($C77=13,Datenblatt!M77&lt;Datenblatt!$R$3),0,IF(AND($C77=14,Datenblatt!M77&lt;Datenblatt!$R$4),0,IF(AND($C77=15,Datenblatt!M77&lt;Datenblatt!$R$5),0,IF(AND($C77=16,Datenblatt!M77&lt;Datenblatt!$R$6),0,IF(AND($C77=12,Datenblatt!M77&lt;Datenblatt!$R$7),0,IF(AND($C77=11,Datenblatt!M77&lt;Datenblatt!$R$8),0,IF(AND($C77=13,Datenblatt!M77&gt;Datenblatt!$Q$3),100,IF(AND($C77=14,Datenblatt!M77&gt;Datenblatt!$Q$4),100,IF(AND($C77=15,Datenblatt!M77&gt;Datenblatt!$Q$5),100,IF(AND($C77=16,Datenblatt!M77&gt;Datenblatt!$Q$6),100,IF(AND($C77=12,Datenblatt!M77&gt;Datenblatt!$Q$7),100,IF(AND($C77=11,Datenblatt!M77&gt;Datenblatt!$Q$8),100,IF(Übersicht!$C77=13,Datenblatt!$B$3*Datenblatt!M77^3+Datenblatt!$C$3*Datenblatt!M77^2+Datenblatt!$D$3*Datenblatt!M77+Datenblatt!$E$3,IF(Übersicht!$C77=14,Datenblatt!$B$4*Datenblatt!M77^3+Datenblatt!$C$4*Datenblatt!M77^2+Datenblatt!$D$4*Datenblatt!M77+Datenblatt!$E$4,IF(Übersicht!$C77=15,Datenblatt!$B$5*Datenblatt!M77^3+Datenblatt!$C$5*Datenblatt!M77^2+Datenblatt!$D$5*Datenblatt!M77+Datenblatt!$E$5,IF(Übersicht!$C77=16,Datenblatt!$B$6*Datenblatt!M77^3+Datenblatt!$C$6*Datenblatt!M77^2+Datenblatt!$D$6*Datenblatt!M77+Datenblatt!$E$6,IF(Übersicht!$C77=12,Datenblatt!$B$7*Datenblatt!M77^3+Datenblatt!$C$7*Datenblatt!M77^2+Datenblatt!$D$7*Datenblatt!M77+Datenblatt!$E$7,IF(Übersicht!$C77=11,Datenblatt!$B$8*Datenblatt!M77^3+Datenblatt!$C$8*Datenblatt!M77^2+Datenblatt!$D$8*Datenblatt!M77+Datenblatt!$E$8,0))))))))))))))))))</f>
        <v>#DIV/0!</v>
      </c>
      <c r="K77" t="e">
        <f>IF(AND(Übersicht!$C77=13,Datenblatt!N77&lt;Datenblatt!$T$3),0,IF(AND(Übersicht!$C77=14,Datenblatt!N77&lt;Datenblatt!$T$4),0,IF(AND(Übersicht!$C77=15,Datenblatt!N77&lt;Datenblatt!$T$5),0,IF(AND(Übersicht!$C77=16,Datenblatt!N77&lt;Datenblatt!$T$6),0,IF(AND(Übersicht!$C77=12,Datenblatt!N77&lt;Datenblatt!$T$7),0,IF(AND(Übersicht!$C77=11,Datenblatt!N77&lt;Datenblatt!$T$8),0,IF(AND($C77=13,Datenblatt!N77&gt;Datenblatt!$S$3),100,IF(AND($C77=14,Datenblatt!N77&gt;Datenblatt!$S$4),100,IF(AND($C77=15,Datenblatt!N77&gt;Datenblatt!$S$5),100,IF(AND($C77=16,Datenblatt!N77&gt;Datenblatt!$S$6),100,IF(AND($C77=12,Datenblatt!N77&gt;Datenblatt!$S$7),100,IF(AND($C77=11,Datenblatt!N77&gt;Datenblatt!$S$8),100,IF(Übersicht!$C77=13,Datenblatt!$B$11*Datenblatt!N77^3+Datenblatt!$C$11*Datenblatt!N77^2+Datenblatt!$D$11*Datenblatt!N77+Datenblatt!$E$11,IF(Übersicht!$C77=14,Datenblatt!$B$12*Datenblatt!N77^3+Datenblatt!$C$12*Datenblatt!N77^2+Datenblatt!$D$12*Datenblatt!N77+Datenblatt!$E$12,IF(Übersicht!$C77=15,Datenblatt!$B$13*Datenblatt!N77^3+Datenblatt!$C$13*Datenblatt!N77^2+Datenblatt!$D$13*Datenblatt!N77+Datenblatt!$E$13,IF(Übersicht!$C77=16,Datenblatt!$B$14*Datenblatt!N77^3+Datenblatt!$C$14*Datenblatt!N77^2+Datenblatt!$D$14*Datenblatt!N77+Datenblatt!$E$14,IF(Übersicht!$C77=12,Datenblatt!$B$15*Datenblatt!N77^3+Datenblatt!$C$15*Datenblatt!N77^2+Datenblatt!$D$15*Datenblatt!N77+Datenblatt!$E$15,IF(Übersicht!$C77=11,Datenblatt!$B$16*Datenblatt!N77^3+Datenblatt!$C$16*Datenblatt!N77^2+Datenblatt!$D$16*Datenblatt!N77+Datenblatt!$E$16,0))))))))))))))))))</f>
        <v>#DIV/0!</v>
      </c>
      <c r="L77">
        <f>IF(AND($C77=13,G77&lt;Datenblatt!$V$3),0,IF(AND($C77=14,G77&lt;Datenblatt!$V$4),0,IF(AND($C77=15,G77&lt;Datenblatt!$V$5),0,IF(AND($C77=16,G77&lt;Datenblatt!$V$6),0,IF(AND($C77=12,G77&lt;Datenblatt!$V$7),0,IF(AND($C77=11,G77&lt;Datenblatt!$V$8),0,IF(AND($C77=13,G77&gt;Datenblatt!$U$3),100,IF(AND($C77=14,G77&gt;Datenblatt!$U$4),100,IF(AND($C77=15,G77&gt;Datenblatt!$U$5),100,IF(AND($C77=16,G77&gt;Datenblatt!$U$6),100,IF(AND($C77=12,G77&gt;Datenblatt!$U$7),100,IF(AND($C77=11,G77&gt;Datenblatt!$U$8),100,IF($C77=13,(Datenblatt!$B$19*Übersicht!G77^3)+(Datenblatt!$C$19*Übersicht!G77^2)+(Datenblatt!$D$19*Übersicht!G77)+Datenblatt!$E$19,IF($C77=14,(Datenblatt!$B$20*Übersicht!G77^3)+(Datenblatt!$C$20*Übersicht!G77^2)+(Datenblatt!$D$20*Übersicht!G77)+Datenblatt!$E$20,IF($C77=15,(Datenblatt!$B$21*Übersicht!G77^3)+(Datenblatt!$C$21*Übersicht!G77^2)+(Datenblatt!$D$21*Übersicht!G77)+Datenblatt!$E$21,IF($C77=16,(Datenblatt!$B$22*Übersicht!G77^3)+(Datenblatt!$C$22*Übersicht!G77^2)+(Datenblatt!$D$22*Übersicht!G77)+Datenblatt!$E$22,IF($C77=12,(Datenblatt!$B$23*Übersicht!G77^3)+(Datenblatt!$C$23*Übersicht!G77^2)+(Datenblatt!$D$23*Übersicht!G77)+Datenblatt!$E$23,IF($C77=11,(Datenblatt!$B$24*Übersicht!G77^3)+(Datenblatt!$C$24*Übersicht!G77^2)+(Datenblatt!$D$24*Übersicht!G77)+Datenblatt!$E$24,0))))))))))))))))))</f>
        <v>0</v>
      </c>
      <c r="M77">
        <f>IF(AND(H77="",C77=11),Datenblatt!$I$26,IF(AND(H77="",C77=12),Datenblatt!$I$26,IF(AND(H77="",C77=16),Datenblatt!$I$27,IF(AND(H77="",C77=15),Datenblatt!$I$26,IF(AND(H77="",C77=14),Datenblatt!$I$26,IF(AND(H77="",C77=13),Datenblatt!$I$26,IF(AND($C77=13,H77&gt;Datenblatt!$X$3),0,IF(AND($C77=14,H77&gt;Datenblatt!$X$4),0,IF(AND($C77=15,H77&gt;Datenblatt!$X$5),0,IF(AND($C77=16,H77&gt;Datenblatt!$X$6),0,IF(AND($C77=12,H77&gt;Datenblatt!$X$7),0,IF(AND($C77=11,H77&gt;Datenblatt!$X$8),0,IF(AND($C77=13,H77&lt;Datenblatt!$W$3),100,IF(AND($C77=14,H77&lt;Datenblatt!$W$4),100,IF(AND($C77=15,H77&lt;Datenblatt!$W$5),100,IF(AND($C77=16,H77&lt;Datenblatt!$W$6),100,IF(AND($C77=12,H77&lt;Datenblatt!$W$7),100,IF(AND($C77=11,H77&lt;Datenblatt!$W$8),100,IF($C77=13,(Datenblatt!$B$27*Übersicht!H77^3)+(Datenblatt!$C$27*Übersicht!H77^2)+(Datenblatt!$D$27*Übersicht!H77)+Datenblatt!$E$27,IF($C77=14,(Datenblatt!$B$28*Übersicht!H77^3)+(Datenblatt!$C$28*Übersicht!H77^2)+(Datenblatt!$D$28*Übersicht!H77)+Datenblatt!$E$28,IF($C77=15,(Datenblatt!$B$29*Übersicht!H77^3)+(Datenblatt!$C$29*Übersicht!H77^2)+(Datenblatt!$D$29*Übersicht!H77)+Datenblatt!$E$29,IF($C77=16,(Datenblatt!$B$30*Übersicht!H77^3)+(Datenblatt!$C$30*Übersicht!H77^2)+(Datenblatt!$D$30*Übersicht!H77)+Datenblatt!$E$30,IF($C77=12,(Datenblatt!$B$31*Übersicht!H77^3)+(Datenblatt!$C$31*Übersicht!H77^2)+(Datenblatt!$D$31*Übersicht!H77)+Datenblatt!$E$31,IF($C77=11,(Datenblatt!$B$32*Übersicht!H77^3)+(Datenblatt!$C$32*Übersicht!H77^2)+(Datenblatt!$D$32*Übersicht!H77)+Datenblatt!$E$32,0))))))))))))))))))))))))</f>
        <v>0</v>
      </c>
      <c r="N77">
        <f>IF(AND(H77="",C77=11),Datenblatt!$I$29,IF(AND(H77="",C77=12),Datenblatt!$I$29,IF(AND(H77="",C77=16),Datenblatt!$I$29,IF(AND(H77="",C77=15),Datenblatt!$I$29,IF(AND(H77="",C77=14),Datenblatt!$I$29,IF(AND(H77="",C77=13),Datenblatt!$I$29,IF(AND($C77=13,H77&gt;Datenblatt!$X$3),0,IF(AND($C77=14,H77&gt;Datenblatt!$X$4),0,IF(AND($C77=15,H77&gt;Datenblatt!$X$5),0,IF(AND($C77=16,H77&gt;Datenblatt!$X$6),0,IF(AND($C77=12,H77&gt;Datenblatt!$X$7),0,IF(AND($C77=11,H77&gt;Datenblatt!$X$8),0,IF(AND($C77=13,H77&lt;Datenblatt!$W$3),100,IF(AND($C77=14,H77&lt;Datenblatt!$W$4),100,IF(AND($C77=15,H77&lt;Datenblatt!$W$5),100,IF(AND($C77=16,H77&lt;Datenblatt!$W$6),100,IF(AND($C77=12,H77&lt;Datenblatt!$W$7),100,IF(AND($C77=11,H77&lt;Datenblatt!$W$8),100,IF($C77=13,(Datenblatt!$B$27*Übersicht!H77^3)+(Datenblatt!$C$27*Übersicht!H77^2)+(Datenblatt!$D$27*Übersicht!H77)+Datenblatt!$E$27,IF($C77=14,(Datenblatt!$B$28*Übersicht!H77^3)+(Datenblatt!$C$28*Übersicht!H77^2)+(Datenblatt!$D$28*Übersicht!H77)+Datenblatt!$E$28,IF($C77=15,(Datenblatt!$B$29*Übersicht!H77^3)+(Datenblatt!$C$29*Übersicht!H77^2)+(Datenblatt!$D$29*Übersicht!H77)+Datenblatt!$E$29,IF($C77=16,(Datenblatt!$B$30*Übersicht!H77^3)+(Datenblatt!$C$30*Übersicht!H77^2)+(Datenblatt!$D$30*Übersicht!H77)+Datenblatt!$E$30,IF($C77=12,(Datenblatt!$B$31*Übersicht!H77^3)+(Datenblatt!$C$31*Übersicht!H77^2)+(Datenblatt!$D$31*Übersicht!H77)+Datenblatt!$E$31,IF($C77=11,(Datenblatt!$B$32*Übersicht!H77^3)+(Datenblatt!$C$32*Übersicht!H77^2)+(Datenblatt!$D$32*Übersicht!H77)+Datenblatt!$E$32,0))))))))))))))))))))))))</f>
        <v>0</v>
      </c>
      <c r="O77" s="2" t="e">
        <f t="shared" si="4"/>
        <v>#DIV/0!</v>
      </c>
      <c r="P77" s="2" t="e">
        <f t="shared" si="5"/>
        <v>#DIV/0!</v>
      </c>
      <c r="R77" s="2"/>
      <c r="S77" s="2">
        <f>Datenblatt!$I$10</f>
        <v>62.816491055091916</v>
      </c>
      <c r="T77" s="2">
        <f>Datenblatt!$I$18</f>
        <v>62.379148900450787</v>
      </c>
      <c r="U77" s="2">
        <f>Datenblatt!$I$26</f>
        <v>55.885385458572635</v>
      </c>
      <c r="V77" s="2">
        <f>Datenblatt!$I$34</f>
        <v>60.727085155488531</v>
      </c>
      <c r="W77" s="7" t="e">
        <f t="shared" si="6"/>
        <v>#DIV/0!</v>
      </c>
      <c r="Y77" s="2">
        <f>Datenblatt!$I$5</f>
        <v>73.48733784597421</v>
      </c>
      <c r="Z77">
        <f>Datenblatt!$I$13</f>
        <v>79.926562848016317</v>
      </c>
      <c r="AA77">
        <f>Datenblatt!$I$21</f>
        <v>79.953620531215734</v>
      </c>
      <c r="AB77">
        <f>Datenblatt!$I$29</f>
        <v>70.851454876954847</v>
      </c>
      <c r="AC77">
        <f>Datenblatt!$I$37</f>
        <v>75.813025407742586</v>
      </c>
      <c r="AD77" s="7" t="e">
        <f t="shared" si="7"/>
        <v>#DIV/0!</v>
      </c>
    </row>
    <row r="78" spans="10:30" ht="19" x14ac:dyDescent="0.25">
      <c r="J78" s="3" t="e">
        <f>IF(AND($C78=13,Datenblatt!M78&lt;Datenblatt!$R$3),0,IF(AND($C78=14,Datenblatt!M78&lt;Datenblatt!$R$4),0,IF(AND($C78=15,Datenblatt!M78&lt;Datenblatt!$R$5),0,IF(AND($C78=16,Datenblatt!M78&lt;Datenblatt!$R$6),0,IF(AND($C78=12,Datenblatt!M78&lt;Datenblatt!$R$7),0,IF(AND($C78=11,Datenblatt!M78&lt;Datenblatt!$R$8),0,IF(AND($C78=13,Datenblatt!M78&gt;Datenblatt!$Q$3),100,IF(AND($C78=14,Datenblatt!M78&gt;Datenblatt!$Q$4),100,IF(AND($C78=15,Datenblatt!M78&gt;Datenblatt!$Q$5),100,IF(AND($C78=16,Datenblatt!M78&gt;Datenblatt!$Q$6),100,IF(AND($C78=12,Datenblatt!M78&gt;Datenblatt!$Q$7),100,IF(AND($C78=11,Datenblatt!M78&gt;Datenblatt!$Q$8),100,IF(Übersicht!$C78=13,Datenblatt!$B$3*Datenblatt!M78^3+Datenblatt!$C$3*Datenblatt!M78^2+Datenblatt!$D$3*Datenblatt!M78+Datenblatt!$E$3,IF(Übersicht!$C78=14,Datenblatt!$B$4*Datenblatt!M78^3+Datenblatt!$C$4*Datenblatt!M78^2+Datenblatt!$D$4*Datenblatt!M78+Datenblatt!$E$4,IF(Übersicht!$C78=15,Datenblatt!$B$5*Datenblatt!M78^3+Datenblatt!$C$5*Datenblatt!M78^2+Datenblatt!$D$5*Datenblatt!M78+Datenblatt!$E$5,IF(Übersicht!$C78=16,Datenblatt!$B$6*Datenblatt!M78^3+Datenblatt!$C$6*Datenblatt!M78^2+Datenblatt!$D$6*Datenblatt!M78+Datenblatt!$E$6,IF(Übersicht!$C78=12,Datenblatt!$B$7*Datenblatt!M78^3+Datenblatt!$C$7*Datenblatt!M78^2+Datenblatt!$D$7*Datenblatt!M78+Datenblatt!$E$7,IF(Übersicht!$C78=11,Datenblatt!$B$8*Datenblatt!M78^3+Datenblatt!$C$8*Datenblatt!M78^2+Datenblatt!$D$8*Datenblatt!M78+Datenblatt!$E$8,0))))))))))))))))))</f>
        <v>#DIV/0!</v>
      </c>
      <c r="K78" t="e">
        <f>IF(AND(Übersicht!$C78=13,Datenblatt!N78&lt;Datenblatt!$T$3),0,IF(AND(Übersicht!$C78=14,Datenblatt!N78&lt;Datenblatt!$T$4),0,IF(AND(Übersicht!$C78=15,Datenblatt!N78&lt;Datenblatt!$T$5),0,IF(AND(Übersicht!$C78=16,Datenblatt!N78&lt;Datenblatt!$T$6),0,IF(AND(Übersicht!$C78=12,Datenblatt!N78&lt;Datenblatt!$T$7),0,IF(AND(Übersicht!$C78=11,Datenblatt!N78&lt;Datenblatt!$T$8),0,IF(AND($C78=13,Datenblatt!N78&gt;Datenblatt!$S$3),100,IF(AND($C78=14,Datenblatt!N78&gt;Datenblatt!$S$4),100,IF(AND($C78=15,Datenblatt!N78&gt;Datenblatt!$S$5),100,IF(AND($C78=16,Datenblatt!N78&gt;Datenblatt!$S$6),100,IF(AND($C78=12,Datenblatt!N78&gt;Datenblatt!$S$7),100,IF(AND($C78=11,Datenblatt!N78&gt;Datenblatt!$S$8),100,IF(Übersicht!$C78=13,Datenblatt!$B$11*Datenblatt!N78^3+Datenblatt!$C$11*Datenblatt!N78^2+Datenblatt!$D$11*Datenblatt!N78+Datenblatt!$E$11,IF(Übersicht!$C78=14,Datenblatt!$B$12*Datenblatt!N78^3+Datenblatt!$C$12*Datenblatt!N78^2+Datenblatt!$D$12*Datenblatt!N78+Datenblatt!$E$12,IF(Übersicht!$C78=15,Datenblatt!$B$13*Datenblatt!N78^3+Datenblatt!$C$13*Datenblatt!N78^2+Datenblatt!$D$13*Datenblatt!N78+Datenblatt!$E$13,IF(Übersicht!$C78=16,Datenblatt!$B$14*Datenblatt!N78^3+Datenblatt!$C$14*Datenblatt!N78^2+Datenblatt!$D$14*Datenblatt!N78+Datenblatt!$E$14,IF(Übersicht!$C78=12,Datenblatt!$B$15*Datenblatt!N78^3+Datenblatt!$C$15*Datenblatt!N78^2+Datenblatt!$D$15*Datenblatt!N78+Datenblatt!$E$15,IF(Übersicht!$C78=11,Datenblatt!$B$16*Datenblatt!N78^3+Datenblatt!$C$16*Datenblatt!N78^2+Datenblatt!$D$16*Datenblatt!N78+Datenblatt!$E$16,0))))))))))))))))))</f>
        <v>#DIV/0!</v>
      </c>
      <c r="L78">
        <f>IF(AND($C78=13,G78&lt;Datenblatt!$V$3),0,IF(AND($C78=14,G78&lt;Datenblatt!$V$4),0,IF(AND($C78=15,G78&lt;Datenblatt!$V$5),0,IF(AND($C78=16,G78&lt;Datenblatt!$V$6),0,IF(AND($C78=12,G78&lt;Datenblatt!$V$7),0,IF(AND($C78=11,G78&lt;Datenblatt!$V$8),0,IF(AND($C78=13,G78&gt;Datenblatt!$U$3),100,IF(AND($C78=14,G78&gt;Datenblatt!$U$4),100,IF(AND($C78=15,G78&gt;Datenblatt!$U$5),100,IF(AND($C78=16,G78&gt;Datenblatt!$U$6),100,IF(AND($C78=12,G78&gt;Datenblatt!$U$7),100,IF(AND($C78=11,G78&gt;Datenblatt!$U$8),100,IF($C78=13,(Datenblatt!$B$19*Übersicht!G78^3)+(Datenblatt!$C$19*Übersicht!G78^2)+(Datenblatt!$D$19*Übersicht!G78)+Datenblatt!$E$19,IF($C78=14,(Datenblatt!$B$20*Übersicht!G78^3)+(Datenblatt!$C$20*Übersicht!G78^2)+(Datenblatt!$D$20*Übersicht!G78)+Datenblatt!$E$20,IF($C78=15,(Datenblatt!$B$21*Übersicht!G78^3)+(Datenblatt!$C$21*Übersicht!G78^2)+(Datenblatt!$D$21*Übersicht!G78)+Datenblatt!$E$21,IF($C78=16,(Datenblatt!$B$22*Übersicht!G78^3)+(Datenblatt!$C$22*Übersicht!G78^2)+(Datenblatt!$D$22*Übersicht!G78)+Datenblatt!$E$22,IF($C78=12,(Datenblatt!$B$23*Übersicht!G78^3)+(Datenblatt!$C$23*Übersicht!G78^2)+(Datenblatt!$D$23*Übersicht!G78)+Datenblatt!$E$23,IF($C78=11,(Datenblatt!$B$24*Übersicht!G78^3)+(Datenblatt!$C$24*Übersicht!G78^2)+(Datenblatt!$D$24*Übersicht!G78)+Datenblatt!$E$24,0))))))))))))))))))</f>
        <v>0</v>
      </c>
      <c r="M78">
        <f>IF(AND(H78="",C78=11),Datenblatt!$I$26,IF(AND(H78="",C78=12),Datenblatt!$I$26,IF(AND(H78="",C78=16),Datenblatt!$I$27,IF(AND(H78="",C78=15),Datenblatt!$I$26,IF(AND(H78="",C78=14),Datenblatt!$I$26,IF(AND(H78="",C78=13),Datenblatt!$I$26,IF(AND($C78=13,H78&gt;Datenblatt!$X$3),0,IF(AND($C78=14,H78&gt;Datenblatt!$X$4),0,IF(AND($C78=15,H78&gt;Datenblatt!$X$5),0,IF(AND($C78=16,H78&gt;Datenblatt!$X$6),0,IF(AND($C78=12,H78&gt;Datenblatt!$X$7),0,IF(AND($C78=11,H78&gt;Datenblatt!$X$8),0,IF(AND($C78=13,H78&lt;Datenblatt!$W$3),100,IF(AND($C78=14,H78&lt;Datenblatt!$W$4),100,IF(AND($C78=15,H78&lt;Datenblatt!$W$5),100,IF(AND($C78=16,H78&lt;Datenblatt!$W$6),100,IF(AND($C78=12,H78&lt;Datenblatt!$W$7),100,IF(AND($C78=11,H78&lt;Datenblatt!$W$8),100,IF($C78=13,(Datenblatt!$B$27*Übersicht!H78^3)+(Datenblatt!$C$27*Übersicht!H78^2)+(Datenblatt!$D$27*Übersicht!H78)+Datenblatt!$E$27,IF($C78=14,(Datenblatt!$B$28*Übersicht!H78^3)+(Datenblatt!$C$28*Übersicht!H78^2)+(Datenblatt!$D$28*Übersicht!H78)+Datenblatt!$E$28,IF($C78=15,(Datenblatt!$B$29*Übersicht!H78^3)+(Datenblatt!$C$29*Übersicht!H78^2)+(Datenblatt!$D$29*Übersicht!H78)+Datenblatt!$E$29,IF($C78=16,(Datenblatt!$B$30*Übersicht!H78^3)+(Datenblatt!$C$30*Übersicht!H78^2)+(Datenblatt!$D$30*Übersicht!H78)+Datenblatt!$E$30,IF($C78=12,(Datenblatt!$B$31*Übersicht!H78^3)+(Datenblatt!$C$31*Übersicht!H78^2)+(Datenblatt!$D$31*Übersicht!H78)+Datenblatt!$E$31,IF($C78=11,(Datenblatt!$B$32*Übersicht!H78^3)+(Datenblatt!$C$32*Übersicht!H78^2)+(Datenblatt!$D$32*Übersicht!H78)+Datenblatt!$E$32,0))))))))))))))))))))))))</f>
        <v>0</v>
      </c>
      <c r="N78">
        <f>IF(AND(H78="",C78=11),Datenblatt!$I$29,IF(AND(H78="",C78=12),Datenblatt!$I$29,IF(AND(H78="",C78=16),Datenblatt!$I$29,IF(AND(H78="",C78=15),Datenblatt!$I$29,IF(AND(H78="",C78=14),Datenblatt!$I$29,IF(AND(H78="",C78=13),Datenblatt!$I$29,IF(AND($C78=13,H78&gt;Datenblatt!$X$3),0,IF(AND($C78=14,H78&gt;Datenblatt!$X$4),0,IF(AND($C78=15,H78&gt;Datenblatt!$X$5),0,IF(AND($C78=16,H78&gt;Datenblatt!$X$6),0,IF(AND($C78=12,H78&gt;Datenblatt!$X$7),0,IF(AND($C78=11,H78&gt;Datenblatt!$X$8),0,IF(AND($C78=13,H78&lt;Datenblatt!$W$3),100,IF(AND($C78=14,H78&lt;Datenblatt!$W$4),100,IF(AND($C78=15,H78&lt;Datenblatt!$W$5),100,IF(AND($C78=16,H78&lt;Datenblatt!$W$6),100,IF(AND($C78=12,H78&lt;Datenblatt!$W$7),100,IF(AND($C78=11,H78&lt;Datenblatt!$W$8),100,IF($C78=13,(Datenblatt!$B$27*Übersicht!H78^3)+(Datenblatt!$C$27*Übersicht!H78^2)+(Datenblatt!$D$27*Übersicht!H78)+Datenblatt!$E$27,IF($C78=14,(Datenblatt!$B$28*Übersicht!H78^3)+(Datenblatt!$C$28*Übersicht!H78^2)+(Datenblatt!$D$28*Übersicht!H78)+Datenblatt!$E$28,IF($C78=15,(Datenblatt!$B$29*Übersicht!H78^3)+(Datenblatt!$C$29*Übersicht!H78^2)+(Datenblatt!$D$29*Übersicht!H78)+Datenblatt!$E$29,IF($C78=16,(Datenblatt!$B$30*Übersicht!H78^3)+(Datenblatt!$C$30*Übersicht!H78^2)+(Datenblatt!$D$30*Übersicht!H78)+Datenblatt!$E$30,IF($C78=12,(Datenblatt!$B$31*Übersicht!H78^3)+(Datenblatt!$C$31*Übersicht!H78^2)+(Datenblatt!$D$31*Übersicht!H78)+Datenblatt!$E$31,IF($C78=11,(Datenblatt!$B$32*Übersicht!H78^3)+(Datenblatt!$C$32*Übersicht!H78^2)+(Datenblatt!$D$32*Übersicht!H78)+Datenblatt!$E$32,0))))))))))))))))))))))))</f>
        <v>0</v>
      </c>
      <c r="O78" s="2" t="e">
        <f t="shared" si="4"/>
        <v>#DIV/0!</v>
      </c>
      <c r="P78" s="2" t="e">
        <f t="shared" si="5"/>
        <v>#DIV/0!</v>
      </c>
      <c r="R78" s="2"/>
      <c r="S78" s="2">
        <f>Datenblatt!$I$10</f>
        <v>62.816491055091916</v>
      </c>
      <c r="T78" s="2">
        <f>Datenblatt!$I$18</f>
        <v>62.379148900450787</v>
      </c>
      <c r="U78" s="2">
        <f>Datenblatt!$I$26</f>
        <v>55.885385458572635</v>
      </c>
      <c r="V78" s="2">
        <f>Datenblatt!$I$34</f>
        <v>60.727085155488531</v>
      </c>
      <c r="W78" s="7" t="e">
        <f t="shared" si="6"/>
        <v>#DIV/0!</v>
      </c>
      <c r="Y78" s="2">
        <f>Datenblatt!$I$5</f>
        <v>73.48733784597421</v>
      </c>
      <c r="Z78">
        <f>Datenblatt!$I$13</f>
        <v>79.926562848016317</v>
      </c>
      <c r="AA78">
        <f>Datenblatt!$I$21</f>
        <v>79.953620531215734</v>
      </c>
      <c r="AB78">
        <f>Datenblatt!$I$29</f>
        <v>70.851454876954847</v>
      </c>
      <c r="AC78">
        <f>Datenblatt!$I$37</f>
        <v>75.813025407742586</v>
      </c>
      <c r="AD78" s="7" t="e">
        <f t="shared" si="7"/>
        <v>#DIV/0!</v>
      </c>
    </row>
    <row r="79" spans="10:30" ht="19" x14ac:dyDescent="0.25">
      <c r="J79" s="3" t="e">
        <f>IF(AND($C79=13,Datenblatt!M79&lt;Datenblatt!$R$3),0,IF(AND($C79=14,Datenblatt!M79&lt;Datenblatt!$R$4),0,IF(AND($C79=15,Datenblatt!M79&lt;Datenblatt!$R$5),0,IF(AND($C79=16,Datenblatt!M79&lt;Datenblatt!$R$6),0,IF(AND($C79=12,Datenblatt!M79&lt;Datenblatt!$R$7),0,IF(AND($C79=11,Datenblatt!M79&lt;Datenblatt!$R$8),0,IF(AND($C79=13,Datenblatt!M79&gt;Datenblatt!$Q$3),100,IF(AND($C79=14,Datenblatt!M79&gt;Datenblatt!$Q$4),100,IF(AND($C79=15,Datenblatt!M79&gt;Datenblatt!$Q$5),100,IF(AND($C79=16,Datenblatt!M79&gt;Datenblatt!$Q$6),100,IF(AND($C79=12,Datenblatt!M79&gt;Datenblatt!$Q$7),100,IF(AND($C79=11,Datenblatt!M79&gt;Datenblatt!$Q$8),100,IF(Übersicht!$C79=13,Datenblatt!$B$3*Datenblatt!M79^3+Datenblatt!$C$3*Datenblatt!M79^2+Datenblatt!$D$3*Datenblatt!M79+Datenblatt!$E$3,IF(Übersicht!$C79=14,Datenblatt!$B$4*Datenblatt!M79^3+Datenblatt!$C$4*Datenblatt!M79^2+Datenblatt!$D$4*Datenblatt!M79+Datenblatt!$E$4,IF(Übersicht!$C79=15,Datenblatt!$B$5*Datenblatt!M79^3+Datenblatt!$C$5*Datenblatt!M79^2+Datenblatt!$D$5*Datenblatt!M79+Datenblatt!$E$5,IF(Übersicht!$C79=16,Datenblatt!$B$6*Datenblatt!M79^3+Datenblatt!$C$6*Datenblatt!M79^2+Datenblatt!$D$6*Datenblatt!M79+Datenblatt!$E$6,IF(Übersicht!$C79=12,Datenblatt!$B$7*Datenblatt!M79^3+Datenblatt!$C$7*Datenblatt!M79^2+Datenblatt!$D$7*Datenblatt!M79+Datenblatt!$E$7,IF(Übersicht!$C79=11,Datenblatt!$B$8*Datenblatt!M79^3+Datenblatt!$C$8*Datenblatt!M79^2+Datenblatt!$D$8*Datenblatt!M79+Datenblatt!$E$8,0))))))))))))))))))</f>
        <v>#DIV/0!</v>
      </c>
      <c r="K79" t="e">
        <f>IF(AND(Übersicht!$C79=13,Datenblatt!N79&lt;Datenblatt!$T$3),0,IF(AND(Übersicht!$C79=14,Datenblatt!N79&lt;Datenblatt!$T$4),0,IF(AND(Übersicht!$C79=15,Datenblatt!N79&lt;Datenblatt!$T$5),0,IF(AND(Übersicht!$C79=16,Datenblatt!N79&lt;Datenblatt!$T$6),0,IF(AND(Übersicht!$C79=12,Datenblatt!N79&lt;Datenblatt!$T$7),0,IF(AND(Übersicht!$C79=11,Datenblatt!N79&lt;Datenblatt!$T$8),0,IF(AND($C79=13,Datenblatt!N79&gt;Datenblatt!$S$3),100,IF(AND($C79=14,Datenblatt!N79&gt;Datenblatt!$S$4),100,IF(AND($C79=15,Datenblatt!N79&gt;Datenblatt!$S$5),100,IF(AND($C79=16,Datenblatt!N79&gt;Datenblatt!$S$6),100,IF(AND($C79=12,Datenblatt!N79&gt;Datenblatt!$S$7),100,IF(AND($C79=11,Datenblatt!N79&gt;Datenblatt!$S$8),100,IF(Übersicht!$C79=13,Datenblatt!$B$11*Datenblatt!N79^3+Datenblatt!$C$11*Datenblatt!N79^2+Datenblatt!$D$11*Datenblatt!N79+Datenblatt!$E$11,IF(Übersicht!$C79=14,Datenblatt!$B$12*Datenblatt!N79^3+Datenblatt!$C$12*Datenblatt!N79^2+Datenblatt!$D$12*Datenblatt!N79+Datenblatt!$E$12,IF(Übersicht!$C79=15,Datenblatt!$B$13*Datenblatt!N79^3+Datenblatt!$C$13*Datenblatt!N79^2+Datenblatt!$D$13*Datenblatt!N79+Datenblatt!$E$13,IF(Übersicht!$C79=16,Datenblatt!$B$14*Datenblatt!N79^3+Datenblatt!$C$14*Datenblatt!N79^2+Datenblatt!$D$14*Datenblatt!N79+Datenblatt!$E$14,IF(Übersicht!$C79=12,Datenblatt!$B$15*Datenblatt!N79^3+Datenblatt!$C$15*Datenblatt!N79^2+Datenblatt!$D$15*Datenblatt!N79+Datenblatt!$E$15,IF(Übersicht!$C79=11,Datenblatt!$B$16*Datenblatt!N79^3+Datenblatt!$C$16*Datenblatt!N79^2+Datenblatt!$D$16*Datenblatt!N79+Datenblatt!$E$16,0))))))))))))))))))</f>
        <v>#DIV/0!</v>
      </c>
      <c r="L79">
        <f>IF(AND($C79=13,G79&lt;Datenblatt!$V$3),0,IF(AND($C79=14,G79&lt;Datenblatt!$V$4),0,IF(AND($C79=15,G79&lt;Datenblatt!$V$5),0,IF(AND($C79=16,G79&lt;Datenblatt!$V$6),0,IF(AND($C79=12,G79&lt;Datenblatt!$V$7),0,IF(AND($C79=11,G79&lt;Datenblatt!$V$8),0,IF(AND($C79=13,G79&gt;Datenblatt!$U$3),100,IF(AND($C79=14,G79&gt;Datenblatt!$U$4),100,IF(AND($C79=15,G79&gt;Datenblatt!$U$5),100,IF(AND($C79=16,G79&gt;Datenblatt!$U$6),100,IF(AND($C79=12,G79&gt;Datenblatt!$U$7),100,IF(AND($C79=11,G79&gt;Datenblatt!$U$8),100,IF($C79=13,(Datenblatt!$B$19*Übersicht!G79^3)+(Datenblatt!$C$19*Übersicht!G79^2)+(Datenblatt!$D$19*Übersicht!G79)+Datenblatt!$E$19,IF($C79=14,(Datenblatt!$B$20*Übersicht!G79^3)+(Datenblatt!$C$20*Übersicht!G79^2)+(Datenblatt!$D$20*Übersicht!G79)+Datenblatt!$E$20,IF($C79=15,(Datenblatt!$B$21*Übersicht!G79^3)+(Datenblatt!$C$21*Übersicht!G79^2)+(Datenblatt!$D$21*Übersicht!G79)+Datenblatt!$E$21,IF($C79=16,(Datenblatt!$B$22*Übersicht!G79^3)+(Datenblatt!$C$22*Übersicht!G79^2)+(Datenblatt!$D$22*Übersicht!G79)+Datenblatt!$E$22,IF($C79=12,(Datenblatt!$B$23*Übersicht!G79^3)+(Datenblatt!$C$23*Übersicht!G79^2)+(Datenblatt!$D$23*Übersicht!G79)+Datenblatt!$E$23,IF($C79=11,(Datenblatt!$B$24*Übersicht!G79^3)+(Datenblatt!$C$24*Übersicht!G79^2)+(Datenblatt!$D$24*Übersicht!G79)+Datenblatt!$E$24,0))))))))))))))))))</f>
        <v>0</v>
      </c>
      <c r="M79">
        <f>IF(AND(H79="",C79=11),Datenblatt!$I$26,IF(AND(H79="",C79=12),Datenblatt!$I$26,IF(AND(H79="",C79=16),Datenblatt!$I$27,IF(AND(H79="",C79=15),Datenblatt!$I$26,IF(AND(H79="",C79=14),Datenblatt!$I$26,IF(AND(H79="",C79=13),Datenblatt!$I$26,IF(AND($C79=13,H79&gt;Datenblatt!$X$3),0,IF(AND($C79=14,H79&gt;Datenblatt!$X$4),0,IF(AND($C79=15,H79&gt;Datenblatt!$X$5),0,IF(AND($C79=16,H79&gt;Datenblatt!$X$6),0,IF(AND($C79=12,H79&gt;Datenblatt!$X$7),0,IF(AND($C79=11,H79&gt;Datenblatt!$X$8),0,IF(AND($C79=13,H79&lt;Datenblatt!$W$3),100,IF(AND($C79=14,H79&lt;Datenblatt!$W$4),100,IF(AND($C79=15,H79&lt;Datenblatt!$W$5),100,IF(AND($C79=16,H79&lt;Datenblatt!$W$6),100,IF(AND($C79=12,H79&lt;Datenblatt!$W$7),100,IF(AND($C79=11,H79&lt;Datenblatt!$W$8),100,IF($C79=13,(Datenblatt!$B$27*Übersicht!H79^3)+(Datenblatt!$C$27*Übersicht!H79^2)+(Datenblatt!$D$27*Übersicht!H79)+Datenblatt!$E$27,IF($C79=14,(Datenblatt!$B$28*Übersicht!H79^3)+(Datenblatt!$C$28*Übersicht!H79^2)+(Datenblatt!$D$28*Übersicht!H79)+Datenblatt!$E$28,IF($C79=15,(Datenblatt!$B$29*Übersicht!H79^3)+(Datenblatt!$C$29*Übersicht!H79^2)+(Datenblatt!$D$29*Übersicht!H79)+Datenblatt!$E$29,IF($C79=16,(Datenblatt!$B$30*Übersicht!H79^3)+(Datenblatt!$C$30*Übersicht!H79^2)+(Datenblatt!$D$30*Übersicht!H79)+Datenblatt!$E$30,IF($C79=12,(Datenblatt!$B$31*Übersicht!H79^3)+(Datenblatt!$C$31*Übersicht!H79^2)+(Datenblatt!$D$31*Übersicht!H79)+Datenblatt!$E$31,IF($C79=11,(Datenblatt!$B$32*Übersicht!H79^3)+(Datenblatt!$C$32*Übersicht!H79^2)+(Datenblatt!$D$32*Übersicht!H79)+Datenblatt!$E$32,0))))))))))))))))))))))))</f>
        <v>0</v>
      </c>
      <c r="N79">
        <f>IF(AND(H79="",C79=11),Datenblatt!$I$29,IF(AND(H79="",C79=12),Datenblatt!$I$29,IF(AND(H79="",C79=16),Datenblatt!$I$29,IF(AND(H79="",C79=15),Datenblatt!$I$29,IF(AND(H79="",C79=14),Datenblatt!$I$29,IF(AND(H79="",C79=13),Datenblatt!$I$29,IF(AND($C79=13,H79&gt;Datenblatt!$X$3),0,IF(AND($C79=14,H79&gt;Datenblatt!$X$4),0,IF(AND($C79=15,H79&gt;Datenblatt!$X$5),0,IF(AND($C79=16,H79&gt;Datenblatt!$X$6),0,IF(AND($C79=12,H79&gt;Datenblatt!$X$7),0,IF(AND($C79=11,H79&gt;Datenblatt!$X$8),0,IF(AND($C79=13,H79&lt;Datenblatt!$W$3),100,IF(AND($C79=14,H79&lt;Datenblatt!$W$4),100,IF(AND($C79=15,H79&lt;Datenblatt!$W$5),100,IF(AND($C79=16,H79&lt;Datenblatt!$W$6),100,IF(AND($C79=12,H79&lt;Datenblatt!$W$7),100,IF(AND($C79=11,H79&lt;Datenblatt!$W$8),100,IF($C79=13,(Datenblatt!$B$27*Übersicht!H79^3)+(Datenblatt!$C$27*Übersicht!H79^2)+(Datenblatt!$D$27*Übersicht!H79)+Datenblatt!$E$27,IF($C79=14,(Datenblatt!$B$28*Übersicht!H79^3)+(Datenblatt!$C$28*Übersicht!H79^2)+(Datenblatt!$D$28*Übersicht!H79)+Datenblatt!$E$28,IF($C79=15,(Datenblatt!$B$29*Übersicht!H79^3)+(Datenblatt!$C$29*Übersicht!H79^2)+(Datenblatt!$D$29*Übersicht!H79)+Datenblatt!$E$29,IF($C79=16,(Datenblatt!$B$30*Übersicht!H79^3)+(Datenblatt!$C$30*Übersicht!H79^2)+(Datenblatt!$D$30*Übersicht!H79)+Datenblatt!$E$30,IF($C79=12,(Datenblatt!$B$31*Übersicht!H79^3)+(Datenblatt!$C$31*Übersicht!H79^2)+(Datenblatt!$D$31*Übersicht!H79)+Datenblatt!$E$31,IF($C79=11,(Datenblatt!$B$32*Übersicht!H79^3)+(Datenblatt!$C$32*Übersicht!H79^2)+(Datenblatt!$D$32*Übersicht!H79)+Datenblatt!$E$32,0))))))))))))))))))))))))</f>
        <v>0</v>
      </c>
      <c r="O79" s="2" t="e">
        <f t="shared" si="4"/>
        <v>#DIV/0!</v>
      </c>
      <c r="P79" s="2" t="e">
        <f t="shared" si="5"/>
        <v>#DIV/0!</v>
      </c>
      <c r="R79" s="2"/>
      <c r="S79" s="2">
        <f>Datenblatt!$I$10</f>
        <v>62.816491055091916</v>
      </c>
      <c r="T79" s="2">
        <f>Datenblatt!$I$18</f>
        <v>62.379148900450787</v>
      </c>
      <c r="U79" s="2">
        <f>Datenblatt!$I$26</f>
        <v>55.885385458572635</v>
      </c>
      <c r="V79" s="2">
        <f>Datenblatt!$I$34</f>
        <v>60.727085155488531</v>
      </c>
      <c r="W79" s="7" t="e">
        <f t="shared" si="6"/>
        <v>#DIV/0!</v>
      </c>
      <c r="Y79" s="2">
        <f>Datenblatt!$I$5</f>
        <v>73.48733784597421</v>
      </c>
      <c r="Z79">
        <f>Datenblatt!$I$13</f>
        <v>79.926562848016317</v>
      </c>
      <c r="AA79">
        <f>Datenblatt!$I$21</f>
        <v>79.953620531215734</v>
      </c>
      <c r="AB79">
        <f>Datenblatt!$I$29</f>
        <v>70.851454876954847</v>
      </c>
      <c r="AC79">
        <f>Datenblatt!$I$37</f>
        <v>75.813025407742586</v>
      </c>
      <c r="AD79" s="7" t="e">
        <f t="shared" si="7"/>
        <v>#DIV/0!</v>
      </c>
    </row>
    <row r="80" spans="10:30" ht="19" x14ac:dyDescent="0.25">
      <c r="J80" s="3" t="e">
        <f>IF(AND($C80=13,Datenblatt!M80&lt;Datenblatt!$R$3),0,IF(AND($C80=14,Datenblatt!M80&lt;Datenblatt!$R$4),0,IF(AND($C80=15,Datenblatt!M80&lt;Datenblatt!$R$5),0,IF(AND($C80=16,Datenblatt!M80&lt;Datenblatt!$R$6),0,IF(AND($C80=12,Datenblatt!M80&lt;Datenblatt!$R$7),0,IF(AND($C80=11,Datenblatt!M80&lt;Datenblatt!$R$8),0,IF(AND($C80=13,Datenblatt!M80&gt;Datenblatt!$Q$3),100,IF(AND($C80=14,Datenblatt!M80&gt;Datenblatt!$Q$4),100,IF(AND($C80=15,Datenblatt!M80&gt;Datenblatt!$Q$5),100,IF(AND($C80=16,Datenblatt!M80&gt;Datenblatt!$Q$6),100,IF(AND($C80=12,Datenblatt!M80&gt;Datenblatt!$Q$7),100,IF(AND($C80=11,Datenblatt!M80&gt;Datenblatt!$Q$8),100,IF(Übersicht!$C80=13,Datenblatt!$B$3*Datenblatt!M80^3+Datenblatt!$C$3*Datenblatt!M80^2+Datenblatt!$D$3*Datenblatt!M80+Datenblatt!$E$3,IF(Übersicht!$C80=14,Datenblatt!$B$4*Datenblatt!M80^3+Datenblatt!$C$4*Datenblatt!M80^2+Datenblatt!$D$4*Datenblatt!M80+Datenblatt!$E$4,IF(Übersicht!$C80=15,Datenblatt!$B$5*Datenblatt!M80^3+Datenblatt!$C$5*Datenblatt!M80^2+Datenblatt!$D$5*Datenblatt!M80+Datenblatt!$E$5,IF(Übersicht!$C80=16,Datenblatt!$B$6*Datenblatt!M80^3+Datenblatt!$C$6*Datenblatt!M80^2+Datenblatt!$D$6*Datenblatt!M80+Datenblatt!$E$6,IF(Übersicht!$C80=12,Datenblatt!$B$7*Datenblatt!M80^3+Datenblatt!$C$7*Datenblatt!M80^2+Datenblatt!$D$7*Datenblatt!M80+Datenblatt!$E$7,IF(Übersicht!$C80=11,Datenblatt!$B$8*Datenblatt!M80^3+Datenblatt!$C$8*Datenblatt!M80^2+Datenblatt!$D$8*Datenblatt!M80+Datenblatt!$E$8,0))))))))))))))))))</f>
        <v>#DIV/0!</v>
      </c>
      <c r="K80" t="e">
        <f>IF(AND(Übersicht!$C80=13,Datenblatt!N80&lt;Datenblatt!$T$3),0,IF(AND(Übersicht!$C80=14,Datenblatt!N80&lt;Datenblatt!$T$4),0,IF(AND(Übersicht!$C80=15,Datenblatt!N80&lt;Datenblatt!$T$5),0,IF(AND(Übersicht!$C80=16,Datenblatt!N80&lt;Datenblatt!$T$6),0,IF(AND(Übersicht!$C80=12,Datenblatt!N80&lt;Datenblatt!$T$7),0,IF(AND(Übersicht!$C80=11,Datenblatt!N80&lt;Datenblatt!$T$8),0,IF(AND($C80=13,Datenblatt!N80&gt;Datenblatt!$S$3),100,IF(AND($C80=14,Datenblatt!N80&gt;Datenblatt!$S$4),100,IF(AND($C80=15,Datenblatt!N80&gt;Datenblatt!$S$5),100,IF(AND($C80=16,Datenblatt!N80&gt;Datenblatt!$S$6),100,IF(AND($C80=12,Datenblatt!N80&gt;Datenblatt!$S$7),100,IF(AND($C80=11,Datenblatt!N80&gt;Datenblatt!$S$8),100,IF(Übersicht!$C80=13,Datenblatt!$B$11*Datenblatt!N80^3+Datenblatt!$C$11*Datenblatt!N80^2+Datenblatt!$D$11*Datenblatt!N80+Datenblatt!$E$11,IF(Übersicht!$C80=14,Datenblatt!$B$12*Datenblatt!N80^3+Datenblatt!$C$12*Datenblatt!N80^2+Datenblatt!$D$12*Datenblatt!N80+Datenblatt!$E$12,IF(Übersicht!$C80=15,Datenblatt!$B$13*Datenblatt!N80^3+Datenblatt!$C$13*Datenblatt!N80^2+Datenblatt!$D$13*Datenblatt!N80+Datenblatt!$E$13,IF(Übersicht!$C80=16,Datenblatt!$B$14*Datenblatt!N80^3+Datenblatt!$C$14*Datenblatt!N80^2+Datenblatt!$D$14*Datenblatt!N80+Datenblatt!$E$14,IF(Übersicht!$C80=12,Datenblatt!$B$15*Datenblatt!N80^3+Datenblatt!$C$15*Datenblatt!N80^2+Datenblatt!$D$15*Datenblatt!N80+Datenblatt!$E$15,IF(Übersicht!$C80=11,Datenblatt!$B$16*Datenblatt!N80^3+Datenblatt!$C$16*Datenblatt!N80^2+Datenblatt!$D$16*Datenblatt!N80+Datenblatt!$E$16,0))))))))))))))))))</f>
        <v>#DIV/0!</v>
      </c>
      <c r="L80">
        <f>IF(AND($C80=13,G80&lt;Datenblatt!$V$3),0,IF(AND($C80=14,G80&lt;Datenblatt!$V$4),0,IF(AND($C80=15,G80&lt;Datenblatt!$V$5),0,IF(AND($C80=16,G80&lt;Datenblatt!$V$6),0,IF(AND($C80=12,G80&lt;Datenblatt!$V$7),0,IF(AND($C80=11,G80&lt;Datenblatt!$V$8),0,IF(AND($C80=13,G80&gt;Datenblatt!$U$3),100,IF(AND($C80=14,G80&gt;Datenblatt!$U$4),100,IF(AND($C80=15,G80&gt;Datenblatt!$U$5),100,IF(AND($C80=16,G80&gt;Datenblatt!$U$6),100,IF(AND($C80=12,G80&gt;Datenblatt!$U$7),100,IF(AND($C80=11,G80&gt;Datenblatt!$U$8),100,IF($C80=13,(Datenblatt!$B$19*Übersicht!G80^3)+(Datenblatt!$C$19*Übersicht!G80^2)+(Datenblatt!$D$19*Übersicht!G80)+Datenblatt!$E$19,IF($C80=14,(Datenblatt!$B$20*Übersicht!G80^3)+(Datenblatt!$C$20*Übersicht!G80^2)+(Datenblatt!$D$20*Übersicht!G80)+Datenblatt!$E$20,IF($C80=15,(Datenblatt!$B$21*Übersicht!G80^3)+(Datenblatt!$C$21*Übersicht!G80^2)+(Datenblatt!$D$21*Übersicht!G80)+Datenblatt!$E$21,IF($C80=16,(Datenblatt!$B$22*Übersicht!G80^3)+(Datenblatt!$C$22*Übersicht!G80^2)+(Datenblatt!$D$22*Übersicht!G80)+Datenblatt!$E$22,IF($C80=12,(Datenblatt!$B$23*Übersicht!G80^3)+(Datenblatt!$C$23*Übersicht!G80^2)+(Datenblatt!$D$23*Übersicht!G80)+Datenblatt!$E$23,IF($C80=11,(Datenblatt!$B$24*Übersicht!G80^3)+(Datenblatt!$C$24*Übersicht!G80^2)+(Datenblatt!$D$24*Übersicht!G80)+Datenblatt!$E$24,0))))))))))))))))))</f>
        <v>0</v>
      </c>
      <c r="M80">
        <f>IF(AND(H80="",C80=11),Datenblatt!$I$26,IF(AND(H80="",C80=12),Datenblatt!$I$26,IF(AND(H80="",C80=16),Datenblatt!$I$27,IF(AND(H80="",C80=15),Datenblatt!$I$26,IF(AND(H80="",C80=14),Datenblatt!$I$26,IF(AND(H80="",C80=13),Datenblatt!$I$26,IF(AND($C80=13,H80&gt;Datenblatt!$X$3),0,IF(AND($C80=14,H80&gt;Datenblatt!$X$4),0,IF(AND($C80=15,H80&gt;Datenblatt!$X$5),0,IF(AND($C80=16,H80&gt;Datenblatt!$X$6),0,IF(AND($C80=12,H80&gt;Datenblatt!$X$7),0,IF(AND($C80=11,H80&gt;Datenblatt!$X$8),0,IF(AND($C80=13,H80&lt;Datenblatt!$W$3),100,IF(AND($C80=14,H80&lt;Datenblatt!$W$4),100,IF(AND($C80=15,H80&lt;Datenblatt!$W$5),100,IF(AND($C80=16,H80&lt;Datenblatt!$W$6),100,IF(AND($C80=12,H80&lt;Datenblatt!$W$7),100,IF(AND($C80=11,H80&lt;Datenblatt!$W$8),100,IF($C80=13,(Datenblatt!$B$27*Übersicht!H80^3)+(Datenblatt!$C$27*Übersicht!H80^2)+(Datenblatt!$D$27*Übersicht!H80)+Datenblatt!$E$27,IF($C80=14,(Datenblatt!$B$28*Übersicht!H80^3)+(Datenblatt!$C$28*Übersicht!H80^2)+(Datenblatt!$D$28*Übersicht!H80)+Datenblatt!$E$28,IF($C80=15,(Datenblatt!$B$29*Übersicht!H80^3)+(Datenblatt!$C$29*Übersicht!H80^2)+(Datenblatt!$D$29*Übersicht!H80)+Datenblatt!$E$29,IF($C80=16,(Datenblatt!$B$30*Übersicht!H80^3)+(Datenblatt!$C$30*Übersicht!H80^2)+(Datenblatt!$D$30*Übersicht!H80)+Datenblatt!$E$30,IF($C80=12,(Datenblatt!$B$31*Übersicht!H80^3)+(Datenblatt!$C$31*Übersicht!H80^2)+(Datenblatt!$D$31*Übersicht!H80)+Datenblatt!$E$31,IF($C80=11,(Datenblatt!$B$32*Übersicht!H80^3)+(Datenblatt!$C$32*Übersicht!H80^2)+(Datenblatt!$D$32*Übersicht!H80)+Datenblatt!$E$32,0))))))))))))))))))))))))</f>
        <v>0</v>
      </c>
      <c r="N80">
        <f>IF(AND(H80="",C80=11),Datenblatt!$I$29,IF(AND(H80="",C80=12),Datenblatt!$I$29,IF(AND(H80="",C80=16),Datenblatt!$I$29,IF(AND(H80="",C80=15),Datenblatt!$I$29,IF(AND(H80="",C80=14),Datenblatt!$I$29,IF(AND(H80="",C80=13),Datenblatt!$I$29,IF(AND($C80=13,H80&gt;Datenblatt!$X$3),0,IF(AND($C80=14,H80&gt;Datenblatt!$X$4),0,IF(AND($C80=15,H80&gt;Datenblatt!$X$5),0,IF(AND($C80=16,H80&gt;Datenblatt!$X$6),0,IF(AND($C80=12,H80&gt;Datenblatt!$X$7),0,IF(AND($C80=11,H80&gt;Datenblatt!$X$8),0,IF(AND($C80=13,H80&lt;Datenblatt!$W$3),100,IF(AND($C80=14,H80&lt;Datenblatt!$W$4),100,IF(AND($C80=15,H80&lt;Datenblatt!$W$5),100,IF(AND($C80=16,H80&lt;Datenblatt!$W$6),100,IF(AND($C80=12,H80&lt;Datenblatt!$W$7),100,IF(AND($C80=11,H80&lt;Datenblatt!$W$8),100,IF($C80=13,(Datenblatt!$B$27*Übersicht!H80^3)+(Datenblatt!$C$27*Übersicht!H80^2)+(Datenblatt!$D$27*Übersicht!H80)+Datenblatt!$E$27,IF($C80=14,(Datenblatt!$B$28*Übersicht!H80^3)+(Datenblatt!$C$28*Übersicht!H80^2)+(Datenblatt!$D$28*Übersicht!H80)+Datenblatt!$E$28,IF($C80=15,(Datenblatt!$B$29*Übersicht!H80^3)+(Datenblatt!$C$29*Übersicht!H80^2)+(Datenblatt!$D$29*Übersicht!H80)+Datenblatt!$E$29,IF($C80=16,(Datenblatt!$B$30*Übersicht!H80^3)+(Datenblatt!$C$30*Übersicht!H80^2)+(Datenblatt!$D$30*Übersicht!H80)+Datenblatt!$E$30,IF($C80=12,(Datenblatt!$B$31*Übersicht!H80^3)+(Datenblatt!$C$31*Übersicht!H80^2)+(Datenblatt!$D$31*Übersicht!H80)+Datenblatt!$E$31,IF($C80=11,(Datenblatt!$B$32*Übersicht!H80^3)+(Datenblatt!$C$32*Übersicht!H80^2)+(Datenblatt!$D$32*Übersicht!H80)+Datenblatt!$E$32,0))))))))))))))))))))))))</f>
        <v>0</v>
      </c>
      <c r="O80" s="2" t="e">
        <f t="shared" si="4"/>
        <v>#DIV/0!</v>
      </c>
      <c r="P80" s="2" t="e">
        <f t="shared" si="5"/>
        <v>#DIV/0!</v>
      </c>
      <c r="R80" s="2"/>
      <c r="S80" s="2">
        <f>Datenblatt!$I$10</f>
        <v>62.816491055091916</v>
      </c>
      <c r="T80" s="2">
        <f>Datenblatt!$I$18</f>
        <v>62.379148900450787</v>
      </c>
      <c r="U80" s="2">
        <f>Datenblatt!$I$26</f>
        <v>55.885385458572635</v>
      </c>
      <c r="V80" s="2">
        <f>Datenblatt!$I$34</f>
        <v>60.727085155488531</v>
      </c>
      <c r="W80" s="7" t="e">
        <f t="shared" si="6"/>
        <v>#DIV/0!</v>
      </c>
      <c r="Y80" s="2">
        <f>Datenblatt!$I$5</f>
        <v>73.48733784597421</v>
      </c>
      <c r="Z80">
        <f>Datenblatt!$I$13</f>
        <v>79.926562848016317</v>
      </c>
      <c r="AA80">
        <f>Datenblatt!$I$21</f>
        <v>79.953620531215734</v>
      </c>
      <c r="AB80">
        <f>Datenblatt!$I$29</f>
        <v>70.851454876954847</v>
      </c>
      <c r="AC80">
        <f>Datenblatt!$I$37</f>
        <v>75.813025407742586</v>
      </c>
      <c r="AD80" s="7" t="e">
        <f t="shared" si="7"/>
        <v>#DIV/0!</v>
      </c>
    </row>
    <row r="81" spans="10:30" ht="19" x14ac:dyDescent="0.25">
      <c r="J81" s="3" t="e">
        <f>IF(AND($C81=13,Datenblatt!M81&lt;Datenblatt!$R$3),0,IF(AND($C81=14,Datenblatt!M81&lt;Datenblatt!$R$4),0,IF(AND($C81=15,Datenblatt!M81&lt;Datenblatt!$R$5),0,IF(AND($C81=16,Datenblatt!M81&lt;Datenblatt!$R$6),0,IF(AND($C81=12,Datenblatt!M81&lt;Datenblatt!$R$7),0,IF(AND($C81=11,Datenblatt!M81&lt;Datenblatt!$R$8),0,IF(AND($C81=13,Datenblatt!M81&gt;Datenblatt!$Q$3),100,IF(AND($C81=14,Datenblatt!M81&gt;Datenblatt!$Q$4),100,IF(AND($C81=15,Datenblatt!M81&gt;Datenblatt!$Q$5),100,IF(AND($C81=16,Datenblatt!M81&gt;Datenblatt!$Q$6),100,IF(AND($C81=12,Datenblatt!M81&gt;Datenblatt!$Q$7),100,IF(AND($C81=11,Datenblatt!M81&gt;Datenblatt!$Q$8),100,IF(Übersicht!$C81=13,Datenblatt!$B$3*Datenblatt!M81^3+Datenblatt!$C$3*Datenblatt!M81^2+Datenblatt!$D$3*Datenblatt!M81+Datenblatt!$E$3,IF(Übersicht!$C81=14,Datenblatt!$B$4*Datenblatt!M81^3+Datenblatt!$C$4*Datenblatt!M81^2+Datenblatt!$D$4*Datenblatt!M81+Datenblatt!$E$4,IF(Übersicht!$C81=15,Datenblatt!$B$5*Datenblatt!M81^3+Datenblatt!$C$5*Datenblatt!M81^2+Datenblatt!$D$5*Datenblatt!M81+Datenblatt!$E$5,IF(Übersicht!$C81=16,Datenblatt!$B$6*Datenblatt!M81^3+Datenblatt!$C$6*Datenblatt!M81^2+Datenblatt!$D$6*Datenblatt!M81+Datenblatt!$E$6,IF(Übersicht!$C81=12,Datenblatt!$B$7*Datenblatt!M81^3+Datenblatt!$C$7*Datenblatt!M81^2+Datenblatt!$D$7*Datenblatt!M81+Datenblatt!$E$7,IF(Übersicht!$C81=11,Datenblatt!$B$8*Datenblatt!M81^3+Datenblatt!$C$8*Datenblatt!M81^2+Datenblatt!$D$8*Datenblatt!M81+Datenblatt!$E$8,0))))))))))))))))))</f>
        <v>#DIV/0!</v>
      </c>
      <c r="K81" t="e">
        <f>IF(AND(Übersicht!$C81=13,Datenblatt!N81&lt;Datenblatt!$T$3),0,IF(AND(Übersicht!$C81=14,Datenblatt!N81&lt;Datenblatt!$T$4),0,IF(AND(Übersicht!$C81=15,Datenblatt!N81&lt;Datenblatt!$T$5),0,IF(AND(Übersicht!$C81=16,Datenblatt!N81&lt;Datenblatt!$T$6),0,IF(AND(Übersicht!$C81=12,Datenblatt!N81&lt;Datenblatt!$T$7),0,IF(AND(Übersicht!$C81=11,Datenblatt!N81&lt;Datenblatt!$T$8),0,IF(AND($C81=13,Datenblatt!N81&gt;Datenblatt!$S$3),100,IF(AND($C81=14,Datenblatt!N81&gt;Datenblatt!$S$4),100,IF(AND($C81=15,Datenblatt!N81&gt;Datenblatt!$S$5),100,IF(AND($C81=16,Datenblatt!N81&gt;Datenblatt!$S$6),100,IF(AND($C81=12,Datenblatt!N81&gt;Datenblatt!$S$7),100,IF(AND($C81=11,Datenblatt!N81&gt;Datenblatt!$S$8),100,IF(Übersicht!$C81=13,Datenblatt!$B$11*Datenblatt!N81^3+Datenblatt!$C$11*Datenblatt!N81^2+Datenblatt!$D$11*Datenblatt!N81+Datenblatt!$E$11,IF(Übersicht!$C81=14,Datenblatt!$B$12*Datenblatt!N81^3+Datenblatt!$C$12*Datenblatt!N81^2+Datenblatt!$D$12*Datenblatt!N81+Datenblatt!$E$12,IF(Übersicht!$C81=15,Datenblatt!$B$13*Datenblatt!N81^3+Datenblatt!$C$13*Datenblatt!N81^2+Datenblatt!$D$13*Datenblatt!N81+Datenblatt!$E$13,IF(Übersicht!$C81=16,Datenblatt!$B$14*Datenblatt!N81^3+Datenblatt!$C$14*Datenblatt!N81^2+Datenblatt!$D$14*Datenblatt!N81+Datenblatt!$E$14,IF(Übersicht!$C81=12,Datenblatt!$B$15*Datenblatt!N81^3+Datenblatt!$C$15*Datenblatt!N81^2+Datenblatt!$D$15*Datenblatt!N81+Datenblatt!$E$15,IF(Übersicht!$C81=11,Datenblatt!$B$16*Datenblatt!N81^3+Datenblatt!$C$16*Datenblatt!N81^2+Datenblatt!$D$16*Datenblatt!N81+Datenblatt!$E$16,0))))))))))))))))))</f>
        <v>#DIV/0!</v>
      </c>
      <c r="L81">
        <f>IF(AND($C81=13,G81&lt;Datenblatt!$V$3),0,IF(AND($C81=14,G81&lt;Datenblatt!$V$4),0,IF(AND($C81=15,G81&lt;Datenblatt!$V$5),0,IF(AND($C81=16,G81&lt;Datenblatt!$V$6),0,IF(AND($C81=12,G81&lt;Datenblatt!$V$7),0,IF(AND($C81=11,G81&lt;Datenblatt!$V$8),0,IF(AND($C81=13,G81&gt;Datenblatt!$U$3),100,IF(AND($C81=14,G81&gt;Datenblatt!$U$4),100,IF(AND($C81=15,G81&gt;Datenblatt!$U$5),100,IF(AND($C81=16,G81&gt;Datenblatt!$U$6),100,IF(AND($C81=12,G81&gt;Datenblatt!$U$7),100,IF(AND($C81=11,G81&gt;Datenblatt!$U$8),100,IF($C81=13,(Datenblatt!$B$19*Übersicht!G81^3)+(Datenblatt!$C$19*Übersicht!G81^2)+(Datenblatt!$D$19*Übersicht!G81)+Datenblatt!$E$19,IF($C81=14,(Datenblatt!$B$20*Übersicht!G81^3)+(Datenblatt!$C$20*Übersicht!G81^2)+(Datenblatt!$D$20*Übersicht!G81)+Datenblatt!$E$20,IF($C81=15,(Datenblatt!$B$21*Übersicht!G81^3)+(Datenblatt!$C$21*Übersicht!G81^2)+(Datenblatt!$D$21*Übersicht!G81)+Datenblatt!$E$21,IF($C81=16,(Datenblatt!$B$22*Übersicht!G81^3)+(Datenblatt!$C$22*Übersicht!G81^2)+(Datenblatt!$D$22*Übersicht!G81)+Datenblatt!$E$22,IF($C81=12,(Datenblatt!$B$23*Übersicht!G81^3)+(Datenblatt!$C$23*Übersicht!G81^2)+(Datenblatt!$D$23*Übersicht!G81)+Datenblatt!$E$23,IF($C81=11,(Datenblatt!$B$24*Übersicht!G81^3)+(Datenblatt!$C$24*Übersicht!G81^2)+(Datenblatt!$D$24*Übersicht!G81)+Datenblatt!$E$24,0))))))))))))))))))</f>
        <v>0</v>
      </c>
      <c r="M81">
        <f>IF(AND(H81="",C81=11),Datenblatt!$I$26,IF(AND(H81="",C81=12),Datenblatt!$I$26,IF(AND(H81="",C81=16),Datenblatt!$I$27,IF(AND(H81="",C81=15),Datenblatt!$I$26,IF(AND(H81="",C81=14),Datenblatt!$I$26,IF(AND(H81="",C81=13),Datenblatt!$I$26,IF(AND($C81=13,H81&gt;Datenblatt!$X$3),0,IF(AND($C81=14,H81&gt;Datenblatt!$X$4),0,IF(AND($C81=15,H81&gt;Datenblatt!$X$5),0,IF(AND($C81=16,H81&gt;Datenblatt!$X$6),0,IF(AND($C81=12,H81&gt;Datenblatt!$X$7),0,IF(AND($C81=11,H81&gt;Datenblatt!$X$8),0,IF(AND($C81=13,H81&lt;Datenblatt!$W$3),100,IF(AND($C81=14,H81&lt;Datenblatt!$W$4),100,IF(AND($C81=15,H81&lt;Datenblatt!$W$5),100,IF(AND($C81=16,H81&lt;Datenblatt!$W$6),100,IF(AND($C81=12,H81&lt;Datenblatt!$W$7),100,IF(AND($C81=11,H81&lt;Datenblatt!$W$8),100,IF($C81=13,(Datenblatt!$B$27*Übersicht!H81^3)+(Datenblatt!$C$27*Übersicht!H81^2)+(Datenblatt!$D$27*Übersicht!H81)+Datenblatt!$E$27,IF($C81=14,(Datenblatt!$B$28*Übersicht!H81^3)+(Datenblatt!$C$28*Übersicht!H81^2)+(Datenblatt!$D$28*Übersicht!H81)+Datenblatt!$E$28,IF($C81=15,(Datenblatt!$B$29*Übersicht!H81^3)+(Datenblatt!$C$29*Übersicht!H81^2)+(Datenblatt!$D$29*Übersicht!H81)+Datenblatt!$E$29,IF($C81=16,(Datenblatt!$B$30*Übersicht!H81^3)+(Datenblatt!$C$30*Übersicht!H81^2)+(Datenblatt!$D$30*Übersicht!H81)+Datenblatt!$E$30,IF($C81=12,(Datenblatt!$B$31*Übersicht!H81^3)+(Datenblatt!$C$31*Übersicht!H81^2)+(Datenblatt!$D$31*Übersicht!H81)+Datenblatt!$E$31,IF($C81=11,(Datenblatt!$B$32*Übersicht!H81^3)+(Datenblatt!$C$32*Übersicht!H81^2)+(Datenblatt!$D$32*Übersicht!H81)+Datenblatt!$E$32,0))))))))))))))))))))))))</f>
        <v>0</v>
      </c>
      <c r="N81">
        <f>IF(AND(H81="",C81=11),Datenblatt!$I$29,IF(AND(H81="",C81=12),Datenblatt!$I$29,IF(AND(H81="",C81=16),Datenblatt!$I$29,IF(AND(H81="",C81=15),Datenblatt!$I$29,IF(AND(H81="",C81=14),Datenblatt!$I$29,IF(AND(H81="",C81=13),Datenblatt!$I$29,IF(AND($C81=13,H81&gt;Datenblatt!$X$3),0,IF(AND($C81=14,H81&gt;Datenblatt!$X$4),0,IF(AND($C81=15,H81&gt;Datenblatt!$X$5),0,IF(AND($C81=16,H81&gt;Datenblatt!$X$6),0,IF(AND($C81=12,H81&gt;Datenblatt!$X$7),0,IF(AND($C81=11,H81&gt;Datenblatt!$X$8),0,IF(AND($C81=13,H81&lt;Datenblatt!$W$3),100,IF(AND($C81=14,H81&lt;Datenblatt!$W$4),100,IF(AND($C81=15,H81&lt;Datenblatt!$W$5),100,IF(AND($C81=16,H81&lt;Datenblatt!$W$6),100,IF(AND($C81=12,H81&lt;Datenblatt!$W$7),100,IF(AND($C81=11,H81&lt;Datenblatt!$W$8),100,IF($C81=13,(Datenblatt!$B$27*Übersicht!H81^3)+(Datenblatt!$C$27*Übersicht!H81^2)+(Datenblatt!$D$27*Übersicht!H81)+Datenblatt!$E$27,IF($C81=14,(Datenblatt!$B$28*Übersicht!H81^3)+(Datenblatt!$C$28*Übersicht!H81^2)+(Datenblatt!$D$28*Übersicht!H81)+Datenblatt!$E$28,IF($C81=15,(Datenblatt!$B$29*Übersicht!H81^3)+(Datenblatt!$C$29*Übersicht!H81^2)+(Datenblatt!$D$29*Übersicht!H81)+Datenblatt!$E$29,IF($C81=16,(Datenblatt!$B$30*Übersicht!H81^3)+(Datenblatt!$C$30*Übersicht!H81^2)+(Datenblatt!$D$30*Übersicht!H81)+Datenblatt!$E$30,IF($C81=12,(Datenblatt!$B$31*Übersicht!H81^3)+(Datenblatt!$C$31*Übersicht!H81^2)+(Datenblatt!$D$31*Übersicht!H81)+Datenblatt!$E$31,IF($C81=11,(Datenblatt!$B$32*Übersicht!H81^3)+(Datenblatt!$C$32*Übersicht!H81^2)+(Datenblatt!$D$32*Übersicht!H81)+Datenblatt!$E$32,0))))))))))))))))))))))))</f>
        <v>0</v>
      </c>
      <c r="O81" s="2" t="e">
        <f t="shared" si="4"/>
        <v>#DIV/0!</v>
      </c>
      <c r="P81" s="2" t="e">
        <f t="shared" si="5"/>
        <v>#DIV/0!</v>
      </c>
      <c r="R81" s="2"/>
      <c r="S81" s="2">
        <f>Datenblatt!$I$10</f>
        <v>62.816491055091916</v>
      </c>
      <c r="T81" s="2">
        <f>Datenblatt!$I$18</f>
        <v>62.379148900450787</v>
      </c>
      <c r="U81" s="2">
        <f>Datenblatt!$I$26</f>
        <v>55.885385458572635</v>
      </c>
      <c r="V81" s="2">
        <f>Datenblatt!$I$34</f>
        <v>60.727085155488531</v>
      </c>
      <c r="W81" s="7" t="e">
        <f t="shared" si="6"/>
        <v>#DIV/0!</v>
      </c>
      <c r="Y81" s="2">
        <f>Datenblatt!$I$5</f>
        <v>73.48733784597421</v>
      </c>
      <c r="Z81">
        <f>Datenblatt!$I$13</f>
        <v>79.926562848016317</v>
      </c>
      <c r="AA81">
        <f>Datenblatt!$I$21</f>
        <v>79.953620531215734</v>
      </c>
      <c r="AB81">
        <f>Datenblatt!$I$29</f>
        <v>70.851454876954847</v>
      </c>
      <c r="AC81">
        <f>Datenblatt!$I$37</f>
        <v>75.813025407742586</v>
      </c>
      <c r="AD81" s="7" t="e">
        <f t="shared" si="7"/>
        <v>#DIV/0!</v>
      </c>
    </row>
    <row r="82" spans="10:30" ht="19" x14ac:dyDescent="0.25">
      <c r="J82" s="3" t="e">
        <f>IF(AND($C82=13,Datenblatt!M82&lt;Datenblatt!$R$3),0,IF(AND($C82=14,Datenblatt!M82&lt;Datenblatt!$R$4),0,IF(AND($C82=15,Datenblatt!M82&lt;Datenblatt!$R$5),0,IF(AND($C82=16,Datenblatt!M82&lt;Datenblatt!$R$6),0,IF(AND($C82=12,Datenblatt!M82&lt;Datenblatt!$R$7),0,IF(AND($C82=11,Datenblatt!M82&lt;Datenblatt!$R$8),0,IF(AND($C82=13,Datenblatt!M82&gt;Datenblatt!$Q$3),100,IF(AND($C82=14,Datenblatt!M82&gt;Datenblatt!$Q$4),100,IF(AND($C82=15,Datenblatt!M82&gt;Datenblatt!$Q$5),100,IF(AND($C82=16,Datenblatt!M82&gt;Datenblatt!$Q$6),100,IF(AND($C82=12,Datenblatt!M82&gt;Datenblatt!$Q$7),100,IF(AND($C82=11,Datenblatt!M82&gt;Datenblatt!$Q$8),100,IF(Übersicht!$C82=13,Datenblatt!$B$3*Datenblatt!M82^3+Datenblatt!$C$3*Datenblatt!M82^2+Datenblatt!$D$3*Datenblatt!M82+Datenblatt!$E$3,IF(Übersicht!$C82=14,Datenblatt!$B$4*Datenblatt!M82^3+Datenblatt!$C$4*Datenblatt!M82^2+Datenblatt!$D$4*Datenblatt!M82+Datenblatt!$E$4,IF(Übersicht!$C82=15,Datenblatt!$B$5*Datenblatt!M82^3+Datenblatt!$C$5*Datenblatt!M82^2+Datenblatt!$D$5*Datenblatt!M82+Datenblatt!$E$5,IF(Übersicht!$C82=16,Datenblatt!$B$6*Datenblatt!M82^3+Datenblatt!$C$6*Datenblatt!M82^2+Datenblatt!$D$6*Datenblatt!M82+Datenblatt!$E$6,IF(Übersicht!$C82=12,Datenblatt!$B$7*Datenblatt!M82^3+Datenblatt!$C$7*Datenblatt!M82^2+Datenblatt!$D$7*Datenblatt!M82+Datenblatt!$E$7,IF(Übersicht!$C82=11,Datenblatt!$B$8*Datenblatt!M82^3+Datenblatt!$C$8*Datenblatt!M82^2+Datenblatt!$D$8*Datenblatt!M82+Datenblatt!$E$8,0))))))))))))))))))</f>
        <v>#DIV/0!</v>
      </c>
      <c r="K82" t="e">
        <f>IF(AND(Übersicht!$C82=13,Datenblatt!N82&lt;Datenblatt!$T$3),0,IF(AND(Übersicht!$C82=14,Datenblatt!N82&lt;Datenblatt!$T$4),0,IF(AND(Übersicht!$C82=15,Datenblatt!N82&lt;Datenblatt!$T$5),0,IF(AND(Übersicht!$C82=16,Datenblatt!N82&lt;Datenblatt!$T$6),0,IF(AND(Übersicht!$C82=12,Datenblatt!N82&lt;Datenblatt!$T$7),0,IF(AND(Übersicht!$C82=11,Datenblatt!N82&lt;Datenblatt!$T$8),0,IF(AND($C82=13,Datenblatt!N82&gt;Datenblatt!$S$3),100,IF(AND($C82=14,Datenblatt!N82&gt;Datenblatt!$S$4),100,IF(AND($C82=15,Datenblatt!N82&gt;Datenblatt!$S$5),100,IF(AND($C82=16,Datenblatt!N82&gt;Datenblatt!$S$6),100,IF(AND($C82=12,Datenblatt!N82&gt;Datenblatt!$S$7),100,IF(AND($C82=11,Datenblatt!N82&gt;Datenblatt!$S$8),100,IF(Übersicht!$C82=13,Datenblatt!$B$11*Datenblatt!N82^3+Datenblatt!$C$11*Datenblatt!N82^2+Datenblatt!$D$11*Datenblatt!N82+Datenblatt!$E$11,IF(Übersicht!$C82=14,Datenblatt!$B$12*Datenblatt!N82^3+Datenblatt!$C$12*Datenblatt!N82^2+Datenblatt!$D$12*Datenblatt!N82+Datenblatt!$E$12,IF(Übersicht!$C82=15,Datenblatt!$B$13*Datenblatt!N82^3+Datenblatt!$C$13*Datenblatt!N82^2+Datenblatt!$D$13*Datenblatt!N82+Datenblatt!$E$13,IF(Übersicht!$C82=16,Datenblatt!$B$14*Datenblatt!N82^3+Datenblatt!$C$14*Datenblatt!N82^2+Datenblatt!$D$14*Datenblatt!N82+Datenblatt!$E$14,IF(Übersicht!$C82=12,Datenblatt!$B$15*Datenblatt!N82^3+Datenblatt!$C$15*Datenblatt!N82^2+Datenblatt!$D$15*Datenblatt!N82+Datenblatt!$E$15,IF(Übersicht!$C82=11,Datenblatt!$B$16*Datenblatt!N82^3+Datenblatt!$C$16*Datenblatt!N82^2+Datenblatt!$D$16*Datenblatt!N82+Datenblatt!$E$16,0))))))))))))))))))</f>
        <v>#DIV/0!</v>
      </c>
      <c r="L82">
        <f>IF(AND($C82=13,G82&lt;Datenblatt!$V$3),0,IF(AND($C82=14,G82&lt;Datenblatt!$V$4),0,IF(AND($C82=15,G82&lt;Datenblatt!$V$5),0,IF(AND($C82=16,G82&lt;Datenblatt!$V$6),0,IF(AND($C82=12,G82&lt;Datenblatt!$V$7),0,IF(AND($C82=11,G82&lt;Datenblatt!$V$8),0,IF(AND($C82=13,G82&gt;Datenblatt!$U$3),100,IF(AND($C82=14,G82&gt;Datenblatt!$U$4),100,IF(AND($C82=15,G82&gt;Datenblatt!$U$5),100,IF(AND($C82=16,G82&gt;Datenblatt!$U$6),100,IF(AND($C82=12,G82&gt;Datenblatt!$U$7),100,IF(AND($C82=11,G82&gt;Datenblatt!$U$8),100,IF($C82=13,(Datenblatt!$B$19*Übersicht!G82^3)+(Datenblatt!$C$19*Übersicht!G82^2)+(Datenblatt!$D$19*Übersicht!G82)+Datenblatt!$E$19,IF($C82=14,(Datenblatt!$B$20*Übersicht!G82^3)+(Datenblatt!$C$20*Übersicht!G82^2)+(Datenblatt!$D$20*Übersicht!G82)+Datenblatt!$E$20,IF($C82=15,(Datenblatt!$B$21*Übersicht!G82^3)+(Datenblatt!$C$21*Übersicht!G82^2)+(Datenblatt!$D$21*Übersicht!G82)+Datenblatt!$E$21,IF($C82=16,(Datenblatt!$B$22*Übersicht!G82^3)+(Datenblatt!$C$22*Übersicht!G82^2)+(Datenblatt!$D$22*Übersicht!G82)+Datenblatt!$E$22,IF($C82=12,(Datenblatt!$B$23*Übersicht!G82^3)+(Datenblatt!$C$23*Übersicht!G82^2)+(Datenblatt!$D$23*Übersicht!G82)+Datenblatt!$E$23,IF($C82=11,(Datenblatt!$B$24*Übersicht!G82^3)+(Datenblatt!$C$24*Übersicht!G82^2)+(Datenblatt!$D$24*Übersicht!G82)+Datenblatt!$E$24,0))))))))))))))))))</f>
        <v>0</v>
      </c>
      <c r="M82">
        <f>IF(AND(H82="",C82=11),Datenblatt!$I$26,IF(AND(H82="",C82=12),Datenblatt!$I$26,IF(AND(H82="",C82=16),Datenblatt!$I$27,IF(AND(H82="",C82=15),Datenblatt!$I$26,IF(AND(H82="",C82=14),Datenblatt!$I$26,IF(AND(H82="",C82=13),Datenblatt!$I$26,IF(AND($C82=13,H82&gt;Datenblatt!$X$3),0,IF(AND($C82=14,H82&gt;Datenblatt!$X$4),0,IF(AND($C82=15,H82&gt;Datenblatt!$X$5),0,IF(AND($C82=16,H82&gt;Datenblatt!$X$6),0,IF(AND($C82=12,H82&gt;Datenblatt!$X$7),0,IF(AND($C82=11,H82&gt;Datenblatt!$X$8),0,IF(AND($C82=13,H82&lt;Datenblatt!$W$3),100,IF(AND($C82=14,H82&lt;Datenblatt!$W$4),100,IF(AND($C82=15,H82&lt;Datenblatt!$W$5),100,IF(AND($C82=16,H82&lt;Datenblatt!$W$6),100,IF(AND($C82=12,H82&lt;Datenblatt!$W$7),100,IF(AND($C82=11,H82&lt;Datenblatt!$W$8),100,IF($C82=13,(Datenblatt!$B$27*Übersicht!H82^3)+(Datenblatt!$C$27*Übersicht!H82^2)+(Datenblatt!$D$27*Übersicht!H82)+Datenblatt!$E$27,IF($C82=14,(Datenblatt!$B$28*Übersicht!H82^3)+(Datenblatt!$C$28*Übersicht!H82^2)+(Datenblatt!$D$28*Übersicht!H82)+Datenblatt!$E$28,IF($C82=15,(Datenblatt!$B$29*Übersicht!H82^3)+(Datenblatt!$C$29*Übersicht!H82^2)+(Datenblatt!$D$29*Übersicht!H82)+Datenblatt!$E$29,IF($C82=16,(Datenblatt!$B$30*Übersicht!H82^3)+(Datenblatt!$C$30*Übersicht!H82^2)+(Datenblatt!$D$30*Übersicht!H82)+Datenblatt!$E$30,IF($C82=12,(Datenblatt!$B$31*Übersicht!H82^3)+(Datenblatt!$C$31*Übersicht!H82^2)+(Datenblatt!$D$31*Übersicht!H82)+Datenblatt!$E$31,IF($C82=11,(Datenblatt!$B$32*Übersicht!H82^3)+(Datenblatt!$C$32*Übersicht!H82^2)+(Datenblatt!$D$32*Übersicht!H82)+Datenblatt!$E$32,0))))))))))))))))))))))))</f>
        <v>0</v>
      </c>
      <c r="N82">
        <f>IF(AND(H82="",C82=11),Datenblatt!$I$29,IF(AND(H82="",C82=12),Datenblatt!$I$29,IF(AND(H82="",C82=16),Datenblatt!$I$29,IF(AND(H82="",C82=15),Datenblatt!$I$29,IF(AND(H82="",C82=14),Datenblatt!$I$29,IF(AND(H82="",C82=13),Datenblatt!$I$29,IF(AND($C82=13,H82&gt;Datenblatt!$X$3),0,IF(AND($C82=14,H82&gt;Datenblatt!$X$4),0,IF(AND($C82=15,H82&gt;Datenblatt!$X$5),0,IF(AND($C82=16,H82&gt;Datenblatt!$X$6),0,IF(AND($C82=12,H82&gt;Datenblatt!$X$7),0,IF(AND($C82=11,H82&gt;Datenblatt!$X$8),0,IF(AND($C82=13,H82&lt;Datenblatt!$W$3),100,IF(AND($C82=14,H82&lt;Datenblatt!$W$4),100,IF(AND($C82=15,H82&lt;Datenblatt!$W$5),100,IF(AND($C82=16,H82&lt;Datenblatt!$W$6),100,IF(AND($C82=12,H82&lt;Datenblatt!$W$7),100,IF(AND($C82=11,H82&lt;Datenblatt!$W$8),100,IF($C82=13,(Datenblatt!$B$27*Übersicht!H82^3)+(Datenblatt!$C$27*Übersicht!H82^2)+(Datenblatt!$D$27*Übersicht!H82)+Datenblatt!$E$27,IF($C82=14,(Datenblatt!$B$28*Übersicht!H82^3)+(Datenblatt!$C$28*Übersicht!H82^2)+(Datenblatt!$D$28*Übersicht!H82)+Datenblatt!$E$28,IF($C82=15,(Datenblatt!$B$29*Übersicht!H82^3)+(Datenblatt!$C$29*Übersicht!H82^2)+(Datenblatt!$D$29*Übersicht!H82)+Datenblatt!$E$29,IF($C82=16,(Datenblatt!$B$30*Übersicht!H82^3)+(Datenblatt!$C$30*Übersicht!H82^2)+(Datenblatt!$D$30*Übersicht!H82)+Datenblatt!$E$30,IF($C82=12,(Datenblatt!$B$31*Übersicht!H82^3)+(Datenblatt!$C$31*Übersicht!H82^2)+(Datenblatt!$D$31*Übersicht!H82)+Datenblatt!$E$31,IF($C82=11,(Datenblatt!$B$32*Übersicht!H82^3)+(Datenblatt!$C$32*Übersicht!H82^2)+(Datenblatt!$D$32*Übersicht!H82)+Datenblatt!$E$32,0))))))))))))))))))))))))</f>
        <v>0</v>
      </c>
      <c r="O82" s="2" t="e">
        <f t="shared" si="4"/>
        <v>#DIV/0!</v>
      </c>
      <c r="P82" s="2" t="e">
        <f t="shared" si="5"/>
        <v>#DIV/0!</v>
      </c>
      <c r="R82" s="2"/>
      <c r="S82" s="2">
        <f>Datenblatt!$I$10</f>
        <v>62.816491055091916</v>
      </c>
      <c r="T82" s="2">
        <f>Datenblatt!$I$18</f>
        <v>62.379148900450787</v>
      </c>
      <c r="U82" s="2">
        <f>Datenblatt!$I$26</f>
        <v>55.885385458572635</v>
      </c>
      <c r="V82" s="2">
        <f>Datenblatt!$I$34</f>
        <v>60.727085155488531</v>
      </c>
      <c r="W82" s="7" t="e">
        <f t="shared" si="6"/>
        <v>#DIV/0!</v>
      </c>
      <c r="Y82" s="2">
        <f>Datenblatt!$I$5</f>
        <v>73.48733784597421</v>
      </c>
      <c r="Z82">
        <f>Datenblatt!$I$13</f>
        <v>79.926562848016317</v>
      </c>
      <c r="AA82">
        <f>Datenblatt!$I$21</f>
        <v>79.953620531215734</v>
      </c>
      <c r="AB82">
        <f>Datenblatt!$I$29</f>
        <v>70.851454876954847</v>
      </c>
      <c r="AC82">
        <f>Datenblatt!$I$37</f>
        <v>75.813025407742586</v>
      </c>
      <c r="AD82" s="7" t="e">
        <f t="shared" si="7"/>
        <v>#DIV/0!</v>
      </c>
    </row>
    <row r="83" spans="10:30" ht="19" x14ac:dyDescent="0.25">
      <c r="J83" s="3" t="e">
        <f>IF(AND($C83=13,Datenblatt!M83&lt;Datenblatt!$R$3),0,IF(AND($C83=14,Datenblatt!M83&lt;Datenblatt!$R$4),0,IF(AND($C83=15,Datenblatt!M83&lt;Datenblatt!$R$5),0,IF(AND($C83=16,Datenblatt!M83&lt;Datenblatt!$R$6),0,IF(AND($C83=12,Datenblatt!M83&lt;Datenblatt!$R$7),0,IF(AND($C83=11,Datenblatt!M83&lt;Datenblatt!$R$8),0,IF(AND($C83=13,Datenblatt!M83&gt;Datenblatt!$Q$3),100,IF(AND($C83=14,Datenblatt!M83&gt;Datenblatt!$Q$4),100,IF(AND($C83=15,Datenblatt!M83&gt;Datenblatt!$Q$5),100,IF(AND($C83=16,Datenblatt!M83&gt;Datenblatt!$Q$6),100,IF(AND($C83=12,Datenblatt!M83&gt;Datenblatt!$Q$7),100,IF(AND($C83=11,Datenblatt!M83&gt;Datenblatt!$Q$8),100,IF(Übersicht!$C83=13,Datenblatt!$B$3*Datenblatt!M83^3+Datenblatt!$C$3*Datenblatt!M83^2+Datenblatt!$D$3*Datenblatt!M83+Datenblatt!$E$3,IF(Übersicht!$C83=14,Datenblatt!$B$4*Datenblatt!M83^3+Datenblatt!$C$4*Datenblatt!M83^2+Datenblatt!$D$4*Datenblatt!M83+Datenblatt!$E$4,IF(Übersicht!$C83=15,Datenblatt!$B$5*Datenblatt!M83^3+Datenblatt!$C$5*Datenblatt!M83^2+Datenblatt!$D$5*Datenblatt!M83+Datenblatt!$E$5,IF(Übersicht!$C83=16,Datenblatt!$B$6*Datenblatt!M83^3+Datenblatt!$C$6*Datenblatt!M83^2+Datenblatt!$D$6*Datenblatt!M83+Datenblatt!$E$6,IF(Übersicht!$C83=12,Datenblatt!$B$7*Datenblatt!M83^3+Datenblatt!$C$7*Datenblatt!M83^2+Datenblatt!$D$7*Datenblatt!M83+Datenblatt!$E$7,IF(Übersicht!$C83=11,Datenblatt!$B$8*Datenblatt!M83^3+Datenblatt!$C$8*Datenblatt!M83^2+Datenblatt!$D$8*Datenblatt!M83+Datenblatt!$E$8,0))))))))))))))))))</f>
        <v>#DIV/0!</v>
      </c>
      <c r="K83" t="e">
        <f>IF(AND(Übersicht!$C83=13,Datenblatt!N83&lt;Datenblatt!$T$3),0,IF(AND(Übersicht!$C83=14,Datenblatt!N83&lt;Datenblatt!$T$4),0,IF(AND(Übersicht!$C83=15,Datenblatt!N83&lt;Datenblatt!$T$5),0,IF(AND(Übersicht!$C83=16,Datenblatt!N83&lt;Datenblatt!$T$6),0,IF(AND(Übersicht!$C83=12,Datenblatt!N83&lt;Datenblatt!$T$7),0,IF(AND(Übersicht!$C83=11,Datenblatt!N83&lt;Datenblatt!$T$8),0,IF(AND($C83=13,Datenblatt!N83&gt;Datenblatt!$S$3),100,IF(AND($C83=14,Datenblatt!N83&gt;Datenblatt!$S$4),100,IF(AND($C83=15,Datenblatt!N83&gt;Datenblatt!$S$5),100,IF(AND($C83=16,Datenblatt!N83&gt;Datenblatt!$S$6),100,IF(AND($C83=12,Datenblatt!N83&gt;Datenblatt!$S$7),100,IF(AND($C83=11,Datenblatt!N83&gt;Datenblatt!$S$8),100,IF(Übersicht!$C83=13,Datenblatt!$B$11*Datenblatt!N83^3+Datenblatt!$C$11*Datenblatt!N83^2+Datenblatt!$D$11*Datenblatt!N83+Datenblatt!$E$11,IF(Übersicht!$C83=14,Datenblatt!$B$12*Datenblatt!N83^3+Datenblatt!$C$12*Datenblatt!N83^2+Datenblatt!$D$12*Datenblatt!N83+Datenblatt!$E$12,IF(Übersicht!$C83=15,Datenblatt!$B$13*Datenblatt!N83^3+Datenblatt!$C$13*Datenblatt!N83^2+Datenblatt!$D$13*Datenblatt!N83+Datenblatt!$E$13,IF(Übersicht!$C83=16,Datenblatt!$B$14*Datenblatt!N83^3+Datenblatt!$C$14*Datenblatt!N83^2+Datenblatt!$D$14*Datenblatt!N83+Datenblatt!$E$14,IF(Übersicht!$C83=12,Datenblatt!$B$15*Datenblatt!N83^3+Datenblatt!$C$15*Datenblatt!N83^2+Datenblatt!$D$15*Datenblatt!N83+Datenblatt!$E$15,IF(Übersicht!$C83=11,Datenblatt!$B$16*Datenblatt!N83^3+Datenblatt!$C$16*Datenblatt!N83^2+Datenblatt!$D$16*Datenblatt!N83+Datenblatt!$E$16,0))))))))))))))))))</f>
        <v>#DIV/0!</v>
      </c>
      <c r="L83">
        <f>IF(AND($C83=13,G83&lt;Datenblatt!$V$3),0,IF(AND($C83=14,G83&lt;Datenblatt!$V$4),0,IF(AND($C83=15,G83&lt;Datenblatt!$V$5),0,IF(AND($C83=16,G83&lt;Datenblatt!$V$6),0,IF(AND($C83=12,G83&lt;Datenblatt!$V$7),0,IF(AND($C83=11,G83&lt;Datenblatt!$V$8),0,IF(AND($C83=13,G83&gt;Datenblatt!$U$3),100,IF(AND($C83=14,G83&gt;Datenblatt!$U$4),100,IF(AND($C83=15,G83&gt;Datenblatt!$U$5),100,IF(AND($C83=16,G83&gt;Datenblatt!$U$6),100,IF(AND($C83=12,G83&gt;Datenblatt!$U$7),100,IF(AND($C83=11,G83&gt;Datenblatt!$U$8),100,IF($C83=13,(Datenblatt!$B$19*Übersicht!G83^3)+(Datenblatt!$C$19*Übersicht!G83^2)+(Datenblatt!$D$19*Übersicht!G83)+Datenblatt!$E$19,IF($C83=14,(Datenblatt!$B$20*Übersicht!G83^3)+(Datenblatt!$C$20*Übersicht!G83^2)+(Datenblatt!$D$20*Übersicht!G83)+Datenblatt!$E$20,IF($C83=15,(Datenblatt!$B$21*Übersicht!G83^3)+(Datenblatt!$C$21*Übersicht!G83^2)+(Datenblatt!$D$21*Übersicht!G83)+Datenblatt!$E$21,IF($C83=16,(Datenblatt!$B$22*Übersicht!G83^3)+(Datenblatt!$C$22*Übersicht!G83^2)+(Datenblatt!$D$22*Übersicht!G83)+Datenblatt!$E$22,IF($C83=12,(Datenblatt!$B$23*Übersicht!G83^3)+(Datenblatt!$C$23*Übersicht!G83^2)+(Datenblatt!$D$23*Übersicht!G83)+Datenblatt!$E$23,IF($C83=11,(Datenblatt!$B$24*Übersicht!G83^3)+(Datenblatt!$C$24*Übersicht!G83^2)+(Datenblatt!$D$24*Übersicht!G83)+Datenblatt!$E$24,0))))))))))))))))))</f>
        <v>0</v>
      </c>
      <c r="M83">
        <f>IF(AND(H83="",C83=11),Datenblatt!$I$26,IF(AND(H83="",C83=12),Datenblatt!$I$26,IF(AND(H83="",C83=16),Datenblatt!$I$27,IF(AND(H83="",C83=15),Datenblatt!$I$26,IF(AND(H83="",C83=14),Datenblatt!$I$26,IF(AND(H83="",C83=13),Datenblatt!$I$26,IF(AND($C83=13,H83&gt;Datenblatt!$X$3),0,IF(AND($C83=14,H83&gt;Datenblatt!$X$4),0,IF(AND($C83=15,H83&gt;Datenblatt!$X$5),0,IF(AND($C83=16,H83&gt;Datenblatt!$X$6),0,IF(AND($C83=12,H83&gt;Datenblatt!$X$7),0,IF(AND($C83=11,H83&gt;Datenblatt!$X$8),0,IF(AND($C83=13,H83&lt;Datenblatt!$W$3),100,IF(AND($C83=14,H83&lt;Datenblatt!$W$4),100,IF(AND($C83=15,H83&lt;Datenblatt!$W$5),100,IF(AND($C83=16,H83&lt;Datenblatt!$W$6),100,IF(AND($C83=12,H83&lt;Datenblatt!$W$7),100,IF(AND($C83=11,H83&lt;Datenblatt!$W$8),100,IF($C83=13,(Datenblatt!$B$27*Übersicht!H83^3)+(Datenblatt!$C$27*Übersicht!H83^2)+(Datenblatt!$D$27*Übersicht!H83)+Datenblatt!$E$27,IF($C83=14,(Datenblatt!$B$28*Übersicht!H83^3)+(Datenblatt!$C$28*Übersicht!H83^2)+(Datenblatt!$D$28*Übersicht!H83)+Datenblatt!$E$28,IF($C83=15,(Datenblatt!$B$29*Übersicht!H83^3)+(Datenblatt!$C$29*Übersicht!H83^2)+(Datenblatt!$D$29*Übersicht!H83)+Datenblatt!$E$29,IF($C83=16,(Datenblatt!$B$30*Übersicht!H83^3)+(Datenblatt!$C$30*Übersicht!H83^2)+(Datenblatt!$D$30*Übersicht!H83)+Datenblatt!$E$30,IF($C83=12,(Datenblatt!$B$31*Übersicht!H83^3)+(Datenblatt!$C$31*Übersicht!H83^2)+(Datenblatt!$D$31*Übersicht!H83)+Datenblatt!$E$31,IF($C83=11,(Datenblatt!$B$32*Übersicht!H83^3)+(Datenblatt!$C$32*Übersicht!H83^2)+(Datenblatt!$D$32*Übersicht!H83)+Datenblatt!$E$32,0))))))))))))))))))))))))</f>
        <v>0</v>
      </c>
      <c r="N83">
        <f>IF(AND(H83="",C83=11),Datenblatt!$I$29,IF(AND(H83="",C83=12),Datenblatt!$I$29,IF(AND(H83="",C83=16),Datenblatt!$I$29,IF(AND(H83="",C83=15),Datenblatt!$I$29,IF(AND(H83="",C83=14),Datenblatt!$I$29,IF(AND(H83="",C83=13),Datenblatt!$I$29,IF(AND($C83=13,H83&gt;Datenblatt!$X$3),0,IF(AND($C83=14,H83&gt;Datenblatt!$X$4),0,IF(AND($C83=15,H83&gt;Datenblatt!$X$5),0,IF(AND($C83=16,H83&gt;Datenblatt!$X$6),0,IF(AND($C83=12,H83&gt;Datenblatt!$X$7),0,IF(AND($C83=11,H83&gt;Datenblatt!$X$8),0,IF(AND($C83=13,H83&lt;Datenblatt!$W$3),100,IF(AND($C83=14,H83&lt;Datenblatt!$W$4),100,IF(AND($C83=15,H83&lt;Datenblatt!$W$5),100,IF(AND($C83=16,H83&lt;Datenblatt!$W$6),100,IF(AND($C83=12,H83&lt;Datenblatt!$W$7),100,IF(AND($C83=11,H83&lt;Datenblatt!$W$8),100,IF($C83=13,(Datenblatt!$B$27*Übersicht!H83^3)+(Datenblatt!$C$27*Übersicht!H83^2)+(Datenblatt!$D$27*Übersicht!H83)+Datenblatt!$E$27,IF($C83=14,(Datenblatt!$B$28*Übersicht!H83^3)+(Datenblatt!$C$28*Übersicht!H83^2)+(Datenblatt!$D$28*Übersicht!H83)+Datenblatt!$E$28,IF($C83=15,(Datenblatt!$B$29*Übersicht!H83^3)+(Datenblatt!$C$29*Übersicht!H83^2)+(Datenblatt!$D$29*Übersicht!H83)+Datenblatt!$E$29,IF($C83=16,(Datenblatt!$B$30*Übersicht!H83^3)+(Datenblatt!$C$30*Übersicht!H83^2)+(Datenblatt!$D$30*Übersicht!H83)+Datenblatt!$E$30,IF($C83=12,(Datenblatt!$B$31*Übersicht!H83^3)+(Datenblatt!$C$31*Übersicht!H83^2)+(Datenblatt!$D$31*Übersicht!H83)+Datenblatt!$E$31,IF($C83=11,(Datenblatt!$B$32*Übersicht!H83^3)+(Datenblatt!$C$32*Übersicht!H83^2)+(Datenblatt!$D$32*Übersicht!H83)+Datenblatt!$E$32,0))))))))))))))))))))))))</f>
        <v>0</v>
      </c>
      <c r="O83" s="2" t="e">
        <f t="shared" si="4"/>
        <v>#DIV/0!</v>
      </c>
      <c r="P83" s="2" t="e">
        <f t="shared" si="5"/>
        <v>#DIV/0!</v>
      </c>
      <c r="R83" s="2"/>
      <c r="S83" s="2">
        <f>Datenblatt!$I$10</f>
        <v>62.816491055091916</v>
      </c>
      <c r="T83" s="2">
        <f>Datenblatt!$I$18</f>
        <v>62.379148900450787</v>
      </c>
      <c r="U83" s="2">
        <f>Datenblatt!$I$26</f>
        <v>55.885385458572635</v>
      </c>
      <c r="V83" s="2">
        <f>Datenblatt!$I$34</f>
        <v>60.727085155488531</v>
      </c>
      <c r="W83" s="7" t="e">
        <f t="shared" si="6"/>
        <v>#DIV/0!</v>
      </c>
      <c r="Y83" s="2">
        <f>Datenblatt!$I$5</f>
        <v>73.48733784597421</v>
      </c>
      <c r="Z83">
        <f>Datenblatt!$I$13</f>
        <v>79.926562848016317</v>
      </c>
      <c r="AA83">
        <f>Datenblatt!$I$21</f>
        <v>79.953620531215734</v>
      </c>
      <c r="AB83">
        <f>Datenblatt!$I$29</f>
        <v>70.851454876954847</v>
      </c>
      <c r="AC83">
        <f>Datenblatt!$I$37</f>
        <v>75.813025407742586</v>
      </c>
      <c r="AD83" s="7" t="e">
        <f t="shared" si="7"/>
        <v>#DIV/0!</v>
      </c>
    </row>
    <row r="84" spans="10:30" ht="19" x14ac:dyDescent="0.25">
      <c r="J84" s="3" t="e">
        <f>IF(AND($C84=13,Datenblatt!M84&lt;Datenblatt!$R$3),0,IF(AND($C84=14,Datenblatt!M84&lt;Datenblatt!$R$4),0,IF(AND($C84=15,Datenblatt!M84&lt;Datenblatt!$R$5),0,IF(AND($C84=16,Datenblatt!M84&lt;Datenblatt!$R$6),0,IF(AND($C84=12,Datenblatt!M84&lt;Datenblatt!$R$7),0,IF(AND($C84=11,Datenblatt!M84&lt;Datenblatt!$R$8),0,IF(AND($C84=13,Datenblatt!M84&gt;Datenblatt!$Q$3),100,IF(AND($C84=14,Datenblatt!M84&gt;Datenblatt!$Q$4),100,IF(AND($C84=15,Datenblatt!M84&gt;Datenblatt!$Q$5),100,IF(AND($C84=16,Datenblatt!M84&gt;Datenblatt!$Q$6),100,IF(AND($C84=12,Datenblatt!M84&gt;Datenblatt!$Q$7),100,IF(AND($C84=11,Datenblatt!M84&gt;Datenblatt!$Q$8),100,IF(Übersicht!$C84=13,Datenblatt!$B$3*Datenblatt!M84^3+Datenblatt!$C$3*Datenblatt!M84^2+Datenblatt!$D$3*Datenblatt!M84+Datenblatt!$E$3,IF(Übersicht!$C84=14,Datenblatt!$B$4*Datenblatt!M84^3+Datenblatt!$C$4*Datenblatt!M84^2+Datenblatt!$D$4*Datenblatt!M84+Datenblatt!$E$4,IF(Übersicht!$C84=15,Datenblatt!$B$5*Datenblatt!M84^3+Datenblatt!$C$5*Datenblatt!M84^2+Datenblatt!$D$5*Datenblatt!M84+Datenblatt!$E$5,IF(Übersicht!$C84=16,Datenblatt!$B$6*Datenblatt!M84^3+Datenblatt!$C$6*Datenblatt!M84^2+Datenblatt!$D$6*Datenblatt!M84+Datenblatt!$E$6,IF(Übersicht!$C84=12,Datenblatt!$B$7*Datenblatt!M84^3+Datenblatt!$C$7*Datenblatt!M84^2+Datenblatt!$D$7*Datenblatt!M84+Datenblatt!$E$7,IF(Übersicht!$C84=11,Datenblatt!$B$8*Datenblatt!M84^3+Datenblatt!$C$8*Datenblatt!M84^2+Datenblatt!$D$8*Datenblatt!M84+Datenblatt!$E$8,0))))))))))))))))))</f>
        <v>#DIV/0!</v>
      </c>
      <c r="K84" t="e">
        <f>IF(AND(Übersicht!$C84=13,Datenblatt!N84&lt;Datenblatt!$T$3),0,IF(AND(Übersicht!$C84=14,Datenblatt!N84&lt;Datenblatt!$T$4),0,IF(AND(Übersicht!$C84=15,Datenblatt!N84&lt;Datenblatt!$T$5),0,IF(AND(Übersicht!$C84=16,Datenblatt!N84&lt;Datenblatt!$T$6),0,IF(AND(Übersicht!$C84=12,Datenblatt!N84&lt;Datenblatt!$T$7),0,IF(AND(Übersicht!$C84=11,Datenblatt!N84&lt;Datenblatt!$T$8),0,IF(AND($C84=13,Datenblatt!N84&gt;Datenblatt!$S$3),100,IF(AND($C84=14,Datenblatt!N84&gt;Datenblatt!$S$4),100,IF(AND($C84=15,Datenblatt!N84&gt;Datenblatt!$S$5),100,IF(AND($C84=16,Datenblatt!N84&gt;Datenblatt!$S$6),100,IF(AND($C84=12,Datenblatt!N84&gt;Datenblatt!$S$7),100,IF(AND($C84=11,Datenblatt!N84&gt;Datenblatt!$S$8),100,IF(Übersicht!$C84=13,Datenblatt!$B$11*Datenblatt!N84^3+Datenblatt!$C$11*Datenblatt!N84^2+Datenblatt!$D$11*Datenblatt!N84+Datenblatt!$E$11,IF(Übersicht!$C84=14,Datenblatt!$B$12*Datenblatt!N84^3+Datenblatt!$C$12*Datenblatt!N84^2+Datenblatt!$D$12*Datenblatt!N84+Datenblatt!$E$12,IF(Übersicht!$C84=15,Datenblatt!$B$13*Datenblatt!N84^3+Datenblatt!$C$13*Datenblatt!N84^2+Datenblatt!$D$13*Datenblatt!N84+Datenblatt!$E$13,IF(Übersicht!$C84=16,Datenblatt!$B$14*Datenblatt!N84^3+Datenblatt!$C$14*Datenblatt!N84^2+Datenblatt!$D$14*Datenblatt!N84+Datenblatt!$E$14,IF(Übersicht!$C84=12,Datenblatt!$B$15*Datenblatt!N84^3+Datenblatt!$C$15*Datenblatt!N84^2+Datenblatt!$D$15*Datenblatt!N84+Datenblatt!$E$15,IF(Übersicht!$C84=11,Datenblatt!$B$16*Datenblatt!N84^3+Datenblatt!$C$16*Datenblatt!N84^2+Datenblatt!$D$16*Datenblatt!N84+Datenblatt!$E$16,0))))))))))))))))))</f>
        <v>#DIV/0!</v>
      </c>
      <c r="L84">
        <f>IF(AND($C84=13,G84&lt;Datenblatt!$V$3),0,IF(AND($C84=14,G84&lt;Datenblatt!$V$4),0,IF(AND($C84=15,G84&lt;Datenblatt!$V$5),0,IF(AND($C84=16,G84&lt;Datenblatt!$V$6),0,IF(AND($C84=12,G84&lt;Datenblatt!$V$7),0,IF(AND($C84=11,G84&lt;Datenblatt!$V$8),0,IF(AND($C84=13,G84&gt;Datenblatt!$U$3),100,IF(AND($C84=14,G84&gt;Datenblatt!$U$4),100,IF(AND($C84=15,G84&gt;Datenblatt!$U$5),100,IF(AND($C84=16,G84&gt;Datenblatt!$U$6),100,IF(AND($C84=12,G84&gt;Datenblatt!$U$7),100,IF(AND($C84=11,G84&gt;Datenblatt!$U$8),100,IF($C84=13,(Datenblatt!$B$19*Übersicht!G84^3)+(Datenblatt!$C$19*Übersicht!G84^2)+(Datenblatt!$D$19*Übersicht!G84)+Datenblatt!$E$19,IF($C84=14,(Datenblatt!$B$20*Übersicht!G84^3)+(Datenblatt!$C$20*Übersicht!G84^2)+(Datenblatt!$D$20*Übersicht!G84)+Datenblatt!$E$20,IF($C84=15,(Datenblatt!$B$21*Übersicht!G84^3)+(Datenblatt!$C$21*Übersicht!G84^2)+(Datenblatt!$D$21*Übersicht!G84)+Datenblatt!$E$21,IF($C84=16,(Datenblatt!$B$22*Übersicht!G84^3)+(Datenblatt!$C$22*Übersicht!G84^2)+(Datenblatt!$D$22*Übersicht!G84)+Datenblatt!$E$22,IF($C84=12,(Datenblatt!$B$23*Übersicht!G84^3)+(Datenblatt!$C$23*Übersicht!G84^2)+(Datenblatt!$D$23*Übersicht!G84)+Datenblatt!$E$23,IF($C84=11,(Datenblatt!$B$24*Übersicht!G84^3)+(Datenblatt!$C$24*Übersicht!G84^2)+(Datenblatt!$D$24*Übersicht!G84)+Datenblatt!$E$24,0))))))))))))))))))</f>
        <v>0</v>
      </c>
      <c r="M84">
        <f>IF(AND(H84="",C84=11),Datenblatt!$I$26,IF(AND(H84="",C84=12),Datenblatt!$I$26,IF(AND(H84="",C84=16),Datenblatt!$I$27,IF(AND(H84="",C84=15),Datenblatt!$I$26,IF(AND(H84="",C84=14),Datenblatt!$I$26,IF(AND(H84="",C84=13),Datenblatt!$I$26,IF(AND($C84=13,H84&gt;Datenblatt!$X$3),0,IF(AND($C84=14,H84&gt;Datenblatt!$X$4),0,IF(AND($C84=15,H84&gt;Datenblatt!$X$5),0,IF(AND($C84=16,H84&gt;Datenblatt!$X$6),0,IF(AND($C84=12,H84&gt;Datenblatt!$X$7),0,IF(AND($C84=11,H84&gt;Datenblatt!$X$8),0,IF(AND($C84=13,H84&lt;Datenblatt!$W$3),100,IF(AND($C84=14,H84&lt;Datenblatt!$W$4),100,IF(AND($C84=15,H84&lt;Datenblatt!$W$5),100,IF(AND($C84=16,H84&lt;Datenblatt!$W$6),100,IF(AND($C84=12,H84&lt;Datenblatt!$W$7),100,IF(AND($C84=11,H84&lt;Datenblatt!$W$8),100,IF($C84=13,(Datenblatt!$B$27*Übersicht!H84^3)+(Datenblatt!$C$27*Übersicht!H84^2)+(Datenblatt!$D$27*Übersicht!H84)+Datenblatt!$E$27,IF($C84=14,(Datenblatt!$B$28*Übersicht!H84^3)+(Datenblatt!$C$28*Übersicht!H84^2)+(Datenblatt!$D$28*Übersicht!H84)+Datenblatt!$E$28,IF($C84=15,(Datenblatt!$B$29*Übersicht!H84^3)+(Datenblatt!$C$29*Übersicht!H84^2)+(Datenblatt!$D$29*Übersicht!H84)+Datenblatt!$E$29,IF($C84=16,(Datenblatt!$B$30*Übersicht!H84^3)+(Datenblatt!$C$30*Übersicht!H84^2)+(Datenblatt!$D$30*Übersicht!H84)+Datenblatt!$E$30,IF($C84=12,(Datenblatt!$B$31*Übersicht!H84^3)+(Datenblatt!$C$31*Übersicht!H84^2)+(Datenblatt!$D$31*Übersicht!H84)+Datenblatt!$E$31,IF($C84=11,(Datenblatt!$B$32*Übersicht!H84^3)+(Datenblatt!$C$32*Übersicht!H84^2)+(Datenblatt!$D$32*Übersicht!H84)+Datenblatt!$E$32,0))))))))))))))))))))))))</f>
        <v>0</v>
      </c>
      <c r="N84">
        <f>IF(AND(H84="",C84=11),Datenblatt!$I$29,IF(AND(H84="",C84=12),Datenblatt!$I$29,IF(AND(H84="",C84=16),Datenblatt!$I$29,IF(AND(H84="",C84=15),Datenblatt!$I$29,IF(AND(H84="",C84=14),Datenblatt!$I$29,IF(AND(H84="",C84=13),Datenblatt!$I$29,IF(AND($C84=13,H84&gt;Datenblatt!$X$3),0,IF(AND($C84=14,H84&gt;Datenblatt!$X$4),0,IF(AND($C84=15,H84&gt;Datenblatt!$X$5),0,IF(AND($C84=16,H84&gt;Datenblatt!$X$6),0,IF(AND($C84=12,H84&gt;Datenblatt!$X$7),0,IF(AND($C84=11,H84&gt;Datenblatt!$X$8),0,IF(AND($C84=13,H84&lt;Datenblatt!$W$3),100,IF(AND($C84=14,H84&lt;Datenblatt!$W$4),100,IF(AND($C84=15,H84&lt;Datenblatt!$W$5),100,IF(AND($C84=16,H84&lt;Datenblatt!$W$6),100,IF(AND($C84=12,H84&lt;Datenblatt!$W$7),100,IF(AND($C84=11,H84&lt;Datenblatt!$W$8),100,IF($C84=13,(Datenblatt!$B$27*Übersicht!H84^3)+(Datenblatt!$C$27*Übersicht!H84^2)+(Datenblatt!$D$27*Übersicht!H84)+Datenblatt!$E$27,IF($C84=14,(Datenblatt!$B$28*Übersicht!H84^3)+(Datenblatt!$C$28*Übersicht!H84^2)+(Datenblatt!$D$28*Übersicht!H84)+Datenblatt!$E$28,IF($C84=15,(Datenblatt!$B$29*Übersicht!H84^3)+(Datenblatt!$C$29*Übersicht!H84^2)+(Datenblatt!$D$29*Übersicht!H84)+Datenblatt!$E$29,IF($C84=16,(Datenblatt!$B$30*Übersicht!H84^3)+(Datenblatt!$C$30*Übersicht!H84^2)+(Datenblatt!$D$30*Übersicht!H84)+Datenblatt!$E$30,IF($C84=12,(Datenblatt!$B$31*Übersicht!H84^3)+(Datenblatt!$C$31*Übersicht!H84^2)+(Datenblatt!$D$31*Übersicht!H84)+Datenblatt!$E$31,IF($C84=11,(Datenblatt!$B$32*Übersicht!H84^3)+(Datenblatt!$C$32*Übersicht!H84^2)+(Datenblatt!$D$32*Übersicht!H84)+Datenblatt!$E$32,0))))))))))))))))))))))))</f>
        <v>0</v>
      </c>
      <c r="O84" s="2" t="e">
        <f t="shared" si="4"/>
        <v>#DIV/0!</v>
      </c>
      <c r="P84" s="2" t="e">
        <f t="shared" si="5"/>
        <v>#DIV/0!</v>
      </c>
      <c r="R84" s="2"/>
      <c r="S84" s="2">
        <f>Datenblatt!$I$10</f>
        <v>62.816491055091916</v>
      </c>
      <c r="T84" s="2">
        <f>Datenblatt!$I$18</f>
        <v>62.379148900450787</v>
      </c>
      <c r="U84" s="2">
        <f>Datenblatt!$I$26</f>
        <v>55.885385458572635</v>
      </c>
      <c r="V84" s="2">
        <f>Datenblatt!$I$34</f>
        <v>60.727085155488531</v>
      </c>
      <c r="W84" s="7" t="e">
        <f t="shared" si="6"/>
        <v>#DIV/0!</v>
      </c>
      <c r="Y84" s="2">
        <f>Datenblatt!$I$5</f>
        <v>73.48733784597421</v>
      </c>
      <c r="Z84">
        <f>Datenblatt!$I$13</f>
        <v>79.926562848016317</v>
      </c>
      <c r="AA84">
        <f>Datenblatt!$I$21</f>
        <v>79.953620531215734</v>
      </c>
      <c r="AB84">
        <f>Datenblatt!$I$29</f>
        <v>70.851454876954847</v>
      </c>
      <c r="AC84">
        <f>Datenblatt!$I$37</f>
        <v>75.813025407742586</v>
      </c>
      <c r="AD84" s="7" t="e">
        <f t="shared" si="7"/>
        <v>#DIV/0!</v>
      </c>
    </row>
    <row r="85" spans="10:30" ht="19" x14ac:dyDescent="0.25">
      <c r="J85" s="3" t="e">
        <f>IF(AND($C85=13,Datenblatt!M85&lt;Datenblatt!$R$3),0,IF(AND($C85=14,Datenblatt!M85&lt;Datenblatt!$R$4),0,IF(AND($C85=15,Datenblatt!M85&lt;Datenblatt!$R$5),0,IF(AND($C85=16,Datenblatt!M85&lt;Datenblatt!$R$6),0,IF(AND($C85=12,Datenblatt!M85&lt;Datenblatt!$R$7),0,IF(AND($C85=11,Datenblatt!M85&lt;Datenblatt!$R$8),0,IF(AND($C85=13,Datenblatt!M85&gt;Datenblatt!$Q$3),100,IF(AND($C85=14,Datenblatt!M85&gt;Datenblatt!$Q$4),100,IF(AND($C85=15,Datenblatt!M85&gt;Datenblatt!$Q$5),100,IF(AND($C85=16,Datenblatt!M85&gt;Datenblatt!$Q$6),100,IF(AND($C85=12,Datenblatt!M85&gt;Datenblatt!$Q$7),100,IF(AND($C85=11,Datenblatt!M85&gt;Datenblatt!$Q$8),100,IF(Übersicht!$C85=13,Datenblatt!$B$3*Datenblatt!M85^3+Datenblatt!$C$3*Datenblatt!M85^2+Datenblatt!$D$3*Datenblatt!M85+Datenblatt!$E$3,IF(Übersicht!$C85=14,Datenblatt!$B$4*Datenblatt!M85^3+Datenblatt!$C$4*Datenblatt!M85^2+Datenblatt!$D$4*Datenblatt!M85+Datenblatt!$E$4,IF(Übersicht!$C85=15,Datenblatt!$B$5*Datenblatt!M85^3+Datenblatt!$C$5*Datenblatt!M85^2+Datenblatt!$D$5*Datenblatt!M85+Datenblatt!$E$5,IF(Übersicht!$C85=16,Datenblatt!$B$6*Datenblatt!M85^3+Datenblatt!$C$6*Datenblatt!M85^2+Datenblatt!$D$6*Datenblatt!M85+Datenblatt!$E$6,IF(Übersicht!$C85=12,Datenblatt!$B$7*Datenblatt!M85^3+Datenblatt!$C$7*Datenblatt!M85^2+Datenblatt!$D$7*Datenblatt!M85+Datenblatt!$E$7,IF(Übersicht!$C85=11,Datenblatt!$B$8*Datenblatt!M85^3+Datenblatt!$C$8*Datenblatt!M85^2+Datenblatt!$D$8*Datenblatt!M85+Datenblatt!$E$8,0))))))))))))))))))</f>
        <v>#DIV/0!</v>
      </c>
      <c r="K85" t="e">
        <f>IF(AND(Übersicht!$C85=13,Datenblatt!N85&lt;Datenblatt!$T$3),0,IF(AND(Übersicht!$C85=14,Datenblatt!N85&lt;Datenblatt!$T$4),0,IF(AND(Übersicht!$C85=15,Datenblatt!N85&lt;Datenblatt!$T$5),0,IF(AND(Übersicht!$C85=16,Datenblatt!N85&lt;Datenblatt!$T$6),0,IF(AND(Übersicht!$C85=12,Datenblatt!N85&lt;Datenblatt!$T$7),0,IF(AND(Übersicht!$C85=11,Datenblatt!N85&lt;Datenblatt!$T$8),0,IF(AND($C85=13,Datenblatt!N85&gt;Datenblatt!$S$3),100,IF(AND($C85=14,Datenblatt!N85&gt;Datenblatt!$S$4),100,IF(AND($C85=15,Datenblatt!N85&gt;Datenblatt!$S$5),100,IF(AND($C85=16,Datenblatt!N85&gt;Datenblatt!$S$6),100,IF(AND($C85=12,Datenblatt!N85&gt;Datenblatt!$S$7),100,IF(AND($C85=11,Datenblatt!N85&gt;Datenblatt!$S$8),100,IF(Übersicht!$C85=13,Datenblatt!$B$11*Datenblatt!N85^3+Datenblatt!$C$11*Datenblatt!N85^2+Datenblatt!$D$11*Datenblatt!N85+Datenblatt!$E$11,IF(Übersicht!$C85=14,Datenblatt!$B$12*Datenblatt!N85^3+Datenblatt!$C$12*Datenblatt!N85^2+Datenblatt!$D$12*Datenblatt!N85+Datenblatt!$E$12,IF(Übersicht!$C85=15,Datenblatt!$B$13*Datenblatt!N85^3+Datenblatt!$C$13*Datenblatt!N85^2+Datenblatt!$D$13*Datenblatt!N85+Datenblatt!$E$13,IF(Übersicht!$C85=16,Datenblatt!$B$14*Datenblatt!N85^3+Datenblatt!$C$14*Datenblatt!N85^2+Datenblatt!$D$14*Datenblatt!N85+Datenblatt!$E$14,IF(Übersicht!$C85=12,Datenblatt!$B$15*Datenblatt!N85^3+Datenblatt!$C$15*Datenblatt!N85^2+Datenblatt!$D$15*Datenblatt!N85+Datenblatt!$E$15,IF(Übersicht!$C85=11,Datenblatt!$B$16*Datenblatt!N85^3+Datenblatt!$C$16*Datenblatt!N85^2+Datenblatt!$D$16*Datenblatt!N85+Datenblatt!$E$16,0))))))))))))))))))</f>
        <v>#DIV/0!</v>
      </c>
      <c r="L85">
        <f>IF(AND($C85=13,G85&lt;Datenblatt!$V$3),0,IF(AND($C85=14,G85&lt;Datenblatt!$V$4),0,IF(AND($C85=15,G85&lt;Datenblatt!$V$5),0,IF(AND($C85=16,G85&lt;Datenblatt!$V$6),0,IF(AND($C85=12,G85&lt;Datenblatt!$V$7),0,IF(AND($C85=11,G85&lt;Datenblatt!$V$8),0,IF(AND($C85=13,G85&gt;Datenblatt!$U$3),100,IF(AND($C85=14,G85&gt;Datenblatt!$U$4),100,IF(AND($C85=15,G85&gt;Datenblatt!$U$5),100,IF(AND($C85=16,G85&gt;Datenblatt!$U$6),100,IF(AND($C85=12,G85&gt;Datenblatt!$U$7),100,IF(AND($C85=11,G85&gt;Datenblatt!$U$8),100,IF($C85=13,(Datenblatt!$B$19*Übersicht!G85^3)+(Datenblatt!$C$19*Übersicht!G85^2)+(Datenblatt!$D$19*Übersicht!G85)+Datenblatt!$E$19,IF($C85=14,(Datenblatt!$B$20*Übersicht!G85^3)+(Datenblatt!$C$20*Übersicht!G85^2)+(Datenblatt!$D$20*Übersicht!G85)+Datenblatt!$E$20,IF($C85=15,(Datenblatt!$B$21*Übersicht!G85^3)+(Datenblatt!$C$21*Übersicht!G85^2)+(Datenblatt!$D$21*Übersicht!G85)+Datenblatt!$E$21,IF($C85=16,(Datenblatt!$B$22*Übersicht!G85^3)+(Datenblatt!$C$22*Übersicht!G85^2)+(Datenblatt!$D$22*Übersicht!G85)+Datenblatt!$E$22,IF($C85=12,(Datenblatt!$B$23*Übersicht!G85^3)+(Datenblatt!$C$23*Übersicht!G85^2)+(Datenblatt!$D$23*Übersicht!G85)+Datenblatt!$E$23,IF($C85=11,(Datenblatt!$B$24*Übersicht!G85^3)+(Datenblatt!$C$24*Übersicht!G85^2)+(Datenblatt!$D$24*Übersicht!G85)+Datenblatt!$E$24,0))))))))))))))))))</f>
        <v>0</v>
      </c>
      <c r="M85">
        <f>IF(AND(H85="",C85=11),Datenblatt!$I$26,IF(AND(H85="",C85=12),Datenblatt!$I$26,IF(AND(H85="",C85=16),Datenblatt!$I$27,IF(AND(H85="",C85=15),Datenblatt!$I$26,IF(AND(H85="",C85=14),Datenblatt!$I$26,IF(AND(H85="",C85=13),Datenblatt!$I$26,IF(AND($C85=13,H85&gt;Datenblatt!$X$3),0,IF(AND($C85=14,H85&gt;Datenblatt!$X$4),0,IF(AND($C85=15,H85&gt;Datenblatt!$X$5),0,IF(AND($C85=16,H85&gt;Datenblatt!$X$6),0,IF(AND($C85=12,H85&gt;Datenblatt!$X$7),0,IF(AND($C85=11,H85&gt;Datenblatt!$X$8),0,IF(AND($C85=13,H85&lt;Datenblatt!$W$3),100,IF(AND($C85=14,H85&lt;Datenblatt!$W$4),100,IF(AND($C85=15,H85&lt;Datenblatt!$W$5),100,IF(AND($C85=16,H85&lt;Datenblatt!$W$6),100,IF(AND($C85=12,H85&lt;Datenblatt!$W$7),100,IF(AND($C85=11,H85&lt;Datenblatt!$W$8),100,IF($C85=13,(Datenblatt!$B$27*Übersicht!H85^3)+(Datenblatt!$C$27*Übersicht!H85^2)+(Datenblatt!$D$27*Übersicht!H85)+Datenblatt!$E$27,IF($C85=14,(Datenblatt!$B$28*Übersicht!H85^3)+(Datenblatt!$C$28*Übersicht!H85^2)+(Datenblatt!$D$28*Übersicht!H85)+Datenblatt!$E$28,IF($C85=15,(Datenblatt!$B$29*Übersicht!H85^3)+(Datenblatt!$C$29*Übersicht!H85^2)+(Datenblatt!$D$29*Übersicht!H85)+Datenblatt!$E$29,IF($C85=16,(Datenblatt!$B$30*Übersicht!H85^3)+(Datenblatt!$C$30*Übersicht!H85^2)+(Datenblatt!$D$30*Übersicht!H85)+Datenblatt!$E$30,IF($C85=12,(Datenblatt!$B$31*Übersicht!H85^3)+(Datenblatt!$C$31*Übersicht!H85^2)+(Datenblatt!$D$31*Übersicht!H85)+Datenblatt!$E$31,IF($C85=11,(Datenblatt!$B$32*Übersicht!H85^3)+(Datenblatt!$C$32*Übersicht!H85^2)+(Datenblatt!$D$32*Übersicht!H85)+Datenblatt!$E$32,0))))))))))))))))))))))))</f>
        <v>0</v>
      </c>
      <c r="N85">
        <f>IF(AND(H85="",C85=11),Datenblatt!$I$29,IF(AND(H85="",C85=12),Datenblatt!$I$29,IF(AND(H85="",C85=16),Datenblatt!$I$29,IF(AND(H85="",C85=15),Datenblatt!$I$29,IF(AND(H85="",C85=14),Datenblatt!$I$29,IF(AND(H85="",C85=13),Datenblatt!$I$29,IF(AND($C85=13,H85&gt;Datenblatt!$X$3),0,IF(AND($C85=14,H85&gt;Datenblatt!$X$4),0,IF(AND($C85=15,H85&gt;Datenblatt!$X$5),0,IF(AND($C85=16,H85&gt;Datenblatt!$X$6),0,IF(AND($C85=12,H85&gt;Datenblatt!$X$7),0,IF(AND($C85=11,H85&gt;Datenblatt!$X$8),0,IF(AND($C85=13,H85&lt;Datenblatt!$W$3),100,IF(AND($C85=14,H85&lt;Datenblatt!$W$4),100,IF(AND($C85=15,H85&lt;Datenblatt!$W$5),100,IF(AND($C85=16,H85&lt;Datenblatt!$W$6),100,IF(AND($C85=12,H85&lt;Datenblatt!$W$7),100,IF(AND($C85=11,H85&lt;Datenblatt!$W$8),100,IF($C85=13,(Datenblatt!$B$27*Übersicht!H85^3)+(Datenblatt!$C$27*Übersicht!H85^2)+(Datenblatt!$D$27*Übersicht!H85)+Datenblatt!$E$27,IF($C85=14,(Datenblatt!$B$28*Übersicht!H85^3)+(Datenblatt!$C$28*Übersicht!H85^2)+(Datenblatt!$D$28*Übersicht!H85)+Datenblatt!$E$28,IF($C85=15,(Datenblatt!$B$29*Übersicht!H85^3)+(Datenblatt!$C$29*Übersicht!H85^2)+(Datenblatt!$D$29*Übersicht!H85)+Datenblatt!$E$29,IF($C85=16,(Datenblatt!$B$30*Übersicht!H85^3)+(Datenblatt!$C$30*Übersicht!H85^2)+(Datenblatt!$D$30*Übersicht!H85)+Datenblatt!$E$30,IF($C85=12,(Datenblatt!$B$31*Übersicht!H85^3)+(Datenblatt!$C$31*Übersicht!H85^2)+(Datenblatt!$D$31*Übersicht!H85)+Datenblatt!$E$31,IF($C85=11,(Datenblatt!$B$32*Übersicht!H85^3)+(Datenblatt!$C$32*Übersicht!H85^2)+(Datenblatt!$D$32*Übersicht!H85)+Datenblatt!$E$32,0))))))))))))))))))))))))</f>
        <v>0</v>
      </c>
      <c r="O85" s="2" t="e">
        <f t="shared" si="4"/>
        <v>#DIV/0!</v>
      </c>
      <c r="P85" s="2" t="e">
        <f t="shared" si="5"/>
        <v>#DIV/0!</v>
      </c>
      <c r="R85" s="2"/>
      <c r="S85" s="2">
        <f>Datenblatt!$I$10</f>
        <v>62.816491055091916</v>
      </c>
      <c r="T85" s="2">
        <f>Datenblatt!$I$18</f>
        <v>62.379148900450787</v>
      </c>
      <c r="U85" s="2">
        <f>Datenblatt!$I$26</f>
        <v>55.885385458572635</v>
      </c>
      <c r="V85" s="2">
        <f>Datenblatt!$I$34</f>
        <v>60.727085155488531</v>
      </c>
      <c r="W85" s="7" t="e">
        <f t="shared" si="6"/>
        <v>#DIV/0!</v>
      </c>
      <c r="Y85" s="2">
        <f>Datenblatt!$I$5</f>
        <v>73.48733784597421</v>
      </c>
      <c r="Z85">
        <f>Datenblatt!$I$13</f>
        <v>79.926562848016317</v>
      </c>
      <c r="AA85">
        <f>Datenblatt!$I$21</f>
        <v>79.953620531215734</v>
      </c>
      <c r="AB85">
        <f>Datenblatt!$I$29</f>
        <v>70.851454876954847</v>
      </c>
      <c r="AC85">
        <f>Datenblatt!$I$37</f>
        <v>75.813025407742586</v>
      </c>
      <c r="AD85" s="7" t="e">
        <f t="shared" si="7"/>
        <v>#DIV/0!</v>
      </c>
    </row>
    <row r="86" spans="10:30" ht="19" x14ac:dyDescent="0.25">
      <c r="J86" s="3" t="e">
        <f>IF(AND($C86=13,Datenblatt!M86&lt;Datenblatt!$R$3),0,IF(AND($C86=14,Datenblatt!M86&lt;Datenblatt!$R$4),0,IF(AND($C86=15,Datenblatt!M86&lt;Datenblatt!$R$5),0,IF(AND($C86=16,Datenblatt!M86&lt;Datenblatt!$R$6),0,IF(AND($C86=12,Datenblatt!M86&lt;Datenblatt!$R$7),0,IF(AND($C86=11,Datenblatt!M86&lt;Datenblatt!$R$8),0,IF(AND($C86=13,Datenblatt!M86&gt;Datenblatt!$Q$3),100,IF(AND($C86=14,Datenblatt!M86&gt;Datenblatt!$Q$4),100,IF(AND($C86=15,Datenblatt!M86&gt;Datenblatt!$Q$5),100,IF(AND($C86=16,Datenblatt!M86&gt;Datenblatt!$Q$6),100,IF(AND($C86=12,Datenblatt!M86&gt;Datenblatt!$Q$7),100,IF(AND($C86=11,Datenblatt!M86&gt;Datenblatt!$Q$8),100,IF(Übersicht!$C86=13,Datenblatt!$B$3*Datenblatt!M86^3+Datenblatt!$C$3*Datenblatt!M86^2+Datenblatt!$D$3*Datenblatt!M86+Datenblatt!$E$3,IF(Übersicht!$C86=14,Datenblatt!$B$4*Datenblatt!M86^3+Datenblatt!$C$4*Datenblatt!M86^2+Datenblatt!$D$4*Datenblatt!M86+Datenblatt!$E$4,IF(Übersicht!$C86=15,Datenblatt!$B$5*Datenblatt!M86^3+Datenblatt!$C$5*Datenblatt!M86^2+Datenblatt!$D$5*Datenblatt!M86+Datenblatt!$E$5,IF(Übersicht!$C86=16,Datenblatt!$B$6*Datenblatt!M86^3+Datenblatt!$C$6*Datenblatt!M86^2+Datenblatt!$D$6*Datenblatt!M86+Datenblatt!$E$6,IF(Übersicht!$C86=12,Datenblatt!$B$7*Datenblatt!M86^3+Datenblatt!$C$7*Datenblatt!M86^2+Datenblatt!$D$7*Datenblatt!M86+Datenblatt!$E$7,IF(Übersicht!$C86=11,Datenblatt!$B$8*Datenblatt!M86^3+Datenblatt!$C$8*Datenblatt!M86^2+Datenblatt!$D$8*Datenblatt!M86+Datenblatt!$E$8,0))))))))))))))))))</f>
        <v>#DIV/0!</v>
      </c>
      <c r="K86" t="e">
        <f>IF(AND(Übersicht!$C86=13,Datenblatt!N86&lt;Datenblatt!$T$3),0,IF(AND(Übersicht!$C86=14,Datenblatt!N86&lt;Datenblatt!$T$4),0,IF(AND(Übersicht!$C86=15,Datenblatt!N86&lt;Datenblatt!$T$5),0,IF(AND(Übersicht!$C86=16,Datenblatt!N86&lt;Datenblatt!$T$6),0,IF(AND(Übersicht!$C86=12,Datenblatt!N86&lt;Datenblatt!$T$7),0,IF(AND(Übersicht!$C86=11,Datenblatt!N86&lt;Datenblatt!$T$8),0,IF(AND($C86=13,Datenblatt!N86&gt;Datenblatt!$S$3),100,IF(AND($C86=14,Datenblatt!N86&gt;Datenblatt!$S$4),100,IF(AND($C86=15,Datenblatt!N86&gt;Datenblatt!$S$5),100,IF(AND($C86=16,Datenblatt!N86&gt;Datenblatt!$S$6),100,IF(AND($C86=12,Datenblatt!N86&gt;Datenblatt!$S$7),100,IF(AND($C86=11,Datenblatt!N86&gt;Datenblatt!$S$8),100,IF(Übersicht!$C86=13,Datenblatt!$B$11*Datenblatt!N86^3+Datenblatt!$C$11*Datenblatt!N86^2+Datenblatt!$D$11*Datenblatt!N86+Datenblatt!$E$11,IF(Übersicht!$C86=14,Datenblatt!$B$12*Datenblatt!N86^3+Datenblatt!$C$12*Datenblatt!N86^2+Datenblatt!$D$12*Datenblatt!N86+Datenblatt!$E$12,IF(Übersicht!$C86=15,Datenblatt!$B$13*Datenblatt!N86^3+Datenblatt!$C$13*Datenblatt!N86^2+Datenblatt!$D$13*Datenblatt!N86+Datenblatt!$E$13,IF(Übersicht!$C86=16,Datenblatt!$B$14*Datenblatt!N86^3+Datenblatt!$C$14*Datenblatt!N86^2+Datenblatt!$D$14*Datenblatt!N86+Datenblatt!$E$14,IF(Übersicht!$C86=12,Datenblatt!$B$15*Datenblatt!N86^3+Datenblatt!$C$15*Datenblatt!N86^2+Datenblatt!$D$15*Datenblatt!N86+Datenblatt!$E$15,IF(Übersicht!$C86=11,Datenblatt!$B$16*Datenblatt!N86^3+Datenblatt!$C$16*Datenblatt!N86^2+Datenblatt!$D$16*Datenblatt!N86+Datenblatt!$E$16,0))))))))))))))))))</f>
        <v>#DIV/0!</v>
      </c>
      <c r="L86">
        <f>IF(AND($C86=13,G86&lt;Datenblatt!$V$3),0,IF(AND($C86=14,G86&lt;Datenblatt!$V$4),0,IF(AND($C86=15,G86&lt;Datenblatt!$V$5),0,IF(AND($C86=16,G86&lt;Datenblatt!$V$6),0,IF(AND($C86=12,G86&lt;Datenblatt!$V$7),0,IF(AND($C86=11,G86&lt;Datenblatt!$V$8),0,IF(AND($C86=13,G86&gt;Datenblatt!$U$3),100,IF(AND($C86=14,G86&gt;Datenblatt!$U$4),100,IF(AND($C86=15,G86&gt;Datenblatt!$U$5),100,IF(AND($C86=16,G86&gt;Datenblatt!$U$6),100,IF(AND($C86=12,G86&gt;Datenblatt!$U$7),100,IF(AND($C86=11,G86&gt;Datenblatt!$U$8),100,IF($C86=13,(Datenblatt!$B$19*Übersicht!G86^3)+(Datenblatt!$C$19*Übersicht!G86^2)+(Datenblatt!$D$19*Übersicht!G86)+Datenblatt!$E$19,IF($C86=14,(Datenblatt!$B$20*Übersicht!G86^3)+(Datenblatt!$C$20*Übersicht!G86^2)+(Datenblatt!$D$20*Übersicht!G86)+Datenblatt!$E$20,IF($C86=15,(Datenblatt!$B$21*Übersicht!G86^3)+(Datenblatt!$C$21*Übersicht!G86^2)+(Datenblatt!$D$21*Übersicht!G86)+Datenblatt!$E$21,IF($C86=16,(Datenblatt!$B$22*Übersicht!G86^3)+(Datenblatt!$C$22*Übersicht!G86^2)+(Datenblatt!$D$22*Übersicht!G86)+Datenblatt!$E$22,IF($C86=12,(Datenblatt!$B$23*Übersicht!G86^3)+(Datenblatt!$C$23*Übersicht!G86^2)+(Datenblatt!$D$23*Übersicht!G86)+Datenblatt!$E$23,IF($C86=11,(Datenblatt!$B$24*Übersicht!G86^3)+(Datenblatt!$C$24*Übersicht!G86^2)+(Datenblatt!$D$24*Übersicht!G86)+Datenblatt!$E$24,0))))))))))))))))))</f>
        <v>0</v>
      </c>
      <c r="M86">
        <f>IF(AND(H86="",C86=11),Datenblatt!$I$26,IF(AND(H86="",C86=12),Datenblatt!$I$26,IF(AND(H86="",C86=16),Datenblatt!$I$27,IF(AND(H86="",C86=15),Datenblatt!$I$26,IF(AND(H86="",C86=14),Datenblatt!$I$26,IF(AND(H86="",C86=13),Datenblatt!$I$26,IF(AND($C86=13,H86&gt;Datenblatt!$X$3),0,IF(AND($C86=14,H86&gt;Datenblatt!$X$4),0,IF(AND($C86=15,H86&gt;Datenblatt!$X$5),0,IF(AND($C86=16,H86&gt;Datenblatt!$X$6),0,IF(AND($C86=12,H86&gt;Datenblatt!$X$7),0,IF(AND($C86=11,H86&gt;Datenblatt!$X$8),0,IF(AND($C86=13,H86&lt;Datenblatt!$W$3),100,IF(AND($C86=14,H86&lt;Datenblatt!$W$4),100,IF(AND($C86=15,H86&lt;Datenblatt!$W$5),100,IF(AND($C86=16,H86&lt;Datenblatt!$W$6),100,IF(AND($C86=12,H86&lt;Datenblatt!$W$7),100,IF(AND($C86=11,H86&lt;Datenblatt!$W$8),100,IF($C86=13,(Datenblatt!$B$27*Übersicht!H86^3)+(Datenblatt!$C$27*Übersicht!H86^2)+(Datenblatt!$D$27*Übersicht!H86)+Datenblatt!$E$27,IF($C86=14,(Datenblatt!$B$28*Übersicht!H86^3)+(Datenblatt!$C$28*Übersicht!H86^2)+(Datenblatt!$D$28*Übersicht!H86)+Datenblatt!$E$28,IF($C86=15,(Datenblatt!$B$29*Übersicht!H86^3)+(Datenblatt!$C$29*Übersicht!H86^2)+(Datenblatt!$D$29*Übersicht!H86)+Datenblatt!$E$29,IF($C86=16,(Datenblatt!$B$30*Übersicht!H86^3)+(Datenblatt!$C$30*Übersicht!H86^2)+(Datenblatt!$D$30*Übersicht!H86)+Datenblatt!$E$30,IF($C86=12,(Datenblatt!$B$31*Übersicht!H86^3)+(Datenblatt!$C$31*Übersicht!H86^2)+(Datenblatt!$D$31*Übersicht!H86)+Datenblatt!$E$31,IF($C86=11,(Datenblatt!$B$32*Übersicht!H86^3)+(Datenblatt!$C$32*Übersicht!H86^2)+(Datenblatt!$D$32*Übersicht!H86)+Datenblatt!$E$32,0))))))))))))))))))))))))</f>
        <v>0</v>
      </c>
      <c r="N86">
        <f>IF(AND(H86="",C86=11),Datenblatt!$I$29,IF(AND(H86="",C86=12),Datenblatt!$I$29,IF(AND(H86="",C86=16),Datenblatt!$I$29,IF(AND(H86="",C86=15),Datenblatt!$I$29,IF(AND(H86="",C86=14),Datenblatt!$I$29,IF(AND(H86="",C86=13),Datenblatt!$I$29,IF(AND($C86=13,H86&gt;Datenblatt!$X$3),0,IF(AND($C86=14,H86&gt;Datenblatt!$X$4),0,IF(AND($C86=15,H86&gt;Datenblatt!$X$5),0,IF(AND($C86=16,H86&gt;Datenblatt!$X$6),0,IF(AND($C86=12,H86&gt;Datenblatt!$X$7),0,IF(AND($C86=11,H86&gt;Datenblatt!$X$8),0,IF(AND($C86=13,H86&lt;Datenblatt!$W$3),100,IF(AND($C86=14,H86&lt;Datenblatt!$W$4),100,IF(AND($C86=15,H86&lt;Datenblatt!$W$5),100,IF(AND($C86=16,H86&lt;Datenblatt!$W$6),100,IF(AND($C86=12,H86&lt;Datenblatt!$W$7),100,IF(AND($C86=11,H86&lt;Datenblatt!$W$8),100,IF($C86=13,(Datenblatt!$B$27*Übersicht!H86^3)+(Datenblatt!$C$27*Übersicht!H86^2)+(Datenblatt!$D$27*Übersicht!H86)+Datenblatt!$E$27,IF($C86=14,(Datenblatt!$B$28*Übersicht!H86^3)+(Datenblatt!$C$28*Übersicht!H86^2)+(Datenblatt!$D$28*Übersicht!H86)+Datenblatt!$E$28,IF($C86=15,(Datenblatt!$B$29*Übersicht!H86^3)+(Datenblatt!$C$29*Übersicht!H86^2)+(Datenblatt!$D$29*Übersicht!H86)+Datenblatt!$E$29,IF($C86=16,(Datenblatt!$B$30*Übersicht!H86^3)+(Datenblatt!$C$30*Übersicht!H86^2)+(Datenblatt!$D$30*Übersicht!H86)+Datenblatt!$E$30,IF($C86=12,(Datenblatt!$B$31*Übersicht!H86^3)+(Datenblatt!$C$31*Übersicht!H86^2)+(Datenblatt!$D$31*Übersicht!H86)+Datenblatt!$E$31,IF($C86=11,(Datenblatt!$B$32*Übersicht!H86^3)+(Datenblatt!$C$32*Übersicht!H86^2)+(Datenblatt!$D$32*Übersicht!H86)+Datenblatt!$E$32,0))))))))))))))))))))))))</f>
        <v>0</v>
      </c>
      <c r="O86" s="2" t="e">
        <f t="shared" si="4"/>
        <v>#DIV/0!</v>
      </c>
      <c r="P86" s="2" t="e">
        <f t="shared" si="5"/>
        <v>#DIV/0!</v>
      </c>
      <c r="R86" s="2"/>
      <c r="S86" s="2">
        <f>Datenblatt!$I$10</f>
        <v>62.816491055091916</v>
      </c>
      <c r="T86" s="2">
        <f>Datenblatt!$I$18</f>
        <v>62.379148900450787</v>
      </c>
      <c r="U86" s="2">
        <f>Datenblatt!$I$26</f>
        <v>55.885385458572635</v>
      </c>
      <c r="V86" s="2">
        <f>Datenblatt!$I$34</f>
        <v>60.727085155488531</v>
      </c>
      <c r="W86" s="7" t="e">
        <f t="shared" si="6"/>
        <v>#DIV/0!</v>
      </c>
      <c r="Y86" s="2">
        <f>Datenblatt!$I$5</f>
        <v>73.48733784597421</v>
      </c>
      <c r="Z86">
        <f>Datenblatt!$I$13</f>
        <v>79.926562848016317</v>
      </c>
      <c r="AA86">
        <f>Datenblatt!$I$21</f>
        <v>79.953620531215734</v>
      </c>
      <c r="AB86">
        <f>Datenblatt!$I$29</f>
        <v>70.851454876954847</v>
      </c>
      <c r="AC86">
        <f>Datenblatt!$I$37</f>
        <v>75.813025407742586</v>
      </c>
      <c r="AD86" s="7" t="e">
        <f t="shared" si="7"/>
        <v>#DIV/0!</v>
      </c>
    </row>
    <row r="87" spans="10:30" ht="19" x14ac:dyDescent="0.25">
      <c r="J87" s="3" t="e">
        <f>IF(AND($C87=13,Datenblatt!M87&lt;Datenblatt!$R$3),0,IF(AND($C87=14,Datenblatt!M87&lt;Datenblatt!$R$4),0,IF(AND($C87=15,Datenblatt!M87&lt;Datenblatt!$R$5),0,IF(AND($C87=16,Datenblatt!M87&lt;Datenblatt!$R$6),0,IF(AND($C87=12,Datenblatt!M87&lt;Datenblatt!$R$7),0,IF(AND($C87=11,Datenblatt!M87&lt;Datenblatt!$R$8),0,IF(AND($C87=13,Datenblatt!M87&gt;Datenblatt!$Q$3),100,IF(AND($C87=14,Datenblatt!M87&gt;Datenblatt!$Q$4),100,IF(AND($C87=15,Datenblatt!M87&gt;Datenblatt!$Q$5),100,IF(AND($C87=16,Datenblatt!M87&gt;Datenblatt!$Q$6),100,IF(AND($C87=12,Datenblatt!M87&gt;Datenblatt!$Q$7),100,IF(AND($C87=11,Datenblatt!M87&gt;Datenblatt!$Q$8),100,IF(Übersicht!$C87=13,Datenblatt!$B$3*Datenblatt!M87^3+Datenblatt!$C$3*Datenblatt!M87^2+Datenblatt!$D$3*Datenblatt!M87+Datenblatt!$E$3,IF(Übersicht!$C87=14,Datenblatt!$B$4*Datenblatt!M87^3+Datenblatt!$C$4*Datenblatt!M87^2+Datenblatt!$D$4*Datenblatt!M87+Datenblatt!$E$4,IF(Übersicht!$C87=15,Datenblatt!$B$5*Datenblatt!M87^3+Datenblatt!$C$5*Datenblatt!M87^2+Datenblatt!$D$5*Datenblatt!M87+Datenblatt!$E$5,IF(Übersicht!$C87=16,Datenblatt!$B$6*Datenblatt!M87^3+Datenblatt!$C$6*Datenblatt!M87^2+Datenblatt!$D$6*Datenblatt!M87+Datenblatt!$E$6,IF(Übersicht!$C87=12,Datenblatt!$B$7*Datenblatt!M87^3+Datenblatt!$C$7*Datenblatt!M87^2+Datenblatt!$D$7*Datenblatt!M87+Datenblatt!$E$7,IF(Übersicht!$C87=11,Datenblatt!$B$8*Datenblatt!M87^3+Datenblatt!$C$8*Datenblatt!M87^2+Datenblatt!$D$8*Datenblatt!M87+Datenblatt!$E$8,0))))))))))))))))))</f>
        <v>#DIV/0!</v>
      </c>
      <c r="K87" t="e">
        <f>IF(AND(Übersicht!$C87=13,Datenblatt!N87&lt;Datenblatt!$T$3),0,IF(AND(Übersicht!$C87=14,Datenblatt!N87&lt;Datenblatt!$T$4),0,IF(AND(Übersicht!$C87=15,Datenblatt!N87&lt;Datenblatt!$T$5),0,IF(AND(Übersicht!$C87=16,Datenblatt!N87&lt;Datenblatt!$T$6),0,IF(AND(Übersicht!$C87=12,Datenblatt!N87&lt;Datenblatt!$T$7),0,IF(AND(Übersicht!$C87=11,Datenblatt!N87&lt;Datenblatt!$T$8),0,IF(AND($C87=13,Datenblatt!N87&gt;Datenblatt!$S$3),100,IF(AND($C87=14,Datenblatt!N87&gt;Datenblatt!$S$4),100,IF(AND($C87=15,Datenblatt!N87&gt;Datenblatt!$S$5),100,IF(AND($C87=16,Datenblatt!N87&gt;Datenblatt!$S$6),100,IF(AND($C87=12,Datenblatt!N87&gt;Datenblatt!$S$7),100,IF(AND($C87=11,Datenblatt!N87&gt;Datenblatt!$S$8),100,IF(Übersicht!$C87=13,Datenblatt!$B$11*Datenblatt!N87^3+Datenblatt!$C$11*Datenblatt!N87^2+Datenblatt!$D$11*Datenblatt!N87+Datenblatt!$E$11,IF(Übersicht!$C87=14,Datenblatt!$B$12*Datenblatt!N87^3+Datenblatt!$C$12*Datenblatt!N87^2+Datenblatt!$D$12*Datenblatt!N87+Datenblatt!$E$12,IF(Übersicht!$C87=15,Datenblatt!$B$13*Datenblatt!N87^3+Datenblatt!$C$13*Datenblatt!N87^2+Datenblatt!$D$13*Datenblatt!N87+Datenblatt!$E$13,IF(Übersicht!$C87=16,Datenblatt!$B$14*Datenblatt!N87^3+Datenblatt!$C$14*Datenblatt!N87^2+Datenblatt!$D$14*Datenblatt!N87+Datenblatt!$E$14,IF(Übersicht!$C87=12,Datenblatt!$B$15*Datenblatt!N87^3+Datenblatt!$C$15*Datenblatt!N87^2+Datenblatt!$D$15*Datenblatt!N87+Datenblatt!$E$15,IF(Übersicht!$C87=11,Datenblatt!$B$16*Datenblatt!N87^3+Datenblatt!$C$16*Datenblatt!N87^2+Datenblatt!$D$16*Datenblatt!N87+Datenblatt!$E$16,0))))))))))))))))))</f>
        <v>#DIV/0!</v>
      </c>
      <c r="L87">
        <f>IF(AND($C87=13,G87&lt;Datenblatt!$V$3),0,IF(AND($C87=14,G87&lt;Datenblatt!$V$4),0,IF(AND($C87=15,G87&lt;Datenblatt!$V$5),0,IF(AND($C87=16,G87&lt;Datenblatt!$V$6),0,IF(AND($C87=12,G87&lt;Datenblatt!$V$7),0,IF(AND($C87=11,G87&lt;Datenblatt!$V$8),0,IF(AND($C87=13,G87&gt;Datenblatt!$U$3),100,IF(AND($C87=14,G87&gt;Datenblatt!$U$4),100,IF(AND($C87=15,G87&gt;Datenblatt!$U$5),100,IF(AND($C87=16,G87&gt;Datenblatt!$U$6),100,IF(AND($C87=12,G87&gt;Datenblatt!$U$7),100,IF(AND($C87=11,G87&gt;Datenblatt!$U$8),100,IF($C87=13,(Datenblatt!$B$19*Übersicht!G87^3)+(Datenblatt!$C$19*Übersicht!G87^2)+(Datenblatt!$D$19*Übersicht!G87)+Datenblatt!$E$19,IF($C87=14,(Datenblatt!$B$20*Übersicht!G87^3)+(Datenblatt!$C$20*Übersicht!G87^2)+(Datenblatt!$D$20*Übersicht!G87)+Datenblatt!$E$20,IF($C87=15,(Datenblatt!$B$21*Übersicht!G87^3)+(Datenblatt!$C$21*Übersicht!G87^2)+(Datenblatt!$D$21*Übersicht!G87)+Datenblatt!$E$21,IF($C87=16,(Datenblatt!$B$22*Übersicht!G87^3)+(Datenblatt!$C$22*Übersicht!G87^2)+(Datenblatt!$D$22*Übersicht!G87)+Datenblatt!$E$22,IF($C87=12,(Datenblatt!$B$23*Übersicht!G87^3)+(Datenblatt!$C$23*Übersicht!G87^2)+(Datenblatt!$D$23*Übersicht!G87)+Datenblatt!$E$23,IF($C87=11,(Datenblatt!$B$24*Übersicht!G87^3)+(Datenblatt!$C$24*Übersicht!G87^2)+(Datenblatt!$D$24*Übersicht!G87)+Datenblatt!$E$24,0))))))))))))))))))</f>
        <v>0</v>
      </c>
      <c r="M87">
        <f>IF(AND(H87="",C87=11),Datenblatt!$I$26,IF(AND(H87="",C87=12),Datenblatt!$I$26,IF(AND(H87="",C87=16),Datenblatt!$I$27,IF(AND(H87="",C87=15),Datenblatt!$I$26,IF(AND(H87="",C87=14),Datenblatt!$I$26,IF(AND(H87="",C87=13),Datenblatt!$I$26,IF(AND($C87=13,H87&gt;Datenblatt!$X$3),0,IF(AND($C87=14,H87&gt;Datenblatt!$X$4),0,IF(AND($C87=15,H87&gt;Datenblatt!$X$5),0,IF(AND($C87=16,H87&gt;Datenblatt!$X$6),0,IF(AND($C87=12,H87&gt;Datenblatt!$X$7),0,IF(AND($C87=11,H87&gt;Datenblatt!$X$8),0,IF(AND($C87=13,H87&lt;Datenblatt!$W$3),100,IF(AND($C87=14,H87&lt;Datenblatt!$W$4),100,IF(AND($C87=15,H87&lt;Datenblatt!$W$5),100,IF(AND($C87=16,H87&lt;Datenblatt!$W$6),100,IF(AND($C87=12,H87&lt;Datenblatt!$W$7),100,IF(AND($C87=11,H87&lt;Datenblatt!$W$8),100,IF($C87=13,(Datenblatt!$B$27*Übersicht!H87^3)+(Datenblatt!$C$27*Übersicht!H87^2)+(Datenblatt!$D$27*Übersicht!H87)+Datenblatt!$E$27,IF($C87=14,(Datenblatt!$B$28*Übersicht!H87^3)+(Datenblatt!$C$28*Übersicht!H87^2)+(Datenblatt!$D$28*Übersicht!H87)+Datenblatt!$E$28,IF($C87=15,(Datenblatt!$B$29*Übersicht!H87^3)+(Datenblatt!$C$29*Übersicht!H87^2)+(Datenblatt!$D$29*Übersicht!H87)+Datenblatt!$E$29,IF($C87=16,(Datenblatt!$B$30*Übersicht!H87^3)+(Datenblatt!$C$30*Übersicht!H87^2)+(Datenblatt!$D$30*Übersicht!H87)+Datenblatt!$E$30,IF($C87=12,(Datenblatt!$B$31*Übersicht!H87^3)+(Datenblatt!$C$31*Übersicht!H87^2)+(Datenblatt!$D$31*Übersicht!H87)+Datenblatt!$E$31,IF($C87=11,(Datenblatt!$B$32*Übersicht!H87^3)+(Datenblatt!$C$32*Übersicht!H87^2)+(Datenblatt!$D$32*Übersicht!H87)+Datenblatt!$E$32,0))))))))))))))))))))))))</f>
        <v>0</v>
      </c>
      <c r="N87">
        <f>IF(AND(H87="",C87=11),Datenblatt!$I$29,IF(AND(H87="",C87=12),Datenblatt!$I$29,IF(AND(H87="",C87=16),Datenblatt!$I$29,IF(AND(H87="",C87=15),Datenblatt!$I$29,IF(AND(H87="",C87=14),Datenblatt!$I$29,IF(AND(H87="",C87=13),Datenblatt!$I$29,IF(AND($C87=13,H87&gt;Datenblatt!$X$3),0,IF(AND($C87=14,H87&gt;Datenblatt!$X$4),0,IF(AND($C87=15,H87&gt;Datenblatt!$X$5),0,IF(AND($C87=16,H87&gt;Datenblatt!$X$6),0,IF(AND($C87=12,H87&gt;Datenblatt!$X$7),0,IF(AND($C87=11,H87&gt;Datenblatt!$X$8),0,IF(AND($C87=13,H87&lt;Datenblatt!$W$3),100,IF(AND($C87=14,H87&lt;Datenblatt!$W$4),100,IF(AND($C87=15,H87&lt;Datenblatt!$W$5),100,IF(AND($C87=16,H87&lt;Datenblatt!$W$6),100,IF(AND($C87=12,H87&lt;Datenblatt!$W$7),100,IF(AND($C87=11,H87&lt;Datenblatt!$W$8),100,IF($C87=13,(Datenblatt!$B$27*Übersicht!H87^3)+(Datenblatt!$C$27*Übersicht!H87^2)+(Datenblatt!$D$27*Übersicht!H87)+Datenblatt!$E$27,IF($C87=14,(Datenblatt!$B$28*Übersicht!H87^3)+(Datenblatt!$C$28*Übersicht!H87^2)+(Datenblatt!$D$28*Übersicht!H87)+Datenblatt!$E$28,IF($C87=15,(Datenblatt!$B$29*Übersicht!H87^3)+(Datenblatt!$C$29*Übersicht!H87^2)+(Datenblatt!$D$29*Übersicht!H87)+Datenblatt!$E$29,IF($C87=16,(Datenblatt!$B$30*Übersicht!H87^3)+(Datenblatt!$C$30*Übersicht!H87^2)+(Datenblatt!$D$30*Übersicht!H87)+Datenblatt!$E$30,IF($C87=12,(Datenblatt!$B$31*Übersicht!H87^3)+(Datenblatt!$C$31*Übersicht!H87^2)+(Datenblatt!$D$31*Übersicht!H87)+Datenblatt!$E$31,IF($C87=11,(Datenblatt!$B$32*Übersicht!H87^3)+(Datenblatt!$C$32*Übersicht!H87^2)+(Datenblatt!$D$32*Übersicht!H87)+Datenblatt!$E$32,0))))))))))))))))))))))))</f>
        <v>0</v>
      </c>
      <c r="O87" s="2" t="e">
        <f t="shared" si="4"/>
        <v>#DIV/0!</v>
      </c>
      <c r="P87" s="2" t="e">
        <f t="shared" si="5"/>
        <v>#DIV/0!</v>
      </c>
      <c r="R87" s="2"/>
      <c r="S87" s="2">
        <f>Datenblatt!$I$10</f>
        <v>62.816491055091916</v>
      </c>
      <c r="T87" s="2">
        <f>Datenblatt!$I$18</f>
        <v>62.379148900450787</v>
      </c>
      <c r="U87" s="2">
        <f>Datenblatt!$I$26</f>
        <v>55.885385458572635</v>
      </c>
      <c r="V87" s="2">
        <f>Datenblatt!$I$34</f>
        <v>60.727085155488531</v>
      </c>
      <c r="W87" s="7" t="e">
        <f t="shared" si="6"/>
        <v>#DIV/0!</v>
      </c>
      <c r="Y87" s="2">
        <f>Datenblatt!$I$5</f>
        <v>73.48733784597421</v>
      </c>
      <c r="Z87">
        <f>Datenblatt!$I$13</f>
        <v>79.926562848016317</v>
      </c>
      <c r="AA87">
        <f>Datenblatt!$I$21</f>
        <v>79.953620531215734</v>
      </c>
      <c r="AB87">
        <f>Datenblatt!$I$29</f>
        <v>70.851454876954847</v>
      </c>
      <c r="AC87">
        <f>Datenblatt!$I$37</f>
        <v>75.813025407742586</v>
      </c>
      <c r="AD87" s="7" t="e">
        <f t="shared" si="7"/>
        <v>#DIV/0!</v>
      </c>
    </row>
    <row r="88" spans="10:30" ht="19" x14ac:dyDescent="0.25">
      <c r="J88" s="3" t="e">
        <f>IF(AND($C88=13,Datenblatt!M88&lt;Datenblatt!$R$3),0,IF(AND($C88=14,Datenblatt!M88&lt;Datenblatt!$R$4),0,IF(AND($C88=15,Datenblatt!M88&lt;Datenblatt!$R$5),0,IF(AND($C88=16,Datenblatt!M88&lt;Datenblatt!$R$6),0,IF(AND($C88=12,Datenblatt!M88&lt;Datenblatt!$R$7),0,IF(AND($C88=11,Datenblatt!M88&lt;Datenblatt!$R$8),0,IF(AND($C88=13,Datenblatt!M88&gt;Datenblatt!$Q$3),100,IF(AND($C88=14,Datenblatt!M88&gt;Datenblatt!$Q$4),100,IF(AND($C88=15,Datenblatt!M88&gt;Datenblatt!$Q$5),100,IF(AND($C88=16,Datenblatt!M88&gt;Datenblatt!$Q$6),100,IF(AND($C88=12,Datenblatt!M88&gt;Datenblatt!$Q$7),100,IF(AND($C88=11,Datenblatt!M88&gt;Datenblatt!$Q$8),100,IF(Übersicht!$C88=13,Datenblatt!$B$3*Datenblatt!M88^3+Datenblatt!$C$3*Datenblatt!M88^2+Datenblatt!$D$3*Datenblatt!M88+Datenblatt!$E$3,IF(Übersicht!$C88=14,Datenblatt!$B$4*Datenblatt!M88^3+Datenblatt!$C$4*Datenblatt!M88^2+Datenblatt!$D$4*Datenblatt!M88+Datenblatt!$E$4,IF(Übersicht!$C88=15,Datenblatt!$B$5*Datenblatt!M88^3+Datenblatt!$C$5*Datenblatt!M88^2+Datenblatt!$D$5*Datenblatt!M88+Datenblatt!$E$5,IF(Übersicht!$C88=16,Datenblatt!$B$6*Datenblatt!M88^3+Datenblatt!$C$6*Datenblatt!M88^2+Datenblatt!$D$6*Datenblatt!M88+Datenblatt!$E$6,IF(Übersicht!$C88=12,Datenblatt!$B$7*Datenblatt!M88^3+Datenblatt!$C$7*Datenblatt!M88^2+Datenblatt!$D$7*Datenblatt!M88+Datenblatt!$E$7,IF(Übersicht!$C88=11,Datenblatt!$B$8*Datenblatt!M88^3+Datenblatt!$C$8*Datenblatt!M88^2+Datenblatt!$D$8*Datenblatt!M88+Datenblatt!$E$8,0))))))))))))))))))</f>
        <v>#DIV/0!</v>
      </c>
      <c r="K88" t="e">
        <f>IF(AND(Übersicht!$C88=13,Datenblatt!N88&lt;Datenblatt!$T$3),0,IF(AND(Übersicht!$C88=14,Datenblatt!N88&lt;Datenblatt!$T$4),0,IF(AND(Übersicht!$C88=15,Datenblatt!N88&lt;Datenblatt!$T$5),0,IF(AND(Übersicht!$C88=16,Datenblatt!N88&lt;Datenblatt!$T$6),0,IF(AND(Übersicht!$C88=12,Datenblatt!N88&lt;Datenblatt!$T$7),0,IF(AND(Übersicht!$C88=11,Datenblatt!N88&lt;Datenblatt!$T$8),0,IF(AND($C88=13,Datenblatt!N88&gt;Datenblatt!$S$3),100,IF(AND($C88=14,Datenblatt!N88&gt;Datenblatt!$S$4),100,IF(AND($C88=15,Datenblatt!N88&gt;Datenblatt!$S$5),100,IF(AND($C88=16,Datenblatt!N88&gt;Datenblatt!$S$6),100,IF(AND($C88=12,Datenblatt!N88&gt;Datenblatt!$S$7),100,IF(AND($C88=11,Datenblatt!N88&gt;Datenblatt!$S$8),100,IF(Übersicht!$C88=13,Datenblatt!$B$11*Datenblatt!N88^3+Datenblatt!$C$11*Datenblatt!N88^2+Datenblatt!$D$11*Datenblatt!N88+Datenblatt!$E$11,IF(Übersicht!$C88=14,Datenblatt!$B$12*Datenblatt!N88^3+Datenblatt!$C$12*Datenblatt!N88^2+Datenblatt!$D$12*Datenblatt!N88+Datenblatt!$E$12,IF(Übersicht!$C88=15,Datenblatt!$B$13*Datenblatt!N88^3+Datenblatt!$C$13*Datenblatt!N88^2+Datenblatt!$D$13*Datenblatt!N88+Datenblatt!$E$13,IF(Übersicht!$C88=16,Datenblatt!$B$14*Datenblatt!N88^3+Datenblatt!$C$14*Datenblatt!N88^2+Datenblatt!$D$14*Datenblatt!N88+Datenblatt!$E$14,IF(Übersicht!$C88=12,Datenblatt!$B$15*Datenblatt!N88^3+Datenblatt!$C$15*Datenblatt!N88^2+Datenblatt!$D$15*Datenblatt!N88+Datenblatt!$E$15,IF(Übersicht!$C88=11,Datenblatt!$B$16*Datenblatt!N88^3+Datenblatt!$C$16*Datenblatt!N88^2+Datenblatt!$D$16*Datenblatt!N88+Datenblatt!$E$16,0))))))))))))))))))</f>
        <v>#DIV/0!</v>
      </c>
      <c r="L88">
        <f>IF(AND($C88=13,G88&lt;Datenblatt!$V$3),0,IF(AND($C88=14,G88&lt;Datenblatt!$V$4),0,IF(AND($C88=15,G88&lt;Datenblatt!$V$5),0,IF(AND($C88=16,G88&lt;Datenblatt!$V$6),0,IF(AND($C88=12,G88&lt;Datenblatt!$V$7),0,IF(AND($C88=11,G88&lt;Datenblatt!$V$8),0,IF(AND($C88=13,G88&gt;Datenblatt!$U$3),100,IF(AND($C88=14,G88&gt;Datenblatt!$U$4),100,IF(AND($C88=15,G88&gt;Datenblatt!$U$5),100,IF(AND($C88=16,G88&gt;Datenblatt!$U$6),100,IF(AND($C88=12,G88&gt;Datenblatt!$U$7),100,IF(AND($C88=11,G88&gt;Datenblatt!$U$8),100,IF($C88=13,(Datenblatt!$B$19*Übersicht!G88^3)+(Datenblatt!$C$19*Übersicht!G88^2)+(Datenblatt!$D$19*Übersicht!G88)+Datenblatt!$E$19,IF($C88=14,(Datenblatt!$B$20*Übersicht!G88^3)+(Datenblatt!$C$20*Übersicht!G88^2)+(Datenblatt!$D$20*Übersicht!G88)+Datenblatt!$E$20,IF($C88=15,(Datenblatt!$B$21*Übersicht!G88^3)+(Datenblatt!$C$21*Übersicht!G88^2)+(Datenblatt!$D$21*Übersicht!G88)+Datenblatt!$E$21,IF($C88=16,(Datenblatt!$B$22*Übersicht!G88^3)+(Datenblatt!$C$22*Übersicht!G88^2)+(Datenblatt!$D$22*Übersicht!G88)+Datenblatt!$E$22,IF($C88=12,(Datenblatt!$B$23*Übersicht!G88^3)+(Datenblatt!$C$23*Übersicht!G88^2)+(Datenblatt!$D$23*Übersicht!G88)+Datenblatt!$E$23,IF($C88=11,(Datenblatt!$B$24*Übersicht!G88^3)+(Datenblatt!$C$24*Übersicht!G88^2)+(Datenblatt!$D$24*Übersicht!G88)+Datenblatt!$E$24,0))))))))))))))))))</f>
        <v>0</v>
      </c>
      <c r="M88">
        <f>IF(AND(H88="",C88=11),Datenblatt!$I$26,IF(AND(H88="",C88=12),Datenblatt!$I$26,IF(AND(H88="",C88=16),Datenblatt!$I$27,IF(AND(H88="",C88=15),Datenblatt!$I$26,IF(AND(H88="",C88=14),Datenblatt!$I$26,IF(AND(H88="",C88=13),Datenblatt!$I$26,IF(AND($C88=13,H88&gt;Datenblatt!$X$3),0,IF(AND($C88=14,H88&gt;Datenblatt!$X$4),0,IF(AND($C88=15,H88&gt;Datenblatt!$X$5),0,IF(AND($C88=16,H88&gt;Datenblatt!$X$6),0,IF(AND($C88=12,H88&gt;Datenblatt!$X$7),0,IF(AND($C88=11,H88&gt;Datenblatt!$X$8),0,IF(AND($C88=13,H88&lt;Datenblatt!$W$3),100,IF(AND($C88=14,H88&lt;Datenblatt!$W$4),100,IF(AND($C88=15,H88&lt;Datenblatt!$W$5),100,IF(AND($C88=16,H88&lt;Datenblatt!$W$6),100,IF(AND($C88=12,H88&lt;Datenblatt!$W$7),100,IF(AND($C88=11,H88&lt;Datenblatt!$W$8),100,IF($C88=13,(Datenblatt!$B$27*Übersicht!H88^3)+(Datenblatt!$C$27*Übersicht!H88^2)+(Datenblatt!$D$27*Übersicht!H88)+Datenblatt!$E$27,IF($C88=14,(Datenblatt!$B$28*Übersicht!H88^3)+(Datenblatt!$C$28*Übersicht!H88^2)+(Datenblatt!$D$28*Übersicht!H88)+Datenblatt!$E$28,IF($C88=15,(Datenblatt!$B$29*Übersicht!H88^3)+(Datenblatt!$C$29*Übersicht!H88^2)+(Datenblatt!$D$29*Übersicht!H88)+Datenblatt!$E$29,IF($C88=16,(Datenblatt!$B$30*Übersicht!H88^3)+(Datenblatt!$C$30*Übersicht!H88^2)+(Datenblatt!$D$30*Übersicht!H88)+Datenblatt!$E$30,IF($C88=12,(Datenblatt!$B$31*Übersicht!H88^3)+(Datenblatt!$C$31*Übersicht!H88^2)+(Datenblatt!$D$31*Übersicht!H88)+Datenblatt!$E$31,IF($C88=11,(Datenblatt!$B$32*Übersicht!H88^3)+(Datenblatt!$C$32*Übersicht!H88^2)+(Datenblatt!$D$32*Übersicht!H88)+Datenblatt!$E$32,0))))))))))))))))))))))))</f>
        <v>0</v>
      </c>
      <c r="N88">
        <f>IF(AND(H88="",C88=11),Datenblatt!$I$29,IF(AND(H88="",C88=12),Datenblatt!$I$29,IF(AND(H88="",C88=16),Datenblatt!$I$29,IF(AND(H88="",C88=15),Datenblatt!$I$29,IF(AND(H88="",C88=14),Datenblatt!$I$29,IF(AND(H88="",C88=13),Datenblatt!$I$29,IF(AND($C88=13,H88&gt;Datenblatt!$X$3),0,IF(AND($C88=14,H88&gt;Datenblatt!$X$4),0,IF(AND($C88=15,H88&gt;Datenblatt!$X$5),0,IF(AND($C88=16,H88&gt;Datenblatt!$X$6),0,IF(AND($C88=12,H88&gt;Datenblatt!$X$7),0,IF(AND($C88=11,H88&gt;Datenblatt!$X$8),0,IF(AND($C88=13,H88&lt;Datenblatt!$W$3),100,IF(AND($C88=14,H88&lt;Datenblatt!$W$4),100,IF(AND($C88=15,H88&lt;Datenblatt!$W$5),100,IF(AND($C88=16,H88&lt;Datenblatt!$W$6),100,IF(AND($C88=12,H88&lt;Datenblatt!$W$7),100,IF(AND($C88=11,H88&lt;Datenblatt!$W$8),100,IF($C88=13,(Datenblatt!$B$27*Übersicht!H88^3)+(Datenblatt!$C$27*Übersicht!H88^2)+(Datenblatt!$D$27*Übersicht!H88)+Datenblatt!$E$27,IF($C88=14,(Datenblatt!$B$28*Übersicht!H88^3)+(Datenblatt!$C$28*Übersicht!H88^2)+(Datenblatt!$D$28*Übersicht!H88)+Datenblatt!$E$28,IF($C88=15,(Datenblatt!$B$29*Übersicht!H88^3)+(Datenblatt!$C$29*Übersicht!H88^2)+(Datenblatt!$D$29*Übersicht!H88)+Datenblatt!$E$29,IF($C88=16,(Datenblatt!$B$30*Übersicht!H88^3)+(Datenblatt!$C$30*Übersicht!H88^2)+(Datenblatt!$D$30*Übersicht!H88)+Datenblatt!$E$30,IF($C88=12,(Datenblatt!$B$31*Übersicht!H88^3)+(Datenblatt!$C$31*Übersicht!H88^2)+(Datenblatt!$D$31*Übersicht!H88)+Datenblatt!$E$31,IF($C88=11,(Datenblatt!$B$32*Übersicht!H88^3)+(Datenblatt!$C$32*Übersicht!H88^2)+(Datenblatt!$D$32*Übersicht!H88)+Datenblatt!$E$32,0))))))))))))))))))))))))</f>
        <v>0</v>
      </c>
      <c r="O88" s="2" t="e">
        <f t="shared" si="4"/>
        <v>#DIV/0!</v>
      </c>
      <c r="P88" s="2" t="e">
        <f t="shared" si="5"/>
        <v>#DIV/0!</v>
      </c>
      <c r="R88" s="2"/>
      <c r="S88" s="2">
        <f>Datenblatt!$I$10</f>
        <v>62.816491055091916</v>
      </c>
      <c r="T88" s="2">
        <f>Datenblatt!$I$18</f>
        <v>62.379148900450787</v>
      </c>
      <c r="U88" s="2">
        <f>Datenblatt!$I$26</f>
        <v>55.885385458572635</v>
      </c>
      <c r="V88" s="2">
        <f>Datenblatt!$I$34</f>
        <v>60.727085155488531</v>
      </c>
      <c r="W88" s="7" t="e">
        <f t="shared" si="6"/>
        <v>#DIV/0!</v>
      </c>
      <c r="Y88" s="2">
        <f>Datenblatt!$I$5</f>
        <v>73.48733784597421</v>
      </c>
      <c r="Z88">
        <f>Datenblatt!$I$13</f>
        <v>79.926562848016317</v>
      </c>
      <c r="AA88">
        <f>Datenblatt!$I$21</f>
        <v>79.953620531215734</v>
      </c>
      <c r="AB88">
        <f>Datenblatt!$I$29</f>
        <v>70.851454876954847</v>
      </c>
      <c r="AC88">
        <f>Datenblatt!$I$37</f>
        <v>75.813025407742586</v>
      </c>
      <c r="AD88" s="7" t="e">
        <f t="shared" si="7"/>
        <v>#DIV/0!</v>
      </c>
    </row>
    <row r="89" spans="10:30" ht="19" x14ac:dyDescent="0.25">
      <c r="J89" s="3" t="e">
        <f>IF(AND($C89=13,Datenblatt!M89&lt;Datenblatt!$R$3),0,IF(AND($C89=14,Datenblatt!M89&lt;Datenblatt!$R$4),0,IF(AND($C89=15,Datenblatt!M89&lt;Datenblatt!$R$5),0,IF(AND($C89=16,Datenblatt!M89&lt;Datenblatt!$R$6),0,IF(AND($C89=12,Datenblatt!M89&lt;Datenblatt!$R$7),0,IF(AND($C89=11,Datenblatt!M89&lt;Datenblatt!$R$8),0,IF(AND($C89=13,Datenblatt!M89&gt;Datenblatt!$Q$3),100,IF(AND($C89=14,Datenblatt!M89&gt;Datenblatt!$Q$4),100,IF(AND($C89=15,Datenblatt!M89&gt;Datenblatt!$Q$5),100,IF(AND($C89=16,Datenblatt!M89&gt;Datenblatt!$Q$6),100,IF(AND($C89=12,Datenblatt!M89&gt;Datenblatt!$Q$7),100,IF(AND($C89=11,Datenblatt!M89&gt;Datenblatt!$Q$8),100,IF(Übersicht!$C89=13,Datenblatt!$B$3*Datenblatt!M89^3+Datenblatt!$C$3*Datenblatt!M89^2+Datenblatt!$D$3*Datenblatt!M89+Datenblatt!$E$3,IF(Übersicht!$C89=14,Datenblatt!$B$4*Datenblatt!M89^3+Datenblatt!$C$4*Datenblatt!M89^2+Datenblatt!$D$4*Datenblatt!M89+Datenblatt!$E$4,IF(Übersicht!$C89=15,Datenblatt!$B$5*Datenblatt!M89^3+Datenblatt!$C$5*Datenblatt!M89^2+Datenblatt!$D$5*Datenblatt!M89+Datenblatt!$E$5,IF(Übersicht!$C89=16,Datenblatt!$B$6*Datenblatt!M89^3+Datenblatt!$C$6*Datenblatt!M89^2+Datenblatt!$D$6*Datenblatt!M89+Datenblatt!$E$6,IF(Übersicht!$C89=12,Datenblatt!$B$7*Datenblatt!M89^3+Datenblatt!$C$7*Datenblatt!M89^2+Datenblatt!$D$7*Datenblatt!M89+Datenblatt!$E$7,IF(Übersicht!$C89=11,Datenblatt!$B$8*Datenblatt!M89^3+Datenblatt!$C$8*Datenblatt!M89^2+Datenblatt!$D$8*Datenblatt!M89+Datenblatt!$E$8,0))))))))))))))))))</f>
        <v>#DIV/0!</v>
      </c>
      <c r="K89" t="e">
        <f>IF(AND(Übersicht!$C89=13,Datenblatt!N89&lt;Datenblatt!$T$3),0,IF(AND(Übersicht!$C89=14,Datenblatt!N89&lt;Datenblatt!$T$4),0,IF(AND(Übersicht!$C89=15,Datenblatt!N89&lt;Datenblatt!$T$5),0,IF(AND(Übersicht!$C89=16,Datenblatt!N89&lt;Datenblatt!$T$6),0,IF(AND(Übersicht!$C89=12,Datenblatt!N89&lt;Datenblatt!$T$7),0,IF(AND(Übersicht!$C89=11,Datenblatt!N89&lt;Datenblatt!$T$8),0,IF(AND($C89=13,Datenblatt!N89&gt;Datenblatt!$S$3),100,IF(AND($C89=14,Datenblatt!N89&gt;Datenblatt!$S$4),100,IF(AND($C89=15,Datenblatt!N89&gt;Datenblatt!$S$5),100,IF(AND($C89=16,Datenblatt!N89&gt;Datenblatt!$S$6),100,IF(AND($C89=12,Datenblatt!N89&gt;Datenblatt!$S$7),100,IF(AND($C89=11,Datenblatt!N89&gt;Datenblatt!$S$8),100,IF(Übersicht!$C89=13,Datenblatt!$B$11*Datenblatt!N89^3+Datenblatt!$C$11*Datenblatt!N89^2+Datenblatt!$D$11*Datenblatt!N89+Datenblatt!$E$11,IF(Übersicht!$C89=14,Datenblatt!$B$12*Datenblatt!N89^3+Datenblatt!$C$12*Datenblatt!N89^2+Datenblatt!$D$12*Datenblatt!N89+Datenblatt!$E$12,IF(Übersicht!$C89=15,Datenblatt!$B$13*Datenblatt!N89^3+Datenblatt!$C$13*Datenblatt!N89^2+Datenblatt!$D$13*Datenblatt!N89+Datenblatt!$E$13,IF(Übersicht!$C89=16,Datenblatt!$B$14*Datenblatt!N89^3+Datenblatt!$C$14*Datenblatt!N89^2+Datenblatt!$D$14*Datenblatt!N89+Datenblatt!$E$14,IF(Übersicht!$C89=12,Datenblatt!$B$15*Datenblatt!N89^3+Datenblatt!$C$15*Datenblatt!N89^2+Datenblatt!$D$15*Datenblatt!N89+Datenblatt!$E$15,IF(Übersicht!$C89=11,Datenblatt!$B$16*Datenblatt!N89^3+Datenblatt!$C$16*Datenblatt!N89^2+Datenblatt!$D$16*Datenblatt!N89+Datenblatt!$E$16,0))))))))))))))))))</f>
        <v>#DIV/0!</v>
      </c>
      <c r="L89">
        <f>IF(AND($C89=13,G89&lt;Datenblatt!$V$3),0,IF(AND($C89=14,G89&lt;Datenblatt!$V$4),0,IF(AND($C89=15,G89&lt;Datenblatt!$V$5),0,IF(AND($C89=16,G89&lt;Datenblatt!$V$6),0,IF(AND($C89=12,G89&lt;Datenblatt!$V$7),0,IF(AND($C89=11,G89&lt;Datenblatt!$V$8),0,IF(AND($C89=13,G89&gt;Datenblatt!$U$3),100,IF(AND($C89=14,G89&gt;Datenblatt!$U$4),100,IF(AND($C89=15,G89&gt;Datenblatt!$U$5),100,IF(AND($C89=16,G89&gt;Datenblatt!$U$6),100,IF(AND($C89=12,G89&gt;Datenblatt!$U$7),100,IF(AND($C89=11,G89&gt;Datenblatt!$U$8),100,IF($C89=13,(Datenblatt!$B$19*Übersicht!G89^3)+(Datenblatt!$C$19*Übersicht!G89^2)+(Datenblatt!$D$19*Übersicht!G89)+Datenblatt!$E$19,IF($C89=14,(Datenblatt!$B$20*Übersicht!G89^3)+(Datenblatt!$C$20*Übersicht!G89^2)+(Datenblatt!$D$20*Übersicht!G89)+Datenblatt!$E$20,IF($C89=15,(Datenblatt!$B$21*Übersicht!G89^3)+(Datenblatt!$C$21*Übersicht!G89^2)+(Datenblatt!$D$21*Übersicht!G89)+Datenblatt!$E$21,IF($C89=16,(Datenblatt!$B$22*Übersicht!G89^3)+(Datenblatt!$C$22*Übersicht!G89^2)+(Datenblatt!$D$22*Übersicht!G89)+Datenblatt!$E$22,IF($C89=12,(Datenblatt!$B$23*Übersicht!G89^3)+(Datenblatt!$C$23*Übersicht!G89^2)+(Datenblatt!$D$23*Übersicht!G89)+Datenblatt!$E$23,IF($C89=11,(Datenblatt!$B$24*Übersicht!G89^3)+(Datenblatt!$C$24*Übersicht!G89^2)+(Datenblatt!$D$24*Übersicht!G89)+Datenblatt!$E$24,0))))))))))))))))))</f>
        <v>0</v>
      </c>
      <c r="M89">
        <f>IF(AND(H89="",C89=11),Datenblatt!$I$26,IF(AND(H89="",C89=12),Datenblatt!$I$26,IF(AND(H89="",C89=16),Datenblatt!$I$27,IF(AND(H89="",C89=15),Datenblatt!$I$26,IF(AND(H89="",C89=14),Datenblatt!$I$26,IF(AND(H89="",C89=13),Datenblatt!$I$26,IF(AND($C89=13,H89&gt;Datenblatt!$X$3),0,IF(AND($C89=14,H89&gt;Datenblatt!$X$4),0,IF(AND($C89=15,H89&gt;Datenblatt!$X$5),0,IF(AND($C89=16,H89&gt;Datenblatt!$X$6),0,IF(AND($C89=12,H89&gt;Datenblatt!$X$7),0,IF(AND($C89=11,H89&gt;Datenblatt!$X$8),0,IF(AND($C89=13,H89&lt;Datenblatt!$W$3),100,IF(AND($C89=14,H89&lt;Datenblatt!$W$4),100,IF(AND($C89=15,H89&lt;Datenblatt!$W$5),100,IF(AND($C89=16,H89&lt;Datenblatt!$W$6),100,IF(AND($C89=12,H89&lt;Datenblatt!$W$7),100,IF(AND($C89=11,H89&lt;Datenblatt!$W$8),100,IF($C89=13,(Datenblatt!$B$27*Übersicht!H89^3)+(Datenblatt!$C$27*Übersicht!H89^2)+(Datenblatt!$D$27*Übersicht!H89)+Datenblatt!$E$27,IF($C89=14,(Datenblatt!$B$28*Übersicht!H89^3)+(Datenblatt!$C$28*Übersicht!H89^2)+(Datenblatt!$D$28*Übersicht!H89)+Datenblatt!$E$28,IF($C89=15,(Datenblatt!$B$29*Übersicht!H89^3)+(Datenblatt!$C$29*Übersicht!H89^2)+(Datenblatt!$D$29*Übersicht!H89)+Datenblatt!$E$29,IF($C89=16,(Datenblatt!$B$30*Übersicht!H89^3)+(Datenblatt!$C$30*Übersicht!H89^2)+(Datenblatt!$D$30*Übersicht!H89)+Datenblatt!$E$30,IF($C89=12,(Datenblatt!$B$31*Übersicht!H89^3)+(Datenblatt!$C$31*Übersicht!H89^2)+(Datenblatt!$D$31*Übersicht!H89)+Datenblatt!$E$31,IF($C89=11,(Datenblatt!$B$32*Übersicht!H89^3)+(Datenblatt!$C$32*Übersicht!H89^2)+(Datenblatt!$D$32*Übersicht!H89)+Datenblatt!$E$32,0))))))))))))))))))))))))</f>
        <v>0</v>
      </c>
      <c r="N89">
        <f>IF(AND(H89="",C89=11),Datenblatt!$I$29,IF(AND(H89="",C89=12),Datenblatt!$I$29,IF(AND(H89="",C89=16),Datenblatt!$I$29,IF(AND(H89="",C89=15),Datenblatt!$I$29,IF(AND(H89="",C89=14),Datenblatt!$I$29,IF(AND(H89="",C89=13),Datenblatt!$I$29,IF(AND($C89=13,H89&gt;Datenblatt!$X$3),0,IF(AND($C89=14,H89&gt;Datenblatt!$X$4),0,IF(AND($C89=15,H89&gt;Datenblatt!$X$5),0,IF(AND($C89=16,H89&gt;Datenblatt!$X$6),0,IF(AND($C89=12,H89&gt;Datenblatt!$X$7),0,IF(AND($C89=11,H89&gt;Datenblatt!$X$8),0,IF(AND($C89=13,H89&lt;Datenblatt!$W$3),100,IF(AND($C89=14,H89&lt;Datenblatt!$W$4),100,IF(AND($C89=15,H89&lt;Datenblatt!$W$5),100,IF(AND($C89=16,H89&lt;Datenblatt!$W$6),100,IF(AND($C89=12,H89&lt;Datenblatt!$W$7),100,IF(AND($C89=11,H89&lt;Datenblatt!$W$8),100,IF($C89=13,(Datenblatt!$B$27*Übersicht!H89^3)+(Datenblatt!$C$27*Übersicht!H89^2)+(Datenblatt!$D$27*Übersicht!H89)+Datenblatt!$E$27,IF($C89=14,(Datenblatt!$B$28*Übersicht!H89^3)+(Datenblatt!$C$28*Übersicht!H89^2)+(Datenblatt!$D$28*Übersicht!H89)+Datenblatt!$E$28,IF($C89=15,(Datenblatt!$B$29*Übersicht!H89^3)+(Datenblatt!$C$29*Übersicht!H89^2)+(Datenblatt!$D$29*Übersicht!H89)+Datenblatt!$E$29,IF($C89=16,(Datenblatt!$B$30*Übersicht!H89^3)+(Datenblatt!$C$30*Übersicht!H89^2)+(Datenblatt!$D$30*Übersicht!H89)+Datenblatt!$E$30,IF($C89=12,(Datenblatt!$B$31*Übersicht!H89^3)+(Datenblatt!$C$31*Übersicht!H89^2)+(Datenblatt!$D$31*Übersicht!H89)+Datenblatt!$E$31,IF($C89=11,(Datenblatt!$B$32*Übersicht!H89^3)+(Datenblatt!$C$32*Übersicht!H89^2)+(Datenblatt!$D$32*Übersicht!H89)+Datenblatt!$E$32,0))))))))))))))))))))))))</f>
        <v>0</v>
      </c>
      <c r="O89" s="2" t="e">
        <f t="shared" si="4"/>
        <v>#DIV/0!</v>
      </c>
      <c r="P89" s="2" t="e">
        <f t="shared" si="5"/>
        <v>#DIV/0!</v>
      </c>
      <c r="R89" s="2"/>
      <c r="S89" s="2">
        <f>Datenblatt!$I$10</f>
        <v>62.816491055091916</v>
      </c>
      <c r="T89" s="2">
        <f>Datenblatt!$I$18</f>
        <v>62.379148900450787</v>
      </c>
      <c r="U89" s="2">
        <f>Datenblatt!$I$26</f>
        <v>55.885385458572635</v>
      </c>
      <c r="V89" s="2">
        <f>Datenblatt!$I$34</f>
        <v>60.727085155488531</v>
      </c>
      <c r="W89" s="7" t="e">
        <f t="shared" si="6"/>
        <v>#DIV/0!</v>
      </c>
      <c r="Y89" s="2">
        <f>Datenblatt!$I$5</f>
        <v>73.48733784597421</v>
      </c>
      <c r="Z89">
        <f>Datenblatt!$I$13</f>
        <v>79.926562848016317</v>
      </c>
      <c r="AA89">
        <f>Datenblatt!$I$21</f>
        <v>79.953620531215734</v>
      </c>
      <c r="AB89">
        <f>Datenblatt!$I$29</f>
        <v>70.851454876954847</v>
      </c>
      <c r="AC89">
        <f>Datenblatt!$I$37</f>
        <v>75.813025407742586</v>
      </c>
      <c r="AD89" s="7" t="e">
        <f t="shared" si="7"/>
        <v>#DIV/0!</v>
      </c>
    </row>
    <row r="90" spans="10:30" ht="19" x14ac:dyDescent="0.25">
      <c r="J90" s="3" t="e">
        <f>IF(AND($C90=13,Datenblatt!M90&lt;Datenblatt!$R$3),0,IF(AND($C90=14,Datenblatt!M90&lt;Datenblatt!$R$4),0,IF(AND($C90=15,Datenblatt!M90&lt;Datenblatt!$R$5),0,IF(AND($C90=16,Datenblatt!M90&lt;Datenblatt!$R$6),0,IF(AND($C90=12,Datenblatt!M90&lt;Datenblatt!$R$7),0,IF(AND($C90=11,Datenblatt!M90&lt;Datenblatt!$R$8),0,IF(AND($C90=13,Datenblatt!M90&gt;Datenblatt!$Q$3),100,IF(AND($C90=14,Datenblatt!M90&gt;Datenblatt!$Q$4),100,IF(AND($C90=15,Datenblatt!M90&gt;Datenblatt!$Q$5),100,IF(AND($C90=16,Datenblatt!M90&gt;Datenblatt!$Q$6),100,IF(AND($C90=12,Datenblatt!M90&gt;Datenblatt!$Q$7),100,IF(AND($C90=11,Datenblatt!M90&gt;Datenblatt!$Q$8),100,IF(Übersicht!$C90=13,Datenblatt!$B$3*Datenblatt!M90^3+Datenblatt!$C$3*Datenblatt!M90^2+Datenblatt!$D$3*Datenblatt!M90+Datenblatt!$E$3,IF(Übersicht!$C90=14,Datenblatt!$B$4*Datenblatt!M90^3+Datenblatt!$C$4*Datenblatt!M90^2+Datenblatt!$D$4*Datenblatt!M90+Datenblatt!$E$4,IF(Übersicht!$C90=15,Datenblatt!$B$5*Datenblatt!M90^3+Datenblatt!$C$5*Datenblatt!M90^2+Datenblatt!$D$5*Datenblatt!M90+Datenblatt!$E$5,IF(Übersicht!$C90=16,Datenblatt!$B$6*Datenblatt!M90^3+Datenblatt!$C$6*Datenblatt!M90^2+Datenblatt!$D$6*Datenblatt!M90+Datenblatt!$E$6,IF(Übersicht!$C90=12,Datenblatt!$B$7*Datenblatt!M90^3+Datenblatt!$C$7*Datenblatt!M90^2+Datenblatt!$D$7*Datenblatt!M90+Datenblatt!$E$7,IF(Übersicht!$C90=11,Datenblatt!$B$8*Datenblatt!M90^3+Datenblatt!$C$8*Datenblatt!M90^2+Datenblatt!$D$8*Datenblatt!M90+Datenblatt!$E$8,0))))))))))))))))))</f>
        <v>#DIV/0!</v>
      </c>
      <c r="K90" t="e">
        <f>IF(AND(Übersicht!$C90=13,Datenblatt!N90&lt;Datenblatt!$T$3),0,IF(AND(Übersicht!$C90=14,Datenblatt!N90&lt;Datenblatt!$T$4),0,IF(AND(Übersicht!$C90=15,Datenblatt!N90&lt;Datenblatt!$T$5),0,IF(AND(Übersicht!$C90=16,Datenblatt!N90&lt;Datenblatt!$T$6),0,IF(AND(Übersicht!$C90=12,Datenblatt!N90&lt;Datenblatt!$T$7),0,IF(AND(Übersicht!$C90=11,Datenblatt!N90&lt;Datenblatt!$T$8),0,IF(AND($C90=13,Datenblatt!N90&gt;Datenblatt!$S$3),100,IF(AND($C90=14,Datenblatt!N90&gt;Datenblatt!$S$4),100,IF(AND($C90=15,Datenblatt!N90&gt;Datenblatt!$S$5),100,IF(AND($C90=16,Datenblatt!N90&gt;Datenblatt!$S$6),100,IF(AND($C90=12,Datenblatt!N90&gt;Datenblatt!$S$7),100,IF(AND($C90=11,Datenblatt!N90&gt;Datenblatt!$S$8),100,IF(Übersicht!$C90=13,Datenblatt!$B$11*Datenblatt!N90^3+Datenblatt!$C$11*Datenblatt!N90^2+Datenblatt!$D$11*Datenblatt!N90+Datenblatt!$E$11,IF(Übersicht!$C90=14,Datenblatt!$B$12*Datenblatt!N90^3+Datenblatt!$C$12*Datenblatt!N90^2+Datenblatt!$D$12*Datenblatt!N90+Datenblatt!$E$12,IF(Übersicht!$C90=15,Datenblatt!$B$13*Datenblatt!N90^3+Datenblatt!$C$13*Datenblatt!N90^2+Datenblatt!$D$13*Datenblatt!N90+Datenblatt!$E$13,IF(Übersicht!$C90=16,Datenblatt!$B$14*Datenblatt!N90^3+Datenblatt!$C$14*Datenblatt!N90^2+Datenblatt!$D$14*Datenblatt!N90+Datenblatt!$E$14,IF(Übersicht!$C90=12,Datenblatt!$B$15*Datenblatt!N90^3+Datenblatt!$C$15*Datenblatt!N90^2+Datenblatt!$D$15*Datenblatt!N90+Datenblatt!$E$15,IF(Übersicht!$C90=11,Datenblatt!$B$16*Datenblatt!N90^3+Datenblatt!$C$16*Datenblatt!N90^2+Datenblatt!$D$16*Datenblatt!N90+Datenblatt!$E$16,0))))))))))))))))))</f>
        <v>#DIV/0!</v>
      </c>
      <c r="L90">
        <f>IF(AND($C90=13,G90&lt;Datenblatt!$V$3),0,IF(AND($C90=14,G90&lt;Datenblatt!$V$4),0,IF(AND($C90=15,G90&lt;Datenblatt!$V$5),0,IF(AND($C90=16,G90&lt;Datenblatt!$V$6),0,IF(AND($C90=12,G90&lt;Datenblatt!$V$7),0,IF(AND($C90=11,G90&lt;Datenblatt!$V$8),0,IF(AND($C90=13,G90&gt;Datenblatt!$U$3),100,IF(AND($C90=14,G90&gt;Datenblatt!$U$4),100,IF(AND($C90=15,G90&gt;Datenblatt!$U$5),100,IF(AND($C90=16,G90&gt;Datenblatt!$U$6),100,IF(AND($C90=12,G90&gt;Datenblatt!$U$7),100,IF(AND($C90=11,G90&gt;Datenblatt!$U$8),100,IF($C90=13,(Datenblatt!$B$19*Übersicht!G90^3)+(Datenblatt!$C$19*Übersicht!G90^2)+(Datenblatt!$D$19*Übersicht!G90)+Datenblatt!$E$19,IF($C90=14,(Datenblatt!$B$20*Übersicht!G90^3)+(Datenblatt!$C$20*Übersicht!G90^2)+(Datenblatt!$D$20*Übersicht!G90)+Datenblatt!$E$20,IF($C90=15,(Datenblatt!$B$21*Übersicht!G90^3)+(Datenblatt!$C$21*Übersicht!G90^2)+(Datenblatt!$D$21*Übersicht!G90)+Datenblatt!$E$21,IF($C90=16,(Datenblatt!$B$22*Übersicht!G90^3)+(Datenblatt!$C$22*Übersicht!G90^2)+(Datenblatt!$D$22*Übersicht!G90)+Datenblatt!$E$22,IF($C90=12,(Datenblatt!$B$23*Übersicht!G90^3)+(Datenblatt!$C$23*Übersicht!G90^2)+(Datenblatt!$D$23*Übersicht!G90)+Datenblatt!$E$23,IF($C90=11,(Datenblatt!$B$24*Übersicht!G90^3)+(Datenblatt!$C$24*Übersicht!G90^2)+(Datenblatt!$D$24*Übersicht!G90)+Datenblatt!$E$24,0))))))))))))))))))</f>
        <v>0</v>
      </c>
      <c r="M90">
        <f>IF(AND(H90="",C90=11),Datenblatt!$I$26,IF(AND(H90="",C90=12),Datenblatt!$I$26,IF(AND(H90="",C90=16),Datenblatt!$I$27,IF(AND(H90="",C90=15),Datenblatt!$I$26,IF(AND(H90="",C90=14),Datenblatt!$I$26,IF(AND(H90="",C90=13),Datenblatt!$I$26,IF(AND($C90=13,H90&gt;Datenblatt!$X$3),0,IF(AND($C90=14,H90&gt;Datenblatt!$X$4),0,IF(AND($C90=15,H90&gt;Datenblatt!$X$5),0,IF(AND($C90=16,H90&gt;Datenblatt!$X$6),0,IF(AND($C90=12,H90&gt;Datenblatt!$X$7),0,IF(AND($C90=11,H90&gt;Datenblatt!$X$8),0,IF(AND($C90=13,H90&lt;Datenblatt!$W$3),100,IF(AND($C90=14,H90&lt;Datenblatt!$W$4),100,IF(AND($C90=15,H90&lt;Datenblatt!$W$5),100,IF(AND($C90=16,H90&lt;Datenblatt!$W$6),100,IF(AND($C90=12,H90&lt;Datenblatt!$W$7),100,IF(AND($C90=11,H90&lt;Datenblatt!$W$8),100,IF($C90=13,(Datenblatt!$B$27*Übersicht!H90^3)+(Datenblatt!$C$27*Übersicht!H90^2)+(Datenblatt!$D$27*Übersicht!H90)+Datenblatt!$E$27,IF($C90=14,(Datenblatt!$B$28*Übersicht!H90^3)+(Datenblatt!$C$28*Übersicht!H90^2)+(Datenblatt!$D$28*Übersicht!H90)+Datenblatt!$E$28,IF($C90=15,(Datenblatt!$B$29*Übersicht!H90^3)+(Datenblatt!$C$29*Übersicht!H90^2)+(Datenblatt!$D$29*Übersicht!H90)+Datenblatt!$E$29,IF($C90=16,(Datenblatt!$B$30*Übersicht!H90^3)+(Datenblatt!$C$30*Übersicht!H90^2)+(Datenblatt!$D$30*Übersicht!H90)+Datenblatt!$E$30,IF($C90=12,(Datenblatt!$B$31*Übersicht!H90^3)+(Datenblatt!$C$31*Übersicht!H90^2)+(Datenblatt!$D$31*Übersicht!H90)+Datenblatt!$E$31,IF($C90=11,(Datenblatt!$B$32*Übersicht!H90^3)+(Datenblatt!$C$32*Übersicht!H90^2)+(Datenblatt!$D$32*Übersicht!H90)+Datenblatt!$E$32,0))))))))))))))))))))))))</f>
        <v>0</v>
      </c>
      <c r="N90">
        <f>IF(AND(H90="",C90=11),Datenblatt!$I$29,IF(AND(H90="",C90=12),Datenblatt!$I$29,IF(AND(H90="",C90=16),Datenblatt!$I$29,IF(AND(H90="",C90=15),Datenblatt!$I$29,IF(AND(H90="",C90=14),Datenblatt!$I$29,IF(AND(H90="",C90=13),Datenblatt!$I$29,IF(AND($C90=13,H90&gt;Datenblatt!$X$3),0,IF(AND($C90=14,H90&gt;Datenblatt!$X$4),0,IF(AND($C90=15,H90&gt;Datenblatt!$X$5),0,IF(AND($C90=16,H90&gt;Datenblatt!$X$6),0,IF(AND($C90=12,H90&gt;Datenblatt!$X$7),0,IF(AND($C90=11,H90&gt;Datenblatt!$X$8),0,IF(AND($C90=13,H90&lt;Datenblatt!$W$3),100,IF(AND($C90=14,H90&lt;Datenblatt!$W$4),100,IF(AND($C90=15,H90&lt;Datenblatt!$W$5),100,IF(AND($C90=16,H90&lt;Datenblatt!$W$6),100,IF(AND($C90=12,H90&lt;Datenblatt!$W$7),100,IF(AND($C90=11,H90&lt;Datenblatt!$W$8),100,IF($C90=13,(Datenblatt!$B$27*Übersicht!H90^3)+(Datenblatt!$C$27*Übersicht!H90^2)+(Datenblatt!$D$27*Übersicht!H90)+Datenblatt!$E$27,IF($C90=14,(Datenblatt!$B$28*Übersicht!H90^3)+(Datenblatt!$C$28*Übersicht!H90^2)+(Datenblatt!$D$28*Übersicht!H90)+Datenblatt!$E$28,IF($C90=15,(Datenblatt!$B$29*Übersicht!H90^3)+(Datenblatt!$C$29*Übersicht!H90^2)+(Datenblatt!$D$29*Übersicht!H90)+Datenblatt!$E$29,IF($C90=16,(Datenblatt!$B$30*Übersicht!H90^3)+(Datenblatt!$C$30*Übersicht!H90^2)+(Datenblatt!$D$30*Übersicht!H90)+Datenblatt!$E$30,IF($C90=12,(Datenblatt!$B$31*Übersicht!H90^3)+(Datenblatt!$C$31*Übersicht!H90^2)+(Datenblatt!$D$31*Übersicht!H90)+Datenblatt!$E$31,IF($C90=11,(Datenblatt!$B$32*Übersicht!H90^3)+(Datenblatt!$C$32*Übersicht!H90^2)+(Datenblatt!$D$32*Übersicht!H90)+Datenblatt!$E$32,0))))))))))))))))))))))))</f>
        <v>0</v>
      </c>
      <c r="O90" s="2" t="e">
        <f t="shared" si="4"/>
        <v>#DIV/0!</v>
      </c>
      <c r="P90" s="2" t="e">
        <f t="shared" si="5"/>
        <v>#DIV/0!</v>
      </c>
      <c r="R90" s="2"/>
      <c r="S90" s="2">
        <f>Datenblatt!$I$10</f>
        <v>62.816491055091916</v>
      </c>
      <c r="T90" s="2">
        <f>Datenblatt!$I$18</f>
        <v>62.379148900450787</v>
      </c>
      <c r="U90" s="2">
        <f>Datenblatt!$I$26</f>
        <v>55.885385458572635</v>
      </c>
      <c r="V90" s="2">
        <f>Datenblatt!$I$34</f>
        <v>60.727085155488531</v>
      </c>
      <c r="W90" s="7" t="e">
        <f t="shared" si="6"/>
        <v>#DIV/0!</v>
      </c>
      <c r="Y90" s="2">
        <f>Datenblatt!$I$5</f>
        <v>73.48733784597421</v>
      </c>
      <c r="Z90">
        <f>Datenblatt!$I$13</f>
        <v>79.926562848016317</v>
      </c>
      <c r="AA90">
        <f>Datenblatt!$I$21</f>
        <v>79.953620531215734</v>
      </c>
      <c r="AB90">
        <f>Datenblatt!$I$29</f>
        <v>70.851454876954847</v>
      </c>
      <c r="AC90">
        <f>Datenblatt!$I$37</f>
        <v>75.813025407742586</v>
      </c>
      <c r="AD90" s="7" t="e">
        <f t="shared" si="7"/>
        <v>#DIV/0!</v>
      </c>
    </row>
    <row r="91" spans="10:30" ht="19" x14ac:dyDescent="0.25">
      <c r="J91" s="3" t="e">
        <f>IF(AND($C91=13,Datenblatt!M91&lt;Datenblatt!$R$3),0,IF(AND($C91=14,Datenblatt!M91&lt;Datenblatt!$R$4),0,IF(AND($C91=15,Datenblatt!M91&lt;Datenblatt!$R$5),0,IF(AND($C91=16,Datenblatt!M91&lt;Datenblatt!$R$6),0,IF(AND($C91=12,Datenblatt!M91&lt;Datenblatt!$R$7),0,IF(AND($C91=11,Datenblatt!M91&lt;Datenblatt!$R$8),0,IF(AND($C91=13,Datenblatt!M91&gt;Datenblatt!$Q$3),100,IF(AND($C91=14,Datenblatt!M91&gt;Datenblatt!$Q$4),100,IF(AND($C91=15,Datenblatt!M91&gt;Datenblatt!$Q$5),100,IF(AND($C91=16,Datenblatt!M91&gt;Datenblatt!$Q$6),100,IF(AND($C91=12,Datenblatt!M91&gt;Datenblatt!$Q$7),100,IF(AND($C91=11,Datenblatt!M91&gt;Datenblatt!$Q$8),100,IF(Übersicht!$C91=13,Datenblatt!$B$3*Datenblatt!M91^3+Datenblatt!$C$3*Datenblatt!M91^2+Datenblatt!$D$3*Datenblatt!M91+Datenblatt!$E$3,IF(Übersicht!$C91=14,Datenblatt!$B$4*Datenblatt!M91^3+Datenblatt!$C$4*Datenblatt!M91^2+Datenblatt!$D$4*Datenblatt!M91+Datenblatt!$E$4,IF(Übersicht!$C91=15,Datenblatt!$B$5*Datenblatt!M91^3+Datenblatt!$C$5*Datenblatt!M91^2+Datenblatt!$D$5*Datenblatt!M91+Datenblatt!$E$5,IF(Übersicht!$C91=16,Datenblatt!$B$6*Datenblatt!M91^3+Datenblatt!$C$6*Datenblatt!M91^2+Datenblatt!$D$6*Datenblatt!M91+Datenblatt!$E$6,IF(Übersicht!$C91=12,Datenblatt!$B$7*Datenblatt!M91^3+Datenblatt!$C$7*Datenblatt!M91^2+Datenblatt!$D$7*Datenblatt!M91+Datenblatt!$E$7,IF(Übersicht!$C91=11,Datenblatt!$B$8*Datenblatt!M91^3+Datenblatt!$C$8*Datenblatt!M91^2+Datenblatt!$D$8*Datenblatt!M91+Datenblatt!$E$8,0))))))))))))))))))</f>
        <v>#DIV/0!</v>
      </c>
      <c r="K91" t="e">
        <f>IF(AND(Übersicht!$C91=13,Datenblatt!N91&lt;Datenblatt!$T$3),0,IF(AND(Übersicht!$C91=14,Datenblatt!N91&lt;Datenblatt!$T$4),0,IF(AND(Übersicht!$C91=15,Datenblatt!N91&lt;Datenblatt!$T$5),0,IF(AND(Übersicht!$C91=16,Datenblatt!N91&lt;Datenblatt!$T$6),0,IF(AND(Übersicht!$C91=12,Datenblatt!N91&lt;Datenblatt!$T$7),0,IF(AND(Übersicht!$C91=11,Datenblatt!N91&lt;Datenblatt!$T$8),0,IF(AND($C91=13,Datenblatt!N91&gt;Datenblatt!$S$3),100,IF(AND($C91=14,Datenblatt!N91&gt;Datenblatt!$S$4),100,IF(AND($C91=15,Datenblatt!N91&gt;Datenblatt!$S$5),100,IF(AND($C91=16,Datenblatt!N91&gt;Datenblatt!$S$6),100,IF(AND($C91=12,Datenblatt!N91&gt;Datenblatt!$S$7),100,IF(AND($C91=11,Datenblatt!N91&gt;Datenblatt!$S$8),100,IF(Übersicht!$C91=13,Datenblatt!$B$11*Datenblatt!N91^3+Datenblatt!$C$11*Datenblatt!N91^2+Datenblatt!$D$11*Datenblatt!N91+Datenblatt!$E$11,IF(Übersicht!$C91=14,Datenblatt!$B$12*Datenblatt!N91^3+Datenblatt!$C$12*Datenblatt!N91^2+Datenblatt!$D$12*Datenblatt!N91+Datenblatt!$E$12,IF(Übersicht!$C91=15,Datenblatt!$B$13*Datenblatt!N91^3+Datenblatt!$C$13*Datenblatt!N91^2+Datenblatt!$D$13*Datenblatt!N91+Datenblatt!$E$13,IF(Übersicht!$C91=16,Datenblatt!$B$14*Datenblatt!N91^3+Datenblatt!$C$14*Datenblatt!N91^2+Datenblatt!$D$14*Datenblatt!N91+Datenblatt!$E$14,IF(Übersicht!$C91=12,Datenblatt!$B$15*Datenblatt!N91^3+Datenblatt!$C$15*Datenblatt!N91^2+Datenblatt!$D$15*Datenblatt!N91+Datenblatt!$E$15,IF(Übersicht!$C91=11,Datenblatt!$B$16*Datenblatt!N91^3+Datenblatt!$C$16*Datenblatt!N91^2+Datenblatt!$D$16*Datenblatt!N91+Datenblatt!$E$16,0))))))))))))))))))</f>
        <v>#DIV/0!</v>
      </c>
      <c r="L91">
        <f>IF(AND($C91=13,G91&lt;Datenblatt!$V$3),0,IF(AND($C91=14,G91&lt;Datenblatt!$V$4),0,IF(AND($C91=15,G91&lt;Datenblatt!$V$5),0,IF(AND($C91=16,G91&lt;Datenblatt!$V$6),0,IF(AND($C91=12,G91&lt;Datenblatt!$V$7),0,IF(AND($C91=11,G91&lt;Datenblatt!$V$8),0,IF(AND($C91=13,G91&gt;Datenblatt!$U$3),100,IF(AND($C91=14,G91&gt;Datenblatt!$U$4),100,IF(AND($C91=15,G91&gt;Datenblatt!$U$5),100,IF(AND($C91=16,G91&gt;Datenblatt!$U$6),100,IF(AND($C91=12,G91&gt;Datenblatt!$U$7),100,IF(AND($C91=11,G91&gt;Datenblatt!$U$8),100,IF($C91=13,(Datenblatt!$B$19*Übersicht!G91^3)+(Datenblatt!$C$19*Übersicht!G91^2)+(Datenblatt!$D$19*Übersicht!G91)+Datenblatt!$E$19,IF($C91=14,(Datenblatt!$B$20*Übersicht!G91^3)+(Datenblatt!$C$20*Übersicht!G91^2)+(Datenblatt!$D$20*Übersicht!G91)+Datenblatt!$E$20,IF($C91=15,(Datenblatt!$B$21*Übersicht!G91^3)+(Datenblatt!$C$21*Übersicht!G91^2)+(Datenblatt!$D$21*Übersicht!G91)+Datenblatt!$E$21,IF($C91=16,(Datenblatt!$B$22*Übersicht!G91^3)+(Datenblatt!$C$22*Übersicht!G91^2)+(Datenblatt!$D$22*Übersicht!G91)+Datenblatt!$E$22,IF($C91=12,(Datenblatt!$B$23*Übersicht!G91^3)+(Datenblatt!$C$23*Übersicht!G91^2)+(Datenblatt!$D$23*Übersicht!G91)+Datenblatt!$E$23,IF($C91=11,(Datenblatt!$B$24*Übersicht!G91^3)+(Datenblatt!$C$24*Übersicht!G91^2)+(Datenblatt!$D$24*Übersicht!G91)+Datenblatt!$E$24,0))))))))))))))))))</f>
        <v>0</v>
      </c>
      <c r="M91">
        <f>IF(AND(H91="",C91=11),Datenblatt!$I$26,IF(AND(H91="",C91=12),Datenblatt!$I$26,IF(AND(H91="",C91=16),Datenblatt!$I$27,IF(AND(H91="",C91=15),Datenblatt!$I$26,IF(AND(H91="",C91=14),Datenblatt!$I$26,IF(AND(H91="",C91=13),Datenblatt!$I$26,IF(AND($C91=13,H91&gt;Datenblatt!$X$3),0,IF(AND($C91=14,H91&gt;Datenblatt!$X$4),0,IF(AND($C91=15,H91&gt;Datenblatt!$X$5),0,IF(AND($C91=16,H91&gt;Datenblatt!$X$6),0,IF(AND($C91=12,H91&gt;Datenblatt!$X$7),0,IF(AND($C91=11,H91&gt;Datenblatt!$X$8),0,IF(AND($C91=13,H91&lt;Datenblatt!$W$3),100,IF(AND($C91=14,H91&lt;Datenblatt!$W$4),100,IF(AND($C91=15,H91&lt;Datenblatt!$W$5),100,IF(AND($C91=16,H91&lt;Datenblatt!$W$6),100,IF(AND($C91=12,H91&lt;Datenblatt!$W$7),100,IF(AND($C91=11,H91&lt;Datenblatt!$W$8),100,IF($C91=13,(Datenblatt!$B$27*Übersicht!H91^3)+(Datenblatt!$C$27*Übersicht!H91^2)+(Datenblatt!$D$27*Übersicht!H91)+Datenblatt!$E$27,IF($C91=14,(Datenblatt!$B$28*Übersicht!H91^3)+(Datenblatt!$C$28*Übersicht!H91^2)+(Datenblatt!$D$28*Übersicht!H91)+Datenblatt!$E$28,IF($C91=15,(Datenblatt!$B$29*Übersicht!H91^3)+(Datenblatt!$C$29*Übersicht!H91^2)+(Datenblatt!$D$29*Übersicht!H91)+Datenblatt!$E$29,IF($C91=16,(Datenblatt!$B$30*Übersicht!H91^3)+(Datenblatt!$C$30*Übersicht!H91^2)+(Datenblatt!$D$30*Übersicht!H91)+Datenblatt!$E$30,IF($C91=12,(Datenblatt!$B$31*Übersicht!H91^3)+(Datenblatt!$C$31*Übersicht!H91^2)+(Datenblatt!$D$31*Übersicht!H91)+Datenblatt!$E$31,IF($C91=11,(Datenblatt!$B$32*Übersicht!H91^3)+(Datenblatt!$C$32*Übersicht!H91^2)+(Datenblatt!$D$32*Übersicht!H91)+Datenblatt!$E$32,0))))))))))))))))))))))))</f>
        <v>0</v>
      </c>
      <c r="N91">
        <f>IF(AND(H91="",C91=11),Datenblatt!$I$29,IF(AND(H91="",C91=12),Datenblatt!$I$29,IF(AND(H91="",C91=16),Datenblatt!$I$29,IF(AND(H91="",C91=15),Datenblatt!$I$29,IF(AND(H91="",C91=14),Datenblatt!$I$29,IF(AND(H91="",C91=13),Datenblatt!$I$29,IF(AND($C91=13,H91&gt;Datenblatt!$X$3),0,IF(AND($C91=14,H91&gt;Datenblatt!$X$4),0,IF(AND($C91=15,H91&gt;Datenblatt!$X$5),0,IF(AND($C91=16,H91&gt;Datenblatt!$X$6),0,IF(AND($C91=12,H91&gt;Datenblatt!$X$7),0,IF(AND($C91=11,H91&gt;Datenblatt!$X$8),0,IF(AND($C91=13,H91&lt;Datenblatt!$W$3),100,IF(AND($C91=14,H91&lt;Datenblatt!$W$4),100,IF(AND($C91=15,H91&lt;Datenblatt!$W$5),100,IF(AND($C91=16,H91&lt;Datenblatt!$W$6),100,IF(AND($C91=12,H91&lt;Datenblatt!$W$7),100,IF(AND($C91=11,H91&lt;Datenblatt!$W$8),100,IF($C91=13,(Datenblatt!$B$27*Übersicht!H91^3)+(Datenblatt!$C$27*Übersicht!H91^2)+(Datenblatt!$D$27*Übersicht!H91)+Datenblatt!$E$27,IF($C91=14,(Datenblatt!$B$28*Übersicht!H91^3)+(Datenblatt!$C$28*Übersicht!H91^2)+(Datenblatt!$D$28*Übersicht!H91)+Datenblatt!$E$28,IF($C91=15,(Datenblatt!$B$29*Übersicht!H91^3)+(Datenblatt!$C$29*Übersicht!H91^2)+(Datenblatt!$D$29*Übersicht!H91)+Datenblatt!$E$29,IF($C91=16,(Datenblatt!$B$30*Übersicht!H91^3)+(Datenblatt!$C$30*Übersicht!H91^2)+(Datenblatt!$D$30*Übersicht!H91)+Datenblatt!$E$30,IF($C91=12,(Datenblatt!$B$31*Übersicht!H91^3)+(Datenblatt!$C$31*Übersicht!H91^2)+(Datenblatt!$D$31*Übersicht!H91)+Datenblatt!$E$31,IF($C91=11,(Datenblatt!$B$32*Übersicht!H91^3)+(Datenblatt!$C$32*Übersicht!H91^2)+(Datenblatt!$D$32*Übersicht!H91)+Datenblatt!$E$32,0))))))))))))))))))))))))</f>
        <v>0</v>
      </c>
      <c r="O91" s="2" t="e">
        <f t="shared" si="4"/>
        <v>#DIV/0!</v>
      </c>
      <c r="P91" s="2" t="e">
        <f t="shared" si="5"/>
        <v>#DIV/0!</v>
      </c>
      <c r="R91" s="2"/>
      <c r="S91" s="2">
        <f>Datenblatt!$I$10</f>
        <v>62.816491055091916</v>
      </c>
      <c r="T91" s="2">
        <f>Datenblatt!$I$18</f>
        <v>62.379148900450787</v>
      </c>
      <c r="U91" s="2">
        <f>Datenblatt!$I$26</f>
        <v>55.885385458572635</v>
      </c>
      <c r="V91" s="2">
        <f>Datenblatt!$I$34</f>
        <v>60.727085155488531</v>
      </c>
      <c r="W91" s="7" t="e">
        <f t="shared" si="6"/>
        <v>#DIV/0!</v>
      </c>
      <c r="Y91" s="2">
        <f>Datenblatt!$I$5</f>
        <v>73.48733784597421</v>
      </c>
      <c r="Z91">
        <f>Datenblatt!$I$13</f>
        <v>79.926562848016317</v>
      </c>
      <c r="AA91">
        <f>Datenblatt!$I$21</f>
        <v>79.953620531215734</v>
      </c>
      <c r="AB91">
        <f>Datenblatt!$I$29</f>
        <v>70.851454876954847</v>
      </c>
      <c r="AC91">
        <f>Datenblatt!$I$37</f>
        <v>75.813025407742586</v>
      </c>
      <c r="AD91" s="7" t="e">
        <f t="shared" si="7"/>
        <v>#DIV/0!</v>
      </c>
    </row>
    <row r="92" spans="10:30" ht="19" x14ac:dyDescent="0.25">
      <c r="J92" s="3" t="e">
        <f>IF(AND($C92=13,Datenblatt!M92&lt;Datenblatt!$R$3),0,IF(AND($C92=14,Datenblatt!M92&lt;Datenblatt!$R$4),0,IF(AND($C92=15,Datenblatt!M92&lt;Datenblatt!$R$5),0,IF(AND($C92=16,Datenblatt!M92&lt;Datenblatt!$R$6),0,IF(AND($C92=12,Datenblatt!M92&lt;Datenblatt!$R$7),0,IF(AND($C92=11,Datenblatt!M92&lt;Datenblatt!$R$8),0,IF(AND($C92=13,Datenblatt!M92&gt;Datenblatt!$Q$3),100,IF(AND($C92=14,Datenblatt!M92&gt;Datenblatt!$Q$4),100,IF(AND($C92=15,Datenblatt!M92&gt;Datenblatt!$Q$5),100,IF(AND($C92=16,Datenblatt!M92&gt;Datenblatt!$Q$6),100,IF(AND($C92=12,Datenblatt!M92&gt;Datenblatt!$Q$7),100,IF(AND($C92=11,Datenblatt!M92&gt;Datenblatt!$Q$8),100,IF(Übersicht!$C92=13,Datenblatt!$B$3*Datenblatt!M92^3+Datenblatt!$C$3*Datenblatt!M92^2+Datenblatt!$D$3*Datenblatt!M92+Datenblatt!$E$3,IF(Übersicht!$C92=14,Datenblatt!$B$4*Datenblatt!M92^3+Datenblatt!$C$4*Datenblatt!M92^2+Datenblatt!$D$4*Datenblatt!M92+Datenblatt!$E$4,IF(Übersicht!$C92=15,Datenblatt!$B$5*Datenblatt!M92^3+Datenblatt!$C$5*Datenblatt!M92^2+Datenblatt!$D$5*Datenblatt!M92+Datenblatt!$E$5,IF(Übersicht!$C92=16,Datenblatt!$B$6*Datenblatt!M92^3+Datenblatt!$C$6*Datenblatt!M92^2+Datenblatt!$D$6*Datenblatt!M92+Datenblatt!$E$6,IF(Übersicht!$C92=12,Datenblatt!$B$7*Datenblatt!M92^3+Datenblatt!$C$7*Datenblatt!M92^2+Datenblatt!$D$7*Datenblatt!M92+Datenblatt!$E$7,IF(Übersicht!$C92=11,Datenblatt!$B$8*Datenblatt!M92^3+Datenblatt!$C$8*Datenblatt!M92^2+Datenblatt!$D$8*Datenblatt!M92+Datenblatt!$E$8,0))))))))))))))))))</f>
        <v>#DIV/0!</v>
      </c>
      <c r="K92" t="e">
        <f>IF(AND(Übersicht!$C92=13,Datenblatt!N92&lt;Datenblatt!$T$3),0,IF(AND(Übersicht!$C92=14,Datenblatt!N92&lt;Datenblatt!$T$4),0,IF(AND(Übersicht!$C92=15,Datenblatt!N92&lt;Datenblatt!$T$5),0,IF(AND(Übersicht!$C92=16,Datenblatt!N92&lt;Datenblatt!$T$6),0,IF(AND(Übersicht!$C92=12,Datenblatt!N92&lt;Datenblatt!$T$7),0,IF(AND(Übersicht!$C92=11,Datenblatt!N92&lt;Datenblatt!$T$8),0,IF(AND($C92=13,Datenblatt!N92&gt;Datenblatt!$S$3),100,IF(AND($C92=14,Datenblatt!N92&gt;Datenblatt!$S$4),100,IF(AND($C92=15,Datenblatt!N92&gt;Datenblatt!$S$5),100,IF(AND($C92=16,Datenblatt!N92&gt;Datenblatt!$S$6),100,IF(AND($C92=12,Datenblatt!N92&gt;Datenblatt!$S$7),100,IF(AND($C92=11,Datenblatt!N92&gt;Datenblatt!$S$8),100,IF(Übersicht!$C92=13,Datenblatt!$B$11*Datenblatt!N92^3+Datenblatt!$C$11*Datenblatt!N92^2+Datenblatt!$D$11*Datenblatt!N92+Datenblatt!$E$11,IF(Übersicht!$C92=14,Datenblatt!$B$12*Datenblatt!N92^3+Datenblatt!$C$12*Datenblatt!N92^2+Datenblatt!$D$12*Datenblatt!N92+Datenblatt!$E$12,IF(Übersicht!$C92=15,Datenblatt!$B$13*Datenblatt!N92^3+Datenblatt!$C$13*Datenblatt!N92^2+Datenblatt!$D$13*Datenblatt!N92+Datenblatt!$E$13,IF(Übersicht!$C92=16,Datenblatt!$B$14*Datenblatt!N92^3+Datenblatt!$C$14*Datenblatt!N92^2+Datenblatt!$D$14*Datenblatt!N92+Datenblatt!$E$14,IF(Übersicht!$C92=12,Datenblatt!$B$15*Datenblatt!N92^3+Datenblatt!$C$15*Datenblatt!N92^2+Datenblatt!$D$15*Datenblatt!N92+Datenblatt!$E$15,IF(Übersicht!$C92=11,Datenblatt!$B$16*Datenblatt!N92^3+Datenblatt!$C$16*Datenblatt!N92^2+Datenblatt!$D$16*Datenblatt!N92+Datenblatt!$E$16,0))))))))))))))))))</f>
        <v>#DIV/0!</v>
      </c>
      <c r="L92">
        <f>IF(AND($C92=13,G92&lt;Datenblatt!$V$3),0,IF(AND($C92=14,G92&lt;Datenblatt!$V$4),0,IF(AND($C92=15,G92&lt;Datenblatt!$V$5),0,IF(AND($C92=16,G92&lt;Datenblatt!$V$6),0,IF(AND($C92=12,G92&lt;Datenblatt!$V$7),0,IF(AND($C92=11,G92&lt;Datenblatt!$V$8),0,IF(AND($C92=13,G92&gt;Datenblatt!$U$3),100,IF(AND($C92=14,G92&gt;Datenblatt!$U$4),100,IF(AND($C92=15,G92&gt;Datenblatt!$U$5),100,IF(AND($C92=16,G92&gt;Datenblatt!$U$6),100,IF(AND($C92=12,G92&gt;Datenblatt!$U$7),100,IF(AND($C92=11,G92&gt;Datenblatt!$U$8),100,IF($C92=13,(Datenblatt!$B$19*Übersicht!G92^3)+(Datenblatt!$C$19*Übersicht!G92^2)+(Datenblatt!$D$19*Übersicht!G92)+Datenblatt!$E$19,IF($C92=14,(Datenblatt!$B$20*Übersicht!G92^3)+(Datenblatt!$C$20*Übersicht!G92^2)+(Datenblatt!$D$20*Übersicht!G92)+Datenblatt!$E$20,IF($C92=15,(Datenblatt!$B$21*Übersicht!G92^3)+(Datenblatt!$C$21*Übersicht!G92^2)+(Datenblatt!$D$21*Übersicht!G92)+Datenblatt!$E$21,IF($C92=16,(Datenblatt!$B$22*Übersicht!G92^3)+(Datenblatt!$C$22*Übersicht!G92^2)+(Datenblatt!$D$22*Übersicht!G92)+Datenblatt!$E$22,IF($C92=12,(Datenblatt!$B$23*Übersicht!G92^3)+(Datenblatt!$C$23*Übersicht!G92^2)+(Datenblatt!$D$23*Übersicht!G92)+Datenblatt!$E$23,IF($C92=11,(Datenblatt!$B$24*Übersicht!G92^3)+(Datenblatt!$C$24*Übersicht!G92^2)+(Datenblatt!$D$24*Übersicht!G92)+Datenblatt!$E$24,0))))))))))))))))))</f>
        <v>0</v>
      </c>
      <c r="M92">
        <f>IF(AND(H92="",C92=11),Datenblatt!$I$26,IF(AND(H92="",C92=12),Datenblatt!$I$26,IF(AND(H92="",C92=16),Datenblatt!$I$27,IF(AND(H92="",C92=15),Datenblatt!$I$26,IF(AND(H92="",C92=14),Datenblatt!$I$26,IF(AND(H92="",C92=13),Datenblatt!$I$26,IF(AND($C92=13,H92&gt;Datenblatt!$X$3),0,IF(AND($C92=14,H92&gt;Datenblatt!$X$4),0,IF(AND($C92=15,H92&gt;Datenblatt!$X$5),0,IF(AND($C92=16,H92&gt;Datenblatt!$X$6),0,IF(AND($C92=12,H92&gt;Datenblatt!$X$7),0,IF(AND($C92=11,H92&gt;Datenblatt!$X$8),0,IF(AND($C92=13,H92&lt;Datenblatt!$W$3),100,IF(AND($C92=14,H92&lt;Datenblatt!$W$4),100,IF(AND($C92=15,H92&lt;Datenblatt!$W$5),100,IF(AND($C92=16,H92&lt;Datenblatt!$W$6),100,IF(AND($C92=12,H92&lt;Datenblatt!$W$7),100,IF(AND($C92=11,H92&lt;Datenblatt!$W$8),100,IF($C92=13,(Datenblatt!$B$27*Übersicht!H92^3)+(Datenblatt!$C$27*Übersicht!H92^2)+(Datenblatt!$D$27*Übersicht!H92)+Datenblatt!$E$27,IF($C92=14,(Datenblatt!$B$28*Übersicht!H92^3)+(Datenblatt!$C$28*Übersicht!H92^2)+(Datenblatt!$D$28*Übersicht!H92)+Datenblatt!$E$28,IF($C92=15,(Datenblatt!$B$29*Übersicht!H92^3)+(Datenblatt!$C$29*Übersicht!H92^2)+(Datenblatt!$D$29*Übersicht!H92)+Datenblatt!$E$29,IF($C92=16,(Datenblatt!$B$30*Übersicht!H92^3)+(Datenblatt!$C$30*Übersicht!H92^2)+(Datenblatt!$D$30*Übersicht!H92)+Datenblatt!$E$30,IF($C92=12,(Datenblatt!$B$31*Übersicht!H92^3)+(Datenblatt!$C$31*Übersicht!H92^2)+(Datenblatt!$D$31*Übersicht!H92)+Datenblatt!$E$31,IF($C92=11,(Datenblatt!$B$32*Übersicht!H92^3)+(Datenblatt!$C$32*Übersicht!H92^2)+(Datenblatt!$D$32*Übersicht!H92)+Datenblatt!$E$32,0))))))))))))))))))))))))</f>
        <v>0</v>
      </c>
      <c r="N92">
        <f>IF(AND(H92="",C92=11),Datenblatt!$I$29,IF(AND(H92="",C92=12),Datenblatt!$I$29,IF(AND(H92="",C92=16),Datenblatt!$I$29,IF(AND(H92="",C92=15),Datenblatt!$I$29,IF(AND(H92="",C92=14),Datenblatt!$I$29,IF(AND(H92="",C92=13),Datenblatt!$I$29,IF(AND($C92=13,H92&gt;Datenblatt!$X$3),0,IF(AND($C92=14,H92&gt;Datenblatt!$X$4),0,IF(AND($C92=15,H92&gt;Datenblatt!$X$5),0,IF(AND($C92=16,H92&gt;Datenblatt!$X$6),0,IF(AND($C92=12,H92&gt;Datenblatt!$X$7),0,IF(AND($C92=11,H92&gt;Datenblatt!$X$8),0,IF(AND($C92=13,H92&lt;Datenblatt!$W$3),100,IF(AND($C92=14,H92&lt;Datenblatt!$W$4),100,IF(AND($C92=15,H92&lt;Datenblatt!$W$5),100,IF(AND($C92=16,H92&lt;Datenblatt!$W$6),100,IF(AND($C92=12,H92&lt;Datenblatt!$W$7),100,IF(AND($C92=11,H92&lt;Datenblatt!$W$8),100,IF($C92=13,(Datenblatt!$B$27*Übersicht!H92^3)+(Datenblatt!$C$27*Übersicht!H92^2)+(Datenblatt!$D$27*Übersicht!H92)+Datenblatt!$E$27,IF($C92=14,(Datenblatt!$B$28*Übersicht!H92^3)+(Datenblatt!$C$28*Übersicht!H92^2)+(Datenblatt!$D$28*Übersicht!H92)+Datenblatt!$E$28,IF($C92=15,(Datenblatt!$B$29*Übersicht!H92^3)+(Datenblatt!$C$29*Übersicht!H92^2)+(Datenblatt!$D$29*Übersicht!H92)+Datenblatt!$E$29,IF($C92=16,(Datenblatt!$B$30*Übersicht!H92^3)+(Datenblatt!$C$30*Übersicht!H92^2)+(Datenblatt!$D$30*Übersicht!H92)+Datenblatt!$E$30,IF($C92=12,(Datenblatt!$B$31*Übersicht!H92^3)+(Datenblatt!$C$31*Übersicht!H92^2)+(Datenblatt!$D$31*Übersicht!H92)+Datenblatt!$E$31,IF($C92=11,(Datenblatt!$B$32*Übersicht!H92^3)+(Datenblatt!$C$32*Übersicht!H92^2)+(Datenblatt!$D$32*Übersicht!H92)+Datenblatt!$E$32,0))))))))))))))))))))))))</f>
        <v>0</v>
      </c>
      <c r="O92" s="2" t="e">
        <f t="shared" si="4"/>
        <v>#DIV/0!</v>
      </c>
      <c r="P92" s="2" t="e">
        <f t="shared" si="5"/>
        <v>#DIV/0!</v>
      </c>
      <c r="R92" s="2"/>
      <c r="S92" s="2">
        <f>Datenblatt!$I$10</f>
        <v>62.816491055091916</v>
      </c>
      <c r="T92" s="2">
        <f>Datenblatt!$I$18</f>
        <v>62.379148900450787</v>
      </c>
      <c r="U92" s="2">
        <f>Datenblatt!$I$26</f>
        <v>55.885385458572635</v>
      </c>
      <c r="V92" s="2">
        <f>Datenblatt!$I$34</f>
        <v>60.727085155488531</v>
      </c>
      <c r="W92" s="7" t="e">
        <f t="shared" si="6"/>
        <v>#DIV/0!</v>
      </c>
      <c r="Y92" s="2">
        <f>Datenblatt!$I$5</f>
        <v>73.48733784597421</v>
      </c>
      <c r="Z92">
        <f>Datenblatt!$I$13</f>
        <v>79.926562848016317</v>
      </c>
      <c r="AA92">
        <f>Datenblatt!$I$21</f>
        <v>79.953620531215734</v>
      </c>
      <c r="AB92">
        <f>Datenblatt!$I$29</f>
        <v>70.851454876954847</v>
      </c>
      <c r="AC92">
        <f>Datenblatt!$I$37</f>
        <v>75.813025407742586</v>
      </c>
      <c r="AD92" s="7" t="e">
        <f t="shared" si="7"/>
        <v>#DIV/0!</v>
      </c>
    </row>
    <row r="93" spans="10:30" ht="19" x14ac:dyDescent="0.25">
      <c r="J93" s="3" t="e">
        <f>IF(AND($C93=13,Datenblatt!M93&lt;Datenblatt!$R$3),0,IF(AND($C93=14,Datenblatt!M93&lt;Datenblatt!$R$4),0,IF(AND($C93=15,Datenblatt!M93&lt;Datenblatt!$R$5),0,IF(AND($C93=16,Datenblatt!M93&lt;Datenblatt!$R$6),0,IF(AND($C93=12,Datenblatt!M93&lt;Datenblatt!$R$7),0,IF(AND($C93=11,Datenblatt!M93&lt;Datenblatt!$R$8),0,IF(AND($C93=13,Datenblatt!M93&gt;Datenblatt!$Q$3),100,IF(AND($C93=14,Datenblatt!M93&gt;Datenblatt!$Q$4),100,IF(AND($C93=15,Datenblatt!M93&gt;Datenblatt!$Q$5),100,IF(AND($C93=16,Datenblatt!M93&gt;Datenblatt!$Q$6),100,IF(AND($C93=12,Datenblatt!M93&gt;Datenblatt!$Q$7),100,IF(AND($C93=11,Datenblatt!M93&gt;Datenblatt!$Q$8),100,IF(Übersicht!$C93=13,Datenblatt!$B$3*Datenblatt!M93^3+Datenblatt!$C$3*Datenblatt!M93^2+Datenblatt!$D$3*Datenblatt!M93+Datenblatt!$E$3,IF(Übersicht!$C93=14,Datenblatt!$B$4*Datenblatt!M93^3+Datenblatt!$C$4*Datenblatt!M93^2+Datenblatt!$D$4*Datenblatt!M93+Datenblatt!$E$4,IF(Übersicht!$C93=15,Datenblatt!$B$5*Datenblatt!M93^3+Datenblatt!$C$5*Datenblatt!M93^2+Datenblatt!$D$5*Datenblatt!M93+Datenblatt!$E$5,IF(Übersicht!$C93=16,Datenblatt!$B$6*Datenblatt!M93^3+Datenblatt!$C$6*Datenblatt!M93^2+Datenblatt!$D$6*Datenblatt!M93+Datenblatt!$E$6,IF(Übersicht!$C93=12,Datenblatt!$B$7*Datenblatt!M93^3+Datenblatt!$C$7*Datenblatt!M93^2+Datenblatt!$D$7*Datenblatt!M93+Datenblatt!$E$7,IF(Übersicht!$C93=11,Datenblatt!$B$8*Datenblatt!M93^3+Datenblatt!$C$8*Datenblatt!M93^2+Datenblatt!$D$8*Datenblatt!M93+Datenblatt!$E$8,0))))))))))))))))))</f>
        <v>#DIV/0!</v>
      </c>
      <c r="K93" t="e">
        <f>IF(AND(Übersicht!$C93=13,Datenblatt!N93&lt;Datenblatt!$T$3),0,IF(AND(Übersicht!$C93=14,Datenblatt!N93&lt;Datenblatt!$T$4),0,IF(AND(Übersicht!$C93=15,Datenblatt!N93&lt;Datenblatt!$T$5),0,IF(AND(Übersicht!$C93=16,Datenblatt!N93&lt;Datenblatt!$T$6),0,IF(AND(Übersicht!$C93=12,Datenblatt!N93&lt;Datenblatt!$T$7),0,IF(AND(Übersicht!$C93=11,Datenblatt!N93&lt;Datenblatt!$T$8),0,IF(AND($C93=13,Datenblatt!N93&gt;Datenblatt!$S$3),100,IF(AND($C93=14,Datenblatt!N93&gt;Datenblatt!$S$4),100,IF(AND($C93=15,Datenblatt!N93&gt;Datenblatt!$S$5),100,IF(AND($C93=16,Datenblatt!N93&gt;Datenblatt!$S$6),100,IF(AND($C93=12,Datenblatt!N93&gt;Datenblatt!$S$7),100,IF(AND($C93=11,Datenblatt!N93&gt;Datenblatt!$S$8),100,IF(Übersicht!$C93=13,Datenblatt!$B$11*Datenblatt!N93^3+Datenblatt!$C$11*Datenblatt!N93^2+Datenblatt!$D$11*Datenblatt!N93+Datenblatt!$E$11,IF(Übersicht!$C93=14,Datenblatt!$B$12*Datenblatt!N93^3+Datenblatt!$C$12*Datenblatt!N93^2+Datenblatt!$D$12*Datenblatt!N93+Datenblatt!$E$12,IF(Übersicht!$C93=15,Datenblatt!$B$13*Datenblatt!N93^3+Datenblatt!$C$13*Datenblatt!N93^2+Datenblatt!$D$13*Datenblatt!N93+Datenblatt!$E$13,IF(Übersicht!$C93=16,Datenblatt!$B$14*Datenblatt!N93^3+Datenblatt!$C$14*Datenblatt!N93^2+Datenblatt!$D$14*Datenblatt!N93+Datenblatt!$E$14,IF(Übersicht!$C93=12,Datenblatt!$B$15*Datenblatt!N93^3+Datenblatt!$C$15*Datenblatt!N93^2+Datenblatt!$D$15*Datenblatt!N93+Datenblatt!$E$15,IF(Übersicht!$C93=11,Datenblatt!$B$16*Datenblatt!N93^3+Datenblatt!$C$16*Datenblatt!N93^2+Datenblatt!$D$16*Datenblatt!N93+Datenblatt!$E$16,0))))))))))))))))))</f>
        <v>#DIV/0!</v>
      </c>
      <c r="L93">
        <f>IF(AND($C93=13,G93&lt;Datenblatt!$V$3),0,IF(AND($C93=14,G93&lt;Datenblatt!$V$4),0,IF(AND($C93=15,G93&lt;Datenblatt!$V$5),0,IF(AND($C93=16,G93&lt;Datenblatt!$V$6),0,IF(AND($C93=12,G93&lt;Datenblatt!$V$7),0,IF(AND($C93=11,G93&lt;Datenblatt!$V$8),0,IF(AND($C93=13,G93&gt;Datenblatt!$U$3),100,IF(AND($C93=14,G93&gt;Datenblatt!$U$4),100,IF(AND($C93=15,G93&gt;Datenblatt!$U$5),100,IF(AND($C93=16,G93&gt;Datenblatt!$U$6),100,IF(AND($C93=12,G93&gt;Datenblatt!$U$7),100,IF(AND($C93=11,G93&gt;Datenblatt!$U$8),100,IF($C93=13,(Datenblatt!$B$19*Übersicht!G93^3)+(Datenblatt!$C$19*Übersicht!G93^2)+(Datenblatt!$D$19*Übersicht!G93)+Datenblatt!$E$19,IF($C93=14,(Datenblatt!$B$20*Übersicht!G93^3)+(Datenblatt!$C$20*Übersicht!G93^2)+(Datenblatt!$D$20*Übersicht!G93)+Datenblatt!$E$20,IF($C93=15,(Datenblatt!$B$21*Übersicht!G93^3)+(Datenblatt!$C$21*Übersicht!G93^2)+(Datenblatt!$D$21*Übersicht!G93)+Datenblatt!$E$21,IF($C93=16,(Datenblatt!$B$22*Übersicht!G93^3)+(Datenblatt!$C$22*Übersicht!G93^2)+(Datenblatt!$D$22*Übersicht!G93)+Datenblatt!$E$22,IF($C93=12,(Datenblatt!$B$23*Übersicht!G93^3)+(Datenblatt!$C$23*Übersicht!G93^2)+(Datenblatt!$D$23*Übersicht!G93)+Datenblatt!$E$23,IF($C93=11,(Datenblatt!$B$24*Übersicht!G93^3)+(Datenblatt!$C$24*Übersicht!G93^2)+(Datenblatt!$D$24*Übersicht!G93)+Datenblatt!$E$24,0))))))))))))))))))</f>
        <v>0</v>
      </c>
      <c r="M93">
        <f>IF(AND(H93="",C93=11),Datenblatt!$I$26,IF(AND(H93="",C93=12),Datenblatt!$I$26,IF(AND(H93="",C93=16),Datenblatt!$I$27,IF(AND(H93="",C93=15),Datenblatt!$I$26,IF(AND(H93="",C93=14),Datenblatt!$I$26,IF(AND(H93="",C93=13),Datenblatt!$I$26,IF(AND($C93=13,H93&gt;Datenblatt!$X$3),0,IF(AND($C93=14,H93&gt;Datenblatt!$X$4),0,IF(AND($C93=15,H93&gt;Datenblatt!$X$5),0,IF(AND($C93=16,H93&gt;Datenblatt!$X$6),0,IF(AND($C93=12,H93&gt;Datenblatt!$X$7),0,IF(AND($C93=11,H93&gt;Datenblatt!$X$8),0,IF(AND($C93=13,H93&lt;Datenblatt!$W$3),100,IF(AND($C93=14,H93&lt;Datenblatt!$W$4),100,IF(AND($C93=15,H93&lt;Datenblatt!$W$5),100,IF(AND($C93=16,H93&lt;Datenblatt!$W$6),100,IF(AND($C93=12,H93&lt;Datenblatt!$W$7),100,IF(AND($C93=11,H93&lt;Datenblatt!$W$8),100,IF($C93=13,(Datenblatt!$B$27*Übersicht!H93^3)+(Datenblatt!$C$27*Übersicht!H93^2)+(Datenblatt!$D$27*Übersicht!H93)+Datenblatt!$E$27,IF($C93=14,(Datenblatt!$B$28*Übersicht!H93^3)+(Datenblatt!$C$28*Übersicht!H93^2)+(Datenblatt!$D$28*Übersicht!H93)+Datenblatt!$E$28,IF($C93=15,(Datenblatt!$B$29*Übersicht!H93^3)+(Datenblatt!$C$29*Übersicht!H93^2)+(Datenblatt!$D$29*Übersicht!H93)+Datenblatt!$E$29,IF($C93=16,(Datenblatt!$B$30*Übersicht!H93^3)+(Datenblatt!$C$30*Übersicht!H93^2)+(Datenblatt!$D$30*Übersicht!H93)+Datenblatt!$E$30,IF($C93=12,(Datenblatt!$B$31*Übersicht!H93^3)+(Datenblatt!$C$31*Übersicht!H93^2)+(Datenblatt!$D$31*Übersicht!H93)+Datenblatt!$E$31,IF($C93=11,(Datenblatt!$B$32*Übersicht!H93^3)+(Datenblatt!$C$32*Übersicht!H93^2)+(Datenblatt!$D$32*Übersicht!H93)+Datenblatt!$E$32,0))))))))))))))))))))))))</f>
        <v>0</v>
      </c>
      <c r="N93">
        <f>IF(AND(H93="",C93=11),Datenblatt!$I$29,IF(AND(H93="",C93=12),Datenblatt!$I$29,IF(AND(H93="",C93=16),Datenblatt!$I$29,IF(AND(H93="",C93=15),Datenblatt!$I$29,IF(AND(H93="",C93=14),Datenblatt!$I$29,IF(AND(H93="",C93=13),Datenblatt!$I$29,IF(AND($C93=13,H93&gt;Datenblatt!$X$3),0,IF(AND($C93=14,H93&gt;Datenblatt!$X$4),0,IF(AND($C93=15,H93&gt;Datenblatt!$X$5),0,IF(AND($C93=16,H93&gt;Datenblatt!$X$6),0,IF(AND($C93=12,H93&gt;Datenblatt!$X$7),0,IF(AND($C93=11,H93&gt;Datenblatt!$X$8),0,IF(AND($C93=13,H93&lt;Datenblatt!$W$3),100,IF(AND($C93=14,H93&lt;Datenblatt!$W$4),100,IF(AND($C93=15,H93&lt;Datenblatt!$W$5),100,IF(AND($C93=16,H93&lt;Datenblatt!$W$6),100,IF(AND($C93=12,H93&lt;Datenblatt!$W$7),100,IF(AND($C93=11,H93&lt;Datenblatt!$W$8),100,IF($C93=13,(Datenblatt!$B$27*Übersicht!H93^3)+(Datenblatt!$C$27*Übersicht!H93^2)+(Datenblatt!$D$27*Übersicht!H93)+Datenblatt!$E$27,IF($C93=14,(Datenblatt!$B$28*Übersicht!H93^3)+(Datenblatt!$C$28*Übersicht!H93^2)+(Datenblatt!$D$28*Übersicht!H93)+Datenblatt!$E$28,IF($C93=15,(Datenblatt!$B$29*Übersicht!H93^3)+(Datenblatt!$C$29*Übersicht!H93^2)+(Datenblatt!$D$29*Übersicht!H93)+Datenblatt!$E$29,IF($C93=16,(Datenblatt!$B$30*Übersicht!H93^3)+(Datenblatt!$C$30*Übersicht!H93^2)+(Datenblatt!$D$30*Übersicht!H93)+Datenblatt!$E$30,IF($C93=12,(Datenblatt!$B$31*Übersicht!H93^3)+(Datenblatt!$C$31*Übersicht!H93^2)+(Datenblatt!$D$31*Übersicht!H93)+Datenblatt!$E$31,IF($C93=11,(Datenblatt!$B$32*Übersicht!H93^3)+(Datenblatt!$C$32*Übersicht!H93^2)+(Datenblatt!$D$32*Übersicht!H93)+Datenblatt!$E$32,0))))))))))))))))))))))))</f>
        <v>0</v>
      </c>
      <c r="O93" s="2" t="e">
        <f t="shared" si="4"/>
        <v>#DIV/0!</v>
      </c>
      <c r="P93" s="2" t="e">
        <f t="shared" si="5"/>
        <v>#DIV/0!</v>
      </c>
      <c r="R93" s="2"/>
      <c r="S93" s="2">
        <f>Datenblatt!$I$10</f>
        <v>62.816491055091916</v>
      </c>
      <c r="T93" s="2">
        <f>Datenblatt!$I$18</f>
        <v>62.379148900450787</v>
      </c>
      <c r="U93" s="2">
        <f>Datenblatt!$I$26</f>
        <v>55.885385458572635</v>
      </c>
      <c r="V93" s="2">
        <f>Datenblatt!$I$34</f>
        <v>60.727085155488531</v>
      </c>
      <c r="W93" s="7" t="e">
        <f t="shared" si="6"/>
        <v>#DIV/0!</v>
      </c>
      <c r="Y93" s="2">
        <f>Datenblatt!$I$5</f>
        <v>73.48733784597421</v>
      </c>
      <c r="Z93">
        <f>Datenblatt!$I$13</f>
        <v>79.926562848016317</v>
      </c>
      <c r="AA93">
        <f>Datenblatt!$I$21</f>
        <v>79.953620531215734</v>
      </c>
      <c r="AB93">
        <f>Datenblatt!$I$29</f>
        <v>70.851454876954847</v>
      </c>
      <c r="AC93">
        <f>Datenblatt!$I$37</f>
        <v>75.813025407742586</v>
      </c>
      <c r="AD93" s="7" t="e">
        <f t="shared" si="7"/>
        <v>#DIV/0!</v>
      </c>
    </row>
    <row r="94" spans="10:30" ht="19" x14ac:dyDescent="0.25">
      <c r="J94" s="3" t="e">
        <f>IF(AND($C94=13,Datenblatt!M94&lt;Datenblatt!$R$3),0,IF(AND($C94=14,Datenblatt!M94&lt;Datenblatt!$R$4),0,IF(AND($C94=15,Datenblatt!M94&lt;Datenblatt!$R$5),0,IF(AND($C94=16,Datenblatt!M94&lt;Datenblatt!$R$6),0,IF(AND($C94=12,Datenblatt!M94&lt;Datenblatt!$R$7),0,IF(AND($C94=11,Datenblatt!M94&lt;Datenblatt!$R$8),0,IF(AND($C94=13,Datenblatt!M94&gt;Datenblatt!$Q$3),100,IF(AND($C94=14,Datenblatt!M94&gt;Datenblatt!$Q$4),100,IF(AND($C94=15,Datenblatt!M94&gt;Datenblatt!$Q$5),100,IF(AND($C94=16,Datenblatt!M94&gt;Datenblatt!$Q$6),100,IF(AND($C94=12,Datenblatt!M94&gt;Datenblatt!$Q$7),100,IF(AND($C94=11,Datenblatt!M94&gt;Datenblatt!$Q$8),100,IF(Übersicht!$C94=13,Datenblatt!$B$3*Datenblatt!M94^3+Datenblatt!$C$3*Datenblatt!M94^2+Datenblatt!$D$3*Datenblatt!M94+Datenblatt!$E$3,IF(Übersicht!$C94=14,Datenblatt!$B$4*Datenblatt!M94^3+Datenblatt!$C$4*Datenblatt!M94^2+Datenblatt!$D$4*Datenblatt!M94+Datenblatt!$E$4,IF(Übersicht!$C94=15,Datenblatt!$B$5*Datenblatt!M94^3+Datenblatt!$C$5*Datenblatt!M94^2+Datenblatt!$D$5*Datenblatt!M94+Datenblatt!$E$5,IF(Übersicht!$C94=16,Datenblatt!$B$6*Datenblatt!M94^3+Datenblatt!$C$6*Datenblatt!M94^2+Datenblatt!$D$6*Datenblatt!M94+Datenblatt!$E$6,IF(Übersicht!$C94=12,Datenblatt!$B$7*Datenblatt!M94^3+Datenblatt!$C$7*Datenblatt!M94^2+Datenblatt!$D$7*Datenblatt!M94+Datenblatt!$E$7,IF(Übersicht!$C94=11,Datenblatt!$B$8*Datenblatt!M94^3+Datenblatt!$C$8*Datenblatt!M94^2+Datenblatt!$D$8*Datenblatt!M94+Datenblatt!$E$8,0))))))))))))))))))</f>
        <v>#DIV/0!</v>
      </c>
      <c r="K94" t="e">
        <f>IF(AND(Übersicht!$C94=13,Datenblatt!N94&lt;Datenblatt!$T$3),0,IF(AND(Übersicht!$C94=14,Datenblatt!N94&lt;Datenblatt!$T$4),0,IF(AND(Übersicht!$C94=15,Datenblatt!N94&lt;Datenblatt!$T$5),0,IF(AND(Übersicht!$C94=16,Datenblatt!N94&lt;Datenblatt!$T$6),0,IF(AND(Übersicht!$C94=12,Datenblatt!N94&lt;Datenblatt!$T$7),0,IF(AND(Übersicht!$C94=11,Datenblatt!N94&lt;Datenblatt!$T$8),0,IF(AND($C94=13,Datenblatt!N94&gt;Datenblatt!$S$3),100,IF(AND($C94=14,Datenblatt!N94&gt;Datenblatt!$S$4),100,IF(AND($C94=15,Datenblatt!N94&gt;Datenblatt!$S$5),100,IF(AND($C94=16,Datenblatt!N94&gt;Datenblatt!$S$6),100,IF(AND($C94=12,Datenblatt!N94&gt;Datenblatt!$S$7),100,IF(AND($C94=11,Datenblatt!N94&gt;Datenblatt!$S$8),100,IF(Übersicht!$C94=13,Datenblatt!$B$11*Datenblatt!N94^3+Datenblatt!$C$11*Datenblatt!N94^2+Datenblatt!$D$11*Datenblatt!N94+Datenblatt!$E$11,IF(Übersicht!$C94=14,Datenblatt!$B$12*Datenblatt!N94^3+Datenblatt!$C$12*Datenblatt!N94^2+Datenblatt!$D$12*Datenblatt!N94+Datenblatt!$E$12,IF(Übersicht!$C94=15,Datenblatt!$B$13*Datenblatt!N94^3+Datenblatt!$C$13*Datenblatt!N94^2+Datenblatt!$D$13*Datenblatt!N94+Datenblatt!$E$13,IF(Übersicht!$C94=16,Datenblatt!$B$14*Datenblatt!N94^3+Datenblatt!$C$14*Datenblatt!N94^2+Datenblatt!$D$14*Datenblatt!N94+Datenblatt!$E$14,IF(Übersicht!$C94=12,Datenblatt!$B$15*Datenblatt!N94^3+Datenblatt!$C$15*Datenblatt!N94^2+Datenblatt!$D$15*Datenblatt!N94+Datenblatt!$E$15,IF(Übersicht!$C94=11,Datenblatt!$B$16*Datenblatt!N94^3+Datenblatt!$C$16*Datenblatt!N94^2+Datenblatt!$D$16*Datenblatt!N94+Datenblatt!$E$16,0))))))))))))))))))</f>
        <v>#DIV/0!</v>
      </c>
      <c r="L94">
        <f>IF(AND($C94=13,G94&lt;Datenblatt!$V$3),0,IF(AND($C94=14,G94&lt;Datenblatt!$V$4),0,IF(AND($C94=15,G94&lt;Datenblatt!$V$5),0,IF(AND($C94=16,G94&lt;Datenblatt!$V$6),0,IF(AND($C94=12,G94&lt;Datenblatt!$V$7),0,IF(AND($C94=11,G94&lt;Datenblatt!$V$8),0,IF(AND($C94=13,G94&gt;Datenblatt!$U$3),100,IF(AND($C94=14,G94&gt;Datenblatt!$U$4),100,IF(AND($C94=15,G94&gt;Datenblatt!$U$5),100,IF(AND($C94=16,G94&gt;Datenblatt!$U$6),100,IF(AND($C94=12,G94&gt;Datenblatt!$U$7),100,IF(AND($C94=11,G94&gt;Datenblatt!$U$8),100,IF($C94=13,(Datenblatt!$B$19*Übersicht!G94^3)+(Datenblatt!$C$19*Übersicht!G94^2)+(Datenblatt!$D$19*Übersicht!G94)+Datenblatt!$E$19,IF($C94=14,(Datenblatt!$B$20*Übersicht!G94^3)+(Datenblatt!$C$20*Übersicht!G94^2)+(Datenblatt!$D$20*Übersicht!G94)+Datenblatt!$E$20,IF($C94=15,(Datenblatt!$B$21*Übersicht!G94^3)+(Datenblatt!$C$21*Übersicht!G94^2)+(Datenblatt!$D$21*Übersicht!G94)+Datenblatt!$E$21,IF($C94=16,(Datenblatt!$B$22*Übersicht!G94^3)+(Datenblatt!$C$22*Übersicht!G94^2)+(Datenblatt!$D$22*Übersicht!G94)+Datenblatt!$E$22,IF($C94=12,(Datenblatt!$B$23*Übersicht!G94^3)+(Datenblatt!$C$23*Übersicht!G94^2)+(Datenblatt!$D$23*Übersicht!G94)+Datenblatt!$E$23,IF($C94=11,(Datenblatt!$B$24*Übersicht!G94^3)+(Datenblatt!$C$24*Übersicht!G94^2)+(Datenblatt!$D$24*Übersicht!G94)+Datenblatt!$E$24,0))))))))))))))))))</f>
        <v>0</v>
      </c>
      <c r="M94">
        <f>IF(AND(H94="",C94=11),Datenblatt!$I$26,IF(AND(H94="",C94=12),Datenblatt!$I$26,IF(AND(H94="",C94=16),Datenblatt!$I$27,IF(AND(H94="",C94=15),Datenblatt!$I$26,IF(AND(H94="",C94=14),Datenblatt!$I$26,IF(AND(H94="",C94=13),Datenblatt!$I$26,IF(AND($C94=13,H94&gt;Datenblatt!$X$3),0,IF(AND($C94=14,H94&gt;Datenblatt!$X$4),0,IF(AND($C94=15,H94&gt;Datenblatt!$X$5),0,IF(AND($C94=16,H94&gt;Datenblatt!$X$6),0,IF(AND($C94=12,H94&gt;Datenblatt!$X$7),0,IF(AND($C94=11,H94&gt;Datenblatt!$X$8),0,IF(AND($C94=13,H94&lt;Datenblatt!$W$3),100,IF(AND($C94=14,H94&lt;Datenblatt!$W$4),100,IF(AND($C94=15,H94&lt;Datenblatt!$W$5),100,IF(AND($C94=16,H94&lt;Datenblatt!$W$6),100,IF(AND($C94=12,H94&lt;Datenblatt!$W$7),100,IF(AND($C94=11,H94&lt;Datenblatt!$W$8),100,IF($C94=13,(Datenblatt!$B$27*Übersicht!H94^3)+(Datenblatt!$C$27*Übersicht!H94^2)+(Datenblatt!$D$27*Übersicht!H94)+Datenblatt!$E$27,IF($C94=14,(Datenblatt!$B$28*Übersicht!H94^3)+(Datenblatt!$C$28*Übersicht!H94^2)+(Datenblatt!$D$28*Übersicht!H94)+Datenblatt!$E$28,IF($C94=15,(Datenblatt!$B$29*Übersicht!H94^3)+(Datenblatt!$C$29*Übersicht!H94^2)+(Datenblatt!$D$29*Übersicht!H94)+Datenblatt!$E$29,IF($C94=16,(Datenblatt!$B$30*Übersicht!H94^3)+(Datenblatt!$C$30*Übersicht!H94^2)+(Datenblatt!$D$30*Übersicht!H94)+Datenblatt!$E$30,IF($C94=12,(Datenblatt!$B$31*Übersicht!H94^3)+(Datenblatt!$C$31*Übersicht!H94^2)+(Datenblatt!$D$31*Übersicht!H94)+Datenblatt!$E$31,IF($C94=11,(Datenblatt!$B$32*Übersicht!H94^3)+(Datenblatt!$C$32*Übersicht!H94^2)+(Datenblatt!$D$32*Übersicht!H94)+Datenblatt!$E$32,0))))))))))))))))))))))))</f>
        <v>0</v>
      </c>
      <c r="N94">
        <f>IF(AND(H94="",C94=11),Datenblatt!$I$29,IF(AND(H94="",C94=12),Datenblatt!$I$29,IF(AND(H94="",C94=16),Datenblatt!$I$29,IF(AND(H94="",C94=15),Datenblatt!$I$29,IF(AND(H94="",C94=14),Datenblatt!$I$29,IF(AND(H94="",C94=13),Datenblatt!$I$29,IF(AND($C94=13,H94&gt;Datenblatt!$X$3),0,IF(AND($C94=14,H94&gt;Datenblatt!$X$4),0,IF(AND($C94=15,H94&gt;Datenblatt!$X$5),0,IF(AND($C94=16,H94&gt;Datenblatt!$X$6),0,IF(AND($C94=12,H94&gt;Datenblatt!$X$7),0,IF(AND($C94=11,H94&gt;Datenblatt!$X$8),0,IF(AND($C94=13,H94&lt;Datenblatt!$W$3),100,IF(AND($C94=14,H94&lt;Datenblatt!$W$4),100,IF(AND($C94=15,H94&lt;Datenblatt!$W$5),100,IF(AND($C94=16,H94&lt;Datenblatt!$W$6),100,IF(AND($C94=12,H94&lt;Datenblatt!$W$7),100,IF(AND($C94=11,H94&lt;Datenblatt!$W$8),100,IF($C94=13,(Datenblatt!$B$27*Übersicht!H94^3)+(Datenblatt!$C$27*Übersicht!H94^2)+(Datenblatt!$D$27*Übersicht!H94)+Datenblatt!$E$27,IF($C94=14,(Datenblatt!$B$28*Übersicht!H94^3)+(Datenblatt!$C$28*Übersicht!H94^2)+(Datenblatt!$D$28*Übersicht!H94)+Datenblatt!$E$28,IF($C94=15,(Datenblatt!$B$29*Übersicht!H94^3)+(Datenblatt!$C$29*Übersicht!H94^2)+(Datenblatt!$D$29*Übersicht!H94)+Datenblatt!$E$29,IF($C94=16,(Datenblatt!$B$30*Übersicht!H94^3)+(Datenblatt!$C$30*Übersicht!H94^2)+(Datenblatt!$D$30*Übersicht!H94)+Datenblatt!$E$30,IF($C94=12,(Datenblatt!$B$31*Übersicht!H94^3)+(Datenblatt!$C$31*Übersicht!H94^2)+(Datenblatt!$D$31*Übersicht!H94)+Datenblatt!$E$31,IF($C94=11,(Datenblatt!$B$32*Übersicht!H94^3)+(Datenblatt!$C$32*Übersicht!H94^2)+(Datenblatt!$D$32*Übersicht!H94)+Datenblatt!$E$32,0))))))))))))))))))))))))</f>
        <v>0</v>
      </c>
      <c r="O94" s="2" t="e">
        <f t="shared" si="4"/>
        <v>#DIV/0!</v>
      </c>
      <c r="P94" s="2" t="e">
        <f t="shared" si="5"/>
        <v>#DIV/0!</v>
      </c>
      <c r="R94" s="2"/>
      <c r="S94" s="2">
        <f>Datenblatt!$I$10</f>
        <v>62.816491055091916</v>
      </c>
      <c r="T94" s="2">
        <f>Datenblatt!$I$18</f>
        <v>62.379148900450787</v>
      </c>
      <c r="U94" s="2">
        <f>Datenblatt!$I$26</f>
        <v>55.885385458572635</v>
      </c>
      <c r="V94" s="2">
        <f>Datenblatt!$I$34</f>
        <v>60.727085155488531</v>
      </c>
      <c r="W94" s="7" t="e">
        <f t="shared" si="6"/>
        <v>#DIV/0!</v>
      </c>
      <c r="Y94" s="2">
        <f>Datenblatt!$I$5</f>
        <v>73.48733784597421</v>
      </c>
      <c r="Z94">
        <f>Datenblatt!$I$13</f>
        <v>79.926562848016317</v>
      </c>
      <c r="AA94">
        <f>Datenblatt!$I$21</f>
        <v>79.953620531215734</v>
      </c>
      <c r="AB94">
        <f>Datenblatt!$I$29</f>
        <v>70.851454876954847</v>
      </c>
      <c r="AC94">
        <f>Datenblatt!$I$37</f>
        <v>75.813025407742586</v>
      </c>
      <c r="AD94" s="7" t="e">
        <f t="shared" si="7"/>
        <v>#DIV/0!</v>
      </c>
    </row>
    <row r="95" spans="10:30" ht="19" x14ac:dyDescent="0.25">
      <c r="J95" s="3" t="e">
        <f>IF(AND($C95=13,Datenblatt!M95&lt;Datenblatt!$R$3),0,IF(AND($C95=14,Datenblatt!M95&lt;Datenblatt!$R$4),0,IF(AND($C95=15,Datenblatt!M95&lt;Datenblatt!$R$5),0,IF(AND($C95=16,Datenblatt!M95&lt;Datenblatt!$R$6),0,IF(AND($C95=12,Datenblatt!M95&lt;Datenblatt!$R$7),0,IF(AND($C95=11,Datenblatt!M95&lt;Datenblatt!$R$8),0,IF(AND($C95=13,Datenblatt!M95&gt;Datenblatt!$Q$3),100,IF(AND($C95=14,Datenblatt!M95&gt;Datenblatt!$Q$4),100,IF(AND($C95=15,Datenblatt!M95&gt;Datenblatt!$Q$5),100,IF(AND($C95=16,Datenblatt!M95&gt;Datenblatt!$Q$6),100,IF(AND($C95=12,Datenblatt!M95&gt;Datenblatt!$Q$7),100,IF(AND($C95=11,Datenblatt!M95&gt;Datenblatt!$Q$8),100,IF(Übersicht!$C95=13,Datenblatt!$B$3*Datenblatt!M95^3+Datenblatt!$C$3*Datenblatt!M95^2+Datenblatt!$D$3*Datenblatt!M95+Datenblatt!$E$3,IF(Übersicht!$C95=14,Datenblatt!$B$4*Datenblatt!M95^3+Datenblatt!$C$4*Datenblatt!M95^2+Datenblatt!$D$4*Datenblatt!M95+Datenblatt!$E$4,IF(Übersicht!$C95=15,Datenblatt!$B$5*Datenblatt!M95^3+Datenblatt!$C$5*Datenblatt!M95^2+Datenblatt!$D$5*Datenblatt!M95+Datenblatt!$E$5,IF(Übersicht!$C95=16,Datenblatt!$B$6*Datenblatt!M95^3+Datenblatt!$C$6*Datenblatt!M95^2+Datenblatt!$D$6*Datenblatt!M95+Datenblatt!$E$6,IF(Übersicht!$C95=12,Datenblatt!$B$7*Datenblatt!M95^3+Datenblatt!$C$7*Datenblatt!M95^2+Datenblatt!$D$7*Datenblatt!M95+Datenblatt!$E$7,IF(Übersicht!$C95=11,Datenblatt!$B$8*Datenblatt!M95^3+Datenblatt!$C$8*Datenblatt!M95^2+Datenblatt!$D$8*Datenblatt!M95+Datenblatt!$E$8,0))))))))))))))))))</f>
        <v>#DIV/0!</v>
      </c>
      <c r="K95" t="e">
        <f>IF(AND(Übersicht!$C95=13,Datenblatt!N95&lt;Datenblatt!$T$3),0,IF(AND(Übersicht!$C95=14,Datenblatt!N95&lt;Datenblatt!$T$4),0,IF(AND(Übersicht!$C95=15,Datenblatt!N95&lt;Datenblatt!$T$5),0,IF(AND(Übersicht!$C95=16,Datenblatt!N95&lt;Datenblatt!$T$6),0,IF(AND(Übersicht!$C95=12,Datenblatt!N95&lt;Datenblatt!$T$7),0,IF(AND(Übersicht!$C95=11,Datenblatt!N95&lt;Datenblatt!$T$8),0,IF(AND($C95=13,Datenblatt!N95&gt;Datenblatt!$S$3),100,IF(AND($C95=14,Datenblatt!N95&gt;Datenblatt!$S$4),100,IF(AND($C95=15,Datenblatt!N95&gt;Datenblatt!$S$5),100,IF(AND($C95=16,Datenblatt!N95&gt;Datenblatt!$S$6),100,IF(AND($C95=12,Datenblatt!N95&gt;Datenblatt!$S$7),100,IF(AND($C95=11,Datenblatt!N95&gt;Datenblatt!$S$8),100,IF(Übersicht!$C95=13,Datenblatt!$B$11*Datenblatt!N95^3+Datenblatt!$C$11*Datenblatt!N95^2+Datenblatt!$D$11*Datenblatt!N95+Datenblatt!$E$11,IF(Übersicht!$C95=14,Datenblatt!$B$12*Datenblatt!N95^3+Datenblatt!$C$12*Datenblatt!N95^2+Datenblatt!$D$12*Datenblatt!N95+Datenblatt!$E$12,IF(Übersicht!$C95=15,Datenblatt!$B$13*Datenblatt!N95^3+Datenblatt!$C$13*Datenblatt!N95^2+Datenblatt!$D$13*Datenblatt!N95+Datenblatt!$E$13,IF(Übersicht!$C95=16,Datenblatt!$B$14*Datenblatt!N95^3+Datenblatt!$C$14*Datenblatt!N95^2+Datenblatt!$D$14*Datenblatt!N95+Datenblatt!$E$14,IF(Übersicht!$C95=12,Datenblatt!$B$15*Datenblatt!N95^3+Datenblatt!$C$15*Datenblatt!N95^2+Datenblatt!$D$15*Datenblatt!N95+Datenblatt!$E$15,IF(Übersicht!$C95=11,Datenblatt!$B$16*Datenblatt!N95^3+Datenblatt!$C$16*Datenblatt!N95^2+Datenblatt!$D$16*Datenblatt!N95+Datenblatt!$E$16,0))))))))))))))))))</f>
        <v>#DIV/0!</v>
      </c>
      <c r="L95">
        <f>IF(AND($C95=13,G95&lt;Datenblatt!$V$3),0,IF(AND($C95=14,G95&lt;Datenblatt!$V$4),0,IF(AND($C95=15,G95&lt;Datenblatt!$V$5),0,IF(AND($C95=16,G95&lt;Datenblatt!$V$6),0,IF(AND($C95=12,G95&lt;Datenblatt!$V$7),0,IF(AND($C95=11,G95&lt;Datenblatt!$V$8),0,IF(AND($C95=13,G95&gt;Datenblatt!$U$3),100,IF(AND($C95=14,G95&gt;Datenblatt!$U$4),100,IF(AND($C95=15,G95&gt;Datenblatt!$U$5),100,IF(AND($C95=16,G95&gt;Datenblatt!$U$6),100,IF(AND($C95=12,G95&gt;Datenblatt!$U$7),100,IF(AND($C95=11,G95&gt;Datenblatt!$U$8),100,IF($C95=13,(Datenblatt!$B$19*Übersicht!G95^3)+(Datenblatt!$C$19*Übersicht!G95^2)+(Datenblatt!$D$19*Übersicht!G95)+Datenblatt!$E$19,IF($C95=14,(Datenblatt!$B$20*Übersicht!G95^3)+(Datenblatt!$C$20*Übersicht!G95^2)+(Datenblatt!$D$20*Übersicht!G95)+Datenblatt!$E$20,IF($C95=15,(Datenblatt!$B$21*Übersicht!G95^3)+(Datenblatt!$C$21*Übersicht!G95^2)+(Datenblatt!$D$21*Übersicht!G95)+Datenblatt!$E$21,IF($C95=16,(Datenblatt!$B$22*Übersicht!G95^3)+(Datenblatt!$C$22*Übersicht!G95^2)+(Datenblatt!$D$22*Übersicht!G95)+Datenblatt!$E$22,IF($C95=12,(Datenblatt!$B$23*Übersicht!G95^3)+(Datenblatt!$C$23*Übersicht!G95^2)+(Datenblatt!$D$23*Übersicht!G95)+Datenblatt!$E$23,IF($C95=11,(Datenblatt!$B$24*Übersicht!G95^3)+(Datenblatt!$C$24*Übersicht!G95^2)+(Datenblatt!$D$24*Übersicht!G95)+Datenblatt!$E$24,0))))))))))))))))))</f>
        <v>0</v>
      </c>
      <c r="M95">
        <f>IF(AND(H95="",C95=11),Datenblatt!$I$26,IF(AND(H95="",C95=12),Datenblatt!$I$26,IF(AND(H95="",C95=16),Datenblatt!$I$27,IF(AND(H95="",C95=15),Datenblatt!$I$26,IF(AND(H95="",C95=14),Datenblatt!$I$26,IF(AND(H95="",C95=13),Datenblatt!$I$26,IF(AND($C95=13,H95&gt;Datenblatt!$X$3),0,IF(AND($C95=14,H95&gt;Datenblatt!$X$4),0,IF(AND($C95=15,H95&gt;Datenblatt!$X$5),0,IF(AND($C95=16,H95&gt;Datenblatt!$X$6),0,IF(AND($C95=12,H95&gt;Datenblatt!$X$7),0,IF(AND($C95=11,H95&gt;Datenblatt!$X$8),0,IF(AND($C95=13,H95&lt;Datenblatt!$W$3),100,IF(AND($C95=14,H95&lt;Datenblatt!$W$4),100,IF(AND($C95=15,H95&lt;Datenblatt!$W$5),100,IF(AND($C95=16,H95&lt;Datenblatt!$W$6),100,IF(AND($C95=12,H95&lt;Datenblatt!$W$7),100,IF(AND($C95=11,H95&lt;Datenblatt!$W$8),100,IF($C95=13,(Datenblatt!$B$27*Übersicht!H95^3)+(Datenblatt!$C$27*Übersicht!H95^2)+(Datenblatt!$D$27*Übersicht!H95)+Datenblatt!$E$27,IF($C95=14,(Datenblatt!$B$28*Übersicht!H95^3)+(Datenblatt!$C$28*Übersicht!H95^2)+(Datenblatt!$D$28*Übersicht!H95)+Datenblatt!$E$28,IF($C95=15,(Datenblatt!$B$29*Übersicht!H95^3)+(Datenblatt!$C$29*Übersicht!H95^2)+(Datenblatt!$D$29*Übersicht!H95)+Datenblatt!$E$29,IF($C95=16,(Datenblatt!$B$30*Übersicht!H95^3)+(Datenblatt!$C$30*Übersicht!H95^2)+(Datenblatt!$D$30*Übersicht!H95)+Datenblatt!$E$30,IF($C95=12,(Datenblatt!$B$31*Übersicht!H95^3)+(Datenblatt!$C$31*Übersicht!H95^2)+(Datenblatt!$D$31*Übersicht!H95)+Datenblatt!$E$31,IF($C95=11,(Datenblatt!$B$32*Übersicht!H95^3)+(Datenblatt!$C$32*Übersicht!H95^2)+(Datenblatt!$D$32*Übersicht!H95)+Datenblatt!$E$32,0))))))))))))))))))))))))</f>
        <v>0</v>
      </c>
      <c r="N95">
        <f>IF(AND(H95="",C95=11),Datenblatt!$I$29,IF(AND(H95="",C95=12),Datenblatt!$I$29,IF(AND(H95="",C95=16),Datenblatt!$I$29,IF(AND(H95="",C95=15),Datenblatt!$I$29,IF(AND(H95="",C95=14),Datenblatt!$I$29,IF(AND(H95="",C95=13),Datenblatt!$I$29,IF(AND($C95=13,H95&gt;Datenblatt!$X$3),0,IF(AND($C95=14,H95&gt;Datenblatt!$X$4),0,IF(AND($C95=15,H95&gt;Datenblatt!$X$5),0,IF(AND($C95=16,H95&gt;Datenblatt!$X$6),0,IF(AND($C95=12,H95&gt;Datenblatt!$X$7),0,IF(AND($C95=11,H95&gt;Datenblatt!$X$8),0,IF(AND($C95=13,H95&lt;Datenblatt!$W$3),100,IF(AND($C95=14,H95&lt;Datenblatt!$W$4),100,IF(AND($C95=15,H95&lt;Datenblatt!$W$5),100,IF(AND($C95=16,H95&lt;Datenblatt!$W$6),100,IF(AND($C95=12,H95&lt;Datenblatt!$W$7),100,IF(AND($C95=11,H95&lt;Datenblatt!$W$8),100,IF($C95=13,(Datenblatt!$B$27*Übersicht!H95^3)+(Datenblatt!$C$27*Übersicht!H95^2)+(Datenblatt!$D$27*Übersicht!H95)+Datenblatt!$E$27,IF($C95=14,(Datenblatt!$B$28*Übersicht!H95^3)+(Datenblatt!$C$28*Übersicht!H95^2)+(Datenblatt!$D$28*Übersicht!H95)+Datenblatt!$E$28,IF($C95=15,(Datenblatt!$B$29*Übersicht!H95^3)+(Datenblatt!$C$29*Übersicht!H95^2)+(Datenblatt!$D$29*Übersicht!H95)+Datenblatt!$E$29,IF($C95=16,(Datenblatt!$B$30*Übersicht!H95^3)+(Datenblatt!$C$30*Übersicht!H95^2)+(Datenblatt!$D$30*Übersicht!H95)+Datenblatt!$E$30,IF($C95=12,(Datenblatt!$B$31*Übersicht!H95^3)+(Datenblatt!$C$31*Übersicht!H95^2)+(Datenblatt!$D$31*Übersicht!H95)+Datenblatt!$E$31,IF($C95=11,(Datenblatt!$B$32*Übersicht!H95^3)+(Datenblatt!$C$32*Übersicht!H95^2)+(Datenblatt!$D$32*Übersicht!H95)+Datenblatt!$E$32,0))))))))))))))))))))))))</f>
        <v>0</v>
      </c>
      <c r="O95" s="2" t="e">
        <f t="shared" si="4"/>
        <v>#DIV/0!</v>
      </c>
      <c r="P95" s="2" t="e">
        <f t="shared" si="5"/>
        <v>#DIV/0!</v>
      </c>
      <c r="R95" s="2"/>
      <c r="S95" s="2">
        <f>Datenblatt!$I$10</f>
        <v>62.816491055091916</v>
      </c>
      <c r="T95" s="2">
        <f>Datenblatt!$I$18</f>
        <v>62.379148900450787</v>
      </c>
      <c r="U95" s="2">
        <f>Datenblatt!$I$26</f>
        <v>55.885385458572635</v>
      </c>
      <c r="V95" s="2">
        <f>Datenblatt!$I$34</f>
        <v>60.727085155488531</v>
      </c>
      <c r="W95" s="7" t="e">
        <f t="shared" si="6"/>
        <v>#DIV/0!</v>
      </c>
      <c r="Y95" s="2">
        <f>Datenblatt!$I$5</f>
        <v>73.48733784597421</v>
      </c>
      <c r="Z95">
        <f>Datenblatt!$I$13</f>
        <v>79.926562848016317</v>
      </c>
      <c r="AA95">
        <f>Datenblatt!$I$21</f>
        <v>79.953620531215734</v>
      </c>
      <c r="AB95">
        <f>Datenblatt!$I$29</f>
        <v>70.851454876954847</v>
      </c>
      <c r="AC95">
        <f>Datenblatt!$I$37</f>
        <v>75.813025407742586</v>
      </c>
      <c r="AD95" s="7" t="e">
        <f t="shared" si="7"/>
        <v>#DIV/0!</v>
      </c>
    </row>
    <row r="96" spans="10:30" ht="19" x14ac:dyDescent="0.25">
      <c r="J96" s="3" t="e">
        <f>IF(AND($C96=13,Datenblatt!M96&lt;Datenblatt!$R$3),0,IF(AND($C96=14,Datenblatt!M96&lt;Datenblatt!$R$4),0,IF(AND($C96=15,Datenblatt!M96&lt;Datenblatt!$R$5),0,IF(AND($C96=16,Datenblatt!M96&lt;Datenblatt!$R$6),0,IF(AND($C96=12,Datenblatt!M96&lt;Datenblatt!$R$7),0,IF(AND($C96=11,Datenblatt!M96&lt;Datenblatt!$R$8),0,IF(AND($C96=13,Datenblatt!M96&gt;Datenblatt!$Q$3),100,IF(AND($C96=14,Datenblatt!M96&gt;Datenblatt!$Q$4),100,IF(AND($C96=15,Datenblatt!M96&gt;Datenblatt!$Q$5),100,IF(AND($C96=16,Datenblatt!M96&gt;Datenblatt!$Q$6),100,IF(AND($C96=12,Datenblatt!M96&gt;Datenblatt!$Q$7),100,IF(AND($C96=11,Datenblatt!M96&gt;Datenblatt!$Q$8),100,IF(Übersicht!$C96=13,Datenblatt!$B$3*Datenblatt!M96^3+Datenblatt!$C$3*Datenblatt!M96^2+Datenblatt!$D$3*Datenblatt!M96+Datenblatt!$E$3,IF(Übersicht!$C96=14,Datenblatt!$B$4*Datenblatt!M96^3+Datenblatt!$C$4*Datenblatt!M96^2+Datenblatt!$D$4*Datenblatt!M96+Datenblatt!$E$4,IF(Übersicht!$C96=15,Datenblatt!$B$5*Datenblatt!M96^3+Datenblatt!$C$5*Datenblatt!M96^2+Datenblatt!$D$5*Datenblatt!M96+Datenblatt!$E$5,IF(Übersicht!$C96=16,Datenblatt!$B$6*Datenblatt!M96^3+Datenblatt!$C$6*Datenblatt!M96^2+Datenblatt!$D$6*Datenblatt!M96+Datenblatt!$E$6,IF(Übersicht!$C96=12,Datenblatt!$B$7*Datenblatt!M96^3+Datenblatt!$C$7*Datenblatt!M96^2+Datenblatt!$D$7*Datenblatt!M96+Datenblatt!$E$7,IF(Übersicht!$C96=11,Datenblatt!$B$8*Datenblatt!M96^3+Datenblatt!$C$8*Datenblatt!M96^2+Datenblatt!$D$8*Datenblatt!M96+Datenblatt!$E$8,0))))))))))))))))))</f>
        <v>#DIV/0!</v>
      </c>
      <c r="K96" t="e">
        <f>IF(AND(Übersicht!$C96=13,Datenblatt!N96&lt;Datenblatt!$T$3),0,IF(AND(Übersicht!$C96=14,Datenblatt!N96&lt;Datenblatt!$T$4),0,IF(AND(Übersicht!$C96=15,Datenblatt!N96&lt;Datenblatt!$T$5),0,IF(AND(Übersicht!$C96=16,Datenblatt!N96&lt;Datenblatt!$T$6),0,IF(AND(Übersicht!$C96=12,Datenblatt!N96&lt;Datenblatt!$T$7),0,IF(AND(Übersicht!$C96=11,Datenblatt!N96&lt;Datenblatt!$T$8),0,IF(AND($C96=13,Datenblatt!N96&gt;Datenblatt!$S$3),100,IF(AND($C96=14,Datenblatt!N96&gt;Datenblatt!$S$4),100,IF(AND($C96=15,Datenblatt!N96&gt;Datenblatt!$S$5),100,IF(AND($C96=16,Datenblatt!N96&gt;Datenblatt!$S$6),100,IF(AND($C96=12,Datenblatt!N96&gt;Datenblatt!$S$7),100,IF(AND($C96=11,Datenblatt!N96&gt;Datenblatt!$S$8),100,IF(Übersicht!$C96=13,Datenblatt!$B$11*Datenblatt!N96^3+Datenblatt!$C$11*Datenblatt!N96^2+Datenblatt!$D$11*Datenblatt!N96+Datenblatt!$E$11,IF(Übersicht!$C96=14,Datenblatt!$B$12*Datenblatt!N96^3+Datenblatt!$C$12*Datenblatt!N96^2+Datenblatt!$D$12*Datenblatt!N96+Datenblatt!$E$12,IF(Übersicht!$C96=15,Datenblatt!$B$13*Datenblatt!N96^3+Datenblatt!$C$13*Datenblatt!N96^2+Datenblatt!$D$13*Datenblatt!N96+Datenblatt!$E$13,IF(Übersicht!$C96=16,Datenblatt!$B$14*Datenblatt!N96^3+Datenblatt!$C$14*Datenblatt!N96^2+Datenblatt!$D$14*Datenblatt!N96+Datenblatt!$E$14,IF(Übersicht!$C96=12,Datenblatt!$B$15*Datenblatt!N96^3+Datenblatt!$C$15*Datenblatt!N96^2+Datenblatt!$D$15*Datenblatt!N96+Datenblatt!$E$15,IF(Übersicht!$C96=11,Datenblatt!$B$16*Datenblatt!N96^3+Datenblatt!$C$16*Datenblatt!N96^2+Datenblatt!$D$16*Datenblatt!N96+Datenblatt!$E$16,0))))))))))))))))))</f>
        <v>#DIV/0!</v>
      </c>
      <c r="L96">
        <f>IF(AND($C96=13,G96&lt;Datenblatt!$V$3),0,IF(AND($C96=14,G96&lt;Datenblatt!$V$4),0,IF(AND($C96=15,G96&lt;Datenblatt!$V$5),0,IF(AND($C96=16,G96&lt;Datenblatt!$V$6),0,IF(AND($C96=12,G96&lt;Datenblatt!$V$7),0,IF(AND($C96=11,G96&lt;Datenblatt!$V$8),0,IF(AND($C96=13,G96&gt;Datenblatt!$U$3),100,IF(AND($C96=14,G96&gt;Datenblatt!$U$4),100,IF(AND($C96=15,G96&gt;Datenblatt!$U$5),100,IF(AND($C96=16,G96&gt;Datenblatt!$U$6),100,IF(AND($C96=12,G96&gt;Datenblatt!$U$7),100,IF(AND($C96=11,G96&gt;Datenblatt!$U$8),100,IF($C96=13,(Datenblatt!$B$19*Übersicht!G96^3)+(Datenblatt!$C$19*Übersicht!G96^2)+(Datenblatt!$D$19*Übersicht!G96)+Datenblatt!$E$19,IF($C96=14,(Datenblatt!$B$20*Übersicht!G96^3)+(Datenblatt!$C$20*Übersicht!G96^2)+(Datenblatt!$D$20*Übersicht!G96)+Datenblatt!$E$20,IF($C96=15,(Datenblatt!$B$21*Übersicht!G96^3)+(Datenblatt!$C$21*Übersicht!G96^2)+(Datenblatt!$D$21*Übersicht!G96)+Datenblatt!$E$21,IF($C96=16,(Datenblatt!$B$22*Übersicht!G96^3)+(Datenblatt!$C$22*Übersicht!G96^2)+(Datenblatt!$D$22*Übersicht!G96)+Datenblatt!$E$22,IF($C96=12,(Datenblatt!$B$23*Übersicht!G96^3)+(Datenblatt!$C$23*Übersicht!G96^2)+(Datenblatt!$D$23*Übersicht!G96)+Datenblatt!$E$23,IF($C96=11,(Datenblatt!$B$24*Übersicht!G96^3)+(Datenblatt!$C$24*Übersicht!G96^2)+(Datenblatt!$D$24*Übersicht!G96)+Datenblatt!$E$24,0))))))))))))))))))</f>
        <v>0</v>
      </c>
      <c r="M96">
        <f>IF(AND(H96="",C96=11),Datenblatt!$I$26,IF(AND(H96="",C96=12),Datenblatt!$I$26,IF(AND(H96="",C96=16),Datenblatt!$I$27,IF(AND(H96="",C96=15),Datenblatt!$I$26,IF(AND(H96="",C96=14),Datenblatt!$I$26,IF(AND(H96="",C96=13),Datenblatt!$I$26,IF(AND($C96=13,H96&gt;Datenblatt!$X$3),0,IF(AND($C96=14,H96&gt;Datenblatt!$X$4),0,IF(AND($C96=15,H96&gt;Datenblatt!$X$5),0,IF(AND($C96=16,H96&gt;Datenblatt!$X$6),0,IF(AND($C96=12,H96&gt;Datenblatt!$X$7),0,IF(AND($C96=11,H96&gt;Datenblatt!$X$8),0,IF(AND($C96=13,H96&lt;Datenblatt!$W$3),100,IF(AND($C96=14,H96&lt;Datenblatt!$W$4),100,IF(AND($C96=15,H96&lt;Datenblatt!$W$5),100,IF(AND($C96=16,H96&lt;Datenblatt!$W$6),100,IF(AND($C96=12,H96&lt;Datenblatt!$W$7),100,IF(AND($C96=11,H96&lt;Datenblatt!$W$8),100,IF($C96=13,(Datenblatt!$B$27*Übersicht!H96^3)+(Datenblatt!$C$27*Übersicht!H96^2)+(Datenblatt!$D$27*Übersicht!H96)+Datenblatt!$E$27,IF($C96=14,(Datenblatt!$B$28*Übersicht!H96^3)+(Datenblatt!$C$28*Übersicht!H96^2)+(Datenblatt!$D$28*Übersicht!H96)+Datenblatt!$E$28,IF($C96=15,(Datenblatt!$B$29*Übersicht!H96^3)+(Datenblatt!$C$29*Übersicht!H96^2)+(Datenblatt!$D$29*Übersicht!H96)+Datenblatt!$E$29,IF($C96=16,(Datenblatt!$B$30*Übersicht!H96^3)+(Datenblatt!$C$30*Übersicht!H96^2)+(Datenblatt!$D$30*Übersicht!H96)+Datenblatt!$E$30,IF($C96=12,(Datenblatt!$B$31*Übersicht!H96^3)+(Datenblatt!$C$31*Übersicht!H96^2)+(Datenblatt!$D$31*Übersicht!H96)+Datenblatt!$E$31,IF($C96=11,(Datenblatt!$B$32*Übersicht!H96^3)+(Datenblatt!$C$32*Übersicht!H96^2)+(Datenblatt!$D$32*Übersicht!H96)+Datenblatt!$E$32,0))))))))))))))))))))))))</f>
        <v>0</v>
      </c>
      <c r="N96">
        <f>IF(AND(H96="",C96=11),Datenblatt!$I$29,IF(AND(H96="",C96=12),Datenblatt!$I$29,IF(AND(H96="",C96=16),Datenblatt!$I$29,IF(AND(H96="",C96=15),Datenblatt!$I$29,IF(AND(H96="",C96=14),Datenblatt!$I$29,IF(AND(H96="",C96=13),Datenblatt!$I$29,IF(AND($C96=13,H96&gt;Datenblatt!$X$3),0,IF(AND($C96=14,H96&gt;Datenblatt!$X$4),0,IF(AND($C96=15,H96&gt;Datenblatt!$X$5),0,IF(AND($C96=16,H96&gt;Datenblatt!$X$6),0,IF(AND($C96=12,H96&gt;Datenblatt!$X$7),0,IF(AND($C96=11,H96&gt;Datenblatt!$X$8),0,IF(AND($C96=13,H96&lt;Datenblatt!$W$3),100,IF(AND($C96=14,H96&lt;Datenblatt!$W$4),100,IF(AND($C96=15,H96&lt;Datenblatt!$W$5),100,IF(AND($C96=16,H96&lt;Datenblatt!$W$6),100,IF(AND($C96=12,H96&lt;Datenblatt!$W$7),100,IF(AND($C96=11,H96&lt;Datenblatt!$W$8),100,IF($C96=13,(Datenblatt!$B$27*Übersicht!H96^3)+(Datenblatt!$C$27*Übersicht!H96^2)+(Datenblatt!$D$27*Übersicht!H96)+Datenblatt!$E$27,IF($C96=14,(Datenblatt!$B$28*Übersicht!H96^3)+(Datenblatt!$C$28*Übersicht!H96^2)+(Datenblatt!$D$28*Übersicht!H96)+Datenblatt!$E$28,IF($C96=15,(Datenblatt!$B$29*Übersicht!H96^3)+(Datenblatt!$C$29*Übersicht!H96^2)+(Datenblatt!$D$29*Übersicht!H96)+Datenblatt!$E$29,IF($C96=16,(Datenblatt!$B$30*Übersicht!H96^3)+(Datenblatt!$C$30*Übersicht!H96^2)+(Datenblatt!$D$30*Übersicht!H96)+Datenblatt!$E$30,IF($C96=12,(Datenblatt!$B$31*Übersicht!H96^3)+(Datenblatt!$C$31*Übersicht!H96^2)+(Datenblatt!$D$31*Übersicht!H96)+Datenblatt!$E$31,IF($C96=11,(Datenblatt!$B$32*Übersicht!H96^3)+(Datenblatt!$C$32*Übersicht!H96^2)+(Datenblatt!$D$32*Übersicht!H96)+Datenblatt!$E$32,0))))))))))))))))))))))))</f>
        <v>0</v>
      </c>
      <c r="O96" s="2" t="e">
        <f t="shared" si="4"/>
        <v>#DIV/0!</v>
      </c>
      <c r="P96" s="2" t="e">
        <f t="shared" si="5"/>
        <v>#DIV/0!</v>
      </c>
      <c r="R96" s="2"/>
      <c r="S96" s="2">
        <f>Datenblatt!$I$10</f>
        <v>62.816491055091916</v>
      </c>
      <c r="T96" s="2">
        <f>Datenblatt!$I$18</f>
        <v>62.379148900450787</v>
      </c>
      <c r="U96" s="2">
        <f>Datenblatt!$I$26</f>
        <v>55.885385458572635</v>
      </c>
      <c r="V96" s="2">
        <f>Datenblatt!$I$34</f>
        <v>60.727085155488531</v>
      </c>
      <c r="W96" s="7" t="e">
        <f t="shared" si="6"/>
        <v>#DIV/0!</v>
      </c>
      <c r="Y96" s="2">
        <f>Datenblatt!$I$5</f>
        <v>73.48733784597421</v>
      </c>
      <c r="Z96">
        <f>Datenblatt!$I$13</f>
        <v>79.926562848016317</v>
      </c>
      <c r="AA96">
        <f>Datenblatt!$I$21</f>
        <v>79.953620531215734</v>
      </c>
      <c r="AB96">
        <f>Datenblatt!$I$29</f>
        <v>70.851454876954847</v>
      </c>
      <c r="AC96">
        <f>Datenblatt!$I$37</f>
        <v>75.813025407742586</v>
      </c>
      <c r="AD96" s="7" t="e">
        <f t="shared" si="7"/>
        <v>#DIV/0!</v>
      </c>
    </row>
    <row r="97" spans="10:30" ht="19" x14ac:dyDescent="0.25">
      <c r="J97" s="3" t="e">
        <f>IF(AND($C97=13,Datenblatt!M97&lt;Datenblatt!$R$3),0,IF(AND($C97=14,Datenblatt!M97&lt;Datenblatt!$R$4),0,IF(AND($C97=15,Datenblatt!M97&lt;Datenblatt!$R$5),0,IF(AND($C97=16,Datenblatt!M97&lt;Datenblatt!$R$6),0,IF(AND($C97=12,Datenblatt!M97&lt;Datenblatt!$R$7),0,IF(AND($C97=11,Datenblatt!M97&lt;Datenblatt!$R$8),0,IF(AND($C97=13,Datenblatt!M97&gt;Datenblatt!$Q$3),100,IF(AND($C97=14,Datenblatt!M97&gt;Datenblatt!$Q$4),100,IF(AND($C97=15,Datenblatt!M97&gt;Datenblatt!$Q$5),100,IF(AND($C97=16,Datenblatt!M97&gt;Datenblatt!$Q$6),100,IF(AND($C97=12,Datenblatt!M97&gt;Datenblatt!$Q$7),100,IF(AND($C97=11,Datenblatt!M97&gt;Datenblatt!$Q$8),100,IF(Übersicht!$C97=13,Datenblatt!$B$3*Datenblatt!M97^3+Datenblatt!$C$3*Datenblatt!M97^2+Datenblatt!$D$3*Datenblatt!M97+Datenblatt!$E$3,IF(Übersicht!$C97=14,Datenblatt!$B$4*Datenblatt!M97^3+Datenblatt!$C$4*Datenblatt!M97^2+Datenblatt!$D$4*Datenblatt!M97+Datenblatt!$E$4,IF(Übersicht!$C97=15,Datenblatt!$B$5*Datenblatt!M97^3+Datenblatt!$C$5*Datenblatt!M97^2+Datenblatt!$D$5*Datenblatt!M97+Datenblatt!$E$5,IF(Übersicht!$C97=16,Datenblatt!$B$6*Datenblatt!M97^3+Datenblatt!$C$6*Datenblatt!M97^2+Datenblatt!$D$6*Datenblatt!M97+Datenblatt!$E$6,IF(Übersicht!$C97=12,Datenblatt!$B$7*Datenblatt!M97^3+Datenblatt!$C$7*Datenblatt!M97^2+Datenblatt!$D$7*Datenblatt!M97+Datenblatt!$E$7,IF(Übersicht!$C97=11,Datenblatt!$B$8*Datenblatt!M97^3+Datenblatt!$C$8*Datenblatt!M97^2+Datenblatt!$D$8*Datenblatt!M97+Datenblatt!$E$8,0))))))))))))))))))</f>
        <v>#DIV/0!</v>
      </c>
      <c r="K97" t="e">
        <f>IF(AND(Übersicht!$C97=13,Datenblatt!N97&lt;Datenblatt!$T$3),0,IF(AND(Übersicht!$C97=14,Datenblatt!N97&lt;Datenblatt!$T$4),0,IF(AND(Übersicht!$C97=15,Datenblatt!N97&lt;Datenblatt!$T$5),0,IF(AND(Übersicht!$C97=16,Datenblatt!N97&lt;Datenblatt!$T$6),0,IF(AND(Übersicht!$C97=12,Datenblatt!N97&lt;Datenblatt!$T$7),0,IF(AND(Übersicht!$C97=11,Datenblatt!N97&lt;Datenblatt!$T$8),0,IF(AND($C97=13,Datenblatt!N97&gt;Datenblatt!$S$3),100,IF(AND($C97=14,Datenblatt!N97&gt;Datenblatt!$S$4),100,IF(AND($C97=15,Datenblatt!N97&gt;Datenblatt!$S$5),100,IF(AND($C97=16,Datenblatt!N97&gt;Datenblatt!$S$6),100,IF(AND($C97=12,Datenblatt!N97&gt;Datenblatt!$S$7),100,IF(AND($C97=11,Datenblatt!N97&gt;Datenblatt!$S$8),100,IF(Übersicht!$C97=13,Datenblatt!$B$11*Datenblatt!N97^3+Datenblatt!$C$11*Datenblatt!N97^2+Datenblatt!$D$11*Datenblatt!N97+Datenblatt!$E$11,IF(Übersicht!$C97=14,Datenblatt!$B$12*Datenblatt!N97^3+Datenblatt!$C$12*Datenblatt!N97^2+Datenblatt!$D$12*Datenblatt!N97+Datenblatt!$E$12,IF(Übersicht!$C97=15,Datenblatt!$B$13*Datenblatt!N97^3+Datenblatt!$C$13*Datenblatt!N97^2+Datenblatt!$D$13*Datenblatt!N97+Datenblatt!$E$13,IF(Übersicht!$C97=16,Datenblatt!$B$14*Datenblatt!N97^3+Datenblatt!$C$14*Datenblatt!N97^2+Datenblatt!$D$14*Datenblatt!N97+Datenblatt!$E$14,IF(Übersicht!$C97=12,Datenblatt!$B$15*Datenblatt!N97^3+Datenblatt!$C$15*Datenblatt!N97^2+Datenblatt!$D$15*Datenblatt!N97+Datenblatt!$E$15,IF(Übersicht!$C97=11,Datenblatt!$B$16*Datenblatt!N97^3+Datenblatt!$C$16*Datenblatt!N97^2+Datenblatt!$D$16*Datenblatt!N97+Datenblatt!$E$16,0))))))))))))))))))</f>
        <v>#DIV/0!</v>
      </c>
      <c r="L97">
        <f>IF(AND($C97=13,G97&lt;Datenblatt!$V$3),0,IF(AND($C97=14,G97&lt;Datenblatt!$V$4),0,IF(AND($C97=15,G97&lt;Datenblatt!$V$5),0,IF(AND($C97=16,G97&lt;Datenblatt!$V$6),0,IF(AND($C97=12,G97&lt;Datenblatt!$V$7),0,IF(AND($C97=11,G97&lt;Datenblatt!$V$8),0,IF(AND($C97=13,G97&gt;Datenblatt!$U$3),100,IF(AND($C97=14,G97&gt;Datenblatt!$U$4),100,IF(AND($C97=15,G97&gt;Datenblatt!$U$5),100,IF(AND($C97=16,G97&gt;Datenblatt!$U$6),100,IF(AND($C97=12,G97&gt;Datenblatt!$U$7),100,IF(AND($C97=11,G97&gt;Datenblatt!$U$8),100,IF($C97=13,(Datenblatt!$B$19*Übersicht!G97^3)+(Datenblatt!$C$19*Übersicht!G97^2)+(Datenblatt!$D$19*Übersicht!G97)+Datenblatt!$E$19,IF($C97=14,(Datenblatt!$B$20*Übersicht!G97^3)+(Datenblatt!$C$20*Übersicht!G97^2)+(Datenblatt!$D$20*Übersicht!G97)+Datenblatt!$E$20,IF($C97=15,(Datenblatt!$B$21*Übersicht!G97^3)+(Datenblatt!$C$21*Übersicht!G97^2)+(Datenblatt!$D$21*Übersicht!G97)+Datenblatt!$E$21,IF($C97=16,(Datenblatt!$B$22*Übersicht!G97^3)+(Datenblatt!$C$22*Übersicht!G97^2)+(Datenblatt!$D$22*Übersicht!G97)+Datenblatt!$E$22,IF($C97=12,(Datenblatt!$B$23*Übersicht!G97^3)+(Datenblatt!$C$23*Übersicht!G97^2)+(Datenblatt!$D$23*Übersicht!G97)+Datenblatt!$E$23,IF($C97=11,(Datenblatt!$B$24*Übersicht!G97^3)+(Datenblatt!$C$24*Übersicht!G97^2)+(Datenblatt!$D$24*Übersicht!G97)+Datenblatt!$E$24,0))))))))))))))))))</f>
        <v>0</v>
      </c>
      <c r="M97">
        <f>IF(AND(H97="",C97=11),Datenblatt!$I$26,IF(AND(H97="",C97=12),Datenblatt!$I$26,IF(AND(H97="",C97=16),Datenblatt!$I$27,IF(AND(H97="",C97=15),Datenblatt!$I$26,IF(AND(H97="",C97=14),Datenblatt!$I$26,IF(AND(H97="",C97=13),Datenblatt!$I$26,IF(AND($C97=13,H97&gt;Datenblatt!$X$3),0,IF(AND($C97=14,H97&gt;Datenblatt!$X$4),0,IF(AND($C97=15,H97&gt;Datenblatt!$X$5),0,IF(AND($C97=16,H97&gt;Datenblatt!$X$6),0,IF(AND($C97=12,H97&gt;Datenblatt!$X$7),0,IF(AND($C97=11,H97&gt;Datenblatt!$X$8),0,IF(AND($C97=13,H97&lt;Datenblatt!$W$3),100,IF(AND($C97=14,H97&lt;Datenblatt!$W$4),100,IF(AND($C97=15,H97&lt;Datenblatt!$W$5),100,IF(AND($C97=16,H97&lt;Datenblatt!$W$6),100,IF(AND($C97=12,H97&lt;Datenblatt!$W$7),100,IF(AND($C97=11,H97&lt;Datenblatt!$W$8),100,IF($C97=13,(Datenblatt!$B$27*Übersicht!H97^3)+(Datenblatt!$C$27*Übersicht!H97^2)+(Datenblatt!$D$27*Übersicht!H97)+Datenblatt!$E$27,IF($C97=14,(Datenblatt!$B$28*Übersicht!H97^3)+(Datenblatt!$C$28*Übersicht!H97^2)+(Datenblatt!$D$28*Übersicht!H97)+Datenblatt!$E$28,IF($C97=15,(Datenblatt!$B$29*Übersicht!H97^3)+(Datenblatt!$C$29*Übersicht!H97^2)+(Datenblatt!$D$29*Übersicht!H97)+Datenblatt!$E$29,IF($C97=16,(Datenblatt!$B$30*Übersicht!H97^3)+(Datenblatt!$C$30*Übersicht!H97^2)+(Datenblatt!$D$30*Übersicht!H97)+Datenblatt!$E$30,IF($C97=12,(Datenblatt!$B$31*Übersicht!H97^3)+(Datenblatt!$C$31*Übersicht!H97^2)+(Datenblatt!$D$31*Übersicht!H97)+Datenblatt!$E$31,IF($C97=11,(Datenblatt!$B$32*Übersicht!H97^3)+(Datenblatt!$C$32*Übersicht!H97^2)+(Datenblatt!$D$32*Übersicht!H97)+Datenblatt!$E$32,0))))))))))))))))))))))))</f>
        <v>0</v>
      </c>
      <c r="N97">
        <f>IF(AND(H97="",C97=11),Datenblatt!$I$29,IF(AND(H97="",C97=12),Datenblatt!$I$29,IF(AND(H97="",C97=16),Datenblatt!$I$29,IF(AND(H97="",C97=15),Datenblatt!$I$29,IF(AND(H97="",C97=14),Datenblatt!$I$29,IF(AND(H97="",C97=13),Datenblatt!$I$29,IF(AND($C97=13,H97&gt;Datenblatt!$X$3),0,IF(AND($C97=14,H97&gt;Datenblatt!$X$4),0,IF(AND($C97=15,H97&gt;Datenblatt!$X$5),0,IF(AND($C97=16,H97&gt;Datenblatt!$X$6),0,IF(AND($C97=12,H97&gt;Datenblatt!$X$7),0,IF(AND($C97=11,H97&gt;Datenblatt!$X$8),0,IF(AND($C97=13,H97&lt;Datenblatt!$W$3),100,IF(AND($C97=14,H97&lt;Datenblatt!$W$4),100,IF(AND($C97=15,H97&lt;Datenblatt!$W$5),100,IF(AND($C97=16,H97&lt;Datenblatt!$W$6),100,IF(AND($C97=12,H97&lt;Datenblatt!$W$7),100,IF(AND($C97=11,H97&lt;Datenblatt!$W$8),100,IF($C97=13,(Datenblatt!$B$27*Übersicht!H97^3)+(Datenblatt!$C$27*Übersicht!H97^2)+(Datenblatt!$D$27*Übersicht!H97)+Datenblatt!$E$27,IF($C97=14,(Datenblatt!$B$28*Übersicht!H97^3)+(Datenblatt!$C$28*Übersicht!H97^2)+(Datenblatt!$D$28*Übersicht!H97)+Datenblatt!$E$28,IF($C97=15,(Datenblatt!$B$29*Übersicht!H97^3)+(Datenblatt!$C$29*Übersicht!H97^2)+(Datenblatt!$D$29*Übersicht!H97)+Datenblatt!$E$29,IF($C97=16,(Datenblatt!$B$30*Übersicht!H97^3)+(Datenblatt!$C$30*Übersicht!H97^2)+(Datenblatt!$D$30*Übersicht!H97)+Datenblatt!$E$30,IF($C97=12,(Datenblatt!$B$31*Übersicht!H97^3)+(Datenblatt!$C$31*Übersicht!H97^2)+(Datenblatt!$D$31*Übersicht!H97)+Datenblatt!$E$31,IF($C97=11,(Datenblatt!$B$32*Übersicht!H97^3)+(Datenblatt!$C$32*Übersicht!H97^2)+(Datenblatt!$D$32*Übersicht!H97)+Datenblatt!$E$32,0))))))))))))))))))))))))</f>
        <v>0</v>
      </c>
      <c r="O97" s="2" t="e">
        <f t="shared" si="4"/>
        <v>#DIV/0!</v>
      </c>
      <c r="P97" s="2" t="e">
        <f t="shared" si="5"/>
        <v>#DIV/0!</v>
      </c>
      <c r="R97" s="2"/>
      <c r="S97" s="2">
        <f>Datenblatt!$I$10</f>
        <v>62.816491055091916</v>
      </c>
      <c r="T97" s="2">
        <f>Datenblatt!$I$18</f>
        <v>62.379148900450787</v>
      </c>
      <c r="U97" s="2">
        <f>Datenblatt!$I$26</f>
        <v>55.885385458572635</v>
      </c>
      <c r="V97" s="2">
        <f>Datenblatt!$I$34</f>
        <v>60.727085155488531</v>
      </c>
      <c r="W97" s="7" t="e">
        <f t="shared" si="6"/>
        <v>#DIV/0!</v>
      </c>
      <c r="Y97" s="2">
        <f>Datenblatt!$I$5</f>
        <v>73.48733784597421</v>
      </c>
      <c r="Z97">
        <f>Datenblatt!$I$13</f>
        <v>79.926562848016317</v>
      </c>
      <c r="AA97">
        <f>Datenblatt!$I$21</f>
        <v>79.953620531215734</v>
      </c>
      <c r="AB97">
        <f>Datenblatt!$I$29</f>
        <v>70.851454876954847</v>
      </c>
      <c r="AC97">
        <f>Datenblatt!$I$37</f>
        <v>75.813025407742586</v>
      </c>
      <c r="AD97" s="7" t="e">
        <f t="shared" si="7"/>
        <v>#DIV/0!</v>
      </c>
    </row>
    <row r="98" spans="10:30" ht="19" x14ac:dyDescent="0.25">
      <c r="J98" s="3" t="e">
        <f>IF(AND($C98=13,Datenblatt!M98&lt;Datenblatt!$R$3),0,IF(AND($C98=14,Datenblatt!M98&lt;Datenblatt!$R$4),0,IF(AND($C98=15,Datenblatt!M98&lt;Datenblatt!$R$5),0,IF(AND($C98=16,Datenblatt!M98&lt;Datenblatt!$R$6),0,IF(AND($C98=12,Datenblatt!M98&lt;Datenblatt!$R$7),0,IF(AND($C98=11,Datenblatt!M98&lt;Datenblatt!$R$8),0,IF(AND($C98=13,Datenblatt!M98&gt;Datenblatt!$Q$3),100,IF(AND($C98=14,Datenblatt!M98&gt;Datenblatt!$Q$4),100,IF(AND($C98=15,Datenblatt!M98&gt;Datenblatt!$Q$5),100,IF(AND($C98=16,Datenblatt!M98&gt;Datenblatt!$Q$6),100,IF(AND($C98=12,Datenblatt!M98&gt;Datenblatt!$Q$7),100,IF(AND($C98=11,Datenblatt!M98&gt;Datenblatt!$Q$8),100,IF(Übersicht!$C98=13,Datenblatt!$B$3*Datenblatt!M98^3+Datenblatt!$C$3*Datenblatt!M98^2+Datenblatt!$D$3*Datenblatt!M98+Datenblatt!$E$3,IF(Übersicht!$C98=14,Datenblatt!$B$4*Datenblatt!M98^3+Datenblatt!$C$4*Datenblatt!M98^2+Datenblatt!$D$4*Datenblatt!M98+Datenblatt!$E$4,IF(Übersicht!$C98=15,Datenblatt!$B$5*Datenblatt!M98^3+Datenblatt!$C$5*Datenblatt!M98^2+Datenblatt!$D$5*Datenblatt!M98+Datenblatt!$E$5,IF(Übersicht!$C98=16,Datenblatt!$B$6*Datenblatt!M98^3+Datenblatt!$C$6*Datenblatt!M98^2+Datenblatt!$D$6*Datenblatt!M98+Datenblatt!$E$6,IF(Übersicht!$C98=12,Datenblatt!$B$7*Datenblatt!M98^3+Datenblatt!$C$7*Datenblatt!M98^2+Datenblatt!$D$7*Datenblatt!M98+Datenblatt!$E$7,IF(Übersicht!$C98=11,Datenblatt!$B$8*Datenblatt!M98^3+Datenblatt!$C$8*Datenblatt!M98^2+Datenblatt!$D$8*Datenblatt!M98+Datenblatt!$E$8,0))))))))))))))))))</f>
        <v>#DIV/0!</v>
      </c>
      <c r="K98" t="e">
        <f>IF(AND(Übersicht!$C98=13,Datenblatt!N98&lt;Datenblatt!$T$3),0,IF(AND(Übersicht!$C98=14,Datenblatt!N98&lt;Datenblatt!$T$4),0,IF(AND(Übersicht!$C98=15,Datenblatt!N98&lt;Datenblatt!$T$5),0,IF(AND(Übersicht!$C98=16,Datenblatt!N98&lt;Datenblatt!$T$6),0,IF(AND(Übersicht!$C98=12,Datenblatt!N98&lt;Datenblatt!$T$7),0,IF(AND(Übersicht!$C98=11,Datenblatt!N98&lt;Datenblatt!$T$8),0,IF(AND($C98=13,Datenblatt!N98&gt;Datenblatt!$S$3),100,IF(AND($C98=14,Datenblatt!N98&gt;Datenblatt!$S$4),100,IF(AND($C98=15,Datenblatt!N98&gt;Datenblatt!$S$5),100,IF(AND($C98=16,Datenblatt!N98&gt;Datenblatt!$S$6),100,IF(AND($C98=12,Datenblatt!N98&gt;Datenblatt!$S$7),100,IF(AND($C98=11,Datenblatt!N98&gt;Datenblatt!$S$8),100,IF(Übersicht!$C98=13,Datenblatt!$B$11*Datenblatt!N98^3+Datenblatt!$C$11*Datenblatt!N98^2+Datenblatt!$D$11*Datenblatt!N98+Datenblatt!$E$11,IF(Übersicht!$C98=14,Datenblatt!$B$12*Datenblatt!N98^3+Datenblatt!$C$12*Datenblatt!N98^2+Datenblatt!$D$12*Datenblatt!N98+Datenblatt!$E$12,IF(Übersicht!$C98=15,Datenblatt!$B$13*Datenblatt!N98^3+Datenblatt!$C$13*Datenblatt!N98^2+Datenblatt!$D$13*Datenblatt!N98+Datenblatt!$E$13,IF(Übersicht!$C98=16,Datenblatt!$B$14*Datenblatt!N98^3+Datenblatt!$C$14*Datenblatt!N98^2+Datenblatt!$D$14*Datenblatt!N98+Datenblatt!$E$14,IF(Übersicht!$C98=12,Datenblatt!$B$15*Datenblatt!N98^3+Datenblatt!$C$15*Datenblatt!N98^2+Datenblatt!$D$15*Datenblatt!N98+Datenblatt!$E$15,IF(Übersicht!$C98=11,Datenblatt!$B$16*Datenblatt!N98^3+Datenblatt!$C$16*Datenblatt!N98^2+Datenblatt!$D$16*Datenblatt!N98+Datenblatt!$E$16,0))))))))))))))))))</f>
        <v>#DIV/0!</v>
      </c>
      <c r="L98">
        <f>IF(AND($C98=13,G98&lt;Datenblatt!$V$3),0,IF(AND($C98=14,G98&lt;Datenblatt!$V$4),0,IF(AND($C98=15,G98&lt;Datenblatt!$V$5),0,IF(AND($C98=16,G98&lt;Datenblatt!$V$6),0,IF(AND($C98=12,G98&lt;Datenblatt!$V$7),0,IF(AND($C98=11,G98&lt;Datenblatt!$V$8),0,IF(AND($C98=13,G98&gt;Datenblatt!$U$3),100,IF(AND($C98=14,G98&gt;Datenblatt!$U$4),100,IF(AND($C98=15,G98&gt;Datenblatt!$U$5),100,IF(AND($C98=16,G98&gt;Datenblatt!$U$6),100,IF(AND($C98=12,G98&gt;Datenblatt!$U$7),100,IF(AND($C98=11,G98&gt;Datenblatt!$U$8),100,IF($C98=13,(Datenblatt!$B$19*Übersicht!G98^3)+(Datenblatt!$C$19*Übersicht!G98^2)+(Datenblatt!$D$19*Übersicht!G98)+Datenblatt!$E$19,IF($C98=14,(Datenblatt!$B$20*Übersicht!G98^3)+(Datenblatt!$C$20*Übersicht!G98^2)+(Datenblatt!$D$20*Übersicht!G98)+Datenblatt!$E$20,IF($C98=15,(Datenblatt!$B$21*Übersicht!G98^3)+(Datenblatt!$C$21*Übersicht!G98^2)+(Datenblatt!$D$21*Übersicht!G98)+Datenblatt!$E$21,IF($C98=16,(Datenblatt!$B$22*Übersicht!G98^3)+(Datenblatt!$C$22*Übersicht!G98^2)+(Datenblatt!$D$22*Übersicht!G98)+Datenblatt!$E$22,IF($C98=12,(Datenblatt!$B$23*Übersicht!G98^3)+(Datenblatt!$C$23*Übersicht!G98^2)+(Datenblatt!$D$23*Übersicht!G98)+Datenblatt!$E$23,IF($C98=11,(Datenblatt!$B$24*Übersicht!G98^3)+(Datenblatt!$C$24*Übersicht!G98^2)+(Datenblatt!$D$24*Übersicht!G98)+Datenblatt!$E$24,0))))))))))))))))))</f>
        <v>0</v>
      </c>
      <c r="M98">
        <f>IF(AND(H98="",C98=11),Datenblatt!$I$26,IF(AND(H98="",C98=12),Datenblatt!$I$26,IF(AND(H98="",C98=16),Datenblatt!$I$27,IF(AND(H98="",C98=15),Datenblatt!$I$26,IF(AND(H98="",C98=14),Datenblatt!$I$26,IF(AND(H98="",C98=13),Datenblatt!$I$26,IF(AND($C98=13,H98&gt;Datenblatt!$X$3),0,IF(AND($C98=14,H98&gt;Datenblatt!$X$4),0,IF(AND($C98=15,H98&gt;Datenblatt!$X$5),0,IF(AND($C98=16,H98&gt;Datenblatt!$X$6),0,IF(AND($C98=12,H98&gt;Datenblatt!$X$7),0,IF(AND($C98=11,H98&gt;Datenblatt!$X$8),0,IF(AND($C98=13,H98&lt;Datenblatt!$W$3),100,IF(AND($C98=14,H98&lt;Datenblatt!$W$4),100,IF(AND($C98=15,H98&lt;Datenblatt!$W$5),100,IF(AND($C98=16,H98&lt;Datenblatt!$W$6),100,IF(AND($C98=12,H98&lt;Datenblatt!$W$7),100,IF(AND($C98=11,H98&lt;Datenblatt!$W$8),100,IF($C98=13,(Datenblatt!$B$27*Übersicht!H98^3)+(Datenblatt!$C$27*Übersicht!H98^2)+(Datenblatt!$D$27*Übersicht!H98)+Datenblatt!$E$27,IF($C98=14,(Datenblatt!$B$28*Übersicht!H98^3)+(Datenblatt!$C$28*Übersicht!H98^2)+(Datenblatt!$D$28*Übersicht!H98)+Datenblatt!$E$28,IF($C98=15,(Datenblatt!$B$29*Übersicht!H98^3)+(Datenblatt!$C$29*Übersicht!H98^2)+(Datenblatt!$D$29*Übersicht!H98)+Datenblatt!$E$29,IF($C98=16,(Datenblatt!$B$30*Übersicht!H98^3)+(Datenblatt!$C$30*Übersicht!H98^2)+(Datenblatt!$D$30*Übersicht!H98)+Datenblatt!$E$30,IF($C98=12,(Datenblatt!$B$31*Übersicht!H98^3)+(Datenblatt!$C$31*Übersicht!H98^2)+(Datenblatt!$D$31*Übersicht!H98)+Datenblatt!$E$31,IF($C98=11,(Datenblatt!$B$32*Übersicht!H98^3)+(Datenblatt!$C$32*Übersicht!H98^2)+(Datenblatt!$D$32*Übersicht!H98)+Datenblatt!$E$32,0))))))))))))))))))))))))</f>
        <v>0</v>
      </c>
      <c r="N98">
        <f>IF(AND(H98="",C98=11),Datenblatt!$I$29,IF(AND(H98="",C98=12),Datenblatt!$I$29,IF(AND(H98="",C98=16),Datenblatt!$I$29,IF(AND(H98="",C98=15),Datenblatt!$I$29,IF(AND(H98="",C98=14),Datenblatt!$I$29,IF(AND(H98="",C98=13),Datenblatt!$I$29,IF(AND($C98=13,H98&gt;Datenblatt!$X$3),0,IF(AND($C98=14,H98&gt;Datenblatt!$X$4),0,IF(AND($C98=15,H98&gt;Datenblatt!$X$5),0,IF(AND($C98=16,H98&gt;Datenblatt!$X$6),0,IF(AND($C98=12,H98&gt;Datenblatt!$X$7),0,IF(AND($C98=11,H98&gt;Datenblatt!$X$8),0,IF(AND($C98=13,H98&lt;Datenblatt!$W$3),100,IF(AND($C98=14,H98&lt;Datenblatt!$W$4),100,IF(AND($C98=15,H98&lt;Datenblatt!$W$5),100,IF(AND($C98=16,H98&lt;Datenblatt!$W$6),100,IF(AND($C98=12,H98&lt;Datenblatt!$W$7),100,IF(AND($C98=11,H98&lt;Datenblatt!$W$8),100,IF($C98=13,(Datenblatt!$B$27*Übersicht!H98^3)+(Datenblatt!$C$27*Übersicht!H98^2)+(Datenblatt!$D$27*Übersicht!H98)+Datenblatt!$E$27,IF($C98=14,(Datenblatt!$B$28*Übersicht!H98^3)+(Datenblatt!$C$28*Übersicht!H98^2)+(Datenblatt!$D$28*Übersicht!H98)+Datenblatt!$E$28,IF($C98=15,(Datenblatt!$B$29*Übersicht!H98^3)+(Datenblatt!$C$29*Übersicht!H98^2)+(Datenblatt!$D$29*Übersicht!H98)+Datenblatt!$E$29,IF($C98=16,(Datenblatt!$B$30*Übersicht!H98^3)+(Datenblatt!$C$30*Übersicht!H98^2)+(Datenblatt!$D$30*Übersicht!H98)+Datenblatt!$E$30,IF($C98=12,(Datenblatt!$B$31*Übersicht!H98^3)+(Datenblatt!$C$31*Übersicht!H98^2)+(Datenblatt!$D$31*Übersicht!H98)+Datenblatt!$E$31,IF($C98=11,(Datenblatt!$B$32*Übersicht!H98^3)+(Datenblatt!$C$32*Übersicht!H98^2)+(Datenblatt!$D$32*Übersicht!H98)+Datenblatt!$E$32,0))))))))))))))))))))))))</f>
        <v>0</v>
      </c>
      <c r="O98" s="2" t="e">
        <f t="shared" si="4"/>
        <v>#DIV/0!</v>
      </c>
      <c r="P98" s="2" t="e">
        <f t="shared" si="5"/>
        <v>#DIV/0!</v>
      </c>
      <c r="R98" s="2"/>
      <c r="S98" s="2">
        <f>Datenblatt!$I$10</f>
        <v>62.816491055091916</v>
      </c>
      <c r="T98" s="2">
        <f>Datenblatt!$I$18</f>
        <v>62.379148900450787</v>
      </c>
      <c r="U98" s="2">
        <f>Datenblatt!$I$26</f>
        <v>55.885385458572635</v>
      </c>
      <c r="V98" s="2">
        <f>Datenblatt!$I$34</f>
        <v>60.727085155488531</v>
      </c>
      <c r="W98" s="7" t="e">
        <f t="shared" si="6"/>
        <v>#DIV/0!</v>
      </c>
      <c r="Y98" s="2">
        <f>Datenblatt!$I$5</f>
        <v>73.48733784597421</v>
      </c>
      <c r="Z98">
        <f>Datenblatt!$I$13</f>
        <v>79.926562848016317</v>
      </c>
      <c r="AA98">
        <f>Datenblatt!$I$21</f>
        <v>79.953620531215734</v>
      </c>
      <c r="AB98">
        <f>Datenblatt!$I$29</f>
        <v>70.851454876954847</v>
      </c>
      <c r="AC98">
        <f>Datenblatt!$I$37</f>
        <v>75.813025407742586</v>
      </c>
      <c r="AD98" s="7" t="e">
        <f t="shared" si="7"/>
        <v>#DIV/0!</v>
      </c>
    </row>
    <row r="99" spans="10:30" ht="19" x14ac:dyDescent="0.25">
      <c r="J99" s="3" t="e">
        <f>IF(AND($C99=13,Datenblatt!M99&lt;Datenblatt!$R$3),0,IF(AND($C99=14,Datenblatt!M99&lt;Datenblatt!$R$4),0,IF(AND($C99=15,Datenblatt!M99&lt;Datenblatt!$R$5),0,IF(AND($C99=16,Datenblatt!M99&lt;Datenblatt!$R$6),0,IF(AND($C99=12,Datenblatt!M99&lt;Datenblatt!$R$7),0,IF(AND($C99=11,Datenblatt!M99&lt;Datenblatt!$R$8),0,IF(AND($C99=13,Datenblatt!M99&gt;Datenblatt!$Q$3),100,IF(AND($C99=14,Datenblatt!M99&gt;Datenblatt!$Q$4),100,IF(AND($C99=15,Datenblatt!M99&gt;Datenblatt!$Q$5),100,IF(AND($C99=16,Datenblatt!M99&gt;Datenblatt!$Q$6),100,IF(AND($C99=12,Datenblatt!M99&gt;Datenblatt!$Q$7),100,IF(AND($C99=11,Datenblatt!M99&gt;Datenblatt!$Q$8),100,IF(Übersicht!$C99=13,Datenblatt!$B$3*Datenblatt!M99^3+Datenblatt!$C$3*Datenblatt!M99^2+Datenblatt!$D$3*Datenblatt!M99+Datenblatt!$E$3,IF(Übersicht!$C99=14,Datenblatt!$B$4*Datenblatt!M99^3+Datenblatt!$C$4*Datenblatt!M99^2+Datenblatt!$D$4*Datenblatt!M99+Datenblatt!$E$4,IF(Übersicht!$C99=15,Datenblatt!$B$5*Datenblatt!M99^3+Datenblatt!$C$5*Datenblatt!M99^2+Datenblatt!$D$5*Datenblatt!M99+Datenblatt!$E$5,IF(Übersicht!$C99=16,Datenblatt!$B$6*Datenblatt!M99^3+Datenblatt!$C$6*Datenblatt!M99^2+Datenblatt!$D$6*Datenblatt!M99+Datenblatt!$E$6,IF(Übersicht!$C99=12,Datenblatt!$B$7*Datenblatt!M99^3+Datenblatt!$C$7*Datenblatt!M99^2+Datenblatt!$D$7*Datenblatt!M99+Datenblatt!$E$7,IF(Übersicht!$C99=11,Datenblatt!$B$8*Datenblatt!M99^3+Datenblatt!$C$8*Datenblatt!M99^2+Datenblatt!$D$8*Datenblatt!M99+Datenblatt!$E$8,0))))))))))))))))))</f>
        <v>#DIV/0!</v>
      </c>
      <c r="K99" t="e">
        <f>IF(AND(Übersicht!$C99=13,Datenblatt!N99&lt;Datenblatt!$T$3),0,IF(AND(Übersicht!$C99=14,Datenblatt!N99&lt;Datenblatt!$T$4),0,IF(AND(Übersicht!$C99=15,Datenblatt!N99&lt;Datenblatt!$T$5),0,IF(AND(Übersicht!$C99=16,Datenblatt!N99&lt;Datenblatt!$T$6),0,IF(AND(Übersicht!$C99=12,Datenblatt!N99&lt;Datenblatt!$T$7),0,IF(AND(Übersicht!$C99=11,Datenblatt!N99&lt;Datenblatt!$T$8),0,IF(AND($C99=13,Datenblatt!N99&gt;Datenblatt!$S$3),100,IF(AND($C99=14,Datenblatt!N99&gt;Datenblatt!$S$4),100,IF(AND($C99=15,Datenblatt!N99&gt;Datenblatt!$S$5),100,IF(AND($C99=16,Datenblatt!N99&gt;Datenblatt!$S$6),100,IF(AND($C99=12,Datenblatt!N99&gt;Datenblatt!$S$7),100,IF(AND($C99=11,Datenblatt!N99&gt;Datenblatt!$S$8),100,IF(Übersicht!$C99=13,Datenblatt!$B$11*Datenblatt!N99^3+Datenblatt!$C$11*Datenblatt!N99^2+Datenblatt!$D$11*Datenblatt!N99+Datenblatt!$E$11,IF(Übersicht!$C99=14,Datenblatt!$B$12*Datenblatt!N99^3+Datenblatt!$C$12*Datenblatt!N99^2+Datenblatt!$D$12*Datenblatt!N99+Datenblatt!$E$12,IF(Übersicht!$C99=15,Datenblatt!$B$13*Datenblatt!N99^3+Datenblatt!$C$13*Datenblatt!N99^2+Datenblatt!$D$13*Datenblatt!N99+Datenblatt!$E$13,IF(Übersicht!$C99=16,Datenblatt!$B$14*Datenblatt!N99^3+Datenblatt!$C$14*Datenblatt!N99^2+Datenblatt!$D$14*Datenblatt!N99+Datenblatt!$E$14,IF(Übersicht!$C99=12,Datenblatt!$B$15*Datenblatt!N99^3+Datenblatt!$C$15*Datenblatt!N99^2+Datenblatt!$D$15*Datenblatt!N99+Datenblatt!$E$15,IF(Übersicht!$C99=11,Datenblatt!$B$16*Datenblatt!N99^3+Datenblatt!$C$16*Datenblatt!N99^2+Datenblatt!$D$16*Datenblatt!N99+Datenblatt!$E$16,0))))))))))))))))))</f>
        <v>#DIV/0!</v>
      </c>
      <c r="L99">
        <f>IF(AND($C99=13,G99&lt;Datenblatt!$V$3),0,IF(AND($C99=14,G99&lt;Datenblatt!$V$4),0,IF(AND($C99=15,G99&lt;Datenblatt!$V$5),0,IF(AND($C99=16,G99&lt;Datenblatt!$V$6),0,IF(AND($C99=12,G99&lt;Datenblatt!$V$7),0,IF(AND($C99=11,G99&lt;Datenblatt!$V$8),0,IF(AND($C99=13,G99&gt;Datenblatt!$U$3),100,IF(AND($C99=14,G99&gt;Datenblatt!$U$4),100,IF(AND($C99=15,G99&gt;Datenblatt!$U$5),100,IF(AND($C99=16,G99&gt;Datenblatt!$U$6),100,IF(AND($C99=12,G99&gt;Datenblatt!$U$7),100,IF(AND($C99=11,G99&gt;Datenblatt!$U$8),100,IF($C99=13,(Datenblatt!$B$19*Übersicht!G99^3)+(Datenblatt!$C$19*Übersicht!G99^2)+(Datenblatt!$D$19*Übersicht!G99)+Datenblatt!$E$19,IF($C99=14,(Datenblatt!$B$20*Übersicht!G99^3)+(Datenblatt!$C$20*Übersicht!G99^2)+(Datenblatt!$D$20*Übersicht!G99)+Datenblatt!$E$20,IF($C99=15,(Datenblatt!$B$21*Übersicht!G99^3)+(Datenblatt!$C$21*Übersicht!G99^2)+(Datenblatt!$D$21*Übersicht!G99)+Datenblatt!$E$21,IF($C99=16,(Datenblatt!$B$22*Übersicht!G99^3)+(Datenblatt!$C$22*Übersicht!G99^2)+(Datenblatt!$D$22*Übersicht!G99)+Datenblatt!$E$22,IF($C99=12,(Datenblatt!$B$23*Übersicht!G99^3)+(Datenblatt!$C$23*Übersicht!G99^2)+(Datenblatt!$D$23*Übersicht!G99)+Datenblatt!$E$23,IF($C99=11,(Datenblatt!$B$24*Übersicht!G99^3)+(Datenblatt!$C$24*Übersicht!G99^2)+(Datenblatt!$D$24*Übersicht!G99)+Datenblatt!$E$24,0))))))))))))))))))</f>
        <v>0</v>
      </c>
      <c r="M99">
        <f>IF(AND(H99="",C99=11),Datenblatt!$I$26,IF(AND(H99="",C99=12),Datenblatt!$I$26,IF(AND(H99="",C99=16),Datenblatt!$I$27,IF(AND(H99="",C99=15),Datenblatt!$I$26,IF(AND(H99="",C99=14),Datenblatt!$I$26,IF(AND(H99="",C99=13),Datenblatt!$I$26,IF(AND($C99=13,H99&gt;Datenblatt!$X$3),0,IF(AND($C99=14,H99&gt;Datenblatt!$X$4),0,IF(AND($C99=15,H99&gt;Datenblatt!$X$5),0,IF(AND($C99=16,H99&gt;Datenblatt!$X$6),0,IF(AND($C99=12,H99&gt;Datenblatt!$X$7),0,IF(AND($C99=11,H99&gt;Datenblatt!$X$8),0,IF(AND($C99=13,H99&lt;Datenblatt!$W$3),100,IF(AND($C99=14,H99&lt;Datenblatt!$W$4),100,IF(AND($C99=15,H99&lt;Datenblatt!$W$5),100,IF(AND($C99=16,H99&lt;Datenblatt!$W$6),100,IF(AND($C99=12,H99&lt;Datenblatt!$W$7),100,IF(AND($C99=11,H99&lt;Datenblatt!$W$8),100,IF($C99=13,(Datenblatt!$B$27*Übersicht!H99^3)+(Datenblatt!$C$27*Übersicht!H99^2)+(Datenblatt!$D$27*Übersicht!H99)+Datenblatt!$E$27,IF($C99=14,(Datenblatt!$B$28*Übersicht!H99^3)+(Datenblatt!$C$28*Übersicht!H99^2)+(Datenblatt!$D$28*Übersicht!H99)+Datenblatt!$E$28,IF($C99=15,(Datenblatt!$B$29*Übersicht!H99^3)+(Datenblatt!$C$29*Übersicht!H99^2)+(Datenblatt!$D$29*Übersicht!H99)+Datenblatt!$E$29,IF($C99=16,(Datenblatt!$B$30*Übersicht!H99^3)+(Datenblatt!$C$30*Übersicht!H99^2)+(Datenblatt!$D$30*Übersicht!H99)+Datenblatt!$E$30,IF($C99=12,(Datenblatt!$B$31*Übersicht!H99^3)+(Datenblatt!$C$31*Übersicht!H99^2)+(Datenblatt!$D$31*Übersicht!H99)+Datenblatt!$E$31,IF($C99=11,(Datenblatt!$B$32*Übersicht!H99^3)+(Datenblatt!$C$32*Übersicht!H99^2)+(Datenblatt!$D$32*Übersicht!H99)+Datenblatt!$E$32,0))))))))))))))))))))))))</f>
        <v>0</v>
      </c>
      <c r="N99">
        <f>IF(AND(H99="",C99=11),Datenblatt!$I$29,IF(AND(H99="",C99=12),Datenblatt!$I$29,IF(AND(H99="",C99=16),Datenblatt!$I$29,IF(AND(H99="",C99=15),Datenblatt!$I$29,IF(AND(H99="",C99=14),Datenblatt!$I$29,IF(AND(H99="",C99=13),Datenblatt!$I$29,IF(AND($C99=13,H99&gt;Datenblatt!$X$3),0,IF(AND($C99=14,H99&gt;Datenblatt!$X$4),0,IF(AND($C99=15,H99&gt;Datenblatt!$X$5),0,IF(AND($C99=16,H99&gt;Datenblatt!$X$6),0,IF(AND($C99=12,H99&gt;Datenblatt!$X$7),0,IF(AND($C99=11,H99&gt;Datenblatt!$X$8),0,IF(AND($C99=13,H99&lt;Datenblatt!$W$3),100,IF(AND($C99=14,H99&lt;Datenblatt!$W$4),100,IF(AND($C99=15,H99&lt;Datenblatt!$W$5),100,IF(AND($C99=16,H99&lt;Datenblatt!$W$6),100,IF(AND($C99=12,H99&lt;Datenblatt!$W$7),100,IF(AND($C99=11,H99&lt;Datenblatt!$W$8),100,IF($C99=13,(Datenblatt!$B$27*Übersicht!H99^3)+(Datenblatt!$C$27*Übersicht!H99^2)+(Datenblatt!$D$27*Übersicht!H99)+Datenblatt!$E$27,IF($C99=14,(Datenblatt!$B$28*Übersicht!H99^3)+(Datenblatt!$C$28*Übersicht!H99^2)+(Datenblatt!$D$28*Übersicht!H99)+Datenblatt!$E$28,IF($C99=15,(Datenblatt!$B$29*Übersicht!H99^3)+(Datenblatt!$C$29*Übersicht!H99^2)+(Datenblatt!$D$29*Übersicht!H99)+Datenblatt!$E$29,IF($C99=16,(Datenblatt!$B$30*Übersicht!H99^3)+(Datenblatt!$C$30*Übersicht!H99^2)+(Datenblatt!$D$30*Übersicht!H99)+Datenblatt!$E$30,IF($C99=12,(Datenblatt!$B$31*Übersicht!H99^3)+(Datenblatt!$C$31*Übersicht!H99^2)+(Datenblatt!$D$31*Übersicht!H99)+Datenblatt!$E$31,IF($C99=11,(Datenblatt!$B$32*Übersicht!H99^3)+(Datenblatt!$C$32*Übersicht!H99^2)+(Datenblatt!$D$32*Übersicht!H99)+Datenblatt!$E$32,0))))))))))))))))))))))))</f>
        <v>0</v>
      </c>
      <c r="O99" s="2" t="e">
        <f t="shared" si="4"/>
        <v>#DIV/0!</v>
      </c>
      <c r="P99" s="2" t="e">
        <f t="shared" si="5"/>
        <v>#DIV/0!</v>
      </c>
      <c r="R99" s="2"/>
      <c r="S99" s="2">
        <f>Datenblatt!$I$10</f>
        <v>62.816491055091916</v>
      </c>
      <c r="T99" s="2">
        <f>Datenblatt!$I$18</f>
        <v>62.379148900450787</v>
      </c>
      <c r="U99" s="2">
        <f>Datenblatt!$I$26</f>
        <v>55.885385458572635</v>
      </c>
      <c r="V99" s="2">
        <f>Datenblatt!$I$34</f>
        <v>60.727085155488531</v>
      </c>
      <c r="W99" s="7" t="e">
        <f t="shared" si="6"/>
        <v>#DIV/0!</v>
      </c>
      <c r="Y99" s="2">
        <f>Datenblatt!$I$5</f>
        <v>73.48733784597421</v>
      </c>
      <c r="Z99">
        <f>Datenblatt!$I$13</f>
        <v>79.926562848016317</v>
      </c>
      <c r="AA99">
        <f>Datenblatt!$I$21</f>
        <v>79.953620531215734</v>
      </c>
      <c r="AB99">
        <f>Datenblatt!$I$29</f>
        <v>70.851454876954847</v>
      </c>
      <c r="AC99">
        <f>Datenblatt!$I$37</f>
        <v>75.813025407742586</v>
      </c>
      <c r="AD99" s="7" t="e">
        <f t="shared" si="7"/>
        <v>#DIV/0!</v>
      </c>
    </row>
    <row r="100" spans="10:30" ht="19" x14ac:dyDescent="0.25">
      <c r="J100" s="3" t="e">
        <f>IF(AND($C100=13,Datenblatt!M100&lt;Datenblatt!$R$3),0,IF(AND($C100=14,Datenblatt!M100&lt;Datenblatt!$R$4),0,IF(AND($C100=15,Datenblatt!M100&lt;Datenblatt!$R$5),0,IF(AND($C100=16,Datenblatt!M100&lt;Datenblatt!$R$6),0,IF(AND($C100=12,Datenblatt!M100&lt;Datenblatt!$R$7),0,IF(AND($C100=11,Datenblatt!M100&lt;Datenblatt!$R$8),0,IF(AND($C100=13,Datenblatt!M100&gt;Datenblatt!$Q$3),100,IF(AND($C100=14,Datenblatt!M100&gt;Datenblatt!$Q$4),100,IF(AND($C100=15,Datenblatt!M100&gt;Datenblatt!$Q$5),100,IF(AND($C100=16,Datenblatt!M100&gt;Datenblatt!$Q$6),100,IF(AND($C100=12,Datenblatt!M100&gt;Datenblatt!$Q$7),100,IF(AND($C100=11,Datenblatt!M100&gt;Datenblatt!$Q$8),100,IF(Übersicht!$C100=13,Datenblatt!$B$3*Datenblatt!M100^3+Datenblatt!$C$3*Datenblatt!M100^2+Datenblatt!$D$3*Datenblatt!M100+Datenblatt!$E$3,IF(Übersicht!$C100=14,Datenblatt!$B$4*Datenblatt!M100^3+Datenblatt!$C$4*Datenblatt!M100^2+Datenblatt!$D$4*Datenblatt!M100+Datenblatt!$E$4,IF(Übersicht!$C100=15,Datenblatt!$B$5*Datenblatt!M100^3+Datenblatt!$C$5*Datenblatt!M100^2+Datenblatt!$D$5*Datenblatt!M100+Datenblatt!$E$5,IF(Übersicht!$C100=16,Datenblatt!$B$6*Datenblatt!M100^3+Datenblatt!$C$6*Datenblatt!M100^2+Datenblatt!$D$6*Datenblatt!M100+Datenblatt!$E$6,IF(Übersicht!$C100=12,Datenblatt!$B$7*Datenblatt!M100^3+Datenblatt!$C$7*Datenblatt!M100^2+Datenblatt!$D$7*Datenblatt!M100+Datenblatt!$E$7,IF(Übersicht!$C100=11,Datenblatt!$B$8*Datenblatt!M100^3+Datenblatt!$C$8*Datenblatt!M100^2+Datenblatt!$D$8*Datenblatt!M100+Datenblatt!$E$8,0))))))))))))))))))</f>
        <v>#DIV/0!</v>
      </c>
      <c r="K100" t="e">
        <f>IF(AND(Übersicht!$C100=13,Datenblatt!N100&lt;Datenblatt!$T$3),0,IF(AND(Übersicht!$C100=14,Datenblatt!N100&lt;Datenblatt!$T$4),0,IF(AND(Übersicht!$C100=15,Datenblatt!N100&lt;Datenblatt!$T$5),0,IF(AND(Übersicht!$C100=16,Datenblatt!N100&lt;Datenblatt!$T$6),0,IF(AND(Übersicht!$C100=12,Datenblatt!N100&lt;Datenblatt!$T$7),0,IF(AND(Übersicht!$C100=11,Datenblatt!N100&lt;Datenblatt!$T$8),0,IF(AND($C100=13,Datenblatt!N100&gt;Datenblatt!$S$3),100,IF(AND($C100=14,Datenblatt!N100&gt;Datenblatt!$S$4),100,IF(AND($C100=15,Datenblatt!N100&gt;Datenblatt!$S$5),100,IF(AND($C100=16,Datenblatt!N100&gt;Datenblatt!$S$6),100,IF(AND($C100=12,Datenblatt!N100&gt;Datenblatt!$S$7),100,IF(AND($C100=11,Datenblatt!N100&gt;Datenblatt!$S$8),100,IF(Übersicht!$C100=13,Datenblatt!$B$11*Datenblatt!N100^3+Datenblatt!$C$11*Datenblatt!N100^2+Datenblatt!$D$11*Datenblatt!N100+Datenblatt!$E$11,IF(Übersicht!$C100=14,Datenblatt!$B$12*Datenblatt!N100^3+Datenblatt!$C$12*Datenblatt!N100^2+Datenblatt!$D$12*Datenblatt!N100+Datenblatt!$E$12,IF(Übersicht!$C100=15,Datenblatt!$B$13*Datenblatt!N100^3+Datenblatt!$C$13*Datenblatt!N100^2+Datenblatt!$D$13*Datenblatt!N100+Datenblatt!$E$13,IF(Übersicht!$C100=16,Datenblatt!$B$14*Datenblatt!N100^3+Datenblatt!$C$14*Datenblatt!N100^2+Datenblatt!$D$14*Datenblatt!N100+Datenblatt!$E$14,IF(Übersicht!$C100=12,Datenblatt!$B$15*Datenblatt!N100^3+Datenblatt!$C$15*Datenblatt!N100^2+Datenblatt!$D$15*Datenblatt!N100+Datenblatt!$E$15,IF(Übersicht!$C100=11,Datenblatt!$B$16*Datenblatt!N100^3+Datenblatt!$C$16*Datenblatt!N100^2+Datenblatt!$D$16*Datenblatt!N100+Datenblatt!$E$16,0))))))))))))))))))</f>
        <v>#DIV/0!</v>
      </c>
      <c r="L100">
        <f>IF(AND($C100=13,G100&lt;Datenblatt!$V$3),0,IF(AND($C100=14,G100&lt;Datenblatt!$V$4),0,IF(AND($C100=15,G100&lt;Datenblatt!$V$5),0,IF(AND($C100=16,G100&lt;Datenblatt!$V$6),0,IF(AND($C100=12,G100&lt;Datenblatt!$V$7),0,IF(AND($C100=11,G100&lt;Datenblatt!$V$8),0,IF(AND($C100=13,G100&gt;Datenblatt!$U$3),100,IF(AND($C100=14,G100&gt;Datenblatt!$U$4),100,IF(AND($C100=15,G100&gt;Datenblatt!$U$5),100,IF(AND($C100=16,G100&gt;Datenblatt!$U$6),100,IF(AND($C100=12,G100&gt;Datenblatt!$U$7),100,IF(AND($C100=11,G100&gt;Datenblatt!$U$8),100,IF($C100=13,(Datenblatt!$B$19*Übersicht!G100^3)+(Datenblatt!$C$19*Übersicht!G100^2)+(Datenblatt!$D$19*Übersicht!G100)+Datenblatt!$E$19,IF($C100=14,(Datenblatt!$B$20*Übersicht!G100^3)+(Datenblatt!$C$20*Übersicht!G100^2)+(Datenblatt!$D$20*Übersicht!G100)+Datenblatt!$E$20,IF($C100=15,(Datenblatt!$B$21*Übersicht!G100^3)+(Datenblatt!$C$21*Übersicht!G100^2)+(Datenblatt!$D$21*Übersicht!G100)+Datenblatt!$E$21,IF($C100=16,(Datenblatt!$B$22*Übersicht!G100^3)+(Datenblatt!$C$22*Übersicht!G100^2)+(Datenblatt!$D$22*Übersicht!G100)+Datenblatt!$E$22,IF($C100=12,(Datenblatt!$B$23*Übersicht!G100^3)+(Datenblatt!$C$23*Übersicht!G100^2)+(Datenblatt!$D$23*Übersicht!G100)+Datenblatt!$E$23,IF($C100=11,(Datenblatt!$B$24*Übersicht!G100^3)+(Datenblatt!$C$24*Übersicht!G100^2)+(Datenblatt!$D$24*Übersicht!G100)+Datenblatt!$E$24,0))))))))))))))))))</f>
        <v>0</v>
      </c>
      <c r="M100">
        <f>IF(AND(H100="",C100=11),Datenblatt!$I$26,IF(AND(H100="",C100=12),Datenblatt!$I$26,IF(AND(H100="",C100=16),Datenblatt!$I$27,IF(AND(H100="",C100=15),Datenblatt!$I$26,IF(AND(H100="",C100=14),Datenblatt!$I$26,IF(AND(H100="",C100=13),Datenblatt!$I$26,IF(AND($C100=13,H100&gt;Datenblatt!$X$3),0,IF(AND($C100=14,H100&gt;Datenblatt!$X$4),0,IF(AND($C100=15,H100&gt;Datenblatt!$X$5),0,IF(AND($C100=16,H100&gt;Datenblatt!$X$6),0,IF(AND($C100=12,H100&gt;Datenblatt!$X$7),0,IF(AND($C100=11,H100&gt;Datenblatt!$X$8),0,IF(AND($C100=13,H100&lt;Datenblatt!$W$3),100,IF(AND($C100=14,H100&lt;Datenblatt!$W$4),100,IF(AND($C100=15,H100&lt;Datenblatt!$W$5),100,IF(AND($C100=16,H100&lt;Datenblatt!$W$6),100,IF(AND($C100=12,H100&lt;Datenblatt!$W$7),100,IF(AND($C100=11,H100&lt;Datenblatt!$W$8),100,IF($C100=13,(Datenblatt!$B$27*Übersicht!H100^3)+(Datenblatt!$C$27*Übersicht!H100^2)+(Datenblatt!$D$27*Übersicht!H100)+Datenblatt!$E$27,IF($C100=14,(Datenblatt!$B$28*Übersicht!H100^3)+(Datenblatt!$C$28*Übersicht!H100^2)+(Datenblatt!$D$28*Übersicht!H100)+Datenblatt!$E$28,IF($C100=15,(Datenblatt!$B$29*Übersicht!H100^3)+(Datenblatt!$C$29*Übersicht!H100^2)+(Datenblatt!$D$29*Übersicht!H100)+Datenblatt!$E$29,IF($C100=16,(Datenblatt!$B$30*Übersicht!H100^3)+(Datenblatt!$C$30*Übersicht!H100^2)+(Datenblatt!$D$30*Übersicht!H100)+Datenblatt!$E$30,IF($C100=12,(Datenblatt!$B$31*Übersicht!H100^3)+(Datenblatt!$C$31*Übersicht!H100^2)+(Datenblatt!$D$31*Übersicht!H100)+Datenblatt!$E$31,IF($C100=11,(Datenblatt!$B$32*Übersicht!H100^3)+(Datenblatt!$C$32*Übersicht!H100^2)+(Datenblatt!$D$32*Übersicht!H100)+Datenblatt!$E$32,0))))))))))))))))))))))))</f>
        <v>0</v>
      </c>
      <c r="N100">
        <f>IF(AND(H100="",C100=11),Datenblatt!$I$29,IF(AND(H100="",C100=12),Datenblatt!$I$29,IF(AND(H100="",C100=16),Datenblatt!$I$29,IF(AND(H100="",C100=15),Datenblatt!$I$29,IF(AND(H100="",C100=14),Datenblatt!$I$29,IF(AND(H100="",C100=13),Datenblatt!$I$29,IF(AND($C100=13,H100&gt;Datenblatt!$X$3),0,IF(AND($C100=14,H100&gt;Datenblatt!$X$4),0,IF(AND($C100=15,H100&gt;Datenblatt!$X$5),0,IF(AND($C100=16,H100&gt;Datenblatt!$X$6),0,IF(AND($C100=12,H100&gt;Datenblatt!$X$7),0,IF(AND($C100=11,H100&gt;Datenblatt!$X$8),0,IF(AND($C100=13,H100&lt;Datenblatt!$W$3),100,IF(AND($C100=14,H100&lt;Datenblatt!$W$4),100,IF(AND($C100=15,H100&lt;Datenblatt!$W$5),100,IF(AND($C100=16,H100&lt;Datenblatt!$W$6),100,IF(AND($C100=12,H100&lt;Datenblatt!$W$7),100,IF(AND($C100=11,H100&lt;Datenblatt!$W$8),100,IF($C100=13,(Datenblatt!$B$27*Übersicht!H100^3)+(Datenblatt!$C$27*Übersicht!H100^2)+(Datenblatt!$D$27*Übersicht!H100)+Datenblatt!$E$27,IF($C100=14,(Datenblatt!$B$28*Übersicht!H100^3)+(Datenblatt!$C$28*Übersicht!H100^2)+(Datenblatt!$D$28*Übersicht!H100)+Datenblatt!$E$28,IF($C100=15,(Datenblatt!$B$29*Übersicht!H100^3)+(Datenblatt!$C$29*Übersicht!H100^2)+(Datenblatt!$D$29*Übersicht!H100)+Datenblatt!$E$29,IF($C100=16,(Datenblatt!$B$30*Übersicht!H100^3)+(Datenblatt!$C$30*Übersicht!H100^2)+(Datenblatt!$D$30*Übersicht!H100)+Datenblatt!$E$30,IF($C100=12,(Datenblatt!$B$31*Übersicht!H100^3)+(Datenblatt!$C$31*Übersicht!H100^2)+(Datenblatt!$D$31*Übersicht!H100)+Datenblatt!$E$31,IF($C100=11,(Datenblatt!$B$32*Übersicht!H100^3)+(Datenblatt!$C$32*Übersicht!H100^2)+(Datenblatt!$D$32*Übersicht!H100)+Datenblatt!$E$32,0))))))))))))))))))))))))</f>
        <v>0</v>
      </c>
      <c r="O100" s="2" t="e">
        <f t="shared" si="4"/>
        <v>#DIV/0!</v>
      </c>
      <c r="P100" s="2" t="e">
        <f t="shared" si="5"/>
        <v>#DIV/0!</v>
      </c>
      <c r="R100" s="2"/>
      <c r="S100" s="2">
        <f>Datenblatt!$I$10</f>
        <v>62.816491055091916</v>
      </c>
      <c r="T100" s="2">
        <f>Datenblatt!$I$18</f>
        <v>62.379148900450787</v>
      </c>
      <c r="U100" s="2">
        <f>Datenblatt!$I$26</f>
        <v>55.885385458572635</v>
      </c>
      <c r="V100" s="2">
        <f>Datenblatt!$I$34</f>
        <v>60.727085155488531</v>
      </c>
      <c r="W100" s="7" t="e">
        <f t="shared" si="6"/>
        <v>#DIV/0!</v>
      </c>
      <c r="Y100" s="2">
        <f>Datenblatt!$I$5</f>
        <v>73.48733784597421</v>
      </c>
      <c r="Z100">
        <f>Datenblatt!$I$13</f>
        <v>79.926562848016317</v>
      </c>
      <c r="AA100">
        <f>Datenblatt!$I$21</f>
        <v>79.953620531215734</v>
      </c>
      <c r="AB100">
        <f>Datenblatt!$I$29</f>
        <v>70.851454876954847</v>
      </c>
      <c r="AC100">
        <f>Datenblatt!$I$37</f>
        <v>75.813025407742586</v>
      </c>
      <c r="AD100" s="7" t="e">
        <f t="shared" si="7"/>
        <v>#DIV/0!</v>
      </c>
    </row>
    <row r="101" spans="10:30" ht="19" x14ac:dyDescent="0.25">
      <c r="J101" s="3" t="e">
        <f>IF(AND($C101=13,Datenblatt!M101&lt;Datenblatt!$R$3),0,IF(AND($C101=14,Datenblatt!M101&lt;Datenblatt!$R$4),0,IF(AND($C101=15,Datenblatt!M101&lt;Datenblatt!$R$5),0,IF(AND($C101=16,Datenblatt!M101&lt;Datenblatt!$R$6),0,IF(AND($C101=12,Datenblatt!M101&lt;Datenblatt!$R$7),0,IF(AND($C101=11,Datenblatt!M101&lt;Datenblatt!$R$8),0,IF(AND($C101=13,Datenblatt!M101&gt;Datenblatt!$Q$3),100,IF(AND($C101=14,Datenblatt!M101&gt;Datenblatt!$Q$4),100,IF(AND($C101=15,Datenblatt!M101&gt;Datenblatt!$Q$5),100,IF(AND($C101=16,Datenblatt!M101&gt;Datenblatt!$Q$6),100,IF(AND($C101=12,Datenblatt!M101&gt;Datenblatt!$Q$7),100,IF(AND($C101=11,Datenblatt!M101&gt;Datenblatt!$Q$8),100,IF(Übersicht!$C101=13,Datenblatt!$B$3*Datenblatt!M101^3+Datenblatt!$C$3*Datenblatt!M101^2+Datenblatt!$D$3*Datenblatt!M101+Datenblatt!$E$3,IF(Übersicht!$C101=14,Datenblatt!$B$4*Datenblatt!M101^3+Datenblatt!$C$4*Datenblatt!M101^2+Datenblatt!$D$4*Datenblatt!M101+Datenblatt!$E$4,IF(Übersicht!$C101=15,Datenblatt!$B$5*Datenblatt!M101^3+Datenblatt!$C$5*Datenblatt!M101^2+Datenblatt!$D$5*Datenblatt!M101+Datenblatt!$E$5,IF(Übersicht!$C101=16,Datenblatt!$B$6*Datenblatt!M101^3+Datenblatt!$C$6*Datenblatt!M101^2+Datenblatt!$D$6*Datenblatt!M101+Datenblatt!$E$6,IF(Übersicht!$C101=12,Datenblatt!$B$7*Datenblatt!M101^3+Datenblatt!$C$7*Datenblatt!M101^2+Datenblatt!$D$7*Datenblatt!M101+Datenblatt!$E$7,IF(Übersicht!$C101=11,Datenblatt!$B$8*Datenblatt!M101^3+Datenblatt!$C$8*Datenblatt!M101^2+Datenblatt!$D$8*Datenblatt!M101+Datenblatt!$E$8,0))))))))))))))))))</f>
        <v>#DIV/0!</v>
      </c>
      <c r="K101" t="e">
        <f>IF(AND(Übersicht!$C101=13,Datenblatt!N101&lt;Datenblatt!$T$3),0,IF(AND(Übersicht!$C101=14,Datenblatt!N101&lt;Datenblatt!$T$4),0,IF(AND(Übersicht!$C101=15,Datenblatt!N101&lt;Datenblatt!$T$5),0,IF(AND(Übersicht!$C101=16,Datenblatt!N101&lt;Datenblatt!$T$6),0,IF(AND(Übersicht!$C101=12,Datenblatt!N101&lt;Datenblatt!$T$7),0,IF(AND(Übersicht!$C101=11,Datenblatt!N101&lt;Datenblatt!$T$8),0,IF(AND($C101=13,Datenblatt!N101&gt;Datenblatt!$S$3),100,IF(AND($C101=14,Datenblatt!N101&gt;Datenblatt!$S$4),100,IF(AND($C101=15,Datenblatt!N101&gt;Datenblatt!$S$5),100,IF(AND($C101=16,Datenblatt!N101&gt;Datenblatt!$S$6),100,IF(AND($C101=12,Datenblatt!N101&gt;Datenblatt!$S$7),100,IF(AND($C101=11,Datenblatt!N101&gt;Datenblatt!$S$8),100,IF(Übersicht!$C101=13,Datenblatt!$B$11*Datenblatt!N101^3+Datenblatt!$C$11*Datenblatt!N101^2+Datenblatt!$D$11*Datenblatt!N101+Datenblatt!$E$11,IF(Übersicht!$C101=14,Datenblatt!$B$12*Datenblatt!N101^3+Datenblatt!$C$12*Datenblatt!N101^2+Datenblatt!$D$12*Datenblatt!N101+Datenblatt!$E$12,IF(Übersicht!$C101=15,Datenblatt!$B$13*Datenblatt!N101^3+Datenblatt!$C$13*Datenblatt!N101^2+Datenblatt!$D$13*Datenblatt!N101+Datenblatt!$E$13,IF(Übersicht!$C101=16,Datenblatt!$B$14*Datenblatt!N101^3+Datenblatt!$C$14*Datenblatt!N101^2+Datenblatt!$D$14*Datenblatt!N101+Datenblatt!$E$14,IF(Übersicht!$C101=12,Datenblatt!$B$15*Datenblatt!N101^3+Datenblatt!$C$15*Datenblatt!N101^2+Datenblatt!$D$15*Datenblatt!N101+Datenblatt!$E$15,IF(Übersicht!$C101=11,Datenblatt!$B$16*Datenblatt!N101^3+Datenblatt!$C$16*Datenblatt!N101^2+Datenblatt!$D$16*Datenblatt!N101+Datenblatt!$E$16,0))))))))))))))))))</f>
        <v>#DIV/0!</v>
      </c>
      <c r="L101">
        <f>IF(AND($C101=13,G101&lt;Datenblatt!$V$3),0,IF(AND($C101=14,G101&lt;Datenblatt!$V$4),0,IF(AND($C101=15,G101&lt;Datenblatt!$V$5),0,IF(AND($C101=16,G101&lt;Datenblatt!$V$6),0,IF(AND($C101=12,G101&lt;Datenblatt!$V$7),0,IF(AND($C101=11,G101&lt;Datenblatt!$V$8),0,IF(AND($C101=13,G101&gt;Datenblatt!$U$3),100,IF(AND($C101=14,G101&gt;Datenblatt!$U$4),100,IF(AND($C101=15,G101&gt;Datenblatt!$U$5),100,IF(AND($C101=16,G101&gt;Datenblatt!$U$6),100,IF(AND($C101=12,G101&gt;Datenblatt!$U$7),100,IF(AND($C101=11,G101&gt;Datenblatt!$U$8),100,IF($C101=13,(Datenblatt!$B$19*Übersicht!G101^3)+(Datenblatt!$C$19*Übersicht!G101^2)+(Datenblatt!$D$19*Übersicht!G101)+Datenblatt!$E$19,IF($C101=14,(Datenblatt!$B$20*Übersicht!G101^3)+(Datenblatt!$C$20*Übersicht!G101^2)+(Datenblatt!$D$20*Übersicht!G101)+Datenblatt!$E$20,IF($C101=15,(Datenblatt!$B$21*Übersicht!G101^3)+(Datenblatt!$C$21*Übersicht!G101^2)+(Datenblatt!$D$21*Übersicht!G101)+Datenblatt!$E$21,IF($C101=16,(Datenblatt!$B$22*Übersicht!G101^3)+(Datenblatt!$C$22*Übersicht!G101^2)+(Datenblatt!$D$22*Übersicht!G101)+Datenblatt!$E$22,IF($C101=12,(Datenblatt!$B$23*Übersicht!G101^3)+(Datenblatt!$C$23*Übersicht!G101^2)+(Datenblatt!$D$23*Übersicht!G101)+Datenblatt!$E$23,IF($C101=11,(Datenblatt!$B$24*Übersicht!G101^3)+(Datenblatt!$C$24*Übersicht!G101^2)+(Datenblatt!$D$24*Übersicht!G101)+Datenblatt!$E$24,0))))))))))))))))))</f>
        <v>0</v>
      </c>
      <c r="M101">
        <f>IF(AND(H101="",C101=11),Datenblatt!$I$26,IF(AND(H101="",C101=12),Datenblatt!$I$26,IF(AND(H101="",C101=16),Datenblatt!$I$27,IF(AND(H101="",C101=15),Datenblatt!$I$26,IF(AND(H101="",C101=14),Datenblatt!$I$26,IF(AND(H101="",C101=13),Datenblatt!$I$26,IF(AND($C101=13,H101&gt;Datenblatt!$X$3),0,IF(AND($C101=14,H101&gt;Datenblatt!$X$4),0,IF(AND($C101=15,H101&gt;Datenblatt!$X$5),0,IF(AND($C101=16,H101&gt;Datenblatt!$X$6),0,IF(AND($C101=12,H101&gt;Datenblatt!$X$7),0,IF(AND($C101=11,H101&gt;Datenblatt!$X$8),0,IF(AND($C101=13,H101&lt;Datenblatt!$W$3),100,IF(AND($C101=14,H101&lt;Datenblatt!$W$4),100,IF(AND($C101=15,H101&lt;Datenblatt!$W$5),100,IF(AND($C101=16,H101&lt;Datenblatt!$W$6),100,IF(AND($C101=12,H101&lt;Datenblatt!$W$7),100,IF(AND($C101=11,H101&lt;Datenblatt!$W$8),100,IF($C101=13,(Datenblatt!$B$27*Übersicht!H101^3)+(Datenblatt!$C$27*Übersicht!H101^2)+(Datenblatt!$D$27*Übersicht!H101)+Datenblatt!$E$27,IF($C101=14,(Datenblatt!$B$28*Übersicht!H101^3)+(Datenblatt!$C$28*Übersicht!H101^2)+(Datenblatt!$D$28*Übersicht!H101)+Datenblatt!$E$28,IF($C101=15,(Datenblatt!$B$29*Übersicht!H101^3)+(Datenblatt!$C$29*Übersicht!H101^2)+(Datenblatt!$D$29*Übersicht!H101)+Datenblatt!$E$29,IF($C101=16,(Datenblatt!$B$30*Übersicht!H101^3)+(Datenblatt!$C$30*Übersicht!H101^2)+(Datenblatt!$D$30*Übersicht!H101)+Datenblatt!$E$30,IF($C101=12,(Datenblatt!$B$31*Übersicht!H101^3)+(Datenblatt!$C$31*Übersicht!H101^2)+(Datenblatt!$D$31*Übersicht!H101)+Datenblatt!$E$31,IF($C101=11,(Datenblatt!$B$32*Übersicht!H101^3)+(Datenblatt!$C$32*Übersicht!H101^2)+(Datenblatt!$D$32*Übersicht!H101)+Datenblatt!$E$32,0))))))))))))))))))))))))</f>
        <v>0</v>
      </c>
      <c r="N101">
        <f>IF(AND(H101="",C101=11),Datenblatt!$I$29,IF(AND(H101="",C101=12),Datenblatt!$I$29,IF(AND(H101="",C101=16),Datenblatt!$I$29,IF(AND(H101="",C101=15),Datenblatt!$I$29,IF(AND(H101="",C101=14),Datenblatt!$I$29,IF(AND(H101="",C101=13),Datenblatt!$I$29,IF(AND($C101=13,H101&gt;Datenblatt!$X$3),0,IF(AND($C101=14,H101&gt;Datenblatt!$X$4),0,IF(AND($C101=15,H101&gt;Datenblatt!$X$5),0,IF(AND($C101=16,H101&gt;Datenblatt!$X$6),0,IF(AND($C101=12,H101&gt;Datenblatt!$X$7),0,IF(AND($C101=11,H101&gt;Datenblatt!$X$8),0,IF(AND($C101=13,H101&lt;Datenblatt!$W$3),100,IF(AND($C101=14,H101&lt;Datenblatt!$W$4),100,IF(AND($C101=15,H101&lt;Datenblatt!$W$5),100,IF(AND($C101=16,H101&lt;Datenblatt!$W$6),100,IF(AND($C101=12,H101&lt;Datenblatt!$W$7),100,IF(AND($C101=11,H101&lt;Datenblatt!$W$8),100,IF($C101=13,(Datenblatt!$B$27*Übersicht!H101^3)+(Datenblatt!$C$27*Übersicht!H101^2)+(Datenblatt!$D$27*Übersicht!H101)+Datenblatt!$E$27,IF($C101=14,(Datenblatt!$B$28*Übersicht!H101^3)+(Datenblatt!$C$28*Übersicht!H101^2)+(Datenblatt!$D$28*Übersicht!H101)+Datenblatt!$E$28,IF($C101=15,(Datenblatt!$B$29*Übersicht!H101^3)+(Datenblatt!$C$29*Übersicht!H101^2)+(Datenblatt!$D$29*Übersicht!H101)+Datenblatt!$E$29,IF($C101=16,(Datenblatt!$B$30*Übersicht!H101^3)+(Datenblatt!$C$30*Übersicht!H101^2)+(Datenblatt!$D$30*Übersicht!H101)+Datenblatt!$E$30,IF($C101=12,(Datenblatt!$B$31*Übersicht!H101^3)+(Datenblatt!$C$31*Übersicht!H101^2)+(Datenblatt!$D$31*Übersicht!H101)+Datenblatt!$E$31,IF($C101=11,(Datenblatt!$B$32*Übersicht!H101^3)+(Datenblatt!$C$32*Übersicht!H101^2)+(Datenblatt!$D$32*Übersicht!H101)+Datenblatt!$E$32,0))))))))))))))))))))))))</f>
        <v>0</v>
      </c>
      <c r="O101" s="2" t="e">
        <f t="shared" si="4"/>
        <v>#DIV/0!</v>
      </c>
      <c r="P101" s="2" t="e">
        <f t="shared" si="5"/>
        <v>#DIV/0!</v>
      </c>
      <c r="R101" s="2"/>
      <c r="S101" s="2">
        <f>Datenblatt!$I$10</f>
        <v>62.816491055091916</v>
      </c>
      <c r="T101" s="2">
        <f>Datenblatt!$I$18</f>
        <v>62.379148900450787</v>
      </c>
      <c r="U101" s="2">
        <f>Datenblatt!$I$26</f>
        <v>55.885385458572635</v>
      </c>
      <c r="V101" s="2">
        <f>Datenblatt!$I$34</f>
        <v>60.727085155488531</v>
      </c>
      <c r="W101" s="7" t="e">
        <f t="shared" si="6"/>
        <v>#DIV/0!</v>
      </c>
      <c r="Y101" s="2">
        <f>Datenblatt!$I$5</f>
        <v>73.48733784597421</v>
      </c>
      <c r="Z101">
        <f>Datenblatt!$I$13</f>
        <v>79.926562848016317</v>
      </c>
      <c r="AA101">
        <f>Datenblatt!$I$21</f>
        <v>79.953620531215734</v>
      </c>
      <c r="AB101">
        <f>Datenblatt!$I$29</f>
        <v>70.851454876954847</v>
      </c>
      <c r="AC101">
        <f>Datenblatt!$I$37</f>
        <v>75.813025407742586</v>
      </c>
      <c r="AD101" s="7" t="e">
        <f t="shared" si="7"/>
        <v>#DIV/0!</v>
      </c>
    </row>
    <row r="102" spans="10:30" ht="19" x14ac:dyDescent="0.25">
      <c r="J102" s="3" t="e">
        <f>IF(AND($C102=13,Datenblatt!M102&lt;Datenblatt!$R$3),0,IF(AND($C102=14,Datenblatt!M102&lt;Datenblatt!$R$4),0,IF(AND($C102=15,Datenblatt!M102&lt;Datenblatt!$R$5),0,IF(AND($C102=16,Datenblatt!M102&lt;Datenblatt!$R$6),0,IF(AND($C102=12,Datenblatt!M102&lt;Datenblatt!$R$7),0,IF(AND($C102=11,Datenblatt!M102&lt;Datenblatt!$R$8),0,IF(AND($C102=13,Datenblatt!M102&gt;Datenblatt!$Q$3),100,IF(AND($C102=14,Datenblatt!M102&gt;Datenblatt!$Q$4),100,IF(AND($C102=15,Datenblatt!M102&gt;Datenblatt!$Q$5),100,IF(AND($C102=16,Datenblatt!M102&gt;Datenblatt!$Q$6),100,IF(AND($C102=12,Datenblatt!M102&gt;Datenblatt!$Q$7),100,IF(AND($C102=11,Datenblatt!M102&gt;Datenblatt!$Q$8),100,IF(Übersicht!$C102=13,Datenblatt!$B$3*Datenblatt!M102^3+Datenblatt!$C$3*Datenblatt!M102^2+Datenblatt!$D$3*Datenblatt!M102+Datenblatt!$E$3,IF(Übersicht!$C102=14,Datenblatt!$B$4*Datenblatt!M102^3+Datenblatt!$C$4*Datenblatt!M102^2+Datenblatt!$D$4*Datenblatt!M102+Datenblatt!$E$4,IF(Übersicht!$C102=15,Datenblatt!$B$5*Datenblatt!M102^3+Datenblatt!$C$5*Datenblatt!M102^2+Datenblatt!$D$5*Datenblatt!M102+Datenblatt!$E$5,IF(Übersicht!$C102=16,Datenblatt!$B$6*Datenblatt!M102^3+Datenblatt!$C$6*Datenblatt!M102^2+Datenblatt!$D$6*Datenblatt!M102+Datenblatt!$E$6,IF(Übersicht!$C102=12,Datenblatt!$B$7*Datenblatt!M102^3+Datenblatt!$C$7*Datenblatt!M102^2+Datenblatt!$D$7*Datenblatt!M102+Datenblatt!$E$7,IF(Übersicht!$C102=11,Datenblatt!$B$8*Datenblatt!M102^3+Datenblatt!$C$8*Datenblatt!M102^2+Datenblatt!$D$8*Datenblatt!M102+Datenblatt!$E$8,0))))))))))))))))))</f>
        <v>#DIV/0!</v>
      </c>
      <c r="K102" t="e">
        <f>IF(AND(Übersicht!$C102=13,Datenblatt!N102&lt;Datenblatt!$T$3),0,IF(AND(Übersicht!$C102=14,Datenblatt!N102&lt;Datenblatt!$T$4),0,IF(AND(Übersicht!$C102=15,Datenblatt!N102&lt;Datenblatt!$T$5),0,IF(AND(Übersicht!$C102=16,Datenblatt!N102&lt;Datenblatt!$T$6),0,IF(AND(Übersicht!$C102=12,Datenblatt!N102&lt;Datenblatt!$T$7),0,IF(AND(Übersicht!$C102=11,Datenblatt!N102&lt;Datenblatt!$T$8),0,IF(AND($C102=13,Datenblatt!N102&gt;Datenblatt!$S$3),100,IF(AND($C102=14,Datenblatt!N102&gt;Datenblatt!$S$4),100,IF(AND($C102=15,Datenblatt!N102&gt;Datenblatt!$S$5),100,IF(AND($C102=16,Datenblatt!N102&gt;Datenblatt!$S$6),100,IF(AND($C102=12,Datenblatt!N102&gt;Datenblatt!$S$7),100,IF(AND($C102=11,Datenblatt!N102&gt;Datenblatt!$S$8),100,IF(Übersicht!$C102=13,Datenblatt!$B$11*Datenblatt!N102^3+Datenblatt!$C$11*Datenblatt!N102^2+Datenblatt!$D$11*Datenblatt!N102+Datenblatt!$E$11,IF(Übersicht!$C102=14,Datenblatt!$B$12*Datenblatt!N102^3+Datenblatt!$C$12*Datenblatt!N102^2+Datenblatt!$D$12*Datenblatt!N102+Datenblatt!$E$12,IF(Übersicht!$C102=15,Datenblatt!$B$13*Datenblatt!N102^3+Datenblatt!$C$13*Datenblatt!N102^2+Datenblatt!$D$13*Datenblatt!N102+Datenblatt!$E$13,IF(Übersicht!$C102=16,Datenblatt!$B$14*Datenblatt!N102^3+Datenblatt!$C$14*Datenblatt!N102^2+Datenblatt!$D$14*Datenblatt!N102+Datenblatt!$E$14,IF(Übersicht!$C102=12,Datenblatt!$B$15*Datenblatt!N102^3+Datenblatt!$C$15*Datenblatt!N102^2+Datenblatt!$D$15*Datenblatt!N102+Datenblatt!$E$15,IF(Übersicht!$C102=11,Datenblatt!$B$16*Datenblatt!N102^3+Datenblatt!$C$16*Datenblatt!N102^2+Datenblatt!$D$16*Datenblatt!N102+Datenblatt!$E$16,0))))))))))))))))))</f>
        <v>#DIV/0!</v>
      </c>
      <c r="L102">
        <f>IF(AND($C102=13,G102&lt;Datenblatt!$V$3),0,IF(AND($C102=14,G102&lt;Datenblatt!$V$4),0,IF(AND($C102=15,G102&lt;Datenblatt!$V$5),0,IF(AND($C102=16,G102&lt;Datenblatt!$V$6),0,IF(AND($C102=12,G102&lt;Datenblatt!$V$7),0,IF(AND($C102=11,G102&lt;Datenblatt!$V$8),0,IF(AND($C102=13,G102&gt;Datenblatt!$U$3),100,IF(AND($C102=14,G102&gt;Datenblatt!$U$4),100,IF(AND($C102=15,G102&gt;Datenblatt!$U$5),100,IF(AND($C102=16,G102&gt;Datenblatt!$U$6),100,IF(AND($C102=12,G102&gt;Datenblatt!$U$7),100,IF(AND($C102=11,G102&gt;Datenblatt!$U$8),100,IF($C102=13,(Datenblatt!$B$19*Übersicht!G102^3)+(Datenblatt!$C$19*Übersicht!G102^2)+(Datenblatt!$D$19*Übersicht!G102)+Datenblatt!$E$19,IF($C102=14,(Datenblatt!$B$20*Übersicht!G102^3)+(Datenblatt!$C$20*Übersicht!G102^2)+(Datenblatt!$D$20*Übersicht!G102)+Datenblatt!$E$20,IF($C102=15,(Datenblatt!$B$21*Übersicht!G102^3)+(Datenblatt!$C$21*Übersicht!G102^2)+(Datenblatt!$D$21*Übersicht!G102)+Datenblatt!$E$21,IF($C102=16,(Datenblatt!$B$22*Übersicht!G102^3)+(Datenblatt!$C$22*Übersicht!G102^2)+(Datenblatt!$D$22*Übersicht!G102)+Datenblatt!$E$22,IF($C102=12,(Datenblatt!$B$23*Übersicht!G102^3)+(Datenblatt!$C$23*Übersicht!G102^2)+(Datenblatt!$D$23*Übersicht!G102)+Datenblatt!$E$23,IF($C102=11,(Datenblatt!$B$24*Übersicht!G102^3)+(Datenblatt!$C$24*Übersicht!G102^2)+(Datenblatt!$D$24*Übersicht!G102)+Datenblatt!$E$24,0))))))))))))))))))</f>
        <v>0</v>
      </c>
      <c r="M102">
        <f>IF(AND(H102="",C102=11),Datenblatt!$I$26,IF(AND(H102="",C102=12),Datenblatt!$I$26,IF(AND(H102="",C102=16),Datenblatt!$I$27,IF(AND(H102="",C102=15),Datenblatt!$I$26,IF(AND(H102="",C102=14),Datenblatt!$I$26,IF(AND(H102="",C102=13),Datenblatt!$I$26,IF(AND($C102=13,H102&gt;Datenblatt!$X$3),0,IF(AND($C102=14,H102&gt;Datenblatt!$X$4),0,IF(AND($C102=15,H102&gt;Datenblatt!$X$5),0,IF(AND($C102=16,H102&gt;Datenblatt!$X$6),0,IF(AND($C102=12,H102&gt;Datenblatt!$X$7),0,IF(AND($C102=11,H102&gt;Datenblatt!$X$8),0,IF(AND($C102=13,H102&lt;Datenblatt!$W$3),100,IF(AND($C102=14,H102&lt;Datenblatt!$W$4),100,IF(AND($C102=15,H102&lt;Datenblatt!$W$5),100,IF(AND($C102=16,H102&lt;Datenblatt!$W$6),100,IF(AND($C102=12,H102&lt;Datenblatt!$W$7),100,IF(AND($C102=11,H102&lt;Datenblatt!$W$8),100,IF($C102=13,(Datenblatt!$B$27*Übersicht!H102^3)+(Datenblatt!$C$27*Übersicht!H102^2)+(Datenblatt!$D$27*Übersicht!H102)+Datenblatt!$E$27,IF($C102=14,(Datenblatt!$B$28*Übersicht!H102^3)+(Datenblatt!$C$28*Übersicht!H102^2)+(Datenblatt!$D$28*Übersicht!H102)+Datenblatt!$E$28,IF($C102=15,(Datenblatt!$B$29*Übersicht!H102^3)+(Datenblatt!$C$29*Übersicht!H102^2)+(Datenblatt!$D$29*Übersicht!H102)+Datenblatt!$E$29,IF($C102=16,(Datenblatt!$B$30*Übersicht!H102^3)+(Datenblatt!$C$30*Übersicht!H102^2)+(Datenblatt!$D$30*Übersicht!H102)+Datenblatt!$E$30,IF($C102=12,(Datenblatt!$B$31*Übersicht!H102^3)+(Datenblatt!$C$31*Übersicht!H102^2)+(Datenblatt!$D$31*Übersicht!H102)+Datenblatt!$E$31,IF($C102=11,(Datenblatt!$B$32*Übersicht!H102^3)+(Datenblatt!$C$32*Übersicht!H102^2)+(Datenblatt!$D$32*Übersicht!H102)+Datenblatt!$E$32,0))))))))))))))))))))))))</f>
        <v>0</v>
      </c>
      <c r="N102">
        <f>IF(AND(H102="",C102=11),Datenblatt!$I$29,IF(AND(H102="",C102=12),Datenblatt!$I$29,IF(AND(H102="",C102=16),Datenblatt!$I$29,IF(AND(H102="",C102=15),Datenblatt!$I$29,IF(AND(H102="",C102=14),Datenblatt!$I$29,IF(AND(H102="",C102=13),Datenblatt!$I$29,IF(AND($C102=13,H102&gt;Datenblatt!$X$3),0,IF(AND($C102=14,H102&gt;Datenblatt!$X$4),0,IF(AND($C102=15,H102&gt;Datenblatt!$X$5),0,IF(AND($C102=16,H102&gt;Datenblatt!$X$6),0,IF(AND($C102=12,H102&gt;Datenblatt!$X$7),0,IF(AND($C102=11,H102&gt;Datenblatt!$X$8),0,IF(AND($C102=13,H102&lt;Datenblatt!$W$3),100,IF(AND($C102=14,H102&lt;Datenblatt!$W$4),100,IF(AND($C102=15,H102&lt;Datenblatt!$W$5),100,IF(AND($C102=16,H102&lt;Datenblatt!$W$6),100,IF(AND($C102=12,H102&lt;Datenblatt!$W$7),100,IF(AND($C102=11,H102&lt;Datenblatt!$W$8),100,IF($C102=13,(Datenblatt!$B$27*Übersicht!H102^3)+(Datenblatt!$C$27*Übersicht!H102^2)+(Datenblatt!$D$27*Übersicht!H102)+Datenblatt!$E$27,IF($C102=14,(Datenblatt!$B$28*Übersicht!H102^3)+(Datenblatt!$C$28*Übersicht!H102^2)+(Datenblatt!$D$28*Übersicht!H102)+Datenblatt!$E$28,IF($C102=15,(Datenblatt!$B$29*Übersicht!H102^3)+(Datenblatt!$C$29*Übersicht!H102^2)+(Datenblatt!$D$29*Übersicht!H102)+Datenblatt!$E$29,IF($C102=16,(Datenblatt!$B$30*Übersicht!H102^3)+(Datenblatt!$C$30*Übersicht!H102^2)+(Datenblatt!$D$30*Übersicht!H102)+Datenblatt!$E$30,IF($C102=12,(Datenblatt!$B$31*Übersicht!H102^3)+(Datenblatt!$C$31*Übersicht!H102^2)+(Datenblatt!$D$31*Übersicht!H102)+Datenblatt!$E$31,IF($C102=11,(Datenblatt!$B$32*Übersicht!H102^3)+(Datenblatt!$C$32*Übersicht!H102^2)+(Datenblatt!$D$32*Übersicht!H102)+Datenblatt!$E$32,0))))))))))))))))))))))))</f>
        <v>0</v>
      </c>
      <c r="O102" s="2" t="e">
        <f t="shared" si="4"/>
        <v>#DIV/0!</v>
      </c>
      <c r="P102" s="2" t="e">
        <f t="shared" si="5"/>
        <v>#DIV/0!</v>
      </c>
      <c r="R102" s="2"/>
      <c r="S102" s="2">
        <f>Datenblatt!$I$10</f>
        <v>62.816491055091916</v>
      </c>
      <c r="T102" s="2">
        <f>Datenblatt!$I$18</f>
        <v>62.379148900450787</v>
      </c>
      <c r="U102" s="2">
        <f>Datenblatt!$I$26</f>
        <v>55.885385458572635</v>
      </c>
      <c r="V102" s="2">
        <f>Datenblatt!$I$34</f>
        <v>60.727085155488531</v>
      </c>
      <c r="W102" s="7" t="e">
        <f t="shared" si="6"/>
        <v>#DIV/0!</v>
      </c>
      <c r="Y102" s="2">
        <f>Datenblatt!$I$5</f>
        <v>73.48733784597421</v>
      </c>
      <c r="Z102">
        <f>Datenblatt!$I$13</f>
        <v>79.926562848016317</v>
      </c>
      <c r="AA102">
        <f>Datenblatt!$I$21</f>
        <v>79.953620531215734</v>
      </c>
      <c r="AB102">
        <f>Datenblatt!$I$29</f>
        <v>70.851454876954847</v>
      </c>
      <c r="AC102">
        <f>Datenblatt!$I$37</f>
        <v>75.813025407742586</v>
      </c>
      <c r="AD102" s="7" t="e">
        <f t="shared" si="7"/>
        <v>#DIV/0!</v>
      </c>
    </row>
    <row r="103" spans="10:30" ht="19" x14ac:dyDescent="0.25">
      <c r="J103" s="3" t="e">
        <f>IF(AND($C103=13,Datenblatt!M103&lt;Datenblatt!$R$3),0,IF(AND($C103=14,Datenblatt!M103&lt;Datenblatt!$R$4),0,IF(AND($C103=15,Datenblatt!M103&lt;Datenblatt!$R$5),0,IF(AND($C103=16,Datenblatt!M103&lt;Datenblatt!$R$6),0,IF(AND($C103=12,Datenblatt!M103&lt;Datenblatt!$R$7),0,IF(AND($C103=11,Datenblatt!M103&lt;Datenblatt!$R$8),0,IF(AND($C103=13,Datenblatt!M103&gt;Datenblatt!$Q$3),100,IF(AND($C103=14,Datenblatt!M103&gt;Datenblatt!$Q$4),100,IF(AND($C103=15,Datenblatt!M103&gt;Datenblatt!$Q$5),100,IF(AND($C103=16,Datenblatt!M103&gt;Datenblatt!$Q$6),100,IF(AND($C103=12,Datenblatt!M103&gt;Datenblatt!$Q$7),100,IF(AND($C103=11,Datenblatt!M103&gt;Datenblatt!$Q$8),100,IF(Übersicht!$C103=13,Datenblatt!$B$3*Datenblatt!M103^3+Datenblatt!$C$3*Datenblatt!M103^2+Datenblatt!$D$3*Datenblatt!M103+Datenblatt!$E$3,IF(Übersicht!$C103=14,Datenblatt!$B$4*Datenblatt!M103^3+Datenblatt!$C$4*Datenblatt!M103^2+Datenblatt!$D$4*Datenblatt!M103+Datenblatt!$E$4,IF(Übersicht!$C103=15,Datenblatt!$B$5*Datenblatt!M103^3+Datenblatt!$C$5*Datenblatt!M103^2+Datenblatt!$D$5*Datenblatt!M103+Datenblatt!$E$5,IF(Übersicht!$C103=16,Datenblatt!$B$6*Datenblatt!M103^3+Datenblatt!$C$6*Datenblatt!M103^2+Datenblatt!$D$6*Datenblatt!M103+Datenblatt!$E$6,IF(Übersicht!$C103=12,Datenblatt!$B$7*Datenblatt!M103^3+Datenblatt!$C$7*Datenblatt!M103^2+Datenblatt!$D$7*Datenblatt!M103+Datenblatt!$E$7,IF(Übersicht!$C103=11,Datenblatt!$B$8*Datenblatt!M103^3+Datenblatt!$C$8*Datenblatt!M103^2+Datenblatt!$D$8*Datenblatt!M103+Datenblatt!$E$8,0))))))))))))))))))</f>
        <v>#DIV/0!</v>
      </c>
      <c r="K103" t="e">
        <f>IF(AND(Übersicht!$C103=13,Datenblatt!N103&lt;Datenblatt!$T$3),0,IF(AND(Übersicht!$C103=14,Datenblatt!N103&lt;Datenblatt!$T$4),0,IF(AND(Übersicht!$C103=15,Datenblatt!N103&lt;Datenblatt!$T$5),0,IF(AND(Übersicht!$C103=16,Datenblatt!N103&lt;Datenblatt!$T$6),0,IF(AND(Übersicht!$C103=12,Datenblatt!N103&lt;Datenblatt!$T$7),0,IF(AND(Übersicht!$C103=11,Datenblatt!N103&lt;Datenblatt!$T$8),0,IF(AND($C103=13,Datenblatt!N103&gt;Datenblatt!$S$3),100,IF(AND($C103=14,Datenblatt!N103&gt;Datenblatt!$S$4),100,IF(AND($C103=15,Datenblatt!N103&gt;Datenblatt!$S$5),100,IF(AND($C103=16,Datenblatt!N103&gt;Datenblatt!$S$6),100,IF(AND($C103=12,Datenblatt!N103&gt;Datenblatt!$S$7),100,IF(AND($C103=11,Datenblatt!N103&gt;Datenblatt!$S$8),100,IF(Übersicht!$C103=13,Datenblatt!$B$11*Datenblatt!N103^3+Datenblatt!$C$11*Datenblatt!N103^2+Datenblatt!$D$11*Datenblatt!N103+Datenblatt!$E$11,IF(Übersicht!$C103=14,Datenblatt!$B$12*Datenblatt!N103^3+Datenblatt!$C$12*Datenblatt!N103^2+Datenblatt!$D$12*Datenblatt!N103+Datenblatt!$E$12,IF(Übersicht!$C103=15,Datenblatt!$B$13*Datenblatt!N103^3+Datenblatt!$C$13*Datenblatt!N103^2+Datenblatt!$D$13*Datenblatt!N103+Datenblatt!$E$13,IF(Übersicht!$C103=16,Datenblatt!$B$14*Datenblatt!N103^3+Datenblatt!$C$14*Datenblatt!N103^2+Datenblatt!$D$14*Datenblatt!N103+Datenblatt!$E$14,IF(Übersicht!$C103=12,Datenblatt!$B$15*Datenblatt!N103^3+Datenblatt!$C$15*Datenblatt!N103^2+Datenblatt!$D$15*Datenblatt!N103+Datenblatt!$E$15,IF(Übersicht!$C103=11,Datenblatt!$B$16*Datenblatt!N103^3+Datenblatt!$C$16*Datenblatt!N103^2+Datenblatt!$D$16*Datenblatt!N103+Datenblatt!$E$16,0))))))))))))))))))</f>
        <v>#DIV/0!</v>
      </c>
      <c r="L103">
        <f>IF(AND($C103=13,G103&lt;Datenblatt!$V$3),0,IF(AND($C103=14,G103&lt;Datenblatt!$V$4),0,IF(AND($C103=15,G103&lt;Datenblatt!$V$5),0,IF(AND($C103=16,G103&lt;Datenblatt!$V$6),0,IF(AND($C103=12,G103&lt;Datenblatt!$V$7),0,IF(AND($C103=11,G103&lt;Datenblatt!$V$8),0,IF(AND($C103=13,G103&gt;Datenblatt!$U$3),100,IF(AND($C103=14,G103&gt;Datenblatt!$U$4),100,IF(AND($C103=15,G103&gt;Datenblatt!$U$5),100,IF(AND($C103=16,G103&gt;Datenblatt!$U$6),100,IF(AND($C103=12,G103&gt;Datenblatt!$U$7),100,IF(AND($C103=11,G103&gt;Datenblatt!$U$8),100,IF($C103=13,(Datenblatt!$B$19*Übersicht!G103^3)+(Datenblatt!$C$19*Übersicht!G103^2)+(Datenblatt!$D$19*Übersicht!G103)+Datenblatt!$E$19,IF($C103=14,(Datenblatt!$B$20*Übersicht!G103^3)+(Datenblatt!$C$20*Übersicht!G103^2)+(Datenblatt!$D$20*Übersicht!G103)+Datenblatt!$E$20,IF($C103=15,(Datenblatt!$B$21*Übersicht!G103^3)+(Datenblatt!$C$21*Übersicht!G103^2)+(Datenblatt!$D$21*Übersicht!G103)+Datenblatt!$E$21,IF($C103=16,(Datenblatt!$B$22*Übersicht!G103^3)+(Datenblatt!$C$22*Übersicht!G103^2)+(Datenblatt!$D$22*Übersicht!G103)+Datenblatt!$E$22,IF($C103=12,(Datenblatt!$B$23*Übersicht!G103^3)+(Datenblatt!$C$23*Übersicht!G103^2)+(Datenblatt!$D$23*Übersicht!G103)+Datenblatt!$E$23,IF($C103=11,(Datenblatt!$B$24*Übersicht!G103^3)+(Datenblatt!$C$24*Übersicht!G103^2)+(Datenblatt!$D$24*Übersicht!G103)+Datenblatt!$E$24,0))))))))))))))))))</f>
        <v>0</v>
      </c>
      <c r="M103">
        <f>IF(AND(H103="",C103=11),Datenblatt!$I$26,IF(AND(H103="",C103=12),Datenblatt!$I$26,IF(AND(H103="",C103=16),Datenblatt!$I$27,IF(AND(H103="",C103=15),Datenblatt!$I$26,IF(AND(H103="",C103=14),Datenblatt!$I$26,IF(AND(H103="",C103=13),Datenblatt!$I$26,IF(AND($C103=13,H103&gt;Datenblatt!$X$3),0,IF(AND($C103=14,H103&gt;Datenblatt!$X$4),0,IF(AND($C103=15,H103&gt;Datenblatt!$X$5),0,IF(AND($C103=16,H103&gt;Datenblatt!$X$6),0,IF(AND($C103=12,H103&gt;Datenblatt!$X$7),0,IF(AND($C103=11,H103&gt;Datenblatt!$X$8),0,IF(AND($C103=13,H103&lt;Datenblatt!$W$3),100,IF(AND($C103=14,H103&lt;Datenblatt!$W$4),100,IF(AND($C103=15,H103&lt;Datenblatt!$W$5),100,IF(AND($C103=16,H103&lt;Datenblatt!$W$6),100,IF(AND($C103=12,H103&lt;Datenblatt!$W$7),100,IF(AND($C103=11,H103&lt;Datenblatt!$W$8),100,IF($C103=13,(Datenblatt!$B$27*Übersicht!H103^3)+(Datenblatt!$C$27*Übersicht!H103^2)+(Datenblatt!$D$27*Übersicht!H103)+Datenblatt!$E$27,IF($C103=14,(Datenblatt!$B$28*Übersicht!H103^3)+(Datenblatt!$C$28*Übersicht!H103^2)+(Datenblatt!$D$28*Übersicht!H103)+Datenblatt!$E$28,IF($C103=15,(Datenblatt!$B$29*Übersicht!H103^3)+(Datenblatt!$C$29*Übersicht!H103^2)+(Datenblatt!$D$29*Übersicht!H103)+Datenblatt!$E$29,IF($C103=16,(Datenblatt!$B$30*Übersicht!H103^3)+(Datenblatt!$C$30*Übersicht!H103^2)+(Datenblatt!$D$30*Übersicht!H103)+Datenblatt!$E$30,IF($C103=12,(Datenblatt!$B$31*Übersicht!H103^3)+(Datenblatt!$C$31*Übersicht!H103^2)+(Datenblatt!$D$31*Übersicht!H103)+Datenblatt!$E$31,IF($C103=11,(Datenblatt!$B$32*Übersicht!H103^3)+(Datenblatt!$C$32*Übersicht!H103^2)+(Datenblatt!$D$32*Übersicht!H103)+Datenblatt!$E$32,0))))))))))))))))))))))))</f>
        <v>0</v>
      </c>
      <c r="N103">
        <f>IF(AND(H103="",C103=11),Datenblatt!$I$29,IF(AND(H103="",C103=12),Datenblatt!$I$29,IF(AND(H103="",C103=16),Datenblatt!$I$29,IF(AND(H103="",C103=15),Datenblatt!$I$29,IF(AND(H103="",C103=14),Datenblatt!$I$29,IF(AND(H103="",C103=13),Datenblatt!$I$29,IF(AND($C103=13,H103&gt;Datenblatt!$X$3),0,IF(AND($C103=14,H103&gt;Datenblatt!$X$4),0,IF(AND($C103=15,H103&gt;Datenblatt!$X$5),0,IF(AND($C103=16,H103&gt;Datenblatt!$X$6),0,IF(AND($C103=12,H103&gt;Datenblatt!$X$7),0,IF(AND($C103=11,H103&gt;Datenblatt!$X$8),0,IF(AND($C103=13,H103&lt;Datenblatt!$W$3),100,IF(AND($C103=14,H103&lt;Datenblatt!$W$4),100,IF(AND($C103=15,H103&lt;Datenblatt!$W$5),100,IF(AND($C103=16,H103&lt;Datenblatt!$W$6),100,IF(AND($C103=12,H103&lt;Datenblatt!$W$7),100,IF(AND($C103=11,H103&lt;Datenblatt!$W$8),100,IF($C103=13,(Datenblatt!$B$27*Übersicht!H103^3)+(Datenblatt!$C$27*Übersicht!H103^2)+(Datenblatt!$D$27*Übersicht!H103)+Datenblatt!$E$27,IF($C103=14,(Datenblatt!$B$28*Übersicht!H103^3)+(Datenblatt!$C$28*Übersicht!H103^2)+(Datenblatt!$D$28*Übersicht!H103)+Datenblatt!$E$28,IF($C103=15,(Datenblatt!$B$29*Übersicht!H103^3)+(Datenblatt!$C$29*Übersicht!H103^2)+(Datenblatt!$D$29*Übersicht!H103)+Datenblatt!$E$29,IF($C103=16,(Datenblatt!$B$30*Übersicht!H103^3)+(Datenblatt!$C$30*Übersicht!H103^2)+(Datenblatt!$D$30*Übersicht!H103)+Datenblatt!$E$30,IF($C103=12,(Datenblatt!$B$31*Übersicht!H103^3)+(Datenblatt!$C$31*Übersicht!H103^2)+(Datenblatt!$D$31*Übersicht!H103)+Datenblatt!$E$31,IF($C103=11,(Datenblatt!$B$32*Übersicht!H103^3)+(Datenblatt!$C$32*Übersicht!H103^2)+(Datenblatt!$D$32*Übersicht!H103)+Datenblatt!$E$32,0))))))))))))))))))))))))</f>
        <v>0</v>
      </c>
      <c r="O103" s="2" t="e">
        <f t="shared" si="4"/>
        <v>#DIV/0!</v>
      </c>
      <c r="P103" s="2" t="e">
        <f t="shared" si="5"/>
        <v>#DIV/0!</v>
      </c>
      <c r="R103" s="2"/>
      <c r="S103" s="2">
        <f>Datenblatt!$I$10</f>
        <v>62.816491055091916</v>
      </c>
      <c r="T103" s="2">
        <f>Datenblatt!$I$18</f>
        <v>62.379148900450787</v>
      </c>
      <c r="U103" s="2">
        <f>Datenblatt!$I$26</f>
        <v>55.885385458572635</v>
      </c>
      <c r="V103" s="2">
        <f>Datenblatt!$I$34</f>
        <v>60.727085155488531</v>
      </c>
      <c r="W103" s="7" t="e">
        <f t="shared" si="6"/>
        <v>#DIV/0!</v>
      </c>
      <c r="Y103" s="2">
        <f>Datenblatt!$I$5</f>
        <v>73.48733784597421</v>
      </c>
      <c r="Z103">
        <f>Datenblatt!$I$13</f>
        <v>79.926562848016317</v>
      </c>
      <c r="AA103">
        <f>Datenblatt!$I$21</f>
        <v>79.953620531215734</v>
      </c>
      <c r="AB103">
        <f>Datenblatt!$I$29</f>
        <v>70.851454876954847</v>
      </c>
      <c r="AC103">
        <f>Datenblatt!$I$37</f>
        <v>75.813025407742586</v>
      </c>
      <c r="AD103" s="7" t="e">
        <f t="shared" si="7"/>
        <v>#DIV/0!</v>
      </c>
    </row>
    <row r="104" spans="10:30" ht="19" x14ac:dyDescent="0.25">
      <c r="J104" s="3" t="e">
        <f>IF(AND($C104=13,Datenblatt!M104&lt;Datenblatt!$R$3),0,IF(AND($C104=14,Datenblatt!M104&lt;Datenblatt!$R$4),0,IF(AND($C104=15,Datenblatt!M104&lt;Datenblatt!$R$5),0,IF(AND($C104=16,Datenblatt!M104&lt;Datenblatt!$R$6),0,IF(AND($C104=12,Datenblatt!M104&lt;Datenblatt!$R$7),0,IF(AND($C104=11,Datenblatt!M104&lt;Datenblatt!$R$8),0,IF(AND($C104=13,Datenblatt!M104&gt;Datenblatt!$Q$3),100,IF(AND($C104=14,Datenblatt!M104&gt;Datenblatt!$Q$4),100,IF(AND($C104=15,Datenblatt!M104&gt;Datenblatt!$Q$5),100,IF(AND($C104=16,Datenblatt!M104&gt;Datenblatt!$Q$6),100,IF(AND($C104=12,Datenblatt!M104&gt;Datenblatt!$Q$7),100,IF(AND($C104=11,Datenblatt!M104&gt;Datenblatt!$Q$8),100,IF(Übersicht!$C104=13,Datenblatt!$B$3*Datenblatt!M104^3+Datenblatt!$C$3*Datenblatt!M104^2+Datenblatt!$D$3*Datenblatt!M104+Datenblatt!$E$3,IF(Übersicht!$C104=14,Datenblatt!$B$4*Datenblatt!M104^3+Datenblatt!$C$4*Datenblatt!M104^2+Datenblatt!$D$4*Datenblatt!M104+Datenblatt!$E$4,IF(Übersicht!$C104=15,Datenblatt!$B$5*Datenblatt!M104^3+Datenblatt!$C$5*Datenblatt!M104^2+Datenblatt!$D$5*Datenblatt!M104+Datenblatt!$E$5,IF(Übersicht!$C104=16,Datenblatt!$B$6*Datenblatt!M104^3+Datenblatt!$C$6*Datenblatt!M104^2+Datenblatt!$D$6*Datenblatt!M104+Datenblatt!$E$6,IF(Übersicht!$C104=12,Datenblatt!$B$7*Datenblatt!M104^3+Datenblatt!$C$7*Datenblatt!M104^2+Datenblatt!$D$7*Datenblatt!M104+Datenblatt!$E$7,IF(Übersicht!$C104=11,Datenblatt!$B$8*Datenblatt!M104^3+Datenblatt!$C$8*Datenblatt!M104^2+Datenblatt!$D$8*Datenblatt!M104+Datenblatt!$E$8,0))))))))))))))))))</f>
        <v>#DIV/0!</v>
      </c>
      <c r="K104" t="e">
        <f>IF(AND(Übersicht!$C104=13,Datenblatt!N104&lt;Datenblatt!$T$3),0,IF(AND(Übersicht!$C104=14,Datenblatt!N104&lt;Datenblatt!$T$4),0,IF(AND(Übersicht!$C104=15,Datenblatt!N104&lt;Datenblatt!$T$5),0,IF(AND(Übersicht!$C104=16,Datenblatt!N104&lt;Datenblatt!$T$6),0,IF(AND(Übersicht!$C104=12,Datenblatt!N104&lt;Datenblatt!$T$7),0,IF(AND(Übersicht!$C104=11,Datenblatt!N104&lt;Datenblatt!$T$8),0,IF(AND($C104=13,Datenblatt!N104&gt;Datenblatt!$S$3),100,IF(AND($C104=14,Datenblatt!N104&gt;Datenblatt!$S$4),100,IF(AND($C104=15,Datenblatt!N104&gt;Datenblatt!$S$5),100,IF(AND($C104=16,Datenblatt!N104&gt;Datenblatt!$S$6),100,IF(AND($C104=12,Datenblatt!N104&gt;Datenblatt!$S$7),100,IF(AND($C104=11,Datenblatt!N104&gt;Datenblatt!$S$8),100,IF(Übersicht!$C104=13,Datenblatt!$B$11*Datenblatt!N104^3+Datenblatt!$C$11*Datenblatt!N104^2+Datenblatt!$D$11*Datenblatt!N104+Datenblatt!$E$11,IF(Übersicht!$C104=14,Datenblatt!$B$12*Datenblatt!N104^3+Datenblatt!$C$12*Datenblatt!N104^2+Datenblatt!$D$12*Datenblatt!N104+Datenblatt!$E$12,IF(Übersicht!$C104=15,Datenblatt!$B$13*Datenblatt!N104^3+Datenblatt!$C$13*Datenblatt!N104^2+Datenblatt!$D$13*Datenblatt!N104+Datenblatt!$E$13,IF(Übersicht!$C104=16,Datenblatt!$B$14*Datenblatt!N104^3+Datenblatt!$C$14*Datenblatt!N104^2+Datenblatt!$D$14*Datenblatt!N104+Datenblatt!$E$14,IF(Übersicht!$C104=12,Datenblatt!$B$15*Datenblatt!N104^3+Datenblatt!$C$15*Datenblatt!N104^2+Datenblatt!$D$15*Datenblatt!N104+Datenblatt!$E$15,IF(Übersicht!$C104=11,Datenblatt!$B$16*Datenblatt!N104^3+Datenblatt!$C$16*Datenblatt!N104^2+Datenblatt!$D$16*Datenblatt!N104+Datenblatt!$E$16,0))))))))))))))))))</f>
        <v>#DIV/0!</v>
      </c>
      <c r="L104">
        <f>IF(AND($C104=13,G104&lt;Datenblatt!$V$3),0,IF(AND($C104=14,G104&lt;Datenblatt!$V$4),0,IF(AND($C104=15,G104&lt;Datenblatt!$V$5),0,IF(AND($C104=16,G104&lt;Datenblatt!$V$6),0,IF(AND($C104=12,G104&lt;Datenblatt!$V$7),0,IF(AND($C104=11,G104&lt;Datenblatt!$V$8),0,IF(AND($C104=13,G104&gt;Datenblatt!$U$3),100,IF(AND($C104=14,G104&gt;Datenblatt!$U$4),100,IF(AND($C104=15,G104&gt;Datenblatt!$U$5),100,IF(AND($C104=16,G104&gt;Datenblatt!$U$6),100,IF(AND($C104=12,G104&gt;Datenblatt!$U$7),100,IF(AND($C104=11,G104&gt;Datenblatt!$U$8),100,IF($C104=13,(Datenblatt!$B$19*Übersicht!G104^3)+(Datenblatt!$C$19*Übersicht!G104^2)+(Datenblatt!$D$19*Übersicht!G104)+Datenblatt!$E$19,IF($C104=14,(Datenblatt!$B$20*Übersicht!G104^3)+(Datenblatt!$C$20*Übersicht!G104^2)+(Datenblatt!$D$20*Übersicht!G104)+Datenblatt!$E$20,IF($C104=15,(Datenblatt!$B$21*Übersicht!G104^3)+(Datenblatt!$C$21*Übersicht!G104^2)+(Datenblatt!$D$21*Übersicht!G104)+Datenblatt!$E$21,IF($C104=16,(Datenblatt!$B$22*Übersicht!G104^3)+(Datenblatt!$C$22*Übersicht!G104^2)+(Datenblatt!$D$22*Übersicht!G104)+Datenblatt!$E$22,IF($C104=12,(Datenblatt!$B$23*Übersicht!G104^3)+(Datenblatt!$C$23*Übersicht!G104^2)+(Datenblatt!$D$23*Übersicht!G104)+Datenblatt!$E$23,IF($C104=11,(Datenblatt!$B$24*Übersicht!G104^3)+(Datenblatt!$C$24*Übersicht!G104^2)+(Datenblatt!$D$24*Übersicht!G104)+Datenblatt!$E$24,0))))))))))))))))))</f>
        <v>0</v>
      </c>
      <c r="M104">
        <f>IF(AND(H104="",C104=11),Datenblatt!$I$26,IF(AND(H104="",C104=12),Datenblatt!$I$26,IF(AND(H104="",C104=16),Datenblatt!$I$27,IF(AND(H104="",C104=15),Datenblatt!$I$26,IF(AND(H104="",C104=14),Datenblatt!$I$26,IF(AND(H104="",C104=13),Datenblatt!$I$26,IF(AND($C104=13,H104&gt;Datenblatt!$X$3),0,IF(AND($C104=14,H104&gt;Datenblatt!$X$4),0,IF(AND($C104=15,H104&gt;Datenblatt!$X$5),0,IF(AND($C104=16,H104&gt;Datenblatt!$X$6),0,IF(AND($C104=12,H104&gt;Datenblatt!$X$7),0,IF(AND($C104=11,H104&gt;Datenblatt!$X$8),0,IF(AND($C104=13,H104&lt;Datenblatt!$W$3),100,IF(AND($C104=14,H104&lt;Datenblatt!$W$4),100,IF(AND($C104=15,H104&lt;Datenblatt!$W$5),100,IF(AND($C104=16,H104&lt;Datenblatt!$W$6),100,IF(AND($C104=12,H104&lt;Datenblatt!$W$7),100,IF(AND($C104=11,H104&lt;Datenblatt!$W$8),100,IF($C104=13,(Datenblatt!$B$27*Übersicht!H104^3)+(Datenblatt!$C$27*Übersicht!H104^2)+(Datenblatt!$D$27*Übersicht!H104)+Datenblatt!$E$27,IF($C104=14,(Datenblatt!$B$28*Übersicht!H104^3)+(Datenblatt!$C$28*Übersicht!H104^2)+(Datenblatt!$D$28*Übersicht!H104)+Datenblatt!$E$28,IF($C104=15,(Datenblatt!$B$29*Übersicht!H104^3)+(Datenblatt!$C$29*Übersicht!H104^2)+(Datenblatt!$D$29*Übersicht!H104)+Datenblatt!$E$29,IF($C104=16,(Datenblatt!$B$30*Übersicht!H104^3)+(Datenblatt!$C$30*Übersicht!H104^2)+(Datenblatt!$D$30*Übersicht!H104)+Datenblatt!$E$30,IF($C104=12,(Datenblatt!$B$31*Übersicht!H104^3)+(Datenblatt!$C$31*Übersicht!H104^2)+(Datenblatt!$D$31*Übersicht!H104)+Datenblatt!$E$31,IF($C104=11,(Datenblatt!$B$32*Übersicht!H104^3)+(Datenblatt!$C$32*Übersicht!H104^2)+(Datenblatt!$D$32*Übersicht!H104)+Datenblatt!$E$32,0))))))))))))))))))))))))</f>
        <v>0</v>
      </c>
      <c r="N104">
        <f>IF(AND(H104="",C104=11),Datenblatt!$I$29,IF(AND(H104="",C104=12),Datenblatt!$I$29,IF(AND(H104="",C104=16),Datenblatt!$I$29,IF(AND(H104="",C104=15),Datenblatt!$I$29,IF(AND(H104="",C104=14),Datenblatt!$I$29,IF(AND(H104="",C104=13),Datenblatt!$I$29,IF(AND($C104=13,H104&gt;Datenblatt!$X$3),0,IF(AND($C104=14,H104&gt;Datenblatt!$X$4),0,IF(AND($C104=15,H104&gt;Datenblatt!$X$5),0,IF(AND($C104=16,H104&gt;Datenblatt!$X$6),0,IF(AND($C104=12,H104&gt;Datenblatt!$X$7),0,IF(AND($C104=11,H104&gt;Datenblatt!$X$8),0,IF(AND($C104=13,H104&lt;Datenblatt!$W$3),100,IF(AND($C104=14,H104&lt;Datenblatt!$W$4),100,IF(AND($C104=15,H104&lt;Datenblatt!$W$5),100,IF(AND($C104=16,H104&lt;Datenblatt!$W$6),100,IF(AND($C104=12,H104&lt;Datenblatt!$W$7),100,IF(AND($C104=11,H104&lt;Datenblatt!$W$8),100,IF($C104=13,(Datenblatt!$B$27*Übersicht!H104^3)+(Datenblatt!$C$27*Übersicht!H104^2)+(Datenblatt!$D$27*Übersicht!H104)+Datenblatt!$E$27,IF($C104=14,(Datenblatt!$B$28*Übersicht!H104^3)+(Datenblatt!$C$28*Übersicht!H104^2)+(Datenblatt!$D$28*Übersicht!H104)+Datenblatt!$E$28,IF($C104=15,(Datenblatt!$B$29*Übersicht!H104^3)+(Datenblatt!$C$29*Übersicht!H104^2)+(Datenblatt!$D$29*Übersicht!H104)+Datenblatt!$E$29,IF($C104=16,(Datenblatt!$B$30*Übersicht!H104^3)+(Datenblatt!$C$30*Übersicht!H104^2)+(Datenblatt!$D$30*Übersicht!H104)+Datenblatt!$E$30,IF($C104=12,(Datenblatt!$B$31*Übersicht!H104^3)+(Datenblatt!$C$31*Übersicht!H104^2)+(Datenblatt!$D$31*Übersicht!H104)+Datenblatt!$E$31,IF($C104=11,(Datenblatt!$B$32*Übersicht!H104^3)+(Datenblatt!$C$32*Übersicht!H104^2)+(Datenblatt!$D$32*Übersicht!H104)+Datenblatt!$E$32,0))))))))))))))))))))))))</f>
        <v>0</v>
      </c>
      <c r="O104" s="2" t="e">
        <f t="shared" si="4"/>
        <v>#DIV/0!</v>
      </c>
      <c r="P104" s="2" t="e">
        <f t="shared" si="5"/>
        <v>#DIV/0!</v>
      </c>
      <c r="R104" s="2"/>
      <c r="S104" s="2">
        <f>Datenblatt!$I$10</f>
        <v>62.816491055091916</v>
      </c>
      <c r="T104" s="2">
        <f>Datenblatt!$I$18</f>
        <v>62.379148900450787</v>
      </c>
      <c r="U104" s="2">
        <f>Datenblatt!$I$26</f>
        <v>55.885385458572635</v>
      </c>
      <c r="V104" s="2">
        <f>Datenblatt!$I$34</f>
        <v>60.727085155488531</v>
      </c>
      <c r="W104" s="7" t="e">
        <f t="shared" si="6"/>
        <v>#DIV/0!</v>
      </c>
      <c r="Y104" s="2">
        <f>Datenblatt!$I$5</f>
        <v>73.48733784597421</v>
      </c>
      <c r="Z104">
        <f>Datenblatt!$I$13</f>
        <v>79.926562848016317</v>
      </c>
      <c r="AA104">
        <f>Datenblatt!$I$21</f>
        <v>79.953620531215734</v>
      </c>
      <c r="AB104">
        <f>Datenblatt!$I$29</f>
        <v>70.851454876954847</v>
      </c>
      <c r="AC104">
        <f>Datenblatt!$I$37</f>
        <v>75.813025407742586</v>
      </c>
      <c r="AD104" s="7" t="e">
        <f t="shared" si="7"/>
        <v>#DIV/0!</v>
      </c>
    </row>
    <row r="105" spans="10:30" ht="19" x14ac:dyDescent="0.25">
      <c r="J105" s="3" t="e">
        <f>IF(AND($C105=13,Datenblatt!M105&lt;Datenblatt!$R$3),0,IF(AND($C105=14,Datenblatt!M105&lt;Datenblatt!$R$4),0,IF(AND($C105=15,Datenblatt!M105&lt;Datenblatt!$R$5),0,IF(AND($C105=16,Datenblatt!M105&lt;Datenblatt!$R$6),0,IF(AND($C105=12,Datenblatt!M105&lt;Datenblatt!$R$7),0,IF(AND($C105=11,Datenblatt!M105&lt;Datenblatt!$R$8),0,IF(AND($C105=13,Datenblatt!M105&gt;Datenblatt!$Q$3),100,IF(AND($C105=14,Datenblatt!M105&gt;Datenblatt!$Q$4),100,IF(AND($C105=15,Datenblatt!M105&gt;Datenblatt!$Q$5),100,IF(AND($C105=16,Datenblatt!M105&gt;Datenblatt!$Q$6),100,IF(AND($C105=12,Datenblatt!M105&gt;Datenblatt!$Q$7),100,IF(AND($C105=11,Datenblatt!M105&gt;Datenblatt!$Q$8),100,IF(Übersicht!$C105=13,Datenblatt!$B$3*Datenblatt!M105^3+Datenblatt!$C$3*Datenblatt!M105^2+Datenblatt!$D$3*Datenblatt!M105+Datenblatt!$E$3,IF(Übersicht!$C105=14,Datenblatt!$B$4*Datenblatt!M105^3+Datenblatt!$C$4*Datenblatt!M105^2+Datenblatt!$D$4*Datenblatt!M105+Datenblatt!$E$4,IF(Übersicht!$C105=15,Datenblatt!$B$5*Datenblatt!M105^3+Datenblatt!$C$5*Datenblatt!M105^2+Datenblatt!$D$5*Datenblatt!M105+Datenblatt!$E$5,IF(Übersicht!$C105=16,Datenblatt!$B$6*Datenblatt!M105^3+Datenblatt!$C$6*Datenblatt!M105^2+Datenblatt!$D$6*Datenblatt!M105+Datenblatt!$E$6,IF(Übersicht!$C105=12,Datenblatt!$B$7*Datenblatt!M105^3+Datenblatt!$C$7*Datenblatt!M105^2+Datenblatt!$D$7*Datenblatt!M105+Datenblatt!$E$7,IF(Übersicht!$C105=11,Datenblatt!$B$8*Datenblatt!M105^3+Datenblatt!$C$8*Datenblatt!M105^2+Datenblatt!$D$8*Datenblatt!M105+Datenblatt!$E$8,0))))))))))))))))))</f>
        <v>#DIV/0!</v>
      </c>
      <c r="K105" t="e">
        <f>IF(AND(Übersicht!$C105=13,Datenblatt!N105&lt;Datenblatt!$T$3),0,IF(AND(Übersicht!$C105=14,Datenblatt!N105&lt;Datenblatt!$T$4),0,IF(AND(Übersicht!$C105=15,Datenblatt!N105&lt;Datenblatt!$T$5),0,IF(AND(Übersicht!$C105=16,Datenblatt!N105&lt;Datenblatt!$T$6),0,IF(AND(Übersicht!$C105=12,Datenblatt!N105&lt;Datenblatt!$T$7),0,IF(AND(Übersicht!$C105=11,Datenblatt!N105&lt;Datenblatt!$T$8),0,IF(AND($C105=13,Datenblatt!N105&gt;Datenblatt!$S$3),100,IF(AND($C105=14,Datenblatt!N105&gt;Datenblatt!$S$4),100,IF(AND($C105=15,Datenblatt!N105&gt;Datenblatt!$S$5),100,IF(AND($C105=16,Datenblatt!N105&gt;Datenblatt!$S$6),100,IF(AND($C105=12,Datenblatt!N105&gt;Datenblatt!$S$7),100,IF(AND($C105=11,Datenblatt!N105&gt;Datenblatt!$S$8),100,IF(Übersicht!$C105=13,Datenblatt!$B$11*Datenblatt!N105^3+Datenblatt!$C$11*Datenblatt!N105^2+Datenblatt!$D$11*Datenblatt!N105+Datenblatt!$E$11,IF(Übersicht!$C105=14,Datenblatt!$B$12*Datenblatt!N105^3+Datenblatt!$C$12*Datenblatt!N105^2+Datenblatt!$D$12*Datenblatt!N105+Datenblatt!$E$12,IF(Übersicht!$C105=15,Datenblatt!$B$13*Datenblatt!N105^3+Datenblatt!$C$13*Datenblatt!N105^2+Datenblatt!$D$13*Datenblatt!N105+Datenblatt!$E$13,IF(Übersicht!$C105=16,Datenblatt!$B$14*Datenblatt!N105^3+Datenblatt!$C$14*Datenblatt!N105^2+Datenblatt!$D$14*Datenblatt!N105+Datenblatt!$E$14,IF(Übersicht!$C105=12,Datenblatt!$B$15*Datenblatt!N105^3+Datenblatt!$C$15*Datenblatt!N105^2+Datenblatt!$D$15*Datenblatt!N105+Datenblatt!$E$15,IF(Übersicht!$C105=11,Datenblatt!$B$16*Datenblatt!N105^3+Datenblatt!$C$16*Datenblatt!N105^2+Datenblatt!$D$16*Datenblatt!N105+Datenblatt!$E$16,0))))))))))))))))))</f>
        <v>#DIV/0!</v>
      </c>
      <c r="L105">
        <f>IF(AND($C105=13,G105&lt;Datenblatt!$V$3),0,IF(AND($C105=14,G105&lt;Datenblatt!$V$4),0,IF(AND($C105=15,G105&lt;Datenblatt!$V$5),0,IF(AND($C105=16,G105&lt;Datenblatt!$V$6),0,IF(AND($C105=12,G105&lt;Datenblatt!$V$7),0,IF(AND($C105=11,G105&lt;Datenblatt!$V$8),0,IF(AND($C105=13,G105&gt;Datenblatt!$U$3),100,IF(AND($C105=14,G105&gt;Datenblatt!$U$4),100,IF(AND($C105=15,G105&gt;Datenblatt!$U$5),100,IF(AND($C105=16,G105&gt;Datenblatt!$U$6),100,IF(AND($C105=12,G105&gt;Datenblatt!$U$7),100,IF(AND($C105=11,G105&gt;Datenblatt!$U$8),100,IF($C105=13,(Datenblatt!$B$19*Übersicht!G105^3)+(Datenblatt!$C$19*Übersicht!G105^2)+(Datenblatt!$D$19*Übersicht!G105)+Datenblatt!$E$19,IF($C105=14,(Datenblatt!$B$20*Übersicht!G105^3)+(Datenblatt!$C$20*Übersicht!G105^2)+(Datenblatt!$D$20*Übersicht!G105)+Datenblatt!$E$20,IF($C105=15,(Datenblatt!$B$21*Übersicht!G105^3)+(Datenblatt!$C$21*Übersicht!G105^2)+(Datenblatt!$D$21*Übersicht!G105)+Datenblatt!$E$21,IF($C105=16,(Datenblatt!$B$22*Übersicht!G105^3)+(Datenblatt!$C$22*Übersicht!G105^2)+(Datenblatt!$D$22*Übersicht!G105)+Datenblatt!$E$22,IF($C105=12,(Datenblatt!$B$23*Übersicht!G105^3)+(Datenblatt!$C$23*Übersicht!G105^2)+(Datenblatt!$D$23*Übersicht!G105)+Datenblatt!$E$23,IF($C105=11,(Datenblatt!$B$24*Übersicht!G105^3)+(Datenblatt!$C$24*Übersicht!G105^2)+(Datenblatt!$D$24*Übersicht!G105)+Datenblatt!$E$24,0))))))))))))))))))</f>
        <v>0</v>
      </c>
      <c r="M105">
        <f>IF(AND(H105="",C105=11),Datenblatt!$I$26,IF(AND(H105="",C105=12),Datenblatt!$I$26,IF(AND(H105="",C105=16),Datenblatt!$I$27,IF(AND(H105="",C105=15),Datenblatt!$I$26,IF(AND(H105="",C105=14),Datenblatt!$I$26,IF(AND(H105="",C105=13),Datenblatt!$I$26,IF(AND($C105=13,H105&gt;Datenblatt!$X$3),0,IF(AND($C105=14,H105&gt;Datenblatt!$X$4),0,IF(AND($C105=15,H105&gt;Datenblatt!$X$5),0,IF(AND($C105=16,H105&gt;Datenblatt!$X$6),0,IF(AND($C105=12,H105&gt;Datenblatt!$X$7),0,IF(AND($C105=11,H105&gt;Datenblatt!$X$8),0,IF(AND($C105=13,H105&lt;Datenblatt!$W$3),100,IF(AND($C105=14,H105&lt;Datenblatt!$W$4),100,IF(AND($C105=15,H105&lt;Datenblatt!$W$5),100,IF(AND($C105=16,H105&lt;Datenblatt!$W$6),100,IF(AND($C105=12,H105&lt;Datenblatt!$W$7),100,IF(AND($C105=11,H105&lt;Datenblatt!$W$8),100,IF($C105=13,(Datenblatt!$B$27*Übersicht!H105^3)+(Datenblatt!$C$27*Übersicht!H105^2)+(Datenblatt!$D$27*Übersicht!H105)+Datenblatt!$E$27,IF($C105=14,(Datenblatt!$B$28*Übersicht!H105^3)+(Datenblatt!$C$28*Übersicht!H105^2)+(Datenblatt!$D$28*Übersicht!H105)+Datenblatt!$E$28,IF($C105=15,(Datenblatt!$B$29*Übersicht!H105^3)+(Datenblatt!$C$29*Übersicht!H105^2)+(Datenblatt!$D$29*Übersicht!H105)+Datenblatt!$E$29,IF($C105=16,(Datenblatt!$B$30*Übersicht!H105^3)+(Datenblatt!$C$30*Übersicht!H105^2)+(Datenblatt!$D$30*Übersicht!H105)+Datenblatt!$E$30,IF($C105=12,(Datenblatt!$B$31*Übersicht!H105^3)+(Datenblatt!$C$31*Übersicht!H105^2)+(Datenblatt!$D$31*Übersicht!H105)+Datenblatt!$E$31,IF($C105=11,(Datenblatt!$B$32*Übersicht!H105^3)+(Datenblatt!$C$32*Übersicht!H105^2)+(Datenblatt!$D$32*Übersicht!H105)+Datenblatt!$E$32,0))))))))))))))))))))))))</f>
        <v>0</v>
      </c>
      <c r="N105">
        <f>IF(AND(H105="",C105=11),Datenblatt!$I$29,IF(AND(H105="",C105=12),Datenblatt!$I$29,IF(AND(H105="",C105=16),Datenblatt!$I$29,IF(AND(H105="",C105=15),Datenblatt!$I$29,IF(AND(H105="",C105=14),Datenblatt!$I$29,IF(AND(H105="",C105=13),Datenblatt!$I$29,IF(AND($C105=13,H105&gt;Datenblatt!$X$3),0,IF(AND($C105=14,H105&gt;Datenblatt!$X$4),0,IF(AND($C105=15,H105&gt;Datenblatt!$X$5),0,IF(AND($C105=16,H105&gt;Datenblatt!$X$6),0,IF(AND($C105=12,H105&gt;Datenblatt!$X$7),0,IF(AND($C105=11,H105&gt;Datenblatt!$X$8),0,IF(AND($C105=13,H105&lt;Datenblatt!$W$3),100,IF(AND($C105=14,H105&lt;Datenblatt!$W$4),100,IF(AND($C105=15,H105&lt;Datenblatt!$W$5),100,IF(AND($C105=16,H105&lt;Datenblatt!$W$6),100,IF(AND($C105=12,H105&lt;Datenblatt!$W$7),100,IF(AND($C105=11,H105&lt;Datenblatt!$W$8),100,IF($C105=13,(Datenblatt!$B$27*Übersicht!H105^3)+(Datenblatt!$C$27*Übersicht!H105^2)+(Datenblatt!$D$27*Übersicht!H105)+Datenblatt!$E$27,IF($C105=14,(Datenblatt!$B$28*Übersicht!H105^3)+(Datenblatt!$C$28*Übersicht!H105^2)+(Datenblatt!$D$28*Übersicht!H105)+Datenblatt!$E$28,IF($C105=15,(Datenblatt!$B$29*Übersicht!H105^3)+(Datenblatt!$C$29*Übersicht!H105^2)+(Datenblatt!$D$29*Übersicht!H105)+Datenblatt!$E$29,IF($C105=16,(Datenblatt!$B$30*Übersicht!H105^3)+(Datenblatt!$C$30*Übersicht!H105^2)+(Datenblatt!$D$30*Übersicht!H105)+Datenblatt!$E$30,IF($C105=12,(Datenblatt!$B$31*Übersicht!H105^3)+(Datenblatt!$C$31*Übersicht!H105^2)+(Datenblatt!$D$31*Übersicht!H105)+Datenblatt!$E$31,IF($C105=11,(Datenblatt!$B$32*Übersicht!H105^3)+(Datenblatt!$C$32*Übersicht!H105^2)+(Datenblatt!$D$32*Übersicht!H105)+Datenblatt!$E$32,0))))))))))))))))))))))))</f>
        <v>0</v>
      </c>
      <c r="O105" s="2" t="e">
        <f t="shared" si="4"/>
        <v>#DIV/0!</v>
      </c>
      <c r="P105" s="2" t="e">
        <f t="shared" si="5"/>
        <v>#DIV/0!</v>
      </c>
      <c r="R105" s="2"/>
      <c r="S105" s="2">
        <f>Datenblatt!$I$10</f>
        <v>62.816491055091916</v>
      </c>
      <c r="T105" s="2">
        <f>Datenblatt!$I$18</f>
        <v>62.379148900450787</v>
      </c>
      <c r="U105" s="2">
        <f>Datenblatt!$I$26</f>
        <v>55.885385458572635</v>
      </c>
      <c r="V105" s="2">
        <f>Datenblatt!$I$34</f>
        <v>60.727085155488531</v>
      </c>
      <c r="W105" s="7" t="e">
        <f t="shared" si="6"/>
        <v>#DIV/0!</v>
      </c>
      <c r="Y105" s="2">
        <f>Datenblatt!$I$5</f>
        <v>73.48733784597421</v>
      </c>
      <c r="Z105">
        <f>Datenblatt!$I$13</f>
        <v>79.926562848016317</v>
      </c>
      <c r="AA105">
        <f>Datenblatt!$I$21</f>
        <v>79.953620531215734</v>
      </c>
      <c r="AB105">
        <f>Datenblatt!$I$29</f>
        <v>70.851454876954847</v>
      </c>
      <c r="AC105">
        <f>Datenblatt!$I$37</f>
        <v>75.813025407742586</v>
      </c>
      <c r="AD105" s="7" t="e">
        <f t="shared" si="7"/>
        <v>#DIV/0!</v>
      </c>
    </row>
    <row r="106" spans="10:30" ht="19" x14ac:dyDescent="0.25">
      <c r="J106" s="3" t="e">
        <f>IF(AND($C106=13,Datenblatt!M106&lt;Datenblatt!$R$3),0,IF(AND($C106=14,Datenblatt!M106&lt;Datenblatt!$R$4),0,IF(AND($C106=15,Datenblatt!M106&lt;Datenblatt!$R$5),0,IF(AND($C106=16,Datenblatt!M106&lt;Datenblatt!$R$6),0,IF(AND($C106=12,Datenblatt!M106&lt;Datenblatt!$R$7),0,IF(AND($C106=11,Datenblatt!M106&lt;Datenblatt!$R$8),0,IF(AND($C106=13,Datenblatt!M106&gt;Datenblatt!$Q$3),100,IF(AND($C106=14,Datenblatt!M106&gt;Datenblatt!$Q$4),100,IF(AND($C106=15,Datenblatt!M106&gt;Datenblatt!$Q$5),100,IF(AND($C106=16,Datenblatt!M106&gt;Datenblatt!$Q$6),100,IF(AND($C106=12,Datenblatt!M106&gt;Datenblatt!$Q$7),100,IF(AND($C106=11,Datenblatt!M106&gt;Datenblatt!$Q$8),100,IF(Übersicht!$C106=13,Datenblatt!$B$3*Datenblatt!M106^3+Datenblatt!$C$3*Datenblatt!M106^2+Datenblatt!$D$3*Datenblatt!M106+Datenblatt!$E$3,IF(Übersicht!$C106=14,Datenblatt!$B$4*Datenblatt!M106^3+Datenblatt!$C$4*Datenblatt!M106^2+Datenblatt!$D$4*Datenblatt!M106+Datenblatt!$E$4,IF(Übersicht!$C106=15,Datenblatt!$B$5*Datenblatt!M106^3+Datenblatt!$C$5*Datenblatt!M106^2+Datenblatt!$D$5*Datenblatt!M106+Datenblatt!$E$5,IF(Übersicht!$C106=16,Datenblatt!$B$6*Datenblatt!M106^3+Datenblatt!$C$6*Datenblatt!M106^2+Datenblatt!$D$6*Datenblatt!M106+Datenblatt!$E$6,IF(Übersicht!$C106=12,Datenblatt!$B$7*Datenblatt!M106^3+Datenblatt!$C$7*Datenblatt!M106^2+Datenblatt!$D$7*Datenblatt!M106+Datenblatt!$E$7,IF(Übersicht!$C106=11,Datenblatt!$B$8*Datenblatt!M106^3+Datenblatt!$C$8*Datenblatt!M106^2+Datenblatt!$D$8*Datenblatt!M106+Datenblatt!$E$8,0))))))))))))))))))</f>
        <v>#DIV/0!</v>
      </c>
      <c r="K106" t="e">
        <f>IF(AND(Übersicht!$C106=13,Datenblatt!N106&lt;Datenblatt!$T$3),0,IF(AND(Übersicht!$C106=14,Datenblatt!N106&lt;Datenblatt!$T$4),0,IF(AND(Übersicht!$C106=15,Datenblatt!N106&lt;Datenblatt!$T$5),0,IF(AND(Übersicht!$C106=16,Datenblatt!N106&lt;Datenblatt!$T$6),0,IF(AND(Übersicht!$C106=12,Datenblatt!N106&lt;Datenblatt!$T$7),0,IF(AND(Übersicht!$C106=11,Datenblatt!N106&lt;Datenblatt!$T$8),0,IF(AND($C106=13,Datenblatt!N106&gt;Datenblatt!$S$3),100,IF(AND($C106=14,Datenblatt!N106&gt;Datenblatt!$S$4),100,IF(AND($C106=15,Datenblatt!N106&gt;Datenblatt!$S$5),100,IF(AND($C106=16,Datenblatt!N106&gt;Datenblatt!$S$6),100,IF(AND($C106=12,Datenblatt!N106&gt;Datenblatt!$S$7),100,IF(AND($C106=11,Datenblatt!N106&gt;Datenblatt!$S$8),100,IF(Übersicht!$C106=13,Datenblatt!$B$11*Datenblatt!N106^3+Datenblatt!$C$11*Datenblatt!N106^2+Datenblatt!$D$11*Datenblatt!N106+Datenblatt!$E$11,IF(Übersicht!$C106=14,Datenblatt!$B$12*Datenblatt!N106^3+Datenblatt!$C$12*Datenblatt!N106^2+Datenblatt!$D$12*Datenblatt!N106+Datenblatt!$E$12,IF(Übersicht!$C106=15,Datenblatt!$B$13*Datenblatt!N106^3+Datenblatt!$C$13*Datenblatt!N106^2+Datenblatt!$D$13*Datenblatt!N106+Datenblatt!$E$13,IF(Übersicht!$C106=16,Datenblatt!$B$14*Datenblatt!N106^3+Datenblatt!$C$14*Datenblatt!N106^2+Datenblatt!$D$14*Datenblatt!N106+Datenblatt!$E$14,IF(Übersicht!$C106=12,Datenblatt!$B$15*Datenblatt!N106^3+Datenblatt!$C$15*Datenblatt!N106^2+Datenblatt!$D$15*Datenblatt!N106+Datenblatt!$E$15,IF(Übersicht!$C106=11,Datenblatt!$B$16*Datenblatt!N106^3+Datenblatt!$C$16*Datenblatt!N106^2+Datenblatt!$D$16*Datenblatt!N106+Datenblatt!$E$16,0))))))))))))))))))</f>
        <v>#DIV/0!</v>
      </c>
      <c r="L106">
        <f>IF(AND($C106=13,G106&lt;Datenblatt!$V$3),0,IF(AND($C106=14,G106&lt;Datenblatt!$V$4),0,IF(AND($C106=15,G106&lt;Datenblatt!$V$5),0,IF(AND($C106=16,G106&lt;Datenblatt!$V$6),0,IF(AND($C106=12,G106&lt;Datenblatt!$V$7),0,IF(AND($C106=11,G106&lt;Datenblatt!$V$8),0,IF(AND($C106=13,G106&gt;Datenblatt!$U$3),100,IF(AND($C106=14,G106&gt;Datenblatt!$U$4),100,IF(AND($C106=15,G106&gt;Datenblatt!$U$5),100,IF(AND($C106=16,G106&gt;Datenblatt!$U$6),100,IF(AND($C106=12,G106&gt;Datenblatt!$U$7),100,IF(AND($C106=11,G106&gt;Datenblatt!$U$8),100,IF($C106=13,(Datenblatt!$B$19*Übersicht!G106^3)+(Datenblatt!$C$19*Übersicht!G106^2)+(Datenblatt!$D$19*Übersicht!G106)+Datenblatt!$E$19,IF($C106=14,(Datenblatt!$B$20*Übersicht!G106^3)+(Datenblatt!$C$20*Übersicht!G106^2)+(Datenblatt!$D$20*Übersicht!G106)+Datenblatt!$E$20,IF($C106=15,(Datenblatt!$B$21*Übersicht!G106^3)+(Datenblatt!$C$21*Übersicht!G106^2)+(Datenblatt!$D$21*Übersicht!G106)+Datenblatt!$E$21,IF($C106=16,(Datenblatt!$B$22*Übersicht!G106^3)+(Datenblatt!$C$22*Übersicht!G106^2)+(Datenblatt!$D$22*Übersicht!G106)+Datenblatt!$E$22,IF($C106=12,(Datenblatt!$B$23*Übersicht!G106^3)+(Datenblatt!$C$23*Übersicht!G106^2)+(Datenblatt!$D$23*Übersicht!G106)+Datenblatt!$E$23,IF($C106=11,(Datenblatt!$B$24*Übersicht!G106^3)+(Datenblatt!$C$24*Übersicht!G106^2)+(Datenblatt!$D$24*Übersicht!G106)+Datenblatt!$E$24,0))))))))))))))))))</f>
        <v>0</v>
      </c>
      <c r="M106">
        <f>IF(AND(H106="",C106=11),Datenblatt!$I$26,IF(AND(H106="",C106=12),Datenblatt!$I$26,IF(AND(H106="",C106=16),Datenblatt!$I$27,IF(AND(H106="",C106=15),Datenblatt!$I$26,IF(AND(H106="",C106=14),Datenblatt!$I$26,IF(AND(H106="",C106=13),Datenblatt!$I$26,IF(AND($C106=13,H106&gt;Datenblatt!$X$3),0,IF(AND($C106=14,H106&gt;Datenblatt!$X$4),0,IF(AND($C106=15,H106&gt;Datenblatt!$X$5),0,IF(AND($C106=16,H106&gt;Datenblatt!$X$6),0,IF(AND($C106=12,H106&gt;Datenblatt!$X$7),0,IF(AND($C106=11,H106&gt;Datenblatt!$X$8),0,IF(AND($C106=13,H106&lt;Datenblatt!$W$3),100,IF(AND($C106=14,H106&lt;Datenblatt!$W$4),100,IF(AND($C106=15,H106&lt;Datenblatt!$W$5),100,IF(AND($C106=16,H106&lt;Datenblatt!$W$6),100,IF(AND($C106=12,H106&lt;Datenblatt!$W$7),100,IF(AND($C106=11,H106&lt;Datenblatt!$W$8),100,IF($C106=13,(Datenblatt!$B$27*Übersicht!H106^3)+(Datenblatt!$C$27*Übersicht!H106^2)+(Datenblatt!$D$27*Übersicht!H106)+Datenblatt!$E$27,IF($C106=14,(Datenblatt!$B$28*Übersicht!H106^3)+(Datenblatt!$C$28*Übersicht!H106^2)+(Datenblatt!$D$28*Übersicht!H106)+Datenblatt!$E$28,IF($C106=15,(Datenblatt!$B$29*Übersicht!H106^3)+(Datenblatt!$C$29*Übersicht!H106^2)+(Datenblatt!$D$29*Übersicht!H106)+Datenblatt!$E$29,IF($C106=16,(Datenblatt!$B$30*Übersicht!H106^3)+(Datenblatt!$C$30*Übersicht!H106^2)+(Datenblatt!$D$30*Übersicht!H106)+Datenblatt!$E$30,IF($C106=12,(Datenblatt!$B$31*Übersicht!H106^3)+(Datenblatt!$C$31*Übersicht!H106^2)+(Datenblatt!$D$31*Übersicht!H106)+Datenblatt!$E$31,IF($C106=11,(Datenblatt!$B$32*Übersicht!H106^3)+(Datenblatt!$C$32*Übersicht!H106^2)+(Datenblatt!$D$32*Übersicht!H106)+Datenblatt!$E$32,0))))))))))))))))))))))))</f>
        <v>0</v>
      </c>
      <c r="N106">
        <f>IF(AND(H106="",C106=11),Datenblatt!$I$29,IF(AND(H106="",C106=12),Datenblatt!$I$29,IF(AND(H106="",C106=16),Datenblatt!$I$29,IF(AND(H106="",C106=15),Datenblatt!$I$29,IF(AND(H106="",C106=14),Datenblatt!$I$29,IF(AND(H106="",C106=13),Datenblatt!$I$29,IF(AND($C106=13,H106&gt;Datenblatt!$X$3),0,IF(AND($C106=14,H106&gt;Datenblatt!$X$4),0,IF(AND($C106=15,H106&gt;Datenblatt!$X$5),0,IF(AND($C106=16,H106&gt;Datenblatt!$X$6),0,IF(AND($C106=12,H106&gt;Datenblatt!$X$7),0,IF(AND($C106=11,H106&gt;Datenblatt!$X$8),0,IF(AND($C106=13,H106&lt;Datenblatt!$W$3),100,IF(AND($C106=14,H106&lt;Datenblatt!$W$4),100,IF(AND($C106=15,H106&lt;Datenblatt!$W$5),100,IF(AND($C106=16,H106&lt;Datenblatt!$W$6),100,IF(AND($C106=12,H106&lt;Datenblatt!$W$7),100,IF(AND($C106=11,H106&lt;Datenblatt!$W$8),100,IF($C106=13,(Datenblatt!$B$27*Übersicht!H106^3)+(Datenblatt!$C$27*Übersicht!H106^2)+(Datenblatt!$D$27*Übersicht!H106)+Datenblatt!$E$27,IF($C106=14,(Datenblatt!$B$28*Übersicht!H106^3)+(Datenblatt!$C$28*Übersicht!H106^2)+(Datenblatt!$D$28*Übersicht!H106)+Datenblatt!$E$28,IF($C106=15,(Datenblatt!$B$29*Übersicht!H106^3)+(Datenblatt!$C$29*Übersicht!H106^2)+(Datenblatt!$D$29*Übersicht!H106)+Datenblatt!$E$29,IF($C106=16,(Datenblatt!$B$30*Übersicht!H106^3)+(Datenblatt!$C$30*Übersicht!H106^2)+(Datenblatt!$D$30*Übersicht!H106)+Datenblatt!$E$30,IF($C106=12,(Datenblatt!$B$31*Übersicht!H106^3)+(Datenblatt!$C$31*Übersicht!H106^2)+(Datenblatt!$D$31*Übersicht!H106)+Datenblatt!$E$31,IF($C106=11,(Datenblatt!$B$32*Übersicht!H106^3)+(Datenblatt!$C$32*Übersicht!H106^2)+(Datenblatt!$D$32*Übersicht!H106)+Datenblatt!$E$32,0))))))))))))))))))))))))</f>
        <v>0</v>
      </c>
      <c r="O106" s="2" t="e">
        <f t="shared" si="4"/>
        <v>#DIV/0!</v>
      </c>
      <c r="P106" s="2" t="e">
        <f t="shared" si="5"/>
        <v>#DIV/0!</v>
      </c>
      <c r="R106" s="2"/>
      <c r="S106" s="2">
        <f>Datenblatt!$I$10</f>
        <v>62.816491055091916</v>
      </c>
      <c r="T106" s="2">
        <f>Datenblatt!$I$18</f>
        <v>62.379148900450787</v>
      </c>
      <c r="U106" s="2">
        <f>Datenblatt!$I$26</f>
        <v>55.885385458572635</v>
      </c>
      <c r="V106" s="2">
        <f>Datenblatt!$I$34</f>
        <v>60.727085155488531</v>
      </c>
      <c r="W106" s="7" t="e">
        <f t="shared" si="6"/>
        <v>#DIV/0!</v>
      </c>
      <c r="Y106" s="2">
        <f>Datenblatt!$I$5</f>
        <v>73.48733784597421</v>
      </c>
      <c r="Z106">
        <f>Datenblatt!$I$13</f>
        <v>79.926562848016317</v>
      </c>
      <c r="AA106">
        <f>Datenblatt!$I$21</f>
        <v>79.953620531215734</v>
      </c>
      <c r="AB106">
        <f>Datenblatt!$I$29</f>
        <v>70.851454876954847</v>
      </c>
      <c r="AC106">
        <f>Datenblatt!$I$37</f>
        <v>75.813025407742586</v>
      </c>
      <c r="AD106" s="7" t="e">
        <f t="shared" si="7"/>
        <v>#DIV/0!</v>
      </c>
    </row>
    <row r="107" spans="10:30" ht="19" x14ac:dyDescent="0.25">
      <c r="J107" s="3" t="e">
        <f>IF(AND($C107=13,Datenblatt!M107&lt;Datenblatt!$R$3),0,IF(AND($C107=14,Datenblatt!M107&lt;Datenblatt!$R$4),0,IF(AND($C107=15,Datenblatt!M107&lt;Datenblatt!$R$5),0,IF(AND($C107=16,Datenblatt!M107&lt;Datenblatt!$R$6),0,IF(AND($C107=12,Datenblatt!M107&lt;Datenblatt!$R$7),0,IF(AND($C107=11,Datenblatt!M107&lt;Datenblatt!$R$8),0,IF(AND($C107=13,Datenblatt!M107&gt;Datenblatt!$Q$3),100,IF(AND($C107=14,Datenblatt!M107&gt;Datenblatt!$Q$4),100,IF(AND($C107=15,Datenblatt!M107&gt;Datenblatt!$Q$5),100,IF(AND($C107=16,Datenblatt!M107&gt;Datenblatt!$Q$6),100,IF(AND($C107=12,Datenblatt!M107&gt;Datenblatt!$Q$7),100,IF(AND($C107=11,Datenblatt!M107&gt;Datenblatt!$Q$8),100,IF(Übersicht!$C107=13,Datenblatt!$B$3*Datenblatt!M107^3+Datenblatt!$C$3*Datenblatt!M107^2+Datenblatt!$D$3*Datenblatt!M107+Datenblatt!$E$3,IF(Übersicht!$C107=14,Datenblatt!$B$4*Datenblatt!M107^3+Datenblatt!$C$4*Datenblatt!M107^2+Datenblatt!$D$4*Datenblatt!M107+Datenblatt!$E$4,IF(Übersicht!$C107=15,Datenblatt!$B$5*Datenblatt!M107^3+Datenblatt!$C$5*Datenblatt!M107^2+Datenblatt!$D$5*Datenblatt!M107+Datenblatt!$E$5,IF(Übersicht!$C107=16,Datenblatt!$B$6*Datenblatt!M107^3+Datenblatt!$C$6*Datenblatt!M107^2+Datenblatt!$D$6*Datenblatt!M107+Datenblatt!$E$6,IF(Übersicht!$C107=12,Datenblatt!$B$7*Datenblatt!M107^3+Datenblatt!$C$7*Datenblatt!M107^2+Datenblatt!$D$7*Datenblatt!M107+Datenblatt!$E$7,IF(Übersicht!$C107=11,Datenblatt!$B$8*Datenblatt!M107^3+Datenblatt!$C$8*Datenblatt!M107^2+Datenblatt!$D$8*Datenblatt!M107+Datenblatt!$E$8,0))))))))))))))))))</f>
        <v>#DIV/0!</v>
      </c>
      <c r="K107" t="e">
        <f>IF(AND(Übersicht!$C107=13,Datenblatt!N107&lt;Datenblatt!$T$3),0,IF(AND(Übersicht!$C107=14,Datenblatt!N107&lt;Datenblatt!$T$4),0,IF(AND(Übersicht!$C107=15,Datenblatt!N107&lt;Datenblatt!$T$5),0,IF(AND(Übersicht!$C107=16,Datenblatt!N107&lt;Datenblatt!$T$6),0,IF(AND(Übersicht!$C107=12,Datenblatt!N107&lt;Datenblatt!$T$7),0,IF(AND(Übersicht!$C107=11,Datenblatt!N107&lt;Datenblatt!$T$8),0,IF(AND($C107=13,Datenblatt!N107&gt;Datenblatt!$S$3),100,IF(AND($C107=14,Datenblatt!N107&gt;Datenblatt!$S$4),100,IF(AND($C107=15,Datenblatt!N107&gt;Datenblatt!$S$5),100,IF(AND($C107=16,Datenblatt!N107&gt;Datenblatt!$S$6),100,IF(AND($C107=12,Datenblatt!N107&gt;Datenblatt!$S$7),100,IF(AND($C107=11,Datenblatt!N107&gt;Datenblatt!$S$8),100,IF(Übersicht!$C107=13,Datenblatt!$B$11*Datenblatt!N107^3+Datenblatt!$C$11*Datenblatt!N107^2+Datenblatt!$D$11*Datenblatt!N107+Datenblatt!$E$11,IF(Übersicht!$C107=14,Datenblatt!$B$12*Datenblatt!N107^3+Datenblatt!$C$12*Datenblatt!N107^2+Datenblatt!$D$12*Datenblatt!N107+Datenblatt!$E$12,IF(Übersicht!$C107=15,Datenblatt!$B$13*Datenblatt!N107^3+Datenblatt!$C$13*Datenblatt!N107^2+Datenblatt!$D$13*Datenblatt!N107+Datenblatt!$E$13,IF(Übersicht!$C107=16,Datenblatt!$B$14*Datenblatt!N107^3+Datenblatt!$C$14*Datenblatt!N107^2+Datenblatt!$D$14*Datenblatt!N107+Datenblatt!$E$14,IF(Übersicht!$C107=12,Datenblatt!$B$15*Datenblatt!N107^3+Datenblatt!$C$15*Datenblatt!N107^2+Datenblatt!$D$15*Datenblatt!N107+Datenblatt!$E$15,IF(Übersicht!$C107=11,Datenblatt!$B$16*Datenblatt!N107^3+Datenblatt!$C$16*Datenblatt!N107^2+Datenblatt!$D$16*Datenblatt!N107+Datenblatt!$E$16,0))))))))))))))))))</f>
        <v>#DIV/0!</v>
      </c>
      <c r="L107">
        <f>IF(AND($C107=13,G107&lt;Datenblatt!$V$3),0,IF(AND($C107=14,G107&lt;Datenblatt!$V$4),0,IF(AND($C107=15,G107&lt;Datenblatt!$V$5),0,IF(AND($C107=16,G107&lt;Datenblatt!$V$6),0,IF(AND($C107=12,G107&lt;Datenblatt!$V$7),0,IF(AND($C107=11,G107&lt;Datenblatt!$V$8),0,IF(AND($C107=13,G107&gt;Datenblatt!$U$3),100,IF(AND($C107=14,G107&gt;Datenblatt!$U$4),100,IF(AND($C107=15,G107&gt;Datenblatt!$U$5),100,IF(AND($C107=16,G107&gt;Datenblatt!$U$6),100,IF(AND($C107=12,G107&gt;Datenblatt!$U$7),100,IF(AND($C107=11,G107&gt;Datenblatt!$U$8),100,IF($C107=13,(Datenblatt!$B$19*Übersicht!G107^3)+(Datenblatt!$C$19*Übersicht!G107^2)+(Datenblatt!$D$19*Übersicht!G107)+Datenblatt!$E$19,IF($C107=14,(Datenblatt!$B$20*Übersicht!G107^3)+(Datenblatt!$C$20*Übersicht!G107^2)+(Datenblatt!$D$20*Übersicht!G107)+Datenblatt!$E$20,IF($C107=15,(Datenblatt!$B$21*Übersicht!G107^3)+(Datenblatt!$C$21*Übersicht!G107^2)+(Datenblatt!$D$21*Übersicht!G107)+Datenblatt!$E$21,IF($C107=16,(Datenblatt!$B$22*Übersicht!G107^3)+(Datenblatt!$C$22*Übersicht!G107^2)+(Datenblatt!$D$22*Übersicht!G107)+Datenblatt!$E$22,IF($C107=12,(Datenblatt!$B$23*Übersicht!G107^3)+(Datenblatt!$C$23*Übersicht!G107^2)+(Datenblatt!$D$23*Übersicht!G107)+Datenblatt!$E$23,IF($C107=11,(Datenblatt!$B$24*Übersicht!G107^3)+(Datenblatt!$C$24*Übersicht!G107^2)+(Datenblatt!$D$24*Übersicht!G107)+Datenblatt!$E$24,0))))))))))))))))))</f>
        <v>0</v>
      </c>
      <c r="M107">
        <f>IF(AND(H107="",C107=11),Datenblatt!$I$26,IF(AND(H107="",C107=12),Datenblatt!$I$26,IF(AND(H107="",C107=16),Datenblatt!$I$27,IF(AND(H107="",C107=15),Datenblatt!$I$26,IF(AND(H107="",C107=14),Datenblatt!$I$26,IF(AND(H107="",C107=13),Datenblatt!$I$26,IF(AND($C107=13,H107&gt;Datenblatt!$X$3),0,IF(AND($C107=14,H107&gt;Datenblatt!$X$4),0,IF(AND($C107=15,H107&gt;Datenblatt!$X$5),0,IF(AND($C107=16,H107&gt;Datenblatt!$X$6),0,IF(AND($C107=12,H107&gt;Datenblatt!$X$7),0,IF(AND($C107=11,H107&gt;Datenblatt!$X$8),0,IF(AND($C107=13,H107&lt;Datenblatt!$W$3),100,IF(AND($C107=14,H107&lt;Datenblatt!$W$4),100,IF(AND($C107=15,H107&lt;Datenblatt!$W$5),100,IF(AND($C107=16,H107&lt;Datenblatt!$W$6),100,IF(AND($C107=12,H107&lt;Datenblatt!$W$7),100,IF(AND($C107=11,H107&lt;Datenblatt!$W$8),100,IF($C107=13,(Datenblatt!$B$27*Übersicht!H107^3)+(Datenblatt!$C$27*Übersicht!H107^2)+(Datenblatt!$D$27*Übersicht!H107)+Datenblatt!$E$27,IF($C107=14,(Datenblatt!$B$28*Übersicht!H107^3)+(Datenblatt!$C$28*Übersicht!H107^2)+(Datenblatt!$D$28*Übersicht!H107)+Datenblatt!$E$28,IF($C107=15,(Datenblatt!$B$29*Übersicht!H107^3)+(Datenblatt!$C$29*Übersicht!H107^2)+(Datenblatt!$D$29*Übersicht!H107)+Datenblatt!$E$29,IF($C107=16,(Datenblatt!$B$30*Übersicht!H107^3)+(Datenblatt!$C$30*Übersicht!H107^2)+(Datenblatt!$D$30*Übersicht!H107)+Datenblatt!$E$30,IF($C107=12,(Datenblatt!$B$31*Übersicht!H107^3)+(Datenblatt!$C$31*Übersicht!H107^2)+(Datenblatt!$D$31*Übersicht!H107)+Datenblatt!$E$31,IF($C107=11,(Datenblatt!$B$32*Übersicht!H107^3)+(Datenblatt!$C$32*Übersicht!H107^2)+(Datenblatt!$D$32*Übersicht!H107)+Datenblatt!$E$32,0))))))))))))))))))))))))</f>
        <v>0</v>
      </c>
      <c r="N107">
        <f>IF(AND(H107="",C107=11),Datenblatt!$I$29,IF(AND(H107="",C107=12),Datenblatt!$I$29,IF(AND(H107="",C107=16),Datenblatt!$I$29,IF(AND(H107="",C107=15),Datenblatt!$I$29,IF(AND(H107="",C107=14),Datenblatt!$I$29,IF(AND(H107="",C107=13),Datenblatt!$I$29,IF(AND($C107=13,H107&gt;Datenblatt!$X$3),0,IF(AND($C107=14,H107&gt;Datenblatt!$X$4),0,IF(AND($C107=15,H107&gt;Datenblatt!$X$5),0,IF(AND($C107=16,H107&gt;Datenblatt!$X$6),0,IF(AND($C107=12,H107&gt;Datenblatt!$X$7),0,IF(AND($C107=11,H107&gt;Datenblatt!$X$8),0,IF(AND($C107=13,H107&lt;Datenblatt!$W$3),100,IF(AND($C107=14,H107&lt;Datenblatt!$W$4),100,IF(AND($C107=15,H107&lt;Datenblatt!$W$5),100,IF(AND($C107=16,H107&lt;Datenblatt!$W$6),100,IF(AND($C107=12,H107&lt;Datenblatt!$W$7),100,IF(AND($C107=11,H107&lt;Datenblatt!$W$8),100,IF($C107=13,(Datenblatt!$B$27*Übersicht!H107^3)+(Datenblatt!$C$27*Übersicht!H107^2)+(Datenblatt!$D$27*Übersicht!H107)+Datenblatt!$E$27,IF($C107=14,(Datenblatt!$B$28*Übersicht!H107^3)+(Datenblatt!$C$28*Übersicht!H107^2)+(Datenblatt!$D$28*Übersicht!H107)+Datenblatt!$E$28,IF($C107=15,(Datenblatt!$B$29*Übersicht!H107^3)+(Datenblatt!$C$29*Übersicht!H107^2)+(Datenblatt!$D$29*Übersicht!H107)+Datenblatt!$E$29,IF($C107=16,(Datenblatt!$B$30*Übersicht!H107^3)+(Datenblatt!$C$30*Übersicht!H107^2)+(Datenblatt!$D$30*Übersicht!H107)+Datenblatt!$E$30,IF($C107=12,(Datenblatt!$B$31*Übersicht!H107^3)+(Datenblatt!$C$31*Übersicht!H107^2)+(Datenblatt!$D$31*Übersicht!H107)+Datenblatt!$E$31,IF($C107=11,(Datenblatt!$B$32*Übersicht!H107^3)+(Datenblatt!$C$32*Übersicht!H107^2)+(Datenblatt!$D$32*Übersicht!H107)+Datenblatt!$E$32,0))))))))))))))))))))))))</f>
        <v>0</v>
      </c>
      <c r="O107" s="2" t="e">
        <f t="shared" si="4"/>
        <v>#DIV/0!</v>
      </c>
      <c r="P107" s="2" t="e">
        <f t="shared" si="5"/>
        <v>#DIV/0!</v>
      </c>
      <c r="R107" s="2"/>
      <c r="S107" s="2">
        <f>Datenblatt!$I$10</f>
        <v>62.816491055091916</v>
      </c>
      <c r="T107" s="2">
        <f>Datenblatt!$I$18</f>
        <v>62.379148900450787</v>
      </c>
      <c r="U107" s="2">
        <f>Datenblatt!$I$26</f>
        <v>55.885385458572635</v>
      </c>
      <c r="V107" s="2">
        <f>Datenblatt!$I$34</f>
        <v>60.727085155488531</v>
      </c>
      <c r="W107" s="7" t="e">
        <f t="shared" si="6"/>
        <v>#DIV/0!</v>
      </c>
      <c r="Y107" s="2">
        <f>Datenblatt!$I$5</f>
        <v>73.48733784597421</v>
      </c>
      <c r="Z107">
        <f>Datenblatt!$I$13</f>
        <v>79.926562848016317</v>
      </c>
      <c r="AA107">
        <f>Datenblatt!$I$21</f>
        <v>79.953620531215734</v>
      </c>
      <c r="AB107">
        <f>Datenblatt!$I$29</f>
        <v>70.851454876954847</v>
      </c>
      <c r="AC107">
        <f>Datenblatt!$I$37</f>
        <v>75.813025407742586</v>
      </c>
      <c r="AD107" s="7" t="e">
        <f t="shared" si="7"/>
        <v>#DIV/0!</v>
      </c>
    </row>
    <row r="108" spans="10:30" ht="19" x14ac:dyDescent="0.25">
      <c r="J108" s="3" t="e">
        <f>IF(AND($C108=13,Datenblatt!M108&lt;Datenblatt!$R$3),0,IF(AND($C108=14,Datenblatt!M108&lt;Datenblatt!$R$4),0,IF(AND($C108=15,Datenblatt!M108&lt;Datenblatt!$R$5),0,IF(AND($C108=16,Datenblatt!M108&lt;Datenblatt!$R$6),0,IF(AND($C108=12,Datenblatt!M108&lt;Datenblatt!$R$7),0,IF(AND($C108=11,Datenblatt!M108&lt;Datenblatt!$R$8),0,IF(AND($C108=13,Datenblatt!M108&gt;Datenblatt!$Q$3),100,IF(AND($C108=14,Datenblatt!M108&gt;Datenblatt!$Q$4),100,IF(AND($C108=15,Datenblatt!M108&gt;Datenblatt!$Q$5),100,IF(AND($C108=16,Datenblatt!M108&gt;Datenblatt!$Q$6),100,IF(AND($C108=12,Datenblatt!M108&gt;Datenblatt!$Q$7),100,IF(AND($C108=11,Datenblatt!M108&gt;Datenblatt!$Q$8),100,IF(Übersicht!$C108=13,Datenblatt!$B$3*Datenblatt!M108^3+Datenblatt!$C$3*Datenblatt!M108^2+Datenblatt!$D$3*Datenblatt!M108+Datenblatt!$E$3,IF(Übersicht!$C108=14,Datenblatt!$B$4*Datenblatt!M108^3+Datenblatt!$C$4*Datenblatt!M108^2+Datenblatt!$D$4*Datenblatt!M108+Datenblatt!$E$4,IF(Übersicht!$C108=15,Datenblatt!$B$5*Datenblatt!M108^3+Datenblatt!$C$5*Datenblatt!M108^2+Datenblatt!$D$5*Datenblatt!M108+Datenblatt!$E$5,IF(Übersicht!$C108=16,Datenblatt!$B$6*Datenblatt!M108^3+Datenblatt!$C$6*Datenblatt!M108^2+Datenblatt!$D$6*Datenblatt!M108+Datenblatt!$E$6,IF(Übersicht!$C108=12,Datenblatt!$B$7*Datenblatt!M108^3+Datenblatt!$C$7*Datenblatt!M108^2+Datenblatt!$D$7*Datenblatt!M108+Datenblatt!$E$7,IF(Übersicht!$C108=11,Datenblatt!$B$8*Datenblatt!M108^3+Datenblatt!$C$8*Datenblatt!M108^2+Datenblatt!$D$8*Datenblatt!M108+Datenblatt!$E$8,0))))))))))))))))))</f>
        <v>#DIV/0!</v>
      </c>
      <c r="K108" t="e">
        <f>IF(AND(Übersicht!$C108=13,Datenblatt!N108&lt;Datenblatt!$T$3),0,IF(AND(Übersicht!$C108=14,Datenblatt!N108&lt;Datenblatt!$T$4),0,IF(AND(Übersicht!$C108=15,Datenblatt!N108&lt;Datenblatt!$T$5),0,IF(AND(Übersicht!$C108=16,Datenblatt!N108&lt;Datenblatt!$T$6),0,IF(AND(Übersicht!$C108=12,Datenblatt!N108&lt;Datenblatt!$T$7),0,IF(AND(Übersicht!$C108=11,Datenblatt!N108&lt;Datenblatt!$T$8),0,IF(AND($C108=13,Datenblatt!N108&gt;Datenblatt!$S$3),100,IF(AND($C108=14,Datenblatt!N108&gt;Datenblatt!$S$4),100,IF(AND($C108=15,Datenblatt!N108&gt;Datenblatt!$S$5),100,IF(AND($C108=16,Datenblatt!N108&gt;Datenblatt!$S$6),100,IF(AND($C108=12,Datenblatt!N108&gt;Datenblatt!$S$7),100,IF(AND($C108=11,Datenblatt!N108&gt;Datenblatt!$S$8),100,IF(Übersicht!$C108=13,Datenblatt!$B$11*Datenblatt!N108^3+Datenblatt!$C$11*Datenblatt!N108^2+Datenblatt!$D$11*Datenblatt!N108+Datenblatt!$E$11,IF(Übersicht!$C108=14,Datenblatt!$B$12*Datenblatt!N108^3+Datenblatt!$C$12*Datenblatt!N108^2+Datenblatt!$D$12*Datenblatt!N108+Datenblatt!$E$12,IF(Übersicht!$C108=15,Datenblatt!$B$13*Datenblatt!N108^3+Datenblatt!$C$13*Datenblatt!N108^2+Datenblatt!$D$13*Datenblatt!N108+Datenblatt!$E$13,IF(Übersicht!$C108=16,Datenblatt!$B$14*Datenblatt!N108^3+Datenblatt!$C$14*Datenblatt!N108^2+Datenblatt!$D$14*Datenblatt!N108+Datenblatt!$E$14,IF(Übersicht!$C108=12,Datenblatt!$B$15*Datenblatt!N108^3+Datenblatt!$C$15*Datenblatt!N108^2+Datenblatt!$D$15*Datenblatt!N108+Datenblatt!$E$15,IF(Übersicht!$C108=11,Datenblatt!$B$16*Datenblatt!N108^3+Datenblatt!$C$16*Datenblatt!N108^2+Datenblatt!$D$16*Datenblatt!N108+Datenblatt!$E$16,0))))))))))))))))))</f>
        <v>#DIV/0!</v>
      </c>
      <c r="L108">
        <f>IF(AND($C108=13,G108&lt;Datenblatt!$V$3),0,IF(AND($C108=14,G108&lt;Datenblatt!$V$4),0,IF(AND($C108=15,G108&lt;Datenblatt!$V$5),0,IF(AND($C108=16,G108&lt;Datenblatt!$V$6),0,IF(AND($C108=12,G108&lt;Datenblatt!$V$7),0,IF(AND($C108=11,G108&lt;Datenblatt!$V$8),0,IF(AND($C108=13,G108&gt;Datenblatt!$U$3),100,IF(AND($C108=14,G108&gt;Datenblatt!$U$4),100,IF(AND($C108=15,G108&gt;Datenblatt!$U$5),100,IF(AND($C108=16,G108&gt;Datenblatt!$U$6),100,IF(AND($C108=12,G108&gt;Datenblatt!$U$7),100,IF(AND($C108=11,G108&gt;Datenblatt!$U$8),100,IF($C108=13,(Datenblatt!$B$19*Übersicht!G108^3)+(Datenblatt!$C$19*Übersicht!G108^2)+(Datenblatt!$D$19*Übersicht!G108)+Datenblatt!$E$19,IF($C108=14,(Datenblatt!$B$20*Übersicht!G108^3)+(Datenblatt!$C$20*Übersicht!G108^2)+(Datenblatt!$D$20*Übersicht!G108)+Datenblatt!$E$20,IF($C108=15,(Datenblatt!$B$21*Übersicht!G108^3)+(Datenblatt!$C$21*Übersicht!G108^2)+(Datenblatt!$D$21*Übersicht!G108)+Datenblatt!$E$21,IF($C108=16,(Datenblatt!$B$22*Übersicht!G108^3)+(Datenblatt!$C$22*Übersicht!G108^2)+(Datenblatt!$D$22*Übersicht!G108)+Datenblatt!$E$22,IF($C108=12,(Datenblatt!$B$23*Übersicht!G108^3)+(Datenblatt!$C$23*Übersicht!G108^2)+(Datenblatt!$D$23*Übersicht!G108)+Datenblatt!$E$23,IF($C108=11,(Datenblatt!$B$24*Übersicht!G108^3)+(Datenblatt!$C$24*Übersicht!G108^2)+(Datenblatt!$D$24*Übersicht!G108)+Datenblatt!$E$24,0))))))))))))))))))</f>
        <v>0</v>
      </c>
      <c r="M108">
        <f>IF(AND(H108="",C108=11),Datenblatt!$I$26,IF(AND(H108="",C108=12),Datenblatt!$I$26,IF(AND(H108="",C108=16),Datenblatt!$I$27,IF(AND(H108="",C108=15),Datenblatt!$I$26,IF(AND(H108="",C108=14),Datenblatt!$I$26,IF(AND(H108="",C108=13),Datenblatt!$I$26,IF(AND($C108=13,H108&gt;Datenblatt!$X$3),0,IF(AND($C108=14,H108&gt;Datenblatt!$X$4),0,IF(AND($C108=15,H108&gt;Datenblatt!$X$5),0,IF(AND($C108=16,H108&gt;Datenblatt!$X$6),0,IF(AND($C108=12,H108&gt;Datenblatt!$X$7),0,IF(AND($C108=11,H108&gt;Datenblatt!$X$8),0,IF(AND($C108=13,H108&lt;Datenblatt!$W$3),100,IF(AND($C108=14,H108&lt;Datenblatt!$W$4),100,IF(AND($C108=15,H108&lt;Datenblatt!$W$5),100,IF(AND($C108=16,H108&lt;Datenblatt!$W$6),100,IF(AND($C108=12,H108&lt;Datenblatt!$W$7),100,IF(AND($C108=11,H108&lt;Datenblatt!$W$8),100,IF($C108=13,(Datenblatt!$B$27*Übersicht!H108^3)+(Datenblatt!$C$27*Übersicht!H108^2)+(Datenblatt!$D$27*Übersicht!H108)+Datenblatt!$E$27,IF($C108=14,(Datenblatt!$B$28*Übersicht!H108^3)+(Datenblatt!$C$28*Übersicht!H108^2)+(Datenblatt!$D$28*Übersicht!H108)+Datenblatt!$E$28,IF($C108=15,(Datenblatt!$B$29*Übersicht!H108^3)+(Datenblatt!$C$29*Übersicht!H108^2)+(Datenblatt!$D$29*Übersicht!H108)+Datenblatt!$E$29,IF($C108=16,(Datenblatt!$B$30*Übersicht!H108^3)+(Datenblatt!$C$30*Übersicht!H108^2)+(Datenblatt!$D$30*Übersicht!H108)+Datenblatt!$E$30,IF($C108=12,(Datenblatt!$B$31*Übersicht!H108^3)+(Datenblatt!$C$31*Übersicht!H108^2)+(Datenblatt!$D$31*Übersicht!H108)+Datenblatt!$E$31,IF($C108=11,(Datenblatt!$B$32*Übersicht!H108^3)+(Datenblatt!$C$32*Übersicht!H108^2)+(Datenblatt!$D$32*Übersicht!H108)+Datenblatt!$E$32,0))))))))))))))))))))))))</f>
        <v>0</v>
      </c>
      <c r="N108">
        <f>IF(AND(H108="",C108=11),Datenblatt!$I$29,IF(AND(H108="",C108=12),Datenblatt!$I$29,IF(AND(H108="",C108=16),Datenblatt!$I$29,IF(AND(H108="",C108=15),Datenblatt!$I$29,IF(AND(H108="",C108=14),Datenblatt!$I$29,IF(AND(H108="",C108=13),Datenblatt!$I$29,IF(AND($C108=13,H108&gt;Datenblatt!$X$3),0,IF(AND($C108=14,H108&gt;Datenblatt!$X$4),0,IF(AND($C108=15,H108&gt;Datenblatt!$X$5),0,IF(AND($C108=16,H108&gt;Datenblatt!$X$6),0,IF(AND($C108=12,H108&gt;Datenblatt!$X$7),0,IF(AND($C108=11,H108&gt;Datenblatt!$X$8),0,IF(AND($C108=13,H108&lt;Datenblatt!$W$3),100,IF(AND($C108=14,H108&lt;Datenblatt!$W$4),100,IF(AND($C108=15,H108&lt;Datenblatt!$W$5),100,IF(AND($C108=16,H108&lt;Datenblatt!$W$6),100,IF(AND($C108=12,H108&lt;Datenblatt!$W$7),100,IF(AND($C108=11,H108&lt;Datenblatt!$W$8),100,IF($C108=13,(Datenblatt!$B$27*Übersicht!H108^3)+(Datenblatt!$C$27*Übersicht!H108^2)+(Datenblatt!$D$27*Übersicht!H108)+Datenblatt!$E$27,IF($C108=14,(Datenblatt!$B$28*Übersicht!H108^3)+(Datenblatt!$C$28*Übersicht!H108^2)+(Datenblatt!$D$28*Übersicht!H108)+Datenblatt!$E$28,IF($C108=15,(Datenblatt!$B$29*Übersicht!H108^3)+(Datenblatt!$C$29*Übersicht!H108^2)+(Datenblatt!$D$29*Übersicht!H108)+Datenblatt!$E$29,IF($C108=16,(Datenblatt!$B$30*Übersicht!H108^3)+(Datenblatt!$C$30*Übersicht!H108^2)+(Datenblatt!$D$30*Übersicht!H108)+Datenblatt!$E$30,IF($C108=12,(Datenblatt!$B$31*Übersicht!H108^3)+(Datenblatt!$C$31*Übersicht!H108^2)+(Datenblatt!$D$31*Übersicht!H108)+Datenblatt!$E$31,IF($C108=11,(Datenblatt!$B$32*Übersicht!H108^3)+(Datenblatt!$C$32*Übersicht!H108^2)+(Datenblatt!$D$32*Übersicht!H108)+Datenblatt!$E$32,0))))))))))))))))))))))))</f>
        <v>0</v>
      </c>
      <c r="O108" s="2" t="e">
        <f t="shared" si="4"/>
        <v>#DIV/0!</v>
      </c>
      <c r="P108" s="2" t="e">
        <f t="shared" si="5"/>
        <v>#DIV/0!</v>
      </c>
      <c r="R108" s="2"/>
      <c r="S108" s="2">
        <f>Datenblatt!$I$10</f>
        <v>62.816491055091916</v>
      </c>
      <c r="T108" s="2">
        <f>Datenblatt!$I$18</f>
        <v>62.379148900450787</v>
      </c>
      <c r="U108" s="2">
        <f>Datenblatt!$I$26</f>
        <v>55.885385458572635</v>
      </c>
      <c r="V108" s="2">
        <f>Datenblatt!$I$34</f>
        <v>60.727085155488531</v>
      </c>
      <c r="W108" s="7" t="e">
        <f t="shared" si="6"/>
        <v>#DIV/0!</v>
      </c>
      <c r="Y108" s="2">
        <f>Datenblatt!$I$5</f>
        <v>73.48733784597421</v>
      </c>
      <c r="Z108">
        <f>Datenblatt!$I$13</f>
        <v>79.926562848016317</v>
      </c>
      <c r="AA108">
        <f>Datenblatt!$I$21</f>
        <v>79.953620531215734</v>
      </c>
      <c r="AB108">
        <f>Datenblatt!$I$29</f>
        <v>70.851454876954847</v>
      </c>
      <c r="AC108">
        <f>Datenblatt!$I$37</f>
        <v>75.813025407742586</v>
      </c>
      <c r="AD108" s="7" t="e">
        <f t="shared" si="7"/>
        <v>#DIV/0!</v>
      </c>
    </row>
    <row r="109" spans="10:30" ht="19" x14ac:dyDescent="0.25">
      <c r="J109" s="3" t="e">
        <f>IF(AND($C109=13,Datenblatt!M109&lt;Datenblatt!$R$3),0,IF(AND($C109=14,Datenblatt!M109&lt;Datenblatt!$R$4),0,IF(AND($C109=15,Datenblatt!M109&lt;Datenblatt!$R$5),0,IF(AND($C109=16,Datenblatt!M109&lt;Datenblatt!$R$6),0,IF(AND($C109=12,Datenblatt!M109&lt;Datenblatt!$R$7),0,IF(AND($C109=11,Datenblatt!M109&lt;Datenblatt!$R$8),0,IF(AND($C109=13,Datenblatt!M109&gt;Datenblatt!$Q$3),100,IF(AND($C109=14,Datenblatt!M109&gt;Datenblatt!$Q$4),100,IF(AND($C109=15,Datenblatt!M109&gt;Datenblatt!$Q$5),100,IF(AND($C109=16,Datenblatt!M109&gt;Datenblatt!$Q$6),100,IF(AND($C109=12,Datenblatt!M109&gt;Datenblatt!$Q$7),100,IF(AND($C109=11,Datenblatt!M109&gt;Datenblatt!$Q$8),100,IF(Übersicht!$C109=13,Datenblatt!$B$3*Datenblatt!M109^3+Datenblatt!$C$3*Datenblatt!M109^2+Datenblatt!$D$3*Datenblatt!M109+Datenblatt!$E$3,IF(Übersicht!$C109=14,Datenblatt!$B$4*Datenblatt!M109^3+Datenblatt!$C$4*Datenblatt!M109^2+Datenblatt!$D$4*Datenblatt!M109+Datenblatt!$E$4,IF(Übersicht!$C109=15,Datenblatt!$B$5*Datenblatt!M109^3+Datenblatt!$C$5*Datenblatt!M109^2+Datenblatt!$D$5*Datenblatt!M109+Datenblatt!$E$5,IF(Übersicht!$C109=16,Datenblatt!$B$6*Datenblatt!M109^3+Datenblatt!$C$6*Datenblatt!M109^2+Datenblatt!$D$6*Datenblatt!M109+Datenblatt!$E$6,IF(Übersicht!$C109=12,Datenblatt!$B$7*Datenblatt!M109^3+Datenblatt!$C$7*Datenblatt!M109^2+Datenblatt!$D$7*Datenblatt!M109+Datenblatt!$E$7,IF(Übersicht!$C109=11,Datenblatt!$B$8*Datenblatt!M109^3+Datenblatt!$C$8*Datenblatt!M109^2+Datenblatt!$D$8*Datenblatt!M109+Datenblatt!$E$8,0))))))))))))))))))</f>
        <v>#DIV/0!</v>
      </c>
      <c r="K109" t="e">
        <f>IF(AND(Übersicht!$C109=13,Datenblatt!N109&lt;Datenblatt!$T$3),0,IF(AND(Übersicht!$C109=14,Datenblatt!N109&lt;Datenblatt!$T$4),0,IF(AND(Übersicht!$C109=15,Datenblatt!N109&lt;Datenblatt!$T$5),0,IF(AND(Übersicht!$C109=16,Datenblatt!N109&lt;Datenblatt!$T$6),0,IF(AND(Übersicht!$C109=12,Datenblatt!N109&lt;Datenblatt!$T$7),0,IF(AND(Übersicht!$C109=11,Datenblatt!N109&lt;Datenblatt!$T$8),0,IF(AND($C109=13,Datenblatt!N109&gt;Datenblatt!$S$3),100,IF(AND($C109=14,Datenblatt!N109&gt;Datenblatt!$S$4),100,IF(AND($C109=15,Datenblatt!N109&gt;Datenblatt!$S$5),100,IF(AND($C109=16,Datenblatt!N109&gt;Datenblatt!$S$6),100,IF(AND($C109=12,Datenblatt!N109&gt;Datenblatt!$S$7),100,IF(AND($C109=11,Datenblatt!N109&gt;Datenblatt!$S$8),100,IF(Übersicht!$C109=13,Datenblatt!$B$11*Datenblatt!N109^3+Datenblatt!$C$11*Datenblatt!N109^2+Datenblatt!$D$11*Datenblatt!N109+Datenblatt!$E$11,IF(Übersicht!$C109=14,Datenblatt!$B$12*Datenblatt!N109^3+Datenblatt!$C$12*Datenblatt!N109^2+Datenblatt!$D$12*Datenblatt!N109+Datenblatt!$E$12,IF(Übersicht!$C109=15,Datenblatt!$B$13*Datenblatt!N109^3+Datenblatt!$C$13*Datenblatt!N109^2+Datenblatt!$D$13*Datenblatt!N109+Datenblatt!$E$13,IF(Übersicht!$C109=16,Datenblatt!$B$14*Datenblatt!N109^3+Datenblatt!$C$14*Datenblatt!N109^2+Datenblatt!$D$14*Datenblatt!N109+Datenblatt!$E$14,IF(Übersicht!$C109=12,Datenblatt!$B$15*Datenblatt!N109^3+Datenblatt!$C$15*Datenblatt!N109^2+Datenblatt!$D$15*Datenblatt!N109+Datenblatt!$E$15,IF(Übersicht!$C109=11,Datenblatt!$B$16*Datenblatt!N109^3+Datenblatt!$C$16*Datenblatt!N109^2+Datenblatt!$D$16*Datenblatt!N109+Datenblatt!$E$16,0))))))))))))))))))</f>
        <v>#DIV/0!</v>
      </c>
      <c r="L109">
        <f>IF(AND($C109=13,G109&lt;Datenblatt!$V$3),0,IF(AND($C109=14,G109&lt;Datenblatt!$V$4),0,IF(AND($C109=15,G109&lt;Datenblatt!$V$5),0,IF(AND($C109=16,G109&lt;Datenblatt!$V$6),0,IF(AND($C109=12,G109&lt;Datenblatt!$V$7),0,IF(AND($C109=11,G109&lt;Datenblatt!$V$8),0,IF(AND($C109=13,G109&gt;Datenblatt!$U$3),100,IF(AND($C109=14,G109&gt;Datenblatt!$U$4),100,IF(AND($C109=15,G109&gt;Datenblatt!$U$5),100,IF(AND($C109=16,G109&gt;Datenblatt!$U$6),100,IF(AND($C109=12,G109&gt;Datenblatt!$U$7),100,IF(AND($C109=11,G109&gt;Datenblatt!$U$8),100,IF($C109=13,(Datenblatt!$B$19*Übersicht!G109^3)+(Datenblatt!$C$19*Übersicht!G109^2)+(Datenblatt!$D$19*Übersicht!G109)+Datenblatt!$E$19,IF($C109=14,(Datenblatt!$B$20*Übersicht!G109^3)+(Datenblatt!$C$20*Übersicht!G109^2)+(Datenblatt!$D$20*Übersicht!G109)+Datenblatt!$E$20,IF($C109=15,(Datenblatt!$B$21*Übersicht!G109^3)+(Datenblatt!$C$21*Übersicht!G109^2)+(Datenblatt!$D$21*Übersicht!G109)+Datenblatt!$E$21,IF($C109=16,(Datenblatt!$B$22*Übersicht!G109^3)+(Datenblatt!$C$22*Übersicht!G109^2)+(Datenblatt!$D$22*Übersicht!G109)+Datenblatt!$E$22,IF($C109=12,(Datenblatt!$B$23*Übersicht!G109^3)+(Datenblatt!$C$23*Übersicht!G109^2)+(Datenblatt!$D$23*Übersicht!G109)+Datenblatt!$E$23,IF($C109=11,(Datenblatt!$B$24*Übersicht!G109^3)+(Datenblatt!$C$24*Übersicht!G109^2)+(Datenblatt!$D$24*Übersicht!G109)+Datenblatt!$E$24,0))))))))))))))))))</f>
        <v>0</v>
      </c>
      <c r="M109">
        <f>IF(AND(H109="",C109=11),Datenblatt!$I$26,IF(AND(H109="",C109=12),Datenblatt!$I$26,IF(AND(H109="",C109=16),Datenblatt!$I$27,IF(AND(H109="",C109=15),Datenblatt!$I$26,IF(AND(H109="",C109=14),Datenblatt!$I$26,IF(AND(H109="",C109=13),Datenblatt!$I$26,IF(AND($C109=13,H109&gt;Datenblatt!$X$3),0,IF(AND($C109=14,H109&gt;Datenblatt!$X$4),0,IF(AND($C109=15,H109&gt;Datenblatt!$X$5),0,IF(AND($C109=16,H109&gt;Datenblatt!$X$6),0,IF(AND($C109=12,H109&gt;Datenblatt!$X$7),0,IF(AND($C109=11,H109&gt;Datenblatt!$X$8),0,IF(AND($C109=13,H109&lt;Datenblatt!$W$3),100,IF(AND($C109=14,H109&lt;Datenblatt!$W$4),100,IF(AND($C109=15,H109&lt;Datenblatt!$W$5),100,IF(AND($C109=16,H109&lt;Datenblatt!$W$6),100,IF(AND($C109=12,H109&lt;Datenblatt!$W$7),100,IF(AND($C109=11,H109&lt;Datenblatt!$W$8),100,IF($C109=13,(Datenblatt!$B$27*Übersicht!H109^3)+(Datenblatt!$C$27*Übersicht!H109^2)+(Datenblatt!$D$27*Übersicht!H109)+Datenblatt!$E$27,IF($C109=14,(Datenblatt!$B$28*Übersicht!H109^3)+(Datenblatt!$C$28*Übersicht!H109^2)+(Datenblatt!$D$28*Übersicht!H109)+Datenblatt!$E$28,IF($C109=15,(Datenblatt!$B$29*Übersicht!H109^3)+(Datenblatt!$C$29*Übersicht!H109^2)+(Datenblatt!$D$29*Übersicht!H109)+Datenblatt!$E$29,IF($C109=16,(Datenblatt!$B$30*Übersicht!H109^3)+(Datenblatt!$C$30*Übersicht!H109^2)+(Datenblatt!$D$30*Übersicht!H109)+Datenblatt!$E$30,IF($C109=12,(Datenblatt!$B$31*Übersicht!H109^3)+(Datenblatt!$C$31*Übersicht!H109^2)+(Datenblatt!$D$31*Übersicht!H109)+Datenblatt!$E$31,IF($C109=11,(Datenblatt!$B$32*Übersicht!H109^3)+(Datenblatt!$C$32*Übersicht!H109^2)+(Datenblatt!$D$32*Übersicht!H109)+Datenblatt!$E$32,0))))))))))))))))))))))))</f>
        <v>0</v>
      </c>
      <c r="N109">
        <f>IF(AND(H109="",C109=11),Datenblatt!$I$29,IF(AND(H109="",C109=12),Datenblatt!$I$29,IF(AND(H109="",C109=16),Datenblatt!$I$29,IF(AND(H109="",C109=15),Datenblatt!$I$29,IF(AND(H109="",C109=14),Datenblatt!$I$29,IF(AND(H109="",C109=13),Datenblatt!$I$29,IF(AND($C109=13,H109&gt;Datenblatt!$X$3),0,IF(AND($C109=14,H109&gt;Datenblatt!$X$4),0,IF(AND($C109=15,H109&gt;Datenblatt!$X$5),0,IF(AND($C109=16,H109&gt;Datenblatt!$X$6),0,IF(AND($C109=12,H109&gt;Datenblatt!$X$7),0,IF(AND($C109=11,H109&gt;Datenblatt!$X$8),0,IF(AND($C109=13,H109&lt;Datenblatt!$W$3),100,IF(AND($C109=14,H109&lt;Datenblatt!$W$4),100,IF(AND($C109=15,H109&lt;Datenblatt!$W$5),100,IF(AND($C109=16,H109&lt;Datenblatt!$W$6),100,IF(AND($C109=12,H109&lt;Datenblatt!$W$7),100,IF(AND($C109=11,H109&lt;Datenblatt!$W$8),100,IF($C109=13,(Datenblatt!$B$27*Übersicht!H109^3)+(Datenblatt!$C$27*Übersicht!H109^2)+(Datenblatt!$D$27*Übersicht!H109)+Datenblatt!$E$27,IF($C109=14,(Datenblatt!$B$28*Übersicht!H109^3)+(Datenblatt!$C$28*Übersicht!H109^2)+(Datenblatt!$D$28*Übersicht!H109)+Datenblatt!$E$28,IF($C109=15,(Datenblatt!$B$29*Übersicht!H109^3)+(Datenblatt!$C$29*Übersicht!H109^2)+(Datenblatt!$D$29*Übersicht!H109)+Datenblatt!$E$29,IF($C109=16,(Datenblatt!$B$30*Übersicht!H109^3)+(Datenblatt!$C$30*Übersicht!H109^2)+(Datenblatt!$D$30*Übersicht!H109)+Datenblatt!$E$30,IF($C109=12,(Datenblatt!$B$31*Übersicht!H109^3)+(Datenblatt!$C$31*Übersicht!H109^2)+(Datenblatt!$D$31*Übersicht!H109)+Datenblatt!$E$31,IF($C109=11,(Datenblatt!$B$32*Übersicht!H109^3)+(Datenblatt!$C$32*Übersicht!H109^2)+(Datenblatt!$D$32*Übersicht!H109)+Datenblatt!$E$32,0))))))))))))))))))))))))</f>
        <v>0</v>
      </c>
      <c r="O109" s="2" t="e">
        <f t="shared" si="4"/>
        <v>#DIV/0!</v>
      </c>
      <c r="P109" s="2" t="e">
        <f t="shared" si="5"/>
        <v>#DIV/0!</v>
      </c>
      <c r="R109" s="2"/>
      <c r="S109" s="2">
        <f>Datenblatt!$I$10</f>
        <v>62.816491055091916</v>
      </c>
      <c r="T109" s="2">
        <f>Datenblatt!$I$18</f>
        <v>62.379148900450787</v>
      </c>
      <c r="U109" s="2">
        <f>Datenblatt!$I$26</f>
        <v>55.885385458572635</v>
      </c>
      <c r="V109" s="2">
        <f>Datenblatt!$I$34</f>
        <v>60.727085155488531</v>
      </c>
      <c r="W109" s="7" t="e">
        <f t="shared" si="6"/>
        <v>#DIV/0!</v>
      </c>
      <c r="Y109" s="2">
        <f>Datenblatt!$I$5</f>
        <v>73.48733784597421</v>
      </c>
      <c r="Z109">
        <f>Datenblatt!$I$13</f>
        <v>79.926562848016317</v>
      </c>
      <c r="AA109">
        <f>Datenblatt!$I$21</f>
        <v>79.953620531215734</v>
      </c>
      <c r="AB109">
        <f>Datenblatt!$I$29</f>
        <v>70.851454876954847</v>
      </c>
      <c r="AC109">
        <f>Datenblatt!$I$37</f>
        <v>75.813025407742586</v>
      </c>
      <c r="AD109" s="7" t="e">
        <f t="shared" si="7"/>
        <v>#DIV/0!</v>
      </c>
    </row>
    <row r="110" spans="10:30" ht="19" x14ac:dyDescent="0.25">
      <c r="J110" s="3" t="e">
        <f>IF(AND($C110=13,Datenblatt!M110&lt;Datenblatt!$R$3),0,IF(AND($C110=14,Datenblatt!M110&lt;Datenblatt!$R$4),0,IF(AND($C110=15,Datenblatt!M110&lt;Datenblatt!$R$5),0,IF(AND($C110=16,Datenblatt!M110&lt;Datenblatt!$R$6),0,IF(AND($C110=12,Datenblatt!M110&lt;Datenblatt!$R$7),0,IF(AND($C110=11,Datenblatt!M110&lt;Datenblatt!$R$8),0,IF(AND($C110=13,Datenblatt!M110&gt;Datenblatt!$Q$3),100,IF(AND($C110=14,Datenblatt!M110&gt;Datenblatt!$Q$4),100,IF(AND($C110=15,Datenblatt!M110&gt;Datenblatt!$Q$5),100,IF(AND($C110=16,Datenblatt!M110&gt;Datenblatt!$Q$6),100,IF(AND($C110=12,Datenblatt!M110&gt;Datenblatt!$Q$7),100,IF(AND($C110=11,Datenblatt!M110&gt;Datenblatt!$Q$8),100,IF(Übersicht!$C110=13,Datenblatt!$B$3*Datenblatt!M110^3+Datenblatt!$C$3*Datenblatt!M110^2+Datenblatt!$D$3*Datenblatt!M110+Datenblatt!$E$3,IF(Übersicht!$C110=14,Datenblatt!$B$4*Datenblatt!M110^3+Datenblatt!$C$4*Datenblatt!M110^2+Datenblatt!$D$4*Datenblatt!M110+Datenblatt!$E$4,IF(Übersicht!$C110=15,Datenblatt!$B$5*Datenblatt!M110^3+Datenblatt!$C$5*Datenblatt!M110^2+Datenblatt!$D$5*Datenblatt!M110+Datenblatt!$E$5,IF(Übersicht!$C110=16,Datenblatt!$B$6*Datenblatt!M110^3+Datenblatt!$C$6*Datenblatt!M110^2+Datenblatt!$D$6*Datenblatt!M110+Datenblatt!$E$6,IF(Übersicht!$C110=12,Datenblatt!$B$7*Datenblatt!M110^3+Datenblatt!$C$7*Datenblatt!M110^2+Datenblatt!$D$7*Datenblatt!M110+Datenblatt!$E$7,IF(Übersicht!$C110=11,Datenblatt!$B$8*Datenblatt!M110^3+Datenblatt!$C$8*Datenblatt!M110^2+Datenblatt!$D$8*Datenblatt!M110+Datenblatt!$E$8,0))))))))))))))))))</f>
        <v>#DIV/0!</v>
      </c>
      <c r="K110" t="e">
        <f>IF(AND(Übersicht!$C110=13,Datenblatt!N110&lt;Datenblatt!$T$3),0,IF(AND(Übersicht!$C110=14,Datenblatt!N110&lt;Datenblatt!$T$4),0,IF(AND(Übersicht!$C110=15,Datenblatt!N110&lt;Datenblatt!$T$5),0,IF(AND(Übersicht!$C110=16,Datenblatt!N110&lt;Datenblatt!$T$6),0,IF(AND(Übersicht!$C110=12,Datenblatt!N110&lt;Datenblatt!$T$7),0,IF(AND(Übersicht!$C110=11,Datenblatt!N110&lt;Datenblatt!$T$8),0,IF(AND($C110=13,Datenblatt!N110&gt;Datenblatt!$S$3),100,IF(AND($C110=14,Datenblatt!N110&gt;Datenblatt!$S$4),100,IF(AND($C110=15,Datenblatt!N110&gt;Datenblatt!$S$5),100,IF(AND($C110=16,Datenblatt!N110&gt;Datenblatt!$S$6),100,IF(AND($C110=12,Datenblatt!N110&gt;Datenblatt!$S$7),100,IF(AND($C110=11,Datenblatt!N110&gt;Datenblatt!$S$8),100,IF(Übersicht!$C110=13,Datenblatt!$B$11*Datenblatt!N110^3+Datenblatt!$C$11*Datenblatt!N110^2+Datenblatt!$D$11*Datenblatt!N110+Datenblatt!$E$11,IF(Übersicht!$C110=14,Datenblatt!$B$12*Datenblatt!N110^3+Datenblatt!$C$12*Datenblatt!N110^2+Datenblatt!$D$12*Datenblatt!N110+Datenblatt!$E$12,IF(Übersicht!$C110=15,Datenblatt!$B$13*Datenblatt!N110^3+Datenblatt!$C$13*Datenblatt!N110^2+Datenblatt!$D$13*Datenblatt!N110+Datenblatt!$E$13,IF(Übersicht!$C110=16,Datenblatt!$B$14*Datenblatt!N110^3+Datenblatt!$C$14*Datenblatt!N110^2+Datenblatt!$D$14*Datenblatt!N110+Datenblatt!$E$14,IF(Übersicht!$C110=12,Datenblatt!$B$15*Datenblatt!N110^3+Datenblatt!$C$15*Datenblatt!N110^2+Datenblatt!$D$15*Datenblatt!N110+Datenblatt!$E$15,IF(Übersicht!$C110=11,Datenblatt!$B$16*Datenblatt!N110^3+Datenblatt!$C$16*Datenblatt!N110^2+Datenblatt!$D$16*Datenblatt!N110+Datenblatt!$E$16,0))))))))))))))))))</f>
        <v>#DIV/0!</v>
      </c>
      <c r="L110">
        <f>IF(AND($C110=13,G110&lt;Datenblatt!$V$3),0,IF(AND($C110=14,G110&lt;Datenblatt!$V$4),0,IF(AND($C110=15,G110&lt;Datenblatt!$V$5),0,IF(AND($C110=16,G110&lt;Datenblatt!$V$6),0,IF(AND($C110=12,G110&lt;Datenblatt!$V$7),0,IF(AND($C110=11,G110&lt;Datenblatt!$V$8),0,IF(AND($C110=13,G110&gt;Datenblatt!$U$3),100,IF(AND($C110=14,G110&gt;Datenblatt!$U$4),100,IF(AND($C110=15,G110&gt;Datenblatt!$U$5),100,IF(AND($C110=16,G110&gt;Datenblatt!$U$6),100,IF(AND($C110=12,G110&gt;Datenblatt!$U$7),100,IF(AND($C110=11,G110&gt;Datenblatt!$U$8),100,IF($C110=13,(Datenblatt!$B$19*Übersicht!G110^3)+(Datenblatt!$C$19*Übersicht!G110^2)+(Datenblatt!$D$19*Übersicht!G110)+Datenblatt!$E$19,IF($C110=14,(Datenblatt!$B$20*Übersicht!G110^3)+(Datenblatt!$C$20*Übersicht!G110^2)+(Datenblatt!$D$20*Übersicht!G110)+Datenblatt!$E$20,IF($C110=15,(Datenblatt!$B$21*Übersicht!G110^3)+(Datenblatt!$C$21*Übersicht!G110^2)+(Datenblatt!$D$21*Übersicht!G110)+Datenblatt!$E$21,IF($C110=16,(Datenblatt!$B$22*Übersicht!G110^3)+(Datenblatt!$C$22*Übersicht!G110^2)+(Datenblatt!$D$22*Übersicht!G110)+Datenblatt!$E$22,IF($C110=12,(Datenblatt!$B$23*Übersicht!G110^3)+(Datenblatt!$C$23*Übersicht!G110^2)+(Datenblatt!$D$23*Übersicht!G110)+Datenblatt!$E$23,IF($C110=11,(Datenblatt!$B$24*Übersicht!G110^3)+(Datenblatt!$C$24*Übersicht!G110^2)+(Datenblatt!$D$24*Übersicht!G110)+Datenblatt!$E$24,0))))))))))))))))))</f>
        <v>0</v>
      </c>
      <c r="M110">
        <f>IF(AND(H110="",C110=11),Datenblatt!$I$26,IF(AND(H110="",C110=12),Datenblatt!$I$26,IF(AND(H110="",C110=16),Datenblatt!$I$27,IF(AND(H110="",C110=15),Datenblatt!$I$26,IF(AND(H110="",C110=14),Datenblatt!$I$26,IF(AND(H110="",C110=13),Datenblatt!$I$26,IF(AND($C110=13,H110&gt;Datenblatt!$X$3),0,IF(AND($C110=14,H110&gt;Datenblatt!$X$4),0,IF(AND($C110=15,H110&gt;Datenblatt!$X$5),0,IF(AND($C110=16,H110&gt;Datenblatt!$X$6),0,IF(AND($C110=12,H110&gt;Datenblatt!$X$7),0,IF(AND($C110=11,H110&gt;Datenblatt!$X$8),0,IF(AND($C110=13,H110&lt;Datenblatt!$W$3),100,IF(AND($C110=14,H110&lt;Datenblatt!$W$4),100,IF(AND($C110=15,H110&lt;Datenblatt!$W$5),100,IF(AND($C110=16,H110&lt;Datenblatt!$W$6),100,IF(AND($C110=12,H110&lt;Datenblatt!$W$7),100,IF(AND($C110=11,H110&lt;Datenblatt!$W$8),100,IF($C110=13,(Datenblatt!$B$27*Übersicht!H110^3)+(Datenblatt!$C$27*Übersicht!H110^2)+(Datenblatt!$D$27*Übersicht!H110)+Datenblatt!$E$27,IF($C110=14,(Datenblatt!$B$28*Übersicht!H110^3)+(Datenblatt!$C$28*Übersicht!H110^2)+(Datenblatt!$D$28*Übersicht!H110)+Datenblatt!$E$28,IF($C110=15,(Datenblatt!$B$29*Übersicht!H110^3)+(Datenblatt!$C$29*Übersicht!H110^2)+(Datenblatt!$D$29*Übersicht!H110)+Datenblatt!$E$29,IF($C110=16,(Datenblatt!$B$30*Übersicht!H110^3)+(Datenblatt!$C$30*Übersicht!H110^2)+(Datenblatt!$D$30*Übersicht!H110)+Datenblatt!$E$30,IF($C110=12,(Datenblatt!$B$31*Übersicht!H110^3)+(Datenblatt!$C$31*Übersicht!H110^2)+(Datenblatt!$D$31*Übersicht!H110)+Datenblatt!$E$31,IF($C110=11,(Datenblatt!$B$32*Übersicht!H110^3)+(Datenblatt!$C$32*Übersicht!H110^2)+(Datenblatt!$D$32*Übersicht!H110)+Datenblatt!$E$32,0))))))))))))))))))))))))</f>
        <v>0</v>
      </c>
      <c r="N110">
        <f>IF(AND(H110="",C110=11),Datenblatt!$I$29,IF(AND(H110="",C110=12),Datenblatt!$I$29,IF(AND(H110="",C110=16),Datenblatt!$I$29,IF(AND(H110="",C110=15),Datenblatt!$I$29,IF(AND(H110="",C110=14),Datenblatt!$I$29,IF(AND(H110="",C110=13),Datenblatt!$I$29,IF(AND($C110=13,H110&gt;Datenblatt!$X$3),0,IF(AND($C110=14,H110&gt;Datenblatt!$X$4),0,IF(AND($C110=15,H110&gt;Datenblatt!$X$5),0,IF(AND($C110=16,H110&gt;Datenblatt!$X$6),0,IF(AND($C110=12,H110&gt;Datenblatt!$X$7),0,IF(AND($C110=11,H110&gt;Datenblatt!$X$8),0,IF(AND($C110=13,H110&lt;Datenblatt!$W$3),100,IF(AND($C110=14,H110&lt;Datenblatt!$W$4),100,IF(AND($C110=15,H110&lt;Datenblatt!$W$5),100,IF(AND($C110=16,H110&lt;Datenblatt!$W$6),100,IF(AND($C110=12,H110&lt;Datenblatt!$W$7),100,IF(AND($C110=11,H110&lt;Datenblatt!$W$8),100,IF($C110=13,(Datenblatt!$B$27*Übersicht!H110^3)+(Datenblatt!$C$27*Übersicht!H110^2)+(Datenblatt!$D$27*Übersicht!H110)+Datenblatt!$E$27,IF($C110=14,(Datenblatt!$B$28*Übersicht!H110^3)+(Datenblatt!$C$28*Übersicht!H110^2)+(Datenblatt!$D$28*Übersicht!H110)+Datenblatt!$E$28,IF($C110=15,(Datenblatt!$B$29*Übersicht!H110^3)+(Datenblatt!$C$29*Übersicht!H110^2)+(Datenblatt!$D$29*Übersicht!H110)+Datenblatt!$E$29,IF($C110=16,(Datenblatt!$B$30*Übersicht!H110^3)+(Datenblatt!$C$30*Übersicht!H110^2)+(Datenblatt!$D$30*Übersicht!H110)+Datenblatt!$E$30,IF($C110=12,(Datenblatt!$B$31*Übersicht!H110^3)+(Datenblatt!$C$31*Übersicht!H110^2)+(Datenblatt!$D$31*Übersicht!H110)+Datenblatt!$E$31,IF($C110=11,(Datenblatt!$B$32*Übersicht!H110^3)+(Datenblatt!$C$32*Übersicht!H110^2)+(Datenblatt!$D$32*Übersicht!H110)+Datenblatt!$E$32,0))))))))))))))))))))))))</f>
        <v>0</v>
      </c>
      <c r="O110" s="2" t="e">
        <f t="shared" si="4"/>
        <v>#DIV/0!</v>
      </c>
      <c r="P110" s="2" t="e">
        <f t="shared" si="5"/>
        <v>#DIV/0!</v>
      </c>
      <c r="R110" s="2"/>
      <c r="S110" s="2">
        <f>Datenblatt!$I$10</f>
        <v>62.816491055091916</v>
      </c>
      <c r="T110" s="2">
        <f>Datenblatt!$I$18</f>
        <v>62.379148900450787</v>
      </c>
      <c r="U110" s="2">
        <f>Datenblatt!$I$26</f>
        <v>55.885385458572635</v>
      </c>
      <c r="V110" s="2">
        <f>Datenblatt!$I$34</f>
        <v>60.727085155488531</v>
      </c>
      <c r="W110" s="7" t="e">
        <f t="shared" si="6"/>
        <v>#DIV/0!</v>
      </c>
      <c r="Y110" s="2">
        <f>Datenblatt!$I$5</f>
        <v>73.48733784597421</v>
      </c>
      <c r="Z110">
        <f>Datenblatt!$I$13</f>
        <v>79.926562848016317</v>
      </c>
      <c r="AA110">
        <f>Datenblatt!$I$21</f>
        <v>79.953620531215734</v>
      </c>
      <c r="AB110">
        <f>Datenblatt!$I$29</f>
        <v>70.851454876954847</v>
      </c>
      <c r="AC110">
        <f>Datenblatt!$I$37</f>
        <v>75.813025407742586</v>
      </c>
      <c r="AD110" s="7" t="e">
        <f t="shared" si="7"/>
        <v>#DIV/0!</v>
      </c>
    </row>
    <row r="111" spans="10:30" ht="19" x14ac:dyDescent="0.25">
      <c r="J111" s="3" t="e">
        <f>IF(AND($C111=13,Datenblatt!M111&lt;Datenblatt!$R$3),0,IF(AND($C111=14,Datenblatt!M111&lt;Datenblatt!$R$4),0,IF(AND($C111=15,Datenblatt!M111&lt;Datenblatt!$R$5),0,IF(AND($C111=16,Datenblatt!M111&lt;Datenblatt!$R$6),0,IF(AND($C111=12,Datenblatt!M111&lt;Datenblatt!$R$7),0,IF(AND($C111=11,Datenblatt!M111&lt;Datenblatt!$R$8),0,IF(AND($C111=13,Datenblatt!M111&gt;Datenblatt!$Q$3),100,IF(AND($C111=14,Datenblatt!M111&gt;Datenblatt!$Q$4),100,IF(AND($C111=15,Datenblatt!M111&gt;Datenblatt!$Q$5),100,IF(AND($C111=16,Datenblatt!M111&gt;Datenblatt!$Q$6),100,IF(AND($C111=12,Datenblatt!M111&gt;Datenblatt!$Q$7),100,IF(AND($C111=11,Datenblatt!M111&gt;Datenblatt!$Q$8),100,IF(Übersicht!$C111=13,Datenblatt!$B$3*Datenblatt!M111^3+Datenblatt!$C$3*Datenblatt!M111^2+Datenblatt!$D$3*Datenblatt!M111+Datenblatt!$E$3,IF(Übersicht!$C111=14,Datenblatt!$B$4*Datenblatt!M111^3+Datenblatt!$C$4*Datenblatt!M111^2+Datenblatt!$D$4*Datenblatt!M111+Datenblatt!$E$4,IF(Übersicht!$C111=15,Datenblatt!$B$5*Datenblatt!M111^3+Datenblatt!$C$5*Datenblatt!M111^2+Datenblatt!$D$5*Datenblatt!M111+Datenblatt!$E$5,IF(Übersicht!$C111=16,Datenblatt!$B$6*Datenblatt!M111^3+Datenblatt!$C$6*Datenblatt!M111^2+Datenblatt!$D$6*Datenblatt!M111+Datenblatt!$E$6,IF(Übersicht!$C111=12,Datenblatt!$B$7*Datenblatt!M111^3+Datenblatt!$C$7*Datenblatt!M111^2+Datenblatt!$D$7*Datenblatt!M111+Datenblatt!$E$7,IF(Übersicht!$C111=11,Datenblatt!$B$8*Datenblatt!M111^3+Datenblatt!$C$8*Datenblatt!M111^2+Datenblatt!$D$8*Datenblatt!M111+Datenblatt!$E$8,0))))))))))))))))))</f>
        <v>#DIV/0!</v>
      </c>
      <c r="K111" t="e">
        <f>IF(AND(Übersicht!$C111=13,Datenblatt!N111&lt;Datenblatt!$T$3),0,IF(AND(Übersicht!$C111=14,Datenblatt!N111&lt;Datenblatt!$T$4),0,IF(AND(Übersicht!$C111=15,Datenblatt!N111&lt;Datenblatt!$T$5),0,IF(AND(Übersicht!$C111=16,Datenblatt!N111&lt;Datenblatt!$T$6),0,IF(AND(Übersicht!$C111=12,Datenblatt!N111&lt;Datenblatt!$T$7),0,IF(AND(Übersicht!$C111=11,Datenblatt!N111&lt;Datenblatt!$T$8),0,IF(AND($C111=13,Datenblatt!N111&gt;Datenblatt!$S$3),100,IF(AND($C111=14,Datenblatt!N111&gt;Datenblatt!$S$4),100,IF(AND($C111=15,Datenblatt!N111&gt;Datenblatt!$S$5),100,IF(AND($C111=16,Datenblatt!N111&gt;Datenblatt!$S$6),100,IF(AND($C111=12,Datenblatt!N111&gt;Datenblatt!$S$7),100,IF(AND($C111=11,Datenblatt!N111&gt;Datenblatt!$S$8),100,IF(Übersicht!$C111=13,Datenblatt!$B$11*Datenblatt!N111^3+Datenblatt!$C$11*Datenblatt!N111^2+Datenblatt!$D$11*Datenblatt!N111+Datenblatt!$E$11,IF(Übersicht!$C111=14,Datenblatt!$B$12*Datenblatt!N111^3+Datenblatt!$C$12*Datenblatt!N111^2+Datenblatt!$D$12*Datenblatt!N111+Datenblatt!$E$12,IF(Übersicht!$C111=15,Datenblatt!$B$13*Datenblatt!N111^3+Datenblatt!$C$13*Datenblatt!N111^2+Datenblatt!$D$13*Datenblatt!N111+Datenblatt!$E$13,IF(Übersicht!$C111=16,Datenblatt!$B$14*Datenblatt!N111^3+Datenblatt!$C$14*Datenblatt!N111^2+Datenblatt!$D$14*Datenblatt!N111+Datenblatt!$E$14,IF(Übersicht!$C111=12,Datenblatt!$B$15*Datenblatt!N111^3+Datenblatt!$C$15*Datenblatt!N111^2+Datenblatt!$D$15*Datenblatt!N111+Datenblatt!$E$15,IF(Übersicht!$C111=11,Datenblatt!$B$16*Datenblatt!N111^3+Datenblatt!$C$16*Datenblatt!N111^2+Datenblatt!$D$16*Datenblatt!N111+Datenblatt!$E$16,0))))))))))))))))))</f>
        <v>#DIV/0!</v>
      </c>
      <c r="L111">
        <f>IF(AND($C111=13,G111&lt;Datenblatt!$V$3),0,IF(AND($C111=14,G111&lt;Datenblatt!$V$4),0,IF(AND($C111=15,G111&lt;Datenblatt!$V$5),0,IF(AND($C111=16,G111&lt;Datenblatt!$V$6),0,IF(AND($C111=12,G111&lt;Datenblatt!$V$7),0,IF(AND($C111=11,G111&lt;Datenblatt!$V$8),0,IF(AND($C111=13,G111&gt;Datenblatt!$U$3),100,IF(AND($C111=14,G111&gt;Datenblatt!$U$4),100,IF(AND($C111=15,G111&gt;Datenblatt!$U$5),100,IF(AND($C111=16,G111&gt;Datenblatt!$U$6),100,IF(AND($C111=12,G111&gt;Datenblatt!$U$7),100,IF(AND($C111=11,G111&gt;Datenblatt!$U$8),100,IF($C111=13,(Datenblatt!$B$19*Übersicht!G111^3)+(Datenblatt!$C$19*Übersicht!G111^2)+(Datenblatt!$D$19*Übersicht!G111)+Datenblatt!$E$19,IF($C111=14,(Datenblatt!$B$20*Übersicht!G111^3)+(Datenblatt!$C$20*Übersicht!G111^2)+(Datenblatt!$D$20*Übersicht!G111)+Datenblatt!$E$20,IF($C111=15,(Datenblatt!$B$21*Übersicht!G111^3)+(Datenblatt!$C$21*Übersicht!G111^2)+(Datenblatt!$D$21*Übersicht!G111)+Datenblatt!$E$21,IF($C111=16,(Datenblatt!$B$22*Übersicht!G111^3)+(Datenblatt!$C$22*Übersicht!G111^2)+(Datenblatt!$D$22*Übersicht!G111)+Datenblatt!$E$22,IF($C111=12,(Datenblatt!$B$23*Übersicht!G111^3)+(Datenblatt!$C$23*Übersicht!G111^2)+(Datenblatt!$D$23*Übersicht!G111)+Datenblatt!$E$23,IF($C111=11,(Datenblatt!$B$24*Übersicht!G111^3)+(Datenblatt!$C$24*Übersicht!G111^2)+(Datenblatt!$D$24*Übersicht!G111)+Datenblatt!$E$24,0))))))))))))))))))</f>
        <v>0</v>
      </c>
      <c r="M111">
        <f>IF(AND(H111="",C111=11),Datenblatt!$I$26,IF(AND(H111="",C111=12),Datenblatt!$I$26,IF(AND(H111="",C111=16),Datenblatt!$I$27,IF(AND(H111="",C111=15),Datenblatt!$I$26,IF(AND(H111="",C111=14),Datenblatt!$I$26,IF(AND(H111="",C111=13),Datenblatt!$I$26,IF(AND($C111=13,H111&gt;Datenblatt!$X$3),0,IF(AND($C111=14,H111&gt;Datenblatt!$X$4),0,IF(AND($C111=15,H111&gt;Datenblatt!$X$5),0,IF(AND($C111=16,H111&gt;Datenblatt!$X$6),0,IF(AND($C111=12,H111&gt;Datenblatt!$X$7),0,IF(AND($C111=11,H111&gt;Datenblatt!$X$8),0,IF(AND($C111=13,H111&lt;Datenblatt!$W$3),100,IF(AND($C111=14,H111&lt;Datenblatt!$W$4),100,IF(AND($C111=15,H111&lt;Datenblatt!$W$5),100,IF(AND($C111=16,H111&lt;Datenblatt!$W$6),100,IF(AND($C111=12,H111&lt;Datenblatt!$W$7),100,IF(AND($C111=11,H111&lt;Datenblatt!$W$8),100,IF($C111=13,(Datenblatt!$B$27*Übersicht!H111^3)+(Datenblatt!$C$27*Übersicht!H111^2)+(Datenblatt!$D$27*Übersicht!H111)+Datenblatt!$E$27,IF($C111=14,(Datenblatt!$B$28*Übersicht!H111^3)+(Datenblatt!$C$28*Übersicht!H111^2)+(Datenblatt!$D$28*Übersicht!H111)+Datenblatt!$E$28,IF($C111=15,(Datenblatt!$B$29*Übersicht!H111^3)+(Datenblatt!$C$29*Übersicht!H111^2)+(Datenblatt!$D$29*Übersicht!H111)+Datenblatt!$E$29,IF($C111=16,(Datenblatt!$B$30*Übersicht!H111^3)+(Datenblatt!$C$30*Übersicht!H111^2)+(Datenblatt!$D$30*Übersicht!H111)+Datenblatt!$E$30,IF($C111=12,(Datenblatt!$B$31*Übersicht!H111^3)+(Datenblatt!$C$31*Übersicht!H111^2)+(Datenblatt!$D$31*Übersicht!H111)+Datenblatt!$E$31,IF($C111=11,(Datenblatt!$B$32*Übersicht!H111^3)+(Datenblatt!$C$32*Übersicht!H111^2)+(Datenblatt!$D$32*Übersicht!H111)+Datenblatt!$E$32,0))))))))))))))))))))))))</f>
        <v>0</v>
      </c>
      <c r="N111">
        <f>IF(AND(H111="",C111=11),Datenblatt!$I$29,IF(AND(H111="",C111=12),Datenblatt!$I$29,IF(AND(H111="",C111=16),Datenblatt!$I$29,IF(AND(H111="",C111=15),Datenblatt!$I$29,IF(AND(H111="",C111=14),Datenblatt!$I$29,IF(AND(H111="",C111=13),Datenblatt!$I$29,IF(AND($C111=13,H111&gt;Datenblatt!$X$3),0,IF(AND($C111=14,H111&gt;Datenblatt!$X$4),0,IF(AND($C111=15,H111&gt;Datenblatt!$X$5),0,IF(AND($C111=16,H111&gt;Datenblatt!$X$6),0,IF(AND($C111=12,H111&gt;Datenblatt!$X$7),0,IF(AND($C111=11,H111&gt;Datenblatt!$X$8),0,IF(AND($C111=13,H111&lt;Datenblatt!$W$3),100,IF(AND($C111=14,H111&lt;Datenblatt!$W$4),100,IF(AND($C111=15,H111&lt;Datenblatt!$W$5),100,IF(AND($C111=16,H111&lt;Datenblatt!$W$6),100,IF(AND($C111=12,H111&lt;Datenblatt!$W$7),100,IF(AND($C111=11,H111&lt;Datenblatt!$W$8),100,IF($C111=13,(Datenblatt!$B$27*Übersicht!H111^3)+(Datenblatt!$C$27*Übersicht!H111^2)+(Datenblatt!$D$27*Übersicht!H111)+Datenblatt!$E$27,IF($C111=14,(Datenblatt!$B$28*Übersicht!H111^3)+(Datenblatt!$C$28*Übersicht!H111^2)+(Datenblatt!$D$28*Übersicht!H111)+Datenblatt!$E$28,IF($C111=15,(Datenblatt!$B$29*Übersicht!H111^3)+(Datenblatt!$C$29*Übersicht!H111^2)+(Datenblatt!$D$29*Übersicht!H111)+Datenblatt!$E$29,IF($C111=16,(Datenblatt!$B$30*Übersicht!H111^3)+(Datenblatt!$C$30*Übersicht!H111^2)+(Datenblatt!$D$30*Übersicht!H111)+Datenblatt!$E$30,IF($C111=12,(Datenblatt!$B$31*Übersicht!H111^3)+(Datenblatt!$C$31*Übersicht!H111^2)+(Datenblatt!$D$31*Übersicht!H111)+Datenblatt!$E$31,IF($C111=11,(Datenblatt!$B$32*Übersicht!H111^3)+(Datenblatt!$C$32*Übersicht!H111^2)+(Datenblatt!$D$32*Übersicht!H111)+Datenblatt!$E$32,0))))))))))))))))))))))))</f>
        <v>0</v>
      </c>
      <c r="O111" s="2" t="e">
        <f t="shared" si="4"/>
        <v>#DIV/0!</v>
      </c>
      <c r="P111" s="2" t="e">
        <f t="shared" si="5"/>
        <v>#DIV/0!</v>
      </c>
      <c r="R111" s="2"/>
      <c r="S111" s="2">
        <f>Datenblatt!$I$10</f>
        <v>62.816491055091916</v>
      </c>
      <c r="T111" s="2">
        <f>Datenblatt!$I$18</f>
        <v>62.379148900450787</v>
      </c>
      <c r="U111" s="2">
        <f>Datenblatt!$I$26</f>
        <v>55.885385458572635</v>
      </c>
      <c r="V111" s="2">
        <f>Datenblatt!$I$34</f>
        <v>60.727085155488531</v>
      </c>
      <c r="W111" s="7" t="e">
        <f t="shared" si="6"/>
        <v>#DIV/0!</v>
      </c>
      <c r="Y111" s="2">
        <f>Datenblatt!$I$5</f>
        <v>73.48733784597421</v>
      </c>
      <c r="Z111">
        <f>Datenblatt!$I$13</f>
        <v>79.926562848016317</v>
      </c>
      <c r="AA111">
        <f>Datenblatt!$I$21</f>
        <v>79.953620531215734</v>
      </c>
      <c r="AB111">
        <f>Datenblatt!$I$29</f>
        <v>70.851454876954847</v>
      </c>
      <c r="AC111">
        <f>Datenblatt!$I$37</f>
        <v>75.813025407742586</v>
      </c>
      <c r="AD111" s="7" t="e">
        <f t="shared" si="7"/>
        <v>#DIV/0!</v>
      </c>
    </row>
    <row r="112" spans="10:30" ht="19" x14ac:dyDescent="0.25">
      <c r="J112" s="3" t="e">
        <f>IF(AND($C112=13,Datenblatt!M112&lt;Datenblatt!$R$3),0,IF(AND($C112=14,Datenblatt!M112&lt;Datenblatt!$R$4),0,IF(AND($C112=15,Datenblatt!M112&lt;Datenblatt!$R$5),0,IF(AND($C112=16,Datenblatt!M112&lt;Datenblatt!$R$6),0,IF(AND($C112=12,Datenblatt!M112&lt;Datenblatt!$R$7),0,IF(AND($C112=11,Datenblatt!M112&lt;Datenblatt!$R$8),0,IF(AND($C112=13,Datenblatt!M112&gt;Datenblatt!$Q$3),100,IF(AND($C112=14,Datenblatt!M112&gt;Datenblatt!$Q$4),100,IF(AND($C112=15,Datenblatt!M112&gt;Datenblatt!$Q$5),100,IF(AND($C112=16,Datenblatt!M112&gt;Datenblatt!$Q$6),100,IF(AND($C112=12,Datenblatt!M112&gt;Datenblatt!$Q$7),100,IF(AND($C112=11,Datenblatt!M112&gt;Datenblatt!$Q$8),100,IF(Übersicht!$C112=13,Datenblatt!$B$3*Datenblatt!M112^3+Datenblatt!$C$3*Datenblatt!M112^2+Datenblatt!$D$3*Datenblatt!M112+Datenblatt!$E$3,IF(Übersicht!$C112=14,Datenblatt!$B$4*Datenblatt!M112^3+Datenblatt!$C$4*Datenblatt!M112^2+Datenblatt!$D$4*Datenblatt!M112+Datenblatt!$E$4,IF(Übersicht!$C112=15,Datenblatt!$B$5*Datenblatt!M112^3+Datenblatt!$C$5*Datenblatt!M112^2+Datenblatt!$D$5*Datenblatt!M112+Datenblatt!$E$5,IF(Übersicht!$C112=16,Datenblatt!$B$6*Datenblatt!M112^3+Datenblatt!$C$6*Datenblatt!M112^2+Datenblatt!$D$6*Datenblatt!M112+Datenblatt!$E$6,IF(Übersicht!$C112=12,Datenblatt!$B$7*Datenblatt!M112^3+Datenblatt!$C$7*Datenblatt!M112^2+Datenblatt!$D$7*Datenblatt!M112+Datenblatt!$E$7,IF(Übersicht!$C112=11,Datenblatt!$B$8*Datenblatt!M112^3+Datenblatt!$C$8*Datenblatt!M112^2+Datenblatt!$D$8*Datenblatt!M112+Datenblatt!$E$8,0))))))))))))))))))</f>
        <v>#DIV/0!</v>
      </c>
      <c r="K112" t="e">
        <f>IF(AND(Übersicht!$C112=13,Datenblatt!N112&lt;Datenblatt!$T$3),0,IF(AND(Übersicht!$C112=14,Datenblatt!N112&lt;Datenblatt!$T$4),0,IF(AND(Übersicht!$C112=15,Datenblatt!N112&lt;Datenblatt!$T$5),0,IF(AND(Übersicht!$C112=16,Datenblatt!N112&lt;Datenblatt!$T$6),0,IF(AND(Übersicht!$C112=12,Datenblatt!N112&lt;Datenblatt!$T$7),0,IF(AND(Übersicht!$C112=11,Datenblatt!N112&lt;Datenblatt!$T$8),0,IF(AND($C112=13,Datenblatt!N112&gt;Datenblatt!$S$3),100,IF(AND($C112=14,Datenblatt!N112&gt;Datenblatt!$S$4),100,IF(AND($C112=15,Datenblatt!N112&gt;Datenblatt!$S$5),100,IF(AND($C112=16,Datenblatt!N112&gt;Datenblatt!$S$6),100,IF(AND($C112=12,Datenblatt!N112&gt;Datenblatt!$S$7),100,IF(AND($C112=11,Datenblatt!N112&gt;Datenblatt!$S$8),100,IF(Übersicht!$C112=13,Datenblatt!$B$11*Datenblatt!N112^3+Datenblatt!$C$11*Datenblatt!N112^2+Datenblatt!$D$11*Datenblatt!N112+Datenblatt!$E$11,IF(Übersicht!$C112=14,Datenblatt!$B$12*Datenblatt!N112^3+Datenblatt!$C$12*Datenblatt!N112^2+Datenblatt!$D$12*Datenblatt!N112+Datenblatt!$E$12,IF(Übersicht!$C112=15,Datenblatt!$B$13*Datenblatt!N112^3+Datenblatt!$C$13*Datenblatt!N112^2+Datenblatt!$D$13*Datenblatt!N112+Datenblatt!$E$13,IF(Übersicht!$C112=16,Datenblatt!$B$14*Datenblatt!N112^3+Datenblatt!$C$14*Datenblatt!N112^2+Datenblatt!$D$14*Datenblatt!N112+Datenblatt!$E$14,IF(Übersicht!$C112=12,Datenblatt!$B$15*Datenblatt!N112^3+Datenblatt!$C$15*Datenblatt!N112^2+Datenblatt!$D$15*Datenblatt!N112+Datenblatt!$E$15,IF(Übersicht!$C112=11,Datenblatt!$B$16*Datenblatt!N112^3+Datenblatt!$C$16*Datenblatt!N112^2+Datenblatt!$D$16*Datenblatt!N112+Datenblatt!$E$16,0))))))))))))))))))</f>
        <v>#DIV/0!</v>
      </c>
      <c r="L112">
        <f>IF(AND($C112=13,G112&lt;Datenblatt!$V$3),0,IF(AND($C112=14,G112&lt;Datenblatt!$V$4),0,IF(AND($C112=15,G112&lt;Datenblatt!$V$5),0,IF(AND($C112=16,G112&lt;Datenblatt!$V$6),0,IF(AND($C112=12,G112&lt;Datenblatt!$V$7),0,IF(AND($C112=11,G112&lt;Datenblatt!$V$8),0,IF(AND($C112=13,G112&gt;Datenblatt!$U$3),100,IF(AND($C112=14,G112&gt;Datenblatt!$U$4),100,IF(AND($C112=15,G112&gt;Datenblatt!$U$5),100,IF(AND($C112=16,G112&gt;Datenblatt!$U$6),100,IF(AND($C112=12,G112&gt;Datenblatt!$U$7),100,IF(AND($C112=11,G112&gt;Datenblatt!$U$8),100,IF($C112=13,(Datenblatt!$B$19*Übersicht!G112^3)+(Datenblatt!$C$19*Übersicht!G112^2)+(Datenblatt!$D$19*Übersicht!G112)+Datenblatt!$E$19,IF($C112=14,(Datenblatt!$B$20*Übersicht!G112^3)+(Datenblatt!$C$20*Übersicht!G112^2)+(Datenblatt!$D$20*Übersicht!G112)+Datenblatt!$E$20,IF($C112=15,(Datenblatt!$B$21*Übersicht!G112^3)+(Datenblatt!$C$21*Übersicht!G112^2)+(Datenblatt!$D$21*Übersicht!G112)+Datenblatt!$E$21,IF($C112=16,(Datenblatt!$B$22*Übersicht!G112^3)+(Datenblatt!$C$22*Übersicht!G112^2)+(Datenblatt!$D$22*Übersicht!G112)+Datenblatt!$E$22,IF($C112=12,(Datenblatt!$B$23*Übersicht!G112^3)+(Datenblatt!$C$23*Übersicht!G112^2)+(Datenblatt!$D$23*Übersicht!G112)+Datenblatt!$E$23,IF($C112=11,(Datenblatt!$B$24*Übersicht!G112^3)+(Datenblatt!$C$24*Übersicht!G112^2)+(Datenblatt!$D$24*Übersicht!G112)+Datenblatt!$E$24,0))))))))))))))))))</f>
        <v>0</v>
      </c>
      <c r="M112">
        <f>IF(AND(H112="",C112=11),Datenblatt!$I$26,IF(AND(H112="",C112=12),Datenblatt!$I$26,IF(AND(H112="",C112=16),Datenblatt!$I$27,IF(AND(H112="",C112=15),Datenblatt!$I$26,IF(AND(H112="",C112=14),Datenblatt!$I$26,IF(AND(H112="",C112=13),Datenblatt!$I$26,IF(AND($C112=13,H112&gt;Datenblatt!$X$3),0,IF(AND($C112=14,H112&gt;Datenblatt!$X$4),0,IF(AND($C112=15,H112&gt;Datenblatt!$X$5),0,IF(AND($C112=16,H112&gt;Datenblatt!$X$6),0,IF(AND($C112=12,H112&gt;Datenblatt!$X$7),0,IF(AND($C112=11,H112&gt;Datenblatt!$X$8),0,IF(AND($C112=13,H112&lt;Datenblatt!$W$3),100,IF(AND($C112=14,H112&lt;Datenblatt!$W$4),100,IF(AND($C112=15,H112&lt;Datenblatt!$W$5),100,IF(AND($C112=16,H112&lt;Datenblatt!$W$6),100,IF(AND($C112=12,H112&lt;Datenblatt!$W$7),100,IF(AND($C112=11,H112&lt;Datenblatt!$W$8),100,IF($C112=13,(Datenblatt!$B$27*Übersicht!H112^3)+(Datenblatt!$C$27*Übersicht!H112^2)+(Datenblatt!$D$27*Übersicht!H112)+Datenblatt!$E$27,IF($C112=14,(Datenblatt!$B$28*Übersicht!H112^3)+(Datenblatt!$C$28*Übersicht!H112^2)+(Datenblatt!$D$28*Übersicht!H112)+Datenblatt!$E$28,IF($C112=15,(Datenblatt!$B$29*Übersicht!H112^3)+(Datenblatt!$C$29*Übersicht!H112^2)+(Datenblatt!$D$29*Übersicht!H112)+Datenblatt!$E$29,IF($C112=16,(Datenblatt!$B$30*Übersicht!H112^3)+(Datenblatt!$C$30*Übersicht!H112^2)+(Datenblatt!$D$30*Übersicht!H112)+Datenblatt!$E$30,IF($C112=12,(Datenblatt!$B$31*Übersicht!H112^3)+(Datenblatt!$C$31*Übersicht!H112^2)+(Datenblatt!$D$31*Übersicht!H112)+Datenblatt!$E$31,IF($C112=11,(Datenblatt!$B$32*Übersicht!H112^3)+(Datenblatt!$C$32*Übersicht!H112^2)+(Datenblatt!$D$32*Übersicht!H112)+Datenblatt!$E$32,0))))))))))))))))))))))))</f>
        <v>0</v>
      </c>
      <c r="N112">
        <f>IF(AND(H112="",C112=11),Datenblatt!$I$29,IF(AND(H112="",C112=12),Datenblatt!$I$29,IF(AND(H112="",C112=16),Datenblatt!$I$29,IF(AND(H112="",C112=15),Datenblatt!$I$29,IF(AND(H112="",C112=14),Datenblatt!$I$29,IF(AND(H112="",C112=13),Datenblatt!$I$29,IF(AND($C112=13,H112&gt;Datenblatt!$X$3),0,IF(AND($C112=14,H112&gt;Datenblatt!$X$4),0,IF(AND($C112=15,H112&gt;Datenblatt!$X$5),0,IF(AND($C112=16,H112&gt;Datenblatt!$X$6),0,IF(AND($C112=12,H112&gt;Datenblatt!$X$7),0,IF(AND($C112=11,H112&gt;Datenblatt!$X$8),0,IF(AND($C112=13,H112&lt;Datenblatt!$W$3),100,IF(AND($C112=14,H112&lt;Datenblatt!$W$4),100,IF(AND($C112=15,H112&lt;Datenblatt!$W$5),100,IF(AND($C112=16,H112&lt;Datenblatt!$W$6),100,IF(AND($C112=12,H112&lt;Datenblatt!$W$7),100,IF(AND($C112=11,H112&lt;Datenblatt!$W$8),100,IF($C112=13,(Datenblatt!$B$27*Übersicht!H112^3)+(Datenblatt!$C$27*Übersicht!H112^2)+(Datenblatt!$D$27*Übersicht!H112)+Datenblatt!$E$27,IF($C112=14,(Datenblatt!$B$28*Übersicht!H112^3)+(Datenblatt!$C$28*Übersicht!H112^2)+(Datenblatt!$D$28*Übersicht!H112)+Datenblatt!$E$28,IF($C112=15,(Datenblatt!$B$29*Übersicht!H112^3)+(Datenblatt!$C$29*Übersicht!H112^2)+(Datenblatt!$D$29*Übersicht!H112)+Datenblatt!$E$29,IF($C112=16,(Datenblatt!$B$30*Übersicht!H112^3)+(Datenblatt!$C$30*Übersicht!H112^2)+(Datenblatt!$D$30*Übersicht!H112)+Datenblatt!$E$30,IF($C112=12,(Datenblatt!$B$31*Übersicht!H112^3)+(Datenblatt!$C$31*Übersicht!H112^2)+(Datenblatt!$D$31*Übersicht!H112)+Datenblatt!$E$31,IF($C112=11,(Datenblatt!$B$32*Übersicht!H112^3)+(Datenblatt!$C$32*Übersicht!H112^2)+(Datenblatt!$D$32*Übersicht!H112)+Datenblatt!$E$32,0))))))))))))))))))))))))</f>
        <v>0</v>
      </c>
      <c r="O112" s="2" t="e">
        <f t="shared" si="4"/>
        <v>#DIV/0!</v>
      </c>
      <c r="P112" s="2" t="e">
        <f t="shared" si="5"/>
        <v>#DIV/0!</v>
      </c>
      <c r="R112" s="2"/>
      <c r="S112" s="2">
        <f>Datenblatt!$I$10</f>
        <v>62.816491055091916</v>
      </c>
      <c r="T112" s="2">
        <f>Datenblatt!$I$18</f>
        <v>62.379148900450787</v>
      </c>
      <c r="U112" s="2">
        <f>Datenblatt!$I$26</f>
        <v>55.885385458572635</v>
      </c>
      <c r="V112" s="2">
        <f>Datenblatt!$I$34</f>
        <v>60.727085155488531</v>
      </c>
      <c r="W112" s="7" t="e">
        <f t="shared" si="6"/>
        <v>#DIV/0!</v>
      </c>
      <c r="Y112" s="2">
        <f>Datenblatt!$I$5</f>
        <v>73.48733784597421</v>
      </c>
      <c r="Z112">
        <f>Datenblatt!$I$13</f>
        <v>79.926562848016317</v>
      </c>
      <c r="AA112">
        <f>Datenblatt!$I$21</f>
        <v>79.953620531215734</v>
      </c>
      <c r="AB112">
        <f>Datenblatt!$I$29</f>
        <v>70.851454876954847</v>
      </c>
      <c r="AC112">
        <f>Datenblatt!$I$37</f>
        <v>75.813025407742586</v>
      </c>
      <c r="AD112" s="7" t="e">
        <f t="shared" si="7"/>
        <v>#DIV/0!</v>
      </c>
    </row>
    <row r="113" spans="10:30" ht="19" x14ac:dyDescent="0.25">
      <c r="J113" s="3" t="e">
        <f>IF(AND($C113=13,Datenblatt!M113&lt;Datenblatt!$R$3),0,IF(AND($C113=14,Datenblatt!M113&lt;Datenblatt!$R$4),0,IF(AND($C113=15,Datenblatt!M113&lt;Datenblatt!$R$5),0,IF(AND($C113=16,Datenblatt!M113&lt;Datenblatt!$R$6),0,IF(AND($C113=12,Datenblatt!M113&lt;Datenblatt!$R$7),0,IF(AND($C113=11,Datenblatt!M113&lt;Datenblatt!$R$8),0,IF(AND($C113=13,Datenblatt!M113&gt;Datenblatt!$Q$3),100,IF(AND($C113=14,Datenblatt!M113&gt;Datenblatt!$Q$4),100,IF(AND($C113=15,Datenblatt!M113&gt;Datenblatt!$Q$5),100,IF(AND($C113=16,Datenblatt!M113&gt;Datenblatt!$Q$6),100,IF(AND($C113=12,Datenblatt!M113&gt;Datenblatt!$Q$7),100,IF(AND($C113=11,Datenblatt!M113&gt;Datenblatt!$Q$8),100,IF(Übersicht!$C113=13,Datenblatt!$B$3*Datenblatt!M113^3+Datenblatt!$C$3*Datenblatt!M113^2+Datenblatt!$D$3*Datenblatt!M113+Datenblatt!$E$3,IF(Übersicht!$C113=14,Datenblatt!$B$4*Datenblatt!M113^3+Datenblatt!$C$4*Datenblatt!M113^2+Datenblatt!$D$4*Datenblatt!M113+Datenblatt!$E$4,IF(Übersicht!$C113=15,Datenblatt!$B$5*Datenblatt!M113^3+Datenblatt!$C$5*Datenblatt!M113^2+Datenblatt!$D$5*Datenblatt!M113+Datenblatt!$E$5,IF(Übersicht!$C113=16,Datenblatt!$B$6*Datenblatt!M113^3+Datenblatt!$C$6*Datenblatt!M113^2+Datenblatt!$D$6*Datenblatt!M113+Datenblatt!$E$6,IF(Übersicht!$C113=12,Datenblatt!$B$7*Datenblatt!M113^3+Datenblatt!$C$7*Datenblatt!M113^2+Datenblatt!$D$7*Datenblatt!M113+Datenblatt!$E$7,IF(Übersicht!$C113=11,Datenblatt!$B$8*Datenblatt!M113^3+Datenblatt!$C$8*Datenblatt!M113^2+Datenblatt!$D$8*Datenblatt!M113+Datenblatt!$E$8,0))))))))))))))))))</f>
        <v>#DIV/0!</v>
      </c>
      <c r="K113" t="e">
        <f>IF(AND(Übersicht!$C113=13,Datenblatt!N113&lt;Datenblatt!$T$3),0,IF(AND(Übersicht!$C113=14,Datenblatt!N113&lt;Datenblatt!$T$4),0,IF(AND(Übersicht!$C113=15,Datenblatt!N113&lt;Datenblatt!$T$5),0,IF(AND(Übersicht!$C113=16,Datenblatt!N113&lt;Datenblatt!$T$6),0,IF(AND(Übersicht!$C113=12,Datenblatt!N113&lt;Datenblatt!$T$7),0,IF(AND(Übersicht!$C113=11,Datenblatt!N113&lt;Datenblatt!$T$8),0,IF(AND($C113=13,Datenblatt!N113&gt;Datenblatt!$S$3),100,IF(AND($C113=14,Datenblatt!N113&gt;Datenblatt!$S$4),100,IF(AND($C113=15,Datenblatt!N113&gt;Datenblatt!$S$5),100,IF(AND($C113=16,Datenblatt!N113&gt;Datenblatt!$S$6),100,IF(AND($C113=12,Datenblatt!N113&gt;Datenblatt!$S$7),100,IF(AND($C113=11,Datenblatt!N113&gt;Datenblatt!$S$8),100,IF(Übersicht!$C113=13,Datenblatt!$B$11*Datenblatt!N113^3+Datenblatt!$C$11*Datenblatt!N113^2+Datenblatt!$D$11*Datenblatt!N113+Datenblatt!$E$11,IF(Übersicht!$C113=14,Datenblatt!$B$12*Datenblatt!N113^3+Datenblatt!$C$12*Datenblatt!N113^2+Datenblatt!$D$12*Datenblatt!N113+Datenblatt!$E$12,IF(Übersicht!$C113=15,Datenblatt!$B$13*Datenblatt!N113^3+Datenblatt!$C$13*Datenblatt!N113^2+Datenblatt!$D$13*Datenblatt!N113+Datenblatt!$E$13,IF(Übersicht!$C113=16,Datenblatt!$B$14*Datenblatt!N113^3+Datenblatt!$C$14*Datenblatt!N113^2+Datenblatt!$D$14*Datenblatt!N113+Datenblatt!$E$14,IF(Übersicht!$C113=12,Datenblatt!$B$15*Datenblatt!N113^3+Datenblatt!$C$15*Datenblatt!N113^2+Datenblatt!$D$15*Datenblatt!N113+Datenblatt!$E$15,IF(Übersicht!$C113=11,Datenblatt!$B$16*Datenblatt!N113^3+Datenblatt!$C$16*Datenblatt!N113^2+Datenblatt!$D$16*Datenblatt!N113+Datenblatt!$E$16,0))))))))))))))))))</f>
        <v>#DIV/0!</v>
      </c>
      <c r="L113">
        <f>IF(AND($C113=13,G113&lt;Datenblatt!$V$3),0,IF(AND($C113=14,G113&lt;Datenblatt!$V$4),0,IF(AND($C113=15,G113&lt;Datenblatt!$V$5),0,IF(AND($C113=16,G113&lt;Datenblatt!$V$6),0,IF(AND($C113=12,G113&lt;Datenblatt!$V$7),0,IF(AND($C113=11,G113&lt;Datenblatt!$V$8),0,IF(AND($C113=13,G113&gt;Datenblatt!$U$3),100,IF(AND($C113=14,G113&gt;Datenblatt!$U$4),100,IF(AND($C113=15,G113&gt;Datenblatt!$U$5),100,IF(AND($C113=16,G113&gt;Datenblatt!$U$6),100,IF(AND($C113=12,G113&gt;Datenblatt!$U$7),100,IF(AND($C113=11,G113&gt;Datenblatt!$U$8),100,IF($C113=13,(Datenblatt!$B$19*Übersicht!G113^3)+(Datenblatt!$C$19*Übersicht!G113^2)+(Datenblatt!$D$19*Übersicht!G113)+Datenblatt!$E$19,IF($C113=14,(Datenblatt!$B$20*Übersicht!G113^3)+(Datenblatt!$C$20*Übersicht!G113^2)+(Datenblatt!$D$20*Übersicht!G113)+Datenblatt!$E$20,IF($C113=15,(Datenblatt!$B$21*Übersicht!G113^3)+(Datenblatt!$C$21*Übersicht!G113^2)+(Datenblatt!$D$21*Übersicht!G113)+Datenblatt!$E$21,IF($C113=16,(Datenblatt!$B$22*Übersicht!G113^3)+(Datenblatt!$C$22*Übersicht!G113^2)+(Datenblatt!$D$22*Übersicht!G113)+Datenblatt!$E$22,IF($C113=12,(Datenblatt!$B$23*Übersicht!G113^3)+(Datenblatt!$C$23*Übersicht!G113^2)+(Datenblatt!$D$23*Übersicht!G113)+Datenblatt!$E$23,IF($C113=11,(Datenblatt!$B$24*Übersicht!G113^3)+(Datenblatt!$C$24*Übersicht!G113^2)+(Datenblatt!$D$24*Übersicht!G113)+Datenblatt!$E$24,0))))))))))))))))))</f>
        <v>0</v>
      </c>
      <c r="M113">
        <f>IF(AND(H113="",C113=11),Datenblatt!$I$26,IF(AND(H113="",C113=12),Datenblatt!$I$26,IF(AND(H113="",C113=16),Datenblatt!$I$27,IF(AND(H113="",C113=15),Datenblatt!$I$26,IF(AND(H113="",C113=14),Datenblatt!$I$26,IF(AND(H113="",C113=13),Datenblatt!$I$26,IF(AND($C113=13,H113&gt;Datenblatt!$X$3),0,IF(AND($C113=14,H113&gt;Datenblatt!$X$4),0,IF(AND($C113=15,H113&gt;Datenblatt!$X$5),0,IF(AND($C113=16,H113&gt;Datenblatt!$X$6),0,IF(AND($C113=12,H113&gt;Datenblatt!$X$7),0,IF(AND($C113=11,H113&gt;Datenblatt!$X$8),0,IF(AND($C113=13,H113&lt;Datenblatt!$W$3),100,IF(AND($C113=14,H113&lt;Datenblatt!$W$4),100,IF(AND($C113=15,H113&lt;Datenblatt!$W$5),100,IF(AND($C113=16,H113&lt;Datenblatt!$W$6),100,IF(AND($C113=12,H113&lt;Datenblatt!$W$7),100,IF(AND($C113=11,H113&lt;Datenblatt!$W$8),100,IF($C113=13,(Datenblatt!$B$27*Übersicht!H113^3)+(Datenblatt!$C$27*Übersicht!H113^2)+(Datenblatt!$D$27*Übersicht!H113)+Datenblatt!$E$27,IF($C113=14,(Datenblatt!$B$28*Übersicht!H113^3)+(Datenblatt!$C$28*Übersicht!H113^2)+(Datenblatt!$D$28*Übersicht!H113)+Datenblatt!$E$28,IF($C113=15,(Datenblatt!$B$29*Übersicht!H113^3)+(Datenblatt!$C$29*Übersicht!H113^2)+(Datenblatt!$D$29*Übersicht!H113)+Datenblatt!$E$29,IF($C113=16,(Datenblatt!$B$30*Übersicht!H113^3)+(Datenblatt!$C$30*Übersicht!H113^2)+(Datenblatt!$D$30*Übersicht!H113)+Datenblatt!$E$30,IF($C113=12,(Datenblatt!$B$31*Übersicht!H113^3)+(Datenblatt!$C$31*Übersicht!H113^2)+(Datenblatt!$D$31*Übersicht!H113)+Datenblatt!$E$31,IF($C113=11,(Datenblatt!$B$32*Übersicht!H113^3)+(Datenblatt!$C$32*Übersicht!H113^2)+(Datenblatt!$D$32*Übersicht!H113)+Datenblatt!$E$32,0))))))))))))))))))))))))</f>
        <v>0</v>
      </c>
      <c r="N113">
        <f>IF(AND(H113="",C113=11),Datenblatt!$I$29,IF(AND(H113="",C113=12),Datenblatt!$I$29,IF(AND(H113="",C113=16),Datenblatt!$I$29,IF(AND(H113="",C113=15),Datenblatt!$I$29,IF(AND(H113="",C113=14),Datenblatt!$I$29,IF(AND(H113="",C113=13),Datenblatt!$I$29,IF(AND($C113=13,H113&gt;Datenblatt!$X$3),0,IF(AND($C113=14,H113&gt;Datenblatt!$X$4),0,IF(AND($C113=15,H113&gt;Datenblatt!$X$5),0,IF(AND($C113=16,H113&gt;Datenblatt!$X$6),0,IF(AND($C113=12,H113&gt;Datenblatt!$X$7),0,IF(AND($C113=11,H113&gt;Datenblatt!$X$8),0,IF(AND($C113=13,H113&lt;Datenblatt!$W$3),100,IF(AND($C113=14,H113&lt;Datenblatt!$W$4),100,IF(AND($C113=15,H113&lt;Datenblatt!$W$5),100,IF(AND($C113=16,H113&lt;Datenblatt!$W$6),100,IF(AND($C113=12,H113&lt;Datenblatt!$W$7),100,IF(AND($C113=11,H113&lt;Datenblatt!$W$8),100,IF($C113=13,(Datenblatt!$B$27*Übersicht!H113^3)+(Datenblatt!$C$27*Übersicht!H113^2)+(Datenblatt!$D$27*Übersicht!H113)+Datenblatt!$E$27,IF($C113=14,(Datenblatt!$B$28*Übersicht!H113^3)+(Datenblatt!$C$28*Übersicht!H113^2)+(Datenblatt!$D$28*Übersicht!H113)+Datenblatt!$E$28,IF($C113=15,(Datenblatt!$B$29*Übersicht!H113^3)+(Datenblatt!$C$29*Übersicht!H113^2)+(Datenblatt!$D$29*Übersicht!H113)+Datenblatt!$E$29,IF($C113=16,(Datenblatt!$B$30*Übersicht!H113^3)+(Datenblatt!$C$30*Übersicht!H113^2)+(Datenblatt!$D$30*Übersicht!H113)+Datenblatt!$E$30,IF($C113=12,(Datenblatt!$B$31*Übersicht!H113^3)+(Datenblatt!$C$31*Übersicht!H113^2)+(Datenblatt!$D$31*Übersicht!H113)+Datenblatt!$E$31,IF($C113=11,(Datenblatt!$B$32*Übersicht!H113^3)+(Datenblatt!$C$32*Übersicht!H113^2)+(Datenblatt!$D$32*Übersicht!H113)+Datenblatt!$E$32,0))))))))))))))))))))))))</f>
        <v>0</v>
      </c>
      <c r="O113" s="2" t="e">
        <f t="shared" si="4"/>
        <v>#DIV/0!</v>
      </c>
      <c r="P113" s="2" t="e">
        <f t="shared" si="5"/>
        <v>#DIV/0!</v>
      </c>
      <c r="R113" s="2"/>
      <c r="S113" s="2">
        <f>Datenblatt!$I$10</f>
        <v>62.816491055091916</v>
      </c>
      <c r="T113" s="2">
        <f>Datenblatt!$I$18</f>
        <v>62.379148900450787</v>
      </c>
      <c r="U113" s="2">
        <f>Datenblatt!$I$26</f>
        <v>55.885385458572635</v>
      </c>
      <c r="V113" s="2">
        <f>Datenblatt!$I$34</f>
        <v>60.727085155488531</v>
      </c>
      <c r="W113" s="7" t="e">
        <f t="shared" si="6"/>
        <v>#DIV/0!</v>
      </c>
      <c r="Y113" s="2">
        <f>Datenblatt!$I$5</f>
        <v>73.48733784597421</v>
      </c>
      <c r="Z113">
        <f>Datenblatt!$I$13</f>
        <v>79.926562848016317</v>
      </c>
      <c r="AA113">
        <f>Datenblatt!$I$21</f>
        <v>79.953620531215734</v>
      </c>
      <c r="AB113">
        <f>Datenblatt!$I$29</f>
        <v>70.851454876954847</v>
      </c>
      <c r="AC113">
        <f>Datenblatt!$I$37</f>
        <v>75.813025407742586</v>
      </c>
      <c r="AD113" s="7" t="e">
        <f t="shared" si="7"/>
        <v>#DIV/0!</v>
      </c>
    </row>
    <row r="114" spans="10:30" ht="19" x14ac:dyDescent="0.25">
      <c r="J114" s="3" t="e">
        <f>IF(AND($C114=13,Datenblatt!M114&lt;Datenblatt!$R$3),0,IF(AND($C114=14,Datenblatt!M114&lt;Datenblatt!$R$4),0,IF(AND($C114=15,Datenblatt!M114&lt;Datenblatt!$R$5),0,IF(AND($C114=16,Datenblatt!M114&lt;Datenblatt!$R$6),0,IF(AND($C114=12,Datenblatt!M114&lt;Datenblatt!$R$7),0,IF(AND($C114=11,Datenblatt!M114&lt;Datenblatt!$R$8),0,IF(AND($C114=13,Datenblatt!M114&gt;Datenblatt!$Q$3),100,IF(AND($C114=14,Datenblatt!M114&gt;Datenblatt!$Q$4),100,IF(AND($C114=15,Datenblatt!M114&gt;Datenblatt!$Q$5),100,IF(AND($C114=16,Datenblatt!M114&gt;Datenblatt!$Q$6),100,IF(AND($C114=12,Datenblatt!M114&gt;Datenblatt!$Q$7),100,IF(AND($C114=11,Datenblatt!M114&gt;Datenblatt!$Q$8),100,IF(Übersicht!$C114=13,Datenblatt!$B$3*Datenblatt!M114^3+Datenblatt!$C$3*Datenblatt!M114^2+Datenblatt!$D$3*Datenblatt!M114+Datenblatt!$E$3,IF(Übersicht!$C114=14,Datenblatt!$B$4*Datenblatt!M114^3+Datenblatt!$C$4*Datenblatt!M114^2+Datenblatt!$D$4*Datenblatt!M114+Datenblatt!$E$4,IF(Übersicht!$C114=15,Datenblatt!$B$5*Datenblatt!M114^3+Datenblatt!$C$5*Datenblatt!M114^2+Datenblatt!$D$5*Datenblatt!M114+Datenblatt!$E$5,IF(Übersicht!$C114=16,Datenblatt!$B$6*Datenblatt!M114^3+Datenblatt!$C$6*Datenblatt!M114^2+Datenblatt!$D$6*Datenblatt!M114+Datenblatt!$E$6,IF(Übersicht!$C114=12,Datenblatt!$B$7*Datenblatt!M114^3+Datenblatt!$C$7*Datenblatt!M114^2+Datenblatt!$D$7*Datenblatt!M114+Datenblatt!$E$7,IF(Übersicht!$C114=11,Datenblatt!$B$8*Datenblatt!M114^3+Datenblatt!$C$8*Datenblatt!M114^2+Datenblatt!$D$8*Datenblatt!M114+Datenblatt!$E$8,0))))))))))))))))))</f>
        <v>#DIV/0!</v>
      </c>
      <c r="K114" t="e">
        <f>IF(AND(Übersicht!$C114=13,Datenblatt!N114&lt;Datenblatt!$T$3),0,IF(AND(Übersicht!$C114=14,Datenblatt!N114&lt;Datenblatt!$T$4),0,IF(AND(Übersicht!$C114=15,Datenblatt!N114&lt;Datenblatt!$T$5),0,IF(AND(Übersicht!$C114=16,Datenblatt!N114&lt;Datenblatt!$T$6),0,IF(AND(Übersicht!$C114=12,Datenblatt!N114&lt;Datenblatt!$T$7),0,IF(AND(Übersicht!$C114=11,Datenblatt!N114&lt;Datenblatt!$T$8),0,IF(AND($C114=13,Datenblatt!N114&gt;Datenblatt!$S$3),100,IF(AND($C114=14,Datenblatt!N114&gt;Datenblatt!$S$4),100,IF(AND($C114=15,Datenblatt!N114&gt;Datenblatt!$S$5),100,IF(AND($C114=16,Datenblatt!N114&gt;Datenblatt!$S$6),100,IF(AND($C114=12,Datenblatt!N114&gt;Datenblatt!$S$7),100,IF(AND($C114=11,Datenblatt!N114&gt;Datenblatt!$S$8),100,IF(Übersicht!$C114=13,Datenblatt!$B$11*Datenblatt!N114^3+Datenblatt!$C$11*Datenblatt!N114^2+Datenblatt!$D$11*Datenblatt!N114+Datenblatt!$E$11,IF(Übersicht!$C114=14,Datenblatt!$B$12*Datenblatt!N114^3+Datenblatt!$C$12*Datenblatt!N114^2+Datenblatt!$D$12*Datenblatt!N114+Datenblatt!$E$12,IF(Übersicht!$C114=15,Datenblatt!$B$13*Datenblatt!N114^3+Datenblatt!$C$13*Datenblatt!N114^2+Datenblatt!$D$13*Datenblatt!N114+Datenblatt!$E$13,IF(Übersicht!$C114=16,Datenblatt!$B$14*Datenblatt!N114^3+Datenblatt!$C$14*Datenblatt!N114^2+Datenblatt!$D$14*Datenblatt!N114+Datenblatt!$E$14,IF(Übersicht!$C114=12,Datenblatt!$B$15*Datenblatt!N114^3+Datenblatt!$C$15*Datenblatt!N114^2+Datenblatt!$D$15*Datenblatt!N114+Datenblatt!$E$15,IF(Übersicht!$C114=11,Datenblatt!$B$16*Datenblatt!N114^3+Datenblatt!$C$16*Datenblatt!N114^2+Datenblatt!$D$16*Datenblatt!N114+Datenblatt!$E$16,0))))))))))))))))))</f>
        <v>#DIV/0!</v>
      </c>
      <c r="L114">
        <f>IF(AND($C114=13,G114&lt;Datenblatt!$V$3),0,IF(AND($C114=14,G114&lt;Datenblatt!$V$4),0,IF(AND($C114=15,G114&lt;Datenblatt!$V$5),0,IF(AND($C114=16,G114&lt;Datenblatt!$V$6),0,IF(AND($C114=12,G114&lt;Datenblatt!$V$7),0,IF(AND($C114=11,G114&lt;Datenblatt!$V$8),0,IF(AND($C114=13,G114&gt;Datenblatt!$U$3),100,IF(AND($C114=14,G114&gt;Datenblatt!$U$4),100,IF(AND($C114=15,G114&gt;Datenblatt!$U$5),100,IF(AND($C114=16,G114&gt;Datenblatt!$U$6),100,IF(AND($C114=12,G114&gt;Datenblatt!$U$7),100,IF(AND($C114=11,G114&gt;Datenblatt!$U$8),100,IF($C114=13,(Datenblatt!$B$19*Übersicht!G114^3)+(Datenblatt!$C$19*Übersicht!G114^2)+(Datenblatt!$D$19*Übersicht!G114)+Datenblatt!$E$19,IF($C114=14,(Datenblatt!$B$20*Übersicht!G114^3)+(Datenblatt!$C$20*Übersicht!G114^2)+(Datenblatt!$D$20*Übersicht!G114)+Datenblatt!$E$20,IF($C114=15,(Datenblatt!$B$21*Übersicht!G114^3)+(Datenblatt!$C$21*Übersicht!G114^2)+(Datenblatt!$D$21*Übersicht!G114)+Datenblatt!$E$21,IF($C114=16,(Datenblatt!$B$22*Übersicht!G114^3)+(Datenblatt!$C$22*Übersicht!G114^2)+(Datenblatt!$D$22*Übersicht!G114)+Datenblatt!$E$22,IF($C114=12,(Datenblatt!$B$23*Übersicht!G114^3)+(Datenblatt!$C$23*Übersicht!G114^2)+(Datenblatt!$D$23*Übersicht!G114)+Datenblatt!$E$23,IF($C114=11,(Datenblatt!$B$24*Übersicht!G114^3)+(Datenblatt!$C$24*Übersicht!G114^2)+(Datenblatt!$D$24*Übersicht!G114)+Datenblatt!$E$24,0))))))))))))))))))</f>
        <v>0</v>
      </c>
      <c r="M114">
        <f>IF(AND(H114="",C114=11),Datenblatt!$I$26,IF(AND(H114="",C114=12),Datenblatt!$I$26,IF(AND(H114="",C114=16),Datenblatt!$I$27,IF(AND(H114="",C114=15),Datenblatt!$I$26,IF(AND(H114="",C114=14),Datenblatt!$I$26,IF(AND(H114="",C114=13),Datenblatt!$I$26,IF(AND($C114=13,H114&gt;Datenblatt!$X$3),0,IF(AND($C114=14,H114&gt;Datenblatt!$X$4),0,IF(AND($C114=15,H114&gt;Datenblatt!$X$5),0,IF(AND($C114=16,H114&gt;Datenblatt!$X$6),0,IF(AND($C114=12,H114&gt;Datenblatt!$X$7),0,IF(AND($C114=11,H114&gt;Datenblatt!$X$8),0,IF(AND($C114=13,H114&lt;Datenblatt!$W$3),100,IF(AND($C114=14,H114&lt;Datenblatt!$W$4),100,IF(AND($C114=15,H114&lt;Datenblatt!$W$5),100,IF(AND($C114=16,H114&lt;Datenblatt!$W$6),100,IF(AND($C114=12,H114&lt;Datenblatt!$W$7),100,IF(AND($C114=11,H114&lt;Datenblatt!$W$8),100,IF($C114=13,(Datenblatt!$B$27*Übersicht!H114^3)+(Datenblatt!$C$27*Übersicht!H114^2)+(Datenblatt!$D$27*Übersicht!H114)+Datenblatt!$E$27,IF($C114=14,(Datenblatt!$B$28*Übersicht!H114^3)+(Datenblatt!$C$28*Übersicht!H114^2)+(Datenblatt!$D$28*Übersicht!H114)+Datenblatt!$E$28,IF($C114=15,(Datenblatt!$B$29*Übersicht!H114^3)+(Datenblatt!$C$29*Übersicht!H114^2)+(Datenblatt!$D$29*Übersicht!H114)+Datenblatt!$E$29,IF($C114=16,(Datenblatt!$B$30*Übersicht!H114^3)+(Datenblatt!$C$30*Übersicht!H114^2)+(Datenblatt!$D$30*Übersicht!H114)+Datenblatt!$E$30,IF($C114=12,(Datenblatt!$B$31*Übersicht!H114^3)+(Datenblatt!$C$31*Übersicht!H114^2)+(Datenblatt!$D$31*Übersicht!H114)+Datenblatt!$E$31,IF($C114=11,(Datenblatt!$B$32*Übersicht!H114^3)+(Datenblatt!$C$32*Übersicht!H114^2)+(Datenblatt!$D$32*Übersicht!H114)+Datenblatt!$E$32,0))))))))))))))))))))))))</f>
        <v>0</v>
      </c>
      <c r="N114">
        <f>IF(AND(H114="",C114=11),Datenblatt!$I$29,IF(AND(H114="",C114=12),Datenblatt!$I$29,IF(AND(H114="",C114=16),Datenblatt!$I$29,IF(AND(H114="",C114=15),Datenblatt!$I$29,IF(AND(H114="",C114=14),Datenblatt!$I$29,IF(AND(H114="",C114=13),Datenblatt!$I$29,IF(AND($C114=13,H114&gt;Datenblatt!$X$3),0,IF(AND($C114=14,H114&gt;Datenblatt!$X$4),0,IF(AND($C114=15,H114&gt;Datenblatt!$X$5),0,IF(AND($C114=16,H114&gt;Datenblatt!$X$6),0,IF(AND($C114=12,H114&gt;Datenblatt!$X$7),0,IF(AND($C114=11,H114&gt;Datenblatt!$X$8),0,IF(AND($C114=13,H114&lt;Datenblatt!$W$3),100,IF(AND($C114=14,H114&lt;Datenblatt!$W$4),100,IF(AND($C114=15,H114&lt;Datenblatt!$W$5),100,IF(AND($C114=16,H114&lt;Datenblatt!$W$6),100,IF(AND($C114=12,H114&lt;Datenblatt!$W$7),100,IF(AND($C114=11,H114&lt;Datenblatt!$W$8),100,IF($C114=13,(Datenblatt!$B$27*Übersicht!H114^3)+(Datenblatt!$C$27*Übersicht!H114^2)+(Datenblatt!$D$27*Übersicht!H114)+Datenblatt!$E$27,IF($C114=14,(Datenblatt!$B$28*Übersicht!H114^3)+(Datenblatt!$C$28*Übersicht!H114^2)+(Datenblatt!$D$28*Übersicht!H114)+Datenblatt!$E$28,IF($C114=15,(Datenblatt!$B$29*Übersicht!H114^3)+(Datenblatt!$C$29*Übersicht!H114^2)+(Datenblatt!$D$29*Übersicht!H114)+Datenblatt!$E$29,IF($C114=16,(Datenblatt!$B$30*Übersicht!H114^3)+(Datenblatt!$C$30*Übersicht!H114^2)+(Datenblatt!$D$30*Übersicht!H114)+Datenblatt!$E$30,IF($C114=12,(Datenblatt!$B$31*Übersicht!H114^3)+(Datenblatt!$C$31*Übersicht!H114^2)+(Datenblatt!$D$31*Übersicht!H114)+Datenblatt!$E$31,IF($C114=11,(Datenblatt!$B$32*Übersicht!H114^3)+(Datenblatt!$C$32*Übersicht!H114^2)+(Datenblatt!$D$32*Übersicht!H114)+Datenblatt!$E$32,0))))))))))))))))))))))))</f>
        <v>0</v>
      </c>
      <c r="O114" s="2" t="e">
        <f t="shared" si="4"/>
        <v>#DIV/0!</v>
      </c>
      <c r="P114" s="2" t="e">
        <f t="shared" si="5"/>
        <v>#DIV/0!</v>
      </c>
      <c r="R114" s="2"/>
      <c r="S114" s="2">
        <f>Datenblatt!$I$10</f>
        <v>62.816491055091916</v>
      </c>
      <c r="T114" s="2">
        <f>Datenblatt!$I$18</f>
        <v>62.379148900450787</v>
      </c>
      <c r="U114" s="2">
        <f>Datenblatt!$I$26</f>
        <v>55.885385458572635</v>
      </c>
      <c r="V114" s="2">
        <f>Datenblatt!$I$34</f>
        <v>60.727085155488531</v>
      </c>
      <c r="W114" s="7" t="e">
        <f t="shared" si="6"/>
        <v>#DIV/0!</v>
      </c>
      <c r="Y114" s="2">
        <f>Datenblatt!$I$5</f>
        <v>73.48733784597421</v>
      </c>
      <c r="Z114">
        <f>Datenblatt!$I$13</f>
        <v>79.926562848016317</v>
      </c>
      <c r="AA114">
        <f>Datenblatt!$I$21</f>
        <v>79.953620531215734</v>
      </c>
      <c r="AB114">
        <f>Datenblatt!$I$29</f>
        <v>70.851454876954847</v>
      </c>
      <c r="AC114">
        <f>Datenblatt!$I$37</f>
        <v>75.813025407742586</v>
      </c>
      <c r="AD114" s="7" t="e">
        <f t="shared" si="7"/>
        <v>#DIV/0!</v>
      </c>
    </row>
    <row r="115" spans="10:30" ht="19" x14ac:dyDescent="0.25">
      <c r="J115" s="3" t="e">
        <f>IF(AND($C115=13,Datenblatt!M115&lt;Datenblatt!$R$3),0,IF(AND($C115=14,Datenblatt!M115&lt;Datenblatt!$R$4),0,IF(AND($C115=15,Datenblatt!M115&lt;Datenblatt!$R$5),0,IF(AND($C115=16,Datenblatt!M115&lt;Datenblatt!$R$6),0,IF(AND($C115=12,Datenblatt!M115&lt;Datenblatt!$R$7),0,IF(AND($C115=11,Datenblatt!M115&lt;Datenblatt!$R$8),0,IF(AND($C115=13,Datenblatt!M115&gt;Datenblatt!$Q$3),100,IF(AND($C115=14,Datenblatt!M115&gt;Datenblatt!$Q$4),100,IF(AND($C115=15,Datenblatt!M115&gt;Datenblatt!$Q$5),100,IF(AND($C115=16,Datenblatt!M115&gt;Datenblatt!$Q$6),100,IF(AND($C115=12,Datenblatt!M115&gt;Datenblatt!$Q$7),100,IF(AND($C115=11,Datenblatt!M115&gt;Datenblatt!$Q$8),100,IF(Übersicht!$C115=13,Datenblatt!$B$3*Datenblatt!M115^3+Datenblatt!$C$3*Datenblatt!M115^2+Datenblatt!$D$3*Datenblatt!M115+Datenblatt!$E$3,IF(Übersicht!$C115=14,Datenblatt!$B$4*Datenblatt!M115^3+Datenblatt!$C$4*Datenblatt!M115^2+Datenblatt!$D$4*Datenblatt!M115+Datenblatt!$E$4,IF(Übersicht!$C115=15,Datenblatt!$B$5*Datenblatt!M115^3+Datenblatt!$C$5*Datenblatt!M115^2+Datenblatt!$D$5*Datenblatt!M115+Datenblatt!$E$5,IF(Übersicht!$C115=16,Datenblatt!$B$6*Datenblatt!M115^3+Datenblatt!$C$6*Datenblatt!M115^2+Datenblatt!$D$6*Datenblatt!M115+Datenblatt!$E$6,IF(Übersicht!$C115=12,Datenblatt!$B$7*Datenblatt!M115^3+Datenblatt!$C$7*Datenblatt!M115^2+Datenblatt!$D$7*Datenblatt!M115+Datenblatt!$E$7,IF(Übersicht!$C115=11,Datenblatt!$B$8*Datenblatt!M115^3+Datenblatt!$C$8*Datenblatt!M115^2+Datenblatt!$D$8*Datenblatt!M115+Datenblatt!$E$8,0))))))))))))))))))</f>
        <v>#DIV/0!</v>
      </c>
      <c r="K115" t="e">
        <f>IF(AND(Übersicht!$C115=13,Datenblatt!N115&lt;Datenblatt!$T$3),0,IF(AND(Übersicht!$C115=14,Datenblatt!N115&lt;Datenblatt!$T$4),0,IF(AND(Übersicht!$C115=15,Datenblatt!N115&lt;Datenblatt!$T$5),0,IF(AND(Übersicht!$C115=16,Datenblatt!N115&lt;Datenblatt!$T$6),0,IF(AND(Übersicht!$C115=12,Datenblatt!N115&lt;Datenblatt!$T$7),0,IF(AND(Übersicht!$C115=11,Datenblatt!N115&lt;Datenblatt!$T$8),0,IF(AND($C115=13,Datenblatt!N115&gt;Datenblatt!$S$3),100,IF(AND($C115=14,Datenblatt!N115&gt;Datenblatt!$S$4),100,IF(AND($C115=15,Datenblatt!N115&gt;Datenblatt!$S$5),100,IF(AND($C115=16,Datenblatt!N115&gt;Datenblatt!$S$6),100,IF(AND($C115=12,Datenblatt!N115&gt;Datenblatt!$S$7),100,IF(AND($C115=11,Datenblatt!N115&gt;Datenblatt!$S$8),100,IF(Übersicht!$C115=13,Datenblatt!$B$11*Datenblatt!N115^3+Datenblatt!$C$11*Datenblatt!N115^2+Datenblatt!$D$11*Datenblatt!N115+Datenblatt!$E$11,IF(Übersicht!$C115=14,Datenblatt!$B$12*Datenblatt!N115^3+Datenblatt!$C$12*Datenblatt!N115^2+Datenblatt!$D$12*Datenblatt!N115+Datenblatt!$E$12,IF(Übersicht!$C115=15,Datenblatt!$B$13*Datenblatt!N115^3+Datenblatt!$C$13*Datenblatt!N115^2+Datenblatt!$D$13*Datenblatt!N115+Datenblatt!$E$13,IF(Übersicht!$C115=16,Datenblatt!$B$14*Datenblatt!N115^3+Datenblatt!$C$14*Datenblatt!N115^2+Datenblatt!$D$14*Datenblatt!N115+Datenblatt!$E$14,IF(Übersicht!$C115=12,Datenblatt!$B$15*Datenblatt!N115^3+Datenblatt!$C$15*Datenblatt!N115^2+Datenblatt!$D$15*Datenblatt!N115+Datenblatt!$E$15,IF(Übersicht!$C115=11,Datenblatt!$B$16*Datenblatt!N115^3+Datenblatt!$C$16*Datenblatt!N115^2+Datenblatt!$D$16*Datenblatt!N115+Datenblatt!$E$16,0))))))))))))))))))</f>
        <v>#DIV/0!</v>
      </c>
      <c r="L115">
        <f>IF(AND($C115=13,G115&lt;Datenblatt!$V$3),0,IF(AND($C115=14,G115&lt;Datenblatt!$V$4),0,IF(AND($C115=15,G115&lt;Datenblatt!$V$5),0,IF(AND($C115=16,G115&lt;Datenblatt!$V$6),0,IF(AND($C115=12,G115&lt;Datenblatt!$V$7),0,IF(AND($C115=11,G115&lt;Datenblatt!$V$8),0,IF(AND($C115=13,G115&gt;Datenblatt!$U$3),100,IF(AND($C115=14,G115&gt;Datenblatt!$U$4),100,IF(AND($C115=15,G115&gt;Datenblatt!$U$5),100,IF(AND($C115=16,G115&gt;Datenblatt!$U$6),100,IF(AND($C115=12,G115&gt;Datenblatt!$U$7),100,IF(AND($C115=11,G115&gt;Datenblatt!$U$8),100,IF($C115=13,(Datenblatt!$B$19*Übersicht!G115^3)+(Datenblatt!$C$19*Übersicht!G115^2)+(Datenblatt!$D$19*Übersicht!G115)+Datenblatt!$E$19,IF($C115=14,(Datenblatt!$B$20*Übersicht!G115^3)+(Datenblatt!$C$20*Übersicht!G115^2)+(Datenblatt!$D$20*Übersicht!G115)+Datenblatt!$E$20,IF($C115=15,(Datenblatt!$B$21*Übersicht!G115^3)+(Datenblatt!$C$21*Übersicht!G115^2)+(Datenblatt!$D$21*Übersicht!G115)+Datenblatt!$E$21,IF($C115=16,(Datenblatt!$B$22*Übersicht!G115^3)+(Datenblatt!$C$22*Übersicht!G115^2)+(Datenblatt!$D$22*Übersicht!G115)+Datenblatt!$E$22,IF($C115=12,(Datenblatt!$B$23*Übersicht!G115^3)+(Datenblatt!$C$23*Übersicht!G115^2)+(Datenblatt!$D$23*Übersicht!G115)+Datenblatt!$E$23,IF($C115=11,(Datenblatt!$B$24*Übersicht!G115^3)+(Datenblatt!$C$24*Übersicht!G115^2)+(Datenblatt!$D$24*Übersicht!G115)+Datenblatt!$E$24,0))))))))))))))))))</f>
        <v>0</v>
      </c>
      <c r="M115">
        <f>IF(AND(H115="",C115=11),Datenblatt!$I$26,IF(AND(H115="",C115=12),Datenblatt!$I$26,IF(AND(H115="",C115=16),Datenblatt!$I$27,IF(AND(H115="",C115=15),Datenblatt!$I$26,IF(AND(H115="",C115=14),Datenblatt!$I$26,IF(AND(H115="",C115=13),Datenblatt!$I$26,IF(AND($C115=13,H115&gt;Datenblatt!$X$3),0,IF(AND($C115=14,H115&gt;Datenblatt!$X$4),0,IF(AND($C115=15,H115&gt;Datenblatt!$X$5),0,IF(AND($C115=16,H115&gt;Datenblatt!$X$6),0,IF(AND($C115=12,H115&gt;Datenblatt!$X$7),0,IF(AND($C115=11,H115&gt;Datenblatt!$X$8),0,IF(AND($C115=13,H115&lt;Datenblatt!$W$3),100,IF(AND($C115=14,H115&lt;Datenblatt!$W$4),100,IF(AND($C115=15,H115&lt;Datenblatt!$W$5),100,IF(AND($C115=16,H115&lt;Datenblatt!$W$6),100,IF(AND($C115=12,H115&lt;Datenblatt!$W$7),100,IF(AND($C115=11,H115&lt;Datenblatt!$W$8),100,IF($C115=13,(Datenblatt!$B$27*Übersicht!H115^3)+(Datenblatt!$C$27*Übersicht!H115^2)+(Datenblatt!$D$27*Übersicht!H115)+Datenblatt!$E$27,IF($C115=14,(Datenblatt!$B$28*Übersicht!H115^3)+(Datenblatt!$C$28*Übersicht!H115^2)+(Datenblatt!$D$28*Übersicht!H115)+Datenblatt!$E$28,IF($C115=15,(Datenblatt!$B$29*Übersicht!H115^3)+(Datenblatt!$C$29*Übersicht!H115^2)+(Datenblatt!$D$29*Übersicht!H115)+Datenblatt!$E$29,IF($C115=16,(Datenblatt!$B$30*Übersicht!H115^3)+(Datenblatt!$C$30*Übersicht!H115^2)+(Datenblatt!$D$30*Übersicht!H115)+Datenblatt!$E$30,IF($C115=12,(Datenblatt!$B$31*Übersicht!H115^3)+(Datenblatt!$C$31*Übersicht!H115^2)+(Datenblatt!$D$31*Übersicht!H115)+Datenblatt!$E$31,IF($C115=11,(Datenblatt!$B$32*Übersicht!H115^3)+(Datenblatt!$C$32*Übersicht!H115^2)+(Datenblatt!$D$32*Übersicht!H115)+Datenblatt!$E$32,0))))))))))))))))))))))))</f>
        <v>0</v>
      </c>
      <c r="N115">
        <f>IF(AND(H115="",C115=11),Datenblatt!$I$29,IF(AND(H115="",C115=12),Datenblatt!$I$29,IF(AND(H115="",C115=16),Datenblatt!$I$29,IF(AND(H115="",C115=15),Datenblatt!$I$29,IF(AND(H115="",C115=14),Datenblatt!$I$29,IF(AND(H115="",C115=13),Datenblatt!$I$29,IF(AND($C115=13,H115&gt;Datenblatt!$X$3),0,IF(AND($C115=14,H115&gt;Datenblatt!$X$4),0,IF(AND($C115=15,H115&gt;Datenblatt!$X$5),0,IF(AND($C115=16,H115&gt;Datenblatt!$X$6),0,IF(AND($C115=12,H115&gt;Datenblatt!$X$7),0,IF(AND($C115=11,H115&gt;Datenblatt!$X$8),0,IF(AND($C115=13,H115&lt;Datenblatt!$W$3),100,IF(AND($C115=14,H115&lt;Datenblatt!$W$4),100,IF(AND($C115=15,H115&lt;Datenblatt!$W$5),100,IF(AND($C115=16,H115&lt;Datenblatt!$W$6),100,IF(AND($C115=12,H115&lt;Datenblatt!$W$7),100,IF(AND($C115=11,H115&lt;Datenblatt!$W$8),100,IF($C115=13,(Datenblatt!$B$27*Übersicht!H115^3)+(Datenblatt!$C$27*Übersicht!H115^2)+(Datenblatt!$D$27*Übersicht!H115)+Datenblatt!$E$27,IF($C115=14,(Datenblatt!$B$28*Übersicht!H115^3)+(Datenblatt!$C$28*Übersicht!H115^2)+(Datenblatt!$D$28*Übersicht!H115)+Datenblatt!$E$28,IF($C115=15,(Datenblatt!$B$29*Übersicht!H115^3)+(Datenblatt!$C$29*Übersicht!H115^2)+(Datenblatt!$D$29*Übersicht!H115)+Datenblatt!$E$29,IF($C115=16,(Datenblatt!$B$30*Übersicht!H115^3)+(Datenblatt!$C$30*Übersicht!H115^2)+(Datenblatt!$D$30*Übersicht!H115)+Datenblatt!$E$30,IF($C115=12,(Datenblatt!$B$31*Übersicht!H115^3)+(Datenblatt!$C$31*Übersicht!H115^2)+(Datenblatt!$D$31*Übersicht!H115)+Datenblatt!$E$31,IF($C115=11,(Datenblatt!$B$32*Übersicht!H115^3)+(Datenblatt!$C$32*Übersicht!H115^2)+(Datenblatt!$D$32*Übersicht!H115)+Datenblatt!$E$32,0))))))))))))))))))))))))</f>
        <v>0</v>
      </c>
      <c r="O115" s="2" t="e">
        <f t="shared" si="4"/>
        <v>#DIV/0!</v>
      </c>
      <c r="P115" s="2" t="e">
        <f t="shared" si="5"/>
        <v>#DIV/0!</v>
      </c>
      <c r="R115" s="2"/>
      <c r="S115" s="2">
        <f>Datenblatt!$I$10</f>
        <v>62.816491055091916</v>
      </c>
      <c r="T115" s="2">
        <f>Datenblatt!$I$18</f>
        <v>62.379148900450787</v>
      </c>
      <c r="U115" s="2">
        <f>Datenblatt!$I$26</f>
        <v>55.885385458572635</v>
      </c>
      <c r="V115" s="2">
        <f>Datenblatt!$I$34</f>
        <v>60.727085155488531</v>
      </c>
      <c r="W115" s="7" t="e">
        <f t="shared" si="6"/>
        <v>#DIV/0!</v>
      </c>
      <c r="Y115" s="2">
        <f>Datenblatt!$I$5</f>
        <v>73.48733784597421</v>
      </c>
      <c r="Z115">
        <f>Datenblatt!$I$13</f>
        <v>79.926562848016317</v>
      </c>
      <c r="AA115">
        <f>Datenblatt!$I$21</f>
        <v>79.953620531215734</v>
      </c>
      <c r="AB115">
        <f>Datenblatt!$I$29</f>
        <v>70.851454876954847</v>
      </c>
      <c r="AC115">
        <f>Datenblatt!$I$37</f>
        <v>75.813025407742586</v>
      </c>
      <c r="AD115" s="7" t="e">
        <f t="shared" si="7"/>
        <v>#DIV/0!</v>
      </c>
    </row>
    <row r="116" spans="10:30" ht="19" x14ac:dyDescent="0.25">
      <c r="J116" s="3" t="e">
        <f>IF(AND($C116=13,Datenblatt!M116&lt;Datenblatt!$R$3),0,IF(AND($C116=14,Datenblatt!M116&lt;Datenblatt!$R$4),0,IF(AND($C116=15,Datenblatt!M116&lt;Datenblatt!$R$5),0,IF(AND($C116=16,Datenblatt!M116&lt;Datenblatt!$R$6),0,IF(AND($C116=12,Datenblatt!M116&lt;Datenblatt!$R$7),0,IF(AND($C116=11,Datenblatt!M116&lt;Datenblatt!$R$8),0,IF(AND($C116=13,Datenblatt!M116&gt;Datenblatt!$Q$3),100,IF(AND($C116=14,Datenblatt!M116&gt;Datenblatt!$Q$4),100,IF(AND($C116=15,Datenblatt!M116&gt;Datenblatt!$Q$5),100,IF(AND($C116=16,Datenblatt!M116&gt;Datenblatt!$Q$6),100,IF(AND($C116=12,Datenblatt!M116&gt;Datenblatt!$Q$7),100,IF(AND($C116=11,Datenblatt!M116&gt;Datenblatt!$Q$8),100,IF(Übersicht!$C116=13,Datenblatt!$B$3*Datenblatt!M116^3+Datenblatt!$C$3*Datenblatt!M116^2+Datenblatt!$D$3*Datenblatt!M116+Datenblatt!$E$3,IF(Übersicht!$C116=14,Datenblatt!$B$4*Datenblatt!M116^3+Datenblatt!$C$4*Datenblatt!M116^2+Datenblatt!$D$4*Datenblatt!M116+Datenblatt!$E$4,IF(Übersicht!$C116=15,Datenblatt!$B$5*Datenblatt!M116^3+Datenblatt!$C$5*Datenblatt!M116^2+Datenblatt!$D$5*Datenblatt!M116+Datenblatt!$E$5,IF(Übersicht!$C116=16,Datenblatt!$B$6*Datenblatt!M116^3+Datenblatt!$C$6*Datenblatt!M116^2+Datenblatt!$D$6*Datenblatt!M116+Datenblatt!$E$6,IF(Übersicht!$C116=12,Datenblatt!$B$7*Datenblatt!M116^3+Datenblatt!$C$7*Datenblatt!M116^2+Datenblatt!$D$7*Datenblatt!M116+Datenblatt!$E$7,IF(Übersicht!$C116=11,Datenblatt!$B$8*Datenblatt!M116^3+Datenblatt!$C$8*Datenblatt!M116^2+Datenblatt!$D$8*Datenblatt!M116+Datenblatt!$E$8,0))))))))))))))))))</f>
        <v>#DIV/0!</v>
      </c>
      <c r="K116" t="e">
        <f>IF(AND(Übersicht!$C116=13,Datenblatt!N116&lt;Datenblatt!$T$3),0,IF(AND(Übersicht!$C116=14,Datenblatt!N116&lt;Datenblatt!$T$4),0,IF(AND(Übersicht!$C116=15,Datenblatt!N116&lt;Datenblatt!$T$5),0,IF(AND(Übersicht!$C116=16,Datenblatt!N116&lt;Datenblatt!$T$6),0,IF(AND(Übersicht!$C116=12,Datenblatt!N116&lt;Datenblatt!$T$7),0,IF(AND(Übersicht!$C116=11,Datenblatt!N116&lt;Datenblatt!$T$8),0,IF(AND($C116=13,Datenblatt!N116&gt;Datenblatt!$S$3),100,IF(AND($C116=14,Datenblatt!N116&gt;Datenblatt!$S$4),100,IF(AND($C116=15,Datenblatt!N116&gt;Datenblatt!$S$5),100,IF(AND($C116=16,Datenblatt!N116&gt;Datenblatt!$S$6),100,IF(AND($C116=12,Datenblatt!N116&gt;Datenblatt!$S$7),100,IF(AND($C116=11,Datenblatt!N116&gt;Datenblatt!$S$8),100,IF(Übersicht!$C116=13,Datenblatt!$B$11*Datenblatt!N116^3+Datenblatt!$C$11*Datenblatt!N116^2+Datenblatt!$D$11*Datenblatt!N116+Datenblatt!$E$11,IF(Übersicht!$C116=14,Datenblatt!$B$12*Datenblatt!N116^3+Datenblatt!$C$12*Datenblatt!N116^2+Datenblatt!$D$12*Datenblatt!N116+Datenblatt!$E$12,IF(Übersicht!$C116=15,Datenblatt!$B$13*Datenblatt!N116^3+Datenblatt!$C$13*Datenblatt!N116^2+Datenblatt!$D$13*Datenblatt!N116+Datenblatt!$E$13,IF(Übersicht!$C116=16,Datenblatt!$B$14*Datenblatt!N116^3+Datenblatt!$C$14*Datenblatt!N116^2+Datenblatt!$D$14*Datenblatt!N116+Datenblatt!$E$14,IF(Übersicht!$C116=12,Datenblatt!$B$15*Datenblatt!N116^3+Datenblatt!$C$15*Datenblatt!N116^2+Datenblatt!$D$15*Datenblatt!N116+Datenblatt!$E$15,IF(Übersicht!$C116=11,Datenblatt!$B$16*Datenblatt!N116^3+Datenblatt!$C$16*Datenblatt!N116^2+Datenblatt!$D$16*Datenblatt!N116+Datenblatt!$E$16,0))))))))))))))))))</f>
        <v>#DIV/0!</v>
      </c>
      <c r="L116">
        <f>IF(AND($C116=13,G116&lt;Datenblatt!$V$3),0,IF(AND($C116=14,G116&lt;Datenblatt!$V$4),0,IF(AND($C116=15,G116&lt;Datenblatt!$V$5),0,IF(AND($C116=16,G116&lt;Datenblatt!$V$6),0,IF(AND($C116=12,G116&lt;Datenblatt!$V$7),0,IF(AND($C116=11,G116&lt;Datenblatt!$V$8),0,IF(AND($C116=13,G116&gt;Datenblatt!$U$3),100,IF(AND($C116=14,G116&gt;Datenblatt!$U$4),100,IF(AND($C116=15,G116&gt;Datenblatt!$U$5),100,IF(AND($C116=16,G116&gt;Datenblatt!$U$6),100,IF(AND($C116=12,G116&gt;Datenblatt!$U$7),100,IF(AND($C116=11,G116&gt;Datenblatt!$U$8),100,IF($C116=13,(Datenblatt!$B$19*Übersicht!G116^3)+(Datenblatt!$C$19*Übersicht!G116^2)+(Datenblatt!$D$19*Übersicht!G116)+Datenblatt!$E$19,IF($C116=14,(Datenblatt!$B$20*Übersicht!G116^3)+(Datenblatt!$C$20*Übersicht!G116^2)+(Datenblatt!$D$20*Übersicht!G116)+Datenblatt!$E$20,IF($C116=15,(Datenblatt!$B$21*Übersicht!G116^3)+(Datenblatt!$C$21*Übersicht!G116^2)+(Datenblatt!$D$21*Übersicht!G116)+Datenblatt!$E$21,IF($C116=16,(Datenblatt!$B$22*Übersicht!G116^3)+(Datenblatt!$C$22*Übersicht!G116^2)+(Datenblatt!$D$22*Übersicht!G116)+Datenblatt!$E$22,IF($C116=12,(Datenblatt!$B$23*Übersicht!G116^3)+(Datenblatt!$C$23*Übersicht!G116^2)+(Datenblatt!$D$23*Übersicht!G116)+Datenblatt!$E$23,IF($C116=11,(Datenblatt!$B$24*Übersicht!G116^3)+(Datenblatt!$C$24*Übersicht!G116^2)+(Datenblatt!$D$24*Übersicht!G116)+Datenblatt!$E$24,0))))))))))))))))))</f>
        <v>0</v>
      </c>
      <c r="M116">
        <f>IF(AND(H116="",C116=11),Datenblatt!$I$26,IF(AND(H116="",C116=12),Datenblatt!$I$26,IF(AND(H116="",C116=16),Datenblatt!$I$27,IF(AND(H116="",C116=15),Datenblatt!$I$26,IF(AND(H116="",C116=14),Datenblatt!$I$26,IF(AND(H116="",C116=13),Datenblatt!$I$26,IF(AND($C116=13,H116&gt;Datenblatt!$X$3),0,IF(AND($C116=14,H116&gt;Datenblatt!$X$4),0,IF(AND($C116=15,H116&gt;Datenblatt!$X$5),0,IF(AND($C116=16,H116&gt;Datenblatt!$X$6),0,IF(AND($C116=12,H116&gt;Datenblatt!$X$7),0,IF(AND($C116=11,H116&gt;Datenblatt!$X$8),0,IF(AND($C116=13,H116&lt;Datenblatt!$W$3),100,IF(AND($C116=14,H116&lt;Datenblatt!$W$4),100,IF(AND($C116=15,H116&lt;Datenblatt!$W$5),100,IF(AND($C116=16,H116&lt;Datenblatt!$W$6),100,IF(AND($C116=12,H116&lt;Datenblatt!$W$7),100,IF(AND($C116=11,H116&lt;Datenblatt!$W$8),100,IF($C116=13,(Datenblatt!$B$27*Übersicht!H116^3)+(Datenblatt!$C$27*Übersicht!H116^2)+(Datenblatt!$D$27*Übersicht!H116)+Datenblatt!$E$27,IF($C116=14,(Datenblatt!$B$28*Übersicht!H116^3)+(Datenblatt!$C$28*Übersicht!H116^2)+(Datenblatt!$D$28*Übersicht!H116)+Datenblatt!$E$28,IF($C116=15,(Datenblatt!$B$29*Übersicht!H116^3)+(Datenblatt!$C$29*Übersicht!H116^2)+(Datenblatt!$D$29*Übersicht!H116)+Datenblatt!$E$29,IF($C116=16,(Datenblatt!$B$30*Übersicht!H116^3)+(Datenblatt!$C$30*Übersicht!H116^2)+(Datenblatt!$D$30*Übersicht!H116)+Datenblatt!$E$30,IF($C116=12,(Datenblatt!$B$31*Übersicht!H116^3)+(Datenblatt!$C$31*Übersicht!H116^2)+(Datenblatt!$D$31*Übersicht!H116)+Datenblatt!$E$31,IF($C116=11,(Datenblatt!$B$32*Übersicht!H116^3)+(Datenblatt!$C$32*Übersicht!H116^2)+(Datenblatt!$D$32*Übersicht!H116)+Datenblatt!$E$32,0))))))))))))))))))))))))</f>
        <v>0</v>
      </c>
      <c r="N116">
        <f>IF(AND(H116="",C116=11),Datenblatt!$I$29,IF(AND(H116="",C116=12),Datenblatt!$I$29,IF(AND(H116="",C116=16),Datenblatt!$I$29,IF(AND(H116="",C116=15),Datenblatt!$I$29,IF(AND(H116="",C116=14),Datenblatt!$I$29,IF(AND(H116="",C116=13),Datenblatt!$I$29,IF(AND($C116=13,H116&gt;Datenblatt!$X$3),0,IF(AND($C116=14,H116&gt;Datenblatt!$X$4),0,IF(AND($C116=15,H116&gt;Datenblatt!$X$5),0,IF(AND($C116=16,H116&gt;Datenblatt!$X$6),0,IF(AND($C116=12,H116&gt;Datenblatt!$X$7),0,IF(AND($C116=11,H116&gt;Datenblatt!$X$8),0,IF(AND($C116=13,H116&lt;Datenblatt!$W$3),100,IF(AND($C116=14,H116&lt;Datenblatt!$W$4),100,IF(AND($C116=15,H116&lt;Datenblatt!$W$5),100,IF(AND($C116=16,H116&lt;Datenblatt!$W$6),100,IF(AND($C116=12,H116&lt;Datenblatt!$W$7),100,IF(AND($C116=11,H116&lt;Datenblatt!$W$8),100,IF($C116=13,(Datenblatt!$B$27*Übersicht!H116^3)+(Datenblatt!$C$27*Übersicht!H116^2)+(Datenblatt!$D$27*Übersicht!H116)+Datenblatt!$E$27,IF($C116=14,(Datenblatt!$B$28*Übersicht!H116^3)+(Datenblatt!$C$28*Übersicht!H116^2)+(Datenblatt!$D$28*Übersicht!H116)+Datenblatt!$E$28,IF($C116=15,(Datenblatt!$B$29*Übersicht!H116^3)+(Datenblatt!$C$29*Übersicht!H116^2)+(Datenblatt!$D$29*Übersicht!H116)+Datenblatt!$E$29,IF($C116=16,(Datenblatt!$B$30*Übersicht!H116^3)+(Datenblatt!$C$30*Übersicht!H116^2)+(Datenblatt!$D$30*Übersicht!H116)+Datenblatt!$E$30,IF($C116=12,(Datenblatt!$B$31*Übersicht!H116^3)+(Datenblatt!$C$31*Übersicht!H116^2)+(Datenblatt!$D$31*Übersicht!H116)+Datenblatt!$E$31,IF($C116=11,(Datenblatt!$B$32*Übersicht!H116^3)+(Datenblatt!$C$32*Übersicht!H116^2)+(Datenblatt!$D$32*Übersicht!H116)+Datenblatt!$E$32,0))))))))))))))))))))))))</f>
        <v>0</v>
      </c>
      <c r="O116" s="2" t="e">
        <f t="shared" si="4"/>
        <v>#DIV/0!</v>
      </c>
      <c r="P116" s="2" t="e">
        <f t="shared" si="5"/>
        <v>#DIV/0!</v>
      </c>
      <c r="R116" s="2"/>
      <c r="S116" s="2">
        <f>Datenblatt!$I$10</f>
        <v>62.816491055091916</v>
      </c>
      <c r="T116" s="2">
        <f>Datenblatt!$I$18</f>
        <v>62.379148900450787</v>
      </c>
      <c r="U116" s="2">
        <f>Datenblatt!$I$26</f>
        <v>55.885385458572635</v>
      </c>
      <c r="V116" s="2">
        <f>Datenblatt!$I$34</f>
        <v>60.727085155488531</v>
      </c>
      <c r="W116" s="7" t="e">
        <f t="shared" si="6"/>
        <v>#DIV/0!</v>
      </c>
      <c r="Y116" s="2">
        <f>Datenblatt!$I$5</f>
        <v>73.48733784597421</v>
      </c>
      <c r="Z116">
        <f>Datenblatt!$I$13</f>
        <v>79.926562848016317</v>
      </c>
      <c r="AA116">
        <f>Datenblatt!$I$21</f>
        <v>79.953620531215734</v>
      </c>
      <c r="AB116">
        <f>Datenblatt!$I$29</f>
        <v>70.851454876954847</v>
      </c>
      <c r="AC116">
        <f>Datenblatt!$I$37</f>
        <v>75.813025407742586</v>
      </c>
      <c r="AD116" s="7" t="e">
        <f t="shared" si="7"/>
        <v>#DIV/0!</v>
      </c>
    </row>
    <row r="117" spans="10:30" ht="19" x14ac:dyDescent="0.25">
      <c r="J117" s="3" t="e">
        <f>IF(AND($C117=13,Datenblatt!M117&lt;Datenblatt!$R$3),0,IF(AND($C117=14,Datenblatt!M117&lt;Datenblatt!$R$4),0,IF(AND($C117=15,Datenblatt!M117&lt;Datenblatt!$R$5),0,IF(AND($C117=16,Datenblatt!M117&lt;Datenblatt!$R$6),0,IF(AND($C117=12,Datenblatt!M117&lt;Datenblatt!$R$7),0,IF(AND($C117=11,Datenblatt!M117&lt;Datenblatt!$R$8),0,IF(AND($C117=13,Datenblatt!M117&gt;Datenblatt!$Q$3),100,IF(AND($C117=14,Datenblatt!M117&gt;Datenblatt!$Q$4),100,IF(AND($C117=15,Datenblatt!M117&gt;Datenblatt!$Q$5),100,IF(AND($C117=16,Datenblatt!M117&gt;Datenblatt!$Q$6),100,IF(AND($C117=12,Datenblatt!M117&gt;Datenblatt!$Q$7),100,IF(AND($C117=11,Datenblatt!M117&gt;Datenblatt!$Q$8),100,IF(Übersicht!$C117=13,Datenblatt!$B$3*Datenblatt!M117^3+Datenblatt!$C$3*Datenblatt!M117^2+Datenblatt!$D$3*Datenblatt!M117+Datenblatt!$E$3,IF(Übersicht!$C117=14,Datenblatt!$B$4*Datenblatt!M117^3+Datenblatt!$C$4*Datenblatt!M117^2+Datenblatt!$D$4*Datenblatt!M117+Datenblatt!$E$4,IF(Übersicht!$C117=15,Datenblatt!$B$5*Datenblatt!M117^3+Datenblatt!$C$5*Datenblatt!M117^2+Datenblatt!$D$5*Datenblatt!M117+Datenblatt!$E$5,IF(Übersicht!$C117=16,Datenblatt!$B$6*Datenblatt!M117^3+Datenblatt!$C$6*Datenblatt!M117^2+Datenblatt!$D$6*Datenblatt!M117+Datenblatt!$E$6,IF(Übersicht!$C117=12,Datenblatt!$B$7*Datenblatt!M117^3+Datenblatt!$C$7*Datenblatt!M117^2+Datenblatt!$D$7*Datenblatt!M117+Datenblatt!$E$7,IF(Übersicht!$C117=11,Datenblatt!$B$8*Datenblatt!M117^3+Datenblatt!$C$8*Datenblatt!M117^2+Datenblatt!$D$8*Datenblatt!M117+Datenblatt!$E$8,0))))))))))))))))))</f>
        <v>#DIV/0!</v>
      </c>
      <c r="K117" t="e">
        <f>IF(AND(Übersicht!$C117=13,Datenblatt!N117&lt;Datenblatt!$T$3),0,IF(AND(Übersicht!$C117=14,Datenblatt!N117&lt;Datenblatt!$T$4),0,IF(AND(Übersicht!$C117=15,Datenblatt!N117&lt;Datenblatt!$T$5),0,IF(AND(Übersicht!$C117=16,Datenblatt!N117&lt;Datenblatt!$T$6),0,IF(AND(Übersicht!$C117=12,Datenblatt!N117&lt;Datenblatt!$T$7),0,IF(AND(Übersicht!$C117=11,Datenblatt!N117&lt;Datenblatt!$T$8),0,IF(AND($C117=13,Datenblatt!N117&gt;Datenblatt!$S$3),100,IF(AND($C117=14,Datenblatt!N117&gt;Datenblatt!$S$4),100,IF(AND($C117=15,Datenblatt!N117&gt;Datenblatt!$S$5),100,IF(AND($C117=16,Datenblatt!N117&gt;Datenblatt!$S$6),100,IF(AND($C117=12,Datenblatt!N117&gt;Datenblatt!$S$7),100,IF(AND($C117=11,Datenblatt!N117&gt;Datenblatt!$S$8),100,IF(Übersicht!$C117=13,Datenblatt!$B$11*Datenblatt!N117^3+Datenblatt!$C$11*Datenblatt!N117^2+Datenblatt!$D$11*Datenblatt!N117+Datenblatt!$E$11,IF(Übersicht!$C117=14,Datenblatt!$B$12*Datenblatt!N117^3+Datenblatt!$C$12*Datenblatt!N117^2+Datenblatt!$D$12*Datenblatt!N117+Datenblatt!$E$12,IF(Übersicht!$C117=15,Datenblatt!$B$13*Datenblatt!N117^3+Datenblatt!$C$13*Datenblatt!N117^2+Datenblatt!$D$13*Datenblatt!N117+Datenblatt!$E$13,IF(Übersicht!$C117=16,Datenblatt!$B$14*Datenblatt!N117^3+Datenblatt!$C$14*Datenblatt!N117^2+Datenblatt!$D$14*Datenblatt!N117+Datenblatt!$E$14,IF(Übersicht!$C117=12,Datenblatt!$B$15*Datenblatt!N117^3+Datenblatt!$C$15*Datenblatt!N117^2+Datenblatt!$D$15*Datenblatt!N117+Datenblatt!$E$15,IF(Übersicht!$C117=11,Datenblatt!$B$16*Datenblatt!N117^3+Datenblatt!$C$16*Datenblatt!N117^2+Datenblatt!$D$16*Datenblatt!N117+Datenblatt!$E$16,0))))))))))))))))))</f>
        <v>#DIV/0!</v>
      </c>
      <c r="L117">
        <f>IF(AND($C117=13,G117&lt;Datenblatt!$V$3),0,IF(AND($C117=14,G117&lt;Datenblatt!$V$4),0,IF(AND($C117=15,G117&lt;Datenblatt!$V$5),0,IF(AND($C117=16,G117&lt;Datenblatt!$V$6),0,IF(AND($C117=12,G117&lt;Datenblatt!$V$7),0,IF(AND($C117=11,G117&lt;Datenblatt!$V$8),0,IF(AND($C117=13,G117&gt;Datenblatt!$U$3),100,IF(AND($C117=14,G117&gt;Datenblatt!$U$4),100,IF(AND($C117=15,G117&gt;Datenblatt!$U$5),100,IF(AND($C117=16,G117&gt;Datenblatt!$U$6),100,IF(AND($C117=12,G117&gt;Datenblatt!$U$7),100,IF(AND($C117=11,G117&gt;Datenblatt!$U$8),100,IF($C117=13,(Datenblatt!$B$19*Übersicht!G117^3)+(Datenblatt!$C$19*Übersicht!G117^2)+(Datenblatt!$D$19*Übersicht!G117)+Datenblatt!$E$19,IF($C117=14,(Datenblatt!$B$20*Übersicht!G117^3)+(Datenblatt!$C$20*Übersicht!G117^2)+(Datenblatt!$D$20*Übersicht!G117)+Datenblatt!$E$20,IF($C117=15,(Datenblatt!$B$21*Übersicht!G117^3)+(Datenblatt!$C$21*Übersicht!G117^2)+(Datenblatt!$D$21*Übersicht!G117)+Datenblatt!$E$21,IF($C117=16,(Datenblatt!$B$22*Übersicht!G117^3)+(Datenblatt!$C$22*Übersicht!G117^2)+(Datenblatt!$D$22*Übersicht!G117)+Datenblatt!$E$22,IF($C117=12,(Datenblatt!$B$23*Übersicht!G117^3)+(Datenblatt!$C$23*Übersicht!G117^2)+(Datenblatt!$D$23*Übersicht!G117)+Datenblatt!$E$23,IF($C117=11,(Datenblatt!$B$24*Übersicht!G117^3)+(Datenblatt!$C$24*Übersicht!G117^2)+(Datenblatt!$D$24*Übersicht!G117)+Datenblatt!$E$24,0))))))))))))))))))</f>
        <v>0</v>
      </c>
      <c r="M117">
        <f>IF(AND(H117="",C117=11),Datenblatt!$I$26,IF(AND(H117="",C117=12),Datenblatt!$I$26,IF(AND(H117="",C117=16),Datenblatt!$I$27,IF(AND(H117="",C117=15),Datenblatt!$I$26,IF(AND(H117="",C117=14),Datenblatt!$I$26,IF(AND(H117="",C117=13),Datenblatt!$I$26,IF(AND($C117=13,H117&gt;Datenblatt!$X$3),0,IF(AND($C117=14,H117&gt;Datenblatt!$X$4),0,IF(AND($C117=15,H117&gt;Datenblatt!$X$5),0,IF(AND($C117=16,H117&gt;Datenblatt!$X$6),0,IF(AND($C117=12,H117&gt;Datenblatt!$X$7),0,IF(AND($C117=11,H117&gt;Datenblatt!$X$8),0,IF(AND($C117=13,H117&lt;Datenblatt!$W$3),100,IF(AND($C117=14,H117&lt;Datenblatt!$W$4),100,IF(AND($C117=15,H117&lt;Datenblatt!$W$5),100,IF(AND($C117=16,H117&lt;Datenblatt!$W$6),100,IF(AND($C117=12,H117&lt;Datenblatt!$W$7),100,IF(AND($C117=11,H117&lt;Datenblatt!$W$8),100,IF($C117=13,(Datenblatt!$B$27*Übersicht!H117^3)+(Datenblatt!$C$27*Übersicht!H117^2)+(Datenblatt!$D$27*Übersicht!H117)+Datenblatt!$E$27,IF($C117=14,(Datenblatt!$B$28*Übersicht!H117^3)+(Datenblatt!$C$28*Übersicht!H117^2)+(Datenblatt!$D$28*Übersicht!H117)+Datenblatt!$E$28,IF($C117=15,(Datenblatt!$B$29*Übersicht!H117^3)+(Datenblatt!$C$29*Übersicht!H117^2)+(Datenblatt!$D$29*Übersicht!H117)+Datenblatt!$E$29,IF($C117=16,(Datenblatt!$B$30*Übersicht!H117^3)+(Datenblatt!$C$30*Übersicht!H117^2)+(Datenblatt!$D$30*Übersicht!H117)+Datenblatt!$E$30,IF($C117=12,(Datenblatt!$B$31*Übersicht!H117^3)+(Datenblatt!$C$31*Übersicht!H117^2)+(Datenblatt!$D$31*Übersicht!H117)+Datenblatt!$E$31,IF($C117=11,(Datenblatt!$B$32*Übersicht!H117^3)+(Datenblatt!$C$32*Übersicht!H117^2)+(Datenblatt!$D$32*Übersicht!H117)+Datenblatt!$E$32,0))))))))))))))))))))))))</f>
        <v>0</v>
      </c>
      <c r="N117">
        <f>IF(AND(H117="",C117=11),Datenblatt!$I$29,IF(AND(H117="",C117=12),Datenblatt!$I$29,IF(AND(H117="",C117=16),Datenblatt!$I$29,IF(AND(H117="",C117=15),Datenblatt!$I$29,IF(AND(H117="",C117=14),Datenblatt!$I$29,IF(AND(H117="",C117=13),Datenblatt!$I$29,IF(AND($C117=13,H117&gt;Datenblatt!$X$3),0,IF(AND($C117=14,H117&gt;Datenblatt!$X$4),0,IF(AND($C117=15,H117&gt;Datenblatt!$X$5),0,IF(AND($C117=16,H117&gt;Datenblatt!$X$6),0,IF(AND($C117=12,H117&gt;Datenblatt!$X$7),0,IF(AND($C117=11,H117&gt;Datenblatt!$X$8),0,IF(AND($C117=13,H117&lt;Datenblatt!$W$3),100,IF(AND($C117=14,H117&lt;Datenblatt!$W$4),100,IF(AND($C117=15,H117&lt;Datenblatt!$W$5),100,IF(AND($C117=16,H117&lt;Datenblatt!$W$6),100,IF(AND($C117=12,H117&lt;Datenblatt!$W$7),100,IF(AND($C117=11,H117&lt;Datenblatt!$W$8),100,IF($C117=13,(Datenblatt!$B$27*Übersicht!H117^3)+(Datenblatt!$C$27*Übersicht!H117^2)+(Datenblatt!$D$27*Übersicht!H117)+Datenblatt!$E$27,IF($C117=14,(Datenblatt!$B$28*Übersicht!H117^3)+(Datenblatt!$C$28*Übersicht!H117^2)+(Datenblatt!$D$28*Übersicht!H117)+Datenblatt!$E$28,IF($C117=15,(Datenblatt!$B$29*Übersicht!H117^3)+(Datenblatt!$C$29*Übersicht!H117^2)+(Datenblatt!$D$29*Übersicht!H117)+Datenblatt!$E$29,IF($C117=16,(Datenblatt!$B$30*Übersicht!H117^3)+(Datenblatt!$C$30*Übersicht!H117^2)+(Datenblatt!$D$30*Übersicht!H117)+Datenblatt!$E$30,IF($C117=12,(Datenblatt!$B$31*Übersicht!H117^3)+(Datenblatt!$C$31*Übersicht!H117^2)+(Datenblatt!$D$31*Übersicht!H117)+Datenblatt!$E$31,IF($C117=11,(Datenblatt!$B$32*Übersicht!H117^3)+(Datenblatt!$C$32*Übersicht!H117^2)+(Datenblatt!$D$32*Übersicht!H117)+Datenblatt!$E$32,0))))))))))))))))))))))))</f>
        <v>0</v>
      </c>
      <c r="O117" s="2" t="e">
        <f t="shared" si="4"/>
        <v>#DIV/0!</v>
      </c>
      <c r="P117" s="2" t="e">
        <f t="shared" si="5"/>
        <v>#DIV/0!</v>
      </c>
      <c r="R117" s="2"/>
      <c r="S117" s="2">
        <f>Datenblatt!$I$10</f>
        <v>62.816491055091916</v>
      </c>
      <c r="T117" s="2">
        <f>Datenblatt!$I$18</f>
        <v>62.379148900450787</v>
      </c>
      <c r="U117" s="2">
        <f>Datenblatt!$I$26</f>
        <v>55.885385458572635</v>
      </c>
      <c r="V117" s="2">
        <f>Datenblatt!$I$34</f>
        <v>60.727085155488531</v>
      </c>
      <c r="W117" s="7" t="e">
        <f t="shared" si="6"/>
        <v>#DIV/0!</v>
      </c>
      <c r="Y117" s="2">
        <f>Datenblatt!$I$5</f>
        <v>73.48733784597421</v>
      </c>
      <c r="Z117">
        <f>Datenblatt!$I$13</f>
        <v>79.926562848016317</v>
      </c>
      <c r="AA117">
        <f>Datenblatt!$I$21</f>
        <v>79.953620531215734</v>
      </c>
      <c r="AB117">
        <f>Datenblatt!$I$29</f>
        <v>70.851454876954847</v>
      </c>
      <c r="AC117">
        <f>Datenblatt!$I$37</f>
        <v>75.813025407742586</v>
      </c>
      <c r="AD117" s="7" t="e">
        <f t="shared" si="7"/>
        <v>#DIV/0!</v>
      </c>
    </row>
    <row r="118" spans="10:30" ht="19" x14ac:dyDescent="0.25">
      <c r="J118" s="3" t="e">
        <f>IF(AND($C118=13,Datenblatt!M118&lt;Datenblatt!$R$3),0,IF(AND($C118=14,Datenblatt!M118&lt;Datenblatt!$R$4),0,IF(AND($C118=15,Datenblatt!M118&lt;Datenblatt!$R$5),0,IF(AND($C118=16,Datenblatt!M118&lt;Datenblatt!$R$6),0,IF(AND($C118=12,Datenblatt!M118&lt;Datenblatt!$R$7),0,IF(AND($C118=11,Datenblatt!M118&lt;Datenblatt!$R$8),0,IF(AND($C118=13,Datenblatt!M118&gt;Datenblatt!$Q$3),100,IF(AND($C118=14,Datenblatt!M118&gt;Datenblatt!$Q$4),100,IF(AND($C118=15,Datenblatt!M118&gt;Datenblatt!$Q$5),100,IF(AND($C118=16,Datenblatt!M118&gt;Datenblatt!$Q$6),100,IF(AND($C118=12,Datenblatt!M118&gt;Datenblatt!$Q$7),100,IF(AND($C118=11,Datenblatt!M118&gt;Datenblatt!$Q$8),100,IF(Übersicht!$C118=13,Datenblatt!$B$3*Datenblatt!M118^3+Datenblatt!$C$3*Datenblatt!M118^2+Datenblatt!$D$3*Datenblatt!M118+Datenblatt!$E$3,IF(Übersicht!$C118=14,Datenblatt!$B$4*Datenblatt!M118^3+Datenblatt!$C$4*Datenblatt!M118^2+Datenblatt!$D$4*Datenblatt!M118+Datenblatt!$E$4,IF(Übersicht!$C118=15,Datenblatt!$B$5*Datenblatt!M118^3+Datenblatt!$C$5*Datenblatt!M118^2+Datenblatt!$D$5*Datenblatt!M118+Datenblatt!$E$5,IF(Übersicht!$C118=16,Datenblatt!$B$6*Datenblatt!M118^3+Datenblatt!$C$6*Datenblatt!M118^2+Datenblatt!$D$6*Datenblatt!M118+Datenblatt!$E$6,IF(Übersicht!$C118=12,Datenblatt!$B$7*Datenblatt!M118^3+Datenblatt!$C$7*Datenblatt!M118^2+Datenblatt!$D$7*Datenblatt!M118+Datenblatt!$E$7,IF(Übersicht!$C118=11,Datenblatt!$B$8*Datenblatt!M118^3+Datenblatt!$C$8*Datenblatt!M118^2+Datenblatt!$D$8*Datenblatt!M118+Datenblatt!$E$8,0))))))))))))))))))</f>
        <v>#DIV/0!</v>
      </c>
      <c r="K118" t="e">
        <f>IF(AND(Übersicht!$C118=13,Datenblatt!N118&lt;Datenblatt!$T$3),0,IF(AND(Übersicht!$C118=14,Datenblatt!N118&lt;Datenblatt!$T$4),0,IF(AND(Übersicht!$C118=15,Datenblatt!N118&lt;Datenblatt!$T$5),0,IF(AND(Übersicht!$C118=16,Datenblatt!N118&lt;Datenblatt!$T$6),0,IF(AND(Übersicht!$C118=12,Datenblatt!N118&lt;Datenblatt!$T$7),0,IF(AND(Übersicht!$C118=11,Datenblatt!N118&lt;Datenblatt!$T$8),0,IF(AND($C118=13,Datenblatt!N118&gt;Datenblatt!$S$3),100,IF(AND($C118=14,Datenblatt!N118&gt;Datenblatt!$S$4),100,IF(AND($C118=15,Datenblatt!N118&gt;Datenblatt!$S$5),100,IF(AND($C118=16,Datenblatt!N118&gt;Datenblatt!$S$6),100,IF(AND($C118=12,Datenblatt!N118&gt;Datenblatt!$S$7),100,IF(AND($C118=11,Datenblatt!N118&gt;Datenblatt!$S$8),100,IF(Übersicht!$C118=13,Datenblatt!$B$11*Datenblatt!N118^3+Datenblatt!$C$11*Datenblatt!N118^2+Datenblatt!$D$11*Datenblatt!N118+Datenblatt!$E$11,IF(Übersicht!$C118=14,Datenblatt!$B$12*Datenblatt!N118^3+Datenblatt!$C$12*Datenblatt!N118^2+Datenblatt!$D$12*Datenblatt!N118+Datenblatt!$E$12,IF(Übersicht!$C118=15,Datenblatt!$B$13*Datenblatt!N118^3+Datenblatt!$C$13*Datenblatt!N118^2+Datenblatt!$D$13*Datenblatt!N118+Datenblatt!$E$13,IF(Übersicht!$C118=16,Datenblatt!$B$14*Datenblatt!N118^3+Datenblatt!$C$14*Datenblatt!N118^2+Datenblatt!$D$14*Datenblatt!N118+Datenblatt!$E$14,IF(Übersicht!$C118=12,Datenblatt!$B$15*Datenblatt!N118^3+Datenblatt!$C$15*Datenblatt!N118^2+Datenblatt!$D$15*Datenblatt!N118+Datenblatt!$E$15,IF(Übersicht!$C118=11,Datenblatt!$B$16*Datenblatt!N118^3+Datenblatt!$C$16*Datenblatt!N118^2+Datenblatt!$D$16*Datenblatt!N118+Datenblatt!$E$16,0))))))))))))))))))</f>
        <v>#DIV/0!</v>
      </c>
      <c r="L118">
        <f>IF(AND($C118=13,G118&lt;Datenblatt!$V$3),0,IF(AND($C118=14,G118&lt;Datenblatt!$V$4),0,IF(AND($C118=15,G118&lt;Datenblatt!$V$5),0,IF(AND($C118=16,G118&lt;Datenblatt!$V$6),0,IF(AND($C118=12,G118&lt;Datenblatt!$V$7),0,IF(AND($C118=11,G118&lt;Datenblatt!$V$8),0,IF(AND($C118=13,G118&gt;Datenblatt!$U$3),100,IF(AND($C118=14,G118&gt;Datenblatt!$U$4),100,IF(AND($C118=15,G118&gt;Datenblatt!$U$5),100,IF(AND($C118=16,G118&gt;Datenblatt!$U$6),100,IF(AND($C118=12,G118&gt;Datenblatt!$U$7),100,IF(AND($C118=11,G118&gt;Datenblatt!$U$8),100,IF($C118=13,(Datenblatt!$B$19*Übersicht!G118^3)+(Datenblatt!$C$19*Übersicht!G118^2)+(Datenblatt!$D$19*Übersicht!G118)+Datenblatt!$E$19,IF($C118=14,(Datenblatt!$B$20*Übersicht!G118^3)+(Datenblatt!$C$20*Übersicht!G118^2)+(Datenblatt!$D$20*Übersicht!G118)+Datenblatt!$E$20,IF($C118=15,(Datenblatt!$B$21*Übersicht!G118^3)+(Datenblatt!$C$21*Übersicht!G118^2)+(Datenblatt!$D$21*Übersicht!G118)+Datenblatt!$E$21,IF($C118=16,(Datenblatt!$B$22*Übersicht!G118^3)+(Datenblatt!$C$22*Übersicht!G118^2)+(Datenblatt!$D$22*Übersicht!G118)+Datenblatt!$E$22,IF($C118=12,(Datenblatt!$B$23*Übersicht!G118^3)+(Datenblatt!$C$23*Übersicht!G118^2)+(Datenblatt!$D$23*Übersicht!G118)+Datenblatt!$E$23,IF($C118=11,(Datenblatt!$B$24*Übersicht!G118^3)+(Datenblatt!$C$24*Übersicht!G118^2)+(Datenblatt!$D$24*Übersicht!G118)+Datenblatt!$E$24,0))))))))))))))))))</f>
        <v>0</v>
      </c>
      <c r="M118">
        <f>IF(AND(H118="",C118=11),Datenblatt!$I$26,IF(AND(H118="",C118=12),Datenblatt!$I$26,IF(AND(H118="",C118=16),Datenblatt!$I$27,IF(AND(H118="",C118=15),Datenblatt!$I$26,IF(AND(H118="",C118=14),Datenblatt!$I$26,IF(AND(H118="",C118=13),Datenblatt!$I$26,IF(AND($C118=13,H118&gt;Datenblatt!$X$3),0,IF(AND($C118=14,H118&gt;Datenblatt!$X$4),0,IF(AND($C118=15,H118&gt;Datenblatt!$X$5),0,IF(AND($C118=16,H118&gt;Datenblatt!$X$6),0,IF(AND($C118=12,H118&gt;Datenblatt!$X$7),0,IF(AND($C118=11,H118&gt;Datenblatt!$X$8),0,IF(AND($C118=13,H118&lt;Datenblatt!$W$3),100,IF(AND($C118=14,H118&lt;Datenblatt!$W$4),100,IF(AND($C118=15,H118&lt;Datenblatt!$W$5),100,IF(AND($C118=16,H118&lt;Datenblatt!$W$6),100,IF(AND($C118=12,H118&lt;Datenblatt!$W$7),100,IF(AND($C118=11,H118&lt;Datenblatt!$W$8),100,IF($C118=13,(Datenblatt!$B$27*Übersicht!H118^3)+(Datenblatt!$C$27*Übersicht!H118^2)+(Datenblatt!$D$27*Übersicht!H118)+Datenblatt!$E$27,IF($C118=14,(Datenblatt!$B$28*Übersicht!H118^3)+(Datenblatt!$C$28*Übersicht!H118^2)+(Datenblatt!$D$28*Übersicht!H118)+Datenblatt!$E$28,IF($C118=15,(Datenblatt!$B$29*Übersicht!H118^3)+(Datenblatt!$C$29*Übersicht!H118^2)+(Datenblatt!$D$29*Übersicht!H118)+Datenblatt!$E$29,IF($C118=16,(Datenblatt!$B$30*Übersicht!H118^3)+(Datenblatt!$C$30*Übersicht!H118^2)+(Datenblatt!$D$30*Übersicht!H118)+Datenblatt!$E$30,IF($C118=12,(Datenblatt!$B$31*Übersicht!H118^3)+(Datenblatt!$C$31*Übersicht!H118^2)+(Datenblatt!$D$31*Übersicht!H118)+Datenblatt!$E$31,IF($C118=11,(Datenblatt!$B$32*Übersicht!H118^3)+(Datenblatt!$C$32*Übersicht!H118^2)+(Datenblatt!$D$32*Übersicht!H118)+Datenblatt!$E$32,0))))))))))))))))))))))))</f>
        <v>0</v>
      </c>
      <c r="N118">
        <f>IF(AND(H118="",C118=11),Datenblatt!$I$29,IF(AND(H118="",C118=12),Datenblatt!$I$29,IF(AND(H118="",C118=16),Datenblatt!$I$29,IF(AND(H118="",C118=15),Datenblatt!$I$29,IF(AND(H118="",C118=14),Datenblatt!$I$29,IF(AND(H118="",C118=13),Datenblatt!$I$29,IF(AND($C118=13,H118&gt;Datenblatt!$X$3),0,IF(AND($C118=14,H118&gt;Datenblatt!$X$4),0,IF(AND($C118=15,H118&gt;Datenblatt!$X$5),0,IF(AND($C118=16,H118&gt;Datenblatt!$X$6),0,IF(AND($C118=12,H118&gt;Datenblatt!$X$7),0,IF(AND($C118=11,H118&gt;Datenblatt!$X$8),0,IF(AND($C118=13,H118&lt;Datenblatt!$W$3),100,IF(AND($C118=14,H118&lt;Datenblatt!$W$4),100,IF(AND($C118=15,H118&lt;Datenblatt!$W$5),100,IF(AND($C118=16,H118&lt;Datenblatt!$W$6),100,IF(AND($C118=12,H118&lt;Datenblatt!$W$7),100,IF(AND($C118=11,H118&lt;Datenblatt!$W$8),100,IF($C118=13,(Datenblatt!$B$27*Übersicht!H118^3)+(Datenblatt!$C$27*Übersicht!H118^2)+(Datenblatt!$D$27*Übersicht!H118)+Datenblatt!$E$27,IF($C118=14,(Datenblatt!$B$28*Übersicht!H118^3)+(Datenblatt!$C$28*Übersicht!H118^2)+(Datenblatt!$D$28*Übersicht!H118)+Datenblatt!$E$28,IF($C118=15,(Datenblatt!$B$29*Übersicht!H118^3)+(Datenblatt!$C$29*Übersicht!H118^2)+(Datenblatt!$D$29*Übersicht!H118)+Datenblatt!$E$29,IF($C118=16,(Datenblatt!$B$30*Übersicht!H118^3)+(Datenblatt!$C$30*Übersicht!H118^2)+(Datenblatt!$D$30*Übersicht!H118)+Datenblatt!$E$30,IF($C118=12,(Datenblatt!$B$31*Übersicht!H118^3)+(Datenblatt!$C$31*Übersicht!H118^2)+(Datenblatt!$D$31*Übersicht!H118)+Datenblatt!$E$31,IF($C118=11,(Datenblatt!$B$32*Übersicht!H118^3)+(Datenblatt!$C$32*Übersicht!H118^2)+(Datenblatt!$D$32*Übersicht!H118)+Datenblatt!$E$32,0))))))))))))))))))))))))</f>
        <v>0</v>
      </c>
      <c r="O118" s="2" t="e">
        <f t="shared" si="4"/>
        <v>#DIV/0!</v>
      </c>
      <c r="P118" s="2" t="e">
        <f t="shared" si="5"/>
        <v>#DIV/0!</v>
      </c>
      <c r="R118" s="2"/>
      <c r="S118" s="2">
        <f>Datenblatt!$I$10</f>
        <v>62.816491055091916</v>
      </c>
      <c r="T118" s="2">
        <f>Datenblatt!$I$18</f>
        <v>62.379148900450787</v>
      </c>
      <c r="U118" s="2">
        <f>Datenblatt!$I$26</f>
        <v>55.885385458572635</v>
      </c>
      <c r="V118" s="2">
        <f>Datenblatt!$I$34</f>
        <v>60.727085155488531</v>
      </c>
      <c r="W118" s="7" t="e">
        <f t="shared" si="6"/>
        <v>#DIV/0!</v>
      </c>
      <c r="Y118" s="2">
        <f>Datenblatt!$I$5</f>
        <v>73.48733784597421</v>
      </c>
      <c r="Z118">
        <f>Datenblatt!$I$13</f>
        <v>79.926562848016317</v>
      </c>
      <c r="AA118">
        <f>Datenblatt!$I$21</f>
        <v>79.953620531215734</v>
      </c>
      <c r="AB118">
        <f>Datenblatt!$I$29</f>
        <v>70.851454876954847</v>
      </c>
      <c r="AC118">
        <f>Datenblatt!$I$37</f>
        <v>75.813025407742586</v>
      </c>
      <c r="AD118" s="7" t="e">
        <f t="shared" si="7"/>
        <v>#DIV/0!</v>
      </c>
    </row>
    <row r="119" spans="10:30" ht="19" x14ac:dyDescent="0.25">
      <c r="J119" s="3" t="e">
        <f>IF(AND($C119=13,Datenblatt!M119&lt;Datenblatt!$R$3),0,IF(AND($C119=14,Datenblatt!M119&lt;Datenblatt!$R$4),0,IF(AND($C119=15,Datenblatt!M119&lt;Datenblatt!$R$5),0,IF(AND($C119=16,Datenblatt!M119&lt;Datenblatt!$R$6),0,IF(AND($C119=12,Datenblatt!M119&lt;Datenblatt!$R$7),0,IF(AND($C119=11,Datenblatt!M119&lt;Datenblatt!$R$8),0,IF(AND($C119=13,Datenblatt!M119&gt;Datenblatt!$Q$3),100,IF(AND($C119=14,Datenblatt!M119&gt;Datenblatt!$Q$4),100,IF(AND($C119=15,Datenblatt!M119&gt;Datenblatt!$Q$5),100,IF(AND($C119=16,Datenblatt!M119&gt;Datenblatt!$Q$6),100,IF(AND($C119=12,Datenblatt!M119&gt;Datenblatt!$Q$7),100,IF(AND($C119=11,Datenblatt!M119&gt;Datenblatt!$Q$8),100,IF(Übersicht!$C119=13,Datenblatt!$B$3*Datenblatt!M119^3+Datenblatt!$C$3*Datenblatt!M119^2+Datenblatt!$D$3*Datenblatt!M119+Datenblatt!$E$3,IF(Übersicht!$C119=14,Datenblatt!$B$4*Datenblatt!M119^3+Datenblatt!$C$4*Datenblatt!M119^2+Datenblatt!$D$4*Datenblatt!M119+Datenblatt!$E$4,IF(Übersicht!$C119=15,Datenblatt!$B$5*Datenblatt!M119^3+Datenblatt!$C$5*Datenblatt!M119^2+Datenblatt!$D$5*Datenblatt!M119+Datenblatt!$E$5,IF(Übersicht!$C119=16,Datenblatt!$B$6*Datenblatt!M119^3+Datenblatt!$C$6*Datenblatt!M119^2+Datenblatt!$D$6*Datenblatt!M119+Datenblatt!$E$6,IF(Übersicht!$C119=12,Datenblatt!$B$7*Datenblatt!M119^3+Datenblatt!$C$7*Datenblatt!M119^2+Datenblatt!$D$7*Datenblatt!M119+Datenblatt!$E$7,IF(Übersicht!$C119=11,Datenblatt!$B$8*Datenblatt!M119^3+Datenblatt!$C$8*Datenblatt!M119^2+Datenblatt!$D$8*Datenblatt!M119+Datenblatt!$E$8,0))))))))))))))))))</f>
        <v>#DIV/0!</v>
      </c>
      <c r="K119" t="e">
        <f>IF(AND(Übersicht!$C119=13,Datenblatt!N119&lt;Datenblatt!$T$3),0,IF(AND(Übersicht!$C119=14,Datenblatt!N119&lt;Datenblatt!$T$4),0,IF(AND(Übersicht!$C119=15,Datenblatt!N119&lt;Datenblatt!$T$5),0,IF(AND(Übersicht!$C119=16,Datenblatt!N119&lt;Datenblatt!$T$6),0,IF(AND(Übersicht!$C119=12,Datenblatt!N119&lt;Datenblatt!$T$7),0,IF(AND(Übersicht!$C119=11,Datenblatt!N119&lt;Datenblatt!$T$8),0,IF(AND($C119=13,Datenblatt!N119&gt;Datenblatt!$S$3),100,IF(AND($C119=14,Datenblatt!N119&gt;Datenblatt!$S$4),100,IF(AND($C119=15,Datenblatt!N119&gt;Datenblatt!$S$5),100,IF(AND($C119=16,Datenblatt!N119&gt;Datenblatt!$S$6),100,IF(AND($C119=12,Datenblatt!N119&gt;Datenblatt!$S$7),100,IF(AND($C119=11,Datenblatt!N119&gt;Datenblatt!$S$8),100,IF(Übersicht!$C119=13,Datenblatt!$B$11*Datenblatt!N119^3+Datenblatt!$C$11*Datenblatt!N119^2+Datenblatt!$D$11*Datenblatt!N119+Datenblatt!$E$11,IF(Übersicht!$C119=14,Datenblatt!$B$12*Datenblatt!N119^3+Datenblatt!$C$12*Datenblatt!N119^2+Datenblatt!$D$12*Datenblatt!N119+Datenblatt!$E$12,IF(Übersicht!$C119=15,Datenblatt!$B$13*Datenblatt!N119^3+Datenblatt!$C$13*Datenblatt!N119^2+Datenblatt!$D$13*Datenblatt!N119+Datenblatt!$E$13,IF(Übersicht!$C119=16,Datenblatt!$B$14*Datenblatt!N119^3+Datenblatt!$C$14*Datenblatt!N119^2+Datenblatt!$D$14*Datenblatt!N119+Datenblatt!$E$14,IF(Übersicht!$C119=12,Datenblatt!$B$15*Datenblatt!N119^3+Datenblatt!$C$15*Datenblatt!N119^2+Datenblatt!$D$15*Datenblatt!N119+Datenblatt!$E$15,IF(Übersicht!$C119=11,Datenblatt!$B$16*Datenblatt!N119^3+Datenblatt!$C$16*Datenblatt!N119^2+Datenblatt!$D$16*Datenblatt!N119+Datenblatt!$E$16,0))))))))))))))))))</f>
        <v>#DIV/0!</v>
      </c>
      <c r="L119">
        <f>IF(AND($C119=13,G119&lt;Datenblatt!$V$3),0,IF(AND($C119=14,G119&lt;Datenblatt!$V$4),0,IF(AND($C119=15,G119&lt;Datenblatt!$V$5),0,IF(AND($C119=16,G119&lt;Datenblatt!$V$6),0,IF(AND($C119=12,G119&lt;Datenblatt!$V$7),0,IF(AND($C119=11,G119&lt;Datenblatt!$V$8),0,IF(AND($C119=13,G119&gt;Datenblatt!$U$3),100,IF(AND($C119=14,G119&gt;Datenblatt!$U$4),100,IF(AND($C119=15,G119&gt;Datenblatt!$U$5),100,IF(AND($C119=16,G119&gt;Datenblatt!$U$6),100,IF(AND($C119=12,G119&gt;Datenblatt!$U$7),100,IF(AND($C119=11,G119&gt;Datenblatt!$U$8),100,IF($C119=13,(Datenblatt!$B$19*Übersicht!G119^3)+(Datenblatt!$C$19*Übersicht!G119^2)+(Datenblatt!$D$19*Übersicht!G119)+Datenblatt!$E$19,IF($C119=14,(Datenblatt!$B$20*Übersicht!G119^3)+(Datenblatt!$C$20*Übersicht!G119^2)+(Datenblatt!$D$20*Übersicht!G119)+Datenblatt!$E$20,IF($C119=15,(Datenblatt!$B$21*Übersicht!G119^3)+(Datenblatt!$C$21*Übersicht!G119^2)+(Datenblatt!$D$21*Übersicht!G119)+Datenblatt!$E$21,IF($C119=16,(Datenblatt!$B$22*Übersicht!G119^3)+(Datenblatt!$C$22*Übersicht!G119^2)+(Datenblatt!$D$22*Übersicht!G119)+Datenblatt!$E$22,IF($C119=12,(Datenblatt!$B$23*Übersicht!G119^3)+(Datenblatt!$C$23*Übersicht!G119^2)+(Datenblatt!$D$23*Übersicht!G119)+Datenblatt!$E$23,IF($C119=11,(Datenblatt!$B$24*Übersicht!G119^3)+(Datenblatt!$C$24*Übersicht!G119^2)+(Datenblatt!$D$24*Übersicht!G119)+Datenblatt!$E$24,0))))))))))))))))))</f>
        <v>0</v>
      </c>
      <c r="M119">
        <f>IF(AND(H119="",C119=11),Datenblatt!$I$26,IF(AND(H119="",C119=12),Datenblatt!$I$26,IF(AND(H119="",C119=16),Datenblatt!$I$27,IF(AND(H119="",C119=15),Datenblatt!$I$26,IF(AND(H119="",C119=14),Datenblatt!$I$26,IF(AND(H119="",C119=13),Datenblatt!$I$26,IF(AND($C119=13,H119&gt;Datenblatt!$X$3),0,IF(AND($C119=14,H119&gt;Datenblatt!$X$4),0,IF(AND($C119=15,H119&gt;Datenblatt!$X$5),0,IF(AND($C119=16,H119&gt;Datenblatt!$X$6),0,IF(AND($C119=12,H119&gt;Datenblatt!$X$7),0,IF(AND($C119=11,H119&gt;Datenblatt!$X$8),0,IF(AND($C119=13,H119&lt;Datenblatt!$W$3),100,IF(AND($C119=14,H119&lt;Datenblatt!$W$4),100,IF(AND($C119=15,H119&lt;Datenblatt!$W$5),100,IF(AND($C119=16,H119&lt;Datenblatt!$W$6),100,IF(AND($C119=12,H119&lt;Datenblatt!$W$7),100,IF(AND($C119=11,H119&lt;Datenblatt!$W$8),100,IF($C119=13,(Datenblatt!$B$27*Übersicht!H119^3)+(Datenblatt!$C$27*Übersicht!H119^2)+(Datenblatt!$D$27*Übersicht!H119)+Datenblatt!$E$27,IF($C119=14,(Datenblatt!$B$28*Übersicht!H119^3)+(Datenblatt!$C$28*Übersicht!H119^2)+(Datenblatt!$D$28*Übersicht!H119)+Datenblatt!$E$28,IF($C119=15,(Datenblatt!$B$29*Übersicht!H119^3)+(Datenblatt!$C$29*Übersicht!H119^2)+(Datenblatt!$D$29*Übersicht!H119)+Datenblatt!$E$29,IF($C119=16,(Datenblatt!$B$30*Übersicht!H119^3)+(Datenblatt!$C$30*Übersicht!H119^2)+(Datenblatt!$D$30*Übersicht!H119)+Datenblatt!$E$30,IF($C119=12,(Datenblatt!$B$31*Übersicht!H119^3)+(Datenblatt!$C$31*Übersicht!H119^2)+(Datenblatt!$D$31*Übersicht!H119)+Datenblatt!$E$31,IF($C119=11,(Datenblatt!$B$32*Übersicht!H119^3)+(Datenblatt!$C$32*Übersicht!H119^2)+(Datenblatt!$D$32*Übersicht!H119)+Datenblatt!$E$32,0))))))))))))))))))))))))</f>
        <v>0</v>
      </c>
      <c r="N119">
        <f>IF(AND(H119="",C119=11),Datenblatt!$I$29,IF(AND(H119="",C119=12),Datenblatt!$I$29,IF(AND(H119="",C119=16),Datenblatt!$I$29,IF(AND(H119="",C119=15),Datenblatt!$I$29,IF(AND(H119="",C119=14),Datenblatt!$I$29,IF(AND(H119="",C119=13),Datenblatt!$I$29,IF(AND($C119=13,H119&gt;Datenblatt!$X$3),0,IF(AND($C119=14,H119&gt;Datenblatt!$X$4),0,IF(AND($C119=15,H119&gt;Datenblatt!$X$5),0,IF(AND($C119=16,H119&gt;Datenblatt!$X$6),0,IF(AND($C119=12,H119&gt;Datenblatt!$X$7),0,IF(AND($C119=11,H119&gt;Datenblatt!$X$8),0,IF(AND($C119=13,H119&lt;Datenblatt!$W$3),100,IF(AND($C119=14,H119&lt;Datenblatt!$W$4),100,IF(AND($C119=15,H119&lt;Datenblatt!$W$5),100,IF(AND($C119=16,H119&lt;Datenblatt!$W$6),100,IF(AND($C119=12,H119&lt;Datenblatt!$W$7),100,IF(AND($C119=11,H119&lt;Datenblatt!$W$8),100,IF($C119=13,(Datenblatt!$B$27*Übersicht!H119^3)+(Datenblatt!$C$27*Übersicht!H119^2)+(Datenblatt!$D$27*Übersicht!H119)+Datenblatt!$E$27,IF($C119=14,(Datenblatt!$B$28*Übersicht!H119^3)+(Datenblatt!$C$28*Übersicht!H119^2)+(Datenblatt!$D$28*Übersicht!H119)+Datenblatt!$E$28,IF($C119=15,(Datenblatt!$B$29*Übersicht!H119^3)+(Datenblatt!$C$29*Übersicht!H119^2)+(Datenblatt!$D$29*Übersicht!H119)+Datenblatt!$E$29,IF($C119=16,(Datenblatt!$B$30*Übersicht!H119^3)+(Datenblatt!$C$30*Übersicht!H119^2)+(Datenblatt!$D$30*Übersicht!H119)+Datenblatt!$E$30,IF($C119=12,(Datenblatt!$B$31*Übersicht!H119^3)+(Datenblatt!$C$31*Übersicht!H119^2)+(Datenblatt!$D$31*Übersicht!H119)+Datenblatt!$E$31,IF($C119=11,(Datenblatt!$B$32*Übersicht!H119^3)+(Datenblatt!$C$32*Übersicht!H119^2)+(Datenblatt!$D$32*Übersicht!H119)+Datenblatt!$E$32,0))))))))))))))))))))))))</f>
        <v>0</v>
      </c>
      <c r="O119" s="2" t="e">
        <f t="shared" si="4"/>
        <v>#DIV/0!</v>
      </c>
      <c r="P119" s="2" t="e">
        <f t="shared" si="5"/>
        <v>#DIV/0!</v>
      </c>
      <c r="R119" s="2"/>
      <c r="S119" s="2">
        <f>Datenblatt!$I$10</f>
        <v>62.816491055091916</v>
      </c>
      <c r="T119" s="2">
        <f>Datenblatt!$I$18</f>
        <v>62.379148900450787</v>
      </c>
      <c r="U119" s="2">
        <f>Datenblatt!$I$26</f>
        <v>55.885385458572635</v>
      </c>
      <c r="V119" s="2">
        <f>Datenblatt!$I$34</f>
        <v>60.727085155488531</v>
      </c>
      <c r="W119" s="7" t="e">
        <f t="shared" si="6"/>
        <v>#DIV/0!</v>
      </c>
      <c r="Y119" s="2">
        <f>Datenblatt!$I$5</f>
        <v>73.48733784597421</v>
      </c>
      <c r="Z119">
        <f>Datenblatt!$I$13</f>
        <v>79.926562848016317</v>
      </c>
      <c r="AA119">
        <f>Datenblatt!$I$21</f>
        <v>79.953620531215734</v>
      </c>
      <c r="AB119">
        <f>Datenblatt!$I$29</f>
        <v>70.851454876954847</v>
      </c>
      <c r="AC119">
        <f>Datenblatt!$I$37</f>
        <v>75.813025407742586</v>
      </c>
      <c r="AD119" s="7" t="e">
        <f t="shared" si="7"/>
        <v>#DIV/0!</v>
      </c>
    </row>
    <row r="120" spans="10:30" ht="19" x14ac:dyDescent="0.25">
      <c r="J120" s="3" t="e">
        <f>IF(AND($C120=13,Datenblatt!M120&lt;Datenblatt!$R$3),0,IF(AND($C120=14,Datenblatt!M120&lt;Datenblatt!$R$4),0,IF(AND($C120=15,Datenblatt!M120&lt;Datenblatt!$R$5),0,IF(AND($C120=16,Datenblatt!M120&lt;Datenblatt!$R$6),0,IF(AND($C120=12,Datenblatt!M120&lt;Datenblatt!$R$7),0,IF(AND($C120=11,Datenblatt!M120&lt;Datenblatt!$R$8),0,IF(AND($C120=13,Datenblatt!M120&gt;Datenblatt!$Q$3),100,IF(AND($C120=14,Datenblatt!M120&gt;Datenblatt!$Q$4),100,IF(AND($C120=15,Datenblatt!M120&gt;Datenblatt!$Q$5),100,IF(AND($C120=16,Datenblatt!M120&gt;Datenblatt!$Q$6),100,IF(AND($C120=12,Datenblatt!M120&gt;Datenblatt!$Q$7),100,IF(AND($C120=11,Datenblatt!M120&gt;Datenblatt!$Q$8),100,IF(Übersicht!$C120=13,Datenblatt!$B$3*Datenblatt!M120^3+Datenblatt!$C$3*Datenblatt!M120^2+Datenblatt!$D$3*Datenblatt!M120+Datenblatt!$E$3,IF(Übersicht!$C120=14,Datenblatt!$B$4*Datenblatt!M120^3+Datenblatt!$C$4*Datenblatt!M120^2+Datenblatt!$D$4*Datenblatt!M120+Datenblatt!$E$4,IF(Übersicht!$C120=15,Datenblatt!$B$5*Datenblatt!M120^3+Datenblatt!$C$5*Datenblatt!M120^2+Datenblatt!$D$5*Datenblatt!M120+Datenblatt!$E$5,IF(Übersicht!$C120=16,Datenblatt!$B$6*Datenblatt!M120^3+Datenblatt!$C$6*Datenblatt!M120^2+Datenblatt!$D$6*Datenblatt!M120+Datenblatt!$E$6,IF(Übersicht!$C120=12,Datenblatt!$B$7*Datenblatt!M120^3+Datenblatt!$C$7*Datenblatt!M120^2+Datenblatt!$D$7*Datenblatt!M120+Datenblatt!$E$7,IF(Übersicht!$C120=11,Datenblatt!$B$8*Datenblatt!M120^3+Datenblatt!$C$8*Datenblatt!M120^2+Datenblatt!$D$8*Datenblatt!M120+Datenblatt!$E$8,0))))))))))))))))))</f>
        <v>#DIV/0!</v>
      </c>
      <c r="K120" t="e">
        <f>IF(AND(Übersicht!$C120=13,Datenblatt!N120&lt;Datenblatt!$T$3),0,IF(AND(Übersicht!$C120=14,Datenblatt!N120&lt;Datenblatt!$T$4),0,IF(AND(Übersicht!$C120=15,Datenblatt!N120&lt;Datenblatt!$T$5),0,IF(AND(Übersicht!$C120=16,Datenblatt!N120&lt;Datenblatt!$T$6),0,IF(AND(Übersicht!$C120=12,Datenblatt!N120&lt;Datenblatt!$T$7),0,IF(AND(Übersicht!$C120=11,Datenblatt!N120&lt;Datenblatt!$T$8),0,IF(AND($C120=13,Datenblatt!N120&gt;Datenblatt!$S$3),100,IF(AND($C120=14,Datenblatt!N120&gt;Datenblatt!$S$4),100,IF(AND($C120=15,Datenblatt!N120&gt;Datenblatt!$S$5),100,IF(AND($C120=16,Datenblatt!N120&gt;Datenblatt!$S$6),100,IF(AND($C120=12,Datenblatt!N120&gt;Datenblatt!$S$7),100,IF(AND($C120=11,Datenblatt!N120&gt;Datenblatt!$S$8),100,IF(Übersicht!$C120=13,Datenblatt!$B$11*Datenblatt!N120^3+Datenblatt!$C$11*Datenblatt!N120^2+Datenblatt!$D$11*Datenblatt!N120+Datenblatt!$E$11,IF(Übersicht!$C120=14,Datenblatt!$B$12*Datenblatt!N120^3+Datenblatt!$C$12*Datenblatt!N120^2+Datenblatt!$D$12*Datenblatt!N120+Datenblatt!$E$12,IF(Übersicht!$C120=15,Datenblatt!$B$13*Datenblatt!N120^3+Datenblatt!$C$13*Datenblatt!N120^2+Datenblatt!$D$13*Datenblatt!N120+Datenblatt!$E$13,IF(Übersicht!$C120=16,Datenblatt!$B$14*Datenblatt!N120^3+Datenblatt!$C$14*Datenblatt!N120^2+Datenblatt!$D$14*Datenblatt!N120+Datenblatt!$E$14,IF(Übersicht!$C120=12,Datenblatt!$B$15*Datenblatt!N120^3+Datenblatt!$C$15*Datenblatt!N120^2+Datenblatt!$D$15*Datenblatt!N120+Datenblatt!$E$15,IF(Übersicht!$C120=11,Datenblatt!$B$16*Datenblatt!N120^3+Datenblatt!$C$16*Datenblatt!N120^2+Datenblatt!$D$16*Datenblatt!N120+Datenblatt!$E$16,0))))))))))))))))))</f>
        <v>#DIV/0!</v>
      </c>
      <c r="L120">
        <f>IF(AND($C120=13,G120&lt;Datenblatt!$V$3),0,IF(AND($C120=14,G120&lt;Datenblatt!$V$4),0,IF(AND($C120=15,G120&lt;Datenblatt!$V$5),0,IF(AND($C120=16,G120&lt;Datenblatt!$V$6),0,IF(AND($C120=12,G120&lt;Datenblatt!$V$7),0,IF(AND($C120=11,G120&lt;Datenblatt!$V$8),0,IF(AND($C120=13,G120&gt;Datenblatt!$U$3),100,IF(AND($C120=14,G120&gt;Datenblatt!$U$4),100,IF(AND($C120=15,G120&gt;Datenblatt!$U$5),100,IF(AND($C120=16,G120&gt;Datenblatt!$U$6),100,IF(AND($C120=12,G120&gt;Datenblatt!$U$7),100,IF(AND($C120=11,G120&gt;Datenblatt!$U$8),100,IF($C120=13,(Datenblatt!$B$19*Übersicht!G120^3)+(Datenblatt!$C$19*Übersicht!G120^2)+(Datenblatt!$D$19*Übersicht!G120)+Datenblatt!$E$19,IF($C120=14,(Datenblatt!$B$20*Übersicht!G120^3)+(Datenblatt!$C$20*Übersicht!G120^2)+(Datenblatt!$D$20*Übersicht!G120)+Datenblatt!$E$20,IF($C120=15,(Datenblatt!$B$21*Übersicht!G120^3)+(Datenblatt!$C$21*Übersicht!G120^2)+(Datenblatt!$D$21*Übersicht!G120)+Datenblatt!$E$21,IF($C120=16,(Datenblatt!$B$22*Übersicht!G120^3)+(Datenblatt!$C$22*Übersicht!G120^2)+(Datenblatt!$D$22*Übersicht!G120)+Datenblatt!$E$22,IF($C120=12,(Datenblatt!$B$23*Übersicht!G120^3)+(Datenblatt!$C$23*Übersicht!G120^2)+(Datenblatt!$D$23*Übersicht!G120)+Datenblatt!$E$23,IF($C120=11,(Datenblatt!$B$24*Übersicht!G120^3)+(Datenblatt!$C$24*Übersicht!G120^2)+(Datenblatt!$D$24*Übersicht!G120)+Datenblatt!$E$24,0))))))))))))))))))</f>
        <v>0</v>
      </c>
      <c r="M120">
        <f>IF(AND(H120="",C120=11),Datenblatt!$I$26,IF(AND(H120="",C120=12),Datenblatt!$I$26,IF(AND(H120="",C120=16),Datenblatt!$I$27,IF(AND(H120="",C120=15),Datenblatt!$I$26,IF(AND(H120="",C120=14),Datenblatt!$I$26,IF(AND(H120="",C120=13),Datenblatt!$I$26,IF(AND($C120=13,H120&gt;Datenblatt!$X$3),0,IF(AND($C120=14,H120&gt;Datenblatt!$X$4),0,IF(AND($C120=15,H120&gt;Datenblatt!$X$5),0,IF(AND($C120=16,H120&gt;Datenblatt!$X$6),0,IF(AND($C120=12,H120&gt;Datenblatt!$X$7),0,IF(AND($C120=11,H120&gt;Datenblatt!$X$8),0,IF(AND($C120=13,H120&lt;Datenblatt!$W$3),100,IF(AND($C120=14,H120&lt;Datenblatt!$W$4),100,IF(AND($C120=15,H120&lt;Datenblatt!$W$5),100,IF(AND($C120=16,H120&lt;Datenblatt!$W$6),100,IF(AND($C120=12,H120&lt;Datenblatt!$W$7),100,IF(AND($C120=11,H120&lt;Datenblatt!$W$8),100,IF($C120=13,(Datenblatt!$B$27*Übersicht!H120^3)+(Datenblatt!$C$27*Übersicht!H120^2)+(Datenblatt!$D$27*Übersicht!H120)+Datenblatt!$E$27,IF($C120=14,(Datenblatt!$B$28*Übersicht!H120^3)+(Datenblatt!$C$28*Übersicht!H120^2)+(Datenblatt!$D$28*Übersicht!H120)+Datenblatt!$E$28,IF($C120=15,(Datenblatt!$B$29*Übersicht!H120^3)+(Datenblatt!$C$29*Übersicht!H120^2)+(Datenblatt!$D$29*Übersicht!H120)+Datenblatt!$E$29,IF($C120=16,(Datenblatt!$B$30*Übersicht!H120^3)+(Datenblatt!$C$30*Übersicht!H120^2)+(Datenblatt!$D$30*Übersicht!H120)+Datenblatt!$E$30,IF($C120=12,(Datenblatt!$B$31*Übersicht!H120^3)+(Datenblatt!$C$31*Übersicht!H120^2)+(Datenblatt!$D$31*Übersicht!H120)+Datenblatt!$E$31,IF($C120=11,(Datenblatt!$B$32*Übersicht!H120^3)+(Datenblatt!$C$32*Übersicht!H120^2)+(Datenblatt!$D$32*Übersicht!H120)+Datenblatt!$E$32,0))))))))))))))))))))))))</f>
        <v>0</v>
      </c>
      <c r="N120">
        <f>IF(AND(H120="",C120=11),Datenblatt!$I$29,IF(AND(H120="",C120=12),Datenblatt!$I$29,IF(AND(H120="",C120=16),Datenblatt!$I$29,IF(AND(H120="",C120=15),Datenblatt!$I$29,IF(AND(H120="",C120=14),Datenblatt!$I$29,IF(AND(H120="",C120=13),Datenblatt!$I$29,IF(AND($C120=13,H120&gt;Datenblatt!$X$3),0,IF(AND($C120=14,H120&gt;Datenblatt!$X$4),0,IF(AND($C120=15,H120&gt;Datenblatt!$X$5),0,IF(AND($C120=16,H120&gt;Datenblatt!$X$6),0,IF(AND($C120=12,H120&gt;Datenblatt!$X$7),0,IF(AND($C120=11,H120&gt;Datenblatt!$X$8),0,IF(AND($C120=13,H120&lt;Datenblatt!$W$3),100,IF(AND($C120=14,H120&lt;Datenblatt!$W$4),100,IF(AND($C120=15,H120&lt;Datenblatt!$W$5),100,IF(AND($C120=16,H120&lt;Datenblatt!$W$6),100,IF(AND($C120=12,H120&lt;Datenblatt!$W$7),100,IF(AND($C120=11,H120&lt;Datenblatt!$W$8),100,IF($C120=13,(Datenblatt!$B$27*Übersicht!H120^3)+(Datenblatt!$C$27*Übersicht!H120^2)+(Datenblatt!$D$27*Übersicht!H120)+Datenblatt!$E$27,IF($C120=14,(Datenblatt!$B$28*Übersicht!H120^3)+(Datenblatt!$C$28*Übersicht!H120^2)+(Datenblatt!$D$28*Übersicht!H120)+Datenblatt!$E$28,IF($C120=15,(Datenblatt!$B$29*Übersicht!H120^3)+(Datenblatt!$C$29*Übersicht!H120^2)+(Datenblatt!$D$29*Übersicht!H120)+Datenblatt!$E$29,IF($C120=16,(Datenblatt!$B$30*Übersicht!H120^3)+(Datenblatt!$C$30*Übersicht!H120^2)+(Datenblatt!$D$30*Übersicht!H120)+Datenblatt!$E$30,IF($C120=12,(Datenblatt!$B$31*Übersicht!H120^3)+(Datenblatt!$C$31*Übersicht!H120^2)+(Datenblatt!$D$31*Übersicht!H120)+Datenblatt!$E$31,IF($C120=11,(Datenblatt!$B$32*Übersicht!H120^3)+(Datenblatt!$C$32*Übersicht!H120^2)+(Datenblatt!$D$32*Übersicht!H120)+Datenblatt!$E$32,0))))))))))))))))))))))))</f>
        <v>0</v>
      </c>
      <c r="O120" s="2" t="e">
        <f t="shared" si="4"/>
        <v>#DIV/0!</v>
      </c>
      <c r="P120" s="2" t="e">
        <f t="shared" si="5"/>
        <v>#DIV/0!</v>
      </c>
      <c r="R120" s="2"/>
      <c r="S120" s="2">
        <f>Datenblatt!$I$10</f>
        <v>62.816491055091916</v>
      </c>
      <c r="T120" s="2">
        <f>Datenblatt!$I$18</f>
        <v>62.379148900450787</v>
      </c>
      <c r="U120" s="2">
        <f>Datenblatt!$I$26</f>
        <v>55.885385458572635</v>
      </c>
      <c r="V120" s="2">
        <f>Datenblatt!$I$34</f>
        <v>60.727085155488531</v>
      </c>
      <c r="W120" s="7" t="e">
        <f t="shared" si="6"/>
        <v>#DIV/0!</v>
      </c>
      <c r="Y120" s="2">
        <f>Datenblatt!$I$5</f>
        <v>73.48733784597421</v>
      </c>
      <c r="Z120">
        <f>Datenblatt!$I$13</f>
        <v>79.926562848016317</v>
      </c>
      <c r="AA120">
        <f>Datenblatt!$I$21</f>
        <v>79.953620531215734</v>
      </c>
      <c r="AB120">
        <f>Datenblatt!$I$29</f>
        <v>70.851454876954847</v>
      </c>
      <c r="AC120">
        <f>Datenblatt!$I$37</f>
        <v>75.813025407742586</v>
      </c>
      <c r="AD120" s="7" t="e">
        <f t="shared" si="7"/>
        <v>#DIV/0!</v>
      </c>
    </row>
    <row r="121" spans="10:30" ht="19" x14ac:dyDescent="0.25">
      <c r="J121" s="3" t="e">
        <f>IF(AND($C121=13,Datenblatt!M121&lt;Datenblatt!$R$3),0,IF(AND($C121=14,Datenblatt!M121&lt;Datenblatt!$R$4),0,IF(AND($C121=15,Datenblatt!M121&lt;Datenblatt!$R$5),0,IF(AND($C121=16,Datenblatt!M121&lt;Datenblatt!$R$6),0,IF(AND($C121=12,Datenblatt!M121&lt;Datenblatt!$R$7),0,IF(AND($C121=11,Datenblatt!M121&lt;Datenblatt!$R$8),0,IF(AND($C121=13,Datenblatt!M121&gt;Datenblatt!$Q$3),100,IF(AND($C121=14,Datenblatt!M121&gt;Datenblatt!$Q$4),100,IF(AND($C121=15,Datenblatt!M121&gt;Datenblatt!$Q$5),100,IF(AND($C121=16,Datenblatt!M121&gt;Datenblatt!$Q$6),100,IF(AND($C121=12,Datenblatt!M121&gt;Datenblatt!$Q$7),100,IF(AND($C121=11,Datenblatt!M121&gt;Datenblatt!$Q$8),100,IF(Übersicht!$C121=13,Datenblatt!$B$3*Datenblatt!M121^3+Datenblatt!$C$3*Datenblatt!M121^2+Datenblatt!$D$3*Datenblatt!M121+Datenblatt!$E$3,IF(Übersicht!$C121=14,Datenblatt!$B$4*Datenblatt!M121^3+Datenblatt!$C$4*Datenblatt!M121^2+Datenblatt!$D$4*Datenblatt!M121+Datenblatt!$E$4,IF(Übersicht!$C121=15,Datenblatt!$B$5*Datenblatt!M121^3+Datenblatt!$C$5*Datenblatt!M121^2+Datenblatt!$D$5*Datenblatt!M121+Datenblatt!$E$5,IF(Übersicht!$C121=16,Datenblatt!$B$6*Datenblatt!M121^3+Datenblatt!$C$6*Datenblatt!M121^2+Datenblatt!$D$6*Datenblatt!M121+Datenblatt!$E$6,IF(Übersicht!$C121=12,Datenblatt!$B$7*Datenblatt!M121^3+Datenblatt!$C$7*Datenblatt!M121^2+Datenblatt!$D$7*Datenblatt!M121+Datenblatt!$E$7,IF(Übersicht!$C121=11,Datenblatt!$B$8*Datenblatt!M121^3+Datenblatt!$C$8*Datenblatt!M121^2+Datenblatt!$D$8*Datenblatt!M121+Datenblatt!$E$8,0))))))))))))))))))</f>
        <v>#DIV/0!</v>
      </c>
      <c r="K121" t="e">
        <f>IF(AND(Übersicht!$C121=13,Datenblatt!N121&lt;Datenblatt!$T$3),0,IF(AND(Übersicht!$C121=14,Datenblatt!N121&lt;Datenblatt!$T$4),0,IF(AND(Übersicht!$C121=15,Datenblatt!N121&lt;Datenblatt!$T$5),0,IF(AND(Übersicht!$C121=16,Datenblatt!N121&lt;Datenblatt!$T$6),0,IF(AND(Übersicht!$C121=12,Datenblatt!N121&lt;Datenblatt!$T$7),0,IF(AND(Übersicht!$C121=11,Datenblatt!N121&lt;Datenblatt!$T$8),0,IF(AND($C121=13,Datenblatt!N121&gt;Datenblatt!$S$3),100,IF(AND($C121=14,Datenblatt!N121&gt;Datenblatt!$S$4),100,IF(AND($C121=15,Datenblatt!N121&gt;Datenblatt!$S$5),100,IF(AND($C121=16,Datenblatt!N121&gt;Datenblatt!$S$6),100,IF(AND($C121=12,Datenblatt!N121&gt;Datenblatt!$S$7),100,IF(AND($C121=11,Datenblatt!N121&gt;Datenblatt!$S$8),100,IF(Übersicht!$C121=13,Datenblatt!$B$11*Datenblatt!N121^3+Datenblatt!$C$11*Datenblatt!N121^2+Datenblatt!$D$11*Datenblatt!N121+Datenblatt!$E$11,IF(Übersicht!$C121=14,Datenblatt!$B$12*Datenblatt!N121^3+Datenblatt!$C$12*Datenblatt!N121^2+Datenblatt!$D$12*Datenblatt!N121+Datenblatt!$E$12,IF(Übersicht!$C121=15,Datenblatt!$B$13*Datenblatt!N121^3+Datenblatt!$C$13*Datenblatt!N121^2+Datenblatt!$D$13*Datenblatt!N121+Datenblatt!$E$13,IF(Übersicht!$C121=16,Datenblatt!$B$14*Datenblatt!N121^3+Datenblatt!$C$14*Datenblatt!N121^2+Datenblatt!$D$14*Datenblatt!N121+Datenblatt!$E$14,IF(Übersicht!$C121=12,Datenblatt!$B$15*Datenblatt!N121^3+Datenblatt!$C$15*Datenblatt!N121^2+Datenblatt!$D$15*Datenblatt!N121+Datenblatt!$E$15,IF(Übersicht!$C121=11,Datenblatt!$B$16*Datenblatt!N121^3+Datenblatt!$C$16*Datenblatt!N121^2+Datenblatt!$D$16*Datenblatt!N121+Datenblatt!$E$16,0))))))))))))))))))</f>
        <v>#DIV/0!</v>
      </c>
      <c r="L121">
        <f>IF(AND($C121=13,G121&lt;Datenblatt!$V$3),0,IF(AND($C121=14,G121&lt;Datenblatt!$V$4),0,IF(AND($C121=15,G121&lt;Datenblatt!$V$5),0,IF(AND($C121=16,G121&lt;Datenblatt!$V$6),0,IF(AND($C121=12,G121&lt;Datenblatt!$V$7),0,IF(AND($C121=11,G121&lt;Datenblatt!$V$8),0,IF(AND($C121=13,G121&gt;Datenblatt!$U$3),100,IF(AND($C121=14,G121&gt;Datenblatt!$U$4),100,IF(AND($C121=15,G121&gt;Datenblatt!$U$5),100,IF(AND($C121=16,G121&gt;Datenblatt!$U$6),100,IF(AND($C121=12,G121&gt;Datenblatt!$U$7),100,IF(AND($C121=11,G121&gt;Datenblatt!$U$8),100,IF($C121=13,(Datenblatt!$B$19*Übersicht!G121^3)+(Datenblatt!$C$19*Übersicht!G121^2)+(Datenblatt!$D$19*Übersicht!G121)+Datenblatt!$E$19,IF($C121=14,(Datenblatt!$B$20*Übersicht!G121^3)+(Datenblatt!$C$20*Übersicht!G121^2)+(Datenblatt!$D$20*Übersicht!G121)+Datenblatt!$E$20,IF($C121=15,(Datenblatt!$B$21*Übersicht!G121^3)+(Datenblatt!$C$21*Übersicht!G121^2)+(Datenblatt!$D$21*Übersicht!G121)+Datenblatt!$E$21,IF($C121=16,(Datenblatt!$B$22*Übersicht!G121^3)+(Datenblatt!$C$22*Übersicht!G121^2)+(Datenblatt!$D$22*Übersicht!G121)+Datenblatt!$E$22,IF($C121=12,(Datenblatt!$B$23*Übersicht!G121^3)+(Datenblatt!$C$23*Übersicht!G121^2)+(Datenblatt!$D$23*Übersicht!G121)+Datenblatt!$E$23,IF($C121=11,(Datenblatt!$B$24*Übersicht!G121^3)+(Datenblatt!$C$24*Übersicht!G121^2)+(Datenblatt!$D$24*Übersicht!G121)+Datenblatt!$E$24,0))))))))))))))))))</f>
        <v>0</v>
      </c>
      <c r="M121">
        <f>IF(AND(H121="",C121=11),Datenblatt!$I$26,IF(AND(H121="",C121=12),Datenblatt!$I$26,IF(AND(H121="",C121=16),Datenblatt!$I$27,IF(AND(H121="",C121=15),Datenblatt!$I$26,IF(AND(H121="",C121=14),Datenblatt!$I$26,IF(AND(H121="",C121=13),Datenblatt!$I$26,IF(AND($C121=13,H121&gt;Datenblatt!$X$3),0,IF(AND($C121=14,H121&gt;Datenblatt!$X$4),0,IF(AND($C121=15,H121&gt;Datenblatt!$X$5),0,IF(AND($C121=16,H121&gt;Datenblatt!$X$6),0,IF(AND($C121=12,H121&gt;Datenblatt!$X$7),0,IF(AND($C121=11,H121&gt;Datenblatt!$X$8),0,IF(AND($C121=13,H121&lt;Datenblatt!$W$3),100,IF(AND($C121=14,H121&lt;Datenblatt!$W$4),100,IF(AND($C121=15,H121&lt;Datenblatt!$W$5),100,IF(AND($C121=16,H121&lt;Datenblatt!$W$6),100,IF(AND($C121=12,H121&lt;Datenblatt!$W$7),100,IF(AND($C121=11,H121&lt;Datenblatt!$W$8),100,IF($C121=13,(Datenblatt!$B$27*Übersicht!H121^3)+(Datenblatt!$C$27*Übersicht!H121^2)+(Datenblatt!$D$27*Übersicht!H121)+Datenblatt!$E$27,IF($C121=14,(Datenblatt!$B$28*Übersicht!H121^3)+(Datenblatt!$C$28*Übersicht!H121^2)+(Datenblatt!$D$28*Übersicht!H121)+Datenblatt!$E$28,IF($C121=15,(Datenblatt!$B$29*Übersicht!H121^3)+(Datenblatt!$C$29*Übersicht!H121^2)+(Datenblatt!$D$29*Übersicht!H121)+Datenblatt!$E$29,IF($C121=16,(Datenblatt!$B$30*Übersicht!H121^3)+(Datenblatt!$C$30*Übersicht!H121^2)+(Datenblatt!$D$30*Übersicht!H121)+Datenblatt!$E$30,IF($C121=12,(Datenblatt!$B$31*Übersicht!H121^3)+(Datenblatt!$C$31*Übersicht!H121^2)+(Datenblatt!$D$31*Übersicht!H121)+Datenblatt!$E$31,IF($C121=11,(Datenblatt!$B$32*Übersicht!H121^3)+(Datenblatt!$C$32*Übersicht!H121^2)+(Datenblatt!$D$32*Übersicht!H121)+Datenblatt!$E$32,0))))))))))))))))))))))))</f>
        <v>0</v>
      </c>
      <c r="N121">
        <f>IF(AND(H121="",C121=11),Datenblatt!$I$29,IF(AND(H121="",C121=12),Datenblatt!$I$29,IF(AND(H121="",C121=16),Datenblatt!$I$29,IF(AND(H121="",C121=15),Datenblatt!$I$29,IF(AND(H121="",C121=14),Datenblatt!$I$29,IF(AND(H121="",C121=13),Datenblatt!$I$29,IF(AND($C121=13,H121&gt;Datenblatt!$X$3),0,IF(AND($C121=14,H121&gt;Datenblatt!$X$4),0,IF(AND($C121=15,H121&gt;Datenblatt!$X$5),0,IF(AND($C121=16,H121&gt;Datenblatt!$X$6),0,IF(AND($C121=12,H121&gt;Datenblatt!$X$7),0,IF(AND($C121=11,H121&gt;Datenblatt!$X$8),0,IF(AND($C121=13,H121&lt;Datenblatt!$W$3),100,IF(AND($C121=14,H121&lt;Datenblatt!$W$4),100,IF(AND($C121=15,H121&lt;Datenblatt!$W$5),100,IF(AND($C121=16,H121&lt;Datenblatt!$W$6),100,IF(AND($C121=12,H121&lt;Datenblatt!$W$7),100,IF(AND($C121=11,H121&lt;Datenblatt!$W$8),100,IF($C121=13,(Datenblatt!$B$27*Übersicht!H121^3)+(Datenblatt!$C$27*Übersicht!H121^2)+(Datenblatt!$D$27*Übersicht!H121)+Datenblatt!$E$27,IF($C121=14,(Datenblatt!$B$28*Übersicht!H121^3)+(Datenblatt!$C$28*Übersicht!H121^2)+(Datenblatt!$D$28*Übersicht!H121)+Datenblatt!$E$28,IF($C121=15,(Datenblatt!$B$29*Übersicht!H121^3)+(Datenblatt!$C$29*Übersicht!H121^2)+(Datenblatt!$D$29*Übersicht!H121)+Datenblatt!$E$29,IF($C121=16,(Datenblatt!$B$30*Übersicht!H121^3)+(Datenblatt!$C$30*Übersicht!H121^2)+(Datenblatt!$D$30*Übersicht!H121)+Datenblatt!$E$30,IF($C121=12,(Datenblatt!$B$31*Übersicht!H121^3)+(Datenblatt!$C$31*Übersicht!H121^2)+(Datenblatt!$D$31*Übersicht!H121)+Datenblatt!$E$31,IF($C121=11,(Datenblatt!$B$32*Übersicht!H121^3)+(Datenblatt!$C$32*Übersicht!H121^2)+(Datenblatt!$D$32*Übersicht!H121)+Datenblatt!$E$32,0))))))))))))))))))))))))</f>
        <v>0</v>
      </c>
      <c r="O121" s="2" t="e">
        <f t="shared" si="4"/>
        <v>#DIV/0!</v>
      </c>
      <c r="P121" s="2" t="e">
        <f t="shared" si="5"/>
        <v>#DIV/0!</v>
      </c>
      <c r="R121" s="2"/>
      <c r="S121" s="2">
        <f>Datenblatt!$I$10</f>
        <v>62.816491055091916</v>
      </c>
      <c r="T121" s="2">
        <f>Datenblatt!$I$18</f>
        <v>62.379148900450787</v>
      </c>
      <c r="U121" s="2">
        <f>Datenblatt!$I$26</f>
        <v>55.885385458572635</v>
      </c>
      <c r="V121" s="2">
        <f>Datenblatt!$I$34</f>
        <v>60.727085155488531</v>
      </c>
      <c r="W121" s="7" t="e">
        <f t="shared" si="6"/>
        <v>#DIV/0!</v>
      </c>
      <c r="Y121" s="2">
        <f>Datenblatt!$I$5</f>
        <v>73.48733784597421</v>
      </c>
      <c r="Z121">
        <f>Datenblatt!$I$13</f>
        <v>79.926562848016317</v>
      </c>
      <c r="AA121">
        <f>Datenblatt!$I$21</f>
        <v>79.953620531215734</v>
      </c>
      <c r="AB121">
        <f>Datenblatt!$I$29</f>
        <v>70.851454876954847</v>
      </c>
      <c r="AC121">
        <f>Datenblatt!$I$37</f>
        <v>75.813025407742586</v>
      </c>
      <c r="AD121" s="7" t="e">
        <f t="shared" si="7"/>
        <v>#DIV/0!</v>
      </c>
    </row>
    <row r="122" spans="10:30" ht="19" x14ac:dyDescent="0.25">
      <c r="J122" s="3" t="e">
        <f>IF(AND($C122=13,Datenblatt!M122&lt;Datenblatt!$R$3),0,IF(AND($C122=14,Datenblatt!M122&lt;Datenblatt!$R$4),0,IF(AND($C122=15,Datenblatt!M122&lt;Datenblatt!$R$5),0,IF(AND($C122=16,Datenblatt!M122&lt;Datenblatt!$R$6),0,IF(AND($C122=12,Datenblatt!M122&lt;Datenblatt!$R$7),0,IF(AND($C122=11,Datenblatt!M122&lt;Datenblatt!$R$8),0,IF(AND($C122=13,Datenblatt!M122&gt;Datenblatt!$Q$3),100,IF(AND($C122=14,Datenblatt!M122&gt;Datenblatt!$Q$4),100,IF(AND($C122=15,Datenblatt!M122&gt;Datenblatt!$Q$5),100,IF(AND($C122=16,Datenblatt!M122&gt;Datenblatt!$Q$6),100,IF(AND($C122=12,Datenblatt!M122&gt;Datenblatt!$Q$7),100,IF(AND($C122=11,Datenblatt!M122&gt;Datenblatt!$Q$8),100,IF(Übersicht!$C122=13,Datenblatt!$B$3*Datenblatt!M122^3+Datenblatt!$C$3*Datenblatt!M122^2+Datenblatt!$D$3*Datenblatt!M122+Datenblatt!$E$3,IF(Übersicht!$C122=14,Datenblatt!$B$4*Datenblatt!M122^3+Datenblatt!$C$4*Datenblatt!M122^2+Datenblatt!$D$4*Datenblatt!M122+Datenblatt!$E$4,IF(Übersicht!$C122=15,Datenblatt!$B$5*Datenblatt!M122^3+Datenblatt!$C$5*Datenblatt!M122^2+Datenblatt!$D$5*Datenblatt!M122+Datenblatt!$E$5,IF(Übersicht!$C122=16,Datenblatt!$B$6*Datenblatt!M122^3+Datenblatt!$C$6*Datenblatt!M122^2+Datenblatt!$D$6*Datenblatt!M122+Datenblatt!$E$6,IF(Übersicht!$C122=12,Datenblatt!$B$7*Datenblatt!M122^3+Datenblatt!$C$7*Datenblatt!M122^2+Datenblatt!$D$7*Datenblatt!M122+Datenblatt!$E$7,IF(Übersicht!$C122=11,Datenblatt!$B$8*Datenblatt!M122^3+Datenblatt!$C$8*Datenblatt!M122^2+Datenblatt!$D$8*Datenblatt!M122+Datenblatt!$E$8,0))))))))))))))))))</f>
        <v>#DIV/0!</v>
      </c>
      <c r="K122" t="e">
        <f>IF(AND(Übersicht!$C122=13,Datenblatt!N122&lt;Datenblatt!$T$3),0,IF(AND(Übersicht!$C122=14,Datenblatt!N122&lt;Datenblatt!$T$4),0,IF(AND(Übersicht!$C122=15,Datenblatt!N122&lt;Datenblatt!$T$5),0,IF(AND(Übersicht!$C122=16,Datenblatt!N122&lt;Datenblatt!$T$6),0,IF(AND(Übersicht!$C122=12,Datenblatt!N122&lt;Datenblatt!$T$7),0,IF(AND(Übersicht!$C122=11,Datenblatt!N122&lt;Datenblatt!$T$8),0,IF(AND($C122=13,Datenblatt!N122&gt;Datenblatt!$S$3),100,IF(AND($C122=14,Datenblatt!N122&gt;Datenblatt!$S$4),100,IF(AND($C122=15,Datenblatt!N122&gt;Datenblatt!$S$5),100,IF(AND($C122=16,Datenblatt!N122&gt;Datenblatt!$S$6),100,IF(AND($C122=12,Datenblatt!N122&gt;Datenblatt!$S$7),100,IF(AND($C122=11,Datenblatt!N122&gt;Datenblatt!$S$8),100,IF(Übersicht!$C122=13,Datenblatt!$B$11*Datenblatt!N122^3+Datenblatt!$C$11*Datenblatt!N122^2+Datenblatt!$D$11*Datenblatt!N122+Datenblatt!$E$11,IF(Übersicht!$C122=14,Datenblatt!$B$12*Datenblatt!N122^3+Datenblatt!$C$12*Datenblatt!N122^2+Datenblatt!$D$12*Datenblatt!N122+Datenblatt!$E$12,IF(Übersicht!$C122=15,Datenblatt!$B$13*Datenblatt!N122^3+Datenblatt!$C$13*Datenblatt!N122^2+Datenblatt!$D$13*Datenblatt!N122+Datenblatt!$E$13,IF(Übersicht!$C122=16,Datenblatt!$B$14*Datenblatt!N122^3+Datenblatt!$C$14*Datenblatt!N122^2+Datenblatt!$D$14*Datenblatt!N122+Datenblatt!$E$14,IF(Übersicht!$C122=12,Datenblatt!$B$15*Datenblatt!N122^3+Datenblatt!$C$15*Datenblatt!N122^2+Datenblatt!$D$15*Datenblatt!N122+Datenblatt!$E$15,IF(Übersicht!$C122=11,Datenblatt!$B$16*Datenblatt!N122^3+Datenblatt!$C$16*Datenblatt!N122^2+Datenblatt!$D$16*Datenblatt!N122+Datenblatt!$E$16,0))))))))))))))))))</f>
        <v>#DIV/0!</v>
      </c>
      <c r="L122">
        <f>IF(AND($C122=13,G122&lt;Datenblatt!$V$3),0,IF(AND($C122=14,G122&lt;Datenblatt!$V$4),0,IF(AND($C122=15,G122&lt;Datenblatt!$V$5),0,IF(AND($C122=16,G122&lt;Datenblatt!$V$6),0,IF(AND($C122=12,G122&lt;Datenblatt!$V$7),0,IF(AND($C122=11,G122&lt;Datenblatt!$V$8),0,IF(AND($C122=13,G122&gt;Datenblatt!$U$3),100,IF(AND($C122=14,G122&gt;Datenblatt!$U$4),100,IF(AND($C122=15,G122&gt;Datenblatt!$U$5),100,IF(AND($C122=16,G122&gt;Datenblatt!$U$6),100,IF(AND($C122=12,G122&gt;Datenblatt!$U$7),100,IF(AND($C122=11,G122&gt;Datenblatt!$U$8),100,IF($C122=13,(Datenblatt!$B$19*Übersicht!G122^3)+(Datenblatt!$C$19*Übersicht!G122^2)+(Datenblatt!$D$19*Übersicht!G122)+Datenblatt!$E$19,IF($C122=14,(Datenblatt!$B$20*Übersicht!G122^3)+(Datenblatt!$C$20*Übersicht!G122^2)+(Datenblatt!$D$20*Übersicht!G122)+Datenblatt!$E$20,IF($C122=15,(Datenblatt!$B$21*Übersicht!G122^3)+(Datenblatt!$C$21*Übersicht!G122^2)+(Datenblatt!$D$21*Übersicht!G122)+Datenblatt!$E$21,IF($C122=16,(Datenblatt!$B$22*Übersicht!G122^3)+(Datenblatt!$C$22*Übersicht!G122^2)+(Datenblatt!$D$22*Übersicht!G122)+Datenblatt!$E$22,IF($C122=12,(Datenblatt!$B$23*Übersicht!G122^3)+(Datenblatt!$C$23*Übersicht!G122^2)+(Datenblatt!$D$23*Übersicht!G122)+Datenblatt!$E$23,IF($C122=11,(Datenblatt!$B$24*Übersicht!G122^3)+(Datenblatt!$C$24*Übersicht!G122^2)+(Datenblatt!$D$24*Übersicht!G122)+Datenblatt!$E$24,0))))))))))))))))))</f>
        <v>0</v>
      </c>
      <c r="M122">
        <f>IF(AND(H122="",C122=11),Datenblatt!$I$26,IF(AND(H122="",C122=12),Datenblatt!$I$26,IF(AND(H122="",C122=16),Datenblatt!$I$27,IF(AND(H122="",C122=15),Datenblatt!$I$26,IF(AND(H122="",C122=14),Datenblatt!$I$26,IF(AND(H122="",C122=13),Datenblatt!$I$26,IF(AND($C122=13,H122&gt;Datenblatt!$X$3),0,IF(AND($C122=14,H122&gt;Datenblatt!$X$4),0,IF(AND($C122=15,H122&gt;Datenblatt!$X$5),0,IF(AND($C122=16,H122&gt;Datenblatt!$X$6),0,IF(AND($C122=12,H122&gt;Datenblatt!$X$7),0,IF(AND($C122=11,H122&gt;Datenblatt!$X$8),0,IF(AND($C122=13,H122&lt;Datenblatt!$W$3),100,IF(AND($C122=14,H122&lt;Datenblatt!$W$4),100,IF(AND($C122=15,H122&lt;Datenblatt!$W$5),100,IF(AND($C122=16,H122&lt;Datenblatt!$W$6),100,IF(AND($C122=12,H122&lt;Datenblatt!$W$7),100,IF(AND($C122=11,H122&lt;Datenblatt!$W$8),100,IF($C122=13,(Datenblatt!$B$27*Übersicht!H122^3)+(Datenblatt!$C$27*Übersicht!H122^2)+(Datenblatt!$D$27*Übersicht!H122)+Datenblatt!$E$27,IF($C122=14,(Datenblatt!$B$28*Übersicht!H122^3)+(Datenblatt!$C$28*Übersicht!H122^2)+(Datenblatt!$D$28*Übersicht!H122)+Datenblatt!$E$28,IF($C122=15,(Datenblatt!$B$29*Übersicht!H122^3)+(Datenblatt!$C$29*Übersicht!H122^2)+(Datenblatt!$D$29*Übersicht!H122)+Datenblatt!$E$29,IF($C122=16,(Datenblatt!$B$30*Übersicht!H122^3)+(Datenblatt!$C$30*Übersicht!H122^2)+(Datenblatt!$D$30*Übersicht!H122)+Datenblatt!$E$30,IF($C122=12,(Datenblatt!$B$31*Übersicht!H122^3)+(Datenblatt!$C$31*Übersicht!H122^2)+(Datenblatt!$D$31*Übersicht!H122)+Datenblatt!$E$31,IF($C122=11,(Datenblatt!$B$32*Übersicht!H122^3)+(Datenblatt!$C$32*Übersicht!H122^2)+(Datenblatt!$D$32*Übersicht!H122)+Datenblatt!$E$32,0))))))))))))))))))))))))</f>
        <v>0</v>
      </c>
      <c r="N122">
        <f>IF(AND(H122="",C122=11),Datenblatt!$I$29,IF(AND(H122="",C122=12),Datenblatt!$I$29,IF(AND(H122="",C122=16),Datenblatt!$I$29,IF(AND(H122="",C122=15),Datenblatt!$I$29,IF(AND(H122="",C122=14),Datenblatt!$I$29,IF(AND(H122="",C122=13),Datenblatt!$I$29,IF(AND($C122=13,H122&gt;Datenblatt!$X$3),0,IF(AND($C122=14,H122&gt;Datenblatt!$X$4),0,IF(AND($C122=15,H122&gt;Datenblatt!$X$5),0,IF(AND($C122=16,H122&gt;Datenblatt!$X$6),0,IF(AND($C122=12,H122&gt;Datenblatt!$X$7),0,IF(AND($C122=11,H122&gt;Datenblatt!$X$8),0,IF(AND($C122=13,H122&lt;Datenblatt!$W$3),100,IF(AND($C122=14,H122&lt;Datenblatt!$W$4),100,IF(AND($C122=15,H122&lt;Datenblatt!$W$5),100,IF(AND($C122=16,H122&lt;Datenblatt!$W$6),100,IF(AND($C122=12,H122&lt;Datenblatt!$W$7),100,IF(AND($C122=11,H122&lt;Datenblatt!$W$8),100,IF($C122=13,(Datenblatt!$B$27*Übersicht!H122^3)+(Datenblatt!$C$27*Übersicht!H122^2)+(Datenblatt!$D$27*Übersicht!H122)+Datenblatt!$E$27,IF($C122=14,(Datenblatt!$B$28*Übersicht!H122^3)+(Datenblatt!$C$28*Übersicht!H122^2)+(Datenblatt!$D$28*Übersicht!H122)+Datenblatt!$E$28,IF($C122=15,(Datenblatt!$B$29*Übersicht!H122^3)+(Datenblatt!$C$29*Übersicht!H122^2)+(Datenblatt!$D$29*Übersicht!H122)+Datenblatt!$E$29,IF($C122=16,(Datenblatt!$B$30*Übersicht!H122^3)+(Datenblatt!$C$30*Übersicht!H122^2)+(Datenblatt!$D$30*Übersicht!H122)+Datenblatt!$E$30,IF($C122=12,(Datenblatt!$B$31*Übersicht!H122^3)+(Datenblatt!$C$31*Übersicht!H122^2)+(Datenblatt!$D$31*Übersicht!H122)+Datenblatt!$E$31,IF($C122=11,(Datenblatt!$B$32*Übersicht!H122^3)+(Datenblatt!$C$32*Übersicht!H122^2)+(Datenblatt!$D$32*Übersicht!H122)+Datenblatt!$E$32,0))))))))))))))))))))))))</f>
        <v>0</v>
      </c>
      <c r="O122" s="2" t="e">
        <f t="shared" si="4"/>
        <v>#DIV/0!</v>
      </c>
      <c r="P122" s="2" t="e">
        <f t="shared" si="5"/>
        <v>#DIV/0!</v>
      </c>
      <c r="R122" s="2"/>
      <c r="S122" s="2">
        <f>Datenblatt!$I$10</f>
        <v>62.816491055091916</v>
      </c>
      <c r="T122" s="2">
        <f>Datenblatt!$I$18</f>
        <v>62.379148900450787</v>
      </c>
      <c r="U122" s="2">
        <f>Datenblatt!$I$26</f>
        <v>55.885385458572635</v>
      </c>
      <c r="V122" s="2">
        <f>Datenblatt!$I$34</f>
        <v>60.727085155488531</v>
      </c>
      <c r="W122" s="7" t="e">
        <f t="shared" si="6"/>
        <v>#DIV/0!</v>
      </c>
      <c r="Y122" s="2">
        <f>Datenblatt!$I$5</f>
        <v>73.48733784597421</v>
      </c>
      <c r="Z122">
        <f>Datenblatt!$I$13</f>
        <v>79.926562848016317</v>
      </c>
      <c r="AA122">
        <f>Datenblatt!$I$21</f>
        <v>79.953620531215734</v>
      </c>
      <c r="AB122">
        <f>Datenblatt!$I$29</f>
        <v>70.851454876954847</v>
      </c>
      <c r="AC122">
        <f>Datenblatt!$I$37</f>
        <v>75.813025407742586</v>
      </c>
      <c r="AD122" s="7" t="e">
        <f t="shared" si="7"/>
        <v>#DIV/0!</v>
      </c>
    </row>
    <row r="123" spans="10:30" ht="19" x14ac:dyDescent="0.25">
      <c r="J123" s="3" t="e">
        <f>IF(AND($C123=13,Datenblatt!M123&lt;Datenblatt!$R$3),0,IF(AND($C123=14,Datenblatt!M123&lt;Datenblatt!$R$4),0,IF(AND($C123=15,Datenblatt!M123&lt;Datenblatt!$R$5),0,IF(AND($C123=16,Datenblatt!M123&lt;Datenblatt!$R$6),0,IF(AND($C123=12,Datenblatt!M123&lt;Datenblatt!$R$7),0,IF(AND($C123=11,Datenblatt!M123&lt;Datenblatt!$R$8),0,IF(AND($C123=13,Datenblatt!M123&gt;Datenblatt!$Q$3),100,IF(AND($C123=14,Datenblatt!M123&gt;Datenblatt!$Q$4),100,IF(AND($C123=15,Datenblatt!M123&gt;Datenblatt!$Q$5),100,IF(AND($C123=16,Datenblatt!M123&gt;Datenblatt!$Q$6),100,IF(AND($C123=12,Datenblatt!M123&gt;Datenblatt!$Q$7),100,IF(AND($C123=11,Datenblatt!M123&gt;Datenblatt!$Q$8),100,IF(Übersicht!$C123=13,Datenblatt!$B$3*Datenblatt!M123^3+Datenblatt!$C$3*Datenblatt!M123^2+Datenblatt!$D$3*Datenblatt!M123+Datenblatt!$E$3,IF(Übersicht!$C123=14,Datenblatt!$B$4*Datenblatt!M123^3+Datenblatt!$C$4*Datenblatt!M123^2+Datenblatt!$D$4*Datenblatt!M123+Datenblatt!$E$4,IF(Übersicht!$C123=15,Datenblatt!$B$5*Datenblatt!M123^3+Datenblatt!$C$5*Datenblatt!M123^2+Datenblatt!$D$5*Datenblatt!M123+Datenblatt!$E$5,IF(Übersicht!$C123=16,Datenblatt!$B$6*Datenblatt!M123^3+Datenblatt!$C$6*Datenblatt!M123^2+Datenblatt!$D$6*Datenblatt!M123+Datenblatt!$E$6,IF(Übersicht!$C123=12,Datenblatt!$B$7*Datenblatt!M123^3+Datenblatt!$C$7*Datenblatt!M123^2+Datenblatt!$D$7*Datenblatt!M123+Datenblatt!$E$7,IF(Übersicht!$C123=11,Datenblatt!$B$8*Datenblatt!M123^3+Datenblatt!$C$8*Datenblatt!M123^2+Datenblatt!$D$8*Datenblatt!M123+Datenblatt!$E$8,0))))))))))))))))))</f>
        <v>#DIV/0!</v>
      </c>
      <c r="K123" t="e">
        <f>IF(AND(Übersicht!$C123=13,Datenblatt!N123&lt;Datenblatt!$T$3),0,IF(AND(Übersicht!$C123=14,Datenblatt!N123&lt;Datenblatt!$T$4),0,IF(AND(Übersicht!$C123=15,Datenblatt!N123&lt;Datenblatt!$T$5),0,IF(AND(Übersicht!$C123=16,Datenblatt!N123&lt;Datenblatt!$T$6),0,IF(AND(Übersicht!$C123=12,Datenblatt!N123&lt;Datenblatt!$T$7),0,IF(AND(Übersicht!$C123=11,Datenblatt!N123&lt;Datenblatt!$T$8),0,IF(AND($C123=13,Datenblatt!N123&gt;Datenblatt!$S$3),100,IF(AND($C123=14,Datenblatt!N123&gt;Datenblatt!$S$4),100,IF(AND($C123=15,Datenblatt!N123&gt;Datenblatt!$S$5),100,IF(AND($C123=16,Datenblatt!N123&gt;Datenblatt!$S$6),100,IF(AND($C123=12,Datenblatt!N123&gt;Datenblatt!$S$7),100,IF(AND($C123=11,Datenblatt!N123&gt;Datenblatt!$S$8),100,IF(Übersicht!$C123=13,Datenblatt!$B$11*Datenblatt!N123^3+Datenblatt!$C$11*Datenblatt!N123^2+Datenblatt!$D$11*Datenblatt!N123+Datenblatt!$E$11,IF(Übersicht!$C123=14,Datenblatt!$B$12*Datenblatt!N123^3+Datenblatt!$C$12*Datenblatt!N123^2+Datenblatt!$D$12*Datenblatt!N123+Datenblatt!$E$12,IF(Übersicht!$C123=15,Datenblatt!$B$13*Datenblatt!N123^3+Datenblatt!$C$13*Datenblatt!N123^2+Datenblatt!$D$13*Datenblatt!N123+Datenblatt!$E$13,IF(Übersicht!$C123=16,Datenblatt!$B$14*Datenblatt!N123^3+Datenblatt!$C$14*Datenblatt!N123^2+Datenblatt!$D$14*Datenblatt!N123+Datenblatt!$E$14,IF(Übersicht!$C123=12,Datenblatt!$B$15*Datenblatt!N123^3+Datenblatt!$C$15*Datenblatt!N123^2+Datenblatt!$D$15*Datenblatt!N123+Datenblatt!$E$15,IF(Übersicht!$C123=11,Datenblatt!$B$16*Datenblatt!N123^3+Datenblatt!$C$16*Datenblatt!N123^2+Datenblatt!$D$16*Datenblatt!N123+Datenblatt!$E$16,0))))))))))))))))))</f>
        <v>#DIV/0!</v>
      </c>
      <c r="L123">
        <f>IF(AND($C123=13,G123&lt;Datenblatt!$V$3),0,IF(AND($C123=14,G123&lt;Datenblatt!$V$4),0,IF(AND($C123=15,G123&lt;Datenblatt!$V$5),0,IF(AND($C123=16,G123&lt;Datenblatt!$V$6),0,IF(AND($C123=12,G123&lt;Datenblatt!$V$7),0,IF(AND($C123=11,G123&lt;Datenblatt!$V$8),0,IF(AND($C123=13,G123&gt;Datenblatt!$U$3),100,IF(AND($C123=14,G123&gt;Datenblatt!$U$4),100,IF(AND($C123=15,G123&gt;Datenblatt!$U$5),100,IF(AND($C123=16,G123&gt;Datenblatt!$U$6),100,IF(AND($C123=12,G123&gt;Datenblatt!$U$7),100,IF(AND($C123=11,G123&gt;Datenblatt!$U$8),100,IF($C123=13,(Datenblatt!$B$19*Übersicht!G123^3)+(Datenblatt!$C$19*Übersicht!G123^2)+(Datenblatt!$D$19*Übersicht!G123)+Datenblatt!$E$19,IF($C123=14,(Datenblatt!$B$20*Übersicht!G123^3)+(Datenblatt!$C$20*Übersicht!G123^2)+(Datenblatt!$D$20*Übersicht!G123)+Datenblatt!$E$20,IF($C123=15,(Datenblatt!$B$21*Übersicht!G123^3)+(Datenblatt!$C$21*Übersicht!G123^2)+(Datenblatt!$D$21*Übersicht!G123)+Datenblatt!$E$21,IF($C123=16,(Datenblatt!$B$22*Übersicht!G123^3)+(Datenblatt!$C$22*Übersicht!G123^2)+(Datenblatt!$D$22*Übersicht!G123)+Datenblatt!$E$22,IF($C123=12,(Datenblatt!$B$23*Übersicht!G123^3)+(Datenblatt!$C$23*Übersicht!G123^2)+(Datenblatt!$D$23*Übersicht!G123)+Datenblatt!$E$23,IF($C123=11,(Datenblatt!$B$24*Übersicht!G123^3)+(Datenblatt!$C$24*Übersicht!G123^2)+(Datenblatt!$D$24*Übersicht!G123)+Datenblatt!$E$24,0))))))))))))))))))</f>
        <v>0</v>
      </c>
      <c r="M123">
        <f>IF(AND(H123="",C123=11),Datenblatt!$I$26,IF(AND(H123="",C123=12),Datenblatt!$I$26,IF(AND(H123="",C123=16),Datenblatt!$I$27,IF(AND(H123="",C123=15),Datenblatt!$I$26,IF(AND(H123="",C123=14),Datenblatt!$I$26,IF(AND(H123="",C123=13),Datenblatt!$I$26,IF(AND($C123=13,H123&gt;Datenblatt!$X$3),0,IF(AND($C123=14,H123&gt;Datenblatt!$X$4),0,IF(AND($C123=15,H123&gt;Datenblatt!$X$5),0,IF(AND($C123=16,H123&gt;Datenblatt!$X$6),0,IF(AND($C123=12,H123&gt;Datenblatt!$X$7),0,IF(AND($C123=11,H123&gt;Datenblatt!$X$8),0,IF(AND($C123=13,H123&lt;Datenblatt!$W$3),100,IF(AND($C123=14,H123&lt;Datenblatt!$W$4),100,IF(AND($C123=15,H123&lt;Datenblatt!$W$5),100,IF(AND($C123=16,H123&lt;Datenblatt!$W$6),100,IF(AND($C123=12,H123&lt;Datenblatt!$W$7),100,IF(AND($C123=11,H123&lt;Datenblatt!$W$8),100,IF($C123=13,(Datenblatt!$B$27*Übersicht!H123^3)+(Datenblatt!$C$27*Übersicht!H123^2)+(Datenblatt!$D$27*Übersicht!H123)+Datenblatt!$E$27,IF($C123=14,(Datenblatt!$B$28*Übersicht!H123^3)+(Datenblatt!$C$28*Übersicht!H123^2)+(Datenblatt!$D$28*Übersicht!H123)+Datenblatt!$E$28,IF($C123=15,(Datenblatt!$B$29*Übersicht!H123^3)+(Datenblatt!$C$29*Übersicht!H123^2)+(Datenblatt!$D$29*Übersicht!H123)+Datenblatt!$E$29,IF($C123=16,(Datenblatt!$B$30*Übersicht!H123^3)+(Datenblatt!$C$30*Übersicht!H123^2)+(Datenblatt!$D$30*Übersicht!H123)+Datenblatt!$E$30,IF($C123=12,(Datenblatt!$B$31*Übersicht!H123^3)+(Datenblatt!$C$31*Übersicht!H123^2)+(Datenblatt!$D$31*Übersicht!H123)+Datenblatt!$E$31,IF($C123=11,(Datenblatt!$B$32*Übersicht!H123^3)+(Datenblatt!$C$32*Übersicht!H123^2)+(Datenblatt!$D$32*Übersicht!H123)+Datenblatt!$E$32,0))))))))))))))))))))))))</f>
        <v>0</v>
      </c>
      <c r="N123">
        <f>IF(AND(H123="",C123=11),Datenblatt!$I$29,IF(AND(H123="",C123=12),Datenblatt!$I$29,IF(AND(H123="",C123=16),Datenblatt!$I$29,IF(AND(H123="",C123=15),Datenblatt!$I$29,IF(AND(H123="",C123=14),Datenblatt!$I$29,IF(AND(H123="",C123=13),Datenblatt!$I$29,IF(AND($C123=13,H123&gt;Datenblatt!$X$3),0,IF(AND($C123=14,H123&gt;Datenblatt!$X$4),0,IF(AND($C123=15,H123&gt;Datenblatt!$X$5),0,IF(AND($C123=16,H123&gt;Datenblatt!$X$6),0,IF(AND($C123=12,H123&gt;Datenblatt!$X$7),0,IF(AND($C123=11,H123&gt;Datenblatt!$X$8),0,IF(AND($C123=13,H123&lt;Datenblatt!$W$3),100,IF(AND($C123=14,H123&lt;Datenblatt!$W$4),100,IF(AND($C123=15,H123&lt;Datenblatt!$W$5),100,IF(AND($C123=16,H123&lt;Datenblatt!$W$6),100,IF(AND($C123=12,H123&lt;Datenblatt!$W$7),100,IF(AND($C123=11,H123&lt;Datenblatt!$W$8),100,IF($C123=13,(Datenblatt!$B$27*Übersicht!H123^3)+(Datenblatt!$C$27*Übersicht!H123^2)+(Datenblatt!$D$27*Übersicht!H123)+Datenblatt!$E$27,IF($C123=14,(Datenblatt!$B$28*Übersicht!H123^3)+(Datenblatt!$C$28*Übersicht!H123^2)+(Datenblatt!$D$28*Übersicht!H123)+Datenblatt!$E$28,IF($C123=15,(Datenblatt!$B$29*Übersicht!H123^3)+(Datenblatt!$C$29*Übersicht!H123^2)+(Datenblatt!$D$29*Übersicht!H123)+Datenblatt!$E$29,IF($C123=16,(Datenblatt!$B$30*Übersicht!H123^3)+(Datenblatt!$C$30*Übersicht!H123^2)+(Datenblatt!$D$30*Übersicht!H123)+Datenblatt!$E$30,IF($C123=12,(Datenblatt!$B$31*Übersicht!H123^3)+(Datenblatt!$C$31*Übersicht!H123^2)+(Datenblatt!$D$31*Übersicht!H123)+Datenblatt!$E$31,IF($C123=11,(Datenblatt!$B$32*Übersicht!H123^3)+(Datenblatt!$C$32*Übersicht!H123^2)+(Datenblatt!$D$32*Übersicht!H123)+Datenblatt!$E$32,0))))))))))))))))))))))))</f>
        <v>0</v>
      </c>
      <c r="O123" s="2" t="e">
        <f t="shared" si="4"/>
        <v>#DIV/0!</v>
      </c>
      <c r="P123" s="2" t="e">
        <f t="shared" si="5"/>
        <v>#DIV/0!</v>
      </c>
      <c r="R123" s="2"/>
      <c r="S123" s="2">
        <f>Datenblatt!$I$10</f>
        <v>62.816491055091916</v>
      </c>
      <c r="T123" s="2">
        <f>Datenblatt!$I$18</f>
        <v>62.379148900450787</v>
      </c>
      <c r="U123" s="2">
        <f>Datenblatt!$I$26</f>
        <v>55.885385458572635</v>
      </c>
      <c r="V123" s="2">
        <f>Datenblatt!$I$34</f>
        <v>60.727085155488531</v>
      </c>
      <c r="W123" s="7" t="e">
        <f t="shared" si="6"/>
        <v>#DIV/0!</v>
      </c>
      <c r="Y123" s="2">
        <f>Datenblatt!$I$5</f>
        <v>73.48733784597421</v>
      </c>
      <c r="Z123">
        <f>Datenblatt!$I$13</f>
        <v>79.926562848016317</v>
      </c>
      <c r="AA123">
        <f>Datenblatt!$I$21</f>
        <v>79.953620531215734</v>
      </c>
      <c r="AB123">
        <f>Datenblatt!$I$29</f>
        <v>70.851454876954847</v>
      </c>
      <c r="AC123">
        <f>Datenblatt!$I$37</f>
        <v>75.813025407742586</v>
      </c>
      <c r="AD123" s="7" t="e">
        <f t="shared" si="7"/>
        <v>#DIV/0!</v>
      </c>
    </row>
    <row r="124" spans="10:30" ht="19" x14ac:dyDescent="0.25">
      <c r="J124" s="3" t="e">
        <f>IF(AND($C124=13,Datenblatt!M124&lt;Datenblatt!$R$3),0,IF(AND($C124=14,Datenblatt!M124&lt;Datenblatt!$R$4),0,IF(AND($C124=15,Datenblatt!M124&lt;Datenblatt!$R$5),0,IF(AND($C124=16,Datenblatt!M124&lt;Datenblatt!$R$6),0,IF(AND($C124=12,Datenblatt!M124&lt;Datenblatt!$R$7),0,IF(AND($C124=11,Datenblatt!M124&lt;Datenblatt!$R$8),0,IF(AND($C124=13,Datenblatt!M124&gt;Datenblatt!$Q$3),100,IF(AND($C124=14,Datenblatt!M124&gt;Datenblatt!$Q$4),100,IF(AND($C124=15,Datenblatt!M124&gt;Datenblatt!$Q$5),100,IF(AND($C124=16,Datenblatt!M124&gt;Datenblatt!$Q$6),100,IF(AND($C124=12,Datenblatt!M124&gt;Datenblatt!$Q$7),100,IF(AND($C124=11,Datenblatt!M124&gt;Datenblatt!$Q$8),100,IF(Übersicht!$C124=13,Datenblatt!$B$3*Datenblatt!M124^3+Datenblatt!$C$3*Datenblatt!M124^2+Datenblatt!$D$3*Datenblatt!M124+Datenblatt!$E$3,IF(Übersicht!$C124=14,Datenblatt!$B$4*Datenblatt!M124^3+Datenblatt!$C$4*Datenblatt!M124^2+Datenblatt!$D$4*Datenblatt!M124+Datenblatt!$E$4,IF(Übersicht!$C124=15,Datenblatt!$B$5*Datenblatt!M124^3+Datenblatt!$C$5*Datenblatt!M124^2+Datenblatt!$D$5*Datenblatt!M124+Datenblatt!$E$5,IF(Übersicht!$C124=16,Datenblatt!$B$6*Datenblatt!M124^3+Datenblatt!$C$6*Datenblatt!M124^2+Datenblatt!$D$6*Datenblatt!M124+Datenblatt!$E$6,IF(Übersicht!$C124=12,Datenblatt!$B$7*Datenblatt!M124^3+Datenblatt!$C$7*Datenblatt!M124^2+Datenblatt!$D$7*Datenblatt!M124+Datenblatt!$E$7,IF(Übersicht!$C124=11,Datenblatt!$B$8*Datenblatt!M124^3+Datenblatt!$C$8*Datenblatt!M124^2+Datenblatt!$D$8*Datenblatt!M124+Datenblatt!$E$8,0))))))))))))))))))</f>
        <v>#DIV/0!</v>
      </c>
      <c r="K124" t="e">
        <f>IF(AND(Übersicht!$C124=13,Datenblatt!N124&lt;Datenblatt!$T$3),0,IF(AND(Übersicht!$C124=14,Datenblatt!N124&lt;Datenblatt!$T$4),0,IF(AND(Übersicht!$C124=15,Datenblatt!N124&lt;Datenblatt!$T$5),0,IF(AND(Übersicht!$C124=16,Datenblatt!N124&lt;Datenblatt!$T$6),0,IF(AND(Übersicht!$C124=12,Datenblatt!N124&lt;Datenblatt!$T$7),0,IF(AND(Übersicht!$C124=11,Datenblatt!N124&lt;Datenblatt!$T$8),0,IF(AND($C124=13,Datenblatt!N124&gt;Datenblatt!$S$3),100,IF(AND($C124=14,Datenblatt!N124&gt;Datenblatt!$S$4),100,IF(AND($C124=15,Datenblatt!N124&gt;Datenblatt!$S$5),100,IF(AND($C124=16,Datenblatt!N124&gt;Datenblatt!$S$6),100,IF(AND($C124=12,Datenblatt!N124&gt;Datenblatt!$S$7),100,IF(AND($C124=11,Datenblatt!N124&gt;Datenblatt!$S$8),100,IF(Übersicht!$C124=13,Datenblatt!$B$11*Datenblatt!N124^3+Datenblatt!$C$11*Datenblatt!N124^2+Datenblatt!$D$11*Datenblatt!N124+Datenblatt!$E$11,IF(Übersicht!$C124=14,Datenblatt!$B$12*Datenblatt!N124^3+Datenblatt!$C$12*Datenblatt!N124^2+Datenblatt!$D$12*Datenblatt!N124+Datenblatt!$E$12,IF(Übersicht!$C124=15,Datenblatt!$B$13*Datenblatt!N124^3+Datenblatt!$C$13*Datenblatt!N124^2+Datenblatt!$D$13*Datenblatt!N124+Datenblatt!$E$13,IF(Übersicht!$C124=16,Datenblatt!$B$14*Datenblatt!N124^3+Datenblatt!$C$14*Datenblatt!N124^2+Datenblatt!$D$14*Datenblatt!N124+Datenblatt!$E$14,IF(Übersicht!$C124=12,Datenblatt!$B$15*Datenblatt!N124^3+Datenblatt!$C$15*Datenblatt!N124^2+Datenblatt!$D$15*Datenblatt!N124+Datenblatt!$E$15,IF(Übersicht!$C124=11,Datenblatt!$B$16*Datenblatt!N124^3+Datenblatt!$C$16*Datenblatt!N124^2+Datenblatt!$D$16*Datenblatt!N124+Datenblatt!$E$16,0))))))))))))))))))</f>
        <v>#DIV/0!</v>
      </c>
      <c r="L124">
        <f>IF(AND($C124=13,G124&lt;Datenblatt!$V$3),0,IF(AND($C124=14,G124&lt;Datenblatt!$V$4),0,IF(AND($C124=15,G124&lt;Datenblatt!$V$5),0,IF(AND($C124=16,G124&lt;Datenblatt!$V$6),0,IF(AND($C124=12,G124&lt;Datenblatt!$V$7),0,IF(AND($C124=11,G124&lt;Datenblatt!$V$8),0,IF(AND($C124=13,G124&gt;Datenblatt!$U$3),100,IF(AND($C124=14,G124&gt;Datenblatt!$U$4),100,IF(AND($C124=15,G124&gt;Datenblatt!$U$5),100,IF(AND($C124=16,G124&gt;Datenblatt!$U$6),100,IF(AND($C124=12,G124&gt;Datenblatt!$U$7),100,IF(AND($C124=11,G124&gt;Datenblatt!$U$8),100,IF($C124=13,(Datenblatt!$B$19*Übersicht!G124^3)+(Datenblatt!$C$19*Übersicht!G124^2)+(Datenblatt!$D$19*Übersicht!G124)+Datenblatt!$E$19,IF($C124=14,(Datenblatt!$B$20*Übersicht!G124^3)+(Datenblatt!$C$20*Übersicht!G124^2)+(Datenblatt!$D$20*Übersicht!G124)+Datenblatt!$E$20,IF($C124=15,(Datenblatt!$B$21*Übersicht!G124^3)+(Datenblatt!$C$21*Übersicht!G124^2)+(Datenblatt!$D$21*Übersicht!G124)+Datenblatt!$E$21,IF($C124=16,(Datenblatt!$B$22*Übersicht!G124^3)+(Datenblatt!$C$22*Übersicht!G124^2)+(Datenblatt!$D$22*Übersicht!G124)+Datenblatt!$E$22,IF($C124=12,(Datenblatt!$B$23*Übersicht!G124^3)+(Datenblatt!$C$23*Übersicht!G124^2)+(Datenblatt!$D$23*Übersicht!G124)+Datenblatt!$E$23,IF($C124=11,(Datenblatt!$B$24*Übersicht!G124^3)+(Datenblatt!$C$24*Übersicht!G124^2)+(Datenblatt!$D$24*Übersicht!G124)+Datenblatt!$E$24,0))))))))))))))))))</f>
        <v>0</v>
      </c>
      <c r="M124">
        <f>IF(AND(H124="",C124=11),Datenblatt!$I$26,IF(AND(H124="",C124=12),Datenblatt!$I$26,IF(AND(H124="",C124=16),Datenblatt!$I$27,IF(AND(H124="",C124=15),Datenblatt!$I$26,IF(AND(H124="",C124=14),Datenblatt!$I$26,IF(AND(H124="",C124=13),Datenblatt!$I$26,IF(AND($C124=13,H124&gt;Datenblatt!$X$3),0,IF(AND($C124=14,H124&gt;Datenblatt!$X$4),0,IF(AND($C124=15,H124&gt;Datenblatt!$X$5),0,IF(AND($C124=16,H124&gt;Datenblatt!$X$6),0,IF(AND($C124=12,H124&gt;Datenblatt!$X$7),0,IF(AND($C124=11,H124&gt;Datenblatt!$X$8),0,IF(AND($C124=13,H124&lt;Datenblatt!$W$3),100,IF(AND($C124=14,H124&lt;Datenblatt!$W$4),100,IF(AND($C124=15,H124&lt;Datenblatt!$W$5),100,IF(AND($C124=16,H124&lt;Datenblatt!$W$6),100,IF(AND($C124=12,H124&lt;Datenblatt!$W$7),100,IF(AND($C124=11,H124&lt;Datenblatt!$W$8),100,IF($C124=13,(Datenblatt!$B$27*Übersicht!H124^3)+(Datenblatt!$C$27*Übersicht!H124^2)+(Datenblatt!$D$27*Übersicht!H124)+Datenblatt!$E$27,IF($C124=14,(Datenblatt!$B$28*Übersicht!H124^3)+(Datenblatt!$C$28*Übersicht!H124^2)+(Datenblatt!$D$28*Übersicht!H124)+Datenblatt!$E$28,IF($C124=15,(Datenblatt!$B$29*Übersicht!H124^3)+(Datenblatt!$C$29*Übersicht!H124^2)+(Datenblatt!$D$29*Übersicht!H124)+Datenblatt!$E$29,IF($C124=16,(Datenblatt!$B$30*Übersicht!H124^3)+(Datenblatt!$C$30*Übersicht!H124^2)+(Datenblatt!$D$30*Übersicht!H124)+Datenblatt!$E$30,IF($C124=12,(Datenblatt!$B$31*Übersicht!H124^3)+(Datenblatt!$C$31*Übersicht!H124^2)+(Datenblatt!$D$31*Übersicht!H124)+Datenblatt!$E$31,IF($C124=11,(Datenblatt!$B$32*Übersicht!H124^3)+(Datenblatt!$C$32*Übersicht!H124^2)+(Datenblatt!$D$32*Übersicht!H124)+Datenblatt!$E$32,0))))))))))))))))))))))))</f>
        <v>0</v>
      </c>
      <c r="N124">
        <f>IF(AND(H124="",C124=11),Datenblatt!$I$29,IF(AND(H124="",C124=12),Datenblatt!$I$29,IF(AND(H124="",C124=16),Datenblatt!$I$29,IF(AND(H124="",C124=15),Datenblatt!$I$29,IF(AND(H124="",C124=14),Datenblatt!$I$29,IF(AND(H124="",C124=13),Datenblatt!$I$29,IF(AND($C124=13,H124&gt;Datenblatt!$X$3),0,IF(AND($C124=14,H124&gt;Datenblatt!$X$4),0,IF(AND($C124=15,H124&gt;Datenblatt!$X$5),0,IF(AND($C124=16,H124&gt;Datenblatt!$X$6),0,IF(AND($C124=12,H124&gt;Datenblatt!$X$7),0,IF(AND($C124=11,H124&gt;Datenblatt!$X$8),0,IF(AND($C124=13,H124&lt;Datenblatt!$W$3),100,IF(AND($C124=14,H124&lt;Datenblatt!$W$4),100,IF(AND($C124=15,H124&lt;Datenblatt!$W$5),100,IF(AND($C124=16,H124&lt;Datenblatt!$W$6),100,IF(AND($C124=12,H124&lt;Datenblatt!$W$7),100,IF(AND($C124=11,H124&lt;Datenblatt!$W$8),100,IF($C124=13,(Datenblatt!$B$27*Übersicht!H124^3)+(Datenblatt!$C$27*Übersicht!H124^2)+(Datenblatt!$D$27*Übersicht!H124)+Datenblatt!$E$27,IF($C124=14,(Datenblatt!$B$28*Übersicht!H124^3)+(Datenblatt!$C$28*Übersicht!H124^2)+(Datenblatt!$D$28*Übersicht!H124)+Datenblatt!$E$28,IF($C124=15,(Datenblatt!$B$29*Übersicht!H124^3)+(Datenblatt!$C$29*Übersicht!H124^2)+(Datenblatt!$D$29*Übersicht!H124)+Datenblatt!$E$29,IF($C124=16,(Datenblatt!$B$30*Übersicht!H124^3)+(Datenblatt!$C$30*Übersicht!H124^2)+(Datenblatt!$D$30*Übersicht!H124)+Datenblatt!$E$30,IF($C124=12,(Datenblatt!$B$31*Übersicht!H124^3)+(Datenblatt!$C$31*Übersicht!H124^2)+(Datenblatt!$D$31*Übersicht!H124)+Datenblatt!$E$31,IF($C124=11,(Datenblatt!$B$32*Übersicht!H124^3)+(Datenblatt!$C$32*Übersicht!H124^2)+(Datenblatt!$D$32*Übersicht!H124)+Datenblatt!$E$32,0))))))))))))))))))))))))</f>
        <v>0</v>
      </c>
      <c r="O124" s="2" t="e">
        <f t="shared" si="4"/>
        <v>#DIV/0!</v>
      </c>
      <c r="P124" s="2" t="e">
        <f t="shared" si="5"/>
        <v>#DIV/0!</v>
      </c>
      <c r="R124" s="2"/>
      <c r="S124" s="2">
        <f>Datenblatt!$I$10</f>
        <v>62.816491055091916</v>
      </c>
      <c r="T124" s="2">
        <f>Datenblatt!$I$18</f>
        <v>62.379148900450787</v>
      </c>
      <c r="U124" s="2">
        <f>Datenblatt!$I$26</f>
        <v>55.885385458572635</v>
      </c>
      <c r="V124" s="2">
        <f>Datenblatt!$I$34</f>
        <v>60.727085155488531</v>
      </c>
      <c r="W124" s="7" t="e">
        <f t="shared" si="6"/>
        <v>#DIV/0!</v>
      </c>
      <c r="Y124" s="2">
        <f>Datenblatt!$I$5</f>
        <v>73.48733784597421</v>
      </c>
      <c r="Z124">
        <f>Datenblatt!$I$13</f>
        <v>79.926562848016317</v>
      </c>
      <c r="AA124">
        <f>Datenblatt!$I$21</f>
        <v>79.953620531215734</v>
      </c>
      <c r="AB124">
        <f>Datenblatt!$I$29</f>
        <v>70.851454876954847</v>
      </c>
      <c r="AC124">
        <f>Datenblatt!$I$37</f>
        <v>75.813025407742586</v>
      </c>
      <c r="AD124" s="7" t="e">
        <f t="shared" si="7"/>
        <v>#DIV/0!</v>
      </c>
    </row>
    <row r="125" spans="10:30" ht="19" x14ac:dyDescent="0.25">
      <c r="J125" s="3" t="e">
        <f>IF(AND($C125=13,Datenblatt!M125&lt;Datenblatt!$R$3),0,IF(AND($C125=14,Datenblatt!M125&lt;Datenblatt!$R$4),0,IF(AND($C125=15,Datenblatt!M125&lt;Datenblatt!$R$5),0,IF(AND($C125=16,Datenblatt!M125&lt;Datenblatt!$R$6),0,IF(AND($C125=12,Datenblatt!M125&lt;Datenblatt!$R$7),0,IF(AND($C125=11,Datenblatt!M125&lt;Datenblatt!$R$8),0,IF(AND($C125=13,Datenblatt!M125&gt;Datenblatt!$Q$3),100,IF(AND($C125=14,Datenblatt!M125&gt;Datenblatt!$Q$4),100,IF(AND($C125=15,Datenblatt!M125&gt;Datenblatt!$Q$5),100,IF(AND($C125=16,Datenblatt!M125&gt;Datenblatt!$Q$6),100,IF(AND($C125=12,Datenblatt!M125&gt;Datenblatt!$Q$7),100,IF(AND($C125=11,Datenblatt!M125&gt;Datenblatt!$Q$8),100,IF(Übersicht!$C125=13,Datenblatt!$B$3*Datenblatt!M125^3+Datenblatt!$C$3*Datenblatt!M125^2+Datenblatt!$D$3*Datenblatt!M125+Datenblatt!$E$3,IF(Übersicht!$C125=14,Datenblatt!$B$4*Datenblatt!M125^3+Datenblatt!$C$4*Datenblatt!M125^2+Datenblatt!$D$4*Datenblatt!M125+Datenblatt!$E$4,IF(Übersicht!$C125=15,Datenblatt!$B$5*Datenblatt!M125^3+Datenblatt!$C$5*Datenblatt!M125^2+Datenblatt!$D$5*Datenblatt!M125+Datenblatt!$E$5,IF(Übersicht!$C125=16,Datenblatt!$B$6*Datenblatt!M125^3+Datenblatt!$C$6*Datenblatt!M125^2+Datenblatt!$D$6*Datenblatt!M125+Datenblatt!$E$6,IF(Übersicht!$C125=12,Datenblatt!$B$7*Datenblatt!M125^3+Datenblatt!$C$7*Datenblatt!M125^2+Datenblatt!$D$7*Datenblatt!M125+Datenblatt!$E$7,IF(Übersicht!$C125=11,Datenblatt!$B$8*Datenblatt!M125^3+Datenblatt!$C$8*Datenblatt!M125^2+Datenblatt!$D$8*Datenblatt!M125+Datenblatt!$E$8,0))))))))))))))))))</f>
        <v>#DIV/0!</v>
      </c>
      <c r="K125" t="e">
        <f>IF(AND(Übersicht!$C125=13,Datenblatt!N125&lt;Datenblatt!$T$3),0,IF(AND(Übersicht!$C125=14,Datenblatt!N125&lt;Datenblatt!$T$4),0,IF(AND(Übersicht!$C125=15,Datenblatt!N125&lt;Datenblatt!$T$5),0,IF(AND(Übersicht!$C125=16,Datenblatt!N125&lt;Datenblatt!$T$6),0,IF(AND(Übersicht!$C125=12,Datenblatt!N125&lt;Datenblatt!$T$7),0,IF(AND(Übersicht!$C125=11,Datenblatt!N125&lt;Datenblatt!$T$8),0,IF(AND($C125=13,Datenblatt!N125&gt;Datenblatt!$S$3),100,IF(AND($C125=14,Datenblatt!N125&gt;Datenblatt!$S$4),100,IF(AND($C125=15,Datenblatt!N125&gt;Datenblatt!$S$5),100,IF(AND($C125=16,Datenblatt!N125&gt;Datenblatt!$S$6),100,IF(AND($C125=12,Datenblatt!N125&gt;Datenblatt!$S$7),100,IF(AND($C125=11,Datenblatt!N125&gt;Datenblatt!$S$8),100,IF(Übersicht!$C125=13,Datenblatt!$B$11*Datenblatt!N125^3+Datenblatt!$C$11*Datenblatt!N125^2+Datenblatt!$D$11*Datenblatt!N125+Datenblatt!$E$11,IF(Übersicht!$C125=14,Datenblatt!$B$12*Datenblatt!N125^3+Datenblatt!$C$12*Datenblatt!N125^2+Datenblatt!$D$12*Datenblatt!N125+Datenblatt!$E$12,IF(Übersicht!$C125=15,Datenblatt!$B$13*Datenblatt!N125^3+Datenblatt!$C$13*Datenblatt!N125^2+Datenblatt!$D$13*Datenblatt!N125+Datenblatt!$E$13,IF(Übersicht!$C125=16,Datenblatt!$B$14*Datenblatt!N125^3+Datenblatt!$C$14*Datenblatt!N125^2+Datenblatt!$D$14*Datenblatt!N125+Datenblatt!$E$14,IF(Übersicht!$C125=12,Datenblatt!$B$15*Datenblatt!N125^3+Datenblatt!$C$15*Datenblatt!N125^2+Datenblatt!$D$15*Datenblatt!N125+Datenblatt!$E$15,IF(Übersicht!$C125=11,Datenblatt!$B$16*Datenblatt!N125^3+Datenblatt!$C$16*Datenblatt!N125^2+Datenblatt!$D$16*Datenblatt!N125+Datenblatt!$E$16,0))))))))))))))))))</f>
        <v>#DIV/0!</v>
      </c>
      <c r="L125">
        <f>IF(AND($C125=13,G125&lt;Datenblatt!$V$3),0,IF(AND($C125=14,G125&lt;Datenblatt!$V$4),0,IF(AND($C125=15,G125&lt;Datenblatt!$V$5),0,IF(AND($C125=16,G125&lt;Datenblatt!$V$6),0,IF(AND($C125=12,G125&lt;Datenblatt!$V$7),0,IF(AND($C125=11,G125&lt;Datenblatt!$V$8),0,IF(AND($C125=13,G125&gt;Datenblatt!$U$3),100,IF(AND($C125=14,G125&gt;Datenblatt!$U$4),100,IF(AND($C125=15,G125&gt;Datenblatt!$U$5),100,IF(AND($C125=16,G125&gt;Datenblatt!$U$6),100,IF(AND($C125=12,G125&gt;Datenblatt!$U$7),100,IF(AND($C125=11,G125&gt;Datenblatt!$U$8),100,IF($C125=13,(Datenblatt!$B$19*Übersicht!G125^3)+(Datenblatt!$C$19*Übersicht!G125^2)+(Datenblatt!$D$19*Übersicht!G125)+Datenblatt!$E$19,IF($C125=14,(Datenblatt!$B$20*Übersicht!G125^3)+(Datenblatt!$C$20*Übersicht!G125^2)+(Datenblatt!$D$20*Übersicht!G125)+Datenblatt!$E$20,IF($C125=15,(Datenblatt!$B$21*Übersicht!G125^3)+(Datenblatt!$C$21*Übersicht!G125^2)+(Datenblatt!$D$21*Übersicht!G125)+Datenblatt!$E$21,IF($C125=16,(Datenblatt!$B$22*Übersicht!G125^3)+(Datenblatt!$C$22*Übersicht!G125^2)+(Datenblatt!$D$22*Übersicht!G125)+Datenblatt!$E$22,IF($C125=12,(Datenblatt!$B$23*Übersicht!G125^3)+(Datenblatt!$C$23*Übersicht!G125^2)+(Datenblatt!$D$23*Übersicht!G125)+Datenblatt!$E$23,IF($C125=11,(Datenblatt!$B$24*Übersicht!G125^3)+(Datenblatt!$C$24*Übersicht!G125^2)+(Datenblatt!$D$24*Übersicht!G125)+Datenblatt!$E$24,0))))))))))))))))))</f>
        <v>0</v>
      </c>
      <c r="M125">
        <f>IF(AND(H125="",C125=11),Datenblatt!$I$26,IF(AND(H125="",C125=12),Datenblatt!$I$26,IF(AND(H125="",C125=16),Datenblatt!$I$27,IF(AND(H125="",C125=15),Datenblatt!$I$26,IF(AND(H125="",C125=14),Datenblatt!$I$26,IF(AND(H125="",C125=13),Datenblatt!$I$26,IF(AND($C125=13,H125&gt;Datenblatt!$X$3),0,IF(AND($C125=14,H125&gt;Datenblatt!$X$4),0,IF(AND($C125=15,H125&gt;Datenblatt!$X$5),0,IF(AND($C125=16,H125&gt;Datenblatt!$X$6),0,IF(AND($C125=12,H125&gt;Datenblatt!$X$7),0,IF(AND($C125=11,H125&gt;Datenblatt!$X$8),0,IF(AND($C125=13,H125&lt;Datenblatt!$W$3),100,IF(AND($C125=14,H125&lt;Datenblatt!$W$4),100,IF(AND($C125=15,H125&lt;Datenblatt!$W$5),100,IF(AND($C125=16,H125&lt;Datenblatt!$W$6),100,IF(AND($C125=12,H125&lt;Datenblatt!$W$7),100,IF(AND($C125=11,H125&lt;Datenblatt!$W$8),100,IF($C125=13,(Datenblatt!$B$27*Übersicht!H125^3)+(Datenblatt!$C$27*Übersicht!H125^2)+(Datenblatt!$D$27*Übersicht!H125)+Datenblatt!$E$27,IF($C125=14,(Datenblatt!$B$28*Übersicht!H125^3)+(Datenblatt!$C$28*Übersicht!H125^2)+(Datenblatt!$D$28*Übersicht!H125)+Datenblatt!$E$28,IF($C125=15,(Datenblatt!$B$29*Übersicht!H125^3)+(Datenblatt!$C$29*Übersicht!H125^2)+(Datenblatt!$D$29*Übersicht!H125)+Datenblatt!$E$29,IF($C125=16,(Datenblatt!$B$30*Übersicht!H125^3)+(Datenblatt!$C$30*Übersicht!H125^2)+(Datenblatt!$D$30*Übersicht!H125)+Datenblatt!$E$30,IF($C125=12,(Datenblatt!$B$31*Übersicht!H125^3)+(Datenblatt!$C$31*Übersicht!H125^2)+(Datenblatt!$D$31*Übersicht!H125)+Datenblatt!$E$31,IF($C125=11,(Datenblatt!$B$32*Übersicht!H125^3)+(Datenblatt!$C$32*Übersicht!H125^2)+(Datenblatt!$D$32*Übersicht!H125)+Datenblatt!$E$32,0))))))))))))))))))))))))</f>
        <v>0</v>
      </c>
      <c r="N125">
        <f>IF(AND(H125="",C125=11),Datenblatt!$I$29,IF(AND(H125="",C125=12),Datenblatt!$I$29,IF(AND(H125="",C125=16),Datenblatt!$I$29,IF(AND(H125="",C125=15),Datenblatt!$I$29,IF(AND(H125="",C125=14),Datenblatt!$I$29,IF(AND(H125="",C125=13),Datenblatt!$I$29,IF(AND($C125=13,H125&gt;Datenblatt!$X$3),0,IF(AND($C125=14,H125&gt;Datenblatt!$X$4),0,IF(AND($C125=15,H125&gt;Datenblatt!$X$5),0,IF(AND($C125=16,H125&gt;Datenblatt!$X$6),0,IF(AND($C125=12,H125&gt;Datenblatt!$X$7),0,IF(AND($C125=11,H125&gt;Datenblatt!$X$8),0,IF(AND($C125=13,H125&lt;Datenblatt!$W$3),100,IF(AND($C125=14,H125&lt;Datenblatt!$W$4),100,IF(AND($C125=15,H125&lt;Datenblatt!$W$5),100,IF(AND($C125=16,H125&lt;Datenblatt!$W$6),100,IF(AND($C125=12,H125&lt;Datenblatt!$W$7),100,IF(AND($C125=11,H125&lt;Datenblatt!$W$8),100,IF($C125=13,(Datenblatt!$B$27*Übersicht!H125^3)+(Datenblatt!$C$27*Übersicht!H125^2)+(Datenblatt!$D$27*Übersicht!H125)+Datenblatt!$E$27,IF($C125=14,(Datenblatt!$B$28*Übersicht!H125^3)+(Datenblatt!$C$28*Übersicht!H125^2)+(Datenblatt!$D$28*Übersicht!H125)+Datenblatt!$E$28,IF($C125=15,(Datenblatt!$B$29*Übersicht!H125^3)+(Datenblatt!$C$29*Übersicht!H125^2)+(Datenblatt!$D$29*Übersicht!H125)+Datenblatt!$E$29,IF($C125=16,(Datenblatt!$B$30*Übersicht!H125^3)+(Datenblatt!$C$30*Übersicht!H125^2)+(Datenblatt!$D$30*Übersicht!H125)+Datenblatt!$E$30,IF($C125=12,(Datenblatt!$B$31*Übersicht!H125^3)+(Datenblatt!$C$31*Übersicht!H125^2)+(Datenblatt!$D$31*Übersicht!H125)+Datenblatt!$E$31,IF($C125=11,(Datenblatt!$B$32*Übersicht!H125^3)+(Datenblatt!$C$32*Übersicht!H125^2)+(Datenblatt!$D$32*Übersicht!H125)+Datenblatt!$E$32,0))))))))))))))))))))))))</f>
        <v>0</v>
      </c>
      <c r="O125" s="2" t="e">
        <f t="shared" si="4"/>
        <v>#DIV/0!</v>
      </c>
      <c r="P125" s="2" t="e">
        <f t="shared" si="5"/>
        <v>#DIV/0!</v>
      </c>
      <c r="R125" s="2"/>
      <c r="S125" s="2">
        <f>Datenblatt!$I$10</f>
        <v>62.816491055091916</v>
      </c>
      <c r="T125" s="2">
        <f>Datenblatt!$I$18</f>
        <v>62.379148900450787</v>
      </c>
      <c r="U125" s="2">
        <f>Datenblatt!$I$26</f>
        <v>55.885385458572635</v>
      </c>
      <c r="V125" s="2">
        <f>Datenblatt!$I$34</f>
        <v>60.727085155488531</v>
      </c>
      <c r="W125" s="7" t="e">
        <f t="shared" si="6"/>
        <v>#DIV/0!</v>
      </c>
      <c r="Y125" s="2">
        <f>Datenblatt!$I$5</f>
        <v>73.48733784597421</v>
      </c>
      <c r="Z125">
        <f>Datenblatt!$I$13</f>
        <v>79.926562848016317</v>
      </c>
      <c r="AA125">
        <f>Datenblatt!$I$21</f>
        <v>79.953620531215734</v>
      </c>
      <c r="AB125">
        <f>Datenblatt!$I$29</f>
        <v>70.851454876954847</v>
      </c>
      <c r="AC125">
        <f>Datenblatt!$I$37</f>
        <v>75.813025407742586</v>
      </c>
      <c r="AD125" s="7" t="e">
        <f t="shared" si="7"/>
        <v>#DIV/0!</v>
      </c>
    </row>
    <row r="126" spans="10:30" ht="19" x14ac:dyDescent="0.25">
      <c r="J126" s="3" t="e">
        <f>IF(AND($C126=13,Datenblatt!M126&lt;Datenblatt!$R$3),0,IF(AND($C126=14,Datenblatt!M126&lt;Datenblatt!$R$4),0,IF(AND($C126=15,Datenblatt!M126&lt;Datenblatt!$R$5),0,IF(AND($C126=16,Datenblatt!M126&lt;Datenblatt!$R$6),0,IF(AND($C126=12,Datenblatt!M126&lt;Datenblatt!$R$7),0,IF(AND($C126=11,Datenblatt!M126&lt;Datenblatt!$R$8),0,IF(AND($C126=13,Datenblatt!M126&gt;Datenblatt!$Q$3),100,IF(AND($C126=14,Datenblatt!M126&gt;Datenblatt!$Q$4),100,IF(AND($C126=15,Datenblatt!M126&gt;Datenblatt!$Q$5),100,IF(AND($C126=16,Datenblatt!M126&gt;Datenblatt!$Q$6),100,IF(AND($C126=12,Datenblatt!M126&gt;Datenblatt!$Q$7),100,IF(AND($C126=11,Datenblatt!M126&gt;Datenblatt!$Q$8),100,IF(Übersicht!$C126=13,Datenblatt!$B$3*Datenblatt!M126^3+Datenblatt!$C$3*Datenblatt!M126^2+Datenblatt!$D$3*Datenblatt!M126+Datenblatt!$E$3,IF(Übersicht!$C126=14,Datenblatt!$B$4*Datenblatt!M126^3+Datenblatt!$C$4*Datenblatt!M126^2+Datenblatt!$D$4*Datenblatt!M126+Datenblatt!$E$4,IF(Übersicht!$C126=15,Datenblatt!$B$5*Datenblatt!M126^3+Datenblatt!$C$5*Datenblatt!M126^2+Datenblatt!$D$5*Datenblatt!M126+Datenblatt!$E$5,IF(Übersicht!$C126=16,Datenblatt!$B$6*Datenblatt!M126^3+Datenblatt!$C$6*Datenblatt!M126^2+Datenblatt!$D$6*Datenblatt!M126+Datenblatt!$E$6,IF(Übersicht!$C126=12,Datenblatt!$B$7*Datenblatt!M126^3+Datenblatt!$C$7*Datenblatt!M126^2+Datenblatt!$D$7*Datenblatt!M126+Datenblatt!$E$7,IF(Übersicht!$C126=11,Datenblatt!$B$8*Datenblatt!M126^3+Datenblatt!$C$8*Datenblatt!M126^2+Datenblatt!$D$8*Datenblatt!M126+Datenblatt!$E$8,0))))))))))))))))))</f>
        <v>#DIV/0!</v>
      </c>
      <c r="K126" t="e">
        <f>IF(AND(Übersicht!$C126=13,Datenblatt!N126&lt;Datenblatt!$T$3),0,IF(AND(Übersicht!$C126=14,Datenblatt!N126&lt;Datenblatt!$T$4),0,IF(AND(Übersicht!$C126=15,Datenblatt!N126&lt;Datenblatt!$T$5),0,IF(AND(Übersicht!$C126=16,Datenblatt!N126&lt;Datenblatt!$T$6),0,IF(AND(Übersicht!$C126=12,Datenblatt!N126&lt;Datenblatt!$T$7),0,IF(AND(Übersicht!$C126=11,Datenblatt!N126&lt;Datenblatt!$T$8),0,IF(AND($C126=13,Datenblatt!N126&gt;Datenblatt!$S$3),100,IF(AND($C126=14,Datenblatt!N126&gt;Datenblatt!$S$4),100,IF(AND($C126=15,Datenblatt!N126&gt;Datenblatt!$S$5),100,IF(AND($C126=16,Datenblatt!N126&gt;Datenblatt!$S$6),100,IF(AND($C126=12,Datenblatt!N126&gt;Datenblatt!$S$7),100,IF(AND($C126=11,Datenblatt!N126&gt;Datenblatt!$S$8),100,IF(Übersicht!$C126=13,Datenblatt!$B$11*Datenblatt!N126^3+Datenblatt!$C$11*Datenblatt!N126^2+Datenblatt!$D$11*Datenblatt!N126+Datenblatt!$E$11,IF(Übersicht!$C126=14,Datenblatt!$B$12*Datenblatt!N126^3+Datenblatt!$C$12*Datenblatt!N126^2+Datenblatt!$D$12*Datenblatt!N126+Datenblatt!$E$12,IF(Übersicht!$C126=15,Datenblatt!$B$13*Datenblatt!N126^3+Datenblatt!$C$13*Datenblatt!N126^2+Datenblatt!$D$13*Datenblatt!N126+Datenblatt!$E$13,IF(Übersicht!$C126=16,Datenblatt!$B$14*Datenblatt!N126^3+Datenblatt!$C$14*Datenblatt!N126^2+Datenblatt!$D$14*Datenblatt!N126+Datenblatt!$E$14,IF(Übersicht!$C126=12,Datenblatt!$B$15*Datenblatt!N126^3+Datenblatt!$C$15*Datenblatt!N126^2+Datenblatt!$D$15*Datenblatt!N126+Datenblatt!$E$15,IF(Übersicht!$C126=11,Datenblatt!$B$16*Datenblatt!N126^3+Datenblatt!$C$16*Datenblatt!N126^2+Datenblatt!$D$16*Datenblatt!N126+Datenblatt!$E$16,0))))))))))))))))))</f>
        <v>#DIV/0!</v>
      </c>
      <c r="L126">
        <f>IF(AND($C126=13,G126&lt;Datenblatt!$V$3),0,IF(AND($C126=14,G126&lt;Datenblatt!$V$4),0,IF(AND($C126=15,G126&lt;Datenblatt!$V$5),0,IF(AND($C126=16,G126&lt;Datenblatt!$V$6),0,IF(AND($C126=12,G126&lt;Datenblatt!$V$7),0,IF(AND($C126=11,G126&lt;Datenblatt!$V$8),0,IF(AND($C126=13,G126&gt;Datenblatt!$U$3),100,IF(AND($C126=14,G126&gt;Datenblatt!$U$4),100,IF(AND($C126=15,G126&gt;Datenblatt!$U$5),100,IF(AND($C126=16,G126&gt;Datenblatt!$U$6),100,IF(AND($C126=12,G126&gt;Datenblatt!$U$7),100,IF(AND($C126=11,G126&gt;Datenblatt!$U$8),100,IF($C126=13,(Datenblatt!$B$19*Übersicht!G126^3)+(Datenblatt!$C$19*Übersicht!G126^2)+(Datenblatt!$D$19*Übersicht!G126)+Datenblatt!$E$19,IF($C126=14,(Datenblatt!$B$20*Übersicht!G126^3)+(Datenblatt!$C$20*Übersicht!G126^2)+(Datenblatt!$D$20*Übersicht!G126)+Datenblatt!$E$20,IF($C126=15,(Datenblatt!$B$21*Übersicht!G126^3)+(Datenblatt!$C$21*Übersicht!G126^2)+(Datenblatt!$D$21*Übersicht!G126)+Datenblatt!$E$21,IF($C126=16,(Datenblatt!$B$22*Übersicht!G126^3)+(Datenblatt!$C$22*Übersicht!G126^2)+(Datenblatt!$D$22*Übersicht!G126)+Datenblatt!$E$22,IF($C126=12,(Datenblatt!$B$23*Übersicht!G126^3)+(Datenblatt!$C$23*Übersicht!G126^2)+(Datenblatt!$D$23*Übersicht!G126)+Datenblatt!$E$23,IF($C126=11,(Datenblatt!$B$24*Übersicht!G126^3)+(Datenblatt!$C$24*Übersicht!G126^2)+(Datenblatt!$D$24*Übersicht!G126)+Datenblatt!$E$24,0))))))))))))))))))</f>
        <v>0</v>
      </c>
      <c r="M126">
        <f>IF(AND(H126="",C126=11),Datenblatt!$I$26,IF(AND(H126="",C126=12),Datenblatt!$I$26,IF(AND(H126="",C126=16),Datenblatt!$I$27,IF(AND(H126="",C126=15),Datenblatt!$I$26,IF(AND(H126="",C126=14),Datenblatt!$I$26,IF(AND(H126="",C126=13),Datenblatt!$I$26,IF(AND($C126=13,H126&gt;Datenblatt!$X$3),0,IF(AND($C126=14,H126&gt;Datenblatt!$X$4),0,IF(AND($C126=15,H126&gt;Datenblatt!$X$5),0,IF(AND($C126=16,H126&gt;Datenblatt!$X$6),0,IF(AND($C126=12,H126&gt;Datenblatt!$X$7),0,IF(AND($C126=11,H126&gt;Datenblatt!$X$8),0,IF(AND($C126=13,H126&lt;Datenblatt!$W$3),100,IF(AND($C126=14,H126&lt;Datenblatt!$W$4),100,IF(AND($C126=15,H126&lt;Datenblatt!$W$5),100,IF(AND($C126=16,H126&lt;Datenblatt!$W$6),100,IF(AND($C126=12,H126&lt;Datenblatt!$W$7),100,IF(AND($C126=11,H126&lt;Datenblatt!$W$8),100,IF($C126=13,(Datenblatt!$B$27*Übersicht!H126^3)+(Datenblatt!$C$27*Übersicht!H126^2)+(Datenblatt!$D$27*Übersicht!H126)+Datenblatt!$E$27,IF($C126=14,(Datenblatt!$B$28*Übersicht!H126^3)+(Datenblatt!$C$28*Übersicht!H126^2)+(Datenblatt!$D$28*Übersicht!H126)+Datenblatt!$E$28,IF($C126=15,(Datenblatt!$B$29*Übersicht!H126^3)+(Datenblatt!$C$29*Übersicht!H126^2)+(Datenblatt!$D$29*Übersicht!H126)+Datenblatt!$E$29,IF($C126=16,(Datenblatt!$B$30*Übersicht!H126^3)+(Datenblatt!$C$30*Übersicht!H126^2)+(Datenblatt!$D$30*Übersicht!H126)+Datenblatt!$E$30,IF($C126=12,(Datenblatt!$B$31*Übersicht!H126^3)+(Datenblatt!$C$31*Übersicht!H126^2)+(Datenblatt!$D$31*Übersicht!H126)+Datenblatt!$E$31,IF($C126=11,(Datenblatt!$B$32*Übersicht!H126^3)+(Datenblatt!$C$32*Übersicht!H126^2)+(Datenblatt!$D$32*Übersicht!H126)+Datenblatt!$E$32,0))))))))))))))))))))))))</f>
        <v>0</v>
      </c>
      <c r="N126">
        <f>IF(AND(H126="",C126=11),Datenblatt!$I$29,IF(AND(H126="",C126=12),Datenblatt!$I$29,IF(AND(H126="",C126=16),Datenblatt!$I$29,IF(AND(H126="",C126=15),Datenblatt!$I$29,IF(AND(H126="",C126=14),Datenblatt!$I$29,IF(AND(H126="",C126=13),Datenblatt!$I$29,IF(AND($C126=13,H126&gt;Datenblatt!$X$3),0,IF(AND($C126=14,H126&gt;Datenblatt!$X$4),0,IF(AND($C126=15,H126&gt;Datenblatt!$X$5),0,IF(AND($C126=16,H126&gt;Datenblatt!$X$6),0,IF(AND($C126=12,H126&gt;Datenblatt!$X$7),0,IF(AND($C126=11,H126&gt;Datenblatt!$X$8),0,IF(AND($C126=13,H126&lt;Datenblatt!$W$3),100,IF(AND($C126=14,H126&lt;Datenblatt!$W$4),100,IF(AND($C126=15,H126&lt;Datenblatt!$W$5),100,IF(AND($C126=16,H126&lt;Datenblatt!$W$6),100,IF(AND($C126=12,H126&lt;Datenblatt!$W$7),100,IF(AND($C126=11,H126&lt;Datenblatt!$W$8),100,IF($C126=13,(Datenblatt!$B$27*Übersicht!H126^3)+(Datenblatt!$C$27*Übersicht!H126^2)+(Datenblatt!$D$27*Übersicht!H126)+Datenblatt!$E$27,IF($C126=14,(Datenblatt!$B$28*Übersicht!H126^3)+(Datenblatt!$C$28*Übersicht!H126^2)+(Datenblatt!$D$28*Übersicht!H126)+Datenblatt!$E$28,IF($C126=15,(Datenblatt!$B$29*Übersicht!H126^3)+(Datenblatt!$C$29*Übersicht!H126^2)+(Datenblatt!$D$29*Übersicht!H126)+Datenblatt!$E$29,IF($C126=16,(Datenblatt!$B$30*Übersicht!H126^3)+(Datenblatt!$C$30*Übersicht!H126^2)+(Datenblatt!$D$30*Übersicht!H126)+Datenblatt!$E$30,IF($C126=12,(Datenblatt!$B$31*Übersicht!H126^3)+(Datenblatt!$C$31*Übersicht!H126^2)+(Datenblatt!$D$31*Übersicht!H126)+Datenblatt!$E$31,IF($C126=11,(Datenblatt!$B$32*Übersicht!H126^3)+(Datenblatt!$C$32*Übersicht!H126^2)+(Datenblatt!$D$32*Übersicht!H126)+Datenblatt!$E$32,0))))))))))))))))))))))))</f>
        <v>0</v>
      </c>
      <c r="O126" s="2" t="e">
        <f t="shared" si="4"/>
        <v>#DIV/0!</v>
      </c>
      <c r="P126" s="2" t="e">
        <f t="shared" si="5"/>
        <v>#DIV/0!</v>
      </c>
      <c r="R126" s="2"/>
      <c r="S126" s="2">
        <f>Datenblatt!$I$10</f>
        <v>62.816491055091916</v>
      </c>
      <c r="T126" s="2">
        <f>Datenblatt!$I$18</f>
        <v>62.379148900450787</v>
      </c>
      <c r="U126" s="2">
        <f>Datenblatt!$I$26</f>
        <v>55.885385458572635</v>
      </c>
      <c r="V126" s="2">
        <f>Datenblatt!$I$34</f>
        <v>60.727085155488531</v>
      </c>
      <c r="W126" s="7" t="e">
        <f t="shared" si="6"/>
        <v>#DIV/0!</v>
      </c>
      <c r="Y126" s="2">
        <f>Datenblatt!$I$5</f>
        <v>73.48733784597421</v>
      </c>
      <c r="Z126">
        <f>Datenblatt!$I$13</f>
        <v>79.926562848016317</v>
      </c>
      <c r="AA126">
        <f>Datenblatt!$I$21</f>
        <v>79.953620531215734</v>
      </c>
      <c r="AB126">
        <f>Datenblatt!$I$29</f>
        <v>70.851454876954847</v>
      </c>
      <c r="AC126">
        <f>Datenblatt!$I$37</f>
        <v>75.813025407742586</v>
      </c>
      <c r="AD126" s="7" t="e">
        <f t="shared" si="7"/>
        <v>#DIV/0!</v>
      </c>
    </row>
    <row r="127" spans="10:30" ht="19" x14ac:dyDescent="0.25">
      <c r="J127" s="3" t="e">
        <f>IF(AND($C127=13,Datenblatt!M127&lt;Datenblatt!$R$3),0,IF(AND($C127=14,Datenblatt!M127&lt;Datenblatt!$R$4),0,IF(AND($C127=15,Datenblatt!M127&lt;Datenblatt!$R$5),0,IF(AND($C127=16,Datenblatt!M127&lt;Datenblatt!$R$6),0,IF(AND($C127=12,Datenblatt!M127&lt;Datenblatt!$R$7),0,IF(AND($C127=11,Datenblatt!M127&lt;Datenblatt!$R$8),0,IF(AND($C127=13,Datenblatt!M127&gt;Datenblatt!$Q$3),100,IF(AND($C127=14,Datenblatt!M127&gt;Datenblatt!$Q$4),100,IF(AND($C127=15,Datenblatt!M127&gt;Datenblatt!$Q$5),100,IF(AND($C127=16,Datenblatt!M127&gt;Datenblatt!$Q$6),100,IF(AND($C127=12,Datenblatt!M127&gt;Datenblatt!$Q$7),100,IF(AND($C127=11,Datenblatt!M127&gt;Datenblatt!$Q$8),100,IF(Übersicht!$C127=13,Datenblatt!$B$3*Datenblatt!M127^3+Datenblatt!$C$3*Datenblatt!M127^2+Datenblatt!$D$3*Datenblatt!M127+Datenblatt!$E$3,IF(Übersicht!$C127=14,Datenblatt!$B$4*Datenblatt!M127^3+Datenblatt!$C$4*Datenblatt!M127^2+Datenblatt!$D$4*Datenblatt!M127+Datenblatt!$E$4,IF(Übersicht!$C127=15,Datenblatt!$B$5*Datenblatt!M127^3+Datenblatt!$C$5*Datenblatt!M127^2+Datenblatt!$D$5*Datenblatt!M127+Datenblatt!$E$5,IF(Übersicht!$C127=16,Datenblatt!$B$6*Datenblatt!M127^3+Datenblatt!$C$6*Datenblatt!M127^2+Datenblatt!$D$6*Datenblatt!M127+Datenblatt!$E$6,IF(Übersicht!$C127=12,Datenblatt!$B$7*Datenblatt!M127^3+Datenblatt!$C$7*Datenblatt!M127^2+Datenblatt!$D$7*Datenblatt!M127+Datenblatt!$E$7,IF(Übersicht!$C127=11,Datenblatt!$B$8*Datenblatt!M127^3+Datenblatt!$C$8*Datenblatt!M127^2+Datenblatt!$D$8*Datenblatt!M127+Datenblatt!$E$8,0))))))))))))))))))</f>
        <v>#DIV/0!</v>
      </c>
      <c r="K127" t="e">
        <f>IF(AND(Übersicht!$C127=13,Datenblatt!N127&lt;Datenblatt!$T$3),0,IF(AND(Übersicht!$C127=14,Datenblatt!N127&lt;Datenblatt!$T$4),0,IF(AND(Übersicht!$C127=15,Datenblatt!N127&lt;Datenblatt!$T$5),0,IF(AND(Übersicht!$C127=16,Datenblatt!N127&lt;Datenblatt!$T$6),0,IF(AND(Übersicht!$C127=12,Datenblatt!N127&lt;Datenblatt!$T$7),0,IF(AND(Übersicht!$C127=11,Datenblatt!N127&lt;Datenblatt!$T$8),0,IF(AND($C127=13,Datenblatt!N127&gt;Datenblatt!$S$3),100,IF(AND($C127=14,Datenblatt!N127&gt;Datenblatt!$S$4),100,IF(AND($C127=15,Datenblatt!N127&gt;Datenblatt!$S$5),100,IF(AND($C127=16,Datenblatt!N127&gt;Datenblatt!$S$6),100,IF(AND($C127=12,Datenblatt!N127&gt;Datenblatt!$S$7),100,IF(AND($C127=11,Datenblatt!N127&gt;Datenblatt!$S$8),100,IF(Übersicht!$C127=13,Datenblatt!$B$11*Datenblatt!N127^3+Datenblatt!$C$11*Datenblatt!N127^2+Datenblatt!$D$11*Datenblatt!N127+Datenblatt!$E$11,IF(Übersicht!$C127=14,Datenblatt!$B$12*Datenblatt!N127^3+Datenblatt!$C$12*Datenblatt!N127^2+Datenblatt!$D$12*Datenblatt!N127+Datenblatt!$E$12,IF(Übersicht!$C127=15,Datenblatt!$B$13*Datenblatt!N127^3+Datenblatt!$C$13*Datenblatt!N127^2+Datenblatt!$D$13*Datenblatt!N127+Datenblatt!$E$13,IF(Übersicht!$C127=16,Datenblatt!$B$14*Datenblatt!N127^3+Datenblatt!$C$14*Datenblatt!N127^2+Datenblatt!$D$14*Datenblatt!N127+Datenblatt!$E$14,IF(Übersicht!$C127=12,Datenblatt!$B$15*Datenblatt!N127^3+Datenblatt!$C$15*Datenblatt!N127^2+Datenblatt!$D$15*Datenblatt!N127+Datenblatt!$E$15,IF(Übersicht!$C127=11,Datenblatt!$B$16*Datenblatt!N127^3+Datenblatt!$C$16*Datenblatt!N127^2+Datenblatt!$D$16*Datenblatt!N127+Datenblatt!$E$16,0))))))))))))))))))</f>
        <v>#DIV/0!</v>
      </c>
      <c r="L127">
        <f>IF(AND($C127=13,G127&lt;Datenblatt!$V$3),0,IF(AND($C127=14,G127&lt;Datenblatt!$V$4),0,IF(AND($C127=15,G127&lt;Datenblatt!$V$5),0,IF(AND($C127=16,G127&lt;Datenblatt!$V$6),0,IF(AND($C127=12,G127&lt;Datenblatt!$V$7),0,IF(AND($C127=11,G127&lt;Datenblatt!$V$8),0,IF(AND($C127=13,G127&gt;Datenblatt!$U$3),100,IF(AND($C127=14,G127&gt;Datenblatt!$U$4),100,IF(AND($C127=15,G127&gt;Datenblatt!$U$5),100,IF(AND($C127=16,G127&gt;Datenblatt!$U$6),100,IF(AND($C127=12,G127&gt;Datenblatt!$U$7),100,IF(AND($C127=11,G127&gt;Datenblatt!$U$8),100,IF($C127=13,(Datenblatt!$B$19*Übersicht!G127^3)+(Datenblatt!$C$19*Übersicht!G127^2)+(Datenblatt!$D$19*Übersicht!G127)+Datenblatt!$E$19,IF($C127=14,(Datenblatt!$B$20*Übersicht!G127^3)+(Datenblatt!$C$20*Übersicht!G127^2)+(Datenblatt!$D$20*Übersicht!G127)+Datenblatt!$E$20,IF($C127=15,(Datenblatt!$B$21*Übersicht!G127^3)+(Datenblatt!$C$21*Übersicht!G127^2)+(Datenblatt!$D$21*Übersicht!G127)+Datenblatt!$E$21,IF($C127=16,(Datenblatt!$B$22*Übersicht!G127^3)+(Datenblatt!$C$22*Übersicht!G127^2)+(Datenblatt!$D$22*Übersicht!G127)+Datenblatt!$E$22,IF($C127=12,(Datenblatt!$B$23*Übersicht!G127^3)+(Datenblatt!$C$23*Übersicht!G127^2)+(Datenblatt!$D$23*Übersicht!G127)+Datenblatt!$E$23,IF($C127=11,(Datenblatt!$B$24*Übersicht!G127^3)+(Datenblatt!$C$24*Übersicht!G127^2)+(Datenblatt!$D$24*Übersicht!G127)+Datenblatt!$E$24,0))))))))))))))))))</f>
        <v>0</v>
      </c>
      <c r="M127">
        <f>IF(AND(H127="",C127=11),Datenblatt!$I$26,IF(AND(H127="",C127=12),Datenblatt!$I$26,IF(AND(H127="",C127=16),Datenblatt!$I$27,IF(AND(H127="",C127=15),Datenblatt!$I$26,IF(AND(H127="",C127=14),Datenblatt!$I$26,IF(AND(H127="",C127=13),Datenblatt!$I$26,IF(AND($C127=13,H127&gt;Datenblatt!$X$3),0,IF(AND($C127=14,H127&gt;Datenblatt!$X$4),0,IF(AND($C127=15,H127&gt;Datenblatt!$X$5),0,IF(AND($C127=16,H127&gt;Datenblatt!$X$6),0,IF(AND($C127=12,H127&gt;Datenblatt!$X$7),0,IF(AND($C127=11,H127&gt;Datenblatt!$X$8),0,IF(AND($C127=13,H127&lt;Datenblatt!$W$3),100,IF(AND($C127=14,H127&lt;Datenblatt!$W$4),100,IF(AND($C127=15,H127&lt;Datenblatt!$W$5),100,IF(AND($C127=16,H127&lt;Datenblatt!$W$6),100,IF(AND($C127=12,H127&lt;Datenblatt!$W$7),100,IF(AND($C127=11,H127&lt;Datenblatt!$W$8),100,IF($C127=13,(Datenblatt!$B$27*Übersicht!H127^3)+(Datenblatt!$C$27*Übersicht!H127^2)+(Datenblatt!$D$27*Übersicht!H127)+Datenblatt!$E$27,IF($C127=14,(Datenblatt!$B$28*Übersicht!H127^3)+(Datenblatt!$C$28*Übersicht!H127^2)+(Datenblatt!$D$28*Übersicht!H127)+Datenblatt!$E$28,IF($C127=15,(Datenblatt!$B$29*Übersicht!H127^3)+(Datenblatt!$C$29*Übersicht!H127^2)+(Datenblatt!$D$29*Übersicht!H127)+Datenblatt!$E$29,IF($C127=16,(Datenblatt!$B$30*Übersicht!H127^3)+(Datenblatt!$C$30*Übersicht!H127^2)+(Datenblatt!$D$30*Übersicht!H127)+Datenblatt!$E$30,IF($C127=12,(Datenblatt!$B$31*Übersicht!H127^3)+(Datenblatt!$C$31*Übersicht!H127^2)+(Datenblatt!$D$31*Übersicht!H127)+Datenblatt!$E$31,IF($C127=11,(Datenblatt!$B$32*Übersicht!H127^3)+(Datenblatt!$C$32*Übersicht!H127^2)+(Datenblatt!$D$32*Übersicht!H127)+Datenblatt!$E$32,0))))))))))))))))))))))))</f>
        <v>0</v>
      </c>
      <c r="N127">
        <f>IF(AND(H127="",C127=11),Datenblatt!$I$29,IF(AND(H127="",C127=12),Datenblatt!$I$29,IF(AND(H127="",C127=16),Datenblatt!$I$29,IF(AND(H127="",C127=15),Datenblatt!$I$29,IF(AND(H127="",C127=14),Datenblatt!$I$29,IF(AND(H127="",C127=13),Datenblatt!$I$29,IF(AND($C127=13,H127&gt;Datenblatt!$X$3),0,IF(AND($C127=14,H127&gt;Datenblatt!$X$4),0,IF(AND($C127=15,H127&gt;Datenblatt!$X$5),0,IF(AND($C127=16,H127&gt;Datenblatt!$X$6),0,IF(AND($C127=12,H127&gt;Datenblatt!$X$7),0,IF(AND($C127=11,H127&gt;Datenblatt!$X$8),0,IF(AND($C127=13,H127&lt;Datenblatt!$W$3),100,IF(AND($C127=14,H127&lt;Datenblatt!$W$4),100,IF(AND($C127=15,H127&lt;Datenblatt!$W$5),100,IF(AND($C127=16,H127&lt;Datenblatt!$W$6),100,IF(AND($C127=12,H127&lt;Datenblatt!$W$7),100,IF(AND($C127=11,H127&lt;Datenblatt!$W$8),100,IF($C127=13,(Datenblatt!$B$27*Übersicht!H127^3)+(Datenblatt!$C$27*Übersicht!H127^2)+(Datenblatt!$D$27*Übersicht!H127)+Datenblatt!$E$27,IF($C127=14,(Datenblatt!$B$28*Übersicht!H127^3)+(Datenblatt!$C$28*Übersicht!H127^2)+(Datenblatt!$D$28*Übersicht!H127)+Datenblatt!$E$28,IF($C127=15,(Datenblatt!$B$29*Übersicht!H127^3)+(Datenblatt!$C$29*Übersicht!H127^2)+(Datenblatt!$D$29*Übersicht!H127)+Datenblatt!$E$29,IF($C127=16,(Datenblatt!$B$30*Übersicht!H127^3)+(Datenblatt!$C$30*Übersicht!H127^2)+(Datenblatt!$D$30*Übersicht!H127)+Datenblatt!$E$30,IF($C127=12,(Datenblatt!$B$31*Übersicht!H127^3)+(Datenblatt!$C$31*Übersicht!H127^2)+(Datenblatt!$D$31*Übersicht!H127)+Datenblatt!$E$31,IF($C127=11,(Datenblatt!$B$32*Übersicht!H127^3)+(Datenblatt!$C$32*Übersicht!H127^2)+(Datenblatt!$D$32*Übersicht!H127)+Datenblatt!$E$32,0))))))))))))))))))))))))</f>
        <v>0</v>
      </c>
      <c r="O127" s="2" t="e">
        <f t="shared" si="4"/>
        <v>#DIV/0!</v>
      </c>
      <c r="P127" s="2" t="e">
        <f t="shared" si="5"/>
        <v>#DIV/0!</v>
      </c>
      <c r="R127" s="2"/>
      <c r="S127" s="2">
        <f>Datenblatt!$I$10</f>
        <v>62.816491055091916</v>
      </c>
      <c r="T127" s="2">
        <f>Datenblatt!$I$18</f>
        <v>62.379148900450787</v>
      </c>
      <c r="U127" s="2">
        <f>Datenblatt!$I$26</f>
        <v>55.885385458572635</v>
      </c>
      <c r="V127" s="2">
        <f>Datenblatt!$I$34</f>
        <v>60.727085155488531</v>
      </c>
      <c r="W127" s="7" t="e">
        <f t="shared" si="6"/>
        <v>#DIV/0!</v>
      </c>
      <c r="Y127" s="2">
        <f>Datenblatt!$I$5</f>
        <v>73.48733784597421</v>
      </c>
      <c r="Z127">
        <f>Datenblatt!$I$13</f>
        <v>79.926562848016317</v>
      </c>
      <c r="AA127">
        <f>Datenblatt!$I$21</f>
        <v>79.953620531215734</v>
      </c>
      <c r="AB127">
        <f>Datenblatt!$I$29</f>
        <v>70.851454876954847</v>
      </c>
      <c r="AC127">
        <f>Datenblatt!$I$37</f>
        <v>75.813025407742586</v>
      </c>
      <c r="AD127" s="7" t="e">
        <f t="shared" si="7"/>
        <v>#DIV/0!</v>
      </c>
    </row>
    <row r="128" spans="10:30" ht="19" x14ac:dyDescent="0.25">
      <c r="J128" s="3" t="e">
        <f>IF(AND($C128=13,Datenblatt!M128&lt;Datenblatt!$R$3),0,IF(AND($C128=14,Datenblatt!M128&lt;Datenblatt!$R$4),0,IF(AND($C128=15,Datenblatt!M128&lt;Datenblatt!$R$5),0,IF(AND($C128=16,Datenblatt!M128&lt;Datenblatt!$R$6),0,IF(AND($C128=12,Datenblatt!M128&lt;Datenblatt!$R$7),0,IF(AND($C128=11,Datenblatt!M128&lt;Datenblatt!$R$8),0,IF(AND($C128=13,Datenblatt!M128&gt;Datenblatt!$Q$3),100,IF(AND($C128=14,Datenblatt!M128&gt;Datenblatt!$Q$4),100,IF(AND($C128=15,Datenblatt!M128&gt;Datenblatt!$Q$5),100,IF(AND($C128=16,Datenblatt!M128&gt;Datenblatt!$Q$6),100,IF(AND($C128=12,Datenblatt!M128&gt;Datenblatt!$Q$7),100,IF(AND($C128=11,Datenblatt!M128&gt;Datenblatt!$Q$8),100,IF(Übersicht!$C128=13,Datenblatt!$B$3*Datenblatt!M128^3+Datenblatt!$C$3*Datenblatt!M128^2+Datenblatt!$D$3*Datenblatt!M128+Datenblatt!$E$3,IF(Übersicht!$C128=14,Datenblatt!$B$4*Datenblatt!M128^3+Datenblatt!$C$4*Datenblatt!M128^2+Datenblatt!$D$4*Datenblatt!M128+Datenblatt!$E$4,IF(Übersicht!$C128=15,Datenblatt!$B$5*Datenblatt!M128^3+Datenblatt!$C$5*Datenblatt!M128^2+Datenblatt!$D$5*Datenblatt!M128+Datenblatt!$E$5,IF(Übersicht!$C128=16,Datenblatt!$B$6*Datenblatt!M128^3+Datenblatt!$C$6*Datenblatt!M128^2+Datenblatt!$D$6*Datenblatt!M128+Datenblatt!$E$6,IF(Übersicht!$C128=12,Datenblatt!$B$7*Datenblatt!M128^3+Datenblatt!$C$7*Datenblatt!M128^2+Datenblatt!$D$7*Datenblatt!M128+Datenblatt!$E$7,IF(Übersicht!$C128=11,Datenblatt!$B$8*Datenblatt!M128^3+Datenblatt!$C$8*Datenblatt!M128^2+Datenblatt!$D$8*Datenblatt!M128+Datenblatt!$E$8,0))))))))))))))))))</f>
        <v>#DIV/0!</v>
      </c>
      <c r="K128" t="e">
        <f>IF(AND(Übersicht!$C128=13,Datenblatt!N128&lt;Datenblatt!$T$3),0,IF(AND(Übersicht!$C128=14,Datenblatt!N128&lt;Datenblatt!$T$4),0,IF(AND(Übersicht!$C128=15,Datenblatt!N128&lt;Datenblatt!$T$5),0,IF(AND(Übersicht!$C128=16,Datenblatt!N128&lt;Datenblatt!$T$6),0,IF(AND(Übersicht!$C128=12,Datenblatt!N128&lt;Datenblatt!$T$7),0,IF(AND(Übersicht!$C128=11,Datenblatt!N128&lt;Datenblatt!$T$8),0,IF(AND($C128=13,Datenblatt!N128&gt;Datenblatt!$S$3),100,IF(AND($C128=14,Datenblatt!N128&gt;Datenblatt!$S$4),100,IF(AND($C128=15,Datenblatt!N128&gt;Datenblatt!$S$5),100,IF(AND($C128=16,Datenblatt!N128&gt;Datenblatt!$S$6),100,IF(AND($C128=12,Datenblatt!N128&gt;Datenblatt!$S$7),100,IF(AND($C128=11,Datenblatt!N128&gt;Datenblatt!$S$8),100,IF(Übersicht!$C128=13,Datenblatt!$B$11*Datenblatt!N128^3+Datenblatt!$C$11*Datenblatt!N128^2+Datenblatt!$D$11*Datenblatt!N128+Datenblatt!$E$11,IF(Übersicht!$C128=14,Datenblatt!$B$12*Datenblatt!N128^3+Datenblatt!$C$12*Datenblatt!N128^2+Datenblatt!$D$12*Datenblatt!N128+Datenblatt!$E$12,IF(Übersicht!$C128=15,Datenblatt!$B$13*Datenblatt!N128^3+Datenblatt!$C$13*Datenblatt!N128^2+Datenblatt!$D$13*Datenblatt!N128+Datenblatt!$E$13,IF(Übersicht!$C128=16,Datenblatt!$B$14*Datenblatt!N128^3+Datenblatt!$C$14*Datenblatt!N128^2+Datenblatt!$D$14*Datenblatt!N128+Datenblatt!$E$14,IF(Übersicht!$C128=12,Datenblatt!$B$15*Datenblatt!N128^3+Datenblatt!$C$15*Datenblatt!N128^2+Datenblatt!$D$15*Datenblatt!N128+Datenblatt!$E$15,IF(Übersicht!$C128=11,Datenblatt!$B$16*Datenblatt!N128^3+Datenblatt!$C$16*Datenblatt!N128^2+Datenblatt!$D$16*Datenblatt!N128+Datenblatt!$E$16,0))))))))))))))))))</f>
        <v>#DIV/0!</v>
      </c>
      <c r="L128">
        <f>IF(AND($C128=13,G128&lt;Datenblatt!$V$3),0,IF(AND($C128=14,G128&lt;Datenblatt!$V$4),0,IF(AND($C128=15,G128&lt;Datenblatt!$V$5),0,IF(AND($C128=16,G128&lt;Datenblatt!$V$6),0,IF(AND($C128=12,G128&lt;Datenblatt!$V$7),0,IF(AND($C128=11,G128&lt;Datenblatt!$V$8),0,IF(AND($C128=13,G128&gt;Datenblatt!$U$3),100,IF(AND($C128=14,G128&gt;Datenblatt!$U$4),100,IF(AND($C128=15,G128&gt;Datenblatt!$U$5),100,IF(AND($C128=16,G128&gt;Datenblatt!$U$6),100,IF(AND($C128=12,G128&gt;Datenblatt!$U$7),100,IF(AND($C128=11,G128&gt;Datenblatt!$U$8),100,IF($C128=13,(Datenblatt!$B$19*Übersicht!G128^3)+(Datenblatt!$C$19*Übersicht!G128^2)+(Datenblatt!$D$19*Übersicht!G128)+Datenblatt!$E$19,IF($C128=14,(Datenblatt!$B$20*Übersicht!G128^3)+(Datenblatt!$C$20*Übersicht!G128^2)+(Datenblatt!$D$20*Übersicht!G128)+Datenblatt!$E$20,IF($C128=15,(Datenblatt!$B$21*Übersicht!G128^3)+(Datenblatt!$C$21*Übersicht!G128^2)+(Datenblatt!$D$21*Übersicht!G128)+Datenblatt!$E$21,IF($C128=16,(Datenblatt!$B$22*Übersicht!G128^3)+(Datenblatt!$C$22*Übersicht!G128^2)+(Datenblatt!$D$22*Übersicht!G128)+Datenblatt!$E$22,IF($C128=12,(Datenblatt!$B$23*Übersicht!G128^3)+(Datenblatt!$C$23*Übersicht!G128^2)+(Datenblatt!$D$23*Übersicht!G128)+Datenblatt!$E$23,IF($C128=11,(Datenblatt!$B$24*Übersicht!G128^3)+(Datenblatt!$C$24*Übersicht!G128^2)+(Datenblatt!$D$24*Übersicht!G128)+Datenblatt!$E$24,0))))))))))))))))))</f>
        <v>0</v>
      </c>
      <c r="M128">
        <f>IF(AND(H128="",C128=11),Datenblatt!$I$26,IF(AND(H128="",C128=12),Datenblatt!$I$26,IF(AND(H128="",C128=16),Datenblatt!$I$27,IF(AND(H128="",C128=15),Datenblatt!$I$26,IF(AND(H128="",C128=14),Datenblatt!$I$26,IF(AND(H128="",C128=13),Datenblatt!$I$26,IF(AND($C128=13,H128&gt;Datenblatt!$X$3),0,IF(AND($C128=14,H128&gt;Datenblatt!$X$4),0,IF(AND($C128=15,H128&gt;Datenblatt!$X$5),0,IF(AND($C128=16,H128&gt;Datenblatt!$X$6),0,IF(AND($C128=12,H128&gt;Datenblatt!$X$7),0,IF(AND($C128=11,H128&gt;Datenblatt!$X$8),0,IF(AND($C128=13,H128&lt;Datenblatt!$W$3),100,IF(AND($C128=14,H128&lt;Datenblatt!$W$4),100,IF(AND($C128=15,H128&lt;Datenblatt!$W$5),100,IF(AND($C128=16,H128&lt;Datenblatt!$W$6),100,IF(AND($C128=12,H128&lt;Datenblatt!$W$7),100,IF(AND($C128=11,H128&lt;Datenblatt!$W$8),100,IF($C128=13,(Datenblatt!$B$27*Übersicht!H128^3)+(Datenblatt!$C$27*Übersicht!H128^2)+(Datenblatt!$D$27*Übersicht!H128)+Datenblatt!$E$27,IF($C128=14,(Datenblatt!$B$28*Übersicht!H128^3)+(Datenblatt!$C$28*Übersicht!H128^2)+(Datenblatt!$D$28*Übersicht!H128)+Datenblatt!$E$28,IF($C128=15,(Datenblatt!$B$29*Übersicht!H128^3)+(Datenblatt!$C$29*Übersicht!H128^2)+(Datenblatt!$D$29*Übersicht!H128)+Datenblatt!$E$29,IF($C128=16,(Datenblatt!$B$30*Übersicht!H128^3)+(Datenblatt!$C$30*Übersicht!H128^2)+(Datenblatt!$D$30*Übersicht!H128)+Datenblatt!$E$30,IF($C128=12,(Datenblatt!$B$31*Übersicht!H128^3)+(Datenblatt!$C$31*Übersicht!H128^2)+(Datenblatt!$D$31*Übersicht!H128)+Datenblatt!$E$31,IF($C128=11,(Datenblatt!$B$32*Übersicht!H128^3)+(Datenblatt!$C$32*Übersicht!H128^2)+(Datenblatt!$D$32*Übersicht!H128)+Datenblatt!$E$32,0))))))))))))))))))))))))</f>
        <v>0</v>
      </c>
      <c r="N128">
        <f>IF(AND(H128="",C128=11),Datenblatt!$I$29,IF(AND(H128="",C128=12),Datenblatt!$I$29,IF(AND(H128="",C128=16),Datenblatt!$I$29,IF(AND(H128="",C128=15),Datenblatt!$I$29,IF(AND(H128="",C128=14),Datenblatt!$I$29,IF(AND(H128="",C128=13),Datenblatt!$I$29,IF(AND($C128=13,H128&gt;Datenblatt!$X$3),0,IF(AND($C128=14,H128&gt;Datenblatt!$X$4),0,IF(AND($C128=15,H128&gt;Datenblatt!$X$5),0,IF(AND($C128=16,H128&gt;Datenblatt!$X$6),0,IF(AND($C128=12,H128&gt;Datenblatt!$X$7),0,IF(AND($C128=11,H128&gt;Datenblatt!$X$8),0,IF(AND($C128=13,H128&lt;Datenblatt!$W$3),100,IF(AND($C128=14,H128&lt;Datenblatt!$W$4),100,IF(AND($C128=15,H128&lt;Datenblatt!$W$5),100,IF(AND($C128=16,H128&lt;Datenblatt!$W$6),100,IF(AND($C128=12,H128&lt;Datenblatt!$W$7),100,IF(AND($C128=11,H128&lt;Datenblatt!$W$8),100,IF($C128=13,(Datenblatt!$B$27*Übersicht!H128^3)+(Datenblatt!$C$27*Übersicht!H128^2)+(Datenblatt!$D$27*Übersicht!H128)+Datenblatt!$E$27,IF($C128=14,(Datenblatt!$B$28*Übersicht!H128^3)+(Datenblatt!$C$28*Übersicht!H128^2)+(Datenblatt!$D$28*Übersicht!H128)+Datenblatt!$E$28,IF($C128=15,(Datenblatt!$B$29*Übersicht!H128^3)+(Datenblatt!$C$29*Übersicht!H128^2)+(Datenblatt!$D$29*Übersicht!H128)+Datenblatt!$E$29,IF($C128=16,(Datenblatt!$B$30*Übersicht!H128^3)+(Datenblatt!$C$30*Übersicht!H128^2)+(Datenblatt!$D$30*Übersicht!H128)+Datenblatt!$E$30,IF($C128=12,(Datenblatt!$B$31*Übersicht!H128^3)+(Datenblatt!$C$31*Übersicht!H128^2)+(Datenblatt!$D$31*Übersicht!H128)+Datenblatt!$E$31,IF($C128=11,(Datenblatt!$B$32*Übersicht!H128^3)+(Datenblatt!$C$32*Übersicht!H128^2)+(Datenblatt!$D$32*Übersicht!H128)+Datenblatt!$E$32,0))))))))))))))))))))))))</f>
        <v>0</v>
      </c>
      <c r="O128" s="2" t="e">
        <f t="shared" si="4"/>
        <v>#DIV/0!</v>
      </c>
      <c r="P128" s="2" t="e">
        <f t="shared" si="5"/>
        <v>#DIV/0!</v>
      </c>
      <c r="R128" s="2"/>
      <c r="S128" s="2">
        <f>Datenblatt!$I$10</f>
        <v>62.816491055091916</v>
      </c>
      <c r="T128" s="2">
        <f>Datenblatt!$I$18</f>
        <v>62.379148900450787</v>
      </c>
      <c r="U128" s="2">
        <f>Datenblatt!$I$26</f>
        <v>55.885385458572635</v>
      </c>
      <c r="V128" s="2">
        <f>Datenblatt!$I$34</f>
        <v>60.727085155488531</v>
      </c>
      <c r="W128" s="7" t="e">
        <f t="shared" si="6"/>
        <v>#DIV/0!</v>
      </c>
      <c r="Y128" s="2">
        <f>Datenblatt!$I$5</f>
        <v>73.48733784597421</v>
      </c>
      <c r="Z128">
        <f>Datenblatt!$I$13</f>
        <v>79.926562848016317</v>
      </c>
      <c r="AA128">
        <f>Datenblatt!$I$21</f>
        <v>79.953620531215734</v>
      </c>
      <c r="AB128">
        <f>Datenblatt!$I$29</f>
        <v>70.851454876954847</v>
      </c>
      <c r="AC128">
        <f>Datenblatt!$I$37</f>
        <v>75.813025407742586</v>
      </c>
      <c r="AD128" s="7" t="e">
        <f t="shared" si="7"/>
        <v>#DIV/0!</v>
      </c>
    </row>
    <row r="129" spans="10:30" ht="19" x14ac:dyDescent="0.25">
      <c r="J129" s="3" t="e">
        <f>IF(AND($C129=13,Datenblatt!M129&lt;Datenblatt!$R$3),0,IF(AND($C129=14,Datenblatt!M129&lt;Datenblatt!$R$4),0,IF(AND($C129=15,Datenblatt!M129&lt;Datenblatt!$R$5),0,IF(AND($C129=16,Datenblatt!M129&lt;Datenblatt!$R$6),0,IF(AND($C129=12,Datenblatt!M129&lt;Datenblatt!$R$7),0,IF(AND($C129=11,Datenblatt!M129&lt;Datenblatt!$R$8),0,IF(AND($C129=13,Datenblatt!M129&gt;Datenblatt!$Q$3),100,IF(AND($C129=14,Datenblatt!M129&gt;Datenblatt!$Q$4),100,IF(AND($C129=15,Datenblatt!M129&gt;Datenblatt!$Q$5),100,IF(AND($C129=16,Datenblatt!M129&gt;Datenblatt!$Q$6),100,IF(AND($C129=12,Datenblatt!M129&gt;Datenblatt!$Q$7),100,IF(AND($C129=11,Datenblatt!M129&gt;Datenblatt!$Q$8),100,IF(Übersicht!$C129=13,Datenblatt!$B$3*Datenblatt!M129^3+Datenblatt!$C$3*Datenblatt!M129^2+Datenblatt!$D$3*Datenblatt!M129+Datenblatt!$E$3,IF(Übersicht!$C129=14,Datenblatt!$B$4*Datenblatt!M129^3+Datenblatt!$C$4*Datenblatt!M129^2+Datenblatt!$D$4*Datenblatt!M129+Datenblatt!$E$4,IF(Übersicht!$C129=15,Datenblatt!$B$5*Datenblatt!M129^3+Datenblatt!$C$5*Datenblatt!M129^2+Datenblatt!$D$5*Datenblatt!M129+Datenblatt!$E$5,IF(Übersicht!$C129=16,Datenblatt!$B$6*Datenblatt!M129^3+Datenblatt!$C$6*Datenblatt!M129^2+Datenblatt!$D$6*Datenblatt!M129+Datenblatt!$E$6,IF(Übersicht!$C129=12,Datenblatt!$B$7*Datenblatt!M129^3+Datenblatt!$C$7*Datenblatt!M129^2+Datenblatt!$D$7*Datenblatt!M129+Datenblatt!$E$7,IF(Übersicht!$C129=11,Datenblatt!$B$8*Datenblatt!M129^3+Datenblatt!$C$8*Datenblatt!M129^2+Datenblatt!$D$8*Datenblatt!M129+Datenblatt!$E$8,0))))))))))))))))))</f>
        <v>#DIV/0!</v>
      </c>
      <c r="K129" t="e">
        <f>IF(AND(Übersicht!$C129=13,Datenblatt!N129&lt;Datenblatt!$T$3),0,IF(AND(Übersicht!$C129=14,Datenblatt!N129&lt;Datenblatt!$T$4),0,IF(AND(Übersicht!$C129=15,Datenblatt!N129&lt;Datenblatt!$T$5),0,IF(AND(Übersicht!$C129=16,Datenblatt!N129&lt;Datenblatt!$T$6),0,IF(AND(Übersicht!$C129=12,Datenblatt!N129&lt;Datenblatt!$T$7),0,IF(AND(Übersicht!$C129=11,Datenblatt!N129&lt;Datenblatt!$T$8),0,IF(AND($C129=13,Datenblatt!N129&gt;Datenblatt!$S$3),100,IF(AND($C129=14,Datenblatt!N129&gt;Datenblatt!$S$4),100,IF(AND($C129=15,Datenblatt!N129&gt;Datenblatt!$S$5),100,IF(AND($C129=16,Datenblatt!N129&gt;Datenblatt!$S$6),100,IF(AND($C129=12,Datenblatt!N129&gt;Datenblatt!$S$7),100,IF(AND($C129=11,Datenblatt!N129&gt;Datenblatt!$S$8),100,IF(Übersicht!$C129=13,Datenblatt!$B$11*Datenblatt!N129^3+Datenblatt!$C$11*Datenblatt!N129^2+Datenblatt!$D$11*Datenblatt!N129+Datenblatt!$E$11,IF(Übersicht!$C129=14,Datenblatt!$B$12*Datenblatt!N129^3+Datenblatt!$C$12*Datenblatt!N129^2+Datenblatt!$D$12*Datenblatt!N129+Datenblatt!$E$12,IF(Übersicht!$C129=15,Datenblatt!$B$13*Datenblatt!N129^3+Datenblatt!$C$13*Datenblatt!N129^2+Datenblatt!$D$13*Datenblatt!N129+Datenblatt!$E$13,IF(Übersicht!$C129=16,Datenblatt!$B$14*Datenblatt!N129^3+Datenblatt!$C$14*Datenblatt!N129^2+Datenblatt!$D$14*Datenblatt!N129+Datenblatt!$E$14,IF(Übersicht!$C129=12,Datenblatt!$B$15*Datenblatt!N129^3+Datenblatt!$C$15*Datenblatt!N129^2+Datenblatt!$D$15*Datenblatt!N129+Datenblatt!$E$15,IF(Übersicht!$C129=11,Datenblatt!$B$16*Datenblatt!N129^3+Datenblatt!$C$16*Datenblatt!N129^2+Datenblatt!$D$16*Datenblatt!N129+Datenblatt!$E$16,0))))))))))))))))))</f>
        <v>#DIV/0!</v>
      </c>
      <c r="L129">
        <f>IF(AND($C129=13,G129&lt;Datenblatt!$V$3),0,IF(AND($C129=14,G129&lt;Datenblatt!$V$4),0,IF(AND($C129=15,G129&lt;Datenblatt!$V$5),0,IF(AND($C129=16,G129&lt;Datenblatt!$V$6),0,IF(AND($C129=12,G129&lt;Datenblatt!$V$7),0,IF(AND($C129=11,G129&lt;Datenblatt!$V$8),0,IF(AND($C129=13,G129&gt;Datenblatt!$U$3),100,IF(AND($C129=14,G129&gt;Datenblatt!$U$4),100,IF(AND($C129=15,G129&gt;Datenblatt!$U$5),100,IF(AND($C129=16,G129&gt;Datenblatt!$U$6),100,IF(AND($C129=12,G129&gt;Datenblatt!$U$7),100,IF(AND($C129=11,G129&gt;Datenblatt!$U$8),100,IF($C129=13,(Datenblatt!$B$19*Übersicht!G129^3)+(Datenblatt!$C$19*Übersicht!G129^2)+(Datenblatt!$D$19*Übersicht!G129)+Datenblatt!$E$19,IF($C129=14,(Datenblatt!$B$20*Übersicht!G129^3)+(Datenblatt!$C$20*Übersicht!G129^2)+(Datenblatt!$D$20*Übersicht!G129)+Datenblatt!$E$20,IF($C129=15,(Datenblatt!$B$21*Übersicht!G129^3)+(Datenblatt!$C$21*Übersicht!G129^2)+(Datenblatt!$D$21*Übersicht!G129)+Datenblatt!$E$21,IF($C129=16,(Datenblatt!$B$22*Übersicht!G129^3)+(Datenblatt!$C$22*Übersicht!G129^2)+(Datenblatt!$D$22*Übersicht!G129)+Datenblatt!$E$22,IF($C129=12,(Datenblatt!$B$23*Übersicht!G129^3)+(Datenblatt!$C$23*Übersicht!G129^2)+(Datenblatt!$D$23*Übersicht!G129)+Datenblatt!$E$23,IF($C129=11,(Datenblatt!$B$24*Übersicht!G129^3)+(Datenblatt!$C$24*Übersicht!G129^2)+(Datenblatt!$D$24*Übersicht!G129)+Datenblatt!$E$24,0))))))))))))))))))</f>
        <v>0</v>
      </c>
      <c r="M129">
        <f>IF(AND(H129="",C129=11),Datenblatt!$I$26,IF(AND(H129="",C129=12),Datenblatt!$I$26,IF(AND(H129="",C129=16),Datenblatt!$I$27,IF(AND(H129="",C129=15),Datenblatt!$I$26,IF(AND(H129="",C129=14),Datenblatt!$I$26,IF(AND(H129="",C129=13),Datenblatt!$I$26,IF(AND($C129=13,H129&gt;Datenblatt!$X$3),0,IF(AND($C129=14,H129&gt;Datenblatt!$X$4),0,IF(AND($C129=15,H129&gt;Datenblatt!$X$5),0,IF(AND($C129=16,H129&gt;Datenblatt!$X$6),0,IF(AND($C129=12,H129&gt;Datenblatt!$X$7),0,IF(AND($C129=11,H129&gt;Datenblatt!$X$8),0,IF(AND($C129=13,H129&lt;Datenblatt!$W$3),100,IF(AND($C129=14,H129&lt;Datenblatt!$W$4),100,IF(AND($C129=15,H129&lt;Datenblatt!$W$5),100,IF(AND($C129=16,H129&lt;Datenblatt!$W$6),100,IF(AND($C129=12,H129&lt;Datenblatt!$W$7),100,IF(AND($C129=11,H129&lt;Datenblatt!$W$8),100,IF($C129=13,(Datenblatt!$B$27*Übersicht!H129^3)+(Datenblatt!$C$27*Übersicht!H129^2)+(Datenblatt!$D$27*Übersicht!H129)+Datenblatt!$E$27,IF($C129=14,(Datenblatt!$B$28*Übersicht!H129^3)+(Datenblatt!$C$28*Übersicht!H129^2)+(Datenblatt!$D$28*Übersicht!H129)+Datenblatt!$E$28,IF($C129=15,(Datenblatt!$B$29*Übersicht!H129^3)+(Datenblatt!$C$29*Übersicht!H129^2)+(Datenblatt!$D$29*Übersicht!H129)+Datenblatt!$E$29,IF($C129=16,(Datenblatt!$B$30*Übersicht!H129^3)+(Datenblatt!$C$30*Übersicht!H129^2)+(Datenblatt!$D$30*Übersicht!H129)+Datenblatt!$E$30,IF($C129=12,(Datenblatt!$B$31*Übersicht!H129^3)+(Datenblatt!$C$31*Übersicht!H129^2)+(Datenblatt!$D$31*Übersicht!H129)+Datenblatt!$E$31,IF($C129=11,(Datenblatt!$B$32*Übersicht!H129^3)+(Datenblatt!$C$32*Übersicht!H129^2)+(Datenblatt!$D$32*Übersicht!H129)+Datenblatt!$E$32,0))))))))))))))))))))))))</f>
        <v>0</v>
      </c>
      <c r="N129">
        <f>IF(AND(H129="",C129=11),Datenblatt!$I$29,IF(AND(H129="",C129=12),Datenblatt!$I$29,IF(AND(H129="",C129=16),Datenblatt!$I$29,IF(AND(H129="",C129=15),Datenblatt!$I$29,IF(AND(H129="",C129=14),Datenblatt!$I$29,IF(AND(H129="",C129=13),Datenblatt!$I$29,IF(AND($C129=13,H129&gt;Datenblatt!$X$3),0,IF(AND($C129=14,H129&gt;Datenblatt!$X$4),0,IF(AND($C129=15,H129&gt;Datenblatt!$X$5),0,IF(AND($C129=16,H129&gt;Datenblatt!$X$6),0,IF(AND($C129=12,H129&gt;Datenblatt!$X$7),0,IF(AND($C129=11,H129&gt;Datenblatt!$X$8),0,IF(AND($C129=13,H129&lt;Datenblatt!$W$3),100,IF(AND($C129=14,H129&lt;Datenblatt!$W$4),100,IF(AND($C129=15,H129&lt;Datenblatt!$W$5),100,IF(AND($C129=16,H129&lt;Datenblatt!$W$6),100,IF(AND($C129=12,H129&lt;Datenblatt!$W$7),100,IF(AND($C129=11,H129&lt;Datenblatt!$W$8),100,IF($C129=13,(Datenblatt!$B$27*Übersicht!H129^3)+(Datenblatt!$C$27*Übersicht!H129^2)+(Datenblatt!$D$27*Übersicht!H129)+Datenblatt!$E$27,IF($C129=14,(Datenblatt!$B$28*Übersicht!H129^3)+(Datenblatt!$C$28*Übersicht!H129^2)+(Datenblatt!$D$28*Übersicht!H129)+Datenblatt!$E$28,IF($C129=15,(Datenblatt!$B$29*Übersicht!H129^3)+(Datenblatt!$C$29*Übersicht!H129^2)+(Datenblatt!$D$29*Übersicht!H129)+Datenblatt!$E$29,IF($C129=16,(Datenblatt!$B$30*Übersicht!H129^3)+(Datenblatt!$C$30*Übersicht!H129^2)+(Datenblatt!$D$30*Übersicht!H129)+Datenblatt!$E$30,IF($C129=12,(Datenblatt!$B$31*Übersicht!H129^3)+(Datenblatt!$C$31*Übersicht!H129^2)+(Datenblatt!$D$31*Übersicht!H129)+Datenblatt!$E$31,IF($C129=11,(Datenblatt!$B$32*Übersicht!H129^3)+(Datenblatt!$C$32*Übersicht!H129^2)+(Datenblatt!$D$32*Übersicht!H129)+Datenblatt!$E$32,0))))))))))))))))))))))))</f>
        <v>0</v>
      </c>
      <c r="O129" s="2" t="e">
        <f t="shared" si="4"/>
        <v>#DIV/0!</v>
      </c>
      <c r="P129" s="2" t="e">
        <f t="shared" si="5"/>
        <v>#DIV/0!</v>
      </c>
      <c r="R129" s="2"/>
      <c r="S129" s="2">
        <f>Datenblatt!$I$10</f>
        <v>62.816491055091916</v>
      </c>
      <c r="T129" s="2">
        <f>Datenblatt!$I$18</f>
        <v>62.379148900450787</v>
      </c>
      <c r="U129" s="2">
        <f>Datenblatt!$I$26</f>
        <v>55.885385458572635</v>
      </c>
      <c r="V129" s="2">
        <f>Datenblatt!$I$34</f>
        <v>60.727085155488531</v>
      </c>
      <c r="W129" s="7" t="e">
        <f t="shared" si="6"/>
        <v>#DIV/0!</v>
      </c>
      <c r="Y129" s="2">
        <f>Datenblatt!$I$5</f>
        <v>73.48733784597421</v>
      </c>
      <c r="Z129">
        <f>Datenblatt!$I$13</f>
        <v>79.926562848016317</v>
      </c>
      <c r="AA129">
        <f>Datenblatt!$I$21</f>
        <v>79.953620531215734</v>
      </c>
      <c r="AB129">
        <f>Datenblatt!$I$29</f>
        <v>70.851454876954847</v>
      </c>
      <c r="AC129">
        <f>Datenblatt!$I$37</f>
        <v>75.813025407742586</v>
      </c>
      <c r="AD129" s="7" t="e">
        <f t="shared" si="7"/>
        <v>#DIV/0!</v>
      </c>
    </row>
    <row r="130" spans="10:30" ht="19" x14ac:dyDescent="0.25">
      <c r="J130" s="3" t="e">
        <f>IF(AND($C130=13,Datenblatt!M130&lt;Datenblatt!$R$3),0,IF(AND($C130=14,Datenblatt!M130&lt;Datenblatt!$R$4),0,IF(AND($C130=15,Datenblatt!M130&lt;Datenblatt!$R$5),0,IF(AND($C130=16,Datenblatt!M130&lt;Datenblatt!$R$6),0,IF(AND($C130=12,Datenblatt!M130&lt;Datenblatt!$R$7),0,IF(AND($C130=11,Datenblatt!M130&lt;Datenblatt!$R$8),0,IF(AND($C130=13,Datenblatt!M130&gt;Datenblatt!$Q$3),100,IF(AND($C130=14,Datenblatt!M130&gt;Datenblatt!$Q$4),100,IF(AND($C130=15,Datenblatt!M130&gt;Datenblatt!$Q$5),100,IF(AND($C130=16,Datenblatt!M130&gt;Datenblatt!$Q$6),100,IF(AND($C130=12,Datenblatt!M130&gt;Datenblatt!$Q$7),100,IF(AND($C130=11,Datenblatt!M130&gt;Datenblatt!$Q$8),100,IF(Übersicht!$C130=13,Datenblatt!$B$3*Datenblatt!M130^3+Datenblatt!$C$3*Datenblatt!M130^2+Datenblatt!$D$3*Datenblatt!M130+Datenblatt!$E$3,IF(Übersicht!$C130=14,Datenblatt!$B$4*Datenblatt!M130^3+Datenblatt!$C$4*Datenblatt!M130^2+Datenblatt!$D$4*Datenblatt!M130+Datenblatt!$E$4,IF(Übersicht!$C130=15,Datenblatt!$B$5*Datenblatt!M130^3+Datenblatt!$C$5*Datenblatt!M130^2+Datenblatt!$D$5*Datenblatt!M130+Datenblatt!$E$5,IF(Übersicht!$C130=16,Datenblatt!$B$6*Datenblatt!M130^3+Datenblatt!$C$6*Datenblatt!M130^2+Datenblatt!$D$6*Datenblatt!M130+Datenblatt!$E$6,IF(Übersicht!$C130=12,Datenblatt!$B$7*Datenblatt!M130^3+Datenblatt!$C$7*Datenblatt!M130^2+Datenblatt!$D$7*Datenblatt!M130+Datenblatt!$E$7,IF(Übersicht!$C130=11,Datenblatt!$B$8*Datenblatt!M130^3+Datenblatt!$C$8*Datenblatt!M130^2+Datenblatt!$D$8*Datenblatt!M130+Datenblatt!$E$8,0))))))))))))))))))</f>
        <v>#DIV/0!</v>
      </c>
      <c r="K130" t="e">
        <f>IF(AND(Übersicht!$C130=13,Datenblatt!N130&lt;Datenblatt!$T$3),0,IF(AND(Übersicht!$C130=14,Datenblatt!N130&lt;Datenblatt!$T$4),0,IF(AND(Übersicht!$C130=15,Datenblatt!N130&lt;Datenblatt!$T$5),0,IF(AND(Übersicht!$C130=16,Datenblatt!N130&lt;Datenblatt!$T$6),0,IF(AND(Übersicht!$C130=12,Datenblatt!N130&lt;Datenblatt!$T$7),0,IF(AND(Übersicht!$C130=11,Datenblatt!N130&lt;Datenblatt!$T$8),0,IF(AND($C130=13,Datenblatt!N130&gt;Datenblatt!$S$3),100,IF(AND($C130=14,Datenblatt!N130&gt;Datenblatt!$S$4),100,IF(AND($C130=15,Datenblatt!N130&gt;Datenblatt!$S$5),100,IF(AND($C130=16,Datenblatt!N130&gt;Datenblatt!$S$6),100,IF(AND($C130=12,Datenblatt!N130&gt;Datenblatt!$S$7),100,IF(AND($C130=11,Datenblatt!N130&gt;Datenblatt!$S$8),100,IF(Übersicht!$C130=13,Datenblatt!$B$11*Datenblatt!N130^3+Datenblatt!$C$11*Datenblatt!N130^2+Datenblatt!$D$11*Datenblatt!N130+Datenblatt!$E$11,IF(Übersicht!$C130=14,Datenblatt!$B$12*Datenblatt!N130^3+Datenblatt!$C$12*Datenblatt!N130^2+Datenblatt!$D$12*Datenblatt!N130+Datenblatt!$E$12,IF(Übersicht!$C130=15,Datenblatt!$B$13*Datenblatt!N130^3+Datenblatt!$C$13*Datenblatt!N130^2+Datenblatt!$D$13*Datenblatt!N130+Datenblatt!$E$13,IF(Übersicht!$C130=16,Datenblatt!$B$14*Datenblatt!N130^3+Datenblatt!$C$14*Datenblatt!N130^2+Datenblatt!$D$14*Datenblatt!N130+Datenblatt!$E$14,IF(Übersicht!$C130=12,Datenblatt!$B$15*Datenblatt!N130^3+Datenblatt!$C$15*Datenblatt!N130^2+Datenblatt!$D$15*Datenblatt!N130+Datenblatt!$E$15,IF(Übersicht!$C130=11,Datenblatt!$B$16*Datenblatt!N130^3+Datenblatt!$C$16*Datenblatt!N130^2+Datenblatt!$D$16*Datenblatt!N130+Datenblatt!$E$16,0))))))))))))))))))</f>
        <v>#DIV/0!</v>
      </c>
      <c r="L130">
        <f>IF(AND($C130=13,G130&lt;Datenblatt!$V$3),0,IF(AND($C130=14,G130&lt;Datenblatt!$V$4),0,IF(AND($C130=15,G130&lt;Datenblatt!$V$5),0,IF(AND($C130=16,G130&lt;Datenblatt!$V$6),0,IF(AND($C130=12,G130&lt;Datenblatt!$V$7),0,IF(AND($C130=11,G130&lt;Datenblatt!$V$8),0,IF(AND($C130=13,G130&gt;Datenblatt!$U$3),100,IF(AND($C130=14,G130&gt;Datenblatt!$U$4),100,IF(AND($C130=15,G130&gt;Datenblatt!$U$5),100,IF(AND($C130=16,G130&gt;Datenblatt!$U$6),100,IF(AND($C130=12,G130&gt;Datenblatt!$U$7),100,IF(AND($C130=11,G130&gt;Datenblatt!$U$8),100,IF($C130=13,(Datenblatt!$B$19*Übersicht!G130^3)+(Datenblatt!$C$19*Übersicht!G130^2)+(Datenblatt!$D$19*Übersicht!G130)+Datenblatt!$E$19,IF($C130=14,(Datenblatt!$B$20*Übersicht!G130^3)+(Datenblatt!$C$20*Übersicht!G130^2)+(Datenblatt!$D$20*Übersicht!G130)+Datenblatt!$E$20,IF($C130=15,(Datenblatt!$B$21*Übersicht!G130^3)+(Datenblatt!$C$21*Übersicht!G130^2)+(Datenblatt!$D$21*Übersicht!G130)+Datenblatt!$E$21,IF($C130=16,(Datenblatt!$B$22*Übersicht!G130^3)+(Datenblatt!$C$22*Übersicht!G130^2)+(Datenblatt!$D$22*Übersicht!G130)+Datenblatt!$E$22,IF($C130=12,(Datenblatt!$B$23*Übersicht!G130^3)+(Datenblatt!$C$23*Übersicht!G130^2)+(Datenblatt!$D$23*Übersicht!G130)+Datenblatt!$E$23,IF($C130=11,(Datenblatt!$B$24*Übersicht!G130^3)+(Datenblatt!$C$24*Übersicht!G130^2)+(Datenblatt!$D$24*Übersicht!G130)+Datenblatt!$E$24,0))))))))))))))))))</f>
        <v>0</v>
      </c>
      <c r="M130">
        <f>IF(AND(H130="",C130=11),Datenblatt!$I$26,IF(AND(H130="",C130=12),Datenblatt!$I$26,IF(AND(H130="",C130=16),Datenblatt!$I$27,IF(AND(H130="",C130=15),Datenblatt!$I$26,IF(AND(H130="",C130=14),Datenblatt!$I$26,IF(AND(H130="",C130=13),Datenblatt!$I$26,IF(AND($C130=13,H130&gt;Datenblatt!$X$3),0,IF(AND($C130=14,H130&gt;Datenblatt!$X$4),0,IF(AND($C130=15,H130&gt;Datenblatt!$X$5),0,IF(AND($C130=16,H130&gt;Datenblatt!$X$6),0,IF(AND($C130=12,H130&gt;Datenblatt!$X$7),0,IF(AND($C130=11,H130&gt;Datenblatt!$X$8),0,IF(AND($C130=13,H130&lt;Datenblatt!$W$3),100,IF(AND($C130=14,H130&lt;Datenblatt!$W$4),100,IF(AND($C130=15,H130&lt;Datenblatt!$W$5),100,IF(AND($C130=16,H130&lt;Datenblatt!$W$6),100,IF(AND($C130=12,H130&lt;Datenblatt!$W$7),100,IF(AND($C130=11,H130&lt;Datenblatt!$W$8),100,IF($C130=13,(Datenblatt!$B$27*Übersicht!H130^3)+(Datenblatt!$C$27*Übersicht!H130^2)+(Datenblatt!$D$27*Übersicht!H130)+Datenblatt!$E$27,IF($C130=14,(Datenblatt!$B$28*Übersicht!H130^3)+(Datenblatt!$C$28*Übersicht!H130^2)+(Datenblatt!$D$28*Übersicht!H130)+Datenblatt!$E$28,IF($C130=15,(Datenblatt!$B$29*Übersicht!H130^3)+(Datenblatt!$C$29*Übersicht!H130^2)+(Datenblatt!$D$29*Übersicht!H130)+Datenblatt!$E$29,IF($C130=16,(Datenblatt!$B$30*Übersicht!H130^3)+(Datenblatt!$C$30*Übersicht!H130^2)+(Datenblatt!$D$30*Übersicht!H130)+Datenblatt!$E$30,IF($C130=12,(Datenblatt!$B$31*Übersicht!H130^3)+(Datenblatt!$C$31*Übersicht!H130^2)+(Datenblatt!$D$31*Übersicht!H130)+Datenblatt!$E$31,IF($C130=11,(Datenblatt!$B$32*Übersicht!H130^3)+(Datenblatt!$C$32*Übersicht!H130^2)+(Datenblatt!$D$32*Übersicht!H130)+Datenblatt!$E$32,0))))))))))))))))))))))))</f>
        <v>0</v>
      </c>
      <c r="N130">
        <f>IF(AND(H130="",C130=11),Datenblatt!$I$29,IF(AND(H130="",C130=12),Datenblatt!$I$29,IF(AND(H130="",C130=16),Datenblatt!$I$29,IF(AND(H130="",C130=15),Datenblatt!$I$29,IF(AND(H130="",C130=14),Datenblatt!$I$29,IF(AND(H130="",C130=13),Datenblatt!$I$29,IF(AND($C130=13,H130&gt;Datenblatt!$X$3),0,IF(AND($C130=14,H130&gt;Datenblatt!$X$4),0,IF(AND($C130=15,H130&gt;Datenblatt!$X$5),0,IF(AND($C130=16,H130&gt;Datenblatt!$X$6),0,IF(AND($C130=12,H130&gt;Datenblatt!$X$7),0,IF(AND($C130=11,H130&gt;Datenblatt!$X$8),0,IF(AND($C130=13,H130&lt;Datenblatt!$W$3),100,IF(AND($C130=14,H130&lt;Datenblatt!$W$4),100,IF(AND($C130=15,H130&lt;Datenblatt!$W$5),100,IF(AND($C130=16,H130&lt;Datenblatt!$W$6),100,IF(AND($C130=12,H130&lt;Datenblatt!$W$7),100,IF(AND($C130=11,H130&lt;Datenblatt!$W$8),100,IF($C130=13,(Datenblatt!$B$27*Übersicht!H130^3)+(Datenblatt!$C$27*Übersicht!H130^2)+(Datenblatt!$D$27*Übersicht!H130)+Datenblatt!$E$27,IF($C130=14,(Datenblatt!$B$28*Übersicht!H130^3)+(Datenblatt!$C$28*Übersicht!H130^2)+(Datenblatt!$D$28*Übersicht!H130)+Datenblatt!$E$28,IF($C130=15,(Datenblatt!$B$29*Übersicht!H130^3)+(Datenblatt!$C$29*Übersicht!H130^2)+(Datenblatt!$D$29*Übersicht!H130)+Datenblatt!$E$29,IF($C130=16,(Datenblatt!$B$30*Übersicht!H130^3)+(Datenblatt!$C$30*Übersicht!H130^2)+(Datenblatt!$D$30*Übersicht!H130)+Datenblatt!$E$30,IF($C130=12,(Datenblatt!$B$31*Übersicht!H130^3)+(Datenblatt!$C$31*Übersicht!H130^2)+(Datenblatt!$D$31*Übersicht!H130)+Datenblatt!$E$31,IF($C130=11,(Datenblatt!$B$32*Übersicht!H130^3)+(Datenblatt!$C$32*Übersicht!H130^2)+(Datenblatt!$D$32*Übersicht!H130)+Datenblatt!$E$32,0))))))))))))))))))))))))</f>
        <v>0</v>
      </c>
      <c r="O130" s="2" t="e">
        <f t="shared" si="4"/>
        <v>#DIV/0!</v>
      </c>
      <c r="P130" s="2" t="e">
        <f t="shared" si="5"/>
        <v>#DIV/0!</v>
      </c>
      <c r="R130" s="2"/>
      <c r="S130" s="2">
        <f>Datenblatt!$I$10</f>
        <v>62.816491055091916</v>
      </c>
      <c r="T130" s="2">
        <f>Datenblatt!$I$18</f>
        <v>62.379148900450787</v>
      </c>
      <c r="U130" s="2">
        <f>Datenblatt!$I$26</f>
        <v>55.885385458572635</v>
      </c>
      <c r="V130" s="2">
        <f>Datenblatt!$I$34</f>
        <v>60.727085155488531</v>
      </c>
      <c r="W130" s="7" t="e">
        <f t="shared" si="6"/>
        <v>#DIV/0!</v>
      </c>
      <c r="Y130" s="2">
        <f>Datenblatt!$I$5</f>
        <v>73.48733784597421</v>
      </c>
      <c r="Z130">
        <f>Datenblatt!$I$13</f>
        <v>79.926562848016317</v>
      </c>
      <c r="AA130">
        <f>Datenblatt!$I$21</f>
        <v>79.953620531215734</v>
      </c>
      <c r="AB130">
        <f>Datenblatt!$I$29</f>
        <v>70.851454876954847</v>
      </c>
      <c r="AC130">
        <f>Datenblatt!$I$37</f>
        <v>75.813025407742586</v>
      </c>
      <c r="AD130" s="7" t="e">
        <f t="shared" si="7"/>
        <v>#DIV/0!</v>
      </c>
    </row>
    <row r="131" spans="10:30" ht="19" x14ac:dyDescent="0.25">
      <c r="J131" s="3" t="e">
        <f>IF(AND($C131=13,Datenblatt!M131&lt;Datenblatt!$R$3),0,IF(AND($C131=14,Datenblatt!M131&lt;Datenblatt!$R$4),0,IF(AND($C131=15,Datenblatt!M131&lt;Datenblatt!$R$5),0,IF(AND($C131=16,Datenblatt!M131&lt;Datenblatt!$R$6),0,IF(AND($C131=12,Datenblatt!M131&lt;Datenblatt!$R$7),0,IF(AND($C131=11,Datenblatt!M131&lt;Datenblatt!$R$8),0,IF(AND($C131=13,Datenblatt!M131&gt;Datenblatt!$Q$3),100,IF(AND($C131=14,Datenblatt!M131&gt;Datenblatt!$Q$4),100,IF(AND($C131=15,Datenblatt!M131&gt;Datenblatt!$Q$5),100,IF(AND($C131=16,Datenblatt!M131&gt;Datenblatt!$Q$6),100,IF(AND($C131=12,Datenblatt!M131&gt;Datenblatt!$Q$7),100,IF(AND($C131=11,Datenblatt!M131&gt;Datenblatt!$Q$8),100,IF(Übersicht!$C131=13,Datenblatt!$B$3*Datenblatt!M131^3+Datenblatt!$C$3*Datenblatt!M131^2+Datenblatt!$D$3*Datenblatt!M131+Datenblatt!$E$3,IF(Übersicht!$C131=14,Datenblatt!$B$4*Datenblatt!M131^3+Datenblatt!$C$4*Datenblatt!M131^2+Datenblatt!$D$4*Datenblatt!M131+Datenblatt!$E$4,IF(Übersicht!$C131=15,Datenblatt!$B$5*Datenblatt!M131^3+Datenblatt!$C$5*Datenblatt!M131^2+Datenblatt!$D$5*Datenblatt!M131+Datenblatt!$E$5,IF(Übersicht!$C131=16,Datenblatt!$B$6*Datenblatt!M131^3+Datenblatt!$C$6*Datenblatt!M131^2+Datenblatt!$D$6*Datenblatt!M131+Datenblatt!$E$6,IF(Übersicht!$C131=12,Datenblatt!$B$7*Datenblatt!M131^3+Datenblatt!$C$7*Datenblatt!M131^2+Datenblatt!$D$7*Datenblatt!M131+Datenblatt!$E$7,IF(Übersicht!$C131=11,Datenblatt!$B$8*Datenblatt!M131^3+Datenblatt!$C$8*Datenblatt!M131^2+Datenblatt!$D$8*Datenblatt!M131+Datenblatt!$E$8,0))))))))))))))))))</f>
        <v>#DIV/0!</v>
      </c>
      <c r="K131" t="e">
        <f>IF(AND(Übersicht!$C131=13,Datenblatt!N131&lt;Datenblatt!$T$3),0,IF(AND(Übersicht!$C131=14,Datenblatt!N131&lt;Datenblatt!$T$4),0,IF(AND(Übersicht!$C131=15,Datenblatt!N131&lt;Datenblatt!$T$5),0,IF(AND(Übersicht!$C131=16,Datenblatt!N131&lt;Datenblatt!$T$6),0,IF(AND(Übersicht!$C131=12,Datenblatt!N131&lt;Datenblatt!$T$7),0,IF(AND(Übersicht!$C131=11,Datenblatt!N131&lt;Datenblatt!$T$8),0,IF(AND($C131=13,Datenblatt!N131&gt;Datenblatt!$S$3),100,IF(AND($C131=14,Datenblatt!N131&gt;Datenblatt!$S$4),100,IF(AND($C131=15,Datenblatt!N131&gt;Datenblatt!$S$5),100,IF(AND($C131=16,Datenblatt!N131&gt;Datenblatt!$S$6),100,IF(AND($C131=12,Datenblatt!N131&gt;Datenblatt!$S$7),100,IF(AND($C131=11,Datenblatt!N131&gt;Datenblatt!$S$8),100,IF(Übersicht!$C131=13,Datenblatt!$B$11*Datenblatt!N131^3+Datenblatt!$C$11*Datenblatt!N131^2+Datenblatt!$D$11*Datenblatt!N131+Datenblatt!$E$11,IF(Übersicht!$C131=14,Datenblatt!$B$12*Datenblatt!N131^3+Datenblatt!$C$12*Datenblatt!N131^2+Datenblatt!$D$12*Datenblatt!N131+Datenblatt!$E$12,IF(Übersicht!$C131=15,Datenblatt!$B$13*Datenblatt!N131^3+Datenblatt!$C$13*Datenblatt!N131^2+Datenblatt!$D$13*Datenblatt!N131+Datenblatt!$E$13,IF(Übersicht!$C131=16,Datenblatt!$B$14*Datenblatt!N131^3+Datenblatt!$C$14*Datenblatt!N131^2+Datenblatt!$D$14*Datenblatt!N131+Datenblatt!$E$14,IF(Übersicht!$C131=12,Datenblatt!$B$15*Datenblatt!N131^3+Datenblatt!$C$15*Datenblatt!N131^2+Datenblatt!$D$15*Datenblatt!N131+Datenblatt!$E$15,IF(Übersicht!$C131=11,Datenblatt!$B$16*Datenblatt!N131^3+Datenblatt!$C$16*Datenblatt!N131^2+Datenblatt!$D$16*Datenblatt!N131+Datenblatt!$E$16,0))))))))))))))))))</f>
        <v>#DIV/0!</v>
      </c>
      <c r="L131">
        <f>IF(AND($C131=13,G131&lt;Datenblatt!$V$3),0,IF(AND($C131=14,G131&lt;Datenblatt!$V$4),0,IF(AND($C131=15,G131&lt;Datenblatt!$V$5),0,IF(AND($C131=16,G131&lt;Datenblatt!$V$6),0,IF(AND($C131=12,G131&lt;Datenblatt!$V$7),0,IF(AND($C131=11,G131&lt;Datenblatt!$V$8),0,IF(AND($C131=13,G131&gt;Datenblatt!$U$3),100,IF(AND($C131=14,G131&gt;Datenblatt!$U$4),100,IF(AND($C131=15,G131&gt;Datenblatt!$U$5),100,IF(AND($C131=16,G131&gt;Datenblatt!$U$6),100,IF(AND($C131=12,G131&gt;Datenblatt!$U$7),100,IF(AND($C131=11,G131&gt;Datenblatt!$U$8),100,IF($C131=13,(Datenblatt!$B$19*Übersicht!G131^3)+(Datenblatt!$C$19*Übersicht!G131^2)+(Datenblatt!$D$19*Übersicht!G131)+Datenblatt!$E$19,IF($C131=14,(Datenblatt!$B$20*Übersicht!G131^3)+(Datenblatt!$C$20*Übersicht!G131^2)+(Datenblatt!$D$20*Übersicht!G131)+Datenblatt!$E$20,IF($C131=15,(Datenblatt!$B$21*Übersicht!G131^3)+(Datenblatt!$C$21*Übersicht!G131^2)+(Datenblatt!$D$21*Übersicht!G131)+Datenblatt!$E$21,IF($C131=16,(Datenblatt!$B$22*Übersicht!G131^3)+(Datenblatt!$C$22*Übersicht!G131^2)+(Datenblatt!$D$22*Übersicht!G131)+Datenblatt!$E$22,IF($C131=12,(Datenblatt!$B$23*Übersicht!G131^3)+(Datenblatt!$C$23*Übersicht!G131^2)+(Datenblatt!$D$23*Übersicht!G131)+Datenblatt!$E$23,IF($C131=11,(Datenblatt!$B$24*Übersicht!G131^3)+(Datenblatt!$C$24*Übersicht!G131^2)+(Datenblatt!$D$24*Übersicht!G131)+Datenblatt!$E$24,0))))))))))))))))))</f>
        <v>0</v>
      </c>
      <c r="M131">
        <f>IF(AND(H131="",C131=11),Datenblatt!$I$26,IF(AND(H131="",C131=12),Datenblatt!$I$26,IF(AND(H131="",C131=16),Datenblatt!$I$27,IF(AND(H131="",C131=15),Datenblatt!$I$26,IF(AND(H131="",C131=14),Datenblatt!$I$26,IF(AND(H131="",C131=13),Datenblatt!$I$26,IF(AND($C131=13,H131&gt;Datenblatt!$X$3),0,IF(AND($C131=14,H131&gt;Datenblatt!$X$4),0,IF(AND($C131=15,H131&gt;Datenblatt!$X$5),0,IF(AND($C131=16,H131&gt;Datenblatt!$X$6),0,IF(AND($C131=12,H131&gt;Datenblatt!$X$7),0,IF(AND($C131=11,H131&gt;Datenblatt!$X$8),0,IF(AND($C131=13,H131&lt;Datenblatt!$W$3),100,IF(AND($C131=14,H131&lt;Datenblatt!$W$4),100,IF(AND($C131=15,H131&lt;Datenblatt!$W$5),100,IF(AND($C131=16,H131&lt;Datenblatt!$W$6),100,IF(AND($C131=12,H131&lt;Datenblatt!$W$7),100,IF(AND($C131=11,H131&lt;Datenblatt!$W$8),100,IF($C131=13,(Datenblatt!$B$27*Übersicht!H131^3)+(Datenblatt!$C$27*Übersicht!H131^2)+(Datenblatt!$D$27*Übersicht!H131)+Datenblatt!$E$27,IF($C131=14,(Datenblatt!$B$28*Übersicht!H131^3)+(Datenblatt!$C$28*Übersicht!H131^2)+(Datenblatt!$D$28*Übersicht!H131)+Datenblatt!$E$28,IF($C131=15,(Datenblatt!$B$29*Übersicht!H131^3)+(Datenblatt!$C$29*Übersicht!H131^2)+(Datenblatt!$D$29*Übersicht!H131)+Datenblatt!$E$29,IF($C131=16,(Datenblatt!$B$30*Übersicht!H131^3)+(Datenblatt!$C$30*Übersicht!H131^2)+(Datenblatt!$D$30*Übersicht!H131)+Datenblatt!$E$30,IF($C131=12,(Datenblatt!$B$31*Übersicht!H131^3)+(Datenblatt!$C$31*Übersicht!H131^2)+(Datenblatt!$D$31*Übersicht!H131)+Datenblatt!$E$31,IF($C131=11,(Datenblatt!$B$32*Übersicht!H131^3)+(Datenblatt!$C$32*Übersicht!H131^2)+(Datenblatt!$D$32*Übersicht!H131)+Datenblatt!$E$32,0))))))))))))))))))))))))</f>
        <v>0</v>
      </c>
      <c r="N131">
        <f>IF(AND(H131="",C131=11),Datenblatt!$I$29,IF(AND(H131="",C131=12),Datenblatt!$I$29,IF(AND(H131="",C131=16),Datenblatt!$I$29,IF(AND(H131="",C131=15),Datenblatt!$I$29,IF(AND(H131="",C131=14),Datenblatt!$I$29,IF(AND(H131="",C131=13),Datenblatt!$I$29,IF(AND($C131=13,H131&gt;Datenblatt!$X$3),0,IF(AND($C131=14,H131&gt;Datenblatt!$X$4),0,IF(AND($C131=15,H131&gt;Datenblatt!$X$5),0,IF(AND($C131=16,H131&gt;Datenblatt!$X$6),0,IF(AND($C131=12,H131&gt;Datenblatt!$X$7),0,IF(AND($C131=11,H131&gt;Datenblatt!$X$8),0,IF(AND($C131=13,H131&lt;Datenblatt!$W$3),100,IF(AND($C131=14,H131&lt;Datenblatt!$W$4),100,IF(AND($C131=15,H131&lt;Datenblatt!$W$5),100,IF(AND($C131=16,H131&lt;Datenblatt!$W$6),100,IF(AND($C131=12,H131&lt;Datenblatt!$W$7),100,IF(AND($C131=11,H131&lt;Datenblatt!$W$8),100,IF($C131=13,(Datenblatt!$B$27*Übersicht!H131^3)+(Datenblatt!$C$27*Übersicht!H131^2)+(Datenblatt!$D$27*Übersicht!H131)+Datenblatt!$E$27,IF($C131=14,(Datenblatt!$B$28*Übersicht!H131^3)+(Datenblatt!$C$28*Übersicht!H131^2)+(Datenblatt!$D$28*Übersicht!H131)+Datenblatt!$E$28,IF($C131=15,(Datenblatt!$B$29*Übersicht!H131^3)+(Datenblatt!$C$29*Übersicht!H131^2)+(Datenblatt!$D$29*Übersicht!H131)+Datenblatt!$E$29,IF($C131=16,(Datenblatt!$B$30*Übersicht!H131^3)+(Datenblatt!$C$30*Übersicht!H131^2)+(Datenblatt!$D$30*Übersicht!H131)+Datenblatt!$E$30,IF($C131=12,(Datenblatt!$B$31*Übersicht!H131^3)+(Datenblatt!$C$31*Übersicht!H131^2)+(Datenblatt!$D$31*Übersicht!H131)+Datenblatt!$E$31,IF($C131=11,(Datenblatt!$B$32*Übersicht!H131^3)+(Datenblatt!$C$32*Übersicht!H131^2)+(Datenblatt!$D$32*Übersicht!H131)+Datenblatt!$E$32,0))))))))))))))))))))))))</f>
        <v>0</v>
      </c>
      <c r="O131" s="2" t="e">
        <f t="shared" ref="O131:O194" si="8">(K131*0.38+L131*0.34+M131*0.28)</f>
        <v>#DIV/0!</v>
      </c>
      <c r="P131" s="2" t="e">
        <f t="shared" ref="P131:P194" si="9">(J131*0.5+K131*0.19+L131*0.17+N131*0.14)</f>
        <v>#DIV/0!</v>
      </c>
      <c r="R131" s="2"/>
      <c r="S131" s="2">
        <f>Datenblatt!$I$10</f>
        <v>62.816491055091916</v>
      </c>
      <c r="T131" s="2">
        <f>Datenblatt!$I$18</f>
        <v>62.379148900450787</v>
      </c>
      <c r="U131" s="2">
        <f>Datenblatt!$I$26</f>
        <v>55.885385458572635</v>
      </c>
      <c r="V131" s="2">
        <f>Datenblatt!$I$34</f>
        <v>60.727085155488531</v>
      </c>
      <c r="W131" s="7" t="e">
        <f t="shared" ref="W131:W194" si="10">IF(O131&gt;V131,"JA","NEIN")</f>
        <v>#DIV/0!</v>
      </c>
      <c r="Y131" s="2">
        <f>Datenblatt!$I$5</f>
        <v>73.48733784597421</v>
      </c>
      <c r="Z131">
        <f>Datenblatt!$I$13</f>
        <v>79.926562848016317</v>
      </c>
      <c r="AA131">
        <f>Datenblatt!$I$21</f>
        <v>79.953620531215734</v>
      </c>
      <c r="AB131">
        <f>Datenblatt!$I$29</f>
        <v>70.851454876954847</v>
      </c>
      <c r="AC131">
        <f>Datenblatt!$I$37</f>
        <v>75.813025407742586</v>
      </c>
      <c r="AD131" s="7" t="e">
        <f t="shared" ref="AD131:AD194" si="11">IF(P131&gt;AC131,"JA","NEIN")</f>
        <v>#DIV/0!</v>
      </c>
    </row>
    <row r="132" spans="10:30" ht="19" x14ac:dyDescent="0.25">
      <c r="J132" s="3" t="e">
        <f>IF(AND($C132=13,Datenblatt!M132&lt;Datenblatt!$R$3),0,IF(AND($C132=14,Datenblatt!M132&lt;Datenblatt!$R$4),0,IF(AND($C132=15,Datenblatt!M132&lt;Datenblatt!$R$5),0,IF(AND($C132=16,Datenblatt!M132&lt;Datenblatt!$R$6),0,IF(AND($C132=12,Datenblatt!M132&lt;Datenblatt!$R$7),0,IF(AND($C132=11,Datenblatt!M132&lt;Datenblatt!$R$8),0,IF(AND($C132=13,Datenblatt!M132&gt;Datenblatt!$Q$3),100,IF(AND($C132=14,Datenblatt!M132&gt;Datenblatt!$Q$4),100,IF(AND($C132=15,Datenblatt!M132&gt;Datenblatt!$Q$5),100,IF(AND($C132=16,Datenblatt!M132&gt;Datenblatt!$Q$6),100,IF(AND($C132=12,Datenblatt!M132&gt;Datenblatt!$Q$7),100,IF(AND($C132=11,Datenblatt!M132&gt;Datenblatt!$Q$8),100,IF(Übersicht!$C132=13,Datenblatt!$B$3*Datenblatt!M132^3+Datenblatt!$C$3*Datenblatt!M132^2+Datenblatt!$D$3*Datenblatt!M132+Datenblatt!$E$3,IF(Übersicht!$C132=14,Datenblatt!$B$4*Datenblatt!M132^3+Datenblatt!$C$4*Datenblatt!M132^2+Datenblatt!$D$4*Datenblatt!M132+Datenblatt!$E$4,IF(Übersicht!$C132=15,Datenblatt!$B$5*Datenblatt!M132^3+Datenblatt!$C$5*Datenblatt!M132^2+Datenblatt!$D$5*Datenblatt!M132+Datenblatt!$E$5,IF(Übersicht!$C132=16,Datenblatt!$B$6*Datenblatt!M132^3+Datenblatt!$C$6*Datenblatt!M132^2+Datenblatt!$D$6*Datenblatt!M132+Datenblatt!$E$6,IF(Übersicht!$C132=12,Datenblatt!$B$7*Datenblatt!M132^3+Datenblatt!$C$7*Datenblatt!M132^2+Datenblatt!$D$7*Datenblatt!M132+Datenblatt!$E$7,IF(Übersicht!$C132=11,Datenblatt!$B$8*Datenblatt!M132^3+Datenblatt!$C$8*Datenblatt!M132^2+Datenblatt!$D$8*Datenblatt!M132+Datenblatt!$E$8,0))))))))))))))))))</f>
        <v>#DIV/0!</v>
      </c>
      <c r="K132" t="e">
        <f>IF(AND(Übersicht!$C132=13,Datenblatt!N132&lt;Datenblatt!$T$3),0,IF(AND(Übersicht!$C132=14,Datenblatt!N132&lt;Datenblatt!$T$4),0,IF(AND(Übersicht!$C132=15,Datenblatt!N132&lt;Datenblatt!$T$5),0,IF(AND(Übersicht!$C132=16,Datenblatt!N132&lt;Datenblatt!$T$6),0,IF(AND(Übersicht!$C132=12,Datenblatt!N132&lt;Datenblatt!$T$7),0,IF(AND(Übersicht!$C132=11,Datenblatt!N132&lt;Datenblatt!$T$8),0,IF(AND($C132=13,Datenblatt!N132&gt;Datenblatt!$S$3),100,IF(AND($C132=14,Datenblatt!N132&gt;Datenblatt!$S$4),100,IF(AND($C132=15,Datenblatt!N132&gt;Datenblatt!$S$5),100,IF(AND($C132=16,Datenblatt!N132&gt;Datenblatt!$S$6),100,IF(AND($C132=12,Datenblatt!N132&gt;Datenblatt!$S$7),100,IF(AND($C132=11,Datenblatt!N132&gt;Datenblatt!$S$8),100,IF(Übersicht!$C132=13,Datenblatt!$B$11*Datenblatt!N132^3+Datenblatt!$C$11*Datenblatt!N132^2+Datenblatt!$D$11*Datenblatt!N132+Datenblatt!$E$11,IF(Übersicht!$C132=14,Datenblatt!$B$12*Datenblatt!N132^3+Datenblatt!$C$12*Datenblatt!N132^2+Datenblatt!$D$12*Datenblatt!N132+Datenblatt!$E$12,IF(Übersicht!$C132=15,Datenblatt!$B$13*Datenblatt!N132^3+Datenblatt!$C$13*Datenblatt!N132^2+Datenblatt!$D$13*Datenblatt!N132+Datenblatt!$E$13,IF(Übersicht!$C132=16,Datenblatt!$B$14*Datenblatt!N132^3+Datenblatt!$C$14*Datenblatt!N132^2+Datenblatt!$D$14*Datenblatt!N132+Datenblatt!$E$14,IF(Übersicht!$C132=12,Datenblatt!$B$15*Datenblatt!N132^3+Datenblatt!$C$15*Datenblatt!N132^2+Datenblatt!$D$15*Datenblatt!N132+Datenblatt!$E$15,IF(Übersicht!$C132=11,Datenblatt!$B$16*Datenblatt!N132^3+Datenblatt!$C$16*Datenblatt!N132^2+Datenblatt!$D$16*Datenblatt!N132+Datenblatt!$E$16,0))))))))))))))))))</f>
        <v>#DIV/0!</v>
      </c>
      <c r="L132">
        <f>IF(AND($C132=13,G132&lt;Datenblatt!$V$3),0,IF(AND($C132=14,G132&lt;Datenblatt!$V$4),0,IF(AND($C132=15,G132&lt;Datenblatt!$V$5),0,IF(AND($C132=16,G132&lt;Datenblatt!$V$6),0,IF(AND($C132=12,G132&lt;Datenblatt!$V$7),0,IF(AND($C132=11,G132&lt;Datenblatt!$V$8),0,IF(AND($C132=13,G132&gt;Datenblatt!$U$3),100,IF(AND($C132=14,G132&gt;Datenblatt!$U$4),100,IF(AND($C132=15,G132&gt;Datenblatt!$U$5),100,IF(AND($C132=16,G132&gt;Datenblatt!$U$6),100,IF(AND($C132=12,G132&gt;Datenblatt!$U$7),100,IF(AND($C132=11,G132&gt;Datenblatt!$U$8),100,IF($C132=13,(Datenblatt!$B$19*Übersicht!G132^3)+(Datenblatt!$C$19*Übersicht!G132^2)+(Datenblatt!$D$19*Übersicht!G132)+Datenblatt!$E$19,IF($C132=14,(Datenblatt!$B$20*Übersicht!G132^3)+(Datenblatt!$C$20*Übersicht!G132^2)+(Datenblatt!$D$20*Übersicht!G132)+Datenblatt!$E$20,IF($C132=15,(Datenblatt!$B$21*Übersicht!G132^3)+(Datenblatt!$C$21*Übersicht!G132^2)+(Datenblatt!$D$21*Übersicht!G132)+Datenblatt!$E$21,IF($C132=16,(Datenblatt!$B$22*Übersicht!G132^3)+(Datenblatt!$C$22*Übersicht!G132^2)+(Datenblatt!$D$22*Übersicht!G132)+Datenblatt!$E$22,IF($C132=12,(Datenblatt!$B$23*Übersicht!G132^3)+(Datenblatt!$C$23*Übersicht!G132^2)+(Datenblatt!$D$23*Übersicht!G132)+Datenblatt!$E$23,IF($C132=11,(Datenblatt!$B$24*Übersicht!G132^3)+(Datenblatt!$C$24*Übersicht!G132^2)+(Datenblatt!$D$24*Übersicht!G132)+Datenblatt!$E$24,0))))))))))))))))))</f>
        <v>0</v>
      </c>
      <c r="M132">
        <f>IF(AND(H132="",C132=11),Datenblatt!$I$26,IF(AND(H132="",C132=12),Datenblatt!$I$26,IF(AND(H132="",C132=16),Datenblatt!$I$27,IF(AND(H132="",C132=15),Datenblatt!$I$26,IF(AND(H132="",C132=14),Datenblatt!$I$26,IF(AND(H132="",C132=13),Datenblatt!$I$26,IF(AND($C132=13,H132&gt;Datenblatt!$X$3),0,IF(AND($C132=14,H132&gt;Datenblatt!$X$4),0,IF(AND($C132=15,H132&gt;Datenblatt!$X$5),0,IF(AND($C132=16,H132&gt;Datenblatt!$X$6),0,IF(AND($C132=12,H132&gt;Datenblatt!$X$7),0,IF(AND($C132=11,H132&gt;Datenblatt!$X$8),0,IF(AND($C132=13,H132&lt;Datenblatt!$W$3),100,IF(AND($C132=14,H132&lt;Datenblatt!$W$4),100,IF(AND($C132=15,H132&lt;Datenblatt!$W$5),100,IF(AND($C132=16,H132&lt;Datenblatt!$W$6),100,IF(AND($C132=12,H132&lt;Datenblatt!$W$7),100,IF(AND($C132=11,H132&lt;Datenblatt!$W$8),100,IF($C132=13,(Datenblatt!$B$27*Übersicht!H132^3)+(Datenblatt!$C$27*Übersicht!H132^2)+(Datenblatt!$D$27*Übersicht!H132)+Datenblatt!$E$27,IF($C132=14,(Datenblatt!$B$28*Übersicht!H132^3)+(Datenblatt!$C$28*Übersicht!H132^2)+(Datenblatt!$D$28*Übersicht!H132)+Datenblatt!$E$28,IF($C132=15,(Datenblatt!$B$29*Übersicht!H132^3)+(Datenblatt!$C$29*Übersicht!H132^2)+(Datenblatt!$D$29*Übersicht!H132)+Datenblatt!$E$29,IF($C132=16,(Datenblatt!$B$30*Übersicht!H132^3)+(Datenblatt!$C$30*Übersicht!H132^2)+(Datenblatt!$D$30*Übersicht!H132)+Datenblatt!$E$30,IF($C132=12,(Datenblatt!$B$31*Übersicht!H132^3)+(Datenblatt!$C$31*Übersicht!H132^2)+(Datenblatt!$D$31*Übersicht!H132)+Datenblatt!$E$31,IF($C132=11,(Datenblatt!$B$32*Übersicht!H132^3)+(Datenblatt!$C$32*Übersicht!H132^2)+(Datenblatt!$D$32*Übersicht!H132)+Datenblatt!$E$32,0))))))))))))))))))))))))</f>
        <v>0</v>
      </c>
      <c r="N132">
        <f>IF(AND(H132="",C132=11),Datenblatt!$I$29,IF(AND(H132="",C132=12),Datenblatt!$I$29,IF(AND(H132="",C132=16),Datenblatt!$I$29,IF(AND(H132="",C132=15),Datenblatt!$I$29,IF(AND(H132="",C132=14),Datenblatt!$I$29,IF(AND(H132="",C132=13),Datenblatt!$I$29,IF(AND($C132=13,H132&gt;Datenblatt!$X$3),0,IF(AND($C132=14,H132&gt;Datenblatt!$X$4),0,IF(AND($C132=15,H132&gt;Datenblatt!$X$5),0,IF(AND($C132=16,H132&gt;Datenblatt!$X$6),0,IF(AND($C132=12,H132&gt;Datenblatt!$X$7),0,IF(AND($C132=11,H132&gt;Datenblatt!$X$8),0,IF(AND($C132=13,H132&lt;Datenblatt!$W$3),100,IF(AND($C132=14,H132&lt;Datenblatt!$W$4),100,IF(AND($C132=15,H132&lt;Datenblatt!$W$5),100,IF(AND($C132=16,H132&lt;Datenblatt!$W$6),100,IF(AND($C132=12,H132&lt;Datenblatt!$W$7),100,IF(AND($C132=11,H132&lt;Datenblatt!$W$8),100,IF($C132=13,(Datenblatt!$B$27*Übersicht!H132^3)+(Datenblatt!$C$27*Übersicht!H132^2)+(Datenblatt!$D$27*Übersicht!H132)+Datenblatt!$E$27,IF($C132=14,(Datenblatt!$B$28*Übersicht!H132^3)+(Datenblatt!$C$28*Übersicht!H132^2)+(Datenblatt!$D$28*Übersicht!H132)+Datenblatt!$E$28,IF($C132=15,(Datenblatt!$B$29*Übersicht!H132^3)+(Datenblatt!$C$29*Übersicht!H132^2)+(Datenblatt!$D$29*Übersicht!H132)+Datenblatt!$E$29,IF($C132=16,(Datenblatt!$B$30*Übersicht!H132^3)+(Datenblatt!$C$30*Übersicht!H132^2)+(Datenblatt!$D$30*Übersicht!H132)+Datenblatt!$E$30,IF($C132=12,(Datenblatt!$B$31*Übersicht!H132^3)+(Datenblatt!$C$31*Übersicht!H132^2)+(Datenblatt!$D$31*Übersicht!H132)+Datenblatt!$E$31,IF($C132=11,(Datenblatt!$B$32*Übersicht!H132^3)+(Datenblatt!$C$32*Übersicht!H132^2)+(Datenblatt!$D$32*Übersicht!H132)+Datenblatt!$E$32,0))))))))))))))))))))))))</f>
        <v>0</v>
      </c>
      <c r="O132" s="2" t="e">
        <f t="shared" si="8"/>
        <v>#DIV/0!</v>
      </c>
      <c r="P132" s="2" t="e">
        <f t="shared" si="9"/>
        <v>#DIV/0!</v>
      </c>
      <c r="R132" s="2"/>
      <c r="S132" s="2">
        <f>Datenblatt!$I$10</f>
        <v>62.816491055091916</v>
      </c>
      <c r="T132" s="2">
        <f>Datenblatt!$I$18</f>
        <v>62.379148900450787</v>
      </c>
      <c r="U132" s="2">
        <f>Datenblatt!$I$26</f>
        <v>55.885385458572635</v>
      </c>
      <c r="V132" s="2">
        <f>Datenblatt!$I$34</f>
        <v>60.727085155488531</v>
      </c>
      <c r="W132" s="7" t="e">
        <f t="shared" si="10"/>
        <v>#DIV/0!</v>
      </c>
      <c r="Y132" s="2">
        <f>Datenblatt!$I$5</f>
        <v>73.48733784597421</v>
      </c>
      <c r="Z132">
        <f>Datenblatt!$I$13</f>
        <v>79.926562848016317</v>
      </c>
      <c r="AA132">
        <f>Datenblatt!$I$21</f>
        <v>79.953620531215734</v>
      </c>
      <c r="AB132">
        <f>Datenblatt!$I$29</f>
        <v>70.851454876954847</v>
      </c>
      <c r="AC132">
        <f>Datenblatt!$I$37</f>
        <v>75.813025407742586</v>
      </c>
      <c r="AD132" s="7" t="e">
        <f t="shared" si="11"/>
        <v>#DIV/0!</v>
      </c>
    </row>
    <row r="133" spans="10:30" ht="19" x14ac:dyDescent="0.25">
      <c r="J133" s="3" t="e">
        <f>IF(AND($C133=13,Datenblatt!M133&lt;Datenblatt!$R$3),0,IF(AND($C133=14,Datenblatt!M133&lt;Datenblatt!$R$4),0,IF(AND($C133=15,Datenblatt!M133&lt;Datenblatt!$R$5),0,IF(AND($C133=16,Datenblatt!M133&lt;Datenblatt!$R$6),0,IF(AND($C133=12,Datenblatt!M133&lt;Datenblatt!$R$7),0,IF(AND($C133=11,Datenblatt!M133&lt;Datenblatt!$R$8),0,IF(AND($C133=13,Datenblatt!M133&gt;Datenblatt!$Q$3),100,IF(AND($C133=14,Datenblatt!M133&gt;Datenblatt!$Q$4),100,IF(AND($C133=15,Datenblatt!M133&gt;Datenblatt!$Q$5),100,IF(AND($C133=16,Datenblatt!M133&gt;Datenblatt!$Q$6),100,IF(AND($C133=12,Datenblatt!M133&gt;Datenblatt!$Q$7),100,IF(AND($C133=11,Datenblatt!M133&gt;Datenblatt!$Q$8),100,IF(Übersicht!$C133=13,Datenblatt!$B$3*Datenblatt!M133^3+Datenblatt!$C$3*Datenblatt!M133^2+Datenblatt!$D$3*Datenblatt!M133+Datenblatt!$E$3,IF(Übersicht!$C133=14,Datenblatt!$B$4*Datenblatt!M133^3+Datenblatt!$C$4*Datenblatt!M133^2+Datenblatt!$D$4*Datenblatt!M133+Datenblatt!$E$4,IF(Übersicht!$C133=15,Datenblatt!$B$5*Datenblatt!M133^3+Datenblatt!$C$5*Datenblatt!M133^2+Datenblatt!$D$5*Datenblatt!M133+Datenblatt!$E$5,IF(Übersicht!$C133=16,Datenblatt!$B$6*Datenblatt!M133^3+Datenblatt!$C$6*Datenblatt!M133^2+Datenblatt!$D$6*Datenblatt!M133+Datenblatt!$E$6,IF(Übersicht!$C133=12,Datenblatt!$B$7*Datenblatt!M133^3+Datenblatt!$C$7*Datenblatt!M133^2+Datenblatt!$D$7*Datenblatt!M133+Datenblatt!$E$7,IF(Übersicht!$C133=11,Datenblatt!$B$8*Datenblatt!M133^3+Datenblatt!$C$8*Datenblatt!M133^2+Datenblatt!$D$8*Datenblatt!M133+Datenblatt!$E$8,0))))))))))))))))))</f>
        <v>#DIV/0!</v>
      </c>
      <c r="K133" t="e">
        <f>IF(AND(Übersicht!$C133=13,Datenblatt!N133&lt;Datenblatt!$T$3),0,IF(AND(Übersicht!$C133=14,Datenblatt!N133&lt;Datenblatt!$T$4),0,IF(AND(Übersicht!$C133=15,Datenblatt!N133&lt;Datenblatt!$T$5),0,IF(AND(Übersicht!$C133=16,Datenblatt!N133&lt;Datenblatt!$T$6),0,IF(AND(Übersicht!$C133=12,Datenblatt!N133&lt;Datenblatt!$T$7),0,IF(AND(Übersicht!$C133=11,Datenblatt!N133&lt;Datenblatt!$T$8),0,IF(AND($C133=13,Datenblatt!N133&gt;Datenblatt!$S$3),100,IF(AND($C133=14,Datenblatt!N133&gt;Datenblatt!$S$4),100,IF(AND($C133=15,Datenblatt!N133&gt;Datenblatt!$S$5),100,IF(AND($C133=16,Datenblatt!N133&gt;Datenblatt!$S$6),100,IF(AND($C133=12,Datenblatt!N133&gt;Datenblatt!$S$7),100,IF(AND($C133=11,Datenblatt!N133&gt;Datenblatt!$S$8),100,IF(Übersicht!$C133=13,Datenblatt!$B$11*Datenblatt!N133^3+Datenblatt!$C$11*Datenblatt!N133^2+Datenblatt!$D$11*Datenblatt!N133+Datenblatt!$E$11,IF(Übersicht!$C133=14,Datenblatt!$B$12*Datenblatt!N133^3+Datenblatt!$C$12*Datenblatt!N133^2+Datenblatt!$D$12*Datenblatt!N133+Datenblatt!$E$12,IF(Übersicht!$C133=15,Datenblatt!$B$13*Datenblatt!N133^3+Datenblatt!$C$13*Datenblatt!N133^2+Datenblatt!$D$13*Datenblatt!N133+Datenblatt!$E$13,IF(Übersicht!$C133=16,Datenblatt!$B$14*Datenblatt!N133^3+Datenblatt!$C$14*Datenblatt!N133^2+Datenblatt!$D$14*Datenblatt!N133+Datenblatt!$E$14,IF(Übersicht!$C133=12,Datenblatt!$B$15*Datenblatt!N133^3+Datenblatt!$C$15*Datenblatt!N133^2+Datenblatt!$D$15*Datenblatt!N133+Datenblatt!$E$15,IF(Übersicht!$C133=11,Datenblatt!$B$16*Datenblatt!N133^3+Datenblatt!$C$16*Datenblatt!N133^2+Datenblatt!$D$16*Datenblatt!N133+Datenblatt!$E$16,0))))))))))))))))))</f>
        <v>#DIV/0!</v>
      </c>
      <c r="L133">
        <f>IF(AND($C133=13,G133&lt;Datenblatt!$V$3),0,IF(AND($C133=14,G133&lt;Datenblatt!$V$4),0,IF(AND($C133=15,G133&lt;Datenblatt!$V$5),0,IF(AND($C133=16,G133&lt;Datenblatt!$V$6),0,IF(AND($C133=12,G133&lt;Datenblatt!$V$7),0,IF(AND($C133=11,G133&lt;Datenblatt!$V$8),0,IF(AND($C133=13,G133&gt;Datenblatt!$U$3),100,IF(AND($C133=14,G133&gt;Datenblatt!$U$4),100,IF(AND($C133=15,G133&gt;Datenblatt!$U$5),100,IF(AND($C133=16,G133&gt;Datenblatt!$U$6),100,IF(AND($C133=12,G133&gt;Datenblatt!$U$7),100,IF(AND($C133=11,G133&gt;Datenblatt!$U$8),100,IF($C133=13,(Datenblatt!$B$19*Übersicht!G133^3)+(Datenblatt!$C$19*Übersicht!G133^2)+(Datenblatt!$D$19*Übersicht!G133)+Datenblatt!$E$19,IF($C133=14,(Datenblatt!$B$20*Übersicht!G133^3)+(Datenblatt!$C$20*Übersicht!G133^2)+(Datenblatt!$D$20*Übersicht!G133)+Datenblatt!$E$20,IF($C133=15,(Datenblatt!$B$21*Übersicht!G133^3)+(Datenblatt!$C$21*Übersicht!G133^2)+(Datenblatt!$D$21*Übersicht!G133)+Datenblatt!$E$21,IF($C133=16,(Datenblatt!$B$22*Übersicht!G133^3)+(Datenblatt!$C$22*Übersicht!G133^2)+(Datenblatt!$D$22*Übersicht!G133)+Datenblatt!$E$22,IF($C133=12,(Datenblatt!$B$23*Übersicht!G133^3)+(Datenblatt!$C$23*Übersicht!G133^2)+(Datenblatt!$D$23*Übersicht!G133)+Datenblatt!$E$23,IF($C133=11,(Datenblatt!$B$24*Übersicht!G133^3)+(Datenblatt!$C$24*Übersicht!G133^2)+(Datenblatt!$D$24*Übersicht!G133)+Datenblatt!$E$24,0))))))))))))))))))</f>
        <v>0</v>
      </c>
      <c r="M133">
        <f>IF(AND(H133="",C133=11),Datenblatt!$I$26,IF(AND(H133="",C133=12),Datenblatt!$I$26,IF(AND(H133="",C133=16),Datenblatt!$I$27,IF(AND(H133="",C133=15),Datenblatt!$I$26,IF(AND(H133="",C133=14),Datenblatt!$I$26,IF(AND(H133="",C133=13),Datenblatt!$I$26,IF(AND($C133=13,H133&gt;Datenblatt!$X$3),0,IF(AND($C133=14,H133&gt;Datenblatt!$X$4),0,IF(AND($C133=15,H133&gt;Datenblatt!$X$5),0,IF(AND($C133=16,H133&gt;Datenblatt!$X$6),0,IF(AND($C133=12,H133&gt;Datenblatt!$X$7),0,IF(AND($C133=11,H133&gt;Datenblatt!$X$8),0,IF(AND($C133=13,H133&lt;Datenblatt!$W$3),100,IF(AND($C133=14,H133&lt;Datenblatt!$W$4),100,IF(AND($C133=15,H133&lt;Datenblatt!$W$5),100,IF(AND($C133=16,H133&lt;Datenblatt!$W$6),100,IF(AND($C133=12,H133&lt;Datenblatt!$W$7),100,IF(AND($C133=11,H133&lt;Datenblatt!$W$8),100,IF($C133=13,(Datenblatt!$B$27*Übersicht!H133^3)+(Datenblatt!$C$27*Übersicht!H133^2)+(Datenblatt!$D$27*Übersicht!H133)+Datenblatt!$E$27,IF($C133=14,(Datenblatt!$B$28*Übersicht!H133^3)+(Datenblatt!$C$28*Übersicht!H133^2)+(Datenblatt!$D$28*Übersicht!H133)+Datenblatt!$E$28,IF($C133=15,(Datenblatt!$B$29*Übersicht!H133^3)+(Datenblatt!$C$29*Übersicht!H133^2)+(Datenblatt!$D$29*Übersicht!H133)+Datenblatt!$E$29,IF($C133=16,(Datenblatt!$B$30*Übersicht!H133^3)+(Datenblatt!$C$30*Übersicht!H133^2)+(Datenblatt!$D$30*Übersicht!H133)+Datenblatt!$E$30,IF($C133=12,(Datenblatt!$B$31*Übersicht!H133^3)+(Datenblatt!$C$31*Übersicht!H133^2)+(Datenblatt!$D$31*Übersicht!H133)+Datenblatt!$E$31,IF($C133=11,(Datenblatt!$B$32*Übersicht!H133^3)+(Datenblatt!$C$32*Übersicht!H133^2)+(Datenblatt!$D$32*Übersicht!H133)+Datenblatt!$E$32,0))))))))))))))))))))))))</f>
        <v>0</v>
      </c>
      <c r="N133">
        <f>IF(AND(H133="",C133=11),Datenblatt!$I$29,IF(AND(H133="",C133=12),Datenblatt!$I$29,IF(AND(H133="",C133=16),Datenblatt!$I$29,IF(AND(H133="",C133=15),Datenblatt!$I$29,IF(AND(H133="",C133=14),Datenblatt!$I$29,IF(AND(H133="",C133=13),Datenblatt!$I$29,IF(AND($C133=13,H133&gt;Datenblatt!$X$3),0,IF(AND($C133=14,H133&gt;Datenblatt!$X$4),0,IF(AND($C133=15,H133&gt;Datenblatt!$X$5),0,IF(AND($C133=16,H133&gt;Datenblatt!$X$6),0,IF(AND($C133=12,H133&gt;Datenblatt!$X$7),0,IF(AND($C133=11,H133&gt;Datenblatt!$X$8),0,IF(AND($C133=13,H133&lt;Datenblatt!$W$3),100,IF(AND($C133=14,H133&lt;Datenblatt!$W$4),100,IF(AND($C133=15,H133&lt;Datenblatt!$W$5),100,IF(AND($C133=16,H133&lt;Datenblatt!$W$6),100,IF(AND($C133=12,H133&lt;Datenblatt!$W$7),100,IF(AND($C133=11,H133&lt;Datenblatt!$W$8),100,IF($C133=13,(Datenblatt!$B$27*Übersicht!H133^3)+(Datenblatt!$C$27*Übersicht!H133^2)+(Datenblatt!$D$27*Übersicht!H133)+Datenblatt!$E$27,IF($C133=14,(Datenblatt!$B$28*Übersicht!H133^3)+(Datenblatt!$C$28*Übersicht!H133^2)+(Datenblatt!$D$28*Übersicht!H133)+Datenblatt!$E$28,IF($C133=15,(Datenblatt!$B$29*Übersicht!H133^3)+(Datenblatt!$C$29*Übersicht!H133^2)+(Datenblatt!$D$29*Übersicht!H133)+Datenblatt!$E$29,IF($C133=16,(Datenblatt!$B$30*Übersicht!H133^3)+(Datenblatt!$C$30*Übersicht!H133^2)+(Datenblatt!$D$30*Übersicht!H133)+Datenblatt!$E$30,IF($C133=12,(Datenblatt!$B$31*Übersicht!H133^3)+(Datenblatt!$C$31*Übersicht!H133^2)+(Datenblatt!$D$31*Übersicht!H133)+Datenblatt!$E$31,IF($C133=11,(Datenblatt!$B$32*Übersicht!H133^3)+(Datenblatt!$C$32*Übersicht!H133^2)+(Datenblatt!$D$32*Übersicht!H133)+Datenblatt!$E$32,0))))))))))))))))))))))))</f>
        <v>0</v>
      </c>
      <c r="O133" s="2" t="e">
        <f t="shared" si="8"/>
        <v>#DIV/0!</v>
      </c>
      <c r="P133" s="2" t="e">
        <f t="shared" si="9"/>
        <v>#DIV/0!</v>
      </c>
      <c r="R133" s="2"/>
      <c r="S133" s="2">
        <f>Datenblatt!$I$10</f>
        <v>62.816491055091916</v>
      </c>
      <c r="T133" s="2">
        <f>Datenblatt!$I$18</f>
        <v>62.379148900450787</v>
      </c>
      <c r="U133" s="2">
        <f>Datenblatt!$I$26</f>
        <v>55.885385458572635</v>
      </c>
      <c r="V133" s="2">
        <f>Datenblatt!$I$34</f>
        <v>60.727085155488531</v>
      </c>
      <c r="W133" s="7" t="e">
        <f t="shared" si="10"/>
        <v>#DIV/0!</v>
      </c>
      <c r="Y133" s="2">
        <f>Datenblatt!$I$5</f>
        <v>73.48733784597421</v>
      </c>
      <c r="Z133">
        <f>Datenblatt!$I$13</f>
        <v>79.926562848016317</v>
      </c>
      <c r="AA133">
        <f>Datenblatt!$I$21</f>
        <v>79.953620531215734</v>
      </c>
      <c r="AB133">
        <f>Datenblatt!$I$29</f>
        <v>70.851454876954847</v>
      </c>
      <c r="AC133">
        <f>Datenblatt!$I$37</f>
        <v>75.813025407742586</v>
      </c>
      <c r="AD133" s="7" t="e">
        <f t="shared" si="11"/>
        <v>#DIV/0!</v>
      </c>
    </row>
    <row r="134" spans="10:30" ht="19" x14ac:dyDescent="0.25">
      <c r="J134" s="3" t="e">
        <f>IF(AND($C134=13,Datenblatt!M134&lt;Datenblatt!$R$3),0,IF(AND($C134=14,Datenblatt!M134&lt;Datenblatt!$R$4),0,IF(AND($C134=15,Datenblatt!M134&lt;Datenblatt!$R$5),0,IF(AND($C134=16,Datenblatt!M134&lt;Datenblatt!$R$6),0,IF(AND($C134=12,Datenblatt!M134&lt;Datenblatt!$R$7),0,IF(AND($C134=11,Datenblatt!M134&lt;Datenblatt!$R$8),0,IF(AND($C134=13,Datenblatt!M134&gt;Datenblatt!$Q$3),100,IF(AND($C134=14,Datenblatt!M134&gt;Datenblatt!$Q$4),100,IF(AND($C134=15,Datenblatt!M134&gt;Datenblatt!$Q$5),100,IF(AND($C134=16,Datenblatt!M134&gt;Datenblatt!$Q$6),100,IF(AND($C134=12,Datenblatt!M134&gt;Datenblatt!$Q$7),100,IF(AND($C134=11,Datenblatt!M134&gt;Datenblatt!$Q$8),100,IF(Übersicht!$C134=13,Datenblatt!$B$3*Datenblatt!M134^3+Datenblatt!$C$3*Datenblatt!M134^2+Datenblatt!$D$3*Datenblatt!M134+Datenblatt!$E$3,IF(Übersicht!$C134=14,Datenblatt!$B$4*Datenblatt!M134^3+Datenblatt!$C$4*Datenblatt!M134^2+Datenblatt!$D$4*Datenblatt!M134+Datenblatt!$E$4,IF(Übersicht!$C134=15,Datenblatt!$B$5*Datenblatt!M134^3+Datenblatt!$C$5*Datenblatt!M134^2+Datenblatt!$D$5*Datenblatt!M134+Datenblatt!$E$5,IF(Übersicht!$C134=16,Datenblatt!$B$6*Datenblatt!M134^3+Datenblatt!$C$6*Datenblatt!M134^2+Datenblatt!$D$6*Datenblatt!M134+Datenblatt!$E$6,IF(Übersicht!$C134=12,Datenblatt!$B$7*Datenblatt!M134^3+Datenblatt!$C$7*Datenblatt!M134^2+Datenblatt!$D$7*Datenblatt!M134+Datenblatt!$E$7,IF(Übersicht!$C134=11,Datenblatt!$B$8*Datenblatt!M134^3+Datenblatt!$C$8*Datenblatt!M134^2+Datenblatt!$D$8*Datenblatt!M134+Datenblatt!$E$8,0))))))))))))))))))</f>
        <v>#DIV/0!</v>
      </c>
      <c r="K134" t="e">
        <f>IF(AND(Übersicht!$C134=13,Datenblatt!N134&lt;Datenblatt!$T$3),0,IF(AND(Übersicht!$C134=14,Datenblatt!N134&lt;Datenblatt!$T$4),0,IF(AND(Übersicht!$C134=15,Datenblatt!N134&lt;Datenblatt!$T$5),0,IF(AND(Übersicht!$C134=16,Datenblatt!N134&lt;Datenblatt!$T$6),0,IF(AND(Übersicht!$C134=12,Datenblatt!N134&lt;Datenblatt!$T$7),0,IF(AND(Übersicht!$C134=11,Datenblatt!N134&lt;Datenblatt!$T$8),0,IF(AND($C134=13,Datenblatt!N134&gt;Datenblatt!$S$3),100,IF(AND($C134=14,Datenblatt!N134&gt;Datenblatt!$S$4),100,IF(AND($C134=15,Datenblatt!N134&gt;Datenblatt!$S$5),100,IF(AND($C134=16,Datenblatt!N134&gt;Datenblatt!$S$6),100,IF(AND($C134=12,Datenblatt!N134&gt;Datenblatt!$S$7),100,IF(AND($C134=11,Datenblatt!N134&gt;Datenblatt!$S$8),100,IF(Übersicht!$C134=13,Datenblatt!$B$11*Datenblatt!N134^3+Datenblatt!$C$11*Datenblatt!N134^2+Datenblatt!$D$11*Datenblatt!N134+Datenblatt!$E$11,IF(Übersicht!$C134=14,Datenblatt!$B$12*Datenblatt!N134^3+Datenblatt!$C$12*Datenblatt!N134^2+Datenblatt!$D$12*Datenblatt!N134+Datenblatt!$E$12,IF(Übersicht!$C134=15,Datenblatt!$B$13*Datenblatt!N134^3+Datenblatt!$C$13*Datenblatt!N134^2+Datenblatt!$D$13*Datenblatt!N134+Datenblatt!$E$13,IF(Übersicht!$C134=16,Datenblatt!$B$14*Datenblatt!N134^3+Datenblatt!$C$14*Datenblatt!N134^2+Datenblatt!$D$14*Datenblatt!N134+Datenblatt!$E$14,IF(Übersicht!$C134=12,Datenblatt!$B$15*Datenblatt!N134^3+Datenblatt!$C$15*Datenblatt!N134^2+Datenblatt!$D$15*Datenblatt!N134+Datenblatt!$E$15,IF(Übersicht!$C134=11,Datenblatt!$B$16*Datenblatt!N134^3+Datenblatt!$C$16*Datenblatt!N134^2+Datenblatt!$D$16*Datenblatt!N134+Datenblatt!$E$16,0))))))))))))))))))</f>
        <v>#DIV/0!</v>
      </c>
      <c r="L134">
        <f>IF(AND($C134=13,G134&lt;Datenblatt!$V$3),0,IF(AND($C134=14,G134&lt;Datenblatt!$V$4),0,IF(AND($C134=15,G134&lt;Datenblatt!$V$5),0,IF(AND($C134=16,G134&lt;Datenblatt!$V$6),0,IF(AND($C134=12,G134&lt;Datenblatt!$V$7),0,IF(AND($C134=11,G134&lt;Datenblatt!$V$8),0,IF(AND($C134=13,G134&gt;Datenblatt!$U$3),100,IF(AND($C134=14,G134&gt;Datenblatt!$U$4),100,IF(AND($C134=15,G134&gt;Datenblatt!$U$5),100,IF(AND($C134=16,G134&gt;Datenblatt!$U$6),100,IF(AND($C134=12,G134&gt;Datenblatt!$U$7),100,IF(AND($C134=11,G134&gt;Datenblatt!$U$8),100,IF($C134=13,(Datenblatt!$B$19*Übersicht!G134^3)+(Datenblatt!$C$19*Übersicht!G134^2)+(Datenblatt!$D$19*Übersicht!G134)+Datenblatt!$E$19,IF($C134=14,(Datenblatt!$B$20*Übersicht!G134^3)+(Datenblatt!$C$20*Übersicht!G134^2)+(Datenblatt!$D$20*Übersicht!G134)+Datenblatt!$E$20,IF($C134=15,(Datenblatt!$B$21*Übersicht!G134^3)+(Datenblatt!$C$21*Übersicht!G134^2)+(Datenblatt!$D$21*Übersicht!G134)+Datenblatt!$E$21,IF($C134=16,(Datenblatt!$B$22*Übersicht!G134^3)+(Datenblatt!$C$22*Übersicht!G134^2)+(Datenblatt!$D$22*Übersicht!G134)+Datenblatt!$E$22,IF($C134=12,(Datenblatt!$B$23*Übersicht!G134^3)+(Datenblatt!$C$23*Übersicht!G134^2)+(Datenblatt!$D$23*Übersicht!G134)+Datenblatt!$E$23,IF($C134=11,(Datenblatt!$B$24*Übersicht!G134^3)+(Datenblatt!$C$24*Übersicht!G134^2)+(Datenblatt!$D$24*Übersicht!G134)+Datenblatt!$E$24,0))))))))))))))))))</f>
        <v>0</v>
      </c>
      <c r="M134">
        <f>IF(AND(H134="",C134=11),Datenblatt!$I$26,IF(AND(H134="",C134=12),Datenblatt!$I$26,IF(AND(H134="",C134=16),Datenblatt!$I$27,IF(AND(H134="",C134=15),Datenblatt!$I$26,IF(AND(H134="",C134=14),Datenblatt!$I$26,IF(AND(H134="",C134=13),Datenblatt!$I$26,IF(AND($C134=13,H134&gt;Datenblatt!$X$3),0,IF(AND($C134=14,H134&gt;Datenblatt!$X$4),0,IF(AND($C134=15,H134&gt;Datenblatt!$X$5),0,IF(AND($C134=16,H134&gt;Datenblatt!$X$6),0,IF(AND($C134=12,H134&gt;Datenblatt!$X$7),0,IF(AND($C134=11,H134&gt;Datenblatt!$X$8),0,IF(AND($C134=13,H134&lt;Datenblatt!$W$3),100,IF(AND($C134=14,H134&lt;Datenblatt!$W$4),100,IF(AND($C134=15,H134&lt;Datenblatt!$W$5),100,IF(AND($C134=16,H134&lt;Datenblatt!$W$6),100,IF(AND($C134=12,H134&lt;Datenblatt!$W$7),100,IF(AND($C134=11,H134&lt;Datenblatt!$W$8),100,IF($C134=13,(Datenblatt!$B$27*Übersicht!H134^3)+(Datenblatt!$C$27*Übersicht!H134^2)+(Datenblatt!$D$27*Übersicht!H134)+Datenblatt!$E$27,IF($C134=14,(Datenblatt!$B$28*Übersicht!H134^3)+(Datenblatt!$C$28*Übersicht!H134^2)+(Datenblatt!$D$28*Übersicht!H134)+Datenblatt!$E$28,IF($C134=15,(Datenblatt!$B$29*Übersicht!H134^3)+(Datenblatt!$C$29*Übersicht!H134^2)+(Datenblatt!$D$29*Übersicht!H134)+Datenblatt!$E$29,IF($C134=16,(Datenblatt!$B$30*Übersicht!H134^3)+(Datenblatt!$C$30*Übersicht!H134^2)+(Datenblatt!$D$30*Übersicht!H134)+Datenblatt!$E$30,IF($C134=12,(Datenblatt!$B$31*Übersicht!H134^3)+(Datenblatt!$C$31*Übersicht!H134^2)+(Datenblatt!$D$31*Übersicht!H134)+Datenblatt!$E$31,IF($C134=11,(Datenblatt!$B$32*Übersicht!H134^3)+(Datenblatt!$C$32*Übersicht!H134^2)+(Datenblatt!$D$32*Übersicht!H134)+Datenblatt!$E$32,0))))))))))))))))))))))))</f>
        <v>0</v>
      </c>
      <c r="N134">
        <f>IF(AND(H134="",C134=11),Datenblatt!$I$29,IF(AND(H134="",C134=12),Datenblatt!$I$29,IF(AND(H134="",C134=16),Datenblatt!$I$29,IF(AND(H134="",C134=15),Datenblatt!$I$29,IF(AND(H134="",C134=14),Datenblatt!$I$29,IF(AND(H134="",C134=13),Datenblatt!$I$29,IF(AND($C134=13,H134&gt;Datenblatt!$X$3),0,IF(AND($C134=14,H134&gt;Datenblatt!$X$4),0,IF(AND($C134=15,H134&gt;Datenblatt!$X$5),0,IF(AND($C134=16,H134&gt;Datenblatt!$X$6),0,IF(AND($C134=12,H134&gt;Datenblatt!$X$7),0,IF(AND($C134=11,H134&gt;Datenblatt!$X$8),0,IF(AND($C134=13,H134&lt;Datenblatt!$W$3),100,IF(AND($C134=14,H134&lt;Datenblatt!$W$4),100,IF(AND($C134=15,H134&lt;Datenblatt!$W$5),100,IF(AND($C134=16,H134&lt;Datenblatt!$W$6),100,IF(AND($C134=12,H134&lt;Datenblatt!$W$7),100,IF(AND($C134=11,H134&lt;Datenblatt!$W$8),100,IF($C134=13,(Datenblatt!$B$27*Übersicht!H134^3)+(Datenblatt!$C$27*Übersicht!H134^2)+(Datenblatt!$D$27*Übersicht!H134)+Datenblatt!$E$27,IF($C134=14,(Datenblatt!$B$28*Übersicht!H134^3)+(Datenblatt!$C$28*Übersicht!H134^2)+(Datenblatt!$D$28*Übersicht!H134)+Datenblatt!$E$28,IF($C134=15,(Datenblatt!$B$29*Übersicht!H134^3)+(Datenblatt!$C$29*Übersicht!H134^2)+(Datenblatt!$D$29*Übersicht!H134)+Datenblatt!$E$29,IF($C134=16,(Datenblatt!$B$30*Übersicht!H134^3)+(Datenblatt!$C$30*Übersicht!H134^2)+(Datenblatt!$D$30*Übersicht!H134)+Datenblatt!$E$30,IF($C134=12,(Datenblatt!$B$31*Übersicht!H134^3)+(Datenblatt!$C$31*Übersicht!H134^2)+(Datenblatt!$D$31*Übersicht!H134)+Datenblatt!$E$31,IF($C134=11,(Datenblatt!$B$32*Übersicht!H134^3)+(Datenblatt!$C$32*Übersicht!H134^2)+(Datenblatt!$D$32*Übersicht!H134)+Datenblatt!$E$32,0))))))))))))))))))))))))</f>
        <v>0</v>
      </c>
      <c r="O134" s="2" t="e">
        <f t="shared" si="8"/>
        <v>#DIV/0!</v>
      </c>
      <c r="P134" s="2" t="e">
        <f t="shared" si="9"/>
        <v>#DIV/0!</v>
      </c>
      <c r="R134" s="2"/>
      <c r="S134" s="2">
        <f>Datenblatt!$I$10</f>
        <v>62.816491055091916</v>
      </c>
      <c r="T134" s="2">
        <f>Datenblatt!$I$18</f>
        <v>62.379148900450787</v>
      </c>
      <c r="U134" s="2">
        <f>Datenblatt!$I$26</f>
        <v>55.885385458572635</v>
      </c>
      <c r="V134" s="2">
        <f>Datenblatt!$I$34</f>
        <v>60.727085155488531</v>
      </c>
      <c r="W134" s="7" t="e">
        <f t="shared" si="10"/>
        <v>#DIV/0!</v>
      </c>
      <c r="Y134" s="2">
        <f>Datenblatt!$I$5</f>
        <v>73.48733784597421</v>
      </c>
      <c r="Z134">
        <f>Datenblatt!$I$13</f>
        <v>79.926562848016317</v>
      </c>
      <c r="AA134">
        <f>Datenblatt!$I$21</f>
        <v>79.953620531215734</v>
      </c>
      <c r="AB134">
        <f>Datenblatt!$I$29</f>
        <v>70.851454876954847</v>
      </c>
      <c r="AC134">
        <f>Datenblatt!$I$37</f>
        <v>75.813025407742586</v>
      </c>
      <c r="AD134" s="7" t="e">
        <f t="shared" si="11"/>
        <v>#DIV/0!</v>
      </c>
    </row>
    <row r="135" spans="10:30" ht="19" x14ac:dyDescent="0.25">
      <c r="J135" s="3" t="e">
        <f>IF(AND($C135=13,Datenblatt!M135&lt;Datenblatt!$R$3),0,IF(AND($C135=14,Datenblatt!M135&lt;Datenblatt!$R$4),0,IF(AND($C135=15,Datenblatt!M135&lt;Datenblatt!$R$5),0,IF(AND($C135=16,Datenblatt!M135&lt;Datenblatt!$R$6),0,IF(AND($C135=12,Datenblatt!M135&lt;Datenblatt!$R$7),0,IF(AND($C135=11,Datenblatt!M135&lt;Datenblatt!$R$8),0,IF(AND($C135=13,Datenblatt!M135&gt;Datenblatt!$Q$3),100,IF(AND($C135=14,Datenblatt!M135&gt;Datenblatt!$Q$4),100,IF(AND($C135=15,Datenblatt!M135&gt;Datenblatt!$Q$5),100,IF(AND($C135=16,Datenblatt!M135&gt;Datenblatt!$Q$6),100,IF(AND($C135=12,Datenblatt!M135&gt;Datenblatt!$Q$7),100,IF(AND($C135=11,Datenblatt!M135&gt;Datenblatt!$Q$8),100,IF(Übersicht!$C135=13,Datenblatt!$B$3*Datenblatt!M135^3+Datenblatt!$C$3*Datenblatt!M135^2+Datenblatt!$D$3*Datenblatt!M135+Datenblatt!$E$3,IF(Übersicht!$C135=14,Datenblatt!$B$4*Datenblatt!M135^3+Datenblatt!$C$4*Datenblatt!M135^2+Datenblatt!$D$4*Datenblatt!M135+Datenblatt!$E$4,IF(Übersicht!$C135=15,Datenblatt!$B$5*Datenblatt!M135^3+Datenblatt!$C$5*Datenblatt!M135^2+Datenblatt!$D$5*Datenblatt!M135+Datenblatt!$E$5,IF(Übersicht!$C135=16,Datenblatt!$B$6*Datenblatt!M135^3+Datenblatt!$C$6*Datenblatt!M135^2+Datenblatt!$D$6*Datenblatt!M135+Datenblatt!$E$6,IF(Übersicht!$C135=12,Datenblatt!$B$7*Datenblatt!M135^3+Datenblatt!$C$7*Datenblatt!M135^2+Datenblatt!$D$7*Datenblatt!M135+Datenblatt!$E$7,IF(Übersicht!$C135=11,Datenblatt!$B$8*Datenblatt!M135^3+Datenblatt!$C$8*Datenblatt!M135^2+Datenblatt!$D$8*Datenblatt!M135+Datenblatt!$E$8,0))))))))))))))))))</f>
        <v>#DIV/0!</v>
      </c>
      <c r="K135" t="e">
        <f>IF(AND(Übersicht!$C135=13,Datenblatt!N135&lt;Datenblatt!$T$3),0,IF(AND(Übersicht!$C135=14,Datenblatt!N135&lt;Datenblatt!$T$4),0,IF(AND(Übersicht!$C135=15,Datenblatt!N135&lt;Datenblatt!$T$5),0,IF(AND(Übersicht!$C135=16,Datenblatt!N135&lt;Datenblatt!$T$6),0,IF(AND(Übersicht!$C135=12,Datenblatt!N135&lt;Datenblatt!$T$7),0,IF(AND(Übersicht!$C135=11,Datenblatt!N135&lt;Datenblatt!$T$8),0,IF(AND($C135=13,Datenblatt!N135&gt;Datenblatt!$S$3),100,IF(AND($C135=14,Datenblatt!N135&gt;Datenblatt!$S$4),100,IF(AND($C135=15,Datenblatt!N135&gt;Datenblatt!$S$5),100,IF(AND($C135=16,Datenblatt!N135&gt;Datenblatt!$S$6),100,IF(AND($C135=12,Datenblatt!N135&gt;Datenblatt!$S$7),100,IF(AND($C135=11,Datenblatt!N135&gt;Datenblatt!$S$8),100,IF(Übersicht!$C135=13,Datenblatt!$B$11*Datenblatt!N135^3+Datenblatt!$C$11*Datenblatt!N135^2+Datenblatt!$D$11*Datenblatt!N135+Datenblatt!$E$11,IF(Übersicht!$C135=14,Datenblatt!$B$12*Datenblatt!N135^3+Datenblatt!$C$12*Datenblatt!N135^2+Datenblatt!$D$12*Datenblatt!N135+Datenblatt!$E$12,IF(Übersicht!$C135=15,Datenblatt!$B$13*Datenblatt!N135^3+Datenblatt!$C$13*Datenblatt!N135^2+Datenblatt!$D$13*Datenblatt!N135+Datenblatt!$E$13,IF(Übersicht!$C135=16,Datenblatt!$B$14*Datenblatt!N135^3+Datenblatt!$C$14*Datenblatt!N135^2+Datenblatt!$D$14*Datenblatt!N135+Datenblatt!$E$14,IF(Übersicht!$C135=12,Datenblatt!$B$15*Datenblatt!N135^3+Datenblatt!$C$15*Datenblatt!N135^2+Datenblatt!$D$15*Datenblatt!N135+Datenblatt!$E$15,IF(Übersicht!$C135=11,Datenblatt!$B$16*Datenblatt!N135^3+Datenblatt!$C$16*Datenblatt!N135^2+Datenblatt!$D$16*Datenblatt!N135+Datenblatt!$E$16,0))))))))))))))))))</f>
        <v>#DIV/0!</v>
      </c>
      <c r="L135">
        <f>IF(AND($C135=13,G135&lt;Datenblatt!$V$3),0,IF(AND($C135=14,G135&lt;Datenblatt!$V$4),0,IF(AND($C135=15,G135&lt;Datenblatt!$V$5),0,IF(AND($C135=16,G135&lt;Datenblatt!$V$6),0,IF(AND($C135=12,G135&lt;Datenblatt!$V$7),0,IF(AND($C135=11,G135&lt;Datenblatt!$V$8),0,IF(AND($C135=13,G135&gt;Datenblatt!$U$3),100,IF(AND($C135=14,G135&gt;Datenblatt!$U$4),100,IF(AND($C135=15,G135&gt;Datenblatt!$U$5),100,IF(AND($C135=16,G135&gt;Datenblatt!$U$6),100,IF(AND($C135=12,G135&gt;Datenblatt!$U$7),100,IF(AND($C135=11,G135&gt;Datenblatt!$U$8),100,IF($C135=13,(Datenblatt!$B$19*Übersicht!G135^3)+(Datenblatt!$C$19*Übersicht!G135^2)+(Datenblatt!$D$19*Übersicht!G135)+Datenblatt!$E$19,IF($C135=14,(Datenblatt!$B$20*Übersicht!G135^3)+(Datenblatt!$C$20*Übersicht!G135^2)+(Datenblatt!$D$20*Übersicht!G135)+Datenblatt!$E$20,IF($C135=15,(Datenblatt!$B$21*Übersicht!G135^3)+(Datenblatt!$C$21*Übersicht!G135^2)+(Datenblatt!$D$21*Übersicht!G135)+Datenblatt!$E$21,IF($C135=16,(Datenblatt!$B$22*Übersicht!G135^3)+(Datenblatt!$C$22*Übersicht!G135^2)+(Datenblatt!$D$22*Übersicht!G135)+Datenblatt!$E$22,IF($C135=12,(Datenblatt!$B$23*Übersicht!G135^3)+(Datenblatt!$C$23*Übersicht!G135^2)+(Datenblatt!$D$23*Übersicht!G135)+Datenblatt!$E$23,IF($C135=11,(Datenblatt!$B$24*Übersicht!G135^3)+(Datenblatt!$C$24*Übersicht!G135^2)+(Datenblatt!$D$24*Übersicht!G135)+Datenblatt!$E$24,0))))))))))))))))))</f>
        <v>0</v>
      </c>
      <c r="M135">
        <f>IF(AND(H135="",C135=11),Datenblatt!$I$26,IF(AND(H135="",C135=12),Datenblatt!$I$26,IF(AND(H135="",C135=16),Datenblatt!$I$27,IF(AND(H135="",C135=15),Datenblatt!$I$26,IF(AND(H135="",C135=14),Datenblatt!$I$26,IF(AND(H135="",C135=13),Datenblatt!$I$26,IF(AND($C135=13,H135&gt;Datenblatt!$X$3),0,IF(AND($C135=14,H135&gt;Datenblatt!$X$4),0,IF(AND($C135=15,H135&gt;Datenblatt!$X$5),0,IF(AND($C135=16,H135&gt;Datenblatt!$X$6),0,IF(AND($C135=12,H135&gt;Datenblatt!$X$7),0,IF(AND($C135=11,H135&gt;Datenblatt!$X$8),0,IF(AND($C135=13,H135&lt;Datenblatt!$W$3),100,IF(AND($C135=14,H135&lt;Datenblatt!$W$4),100,IF(AND($C135=15,H135&lt;Datenblatt!$W$5),100,IF(AND($C135=16,H135&lt;Datenblatt!$W$6),100,IF(AND($C135=12,H135&lt;Datenblatt!$W$7),100,IF(AND($C135=11,H135&lt;Datenblatt!$W$8),100,IF($C135=13,(Datenblatt!$B$27*Übersicht!H135^3)+(Datenblatt!$C$27*Übersicht!H135^2)+(Datenblatt!$D$27*Übersicht!H135)+Datenblatt!$E$27,IF($C135=14,(Datenblatt!$B$28*Übersicht!H135^3)+(Datenblatt!$C$28*Übersicht!H135^2)+(Datenblatt!$D$28*Übersicht!H135)+Datenblatt!$E$28,IF($C135=15,(Datenblatt!$B$29*Übersicht!H135^3)+(Datenblatt!$C$29*Übersicht!H135^2)+(Datenblatt!$D$29*Übersicht!H135)+Datenblatt!$E$29,IF($C135=16,(Datenblatt!$B$30*Übersicht!H135^3)+(Datenblatt!$C$30*Übersicht!H135^2)+(Datenblatt!$D$30*Übersicht!H135)+Datenblatt!$E$30,IF($C135=12,(Datenblatt!$B$31*Übersicht!H135^3)+(Datenblatt!$C$31*Übersicht!H135^2)+(Datenblatt!$D$31*Übersicht!H135)+Datenblatt!$E$31,IF($C135=11,(Datenblatt!$B$32*Übersicht!H135^3)+(Datenblatt!$C$32*Übersicht!H135^2)+(Datenblatt!$D$32*Übersicht!H135)+Datenblatt!$E$32,0))))))))))))))))))))))))</f>
        <v>0</v>
      </c>
      <c r="N135">
        <f>IF(AND(H135="",C135=11),Datenblatt!$I$29,IF(AND(H135="",C135=12),Datenblatt!$I$29,IF(AND(H135="",C135=16),Datenblatt!$I$29,IF(AND(H135="",C135=15),Datenblatt!$I$29,IF(AND(H135="",C135=14),Datenblatt!$I$29,IF(AND(H135="",C135=13),Datenblatt!$I$29,IF(AND($C135=13,H135&gt;Datenblatt!$X$3),0,IF(AND($C135=14,H135&gt;Datenblatt!$X$4),0,IF(AND($C135=15,H135&gt;Datenblatt!$X$5),0,IF(AND($C135=16,H135&gt;Datenblatt!$X$6),0,IF(AND($C135=12,H135&gt;Datenblatt!$X$7),0,IF(AND($C135=11,H135&gt;Datenblatt!$X$8),0,IF(AND($C135=13,H135&lt;Datenblatt!$W$3),100,IF(AND($C135=14,H135&lt;Datenblatt!$W$4),100,IF(AND($C135=15,H135&lt;Datenblatt!$W$5),100,IF(AND($C135=16,H135&lt;Datenblatt!$W$6),100,IF(AND($C135=12,H135&lt;Datenblatt!$W$7),100,IF(AND($C135=11,H135&lt;Datenblatt!$W$8),100,IF($C135=13,(Datenblatt!$B$27*Übersicht!H135^3)+(Datenblatt!$C$27*Übersicht!H135^2)+(Datenblatt!$D$27*Übersicht!H135)+Datenblatt!$E$27,IF($C135=14,(Datenblatt!$B$28*Übersicht!H135^3)+(Datenblatt!$C$28*Übersicht!H135^2)+(Datenblatt!$D$28*Übersicht!H135)+Datenblatt!$E$28,IF($C135=15,(Datenblatt!$B$29*Übersicht!H135^3)+(Datenblatt!$C$29*Übersicht!H135^2)+(Datenblatt!$D$29*Übersicht!H135)+Datenblatt!$E$29,IF($C135=16,(Datenblatt!$B$30*Übersicht!H135^3)+(Datenblatt!$C$30*Übersicht!H135^2)+(Datenblatt!$D$30*Übersicht!H135)+Datenblatt!$E$30,IF($C135=12,(Datenblatt!$B$31*Übersicht!H135^3)+(Datenblatt!$C$31*Übersicht!H135^2)+(Datenblatt!$D$31*Übersicht!H135)+Datenblatt!$E$31,IF($C135=11,(Datenblatt!$B$32*Übersicht!H135^3)+(Datenblatt!$C$32*Übersicht!H135^2)+(Datenblatt!$D$32*Übersicht!H135)+Datenblatt!$E$32,0))))))))))))))))))))))))</f>
        <v>0</v>
      </c>
      <c r="O135" s="2" t="e">
        <f t="shared" si="8"/>
        <v>#DIV/0!</v>
      </c>
      <c r="P135" s="2" t="e">
        <f t="shared" si="9"/>
        <v>#DIV/0!</v>
      </c>
      <c r="R135" s="2"/>
      <c r="S135" s="2">
        <f>Datenblatt!$I$10</f>
        <v>62.816491055091916</v>
      </c>
      <c r="T135" s="2">
        <f>Datenblatt!$I$18</f>
        <v>62.379148900450787</v>
      </c>
      <c r="U135" s="2">
        <f>Datenblatt!$I$26</f>
        <v>55.885385458572635</v>
      </c>
      <c r="V135" s="2">
        <f>Datenblatt!$I$34</f>
        <v>60.727085155488531</v>
      </c>
      <c r="W135" s="7" t="e">
        <f t="shared" si="10"/>
        <v>#DIV/0!</v>
      </c>
      <c r="Y135" s="2">
        <f>Datenblatt!$I$5</f>
        <v>73.48733784597421</v>
      </c>
      <c r="Z135">
        <f>Datenblatt!$I$13</f>
        <v>79.926562848016317</v>
      </c>
      <c r="AA135">
        <f>Datenblatt!$I$21</f>
        <v>79.953620531215734</v>
      </c>
      <c r="AB135">
        <f>Datenblatt!$I$29</f>
        <v>70.851454876954847</v>
      </c>
      <c r="AC135">
        <f>Datenblatt!$I$37</f>
        <v>75.813025407742586</v>
      </c>
      <c r="AD135" s="7" t="e">
        <f t="shared" si="11"/>
        <v>#DIV/0!</v>
      </c>
    </row>
    <row r="136" spans="10:30" ht="19" x14ac:dyDescent="0.25">
      <c r="J136" s="3" t="e">
        <f>IF(AND($C136=13,Datenblatt!M136&lt;Datenblatt!$R$3),0,IF(AND($C136=14,Datenblatt!M136&lt;Datenblatt!$R$4),0,IF(AND($C136=15,Datenblatt!M136&lt;Datenblatt!$R$5),0,IF(AND($C136=16,Datenblatt!M136&lt;Datenblatt!$R$6),0,IF(AND($C136=12,Datenblatt!M136&lt;Datenblatt!$R$7),0,IF(AND($C136=11,Datenblatt!M136&lt;Datenblatt!$R$8),0,IF(AND($C136=13,Datenblatt!M136&gt;Datenblatt!$Q$3),100,IF(AND($C136=14,Datenblatt!M136&gt;Datenblatt!$Q$4),100,IF(AND($C136=15,Datenblatt!M136&gt;Datenblatt!$Q$5),100,IF(AND($C136=16,Datenblatt!M136&gt;Datenblatt!$Q$6),100,IF(AND($C136=12,Datenblatt!M136&gt;Datenblatt!$Q$7),100,IF(AND($C136=11,Datenblatt!M136&gt;Datenblatt!$Q$8),100,IF(Übersicht!$C136=13,Datenblatt!$B$3*Datenblatt!M136^3+Datenblatt!$C$3*Datenblatt!M136^2+Datenblatt!$D$3*Datenblatt!M136+Datenblatt!$E$3,IF(Übersicht!$C136=14,Datenblatt!$B$4*Datenblatt!M136^3+Datenblatt!$C$4*Datenblatt!M136^2+Datenblatt!$D$4*Datenblatt!M136+Datenblatt!$E$4,IF(Übersicht!$C136=15,Datenblatt!$B$5*Datenblatt!M136^3+Datenblatt!$C$5*Datenblatt!M136^2+Datenblatt!$D$5*Datenblatt!M136+Datenblatt!$E$5,IF(Übersicht!$C136=16,Datenblatt!$B$6*Datenblatt!M136^3+Datenblatt!$C$6*Datenblatt!M136^2+Datenblatt!$D$6*Datenblatt!M136+Datenblatt!$E$6,IF(Übersicht!$C136=12,Datenblatt!$B$7*Datenblatt!M136^3+Datenblatt!$C$7*Datenblatt!M136^2+Datenblatt!$D$7*Datenblatt!M136+Datenblatt!$E$7,IF(Übersicht!$C136=11,Datenblatt!$B$8*Datenblatt!M136^3+Datenblatt!$C$8*Datenblatt!M136^2+Datenblatt!$D$8*Datenblatt!M136+Datenblatt!$E$8,0))))))))))))))))))</f>
        <v>#DIV/0!</v>
      </c>
      <c r="K136" t="e">
        <f>IF(AND(Übersicht!$C136=13,Datenblatt!N136&lt;Datenblatt!$T$3),0,IF(AND(Übersicht!$C136=14,Datenblatt!N136&lt;Datenblatt!$T$4),0,IF(AND(Übersicht!$C136=15,Datenblatt!N136&lt;Datenblatt!$T$5),0,IF(AND(Übersicht!$C136=16,Datenblatt!N136&lt;Datenblatt!$T$6),0,IF(AND(Übersicht!$C136=12,Datenblatt!N136&lt;Datenblatt!$T$7),0,IF(AND(Übersicht!$C136=11,Datenblatt!N136&lt;Datenblatt!$T$8),0,IF(AND($C136=13,Datenblatt!N136&gt;Datenblatt!$S$3),100,IF(AND($C136=14,Datenblatt!N136&gt;Datenblatt!$S$4),100,IF(AND($C136=15,Datenblatt!N136&gt;Datenblatt!$S$5),100,IF(AND($C136=16,Datenblatt!N136&gt;Datenblatt!$S$6),100,IF(AND($C136=12,Datenblatt!N136&gt;Datenblatt!$S$7),100,IF(AND($C136=11,Datenblatt!N136&gt;Datenblatt!$S$8),100,IF(Übersicht!$C136=13,Datenblatt!$B$11*Datenblatt!N136^3+Datenblatt!$C$11*Datenblatt!N136^2+Datenblatt!$D$11*Datenblatt!N136+Datenblatt!$E$11,IF(Übersicht!$C136=14,Datenblatt!$B$12*Datenblatt!N136^3+Datenblatt!$C$12*Datenblatt!N136^2+Datenblatt!$D$12*Datenblatt!N136+Datenblatt!$E$12,IF(Übersicht!$C136=15,Datenblatt!$B$13*Datenblatt!N136^3+Datenblatt!$C$13*Datenblatt!N136^2+Datenblatt!$D$13*Datenblatt!N136+Datenblatt!$E$13,IF(Übersicht!$C136=16,Datenblatt!$B$14*Datenblatt!N136^3+Datenblatt!$C$14*Datenblatt!N136^2+Datenblatt!$D$14*Datenblatt!N136+Datenblatt!$E$14,IF(Übersicht!$C136=12,Datenblatt!$B$15*Datenblatt!N136^3+Datenblatt!$C$15*Datenblatt!N136^2+Datenblatt!$D$15*Datenblatt!N136+Datenblatt!$E$15,IF(Übersicht!$C136=11,Datenblatt!$B$16*Datenblatt!N136^3+Datenblatt!$C$16*Datenblatt!N136^2+Datenblatt!$D$16*Datenblatt!N136+Datenblatt!$E$16,0))))))))))))))))))</f>
        <v>#DIV/0!</v>
      </c>
      <c r="L136">
        <f>IF(AND($C136=13,G136&lt;Datenblatt!$V$3),0,IF(AND($C136=14,G136&lt;Datenblatt!$V$4),0,IF(AND($C136=15,G136&lt;Datenblatt!$V$5),0,IF(AND($C136=16,G136&lt;Datenblatt!$V$6),0,IF(AND($C136=12,G136&lt;Datenblatt!$V$7),0,IF(AND($C136=11,G136&lt;Datenblatt!$V$8),0,IF(AND($C136=13,G136&gt;Datenblatt!$U$3),100,IF(AND($C136=14,G136&gt;Datenblatt!$U$4),100,IF(AND($C136=15,G136&gt;Datenblatt!$U$5),100,IF(AND($C136=16,G136&gt;Datenblatt!$U$6),100,IF(AND($C136=12,G136&gt;Datenblatt!$U$7),100,IF(AND($C136=11,G136&gt;Datenblatt!$U$8),100,IF($C136=13,(Datenblatt!$B$19*Übersicht!G136^3)+(Datenblatt!$C$19*Übersicht!G136^2)+(Datenblatt!$D$19*Übersicht!G136)+Datenblatt!$E$19,IF($C136=14,(Datenblatt!$B$20*Übersicht!G136^3)+(Datenblatt!$C$20*Übersicht!G136^2)+(Datenblatt!$D$20*Übersicht!G136)+Datenblatt!$E$20,IF($C136=15,(Datenblatt!$B$21*Übersicht!G136^3)+(Datenblatt!$C$21*Übersicht!G136^2)+(Datenblatt!$D$21*Übersicht!G136)+Datenblatt!$E$21,IF($C136=16,(Datenblatt!$B$22*Übersicht!G136^3)+(Datenblatt!$C$22*Übersicht!G136^2)+(Datenblatt!$D$22*Übersicht!G136)+Datenblatt!$E$22,IF($C136=12,(Datenblatt!$B$23*Übersicht!G136^3)+(Datenblatt!$C$23*Übersicht!G136^2)+(Datenblatt!$D$23*Übersicht!G136)+Datenblatt!$E$23,IF($C136=11,(Datenblatt!$B$24*Übersicht!G136^3)+(Datenblatt!$C$24*Übersicht!G136^2)+(Datenblatt!$D$24*Übersicht!G136)+Datenblatt!$E$24,0))))))))))))))))))</f>
        <v>0</v>
      </c>
      <c r="M136">
        <f>IF(AND(H136="",C136=11),Datenblatt!$I$26,IF(AND(H136="",C136=12),Datenblatt!$I$26,IF(AND(H136="",C136=16),Datenblatt!$I$27,IF(AND(H136="",C136=15),Datenblatt!$I$26,IF(AND(H136="",C136=14),Datenblatt!$I$26,IF(AND(H136="",C136=13),Datenblatt!$I$26,IF(AND($C136=13,H136&gt;Datenblatt!$X$3),0,IF(AND($C136=14,H136&gt;Datenblatt!$X$4),0,IF(AND($C136=15,H136&gt;Datenblatt!$X$5),0,IF(AND($C136=16,H136&gt;Datenblatt!$X$6),0,IF(AND($C136=12,H136&gt;Datenblatt!$X$7),0,IF(AND($C136=11,H136&gt;Datenblatt!$X$8),0,IF(AND($C136=13,H136&lt;Datenblatt!$W$3),100,IF(AND($C136=14,H136&lt;Datenblatt!$W$4),100,IF(AND($C136=15,H136&lt;Datenblatt!$W$5),100,IF(AND($C136=16,H136&lt;Datenblatt!$W$6),100,IF(AND($C136=12,H136&lt;Datenblatt!$W$7),100,IF(AND($C136=11,H136&lt;Datenblatt!$W$8),100,IF($C136=13,(Datenblatt!$B$27*Übersicht!H136^3)+(Datenblatt!$C$27*Übersicht!H136^2)+(Datenblatt!$D$27*Übersicht!H136)+Datenblatt!$E$27,IF($C136=14,(Datenblatt!$B$28*Übersicht!H136^3)+(Datenblatt!$C$28*Übersicht!H136^2)+(Datenblatt!$D$28*Übersicht!H136)+Datenblatt!$E$28,IF($C136=15,(Datenblatt!$B$29*Übersicht!H136^3)+(Datenblatt!$C$29*Übersicht!H136^2)+(Datenblatt!$D$29*Übersicht!H136)+Datenblatt!$E$29,IF($C136=16,(Datenblatt!$B$30*Übersicht!H136^3)+(Datenblatt!$C$30*Übersicht!H136^2)+(Datenblatt!$D$30*Übersicht!H136)+Datenblatt!$E$30,IF($C136=12,(Datenblatt!$B$31*Übersicht!H136^3)+(Datenblatt!$C$31*Übersicht!H136^2)+(Datenblatt!$D$31*Übersicht!H136)+Datenblatt!$E$31,IF($C136=11,(Datenblatt!$B$32*Übersicht!H136^3)+(Datenblatt!$C$32*Übersicht!H136^2)+(Datenblatt!$D$32*Übersicht!H136)+Datenblatt!$E$32,0))))))))))))))))))))))))</f>
        <v>0</v>
      </c>
      <c r="N136">
        <f>IF(AND(H136="",C136=11),Datenblatt!$I$29,IF(AND(H136="",C136=12),Datenblatt!$I$29,IF(AND(H136="",C136=16),Datenblatt!$I$29,IF(AND(H136="",C136=15),Datenblatt!$I$29,IF(AND(H136="",C136=14),Datenblatt!$I$29,IF(AND(H136="",C136=13),Datenblatt!$I$29,IF(AND($C136=13,H136&gt;Datenblatt!$X$3),0,IF(AND($C136=14,H136&gt;Datenblatt!$X$4),0,IF(AND($C136=15,H136&gt;Datenblatt!$X$5),0,IF(AND($C136=16,H136&gt;Datenblatt!$X$6),0,IF(AND($C136=12,H136&gt;Datenblatt!$X$7),0,IF(AND($C136=11,H136&gt;Datenblatt!$X$8),0,IF(AND($C136=13,H136&lt;Datenblatt!$W$3),100,IF(AND($C136=14,H136&lt;Datenblatt!$W$4),100,IF(AND($C136=15,H136&lt;Datenblatt!$W$5),100,IF(AND($C136=16,H136&lt;Datenblatt!$W$6),100,IF(AND($C136=12,H136&lt;Datenblatt!$W$7),100,IF(AND($C136=11,H136&lt;Datenblatt!$W$8),100,IF($C136=13,(Datenblatt!$B$27*Übersicht!H136^3)+(Datenblatt!$C$27*Übersicht!H136^2)+(Datenblatt!$D$27*Übersicht!H136)+Datenblatt!$E$27,IF($C136=14,(Datenblatt!$B$28*Übersicht!H136^3)+(Datenblatt!$C$28*Übersicht!H136^2)+(Datenblatt!$D$28*Übersicht!H136)+Datenblatt!$E$28,IF($C136=15,(Datenblatt!$B$29*Übersicht!H136^3)+(Datenblatt!$C$29*Übersicht!H136^2)+(Datenblatt!$D$29*Übersicht!H136)+Datenblatt!$E$29,IF($C136=16,(Datenblatt!$B$30*Übersicht!H136^3)+(Datenblatt!$C$30*Übersicht!H136^2)+(Datenblatt!$D$30*Übersicht!H136)+Datenblatt!$E$30,IF($C136=12,(Datenblatt!$B$31*Übersicht!H136^3)+(Datenblatt!$C$31*Übersicht!H136^2)+(Datenblatt!$D$31*Übersicht!H136)+Datenblatt!$E$31,IF($C136=11,(Datenblatt!$B$32*Übersicht!H136^3)+(Datenblatt!$C$32*Übersicht!H136^2)+(Datenblatt!$D$32*Übersicht!H136)+Datenblatt!$E$32,0))))))))))))))))))))))))</f>
        <v>0</v>
      </c>
      <c r="O136" s="2" t="e">
        <f t="shared" si="8"/>
        <v>#DIV/0!</v>
      </c>
      <c r="P136" s="2" t="e">
        <f t="shared" si="9"/>
        <v>#DIV/0!</v>
      </c>
      <c r="R136" s="2"/>
      <c r="S136" s="2">
        <f>Datenblatt!$I$10</f>
        <v>62.816491055091916</v>
      </c>
      <c r="T136" s="2">
        <f>Datenblatt!$I$18</f>
        <v>62.379148900450787</v>
      </c>
      <c r="U136" s="2">
        <f>Datenblatt!$I$26</f>
        <v>55.885385458572635</v>
      </c>
      <c r="V136" s="2">
        <f>Datenblatt!$I$34</f>
        <v>60.727085155488531</v>
      </c>
      <c r="W136" s="7" t="e">
        <f t="shared" si="10"/>
        <v>#DIV/0!</v>
      </c>
      <c r="Y136" s="2">
        <f>Datenblatt!$I$5</f>
        <v>73.48733784597421</v>
      </c>
      <c r="Z136">
        <f>Datenblatt!$I$13</f>
        <v>79.926562848016317</v>
      </c>
      <c r="AA136">
        <f>Datenblatt!$I$21</f>
        <v>79.953620531215734</v>
      </c>
      <c r="AB136">
        <f>Datenblatt!$I$29</f>
        <v>70.851454876954847</v>
      </c>
      <c r="AC136">
        <f>Datenblatt!$I$37</f>
        <v>75.813025407742586</v>
      </c>
      <c r="AD136" s="7" t="e">
        <f t="shared" si="11"/>
        <v>#DIV/0!</v>
      </c>
    </row>
    <row r="137" spans="10:30" ht="19" x14ac:dyDescent="0.25">
      <c r="J137" s="3" t="e">
        <f>IF(AND($C137=13,Datenblatt!M137&lt;Datenblatt!$R$3),0,IF(AND($C137=14,Datenblatt!M137&lt;Datenblatt!$R$4),0,IF(AND($C137=15,Datenblatt!M137&lt;Datenblatt!$R$5),0,IF(AND($C137=16,Datenblatt!M137&lt;Datenblatt!$R$6),0,IF(AND($C137=12,Datenblatt!M137&lt;Datenblatt!$R$7),0,IF(AND($C137=11,Datenblatt!M137&lt;Datenblatt!$R$8),0,IF(AND($C137=13,Datenblatt!M137&gt;Datenblatt!$Q$3),100,IF(AND($C137=14,Datenblatt!M137&gt;Datenblatt!$Q$4),100,IF(AND($C137=15,Datenblatt!M137&gt;Datenblatt!$Q$5),100,IF(AND($C137=16,Datenblatt!M137&gt;Datenblatt!$Q$6),100,IF(AND($C137=12,Datenblatt!M137&gt;Datenblatt!$Q$7),100,IF(AND($C137=11,Datenblatt!M137&gt;Datenblatt!$Q$8),100,IF(Übersicht!$C137=13,Datenblatt!$B$3*Datenblatt!M137^3+Datenblatt!$C$3*Datenblatt!M137^2+Datenblatt!$D$3*Datenblatt!M137+Datenblatt!$E$3,IF(Übersicht!$C137=14,Datenblatt!$B$4*Datenblatt!M137^3+Datenblatt!$C$4*Datenblatt!M137^2+Datenblatt!$D$4*Datenblatt!M137+Datenblatt!$E$4,IF(Übersicht!$C137=15,Datenblatt!$B$5*Datenblatt!M137^3+Datenblatt!$C$5*Datenblatt!M137^2+Datenblatt!$D$5*Datenblatt!M137+Datenblatt!$E$5,IF(Übersicht!$C137=16,Datenblatt!$B$6*Datenblatt!M137^3+Datenblatt!$C$6*Datenblatt!M137^2+Datenblatt!$D$6*Datenblatt!M137+Datenblatt!$E$6,IF(Übersicht!$C137=12,Datenblatt!$B$7*Datenblatt!M137^3+Datenblatt!$C$7*Datenblatt!M137^2+Datenblatt!$D$7*Datenblatt!M137+Datenblatt!$E$7,IF(Übersicht!$C137=11,Datenblatt!$B$8*Datenblatt!M137^3+Datenblatt!$C$8*Datenblatt!M137^2+Datenblatt!$D$8*Datenblatt!M137+Datenblatt!$E$8,0))))))))))))))))))</f>
        <v>#DIV/0!</v>
      </c>
      <c r="K137" t="e">
        <f>IF(AND(Übersicht!$C137=13,Datenblatt!N137&lt;Datenblatt!$T$3),0,IF(AND(Übersicht!$C137=14,Datenblatt!N137&lt;Datenblatt!$T$4),0,IF(AND(Übersicht!$C137=15,Datenblatt!N137&lt;Datenblatt!$T$5),0,IF(AND(Übersicht!$C137=16,Datenblatt!N137&lt;Datenblatt!$T$6),0,IF(AND(Übersicht!$C137=12,Datenblatt!N137&lt;Datenblatt!$T$7),0,IF(AND(Übersicht!$C137=11,Datenblatt!N137&lt;Datenblatt!$T$8),0,IF(AND($C137=13,Datenblatt!N137&gt;Datenblatt!$S$3),100,IF(AND($C137=14,Datenblatt!N137&gt;Datenblatt!$S$4),100,IF(AND($C137=15,Datenblatt!N137&gt;Datenblatt!$S$5),100,IF(AND($C137=16,Datenblatt!N137&gt;Datenblatt!$S$6),100,IF(AND($C137=12,Datenblatt!N137&gt;Datenblatt!$S$7),100,IF(AND($C137=11,Datenblatt!N137&gt;Datenblatt!$S$8),100,IF(Übersicht!$C137=13,Datenblatt!$B$11*Datenblatt!N137^3+Datenblatt!$C$11*Datenblatt!N137^2+Datenblatt!$D$11*Datenblatt!N137+Datenblatt!$E$11,IF(Übersicht!$C137=14,Datenblatt!$B$12*Datenblatt!N137^3+Datenblatt!$C$12*Datenblatt!N137^2+Datenblatt!$D$12*Datenblatt!N137+Datenblatt!$E$12,IF(Übersicht!$C137=15,Datenblatt!$B$13*Datenblatt!N137^3+Datenblatt!$C$13*Datenblatt!N137^2+Datenblatt!$D$13*Datenblatt!N137+Datenblatt!$E$13,IF(Übersicht!$C137=16,Datenblatt!$B$14*Datenblatt!N137^3+Datenblatt!$C$14*Datenblatt!N137^2+Datenblatt!$D$14*Datenblatt!N137+Datenblatt!$E$14,IF(Übersicht!$C137=12,Datenblatt!$B$15*Datenblatt!N137^3+Datenblatt!$C$15*Datenblatt!N137^2+Datenblatt!$D$15*Datenblatt!N137+Datenblatt!$E$15,IF(Übersicht!$C137=11,Datenblatt!$B$16*Datenblatt!N137^3+Datenblatt!$C$16*Datenblatt!N137^2+Datenblatt!$D$16*Datenblatt!N137+Datenblatt!$E$16,0))))))))))))))))))</f>
        <v>#DIV/0!</v>
      </c>
      <c r="L137">
        <f>IF(AND($C137=13,G137&lt;Datenblatt!$V$3),0,IF(AND($C137=14,G137&lt;Datenblatt!$V$4),0,IF(AND($C137=15,G137&lt;Datenblatt!$V$5),0,IF(AND($C137=16,G137&lt;Datenblatt!$V$6),0,IF(AND($C137=12,G137&lt;Datenblatt!$V$7),0,IF(AND($C137=11,G137&lt;Datenblatt!$V$8),0,IF(AND($C137=13,G137&gt;Datenblatt!$U$3),100,IF(AND($C137=14,G137&gt;Datenblatt!$U$4),100,IF(AND($C137=15,G137&gt;Datenblatt!$U$5),100,IF(AND($C137=16,G137&gt;Datenblatt!$U$6),100,IF(AND($C137=12,G137&gt;Datenblatt!$U$7),100,IF(AND($C137=11,G137&gt;Datenblatt!$U$8),100,IF($C137=13,(Datenblatt!$B$19*Übersicht!G137^3)+(Datenblatt!$C$19*Übersicht!G137^2)+(Datenblatt!$D$19*Übersicht!G137)+Datenblatt!$E$19,IF($C137=14,(Datenblatt!$B$20*Übersicht!G137^3)+(Datenblatt!$C$20*Übersicht!G137^2)+(Datenblatt!$D$20*Übersicht!G137)+Datenblatt!$E$20,IF($C137=15,(Datenblatt!$B$21*Übersicht!G137^3)+(Datenblatt!$C$21*Übersicht!G137^2)+(Datenblatt!$D$21*Übersicht!G137)+Datenblatt!$E$21,IF($C137=16,(Datenblatt!$B$22*Übersicht!G137^3)+(Datenblatt!$C$22*Übersicht!G137^2)+(Datenblatt!$D$22*Übersicht!G137)+Datenblatt!$E$22,IF($C137=12,(Datenblatt!$B$23*Übersicht!G137^3)+(Datenblatt!$C$23*Übersicht!G137^2)+(Datenblatt!$D$23*Übersicht!G137)+Datenblatt!$E$23,IF($C137=11,(Datenblatt!$B$24*Übersicht!G137^3)+(Datenblatt!$C$24*Übersicht!G137^2)+(Datenblatt!$D$24*Übersicht!G137)+Datenblatt!$E$24,0))))))))))))))))))</f>
        <v>0</v>
      </c>
      <c r="M137">
        <f>IF(AND(H137="",C137=11),Datenblatt!$I$26,IF(AND(H137="",C137=12),Datenblatt!$I$26,IF(AND(H137="",C137=16),Datenblatt!$I$27,IF(AND(H137="",C137=15),Datenblatt!$I$26,IF(AND(H137="",C137=14),Datenblatt!$I$26,IF(AND(H137="",C137=13),Datenblatt!$I$26,IF(AND($C137=13,H137&gt;Datenblatt!$X$3),0,IF(AND($C137=14,H137&gt;Datenblatt!$X$4),0,IF(AND($C137=15,H137&gt;Datenblatt!$X$5),0,IF(AND($C137=16,H137&gt;Datenblatt!$X$6),0,IF(AND($C137=12,H137&gt;Datenblatt!$X$7),0,IF(AND($C137=11,H137&gt;Datenblatt!$X$8),0,IF(AND($C137=13,H137&lt;Datenblatt!$W$3),100,IF(AND($C137=14,H137&lt;Datenblatt!$W$4),100,IF(AND($C137=15,H137&lt;Datenblatt!$W$5),100,IF(AND($C137=16,H137&lt;Datenblatt!$W$6),100,IF(AND($C137=12,H137&lt;Datenblatt!$W$7),100,IF(AND($C137=11,H137&lt;Datenblatt!$W$8),100,IF($C137=13,(Datenblatt!$B$27*Übersicht!H137^3)+(Datenblatt!$C$27*Übersicht!H137^2)+(Datenblatt!$D$27*Übersicht!H137)+Datenblatt!$E$27,IF($C137=14,(Datenblatt!$B$28*Übersicht!H137^3)+(Datenblatt!$C$28*Übersicht!H137^2)+(Datenblatt!$D$28*Übersicht!H137)+Datenblatt!$E$28,IF($C137=15,(Datenblatt!$B$29*Übersicht!H137^3)+(Datenblatt!$C$29*Übersicht!H137^2)+(Datenblatt!$D$29*Übersicht!H137)+Datenblatt!$E$29,IF($C137=16,(Datenblatt!$B$30*Übersicht!H137^3)+(Datenblatt!$C$30*Übersicht!H137^2)+(Datenblatt!$D$30*Übersicht!H137)+Datenblatt!$E$30,IF($C137=12,(Datenblatt!$B$31*Übersicht!H137^3)+(Datenblatt!$C$31*Übersicht!H137^2)+(Datenblatt!$D$31*Übersicht!H137)+Datenblatt!$E$31,IF($C137=11,(Datenblatt!$B$32*Übersicht!H137^3)+(Datenblatt!$C$32*Übersicht!H137^2)+(Datenblatt!$D$32*Übersicht!H137)+Datenblatt!$E$32,0))))))))))))))))))))))))</f>
        <v>0</v>
      </c>
      <c r="N137">
        <f>IF(AND(H137="",C137=11),Datenblatt!$I$29,IF(AND(H137="",C137=12),Datenblatt!$I$29,IF(AND(H137="",C137=16),Datenblatt!$I$29,IF(AND(H137="",C137=15),Datenblatt!$I$29,IF(AND(H137="",C137=14),Datenblatt!$I$29,IF(AND(H137="",C137=13),Datenblatt!$I$29,IF(AND($C137=13,H137&gt;Datenblatt!$X$3),0,IF(AND($C137=14,H137&gt;Datenblatt!$X$4),0,IF(AND($C137=15,H137&gt;Datenblatt!$X$5),0,IF(AND($C137=16,H137&gt;Datenblatt!$X$6),0,IF(AND($C137=12,H137&gt;Datenblatt!$X$7),0,IF(AND($C137=11,H137&gt;Datenblatt!$X$8),0,IF(AND($C137=13,H137&lt;Datenblatt!$W$3),100,IF(AND($C137=14,H137&lt;Datenblatt!$W$4),100,IF(AND($C137=15,H137&lt;Datenblatt!$W$5),100,IF(AND($C137=16,H137&lt;Datenblatt!$W$6),100,IF(AND($C137=12,H137&lt;Datenblatt!$W$7),100,IF(AND($C137=11,H137&lt;Datenblatt!$W$8),100,IF($C137=13,(Datenblatt!$B$27*Übersicht!H137^3)+(Datenblatt!$C$27*Übersicht!H137^2)+(Datenblatt!$D$27*Übersicht!H137)+Datenblatt!$E$27,IF($C137=14,(Datenblatt!$B$28*Übersicht!H137^3)+(Datenblatt!$C$28*Übersicht!H137^2)+(Datenblatt!$D$28*Übersicht!H137)+Datenblatt!$E$28,IF($C137=15,(Datenblatt!$B$29*Übersicht!H137^3)+(Datenblatt!$C$29*Übersicht!H137^2)+(Datenblatt!$D$29*Übersicht!H137)+Datenblatt!$E$29,IF($C137=16,(Datenblatt!$B$30*Übersicht!H137^3)+(Datenblatt!$C$30*Übersicht!H137^2)+(Datenblatt!$D$30*Übersicht!H137)+Datenblatt!$E$30,IF($C137=12,(Datenblatt!$B$31*Übersicht!H137^3)+(Datenblatt!$C$31*Übersicht!H137^2)+(Datenblatt!$D$31*Übersicht!H137)+Datenblatt!$E$31,IF($C137=11,(Datenblatt!$B$32*Übersicht!H137^3)+(Datenblatt!$C$32*Übersicht!H137^2)+(Datenblatt!$D$32*Übersicht!H137)+Datenblatt!$E$32,0))))))))))))))))))))))))</f>
        <v>0</v>
      </c>
      <c r="O137" s="2" t="e">
        <f t="shared" si="8"/>
        <v>#DIV/0!</v>
      </c>
      <c r="P137" s="2" t="e">
        <f t="shared" si="9"/>
        <v>#DIV/0!</v>
      </c>
      <c r="R137" s="2"/>
      <c r="S137" s="2">
        <f>Datenblatt!$I$10</f>
        <v>62.816491055091916</v>
      </c>
      <c r="T137" s="2">
        <f>Datenblatt!$I$18</f>
        <v>62.379148900450787</v>
      </c>
      <c r="U137" s="2">
        <f>Datenblatt!$I$26</f>
        <v>55.885385458572635</v>
      </c>
      <c r="V137" s="2">
        <f>Datenblatt!$I$34</f>
        <v>60.727085155488531</v>
      </c>
      <c r="W137" s="7" t="e">
        <f t="shared" si="10"/>
        <v>#DIV/0!</v>
      </c>
      <c r="Y137" s="2">
        <f>Datenblatt!$I$5</f>
        <v>73.48733784597421</v>
      </c>
      <c r="Z137">
        <f>Datenblatt!$I$13</f>
        <v>79.926562848016317</v>
      </c>
      <c r="AA137">
        <f>Datenblatt!$I$21</f>
        <v>79.953620531215734</v>
      </c>
      <c r="AB137">
        <f>Datenblatt!$I$29</f>
        <v>70.851454876954847</v>
      </c>
      <c r="AC137">
        <f>Datenblatt!$I$37</f>
        <v>75.813025407742586</v>
      </c>
      <c r="AD137" s="7" t="e">
        <f t="shared" si="11"/>
        <v>#DIV/0!</v>
      </c>
    </row>
    <row r="138" spans="10:30" ht="19" x14ac:dyDescent="0.25">
      <c r="J138" s="3" t="e">
        <f>IF(AND($C138=13,Datenblatt!M138&lt;Datenblatt!$R$3),0,IF(AND($C138=14,Datenblatt!M138&lt;Datenblatt!$R$4),0,IF(AND($C138=15,Datenblatt!M138&lt;Datenblatt!$R$5),0,IF(AND($C138=16,Datenblatt!M138&lt;Datenblatt!$R$6),0,IF(AND($C138=12,Datenblatt!M138&lt;Datenblatt!$R$7),0,IF(AND($C138=11,Datenblatt!M138&lt;Datenblatt!$R$8),0,IF(AND($C138=13,Datenblatt!M138&gt;Datenblatt!$Q$3),100,IF(AND($C138=14,Datenblatt!M138&gt;Datenblatt!$Q$4),100,IF(AND($C138=15,Datenblatt!M138&gt;Datenblatt!$Q$5),100,IF(AND($C138=16,Datenblatt!M138&gt;Datenblatt!$Q$6),100,IF(AND($C138=12,Datenblatt!M138&gt;Datenblatt!$Q$7),100,IF(AND($C138=11,Datenblatt!M138&gt;Datenblatt!$Q$8),100,IF(Übersicht!$C138=13,Datenblatt!$B$3*Datenblatt!M138^3+Datenblatt!$C$3*Datenblatt!M138^2+Datenblatt!$D$3*Datenblatt!M138+Datenblatt!$E$3,IF(Übersicht!$C138=14,Datenblatt!$B$4*Datenblatt!M138^3+Datenblatt!$C$4*Datenblatt!M138^2+Datenblatt!$D$4*Datenblatt!M138+Datenblatt!$E$4,IF(Übersicht!$C138=15,Datenblatt!$B$5*Datenblatt!M138^3+Datenblatt!$C$5*Datenblatt!M138^2+Datenblatt!$D$5*Datenblatt!M138+Datenblatt!$E$5,IF(Übersicht!$C138=16,Datenblatt!$B$6*Datenblatt!M138^3+Datenblatt!$C$6*Datenblatt!M138^2+Datenblatt!$D$6*Datenblatt!M138+Datenblatt!$E$6,IF(Übersicht!$C138=12,Datenblatt!$B$7*Datenblatt!M138^3+Datenblatt!$C$7*Datenblatt!M138^2+Datenblatt!$D$7*Datenblatt!M138+Datenblatt!$E$7,IF(Übersicht!$C138=11,Datenblatt!$B$8*Datenblatt!M138^3+Datenblatt!$C$8*Datenblatt!M138^2+Datenblatt!$D$8*Datenblatt!M138+Datenblatt!$E$8,0))))))))))))))))))</f>
        <v>#DIV/0!</v>
      </c>
      <c r="K138" t="e">
        <f>IF(AND(Übersicht!$C138=13,Datenblatt!N138&lt;Datenblatt!$T$3),0,IF(AND(Übersicht!$C138=14,Datenblatt!N138&lt;Datenblatt!$T$4),0,IF(AND(Übersicht!$C138=15,Datenblatt!N138&lt;Datenblatt!$T$5),0,IF(AND(Übersicht!$C138=16,Datenblatt!N138&lt;Datenblatt!$T$6),0,IF(AND(Übersicht!$C138=12,Datenblatt!N138&lt;Datenblatt!$T$7),0,IF(AND(Übersicht!$C138=11,Datenblatt!N138&lt;Datenblatt!$T$8),0,IF(AND($C138=13,Datenblatt!N138&gt;Datenblatt!$S$3),100,IF(AND($C138=14,Datenblatt!N138&gt;Datenblatt!$S$4),100,IF(AND($C138=15,Datenblatt!N138&gt;Datenblatt!$S$5),100,IF(AND($C138=16,Datenblatt!N138&gt;Datenblatt!$S$6),100,IF(AND($C138=12,Datenblatt!N138&gt;Datenblatt!$S$7),100,IF(AND($C138=11,Datenblatt!N138&gt;Datenblatt!$S$8),100,IF(Übersicht!$C138=13,Datenblatt!$B$11*Datenblatt!N138^3+Datenblatt!$C$11*Datenblatt!N138^2+Datenblatt!$D$11*Datenblatt!N138+Datenblatt!$E$11,IF(Übersicht!$C138=14,Datenblatt!$B$12*Datenblatt!N138^3+Datenblatt!$C$12*Datenblatt!N138^2+Datenblatt!$D$12*Datenblatt!N138+Datenblatt!$E$12,IF(Übersicht!$C138=15,Datenblatt!$B$13*Datenblatt!N138^3+Datenblatt!$C$13*Datenblatt!N138^2+Datenblatt!$D$13*Datenblatt!N138+Datenblatt!$E$13,IF(Übersicht!$C138=16,Datenblatt!$B$14*Datenblatt!N138^3+Datenblatt!$C$14*Datenblatt!N138^2+Datenblatt!$D$14*Datenblatt!N138+Datenblatt!$E$14,IF(Übersicht!$C138=12,Datenblatt!$B$15*Datenblatt!N138^3+Datenblatt!$C$15*Datenblatt!N138^2+Datenblatt!$D$15*Datenblatt!N138+Datenblatt!$E$15,IF(Übersicht!$C138=11,Datenblatt!$B$16*Datenblatt!N138^3+Datenblatt!$C$16*Datenblatt!N138^2+Datenblatt!$D$16*Datenblatt!N138+Datenblatt!$E$16,0))))))))))))))))))</f>
        <v>#DIV/0!</v>
      </c>
      <c r="L138">
        <f>IF(AND($C138=13,G138&lt;Datenblatt!$V$3),0,IF(AND($C138=14,G138&lt;Datenblatt!$V$4),0,IF(AND($C138=15,G138&lt;Datenblatt!$V$5),0,IF(AND($C138=16,G138&lt;Datenblatt!$V$6),0,IF(AND($C138=12,G138&lt;Datenblatt!$V$7),0,IF(AND($C138=11,G138&lt;Datenblatt!$V$8),0,IF(AND($C138=13,G138&gt;Datenblatt!$U$3),100,IF(AND($C138=14,G138&gt;Datenblatt!$U$4),100,IF(AND($C138=15,G138&gt;Datenblatt!$U$5),100,IF(AND($C138=16,G138&gt;Datenblatt!$U$6),100,IF(AND($C138=12,G138&gt;Datenblatt!$U$7),100,IF(AND($C138=11,G138&gt;Datenblatt!$U$8),100,IF($C138=13,(Datenblatt!$B$19*Übersicht!G138^3)+(Datenblatt!$C$19*Übersicht!G138^2)+(Datenblatt!$D$19*Übersicht!G138)+Datenblatt!$E$19,IF($C138=14,(Datenblatt!$B$20*Übersicht!G138^3)+(Datenblatt!$C$20*Übersicht!G138^2)+(Datenblatt!$D$20*Übersicht!G138)+Datenblatt!$E$20,IF($C138=15,(Datenblatt!$B$21*Übersicht!G138^3)+(Datenblatt!$C$21*Übersicht!G138^2)+(Datenblatt!$D$21*Übersicht!G138)+Datenblatt!$E$21,IF($C138=16,(Datenblatt!$B$22*Übersicht!G138^3)+(Datenblatt!$C$22*Übersicht!G138^2)+(Datenblatt!$D$22*Übersicht!G138)+Datenblatt!$E$22,IF($C138=12,(Datenblatt!$B$23*Übersicht!G138^3)+(Datenblatt!$C$23*Übersicht!G138^2)+(Datenblatt!$D$23*Übersicht!G138)+Datenblatt!$E$23,IF($C138=11,(Datenblatt!$B$24*Übersicht!G138^3)+(Datenblatt!$C$24*Übersicht!G138^2)+(Datenblatt!$D$24*Übersicht!G138)+Datenblatt!$E$24,0))))))))))))))))))</f>
        <v>0</v>
      </c>
      <c r="M138">
        <f>IF(AND(H138="",C138=11),Datenblatt!$I$26,IF(AND(H138="",C138=12),Datenblatt!$I$26,IF(AND(H138="",C138=16),Datenblatt!$I$27,IF(AND(H138="",C138=15),Datenblatt!$I$26,IF(AND(H138="",C138=14),Datenblatt!$I$26,IF(AND(H138="",C138=13),Datenblatt!$I$26,IF(AND($C138=13,H138&gt;Datenblatt!$X$3),0,IF(AND($C138=14,H138&gt;Datenblatt!$X$4),0,IF(AND($C138=15,H138&gt;Datenblatt!$X$5),0,IF(AND($C138=16,H138&gt;Datenblatt!$X$6),0,IF(AND($C138=12,H138&gt;Datenblatt!$X$7),0,IF(AND($C138=11,H138&gt;Datenblatt!$X$8),0,IF(AND($C138=13,H138&lt;Datenblatt!$W$3),100,IF(AND($C138=14,H138&lt;Datenblatt!$W$4),100,IF(AND($C138=15,H138&lt;Datenblatt!$W$5),100,IF(AND($C138=16,H138&lt;Datenblatt!$W$6),100,IF(AND($C138=12,H138&lt;Datenblatt!$W$7),100,IF(AND($C138=11,H138&lt;Datenblatt!$W$8),100,IF($C138=13,(Datenblatt!$B$27*Übersicht!H138^3)+(Datenblatt!$C$27*Übersicht!H138^2)+(Datenblatt!$D$27*Übersicht!H138)+Datenblatt!$E$27,IF($C138=14,(Datenblatt!$B$28*Übersicht!H138^3)+(Datenblatt!$C$28*Übersicht!H138^2)+(Datenblatt!$D$28*Übersicht!H138)+Datenblatt!$E$28,IF($C138=15,(Datenblatt!$B$29*Übersicht!H138^3)+(Datenblatt!$C$29*Übersicht!H138^2)+(Datenblatt!$D$29*Übersicht!H138)+Datenblatt!$E$29,IF($C138=16,(Datenblatt!$B$30*Übersicht!H138^3)+(Datenblatt!$C$30*Übersicht!H138^2)+(Datenblatt!$D$30*Übersicht!H138)+Datenblatt!$E$30,IF($C138=12,(Datenblatt!$B$31*Übersicht!H138^3)+(Datenblatt!$C$31*Übersicht!H138^2)+(Datenblatt!$D$31*Übersicht!H138)+Datenblatt!$E$31,IF($C138=11,(Datenblatt!$B$32*Übersicht!H138^3)+(Datenblatt!$C$32*Übersicht!H138^2)+(Datenblatt!$D$32*Übersicht!H138)+Datenblatt!$E$32,0))))))))))))))))))))))))</f>
        <v>0</v>
      </c>
      <c r="N138">
        <f>IF(AND(H138="",C138=11),Datenblatt!$I$29,IF(AND(H138="",C138=12),Datenblatt!$I$29,IF(AND(H138="",C138=16),Datenblatt!$I$29,IF(AND(H138="",C138=15),Datenblatt!$I$29,IF(AND(H138="",C138=14),Datenblatt!$I$29,IF(AND(H138="",C138=13),Datenblatt!$I$29,IF(AND($C138=13,H138&gt;Datenblatt!$X$3),0,IF(AND($C138=14,H138&gt;Datenblatt!$X$4),0,IF(AND($C138=15,H138&gt;Datenblatt!$X$5),0,IF(AND($C138=16,H138&gt;Datenblatt!$X$6),0,IF(AND($C138=12,H138&gt;Datenblatt!$X$7),0,IF(AND($C138=11,H138&gt;Datenblatt!$X$8),0,IF(AND($C138=13,H138&lt;Datenblatt!$W$3),100,IF(AND($C138=14,H138&lt;Datenblatt!$W$4),100,IF(AND($C138=15,H138&lt;Datenblatt!$W$5),100,IF(AND($C138=16,H138&lt;Datenblatt!$W$6),100,IF(AND($C138=12,H138&lt;Datenblatt!$W$7),100,IF(AND($C138=11,H138&lt;Datenblatt!$W$8),100,IF($C138=13,(Datenblatt!$B$27*Übersicht!H138^3)+(Datenblatt!$C$27*Übersicht!H138^2)+(Datenblatt!$D$27*Übersicht!H138)+Datenblatt!$E$27,IF($C138=14,(Datenblatt!$B$28*Übersicht!H138^3)+(Datenblatt!$C$28*Übersicht!H138^2)+(Datenblatt!$D$28*Übersicht!H138)+Datenblatt!$E$28,IF($C138=15,(Datenblatt!$B$29*Übersicht!H138^3)+(Datenblatt!$C$29*Übersicht!H138^2)+(Datenblatt!$D$29*Übersicht!H138)+Datenblatt!$E$29,IF($C138=16,(Datenblatt!$B$30*Übersicht!H138^3)+(Datenblatt!$C$30*Übersicht!H138^2)+(Datenblatt!$D$30*Übersicht!H138)+Datenblatt!$E$30,IF($C138=12,(Datenblatt!$B$31*Übersicht!H138^3)+(Datenblatt!$C$31*Übersicht!H138^2)+(Datenblatt!$D$31*Übersicht!H138)+Datenblatt!$E$31,IF($C138=11,(Datenblatt!$B$32*Übersicht!H138^3)+(Datenblatt!$C$32*Übersicht!H138^2)+(Datenblatt!$D$32*Übersicht!H138)+Datenblatt!$E$32,0))))))))))))))))))))))))</f>
        <v>0</v>
      </c>
      <c r="O138" s="2" t="e">
        <f t="shared" si="8"/>
        <v>#DIV/0!</v>
      </c>
      <c r="P138" s="2" t="e">
        <f t="shared" si="9"/>
        <v>#DIV/0!</v>
      </c>
      <c r="R138" s="2"/>
      <c r="S138" s="2">
        <f>Datenblatt!$I$10</f>
        <v>62.816491055091916</v>
      </c>
      <c r="T138" s="2">
        <f>Datenblatt!$I$18</f>
        <v>62.379148900450787</v>
      </c>
      <c r="U138" s="2">
        <f>Datenblatt!$I$26</f>
        <v>55.885385458572635</v>
      </c>
      <c r="V138" s="2">
        <f>Datenblatt!$I$34</f>
        <v>60.727085155488531</v>
      </c>
      <c r="W138" s="7" t="e">
        <f t="shared" si="10"/>
        <v>#DIV/0!</v>
      </c>
      <c r="Y138" s="2">
        <f>Datenblatt!$I$5</f>
        <v>73.48733784597421</v>
      </c>
      <c r="Z138">
        <f>Datenblatt!$I$13</f>
        <v>79.926562848016317</v>
      </c>
      <c r="AA138">
        <f>Datenblatt!$I$21</f>
        <v>79.953620531215734</v>
      </c>
      <c r="AB138">
        <f>Datenblatt!$I$29</f>
        <v>70.851454876954847</v>
      </c>
      <c r="AC138">
        <f>Datenblatt!$I$37</f>
        <v>75.813025407742586</v>
      </c>
      <c r="AD138" s="7" t="e">
        <f t="shared" si="11"/>
        <v>#DIV/0!</v>
      </c>
    </row>
    <row r="139" spans="10:30" ht="19" x14ac:dyDescent="0.25">
      <c r="J139" s="3" t="e">
        <f>IF(AND($C139=13,Datenblatt!M139&lt;Datenblatt!$R$3),0,IF(AND($C139=14,Datenblatt!M139&lt;Datenblatt!$R$4),0,IF(AND($C139=15,Datenblatt!M139&lt;Datenblatt!$R$5),0,IF(AND($C139=16,Datenblatt!M139&lt;Datenblatt!$R$6),0,IF(AND($C139=12,Datenblatt!M139&lt;Datenblatt!$R$7),0,IF(AND($C139=11,Datenblatt!M139&lt;Datenblatt!$R$8),0,IF(AND($C139=13,Datenblatt!M139&gt;Datenblatt!$Q$3),100,IF(AND($C139=14,Datenblatt!M139&gt;Datenblatt!$Q$4),100,IF(AND($C139=15,Datenblatt!M139&gt;Datenblatt!$Q$5),100,IF(AND($C139=16,Datenblatt!M139&gt;Datenblatt!$Q$6),100,IF(AND($C139=12,Datenblatt!M139&gt;Datenblatt!$Q$7),100,IF(AND($C139=11,Datenblatt!M139&gt;Datenblatt!$Q$8),100,IF(Übersicht!$C139=13,Datenblatt!$B$3*Datenblatt!M139^3+Datenblatt!$C$3*Datenblatt!M139^2+Datenblatt!$D$3*Datenblatt!M139+Datenblatt!$E$3,IF(Übersicht!$C139=14,Datenblatt!$B$4*Datenblatt!M139^3+Datenblatt!$C$4*Datenblatt!M139^2+Datenblatt!$D$4*Datenblatt!M139+Datenblatt!$E$4,IF(Übersicht!$C139=15,Datenblatt!$B$5*Datenblatt!M139^3+Datenblatt!$C$5*Datenblatt!M139^2+Datenblatt!$D$5*Datenblatt!M139+Datenblatt!$E$5,IF(Übersicht!$C139=16,Datenblatt!$B$6*Datenblatt!M139^3+Datenblatt!$C$6*Datenblatt!M139^2+Datenblatt!$D$6*Datenblatt!M139+Datenblatt!$E$6,IF(Übersicht!$C139=12,Datenblatt!$B$7*Datenblatt!M139^3+Datenblatt!$C$7*Datenblatt!M139^2+Datenblatt!$D$7*Datenblatt!M139+Datenblatt!$E$7,IF(Übersicht!$C139=11,Datenblatt!$B$8*Datenblatt!M139^3+Datenblatt!$C$8*Datenblatt!M139^2+Datenblatt!$D$8*Datenblatt!M139+Datenblatt!$E$8,0))))))))))))))))))</f>
        <v>#DIV/0!</v>
      </c>
      <c r="K139" t="e">
        <f>IF(AND(Übersicht!$C139=13,Datenblatt!N139&lt;Datenblatt!$T$3),0,IF(AND(Übersicht!$C139=14,Datenblatt!N139&lt;Datenblatt!$T$4),0,IF(AND(Übersicht!$C139=15,Datenblatt!N139&lt;Datenblatt!$T$5),0,IF(AND(Übersicht!$C139=16,Datenblatt!N139&lt;Datenblatt!$T$6),0,IF(AND(Übersicht!$C139=12,Datenblatt!N139&lt;Datenblatt!$T$7),0,IF(AND(Übersicht!$C139=11,Datenblatt!N139&lt;Datenblatt!$T$8),0,IF(AND($C139=13,Datenblatt!N139&gt;Datenblatt!$S$3),100,IF(AND($C139=14,Datenblatt!N139&gt;Datenblatt!$S$4),100,IF(AND($C139=15,Datenblatt!N139&gt;Datenblatt!$S$5),100,IF(AND($C139=16,Datenblatt!N139&gt;Datenblatt!$S$6),100,IF(AND($C139=12,Datenblatt!N139&gt;Datenblatt!$S$7),100,IF(AND($C139=11,Datenblatt!N139&gt;Datenblatt!$S$8),100,IF(Übersicht!$C139=13,Datenblatt!$B$11*Datenblatt!N139^3+Datenblatt!$C$11*Datenblatt!N139^2+Datenblatt!$D$11*Datenblatt!N139+Datenblatt!$E$11,IF(Übersicht!$C139=14,Datenblatt!$B$12*Datenblatt!N139^3+Datenblatt!$C$12*Datenblatt!N139^2+Datenblatt!$D$12*Datenblatt!N139+Datenblatt!$E$12,IF(Übersicht!$C139=15,Datenblatt!$B$13*Datenblatt!N139^3+Datenblatt!$C$13*Datenblatt!N139^2+Datenblatt!$D$13*Datenblatt!N139+Datenblatt!$E$13,IF(Übersicht!$C139=16,Datenblatt!$B$14*Datenblatt!N139^3+Datenblatt!$C$14*Datenblatt!N139^2+Datenblatt!$D$14*Datenblatt!N139+Datenblatt!$E$14,IF(Übersicht!$C139=12,Datenblatt!$B$15*Datenblatt!N139^3+Datenblatt!$C$15*Datenblatt!N139^2+Datenblatt!$D$15*Datenblatt!N139+Datenblatt!$E$15,IF(Übersicht!$C139=11,Datenblatt!$B$16*Datenblatt!N139^3+Datenblatt!$C$16*Datenblatt!N139^2+Datenblatt!$D$16*Datenblatt!N139+Datenblatt!$E$16,0))))))))))))))))))</f>
        <v>#DIV/0!</v>
      </c>
      <c r="L139">
        <f>IF(AND($C139=13,G139&lt;Datenblatt!$V$3),0,IF(AND($C139=14,G139&lt;Datenblatt!$V$4),0,IF(AND($C139=15,G139&lt;Datenblatt!$V$5),0,IF(AND($C139=16,G139&lt;Datenblatt!$V$6),0,IF(AND($C139=12,G139&lt;Datenblatt!$V$7),0,IF(AND($C139=11,G139&lt;Datenblatt!$V$8),0,IF(AND($C139=13,G139&gt;Datenblatt!$U$3),100,IF(AND($C139=14,G139&gt;Datenblatt!$U$4),100,IF(AND($C139=15,G139&gt;Datenblatt!$U$5),100,IF(AND($C139=16,G139&gt;Datenblatt!$U$6),100,IF(AND($C139=12,G139&gt;Datenblatt!$U$7),100,IF(AND($C139=11,G139&gt;Datenblatt!$U$8),100,IF($C139=13,(Datenblatt!$B$19*Übersicht!G139^3)+(Datenblatt!$C$19*Übersicht!G139^2)+(Datenblatt!$D$19*Übersicht!G139)+Datenblatt!$E$19,IF($C139=14,(Datenblatt!$B$20*Übersicht!G139^3)+(Datenblatt!$C$20*Übersicht!G139^2)+(Datenblatt!$D$20*Übersicht!G139)+Datenblatt!$E$20,IF($C139=15,(Datenblatt!$B$21*Übersicht!G139^3)+(Datenblatt!$C$21*Übersicht!G139^2)+(Datenblatt!$D$21*Übersicht!G139)+Datenblatt!$E$21,IF($C139=16,(Datenblatt!$B$22*Übersicht!G139^3)+(Datenblatt!$C$22*Übersicht!G139^2)+(Datenblatt!$D$22*Übersicht!G139)+Datenblatt!$E$22,IF($C139=12,(Datenblatt!$B$23*Übersicht!G139^3)+(Datenblatt!$C$23*Übersicht!G139^2)+(Datenblatt!$D$23*Übersicht!G139)+Datenblatt!$E$23,IF($C139=11,(Datenblatt!$B$24*Übersicht!G139^3)+(Datenblatt!$C$24*Übersicht!G139^2)+(Datenblatt!$D$24*Übersicht!G139)+Datenblatt!$E$24,0))))))))))))))))))</f>
        <v>0</v>
      </c>
      <c r="M139">
        <f>IF(AND(H139="",C139=11),Datenblatt!$I$26,IF(AND(H139="",C139=12),Datenblatt!$I$26,IF(AND(H139="",C139=16),Datenblatt!$I$27,IF(AND(H139="",C139=15),Datenblatt!$I$26,IF(AND(H139="",C139=14),Datenblatt!$I$26,IF(AND(H139="",C139=13),Datenblatt!$I$26,IF(AND($C139=13,H139&gt;Datenblatt!$X$3),0,IF(AND($C139=14,H139&gt;Datenblatt!$X$4),0,IF(AND($C139=15,H139&gt;Datenblatt!$X$5),0,IF(AND($C139=16,H139&gt;Datenblatt!$X$6),0,IF(AND($C139=12,H139&gt;Datenblatt!$X$7),0,IF(AND($C139=11,H139&gt;Datenblatt!$X$8),0,IF(AND($C139=13,H139&lt;Datenblatt!$W$3),100,IF(AND($C139=14,H139&lt;Datenblatt!$W$4),100,IF(AND($C139=15,H139&lt;Datenblatt!$W$5),100,IF(AND($C139=16,H139&lt;Datenblatt!$W$6),100,IF(AND($C139=12,H139&lt;Datenblatt!$W$7),100,IF(AND($C139=11,H139&lt;Datenblatt!$W$8),100,IF($C139=13,(Datenblatt!$B$27*Übersicht!H139^3)+(Datenblatt!$C$27*Übersicht!H139^2)+(Datenblatt!$D$27*Übersicht!H139)+Datenblatt!$E$27,IF($C139=14,(Datenblatt!$B$28*Übersicht!H139^3)+(Datenblatt!$C$28*Übersicht!H139^2)+(Datenblatt!$D$28*Übersicht!H139)+Datenblatt!$E$28,IF($C139=15,(Datenblatt!$B$29*Übersicht!H139^3)+(Datenblatt!$C$29*Übersicht!H139^2)+(Datenblatt!$D$29*Übersicht!H139)+Datenblatt!$E$29,IF($C139=16,(Datenblatt!$B$30*Übersicht!H139^3)+(Datenblatt!$C$30*Übersicht!H139^2)+(Datenblatt!$D$30*Übersicht!H139)+Datenblatt!$E$30,IF($C139=12,(Datenblatt!$B$31*Übersicht!H139^3)+(Datenblatt!$C$31*Übersicht!H139^2)+(Datenblatt!$D$31*Übersicht!H139)+Datenblatt!$E$31,IF($C139=11,(Datenblatt!$B$32*Übersicht!H139^3)+(Datenblatt!$C$32*Übersicht!H139^2)+(Datenblatt!$D$32*Übersicht!H139)+Datenblatt!$E$32,0))))))))))))))))))))))))</f>
        <v>0</v>
      </c>
      <c r="N139">
        <f>IF(AND(H139="",C139=11),Datenblatt!$I$29,IF(AND(H139="",C139=12),Datenblatt!$I$29,IF(AND(H139="",C139=16),Datenblatt!$I$29,IF(AND(H139="",C139=15),Datenblatt!$I$29,IF(AND(H139="",C139=14),Datenblatt!$I$29,IF(AND(H139="",C139=13),Datenblatt!$I$29,IF(AND($C139=13,H139&gt;Datenblatt!$X$3),0,IF(AND($C139=14,H139&gt;Datenblatt!$X$4),0,IF(AND($C139=15,H139&gt;Datenblatt!$X$5),0,IF(AND($C139=16,H139&gt;Datenblatt!$X$6),0,IF(AND($C139=12,H139&gt;Datenblatt!$X$7),0,IF(AND($C139=11,H139&gt;Datenblatt!$X$8),0,IF(AND($C139=13,H139&lt;Datenblatt!$W$3),100,IF(AND($C139=14,H139&lt;Datenblatt!$W$4),100,IF(AND($C139=15,H139&lt;Datenblatt!$W$5),100,IF(AND($C139=16,H139&lt;Datenblatt!$W$6),100,IF(AND($C139=12,H139&lt;Datenblatt!$W$7),100,IF(AND($C139=11,H139&lt;Datenblatt!$W$8),100,IF($C139=13,(Datenblatt!$B$27*Übersicht!H139^3)+(Datenblatt!$C$27*Übersicht!H139^2)+(Datenblatt!$D$27*Übersicht!H139)+Datenblatt!$E$27,IF($C139=14,(Datenblatt!$B$28*Übersicht!H139^3)+(Datenblatt!$C$28*Übersicht!H139^2)+(Datenblatt!$D$28*Übersicht!H139)+Datenblatt!$E$28,IF($C139=15,(Datenblatt!$B$29*Übersicht!H139^3)+(Datenblatt!$C$29*Übersicht!H139^2)+(Datenblatt!$D$29*Übersicht!H139)+Datenblatt!$E$29,IF($C139=16,(Datenblatt!$B$30*Übersicht!H139^3)+(Datenblatt!$C$30*Übersicht!H139^2)+(Datenblatt!$D$30*Übersicht!H139)+Datenblatt!$E$30,IF($C139=12,(Datenblatt!$B$31*Übersicht!H139^3)+(Datenblatt!$C$31*Übersicht!H139^2)+(Datenblatt!$D$31*Übersicht!H139)+Datenblatt!$E$31,IF($C139=11,(Datenblatt!$B$32*Übersicht!H139^3)+(Datenblatt!$C$32*Übersicht!H139^2)+(Datenblatt!$D$32*Übersicht!H139)+Datenblatt!$E$32,0))))))))))))))))))))))))</f>
        <v>0</v>
      </c>
      <c r="O139" s="2" t="e">
        <f t="shared" si="8"/>
        <v>#DIV/0!</v>
      </c>
      <c r="P139" s="2" t="e">
        <f t="shared" si="9"/>
        <v>#DIV/0!</v>
      </c>
      <c r="R139" s="2"/>
      <c r="S139" s="2">
        <f>Datenblatt!$I$10</f>
        <v>62.816491055091916</v>
      </c>
      <c r="T139" s="2">
        <f>Datenblatt!$I$18</f>
        <v>62.379148900450787</v>
      </c>
      <c r="U139" s="2">
        <f>Datenblatt!$I$26</f>
        <v>55.885385458572635</v>
      </c>
      <c r="V139" s="2">
        <f>Datenblatt!$I$34</f>
        <v>60.727085155488531</v>
      </c>
      <c r="W139" s="7" t="e">
        <f t="shared" si="10"/>
        <v>#DIV/0!</v>
      </c>
      <c r="Y139" s="2">
        <f>Datenblatt!$I$5</f>
        <v>73.48733784597421</v>
      </c>
      <c r="Z139">
        <f>Datenblatt!$I$13</f>
        <v>79.926562848016317</v>
      </c>
      <c r="AA139">
        <f>Datenblatt!$I$21</f>
        <v>79.953620531215734</v>
      </c>
      <c r="AB139">
        <f>Datenblatt!$I$29</f>
        <v>70.851454876954847</v>
      </c>
      <c r="AC139">
        <f>Datenblatt!$I$37</f>
        <v>75.813025407742586</v>
      </c>
      <c r="AD139" s="7" t="e">
        <f t="shared" si="11"/>
        <v>#DIV/0!</v>
      </c>
    </row>
    <row r="140" spans="10:30" ht="19" x14ac:dyDescent="0.25">
      <c r="J140" s="3" t="e">
        <f>IF(AND($C140=13,Datenblatt!M140&lt;Datenblatt!$R$3),0,IF(AND($C140=14,Datenblatt!M140&lt;Datenblatt!$R$4),0,IF(AND($C140=15,Datenblatt!M140&lt;Datenblatt!$R$5),0,IF(AND($C140=16,Datenblatt!M140&lt;Datenblatt!$R$6),0,IF(AND($C140=12,Datenblatt!M140&lt;Datenblatt!$R$7),0,IF(AND($C140=11,Datenblatt!M140&lt;Datenblatt!$R$8),0,IF(AND($C140=13,Datenblatt!M140&gt;Datenblatt!$Q$3),100,IF(AND($C140=14,Datenblatt!M140&gt;Datenblatt!$Q$4),100,IF(AND($C140=15,Datenblatt!M140&gt;Datenblatt!$Q$5),100,IF(AND($C140=16,Datenblatt!M140&gt;Datenblatt!$Q$6),100,IF(AND($C140=12,Datenblatt!M140&gt;Datenblatt!$Q$7),100,IF(AND($C140=11,Datenblatt!M140&gt;Datenblatt!$Q$8),100,IF(Übersicht!$C140=13,Datenblatt!$B$3*Datenblatt!M140^3+Datenblatt!$C$3*Datenblatt!M140^2+Datenblatt!$D$3*Datenblatt!M140+Datenblatt!$E$3,IF(Übersicht!$C140=14,Datenblatt!$B$4*Datenblatt!M140^3+Datenblatt!$C$4*Datenblatt!M140^2+Datenblatt!$D$4*Datenblatt!M140+Datenblatt!$E$4,IF(Übersicht!$C140=15,Datenblatt!$B$5*Datenblatt!M140^3+Datenblatt!$C$5*Datenblatt!M140^2+Datenblatt!$D$5*Datenblatt!M140+Datenblatt!$E$5,IF(Übersicht!$C140=16,Datenblatt!$B$6*Datenblatt!M140^3+Datenblatt!$C$6*Datenblatt!M140^2+Datenblatt!$D$6*Datenblatt!M140+Datenblatt!$E$6,IF(Übersicht!$C140=12,Datenblatt!$B$7*Datenblatt!M140^3+Datenblatt!$C$7*Datenblatt!M140^2+Datenblatt!$D$7*Datenblatt!M140+Datenblatt!$E$7,IF(Übersicht!$C140=11,Datenblatt!$B$8*Datenblatt!M140^3+Datenblatt!$C$8*Datenblatt!M140^2+Datenblatt!$D$8*Datenblatt!M140+Datenblatt!$E$8,0))))))))))))))))))</f>
        <v>#DIV/0!</v>
      </c>
      <c r="K140" t="e">
        <f>IF(AND(Übersicht!$C140=13,Datenblatt!N140&lt;Datenblatt!$T$3),0,IF(AND(Übersicht!$C140=14,Datenblatt!N140&lt;Datenblatt!$T$4),0,IF(AND(Übersicht!$C140=15,Datenblatt!N140&lt;Datenblatt!$T$5),0,IF(AND(Übersicht!$C140=16,Datenblatt!N140&lt;Datenblatt!$T$6),0,IF(AND(Übersicht!$C140=12,Datenblatt!N140&lt;Datenblatt!$T$7),0,IF(AND(Übersicht!$C140=11,Datenblatt!N140&lt;Datenblatt!$T$8),0,IF(AND($C140=13,Datenblatt!N140&gt;Datenblatt!$S$3),100,IF(AND($C140=14,Datenblatt!N140&gt;Datenblatt!$S$4),100,IF(AND($C140=15,Datenblatt!N140&gt;Datenblatt!$S$5),100,IF(AND($C140=16,Datenblatt!N140&gt;Datenblatt!$S$6),100,IF(AND($C140=12,Datenblatt!N140&gt;Datenblatt!$S$7),100,IF(AND($C140=11,Datenblatt!N140&gt;Datenblatt!$S$8),100,IF(Übersicht!$C140=13,Datenblatt!$B$11*Datenblatt!N140^3+Datenblatt!$C$11*Datenblatt!N140^2+Datenblatt!$D$11*Datenblatt!N140+Datenblatt!$E$11,IF(Übersicht!$C140=14,Datenblatt!$B$12*Datenblatt!N140^3+Datenblatt!$C$12*Datenblatt!N140^2+Datenblatt!$D$12*Datenblatt!N140+Datenblatt!$E$12,IF(Übersicht!$C140=15,Datenblatt!$B$13*Datenblatt!N140^3+Datenblatt!$C$13*Datenblatt!N140^2+Datenblatt!$D$13*Datenblatt!N140+Datenblatt!$E$13,IF(Übersicht!$C140=16,Datenblatt!$B$14*Datenblatt!N140^3+Datenblatt!$C$14*Datenblatt!N140^2+Datenblatt!$D$14*Datenblatt!N140+Datenblatt!$E$14,IF(Übersicht!$C140=12,Datenblatt!$B$15*Datenblatt!N140^3+Datenblatt!$C$15*Datenblatt!N140^2+Datenblatt!$D$15*Datenblatt!N140+Datenblatt!$E$15,IF(Übersicht!$C140=11,Datenblatt!$B$16*Datenblatt!N140^3+Datenblatt!$C$16*Datenblatt!N140^2+Datenblatt!$D$16*Datenblatt!N140+Datenblatt!$E$16,0))))))))))))))))))</f>
        <v>#DIV/0!</v>
      </c>
      <c r="L140">
        <f>IF(AND($C140=13,G140&lt;Datenblatt!$V$3),0,IF(AND($C140=14,G140&lt;Datenblatt!$V$4),0,IF(AND($C140=15,G140&lt;Datenblatt!$V$5),0,IF(AND($C140=16,G140&lt;Datenblatt!$V$6),0,IF(AND($C140=12,G140&lt;Datenblatt!$V$7),0,IF(AND($C140=11,G140&lt;Datenblatt!$V$8),0,IF(AND($C140=13,G140&gt;Datenblatt!$U$3),100,IF(AND($C140=14,G140&gt;Datenblatt!$U$4),100,IF(AND($C140=15,G140&gt;Datenblatt!$U$5),100,IF(AND($C140=16,G140&gt;Datenblatt!$U$6),100,IF(AND($C140=12,G140&gt;Datenblatt!$U$7),100,IF(AND($C140=11,G140&gt;Datenblatt!$U$8),100,IF($C140=13,(Datenblatt!$B$19*Übersicht!G140^3)+(Datenblatt!$C$19*Übersicht!G140^2)+(Datenblatt!$D$19*Übersicht!G140)+Datenblatt!$E$19,IF($C140=14,(Datenblatt!$B$20*Übersicht!G140^3)+(Datenblatt!$C$20*Übersicht!G140^2)+(Datenblatt!$D$20*Übersicht!G140)+Datenblatt!$E$20,IF($C140=15,(Datenblatt!$B$21*Übersicht!G140^3)+(Datenblatt!$C$21*Übersicht!G140^2)+(Datenblatt!$D$21*Übersicht!G140)+Datenblatt!$E$21,IF($C140=16,(Datenblatt!$B$22*Übersicht!G140^3)+(Datenblatt!$C$22*Übersicht!G140^2)+(Datenblatt!$D$22*Übersicht!G140)+Datenblatt!$E$22,IF($C140=12,(Datenblatt!$B$23*Übersicht!G140^3)+(Datenblatt!$C$23*Übersicht!G140^2)+(Datenblatt!$D$23*Übersicht!G140)+Datenblatt!$E$23,IF($C140=11,(Datenblatt!$B$24*Übersicht!G140^3)+(Datenblatt!$C$24*Übersicht!G140^2)+(Datenblatt!$D$24*Übersicht!G140)+Datenblatt!$E$24,0))))))))))))))))))</f>
        <v>0</v>
      </c>
      <c r="M140">
        <f>IF(AND(H140="",C140=11),Datenblatt!$I$26,IF(AND(H140="",C140=12),Datenblatt!$I$26,IF(AND(H140="",C140=16),Datenblatt!$I$27,IF(AND(H140="",C140=15),Datenblatt!$I$26,IF(AND(H140="",C140=14),Datenblatt!$I$26,IF(AND(H140="",C140=13),Datenblatt!$I$26,IF(AND($C140=13,H140&gt;Datenblatt!$X$3),0,IF(AND($C140=14,H140&gt;Datenblatt!$X$4),0,IF(AND($C140=15,H140&gt;Datenblatt!$X$5),0,IF(AND($C140=16,H140&gt;Datenblatt!$X$6),0,IF(AND($C140=12,H140&gt;Datenblatt!$X$7),0,IF(AND($C140=11,H140&gt;Datenblatt!$X$8),0,IF(AND($C140=13,H140&lt;Datenblatt!$W$3),100,IF(AND($C140=14,H140&lt;Datenblatt!$W$4),100,IF(AND($C140=15,H140&lt;Datenblatt!$W$5),100,IF(AND($C140=16,H140&lt;Datenblatt!$W$6),100,IF(AND($C140=12,H140&lt;Datenblatt!$W$7),100,IF(AND($C140=11,H140&lt;Datenblatt!$W$8),100,IF($C140=13,(Datenblatt!$B$27*Übersicht!H140^3)+(Datenblatt!$C$27*Übersicht!H140^2)+(Datenblatt!$D$27*Übersicht!H140)+Datenblatt!$E$27,IF($C140=14,(Datenblatt!$B$28*Übersicht!H140^3)+(Datenblatt!$C$28*Übersicht!H140^2)+(Datenblatt!$D$28*Übersicht!H140)+Datenblatt!$E$28,IF($C140=15,(Datenblatt!$B$29*Übersicht!H140^3)+(Datenblatt!$C$29*Übersicht!H140^2)+(Datenblatt!$D$29*Übersicht!H140)+Datenblatt!$E$29,IF($C140=16,(Datenblatt!$B$30*Übersicht!H140^3)+(Datenblatt!$C$30*Übersicht!H140^2)+(Datenblatt!$D$30*Übersicht!H140)+Datenblatt!$E$30,IF($C140=12,(Datenblatt!$B$31*Übersicht!H140^3)+(Datenblatt!$C$31*Übersicht!H140^2)+(Datenblatt!$D$31*Übersicht!H140)+Datenblatt!$E$31,IF($C140=11,(Datenblatt!$B$32*Übersicht!H140^3)+(Datenblatt!$C$32*Übersicht!H140^2)+(Datenblatt!$D$32*Übersicht!H140)+Datenblatt!$E$32,0))))))))))))))))))))))))</f>
        <v>0</v>
      </c>
      <c r="N140">
        <f>IF(AND(H140="",C140=11),Datenblatt!$I$29,IF(AND(H140="",C140=12),Datenblatt!$I$29,IF(AND(H140="",C140=16),Datenblatt!$I$29,IF(AND(H140="",C140=15),Datenblatt!$I$29,IF(AND(H140="",C140=14),Datenblatt!$I$29,IF(AND(H140="",C140=13),Datenblatt!$I$29,IF(AND($C140=13,H140&gt;Datenblatt!$X$3),0,IF(AND($C140=14,H140&gt;Datenblatt!$X$4),0,IF(AND($C140=15,H140&gt;Datenblatt!$X$5),0,IF(AND($C140=16,H140&gt;Datenblatt!$X$6),0,IF(AND($C140=12,H140&gt;Datenblatt!$X$7),0,IF(AND($C140=11,H140&gt;Datenblatt!$X$8),0,IF(AND($C140=13,H140&lt;Datenblatt!$W$3),100,IF(AND($C140=14,H140&lt;Datenblatt!$W$4),100,IF(AND($C140=15,H140&lt;Datenblatt!$W$5),100,IF(AND($C140=16,H140&lt;Datenblatt!$W$6),100,IF(AND($C140=12,H140&lt;Datenblatt!$W$7),100,IF(AND($C140=11,H140&lt;Datenblatt!$W$8),100,IF($C140=13,(Datenblatt!$B$27*Übersicht!H140^3)+(Datenblatt!$C$27*Übersicht!H140^2)+(Datenblatt!$D$27*Übersicht!H140)+Datenblatt!$E$27,IF($C140=14,(Datenblatt!$B$28*Übersicht!H140^3)+(Datenblatt!$C$28*Übersicht!H140^2)+(Datenblatt!$D$28*Übersicht!H140)+Datenblatt!$E$28,IF($C140=15,(Datenblatt!$B$29*Übersicht!H140^3)+(Datenblatt!$C$29*Übersicht!H140^2)+(Datenblatt!$D$29*Übersicht!H140)+Datenblatt!$E$29,IF($C140=16,(Datenblatt!$B$30*Übersicht!H140^3)+(Datenblatt!$C$30*Übersicht!H140^2)+(Datenblatt!$D$30*Übersicht!H140)+Datenblatt!$E$30,IF($C140=12,(Datenblatt!$B$31*Übersicht!H140^3)+(Datenblatt!$C$31*Übersicht!H140^2)+(Datenblatt!$D$31*Übersicht!H140)+Datenblatt!$E$31,IF($C140=11,(Datenblatt!$B$32*Übersicht!H140^3)+(Datenblatt!$C$32*Übersicht!H140^2)+(Datenblatt!$D$32*Übersicht!H140)+Datenblatt!$E$32,0))))))))))))))))))))))))</f>
        <v>0</v>
      </c>
      <c r="O140" s="2" t="e">
        <f t="shared" si="8"/>
        <v>#DIV/0!</v>
      </c>
      <c r="P140" s="2" t="e">
        <f t="shared" si="9"/>
        <v>#DIV/0!</v>
      </c>
      <c r="R140" s="2"/>
      <c r="S140" s="2">
        <f>Datenblatt!$I$10</f>
        <v>62.816491055091916</v>
      </c>
      <c r="T140" s="2">
        <f>Datenblatt!$I$18</f>
        <v>62.379148900450787</v>
      </c>
      <c r="U140" s="2">
        <f>Datenblatt!$I$26</f>
        <v>55.885385458572635</v>
      </c>
      <c r="V140" s="2">
        <f>Datenblatt!$I$34</f>
        <v>60.727085155488531</v>
      </c>
      <c r="W140" s="7" t="e">
        <f t="shared" si="10"/>
        <v>#DIV/0!</v>
      </c>
      <c r="Y140" s="2">
        <f>Datenblatt!$I$5</f>
        <v>73.48733784597421</v>
      </c>
      <c r="Z140">
        <f>Datenblatt!$I$13</f>
        <v>79.926562848016317</v>
      </c>
      <c r="AA140">
        <f>Datenblatt!$I$21</f>
        <v>79.953620531215734</v>
      </c>
      <c r="AB140">
        <f>Datenblatt!$I$29</f>
        <v>70.851454876954847</v>
      </c>
      <c r="AC140">
        <f>Datenblatt!$I$37</f>
        <v>75.813025407742586</v>
      </c>
      <c r="AD140" s="7" t="e">
        <f t="shared" si="11"/>
        <v>#DIV/0!</v>
      </c>
    </row>
    <row r="141" spans="10:30" ht="19" x14ac:dyDescent="0.25">
      <c r="J141" s="3" t="e">
        <f>IF(AND($C141=13,Datenblatt!M141&lt;Datenblatt!$R$3),0,IF(AND($C141=14,Datenblatt!M141&lt;Datenblatt!$R$4),0,IF(AND($C141=15,Datenblatt!M141&lt;Datenblatt!$R$5),0,IF(AND($C141=16,Datenblatt!M141&lt;Datenblatt!$R$6),0,IF(AND($C141=12,Datenblatt!M141&lt;Datenblatt!$R$7),0,IF(AND($C141=11,Datenblatt!M141&lt;Datenblatt!$R$8),0,IF(AND($C141=13,Datenblatt!M141&gt;Datenblatt!$Q$3),100,IF(AND($C141=14,Datenblatt!M141&gt;Datenblatt!$Q$4),100,IF(AND($C141=15,Datenblatt!M141&gt;Datenblatt!$Q$5),100,IF(AND($C141=16,Datenblatt!M141&gt;Datenblatt!$Q$6),100,IF(AND($C141=12,Datenblatt!M141&gt;Datenblatt!$Q$7),100,IF(AND($C141=11,Datenblatt!M141&gt;Datenblatt!$Q$8),100,IF(Übersicht!$C141=13,Datenblatt!$B$3*Datenblatt!M141^3+Datenblatt!$C$3*Datenblatt!M141^2+Datenblatt!$D$3*Datenblatt!M141+Datenblatt!$E$3,IF(Übersicht!$C141=14,Datenblatt!$B$4*Datenblatt!M141^3+Datenblatt!$C$4*Datenblatt!M141^2+Datenblatt!$D$4*Datenblatt!M141+Datenblatt!$E$4,IF(Übersicht!$C141=15,Datenblatt!$B$5*Datenblatt!M141^3+Datenblatt!$C$5*Datenblatt!M141^2+Datenblatt!$D$5*Datenblatt!M141+Datenblatt!$E$5,IF(Übersicht!$C141=16,Datenblatt!$B$6*Datenblatt!M141^3+Datenblatt!$C$6*Datenblatt!M141^2+Datenblatt!$D$6*Datenblatt!M141+Datenblatt!$E$6,IF(Übersicht!$C141=12,Datenblatt!$B$7*Datenblatt!M141^3+Datenblatt!$C$7*Datenblatt!M141^2+Datenblatt!$D$7*Datenblatt!M141+Datenblatt!$E$7,IF(Übersicht!$C141=11,Datenblatt!$B$8*Datenblatt!M141^3+Datenblatt!$C$8*Datenblatt!M141^2+Datenblatt!$D$8*Datenblatt!M141+Datenblatt!$E$8,0))))))))))))))))))</f>
        <v>#DIV/0!</v>
      </c>
      <c r="K141" t="e">
        <f>IF(AND(Übersicht!$C141=13,Datenblatt!N141&lt;Datenblatt!$T$3),0,IF(AND(Übersicht!$C141=14,Datenblatt!N141&lt;Datenblatt!$T$4),0,IF(AND(Übersicht!$C141=15,Datenblatt!N141&lt;Datenblatt!$T$5),0,IF(AND(Übersicht!$C141=16,Datenblatt!N141&lt;Datenblatt!$T$6),0,IF(AND(Übersicht!$C141=12,Datenblatt!N141&lt;Datenblatt!$T$7),0,IF(AND(Übersicht!$C141=11,Datenblatt!N141&lt;Datenblatt!$T$8),0,IF(AND($C141=13,Datenblatt!N141&gt;Datenblatt!$S$3),100,IF(AND($C141=14,Datenblatt!N141&gt;Datenblatt!$S$4),100,IF(AND($C141=15,Datenblatt!N141&gt;Datenblatt!$S$5),100,IF(AND($C141=16,Datenblatt!N141&gt;Datenblatt!$S$6),100,IF(AND($C141=12,Datenblatt!N141&gt;Datenblatt!$S$7),100,IF(AND($C141=11,Datenblatt!N141&gt;Datenblatt!$S$8),100,IF(Übersicht!$C141=13,Datenblatt!$B$11*Datenblatt!N141^3+Datenblatt!$C$11*Datenblatt!N141^2+Datenblatt!$D$11*Datenblatt!N141+Datenblatt!$E$11,IF(Übersicht!$C141=14,Datenblatt!$B$12*Datenblatt!N141^3+Datenblatt!$C$12*Datenblatt!N141^2+Datenblatt!$D$12*Datenblatt!N141+Datenblatt!$E$12,IF(Übersicht!$C141=15,Datenblatt!$B$13*Datenblatt!N141^3+Datenblatt!$C$13*Datenblatt!N141^2+Datenblatt!$D$13*Datenblatt!N141+Datenblatt!$E$13,IF(Übersicht!$C141=16,Datenblatt!$B$14*Datenblatt!N141^3+Datenblatt!$C$14*Datenblatt!N141^2+Datenblatt!$D$14*Datenblatt!N141+Datenblatt!$E$14,IF(Übersicht!$C141=12,Datenblatt!$B$15*Datenblatt!N141^3+Datenblatt!$C$15*Datenblatt!N141^2+Datenblatt!$D$15*Datenblatt!N141+Datenblatt!$E$15,IF(Übersicht!$C141=11,Datenblatt!$B$16*Datenblatt!N141^3+Datenblatt!$C$16*Datenblatt!N141^2+Datenblatt!$D$16*Datenblatt!N141+Datenblatt!$E$16,0))))))))))))))))))</f>
        <v>#DIV/0!</v>
      </c>
      <c r="L141">
        <f>IF(AND($C141=13,G141&lt;Datenblatt!$V$3),0,IF(AND($C141=14,G141&lt;Datenblatt!$V$4),0,IF(AND($C141=15,G141&lt;Datenblatt!$V$5),0,IF(AND($C141=16,G141&lt;Datenblatt!$V$6),0,IF(AND($C141=12,G141&lt;Datenblatt!$V$7),0,IF(AND($C141=11,G141&lt;Datenblatt!$V$8),0,IF(AND($C141=13,G141&gt;Datenblatt!$U$3),100,IF(AND($C141=14,G141&gt;Datenblatt!$U$4),100,IF(AND($C141=15,G141&gt;Datenblatt!$U$5),100,IF(AND($C141=16,G141&gt;Datenblatt!$U$6),100,IF(AND($C141=12,G141&gt;Datenblatt!$U$7),100,IF(AND($C141=11,G141&gt;Datenblatt!$U$8),100,IF($C141=13,(Datenblatt!$B$19*Übersicht!G141^3)+(Datenblatt!$C$19*Übersicht!G141^2)+(Datenblatt!$D$19*Übersicht!G141)+Datenblatt!$E$19,IF($C141=14,(Datenblatt!$B$20*Übersicht!G141^3)+(Datenblatt!$C$20*Übersicht!G141^2)+(Datenblatt!$D$20*Übersicht!G141)+Datenblatt!$E$20,IF($C141=15,(Datenblatt!$B$21*Übersicht!G141^3)+(Datenblatt!$C$21*Übersicht!G141^2)+(Datenblatt!$D$21*Übersicht!G141)+Datenblatt!$E$21,IF($C141=16,(Datenblatt!$B$22*Übersicht!G141^3)+(Datenblatt!$C$22*Übersicht!G141^2)+(Datenblatt!$D$22*Übersicht!G141)+Datenblatt!$E$22,IF($C141=12,(Datenblatt!$B$23*Übersicht!G141^3)+(Datenblatt!$C$23*Übersicht!G141^2)+(Datenblatt!$D$23*Übersicht!G141)+Datenblatt!$E$23,IF($C141=11,(Datenblatt!$B$24*Übersicht!G141^3)+(Datenblatt!$C$24*Übersicht!G141^2)+(Datenblatt!$D$24*Übersicht!G141)+Datenblatt!$E$24,0))))))))))))))))))</f>
        <v>0</v>
      </c>
      <c r="M141">
        <f>IF(AND(H141="",C141=11),Datenblatt!$I$26,IF(AND(H141="",C141=12),Datenblatt!$I$26,IF(AND(H141="",C141=16),Datenblatt!$I$27,IF(AND(H141="",C141=15),Datenblatt!$I$26,IF(AND(H141="",C141=14),Datenblatt!$I$26,IF(AND(H141="",C141=13),Datenblatt!$I$26,IF(AND($C141=13,H141&gt;Datenblatt!$X$3),0,IF(AND($C141=14,H141&gt;Datenblatt!$X$4),0,IF(AND($C141=15,H141&gt;Datenblatt!$X$5),0,IF(AND($C141=16,H141&gt;Datenblatt!$X$6),0,IF(AND($C141=12,H141&gt;Datenblatt!$X$7),0,IF(AND($C141=11,H141&gt;Datenblatt!$X$8),0,IF(AND($C141=13,H141&lt;Datenblatt!$W$3),100,IF(AND($C141=14,H141&lt;Datenblatt!$W$4),100,IF(AND($C141=15,H141&lt;Datenblatt!$W$5),100,IF(AND($C141=16,H141&lt;Datenblatt!$W$6),100,IF(AND($C141=12,H141&lt;Datenblatt!$W$7),100,IF(AND($C141=11,H141&lt;Datenblatt!$W$8),100,IF($C141=13,(Datenblatt!$B$27*Übersicht!H141^3)+(Datenblatt!$C$27*Übersicht!H141^2)+(Datenblatt!$D$27*Übersicht!H141)+Datenblatt!$E$27,IF($C141=14,(Datenblatt!$B$28*Übersicht!H141^3)+(Datenblatt!$C$28*Übersicht!H141^2)+(Datenblatt!$D$28*Übersicht!H141)+Datenblatt!$E$28,IF($C141=15,(Datenblatt!$B$29*Übersicht!H141^3)+(Datenblatt!$C$29*Übersicht!H141^2)+(Datenblatt!$D$29*Übersicht!H141)+Datenblatt!$E$29,IF($C141=16,(Datenblatt!$B$30*Übersicht!H141^3)+(Datenblatt!$C$30*Übersicht!H141^2)+(Datenblatt!$D$30*Übersicht!H141)+Datenblatt!$E$30,IF($C141=12,(Datenblatt!$B$31*Übersicht!H141^3)+(Datenblatt!$C$31*Übersicht!H141^2)+(Datenblatt!$D$31*Übersicht!H141)+Datenblatt!$E$31,IF($C141=11,(Datenblatt!$B$32*Übersicht!H141^3)+(Datenblatt!$C$32*Übersicht!H141^2)+(Datenblatt!$D$32*Übersicht!H141)+Datenblatt!$E$32,0))))))))))))))))))))))))</f>
        <v>0</v>
      </c>
      <c r="N141">
        <f>IF(AND(H141="",C141=11),Datenblatt!$I$29,IF(AND(H141="",C141=12),Datenblatt!$I$29,IF(AND(H141="",C141=16),Datenblatt!$I$29,IF(AND(H141="",C141=15),Datenblatt!$I$29,IF(AND(H141="",C141=14),Datenblatt!$I$29,IF(AND(H141="",C141=13),Datenblatt!$I$29,IF(AND($C141=13,H141&gt;Datenblatt!$X$3),0,IF(AND($C141=14,H141&gt;Datenblatt!$X$4),0,IF(AND($C141=15,H141&gt;Datenblatt!$X$5),0,IF(AND($C141=16,H141&gt;Datenblatt!$X$6),0,IF(AND($C141=12,H141&gt;Datenblatt!$X$7),0,IF(AND($C141=11,H141&gt;Datenblatt!$X$8),0,IF(AND($C141=13,H141&lt;Datenblatt!$W$3),100,IF(AND($C141=14,H141&lt;Datenblatt!$W$4),100,IF(AND($C141=15,H141&lt;Datenblatt!$W$5),100,IF(AND($C141=16,H141&lt;Datenblatt!$W$6),100,IF(AND($C141=12,H141&lt;Datenblatt!$W$7),100,IF(AND($C141=11,H141&lt;Datenblatt!$W$8),100,IF($C141=13,(Datenblatt!$B$27*Übersicht!H141^3)+(Datenblatt!$C$27*Übersicht!H141^2)+(Datenblatt!$D$27*Übersicht!H141)+Datenblatt!$E$27,IF($C141=14,(Datenblatt!$B$28*Übersicht!H141^3)+(Datenblatt!$C$28*Übersicht!H141^2)+(Datenblatt!$D$28*Übersicht!H141)+Datenblatt!$E$28,IF($C141=15,(Datenblatt!$B$29*Übersicht!H141^3)+(Datenblatt!$C$29*Übersicht!H141^2)+(Datenblatt!$D$29*Übersicht!H141)+Datenblatt!$E$29,IF($C141=16,(Datenblatt!$B$30*Übersicht!H141^3)+(Datenblatt!$C$30*Übersicht!H141^2)+(Datenblatt!$D$30*Übersicht!H141)+Datenblatt!$E$30,IF($C141=12,(Datenblatt!$B$31*Übersicht!H141^3)+(Datenblatt!$C$31*Übersicht!H141^2)+(Datenblatt!$D$31*Übersicht!H141)+Datenblatt!$E$31,IF($C141=11,(Datenblatt!$B$32*Übersicht!H141^3)+(Datenblatt!$C$32*Übersicht!H141^2)+(Datenblatt!$D$32*Übersicht!H141)+Datenblatt!$E$32,0))))))))))))))))))))))))</f>
        <v>0</v>
      </c>
      <c r="O141" s="2" t="e">
        <f t="shared" si="8"/>
        <v>#DIV/0!</v>
      </c>
      <c r="P141" s="2" t="e">
        <f t="shared" si="9"/>
        <v>#DIV/0!</v>
      </c>
      <c r="R141" s="2"/>
      <c r="S141" s="2">
        <f>Datenblatt!$I$10</f>
        <v>62.816491055091916</v>
      </c>
      <c r="T141" s="2">
        <f>Datenblatt!$I$18</f>
        <v>62.379148900450787</v>
      </c>
      <c r="U141" s="2">
        <f>Datenblatt!$I$26</f>
        <v>55.885385458572635</v>
      </c>
      <c r="V141" s="2">
        <f>Datenblatt!$I$34</f>
        <v>60.727085155488531</v>
      </c>
      <c r="W141" s="7" t="e">
        <f t="shared" si="10"/>
        <v>#DIV/0!</v>
      </c>
      <c r="Y141" s="2">
        <f>Datenblatt!$I$5</f>
        <v>73.48733784597421</v>
      </c>
      <c r="Z141">
        <f>Datenblatt!$I$13</f>
        <v>79.926562848016317</v>
      </c>
      <c r="AA141">
        <f>Datenblatt!$I$21</f>
        <v>79.953620531215734</v>
      </c>
      <c r="AB141">
        <f>Datenblatt!$I$29</f>
        <v>70.851454876954847</v>
      </c>
      <c r="AC141">
        <f>Datenblatt!$I$37</f>
        <v>75.813025407742586</v>
      </c>
      <c r="AD141" s="7" t="e">
        <f t="shared" si="11"/>
        <v>#DIV/0!</v>
      </c>
    </row>
    <row r="142" spans="10:30" ht="19" x14ac:dyDescent="0.25">
      <c r="J142" s="3" t="e">
        <f>IF(AND($C142=13,Datenblatt!M142&lt;Datenblatt!$R$3),0,IF(AND($C142=14,Datenblatt!M142&lt;Datenblatt!$R$4),0,IF(AND($C142=15,Datenblatt!M142&lt;Datenblatt!$R$5),0,IF(AND($C142=16,Datenblatt!M142&lt;Datenblatt!$R$6),0,IF(AND($C142=12,Datenblatt!M142&lt;Datenblatt!$R$7),0,IF(AND($C142=11,Datenblatt!M142&lt;Datenblatt!$R$8),0,IF(AND($C142=13,Datenblatt!M142&gt;Datenblatt!$Q$3),100,IF(AND($C142=14,Datenblatt!M142&gt;Datenblatt!$Q$4),100,IF(AND($C142=15,Datenblatt!M142&gt;Datenblatt!$Q$5),100,IF(AND($C142=16,Datenblatt!M142&gt;Datenblatt!$Q$6),100,IF(AND($C142=12,Datenblatt!M142&gt;Datenblatt!$Q$7),100,IF(AND($C142=11,Datenblatt!M142&gt;Datenblatt!$Q$8),100,IF(Übersicht!$C142=13,Datenblatt!$B$3*Datenblatt!M142^3+Datenblatt!$C$3*Datenblatt!M142^2+Datenblatt!$D$3*Datenblatt!M142+Datenblatt!$E$3,IF(Übersicht!$C142=14,Datenblatt!$B$4*Datenblatt!M142^3+Datenblatt!$C$4*Datenblatt!M142^2+Datenblatt!$D$4*Datenblatt!M142+Datenblatt!$E$4,IF(Übersicht!$C142=15,Datenblatt!$B$5*Datenblatt!M142^3+Datenblatt!$C$5*Datenblatt!M142^2+Datenblatt!$D$5*Datenblatt!M142+Datenblatt!$E$5,IF(Übersicht!$C142=16,Datenblatt!$B$6*Datenblatt!M142^3+Datenblatt!$C$6*Datenblatt!M142^2+Datenblatt!$D$6*Datenblatt!M142+Datenblatt!$E$6,IF(Übersicht!$C142=12,Datenblatt!$B$7*Datenblatt!M142^3+Datenblatt!$C$7*Datenblatt!M142^2+Datenblatt!$D$7*Datenblatt!M142+Datenblatt!$E$7,IF(Übersicht!$C142=11,Datenblatt!$B$8*Datenblatt!M142^3+Datenblatt!$C$8*Datenblatt!M142^2+Datenblatt!$D$8*Datenblatt!M142+Datenblatt!$E$8,0))))))))))))))))))</f>
        <v>#DIV/0!</v>
      </c>
      <c r="K142" t="e">
        <f>IF(AND(Übersicht!$C142=13,Datenblatt!N142&lt;Datenblatt!$T$3),0,IF(AND(Übersicht!$C142=14,Datenblatt!N142&lt;Datenblatt!$T$4),0,IF(AND(Übersicht!$C142=15,Datenblatt!N142&lt;Datenblatt!$T$5),0,IF(AND(Übersicht!$C142=16,Datenblatt!N142&lt;Datenblatt!$T$6),0,IF(AND(Übersicht!$C142=12,Datenblatt!N142&lt;Datenblatt!$T$7),0,IF(AND(Übersicht!$C142=11,Datenblatt!N142&lt;Datenblatt!$T$8),0,IF(AND($C142=13,Datenblatt!N142&gt;Datenblatt!$S$3),100,IF(AND($C142=14,Datenblatt!N142&gt;Datenblatt!$S$4),100,IF(AND($C142=15,Datenblatt!N142&gt;Datenblatt!$S$5),100,IF(AND($C142=16,Datenblatt!N142&gt;Datenblatt!$S$6),100,IF(AND($C142=12,Datenblatt!N142&gt;Datenblatt!$S$7),100,IF(AND($C142=11,Datenblatt!N142&gt;Datenblatt!$S$8),100,IF(Übersicht!$C142=13,Datenblatt!$B$11*Datenblatt!N142^3+Datenblatt!$C$11*Datenblatt!N142^2+Datenblatt!$D$11*Datenblatt!N142+Datenblatt!$E$11,IF(Übersicht!$C142=14,Datenblatt!$B$12*Datenblatt!N142^3+Datenblatt!$C$12*Datenblatt!N142^2+Datenblatt!$D$12*Datenblatt!N142+Datenblatt!$E$12,IF(Übersicht!$C142=15,Datenblatt!$B$13*Datenblatt!N142^3+Datenblatt!$C$13*Datenblatt!N142^2+Datenblatt!$D$13*Datenblatt!N142+Datenblatt!$E$13,IF(Übersicht!$C142=16,Datenblatt!$B$14*Datenblatt!N142^3+Datenblatt!$C$14*Datenblatt!N142^2+Datenblatt!$D$14*Datenblatt!N142+Datenblatt!$E$14,IF(Übersicht!$C142=12,Datenblatt!$B$15*Datenblatt!N142^3+Datenblatt!$C$15*Datenblatt!N142^2+Datenblatt!$D$15*Datenblatt!N142+Datenblatt!$E$15,IF(Übersicht!$C142=11,Datenblatt!$B$16*Datenblatt!N142^3+Datenblatt!$C$16*Datenblatt!N142^2+Datenblatt!$D$16*Datenblatt!N142+Datenblatt!$E$16,0))))))))))))))))))</f>
        <v>#DIV/0!</v>
      </c>
      <c r="L142">
        <f>IF(AND($C142=13,G142&lt;Datenblatt!$V$3),0,IF(AND($C142=14,G142&lt;Datenblatt!$V$4),0,IF(AND($C142=15,G142&lt;Datenblatt!$V$5),0,IF(AND($C142=16,G142&lt;Datenblatt!$V$6),0,IF(AND($C142=12,G142&lt;Datenblatt!$V$7),0,IF(AND($C142=11,G142&lt;Datenblatt!$V$8),0,IF(AND($C142=13,G142&gt;Datenblatt!$U$3),100,IF(AND($C142=14,G142&gt;Datenblatt!$U$4),100,IF(AND($C142=15,G142&gt;Datenblatt!$U$5),100,IF(AND($C142=16,G142&gt;Datenblatt!$U$6),100,IF(AND($C142=12,G142&gt;Datenblatt!$U$7),100,IF(AND($C142=11,G142&gt;Datenblatt!$U$8),100,IF($C142=13,(Datenblatt!$B$19*Übersicht!G142^3)+(Datenblatt!$C$19*Übersicht!G142^2)+(Datenblatt!$D$19*Übersicht!G142)+Datenblatt!$E$19,IF($C142=14,(Datenblatt!$B$20*Übersicht!G142^3)+(Datenblatt!$C$20*Übersicht!G142^2)+(Datenblatt!$D$20*Übersicht!G142)+Datenblatt!$E$20,IF($C142=15,(Datenblatt!$B$21*Übersicht!G142^3)+(Datenblatt!$C$21*Übersicht!G142^2)+(Datenblatt!$D$21*Übersicht!G142)+Datenblatt!$E$21,IF($C142=16,(Datenblatt!$B$22*Übersicht!G142^3)+(Datenblatt!$C$22*Übersicht!G142^2)+(Datenblatt!$D$22*Übersicht!G142)+Datenblatt!$E$22,IF($C142=12,(Datenblatt!$B$23*Übersicht!G142^3)+(Datenblatt!$C$23*Übersicht!G142^2)+(Datenblatt!$D$23*Übersicht!G142)+Datenblatt!$E$23,IF($C142=11,(Datenblatt!$B$24*Übersicht!G142^3)+(Datenblatt!$C$24*Übersicht!G142^2)+(Datenblatt!$D$24*Übersicht!G142)+Datenblatt!$E$24,0))))))))))))))))))</f>
        <v>0</v>
      </c>
      <c r="M142">
        <f>IF(AND(H142="",C142=11),Datenblatt!$I$26,IF(AND(H142="",C142=12),Datenblatt!$I$26,IF(AND(H142="",C142=16),Datenblatt!$I$27,IF(AND(H142="",C142=15),Datenblatt!$I$26,IF(AND(H142="",C142=14),Datenblatt!$I$26,IF(AND(H142="",C142=13),Datenblatt!$I$26,IF(AND($C142=13,H142&gt;Datenblatt!$X$3),0,IF(AND($C142=14,H142&gt;Datenblatt!$X$4),0,IF(AND($C142=15,H142&gt;Datenblatt!$X$5),0,IF(AND($C142=16,H142&gt;Datenblatt!$X$6),0,IF(AND($C142=12,H142&gt;Datenblatt!$X$7),0,IF(AND($C142=11,H142&gt;Datenblatt!$X$8),0,IF(AND($C142=13,H142&lt;Datenblatt!$W$3),100,IF(AND($C142=14,H142&lt;Datenblatt!$W$4),100,IF(AND($C142=15,H142&lt;Datenblatt!$W$5),100,IF(AND($C142=16,H142&lt;Datenblatt!$W$6),100,IF(AND($C142=12,H142&lt;Datenblatt!$W$7),100,IF(AND($C142=11,H142&lt;Datenblatt!$W$8),100,IF($C142=13,(Datenblatt!$B$27*Übersicht!H142^3)+(Datenblatt!$C$27*Übersicht!H142^2)+(Datenblatt!$D$27*Übersicht!H142)+Datenblatt!$E$27,IF($C142=14,(Datenblatt!$B$28*Übersicht!H142^3)+(Datenblatt!$C$28*Übersicht!H142^2)+(Datenblatt!$D$28*Übersicht!H142)+Datenblatt!$E$28,IF($C142=15,(Datenblatt!$B$29*Übersicht!H142^3)+(Datenblatt!$C$29*Übersicht!H142^2)+(Datenblatt!$D$29*Übersicht!H142)+Datenblatt!$E$29,IF($C142=16,(Datenblatt!$B$30*Übersicht!H142^3)+(Datenblatt!$C$30*Übersicht!H142^2)+(Datenblatt!$D$30*Übersicht!H142)+Datenblatt!$E$30,IF($C142=12,(Datenblatt!$B$31*Übersicht!H142^3)+(Datenblatt!$C$31*Übersicht!H142^2)+(Datenblatt!$D$31*Übersicht!H142)+Datenblatt!$E$31,IF($C142=11,(Datenblatt!$B$32*Übersicht!H142^3)+(Datenblatt!$C$32*Übersicht!H142^2)+(Datenblatt!$D$32*Übersicht!H142)+Datenblatt!$E$32,0))))))))))))))))))))))))</f>
        <v>0</v>
      </c>
      <c r="N142">
        <f>IF(AND(H142="",C142=11),Datenblatt!$I$29,IF(AND(H142="",C142=12),Datenblatt!$I$29,IF(AND(H142="",C142=16),Datenblatt!$I$29,IF(AND(H142="",C142=15),Datenblatt!$I$29,IF(AND(H142="",C142=14),Datenblatt!$I$29,IF(AND(H142="",C142=13),Datenblatt!$I$29,IF(AND($C142=13,H142&gt;Datenblatt!$X$3),0,IF(AND($C142=14,H142&gt;Datenblatt!$X$4),0,IF(AND($C142=15,H142&gt;Datenblatt!$X$5),0,IF(AND($C142=16,H142&gt;Datenblatt!$X$6),0,IF(AND($C142=12,H142&gt;Datenblatt!$X$7),0,IF(AND($C142=11,H142&gt;Datenblatt!$X$8),0,IF(AND($C142=13,H142&lt;Datenblatt!$W$3),100,IF(AND($C142=14,H142&lt;Datenblatt!$W$4),100,IF(AND($C142=15,H142&lt;Datenblatt!$W$5),100,IF(AND($C142=16,H142&lt;Datenblatt!$W$6),100,IF(AND($C142=12,H142&lt;Datenblatt!$W$7),100,IF(AND($C142=11,H142&lt;Datenblatt!$W$8),100,IF($C142=13,(Datenblatt!$B$27*Übersicht!H142^3)+(Datenblatt!$C$27*Übersicht!H142^2)+(Datenblatt!$D$27*Übersicht!H142)+Datenblatt!$E$27,IF($C142=14,(Datenblatt!$B$28*Übersicht!H142^3)+(Datenblatt!$C$28*Übersicht!H142^2)+(Datenblatt!$D$28*Übersicht!H142)+Datenblatt!$E$28,IF($C142=15,(Datenblatt!$B$29*Übersicht!H142^3)+(Datenblatt!$C$29*Übersicht!H142^2)+(Datenblatt!$D$29*Übersicht!H142)+Datenblatt!$E$29,IF($C142=16,(Datenblatt!$B$30*Übersicht!H142^3)+(Datenblatt!$C$30*Übersicht!H142^2)+(Datenblatt!$D$30*Übersicht!H142)+Datenblatt!$E$30,IF($C142=12,(Datenblatt!$B$31*Übersicht!H142^3)+(Datenblatt!$C$31*Übersicht!H142^2)+(Datenblatt!$D$31*Übersicht!H142)+Datenblatt!$E$31,IF($C142=11,(Datenblatt!$B$32*Übersicht!H142^3)+(Datenblatt!$C$32*Übersicht!H142^2)+(Datenblatt!$D$32*Übersicht!H142)+Datenblatt!$E$32,0))))))))))))))))))))))))</f>
        <v>0</v>
      </c>
      <c r="O142" s="2" t="e">
        <f t="shared" si="8"/>
        <v>#DIV/0!</v>
      </c>
      <c r="P142" s="2" t="e">
        <f t="shared" si="9"/>
        <v>#DIV/0!</v>
      </c>
      <c r="R142" s="2"/>
      <c r="S142" s="2">
        <f>Datenblatt!$I$10</f>
        <v>62.816491055091916</v>
      </c>
      <c r="T142" s="2">
        <f>Datenblatt!$I$18</f>
        <v>62.379148900450787</v>
      </c>
      <c r="U142" s="2">
        <f>Datenblatt!$I$26</f>
        <v>55.885385458572635</v>
      </c>
      <c r="V142" s="2">
        <f>Datenblatt!$I$34</f>
        <v>60.727085155488531</v>
      </c>
      <c r="W142" s="7" t="e">
        <f t="shared" si="10"/>
        <v>#DIV/0!</v>
      </c>
      <c r="Y142" s="2">
        <f>Datenblatt!$I$5</f>
        <v>73.48733784597421</v>
      </c>
      <c r="Z142">
        <f>Datenblatt!$I$13</f>
        <v>79.926562848016317</v>
      </c>
      <c r="AA142">
        <f>Datenblatt!$I$21</f>
        <v>79.953620531215734</v>
      </c>
      <c r="AB142">
        <f>Datenblatt!$I$29</f>
        <v>70.851454876954847</v>
      </c>
      <c r="AC142">
        <f>Datenblatt!$I$37</f>
        <v>75.813025407742586</v>
      </c>
      <c r="AD142" s="7" t="e">
        <f t="shared" si="11"/>
        <v>#DIV/0!</v>
      </c>
    </row>
    <row r="143" spans="10:30" ht="19" x14ac:dyDescent="0.25">
      <c r="J143" s="3" t="e">
        <f>IF(AND($C143=13,Datenblatt!M143&lt;Datenblatt!$R$3),0,IF(AND($C143=14,Datenblatt!M143&lt;Datenblatt!$R$4),0,IF(AND($C143=15,Datenblatt!M143&lt;Datenblatt!$R$5),0,IF(AND($C143=16,Datenblatt!M143&lt;Datenblatt!$R$6),0,IF(AND($C143=12,Datenblatt!M143&lt;Datenblatt!$R$7),0,IF(AND($C143=11,Datenblatt!M143&lt;Datenblatt!$R$8),0,IF(AND($C143=13,Datenblatt!M143&gt;Datenblatt!$Q$3),100,IF(AND($C143=14,Datenblatt!M143&gt;Datenblatt!$Q$4),100,IF(AND($C143=15,Datenblatt!M143&gt;Datenblatt!$Q$5),100,IF(AND($C143=16,Datenblatt!M143&gt;Datenblatt!$Q$6),100,IF(AND($C143=12,Datenblatt!M143&gt;Datenblatt!$Q$7),100,IF(AND($C143=11,Datenblatt!M143&gt;Datenblatt!$Q$8),100,IF(Übersicht!$C143=13,Datenblatt!$B$3*Datenblatt!M143^3+Datenblatt!$C$3*Datenblatt!M143^2+Datenblatt!$D$3*Datenblatt!M143+Datenblatt!$E$3,IF(Übersicht!$C143=14,Datenblatt!$B$4*Datenblatt!M143^3+Datenblatt!$C$4*Datenblatt!M143^2+Datenblatt!$D$4*Datenblatt!M143+Datenblatt!$E$4,IF(Übersicht!$C143=15,Datenblatt!$B$5*Datenblatt!M143^3+Datenblatt!$C$5*Datenblatt!M143^2+Datenblatt!$D$5*Datenblatt!M143+Datenblatt!$E$5,IF(Übersicht!$C143=16,Datenblatt!$B$6*Datenblatt!M143^3+Datenblatt!$C$6*Datenblatt!M143^2+Datenblatt!$D$6*Datenblatt!M143+Datenblatt!$E$6,IF(Übersicht!$C143=12,Datenblatt!$B$7*Datenblatt!M143^3+Datenblatt!$C$7*Datenblatt!M143^2+Datenblatt!$D$7*Datenblatt!M143+Datenblatt!$E$7,IF(Übersicht!$C143=11,Datenblatt!$B$8*Datenblatt!M143^3+Datenblatt!$C$8*Datenblatt!M143^2+Datenblatt!$D$8*Datenblatt!M143+Datenblatt!$E$8,0))))))))))))))))))</f>
        <v>#DIV/0!</v>
      </c>
      <c r="K143" t="e">
        <f>IF(AND(Übersicht!$C143=13,Datenblatt!N143&lt;Datenblatt!$T$3),0,IF(AND(Übersicht!$C143=14,Datenblatt!N143&lt;Datenblatt!$T$4),0,IF(AND(Übersicht!$C143=15,Datenblatt!N143&lt;Datenblatt!$T$5),0,IF(AND(Übersicht!$C143=16,Datenblatt!N143&lt;Datenblatt!$T$6),0,IF(AND(Übersicht!$C143=12,Datenblatt!N143&lt;Datenblatt!$T$7),0,IF(AND(Übersicht!$C143=11,Datenblatt!N143&lt;Datenblatt!$T$8),0,IF(AND($C143=13,Datenblatt!N143&gt;Datenblatt!$S$3),100,IF(AND($C143=14,Datenblatt!N143&gt;Datenblatt!$S$4),100,IF(AND($C143=15,Datenblatt!N143&gt;Datenblatt!$S$5),100,IF(AND($C143=16,Datenblatt!N143&gt;Datenblatt!$S$6),100,IF(AND($C143=12,Datenblatt!N143&gt;Datenblatt!$S$7),100,IF(AND($C143=11,Datenblatt!N143&gt;Datenblatt!$S$8),100,IF(Übersicht!$C143=13,Datenblatt!$B$11*Datenblatt!N143^3+Datenblatt!$C$11*Datenblatt!N143^2+Datenblatt!$D$11*Datenblatt!N143+Datenblatt!$E$11,IF(Übersicht!$C143=14,Datenblatt!$B$12*Datenblatt!N143^3+Datenblatt!$C$12*Datenblatt!N143^2+Datenblatt!$D$12*Datenblatt!N143+Datenblatt!$E$12,IF(Übersicht!$C143=15,Datenblatt!$B$13*Datenblatt!N143^3+Datenblatt!$C$13*Datenblatt!N143^2+Datenblatt!$D$13*Datenblatt!N143+Datenblatt!$E$13,IF(Übersicht!$C143=16,Datenblatt!$B$14*Datenblatt!N143^3+Datenblatt!$C$14*Datenblatt!N143^2+Datenblatt!$D$14*Datenblatt!N143+Datenblatt!$E$14,IF(Übersicht!$C143=12,Datenblatt!$B$15*Datenblatt!N143^3+Datenblatt!$C$15*Datenblatt!N143^2+Datenblatt!$D$15*Datenblatt!N143+Datenblatt!$E$15,IF(Übersicht!$C143=11,Datenblatt!$B$16*Datenblatt!N143^3+Datenblatt!$C$16*Datenblatt!N143^2+Datenblatt!$D$16*Datenblatt!N143+Datenblatt!$E$16,0))))))))))))))))))</f>
        <v>#DIV/0!</v>
      </c>
      <c r="L143">
        <f>IF(AND($C143=13,G143&lt;Datenblatt!$V$3),0,IF(AND($C143=14,G143&lt;Datenblatt!$V$4),0,IF(AND($C143=15,G143&lt;Datenblatt!$V$5),0,IF(AND($C143=16,G143&lt;Datenblatt!$V$6),0,IF(AND($C143=12,G143&lt;Datenblatt!$V$7),0,IF(AND($C143=11,G143&lt;Datenblatt!$V$8),0,IF(AND($C143=13,G143&gt;Datenblatt!$U$3),100,IF(AND($C143=14,G143&gt;Datenblatt!$U$4),100,IF(AND($C143=15,G143&gt;Datenblatt!$U$5),100,IF(AND($C143=16,G143&gt;Datenblatt!$U$6),100,IF(AND($C143=12,G143&gt;Datenblatt!$U$7),100,IF(AND($C143=11,G143&gt;Datenblatt!$U$8),100,IF($C143=13,(Datenblatt!$B$19*Übersicht!G143^3)+(Datenblatt!$C$19*Übersicht!G143^2)+(Datenblatt!$D$19*Übersicht!G143)+Datenblatt!$E$19,IF($C143=14,(Datenblatt!$B$20*Übersicht!G143^3)+(Datenblatt!$C$20*Übersicht!G143^2)+(Datenblatt!$D$20*Übersicht!G143)+Datenblatt!$E$20,IF($C143=15,(Datenblatt!$B$21*Übersicht!G143^3)+(Datenblatt!$C$21*Übersicht!G143^2)+(Datenblatt!$D$21*Übersicht!G143)+Datenblatt!$E$21,IF($C143=16,(Datenblatt!$B$22*Übersicht!G143^3)+(Datenblatt!$C$22*Übersicht!G143^2)+(Datenblatt!$D$22*Übersicht!G143)+Datenblatt!$E$22,IF($C143=12,(Datenblatt!$B$23*Übersicht!G143^3)+(Datenblatt!$C$23*Übersicht!G143^2)+(Datenblatt!$D$23*Übersicht!G143)+Datenblatt!$E$23,IF($C143=11,(Datenblatt!$B$24*Übersicht!G143^3)+(Datenblatt!$C$24*Übersicht!G143^2)+(Datenblatt!$D$24*Übersicht!G143)+Datenblatt!$E$24,0))))))))))))))))))</f>
        <v>0</v>
      </c>
      <c r="M143">
        <f>IF(AND(H143="",C143=11),Datenblatt!$I$26,IF(AND(H143="",C143=12),Datenblatt!$I$26,IF(AND(H143="",C143=16),Datenblatt!$I$27,IF(AND(H143="",C143=15),Datenblatt!$I$26,IF(AND(H143="",C143=14),Datenblatt!$I$26,IF(AND(H143="",C143=13),Datenblatt!$I$26,IF(AND($C143=13,H143&gt;Datenblatt!$X$3),0,IF(AND($C143=14,H143&gt;Datenblatt!$X$4),0,IF(AND($C143=15,H143&gt;Datenblatt!$X$5),0,IF(AND($C143=16,H143&gt;Datenblatt!$X$6),0,IF(AND($C143=12,H143&gt;Datenblatt!$X$7),0,IF(AND($C143=11,H143&gt;Datenblatt!$X$8),0,IF(AND($C143=13,H143&lt;Datenblatt!$W$3),100,IF(AND($C143=14,H143&lt;Datenblatt!$W$4),100,IF(AND($C143=15,H143&lt;Datenblatt!$W$5),100,IF(AND($C143=16,H143&lt;Datenblatt!$W$6),100,IF(AND($C143=12,H143&lt;Datenblatt!$W$7),100,IF(AND($C143=11,H143&lt;Datenblatt!$W$8),100,IF($C143=13,(Datenblatt!$B$27*Übersicht!H143^3)+(Datenblatt!$C$27*Übersicht!H143^2)+(Datenblatt!$D$27*Übersicht!H143)+Datenblatt!$E$27,IF($C143=14,(Datenblatt!$B$28*Übersicht!H143^3)+(Datenblatt!$C$28*Übersicht!H143^2)+(Datenblatt!$D$28*Übersicht!H143)+Datenblatt!$E$28,IF($C143=15,(Datenblatt!$B$29*Übersicht!H143^3)+(Datenblatt!$C$29*Übersicht!H143^2)+(Datenblatt!$D$29*Übersicht!H143)+Datenblatt!$E$29,IF($C143=16,(Datenblatt!$B$30*Übersicht!H143^3)+(Datenblatt!$C$30*Übersicht!H143^2)+(Datenblatt!$D$30*Übersicht!H143)+Datenblatt!$E$30,IF($C143=12,(Datenblatt!$B$31*Übersicht!H143^3)+(Datenblatt!$C$31*Übersicht!H143^2)+(Datenblatt!$D$31*Übersicht!H143)+Datenblatt!$E$31,IF($C143=11,(Datenblatt!$B$32*Übersicht!H143^3)+(Datenblatt!$C$32*Übersicht!H143^2)+(Datenblatt!$D$32*Übersicht!H143)+Datenblatt!$E$32,0))))))))))))))))))))))))</f>
        <v>0</v>
      </c>
      <c r="N143">
        <f>IF(AND(H143="",C143=11),Datenblatt!$I$29,IF(AND(H143="",C143=12),Datenblatt!$I$29,IF(AND(H143="",C143=16),Datenblatt!$I$29,IF(AND(H143="",C143=15),Datenblatt!$I$29,IF(AND(H143="",C143=14),Datenblatt!$I$29,IF(AND(H143="",C143=13),Datenblatt!$I$29,IF(AND($C143=13,H143&gt;Datenblatt!$X$3),0,IF(AND($C143=14,H143&gt;Datenblatt!$X$4),0,IF(AND($C143=15,H143&gt;Datenblatt!$X$5),0,IF(AND($C143=16,H143&gt;Datenblatt!$X$6),0,IF(AND($C143=12,H143&gt;Datenblatt!$X$7),0,IF(AND($C143=11,H143&gt;Datenblatt!$X$8),0,IF(AND($C143=13,H143&lt;Datenblatt!$W$3),100,IF(AND($C143=14,H143&lt;Datenblatt!$W$4),100,IF(AND($C143=15,H143&lt;Datenblatt!$W$5),100,IF(AND($C143=16,H143&lt;Datenblatt!$W$6),100,IF(AND($C143=12,H143&lt;Datenblatt!$W$7),100,IF(AND($C143=11,H143&lt;Datenblatt!$W$8),100,IF($C143=13,(Datenblatt!$B$27*Übersicht!H143^3)+(Datenblatt!$C$27*Übersicht!H143^2)+(Datenblatt!$D$27*Übersicht!H143)+Datenblatt!$E$27,IF($C143=14,(Datenblatt!$B$28*Übersicht!H143^3)+(Datenblatt!$C$28*Übersicht!H143^2)+(Datenblatt!$D$28*Übersicht!H143)+Datenblatt!$E$28,IF($C143=15,(Datenblatt!$B$29*Übersicht!H143^3)+(Datenblatt!$C$29*Übersicht!H143^2)+(Datenblatt!$D$29*Übersicht!H143)+Datenblatt!$E$29,IF($C143=16,(Datenblatt!$B$30*Übersicht!H143^3)+(Datenblatt!$C$30*Übersicht!H143^2)+(Datenblatt!$D$30*Übersicht!H143)+Datenblatt!$E$30,IF($C143=12,(Datenblatt!$B$31*Übersicht!H143^3)+(Datenblatt!$C$31*Übersicht!H143^2)+(Datenblatt!$D$31*Übersicht!H143)+Datenblatt!$E$31,IF($C143=11,(Datenblatt!$B$32*Übersicht!H143^3)+(Datenblatt!$C$32*Übersicht!H143^2)+(Datenblatt!$D$32*Übersicht!H143)+Datenblatt!$E$32,0))))))))))))))))))))))))</f>
        <v>0</v>
      </c>
      <c r="O143" s="2" t="e">
        <f t="shared" si="8"/>
        <v>#DIV/0!</v>
      </c>
      <c r="P143" s="2" t="e">
        <f t="shared" si="9"/>
        <v>#DIV/0!</v>
      </c>
      <c r="R143" s="2"/>
      <c r="S143" s="2">
        <f>Datenblatt!$I$10</f>
        <v>62.816491055091916</v>
      </c>
      <c r="T143" s="2">
        <f>Datenblatt!$I$18</f>
        <v>62.379148900450787</v>
      </c>
      <c r="U143" s="2">
        <f>Datenblatt!$I$26</f>
        <v>55.885385458572635</v>
      </c>
      <c r="V143" s="2">
        <f>Datenblatt!$I$34</f>
        <v>60.727085155488531</v>
      </c>
      <c r="W143" s="7" t="e">
        <f t="shared" si="10"/>
        <v>#DIV/0!</v>
      </c>
      <c r="Y143" s="2">
        <f>Datenblatt!$I$5</f>
        <v>73.48733784597421</v>
      </c>
      <c r="Z143">
        <f>Datenblatt!$I$13</f>
        <v>79.926562848016317</v>
      </c>
      <c r="AA143">
        <f>Datenblatt!$I$21</f>
        <v>79.953620531215734</v>
      </c>
      <c r="AB143">
        <f>Datenblatt!$I$29</f>
        <v>70.851454876954847</v>
      </c>
      <c r="AC143">
        <f>Datenblatt!$I$37</f>
        <v>75.813025407742586</v>
      </c>
      <c r="AD143" s="7" t="e">
        <f t="shared" si="11"/>
        <v>#DIV/0!</v>
      </c>
    </row>
    <row r="144" spans="10:30" ht="19" x14ac:dyDescent="0.25">
      <c r="J144" s="3" t="e">
        <f>IF(AND($C144=13,Datenblatt!M144&lt;Datenblatt!$R$3),0,IF(AND($C144=14,Datenblatt!M144&lt;Datenblatt!$R$4),0,IF(AND($C144=15,Datenblatt!M144&lt;Datenblatt!$R$5),0,IF(AND($C144=16,Datenblatt!M144&lt;Datenblatt!$R$6),0,IF(AND($C144=12,Datenblatt!M144&lt;Datenblatt!$R$7),0,IF(AND($C144=11,Datenblatt!M144&lt;Datenblatt!$R$8),0,IF(AND($C144=13,Datenblatt!M144&gt;Datenblatt!$Q$3),100,IF(AND($C144=14,Datenblatt!M144&gt;Datenblatt!$Q$4),100,IF(AND($C144=15,Datenblatt!M144&gt;Datenblatt!$Q$5),100,IF(AND($C144=16,Datenblatt!M144&gt;Datenblatt!$Q$6),100,IF(AND($C144=12,Datenblatt!M144&gt;Datenblatt!$Q$7),100,IF(AND($C144=11,Datenblatt!M144&gt;Datenblatt!$Q$8),100,IF(Übersicht!$C144=13,Datenblatt!$B$3*Datenblatt!M144^3+Datenblatt!$C$3*Datenblatt!M144^2+Datenblatt!$D$3*Datenblatt!M144+Datenblatt!$E$3,IF(Übersicht!$C144=14,Datenblatt!$B$4*Datenblatt!M144^3+Datenblatt!$C$4*Datenblatt!M144^2+Datenblatt!$D$4*Datenblatt!M144+Datenblatt!$E$4,IF(Übersicht!$C144=15,Datenblatt!$B$5*Datenblatt!M144^3+Datenblatt!$C$5*Datenblatt!M144^2+Datenblatt!$D$5*Datenblatt!M144+Datenblatt!$E$5,IF(Übersicht!$C144=16,Datenblatt!$B$6*Datenblatt!M144^3+Datenblatt!$C$6*Datenblatt!M144^2+Datenblatt!$D$6*Datenblatt!M144+Datenblatt!$E$6,IF(Übersicht!$C144=12,Datenblatt!$B$7*Datenblatt!M144^3+Datenblatt!$C$7*Datenblatt!M144^2+Datenblatt!$D$7*Datenblatt!M144+Datenblatt!$E$7,IF(Übersicht!$C144=11,Datenblatt!$B$8*Datenblatt!M144^3+Datenblatt!$C$8*Datenblatt!M144^2+Datenblatt!$D$8*Datenblatt!M144+Datenblatt!$E$8,0))))))))))))))))))</f>
        <v>#DIV/0!</v>
      </c>
      <c r="K144" t="e">
        <f>IF(AND(Übersicht!$C144=13,Datenblatt!N144&lt;Datenblatt!$T$3),0,IF(AND(Übersicht!$C144=14,Datenblatt!N144&lt;Datenblatt!$T$4),0,IF(AND(Übersicht!$C144=15,Datenblatt!N144&lt;Datenblatt!$T$5),0,IF(AND(Übersicht!$C144=16,Datenblatt!N144&lt;Datenblatt!$T$6),0,IF(AND(Übersicht!$C144=12,Datenblatt!N144&lt;Datenblatt!$T$7),0,IF(AND(Übersicht!$C144=11,Datenblatt!N144&lt;Datenblatt!$T$8),0,IF(AND($C144=13,Datenblatt!N144&gt;Datenblatt!$S$3),100,IF(AND($C144=14,Datenblatt!N144&gt;Datenblatt!$S$4),100,IF(AND($C144=15,Datenblatt!N144&gt;Datenblatt!$S$5),100,IF(AND($C144=16,Datenblatt!N144&gt;Datenblatt!$S$6),100,IF(AND($C144=12,Datenblatt!N144&gt;Datenblatt!$S$7),100,IF(AND($C144=11,Datenblatt!N144&gt;Datenblatt!$S$8),100,IF(Übersicht!$C144=13,Datenblatt!$B$11*Datenblatt!N144^3+Datenblatt!$C$11*Datenblatt!N144^2+Datenblatt!$D$11*Datenblatt!N144+Datenblatt!$E$11,IF(Übersicht!$C144=14,Datenblatt!$B$12*Datenblatt!N144^3+Datenblatt!$C$12*Datenblatt!N144^2+Datenblatt!$D$12*Datenblatt!N144+Datenblatt!$E$12,IF(Übersicht!$C144=15,Datenblatt!$B$13*Datenblatt!N144^3+Datenblatt!$C$13*Datenblatt!N144^2+Datenblatt!$D$13*Datenblatt!N144+Datenblatt!$E$13,IF(Übersicht!$C144=16,Datenblatt!$B$14*Datenblatt!N144^3+Datenblatt!$C$14*Datenblatt!N144^2+Datenblatt!$D$14*Datenblatt!N144+Datenblatt!$E$14,IF(Übersicht!$C144=12,Datenblatt!$B$15*Datenblatt!N144^3+Datenblatt!$C$15*Datenblatt!N144^2+Datenblatt!$D$15*Datenblatt!N144+Datenblatt!$E$15,IF(Übersicht!$C144=11,Datenblatt!$B$16*Datenblatt!N144^3+Datenblatt!$C$16*Datenblatt!N144^2+Datenblatt!$D$16*Datenblatt!N144+Datenblatt!$E$16,0))))))))))))))))))</f>
        <v>#DIV/0!</v>
      </c>
      <c r="L144">
        <f>IF(AND($C144=13,G144&lt;Datenblatt!$V$3),0,IF(AND($C144=14,G144&lt;Datenblatt!$V$4),0,IF(AND($C144=15,G144&lt;Datenblatt!$V$5),0,IF(AND($C144=16,G144&lt;Datenblatt!$V$6),0,IF(AND($C144=12,G144&lt;Datenblatt!$V$7),0,IF(AND($C144=11,G144&lt;Datenblatt!$V$8),0,IF(AND($C144=13,G144&gt;Datenblatt!$U$3),100,IF(AND($C144=14,G144&gt;Datenblatt!$U$4),100,IF(AND($C144=15,G144&gt;Datenblatt!$U$5),100,IF(AND($C144=16,G144&gt;Datenblatt!$U$6),100,IF(AND($C144=12,G144&gt;Datenblatt!$U$7),100,IF(AND($C144=11,G144&gt;Datenblatt!$U$8),100,IF($C144=13,(Datenblatt!$B$19*Übersicht!G144^3)+(Datenblatt!$C$19*Übersicht!G144^2)+(Datenblatt!$D$19*Übersicht!G144)+Datenblatt!$E$19,IF($C144=14,(Datenblatt!$B$20*Übersicht!G144^3)+(Datenblatt!$C$20*Übersicht!G144^2)+(Datenblatt!$D$20*Übersicht!G144)+Datenblatt!$E$20,IF($C144=15,(Datenblatt!$B$21*Übersicht!G144^3)+(Datenblatt!$C$21*Übersicht!G144^2)+(Datenblatt!$D$21*Übersicht!G144)+Datenblatt!$E$21,IF($C144=16,(Datenblatt!$B$22*Übersicht!G144^3)+(Datenblatt!$C$22*Übersicht!G144^2)+(Datenblatt!$D$22*Übersicht!G144)+Datenblatt!$E$22,IF($C144=12,(Datenblatt!$B$23*Übersicht!G144^3)+(Datenblatt!$C$23*Übersicht!G144^2)+(Datenblatt!$D$23*Übersicht!G144)+Datenblatt!$E$23,IF($C144=11,(Datenblatt!$B$24*Übersicht!G144^3)+(Datenblatt!$C$24*Übersicht!G144^2)+(Datenblatt!$D$24*Übersicht!G144)+Datenblatt!$E$24,0))))))))))))))))))</f>
        <v>0</v>
      </c>
      <c r="M144">
        <f>IF(AND(H144="",C144=11),Datenblatt!$I$26,IF(AND(H144="",C144=12),Datenblatt!$I$26,IF(AND(H144="",C144=16),Datenblatt!$I$27,IF(AND(H144="",C144=15),Datenblatt!$I$26,IF(AND(H144="",C144=14),Datenblatt!$I$26,IF(AND(H144="",C144=13),Datenblatt!$I$26,IF(AND($C144=13,H144&gt;Datenblatt!$X$3),0,IF(AND($C144=14,H144&gt;Datenblatt!$X$4),0,IF(AND($C144=15,H144&gt;Datenblatt!$X$5),0,IF(AND($C144=16,H144&gt;Datenblatt!$X$6),0,IF(AND($C144=12,H144&gt;Datenblatt!$X$7),0,IF(AND($C144=11,H144&gt;Datenblatt!$X$8),0,IF(AND($C144=13,H144&lt;Datenblatt!$W$3),100,IF(AND($C144=14,H144&lt;Datenblatt!$W$4),100,IF(AND($C144=15,H144&lt;Datenblatt!$W$5),100,IF(AND($C144=16,H144&lt;Datenblatt!$W$6),100,IF(AND($C144=12,H144&lt;Datenblatt!$W$7),100,IF(AND($C144=11,H144&lt;Datenblatt!$W$8),100,IF($C144=13,(Datenblatt!$B$27*Übersicht!H144^3)+(Datenblatt!$C$27*Übersicht!H144^2)+(Datenblatt!$D$27*Übersicht!H144)+Datenblatt!$E$27,IF($C144=14,(Datenblatt!$B$28*Übersicht!H144^3)+(Datenblatt!$C$28*Übersicht!H144^2)+(Datenblatt!$D$28*Übersicht!H144)+Datenblatt!$E$28,IF($C144=15,(Datenblatt!$B$29*Übersicht!H144^3)+(Datenblatt!$C$29*Übersicht!H144^2)+(Datenblatt!$D$29*Übersicht!H144)+Datenblatt!$E$29,IF($C144=16,(Datenblatt!$B$30*Übersicht!H144^3)+(Datenblatt!$C$30*Übersicht!H144^2)+(Datenblatt!$D$30*Übersicht!H144)+Datenblatt!$E$30,IF($C144=12,(Datenblatt!$B$31*Übersicht!H144^3)+(Datenblatt!$C$31*Übersicht!H144^2)+(Datenblatt!$D$31*Übersicht!H144)+Datenblatt!$E$31,IF($C144=11,(Datenblatt!$B$32*Übersicht!H144^3)+(Datenblatt!$C$32*Übersicht!H144^2)+(Datenblatt!$D$32*Übersicht!H144)+Datenblatt!$E$32,0))))))))))))))))))))))))</f>
        <v>0</v>
      </c>
      <c r="N144">
        <f>IF(AND(H144="",C144=11),Datenblatt!$I$29,IF(AND(H144="",C144=12),Datenblatt!$I$29,IF(AND(H144="",C144=16),Datenblatt!$I$29,IF(AND(H144="",C144=15),Datenblatt!$I$29,IF(AND(H144="",C144=14),Datenblatt!$I$29,IF(AND(H144="",C144=13),Datenblatt!$I$29,IF(AND($C144=13,H144&gt;Datenblatt!$X$3),0,IF(AND($C144=14,H144&gt;Datenblatt!$X$4),0,IF(AND($C144=15,H144&gt;Datenblatt!$X$5),0,IF(AND($C144=16,H144&gt;Datenblatt!$X$6),0,IF(AND($C144=12,H144&gt;Datenblatt!$X$7),0,IF(AND($C144=11,H144&gt;Datenblatt!$X$8),0,IF(AND($C144=13,H144&lt;Datenblatt!$W$3),100,IF(AND($C144=14,H144&lt;Datenblatt!$W$4),100,IF(AND($C144=15,H144&lt;Datenblatt!$W$5),100,IF(AND($C144=16,H144&lt;Datenblatt!$W$6),100,IF(AND($C144=12,H144&lt;Datenblatt!$W$7),100,IF(AND($C144=11,H144&lt;Datenblatt!$W$8),100,IF($C144=13,(Datenblatt!$B$27*Übersicht!H144^3)+(Datenblatt!$C$27*Übersicht!H144^2)+(Datenblatt!$D$27*Übersicht!H144)+Datenblatt!$E$27,IF($C144=14,(Datenblatt!$B$28*Übersicht!H144^3)+(Datenblatt!$C$28*Übersicht!H144^2)+(Datenblatt!$D$28*Übersicht!H144)+Datenblatt!$E$28,IF($C144=15,(Datenblatt!$B$29*Übersicht!H144^3)+(Datenblatt!$C$29*Übersicht!H144^2)+(Datenblatt!$D$29*Übersicht!H144)+Datenblatt!$E$29,IF($C144=16,(Datenblatt!$B$30*Übersicht!H144^3)+(Datenblatt!$C$30*Übersicht!H144^2)+(Datenblatt!$D$30*Übersicht!H144)+Datenblatt!$E$30,IF($C144=12,(Datenblatt!$B$31*Übersicht!H144^3)+(Datenblatt!$C$31*Übersicht!H144^2)+(Datenblatt!$D$31*Übersicht!H144)+Datenblatt!$E$31,IF($C144=11,(Datenblatt!$B$32*Übersicht!H144^3)+(Datenblatt!$C$32*Übersicht!H144^2)+(Datenblatt!$D$32*Übersicht!H144)+Datenblatt!$E$32,0))))))))))))))))))))))))</f>
        <v>0</v>
      </c>
      <c r="O144" s="2" t="e">
        <f t="shared" si="8"/>
        <v>#DIV/0!</v>
      </c>
      <c r="P144" s="2" t="e">
        <f t="shared" si="9"/>
        <v>#DIV/0!</v>
      </c>
      <c r="R144" s="2"/>
      <c r="S144" s="2">
        <f>Datenblatt!$I$10</f>
        <v>62.816491055091916</v>
      </c>
      <c r="T144" s="2">
        <f>Datenblatt!$I$18</f>
        <v>62.379148900450787</v>
      </c>
      <c r="U144" s="2">
        <f>Datenblatt!$I$26</f>
        <v>55.885385458572635</v>
      </c>
      <c r="V144" s="2">
        <f>Datenblatt!$I$34</f>
        <v>60.727085155488531</v>
      </c>
      <c r="W144" s="7" t="e">
        <f t="shared" si="10"/>
        <v>#DIV/0!</v>
      </c>
      <c r="Y144" s="2">
        <f>Datenblatt!$I$5</f>
        <v>73.48733784597421</v>
      </c>
      <c r="Z144">
        <f>Datenblatt!$I$13</f>
        <v>79.926562848016317</v>
      </c>
      <c r="AA144">
        <f>Datenblatt!$I$21</f>
        <v>79.953620531215734</v>
      </c>
      <c r="AB144">
        <f>Datenblatt!$I$29</f>
        <v>70.851454876954847</v>
      </c>
      <c r="AC144">
        <f>Datenblatt!$I$37</f>
        <v>75.813025407742586</v>
      </c>
      <c r="AD144" s="7" t="e">
        <f t="shared" si="11"/>
        <v>#DIV/0!</v>
      </c>
    </row>
    <row r="145" spans="10:30" ht="19" x14ac:dyDescent="0.25">
      <c r="J145" s="3" t="e">
        <f>IF(AND($C145=13,Datenblatt!M145&lt;Datenblatt!$R$3),0,IF(AND($C145=14,Datenblatt!M145&lt;Datenblatt!$R$4),0,IF(AND($C145=15,Datenblatt!M145&lt;Datenblatt!$R$5),0,IF(AND($C145=16,Datenblatt!M145&lt;Datenblatt!$R$6),0,IF(AND($C145=12,Datenblatt!M145&lt;Datenblatt!$R$7),0,IF(AND($C145=11,Datenblatt!M145&lt;Datenblatt!$R$8),0,IF(AND($C145=13,Datenblatt!M145&gt;Datenblatt!$Q$3),100,IF(AND($C145=14,Datenblatt!M145&gt;Datenblatt!$Q$4),100,IF(AND($C145=15,Datenblatt!M145&gt;Datenblatt!$Q$5),100,IF(AND($C145=16,Datenblatt!M145&gt;Datenblatt!$Q$6),100,IF(AND($C145=12,Datenblatt!M145&gt;Datenblatt!$Q$7),100,IF(AND($C145=11,Datenblatt!M145&gt;Datenblatt!$Q$8),100,IF(Übersicht!$C145=13,Datenblatt!$B$3*Datenblatt!M145^3+Datenblatt!$C$3*Datenblatt!M145^2+Datenblatt!$D$3*Datenblatt!M145+Datenblatt!$E$3,IF(Übersicht!$C145=14,Datenblatt!$B$4*Datenblatt!M145^3+Datenblatt!$C$4*Datenblatt!M145^2+Datenblatt!$D$4*Datenblatt!M145+Datenblatt!$E$4,IF(Übersicht!$C145=15,Datenblatt!$B$5*Datenblatt!M145^3+Datenblatt!$C$5*Datenblatt!M145^2+Datenblatt!$D$5*Datenblatt!M145+Datenblatt!$E$5,IF(Übersicht!$C145=16,Datenblatt!$B$6*Datenblatt!M145^3+Datenblatt!$C$6*Datenblatt!M145^2+Datenblatt!$D$6*Datenblatt!M145+Datenblatt!$E$6,IF(Übersicht!$C145=12,Datenblatt!$B$7*Datenblatt!M145^3+Datenblatt!$C$7*Datenblatt!M145^2+Datenblatt!$D$7*Datenblatt!M145+Datenblatt!$E$7,IF(Übersicht!$C145=11,Datenblatt!$B$8*Datenblatt!M145^3+Datenblatt!$C$8*Datenblatt!M145^2+Datenblatt!$D$8*Datenblatt!M145+Datenblatt!$E$8,0))))))))))))))))))</f>
        <v>#DIV/0!</v>
      </c>
      <c r="K145" t="e">
        <f>IF(AND(Übersicht!$C145=13,Datenblatt!N145&lt;Datenblatt!$T$3),0,IF(AND(Übersicht!$C145=14,Datenblatt!N145&lt;Datenblatt!$T$4),0,IF(AND(Übersicht!$C145=15,Datenblatt!N145&lt;Datenblatt!$T$5),0,IF(AND(Übersicht!$C145=16,Datenblatt!N145&lt;Datenblatt!$T$6),0,IF(AND(Übersicht!$C145=12,Datenblatt!N145&lt;Datenblatt!$T$7),0,IF(AND(Übersicht!$C145=11,Datenblatt!N145&lt;Datenblatt!$T$8),0,IF(AND($C145=13,Datenblatt!N145&gt;Datenblatt!$S$3),100,IF(AND($C145=14,Datenblatt!N145&gt;Datenblatt!$S$4),100,IF(AND($C145=15,Datenblatt!N145&gt;Datenblatt!$S$5),100,IF(AND($C145=16,Datenblatt!N145&gt;Datenblatt!$S$6),100,IF(AND($C145=12,Datenblatt!N145&gt;Datenblatt!$S$7),100,IF(AND($C145=11,Datenblatt!N145&gt;Datenblatt!$S$8),100,IF(Übersicht!$C145=13,Datenblatt!$B$11*Datenblatt!N145^3+Datenblatt!$C$11*Datenblatt!N145^2+Datenblatt!$D$11*Datenblatt!N145+Datenblatt!$E$11,IF(Übersicht!$C145=14,Datenblatt!$B$12*Datenblatt!N145^3+Datenblatt!$C$12*Datenblatt!N145^2+Datenblatt!$D$12*Datenblatt!N145+Datenblatt!$E$12,IF(Übersicht!$C145=15,Datenblatt!$B$13*Datenblatt!N145^3+Datenblatt!$C$13*Datenblatt!N145^2+Datenblatt!$D$13*Datenblatt!N145+Datenblatt!$E$13,IF(Übersicht!$C145=16,Datenblatt!$B$14*Datenblatt!N145^3+Datenblatt!$C$14*Datenblatt!N145^2+Datenblatt!$D$14*Datenblatt!N145+Datenblatt!$E$14,IF(Übersicht!$C145=12,Datenblatt!$B$15*Datenblatt!N145^3+Datenblatt!$C$15*Datenblatt!N145^2+Datenblatt!$D$15*Datenblatt!N145+Datenblatt!$E$15,IF(Übersicht!$C145=11,Datenblatt!$B$16*Datenblatt!N145^3+Datenblatt!$C$16*Datenblatt!N145^2+Datenblatt!$D$16*Datenblatt!N145+Datenblatt!$E$16,0))))))))))))))))))</f>
        <v>#DIV/0!</v>
      </c>
      <c r="L145">
        <f>IF(AND($C145=13,G145&lt;Datenblatt!$V$3),0,IF(AND($C145=14,G145&lt;Datenblatt!$V$4),0,IF(AND($C145=15,G145&lt;Datenblatt!$V$5),0,IF(AND($C145=16,G145&lt;Datenblatt!$V$6),0,IF(AND($C145=12,G145&lt;Datenblatt!$V$7),0,IF(AND($C145=11,G145&lt;Datenblatt!$V$8),0,IF(AND($C145=13,G145&gt;Datenblatt!$U$3),100,IF(AND($C145=14,G145&gt;Datenblatt!$U$4),100,IF(AND($C145=15,G145&gt;Datenblatt!$U$5),100,IF(AND($C145=16,G145&gt;Datenblatt!$U$6),100,IF(AND($C145=12,G145&gt;Datenblatt!$U$7),100,IF(AND($C145=11,G145&gt;Datenblatt!$U$8),100,IF($C145=13,(Datenblatt!$B$19*Übersicht!G145^3)+(Datenblatt!$C$19*Übersicht!G145^2)+(Datenblatt!$D$19*Übersicht!G145)+Datenblatt!$E$19,IF($C145=14,(Datenblatt!$B$20*Übersicht!G145^3)+(Datenblatt!$C$20*Übersicht!G145^2)+(Datenblatt!$D$20*Übersicht!G145)+Datenblatt!$E$20,IF($C145=15,(Datenblatt!$B$21*Übersicht!G145^3)+(Datenblatt!$C$21*Übersicht!G145^2)+(Datenblatt!$D$21*Übersicht!G145)+Datenblatt!$E$21,IF($C145=16,(Datenblatt!$B$22*Übersicht!G145^3)+(Datenblatt!$C$22*Übersicht!G145^2)+(Datenblatt!$D$22*Übersicht!G145)+Datenblatt!$E$22,IF($C145=12,(Datenblatt!$B$23*Übersicht!G145^3)+(Datenblatt!$C$23*Übersicht!G145^2)+(Datenblatt!$D$23*Übersicht!G145)+Datenblatt!$E$23,IF($C145=11,(Datenblatt!$B$24*Übersicht!G145^3)+(Datenblatt!$C$24*Übersicht!G145^2)+(Datenblatt!$D$24*Übersicht!G145)+Datenblatt!$E$24,0))))))))))))))))))</f>
        <v>0</v>
      </c>
      <c r="M145">
        <f>IF(AND(H145="",C145=11),Datenblatt!$I$26,IF(AND(H145="",C145=12),Datenblatt!$I$26,IF(AND(H145="",C145=16),Datenblatt!$I$27,IF(AND(H145="",C145=15),Datenblatt!$I$26,IF(AND(H145="",C145=14),Datenblatt!$I$26,IF(AND(H145="",C145=13),Datenblatt!$I$26,IF(AND($C145=13,H145&gt;Datenblatt!$X$3),0,IF(AND($C145=14,H145&gt;Datenblatt!$X$4),0,IF(AND($C145=15,H145&gt;Datenblatt!$X$5),0,IF(AND($C145=16,H145&gt;Datenblatt!$X$6),0,IF(AND($C145=12,H145&gt;Datenblatt!$X$7),0,IF(AND($C145=11,H145&gt;Datenblatt!$X$8),0,IF(AND($C145=13,H145&lt;Datenblatt!$W$3),100,IF(AND($C145=14,H145&lt;Datenblatt!$W$4),100,IF(AND($C145=15,H145&lt;Datenblatt!$W$5),100,IF(AND($C145=16,H145&lt;Datenblatt!$W$6),100,IF(AND($C145=12,H145&lt;Datenblatt!$W$7),100,IF(AND($C145=11,H145&lt;Datenblatt!$W$8),100,IF($C145=13,(Datenblatt!$B$27*Übersicht!H145^3)+(Datenblatt!$C$27*Übersicht!H145^2)+(Datenblatt!$D$27*Übersicht!H145)+Datenblatt!$E$27,IF($C145=14,(Datenblatt!$B$28*Übersicht!H145^3)+(Datenblatt!$C$28*Übersicht!H145^2)+(Datenblatt!$D$28*Übersicht!H145)+Datenblatt!$E$28,IF($C145=15,(Datenblatt!$B$29*Übersicht!H145^3)+(Datenblatt!$C$29*Übersicht!H145^2)+(Datenblatt!$D$29*Übersicht!H145)+Datenblatt!$E$29,IF($C145=16,(Datenblatt!$B$30*Übersicht!H145^3)+(Datenblatt!$C$30*Übersicht!H145^2)+(Datenblatt!$D$30*Übersicht!H145)+Datenblatt!$E$30,IF($C145=12,(Datenblatt!$B$31*Übersicht!H145^3)+(Datenblatt!$C$31*Übersicht!H145^2)+(Datenblatt!$D$31*Übersicht!H145)+Datenblatt!$E$31,IF($C145=11,(Datenblatt!$B$32*Übersicht!H145^3)+(Datenblatt!$C$32*Übersicht!H145^2)+(Datenblatt!$D$32*Übersicht!H145)+Datenblatt!$E$32,0))))))))))))))))))))))))</f>
        <v>0</v>
      </c>
      <c r="N145">
        <f>IF(AND(H145="",C145=11),Datenblatt!$I$29,IF(AND(H145="",C145=12),Datenblatt!$I$29,IF(AND(H145="",C145=16),Datenblatt!$I$29,IF(AND(H145="",C145=15),Datenblatt!$I$29,IF(AND(H145="",C145=14),Datenblatt!$I$29,IF(AND(H145="",C145=13),Datenblatt!$I$29,IF(AND($C145=13,H145&gt;Datenblatt!$X$3),0,IF(AND($C145=14,H145&gt;Datenblatt!$X$4),0,IF(AND($C145=15,H145&gt;Datenblatt!$X$5),0,IF(AND($C145=16,H145&gt;Datenblatt!$X$6),0,IF(AND($C145=12,H145&gt;Datenblatt!$X$7),0,IF(AND($C145=11,H145&gt;Datenblatt!$X$8),0,IF(AND($C145=13,H145&lt;Datenblatt!$W$3),100,IF(AND($C145=14,H145&lt;Datenblatt!$W$4),100,IF(AND($C145=15,H145&lt;Datenblatt!$W$5),100,IF(AND($C145=16,H145&lt;Datenblatt!$W$6),100,IF(AND($C145=12,H145&lt;Datenblatt!$W$7),100,IF(AND($C145=11,H145&lt;Datenblatt!$W$8),100,IF($C145=13,(Datenblatt!$B$27*Übersicht!H145^3)+(Datenblatt!$C$27*Übersicht!H145^2)+(Datenblatt!$D$27*Übersicht!H145)+Datenblatt!$E$27,IF($C145=14,(Datenblatt!$B$28*Übersicht!H145^3)+(Datenblatt!$C$28*Übersicht!H145^2)+(Datenblatt!$D$28*Übersicht!H145)+Datenblatt!$E$28,IF($C145=15,(Datenblatt!$B$29*Übersicht!H145^3)+(Datenblatt!$C$29*Übersicht!H145^2)+(Datenblatt!$D$29*Übersicht!H145)+Datenblatt!$E$29,IF($C145=16,(Datenblatt!$B$30*Übersicht!H145^3)+(Datenblatt!$C$30*Übersicht!H145^2)+(Datenblatt!$D$30*Übersicht!H145)+Datenblatt!$E$30,IF($C145=12,(Datenblatt!$B$31*Übersicht!H145^3)+(Datenblatt!$C$31*Übersicht!H145^2)+(Datenblatt!$D$31*Übersicht!H145)+Datenblatt!$E$31,IF($C145=11,(Datenblatt!$B$32*Übersicht!H145^3)+(Datenblatt!$C$32*Übersicht!H145^2)+(Datenblatt!$D$32*Übersicht!H145)+Datenblatt!$E$32,0))))))))))))))))))))))))</f>
        <v>0</v>
      </c>
      <c r="O145" s="2" t="e">
        <f t="shared" si="8"/>
        <v>#DIV/0!</v>
      </c>
      <c r="P145" s="2" t="e">
        <f t="shared" si="9"/>
        <v>#DIV/0!</v>
      </c>
      <c r="R145" s="2"/>
      <c r="S145" s="2">
        <f>Datenblatt!$I$10</f>
        <v>62.816491055091916</v>
      </c>
      <c r="T145" s="2">
        <f>Datenblatt!$I$18</f>
        <v>62.379148900450787</v>
      </c>
      <c r="U145" s="2">
        <f>Datenblatt!$I$26</f>
        <v>55.885385458572635</v>
      </c>
      <c r="V145" s="2">
        <f>Datenblatt!$I$34</f>
        <v>60.727085155488531</v>
      </c>
      <c r="W145" s="7" t="e">
        <f t="shared" si="10"/>
        <v>#DIV/0!</v>
      </c>
      <c r="Y145" s="2">
        <f>Datenblatt!$I$5</f>
        <v>73.48733784597421</v>
      </c>
      <c r="Z145">
        <f>Datenblatt!$I$13</f>
        <v>79.926562848016317</v>
      </c>
      <c r="AA145">
        <f>Datenblatt!$I$21</f>
        <v>79.953620531215734</v>
      </c>
      <c r="AB145">
        <f>Datenblatt!$I$29</f>
        <v>70.851454876954847</v>
      </c>
      <c r="AC145">
        <f>Datenblatt!$I$37</f>
        <v>75.813025407742586</v>
      </c>
      <c r="AD145" s="7" t="e">
        <f t="shared" si="11"/>
        <v>#DIV/0!</v>
      </c>
    </row>
    <row r="146" spans="10:30" ht="19" x14ac:dyDescent="0.25">
      <c r="J146" s="3" t="e">
        <f>IF(AND($C146=13,Datenblatt!M146&lt;Datenblatt!$R$3),0,IF(AND($C146=14,Datenblatt!M146&lt;Datenblatt!$R$4),0,IF(AND($C146=15,Datenblatt!M146&lt;Datenblatt!$R$5),0,IF(AND($C146=16,Datenblatt!M146&lt;Datenblatt!$R$6),0,IF(AND($C146=12,Datenblatt!M146&lt;Datenblatt!$R$7),0,IF(AND($C146=11,Datenblatt!M146&lt;Datenblatt!$R$8),0,IF(AND($C146=13,Datenblatt!M146&gt;Datenblatt!$Q$3),100,IF(AND($C146=14,Datenblatt!M146&gt;Datenblatt!$Q$4),100,IF(AND($C146=15,Datenblatt!M146&gt;Datenblatt!$Q$5),100,IF(AND($C146=16,Datenblatt!M146&gt;Datenblatt!$Q$6),100,IF(AND($C146=12,Datenblatt!M146&gt;Datenblatt!$Q$7),100,IF(AND($C146=11,Datenblatt!M146&gt;Datenblatt!$Q$8),100,IF(Übersicht!$C146=13,Datenblatt!$B$3*Datenblatt!M146^3+Datenblatt!$C$3*Datenblatt!M146^2+Datenblatt!$D$3*Datenblatt!M146+Datenblatt!$E$3,IF(Übersicht!$C146=14,Datenblatt!$B$4*Datenblatt!M146^3+Datenblatt!$C$4*Datenblatt!M146^2+Datenblatt!$D$4*Datenblatt!M146+Datenblatt!$E$4,IF(Übersicht!$C146=15,Datenblatt!$B$5*Datenblatt!M146^3+Datenblatt!$C$5*Datenblatt!M146^2+Datenblatt!$D$5*Datenblatt!M146+Datenblatt!$E$5,IF(Übersicht!$C146=16,Datenblatt!$B$6*Datenblatt!M146^3+Datenblatt!$C$6*Datenblatt!M146^2+Datenblatt!$D$6*Datenblatt!M146+Datenblatt!$E$6,IF(Übersicht!$C146=12,Datenblatt!$B$7*Datenblatt!M146^3+Datenblatt!$C$7*Datenblatt!M146^2+Datenblatt!$D$7*Datenblatt!M146+Datenblatt!$E$7,IF(Übersicht!$C146=11,Datenblatt!$B$8*Datenblatt!M146^3+Datenblatt!$C$8*Datenblatt!M146^2+Datenblatt!$D$8*Datenblatt!M146+Datenblatt!$E$8,0))))))))))))))))))</f>
        <v>#DIV/0!</v>
      </c>
      <c r="K146" t="e">
        <f>IF(AND(Übersicht!$C146=13,Datenblatt!N146&lt;Datenblatt!$T$3),0,IF(AND(Übersicht!$C146=14,Datenblatt!N146&lt;Datenblatt!$T$4),0,IF(AND(Übersicht!$C146=15,Datenblatt!N146&lt;Datenblatt!$T$5),0,IF(AND(Übersicht!$C146=16,Datenblatt!N146&lt;Datenblatt!$T$6),0,IF(AND(Übersicht!$C146=12,Datenblatt!N146&lt;Datenblatt!$T$7),0,IF(AND(Übersicht!$C146=11,Datenblatt!N146&lt;Datenblatt!$T$8),0,IF(AND($C146=13,Datenblatt!N146&gt;Datenblatt!$S$3),100,IF(AND($C146=14,Datenblatt!N146&gt;Datenblatt!$S$4),100,IF(AND($C146=15,Datenblatt!N146&gt;Datenblatt!$S$5),100,IF(AND($C146=16,Datenblatt!N146&gt;Datenblatt!$S$6),100,IF(AND($C146=12,Datenblatt!N146&gt;Datenblatt!$S$7),100,IF(AND($C146=11,Datenblatt!N146&gt;Datenblatt!$S$8),100,IF(Übersicht!$C146=13,Datenblatt!$B$11*Datenblatt!N146^3+Datenblatt!$C$11*Datenblatt!N146^2+Datenblatt!$D$11*Datenblatt!N146+Datenblatt!$E$11,IF(Übersicht!$C146=14,Datenblatt!$B$12*Datenblatt!N146^3+Datenblatt!$C$12*Datenblatt!N146^2+Datenblatt!$D$12*Datenblatt!N146+Datenblatt!$E$12,IF(Übersicht!$C146=15,Datenblatt!$B$13*Datenblatt!N146^3+Datenblatt!$C$13*Datenblatt!N146^2+Datenblatt!$D$13*Datenblatt!N146+Datenblatt!$E$13,IF(Übersicht!$C146=16,Datenblatt!$B$14*Datenblatt!N146^3+Datenblatt!$C$14*Datenblatt!N146^2+Datenblatt!$D$14*Datenblatt!N146+Datenblatt!$E$14,IF(Übersicht!$C146=12,Datenblatt!$B$15*Datenblatt!N146^3+Datenblatt!$C$15*Datenblatt!N146^2+Datenblatt!$D$15*Datenblatt!N146+Datenblatt!$E$15,IF(Übersicht!$C146=11,Datenblatt!$B$16*Datenblatt!N146^3+Datenblatt!$C$16*Datenblatt!N146^2+Datenblatt!$D$16*Datenblatt!N146+Datenblatt!$E$16,0))))))))))))))))))</f>
        <v>#DIV/0!</v>
      </c>
      <c r="L146">
        <f>IF(AND($C146=13,G146&lt;Datenblatt!$V$3),0,IF(AND($C146=14,G146&lt;Datenblatt!$V$4),0,IF(AND($C146=15,G146&lt;Datenblatt!$V$5),0,IF(AND($C146=16,G146&lt;Datenblatt!$V$6),0,IF(AND($C146=12,G146&lt;Datenblatt!$V$7),0,IF(AND($C146=11,G146&lt;Datenblatt!$V$8),0,IF(AND($C146=13,G146&gt;Datenblatt!$U$3),100,IF(AND($C146=14,G146&gt;Datenblatt!$U$4),100,IF(AND($C146=15,G146&gt;Datenblatt!$U$5),100,IF(AND($C146=16,G146&gt;Datenblatt!$U$6),100,IF(AND($C146=12,G146&gt;Datenblatt!$U$7),100,IF(AND($C146=11,G146&gt;Datenblatt!$U$8),100,IF($C146=13,(Datenblatt!$B$19*Übersicht!G146^3)+(Datenblatt!$C$19*Übersicht!G146^2)+(Datenblatt!$D$19*Übersicht!G146)+Datenblatt!$E$19,IF($C146=14,(Datenblatt!$B$20*Übersicht!G146^3)+(Datenblatt!$C$20*Übersicht!G146^2)+(Datenblatt!$D$20*Übersicht!G146)+Datenblatt!$E$20,IF($C146=15,(Datenblatt!$B$21*Übersicht!G146^3)+(Datenblatt!$C$21*Übersicht!G146^2)+(Datenblatt!$D$21*Übersicht!G146)+Datenblatt!$E$21,IF($C146=16,(Datenblatt!$B$22*Übersicht!G146^3)+(Datenblatt!$C$22*Übersicht!G146^2)+(Datenblatt!$D$22*Übersicht!G146)+Datenblatt!$E$22,IF($C146=12,(Datenblatt!$B$23*Übersicht!G146^3)+(Datenblatt!$C$23*Übersicht!G146^2)+(Datenblatt!$D$23*Übersicht!G146)+Datenblatt!$E$23,IF($C146=11,(Datenblatt!$B$24*Übersicht!G146^3)+(Datenblatt!$C$24*Übersicht!G146^2)+(Datenblatt!$D$24*Übersicht!G146)+Datenblatt!$E$24,0))))))))))))))))))</f>
        <v>0</v>
      </c>
      <c r="M146">
        <f>IF(AND(H146="",C146=11),Datenblatt!$I$26,IF(AND(H146="",C146=12),Datenblatt!$I$26,IF(AND(H146="",C146=16),Datenblatt!$I$27,IF(AND(H146="",C146=15),Datenblatt!$I$26,IF(AND(H146="",C146=14),Datenblatt!$I$26,IF(AND(H146="",C146=13),Datenblatt!$I$26,IF(AND($C146=13,H146&gt;Datenblatt!$X$3),0,IF(AND($C146=14,H146&gt;Datenblatt!$X$4),0,IF(AND($C146=15,H146&gt;Datenblatt!$X$5),0,IF(AND($C146=16,H146&gt;Datenblatt!$X$6),0,IF(AND($C146=12,H146&gt;Datenblatt!$X$7),0,IF(AND($C146=11,H146&gt;Datenblatt!$X$8),0,IF(AND($C146=13,H146&lt;Datenblatt!$W$3),100,IF(AND($C146=14,H146&lt;Datenblatt!$W$4),100,IF(AND($C146=15,H146&lt;Datenblatt!$W$5),100,IF(AND($C146=16,H146&lt;Datenblatt!$W$6),100,IF(AND($C146=12,H146&lt;Datenblatt!$W$7),100,IF(AND($C146=11,H146&lt;Datenblatt!$W$8),100,IF($C146=13,(Datenblatt!$B$27*Übersicht!H146^3)+(Datenblatt!$C$27*Übersicht!H146^2)+(Datenblatt!$D$27*Übersicht!H146)+Datenblatt!$E$27,IF($C146=14,(Datenblatt!$B$28*Übersicht!H146^3)+(Datenblatt!$C$28*Übersicht!H146^2)+(Datenblatt!$D$28*Übersicht!H146)+Datenblatt!$E$28,IF($C146=15,(Datenblatt!$B$29*Übersicht!H146^3)+(Datenblatt!$C$29*Übersicht!H146^2)+(Datenblatt!$D$29*Übersicht!H146)+Datenblatt!$E$29,IF($C146=16,(Datenblatt!$B$30*Übersicht!H146^3)+(Datenblatt!$C$30*Übersicht!H146^2)+(Datenblatt!$D$30*Übersicht!H146)+Datenblatt!$E$30,IF($C146=12,(Datenblatt!$B$31*Übersicht!H146^3)+(Datenblatt!$C$31*Übersicht!H146^2)+(Datenblatt!$D$31*Übersicht!H146)+Datenblatt!$E$31,IF($C146=11,(Datenblatt!$B$32*Übersicht!H146^3)+(Datenblatt!$C$32*Übersicht!H146^2)+(Datenblatt!$D$32*Übersicht!H146)+Datenblatt!$E$32,0))))))))))))))))))))))))</f>
        <v>0</v>
      </c>
      <c r="N146">
        <f>IF(AND(H146="",C146=11),Datenblatt!$I$29,IF(AND(H146="",C146=12),Datenblatt!$I$29,IF(AND(H146="",C146=16),Datenblatt!$I$29,IF(AND(H146="",C146=15),Datenblatt!$I$29,IF(AND(H146="",C146=14),Datenblatt!$I$29,IF(AND(H146="",C146=13),Datenblatt!$I$29,IF(AND($C146=13,H146&gt;Datenblatt!$X$3),0,IF(AND($C146=14,H146&gt;Datenblatt!$X$4),0,IF(AND($C146=15,H146&gt;Datenblatt!$X$5),0,IF(AND($C146=16,H146&gt;Datenblatt!$X$6),0,IF(AND($C146=12,H146&gt;Datenblatt!$X$7),0,IF(AND($C146=11,H146&gt;Datenblatt!$X$8),0,IF(AND($C146=13,H146&lt;Datenblatt!$W$3),100,IF(AND($C146=14,H146&lt;Datenblatt!$W$4),100,IF(AND($C146=15,H146&lt;Datenblatt!$W$5),100,IF(AND($C146=16,H146&lt;Datenblatt!$W$6),100,IF(AND($C146=12,H146&lt;Datenblatt!$W$7),100,IF(AND($C146=11,H146&lt;Datenblatt!$W$8),100,IF($C146=13,(Datenblatt!$B$27*Übersicht!H146^3)+(Datenblatt!$C$27*Übersicht!H146^2)+(Datenblatt!$D$27*Übersicht!H146)+Datenblatt!$E$27,IF($C146=14,(Datenblatt!$B$28*Übersicht!H146^3)+(Datenblatt!$C$28*Übersicht!H146^2)+(Datenblatt!$D$28*Übersicht!H146)+Datenblatt!$E$28,IF($C146=15,(Datenblatt!$B$29*Übersicht!H146^3)+(Datenblatt!$C$29*Übersicht!H146^2)+(Datenblatt!$D$29*Übersicht!H146)+Datenblatt!$E$29,IF($C146=16,(Datenblatt!$B$30*Übersicht!H146^3)+(Datenblatt!$C$30*Übersicht!H146^2)+(Datenblatt!$D$30*Übersicht!H146)+Datenblatt!$E$30,IF($C146=12,(Datenblatt!$B$31*Übersicht!H146^3)+(Datenblatt!$C$31*Übersicht!H146^2)+(Datenblatt!$D$31*Übersicht!H146)+Datenblatt!$E$31,IF($C146=11,(Datenblatt!$B$32*Übersicht!H146^3)+(Datenblatt!$C$32*Übersicht!H146^2)+(Datenblatt!$D$32*Übersicht!H146)+Datenblatt!$E$32,0))))))))))))))))))))))))</f>
        <v>0</v>
      </c>
      <c r="O146" s="2" t="e">
        <f t="shared" si="8"/>
        <v>#DIV/0!</v>
      </c>
      <c r="P146" s="2" t="e">
        <f t="shared" si="9"/>
        <v>#DIV/0!</v>
      </c>
      <c r="R146" s="2"/>
      <c r="S146" s="2">
        <f>Datenblatt!$I$10</f>
        <v>62.816491055091916</v>
      </c>
      <c r="T146" s="2">
        <f>Datenblatt!$I$18</f>
        <v>62.379148900450787</v>
      </c>
      <c r="U146" s="2">
        <f>Datenblatt!$I$26</f>
        <v>55.885385458572635</v>
      </c>
      <c r="V146" s="2">
        <f>Datenblatt!$I$34</f>
        <v>60.727085155488531</v>
      </c>
      <c r="W146" s="7" t="e">
        <f t="shared" si="10"/>
        <v>#DIV/0!</v>
      </c>
      <c r="Y146" s="2">
        <f>Datenblatt!$I$5</f>
        <v>73.48733784597421</v>
      </c>
      <c r="Z146">
        <f>Datenblatt!$I$13</f>
        <v>79.926562848016317</v>
      </c>
      <c r="AA146">
        <f>Datenblatt!$I$21</f>
        <v>79.953620531215734</v>
      </c>
      <c r="AB146">
        <f>Datenblatt!$I$29</f>
        <v>70.851454876954847</v>
      </c>
      <c r="AC146">
        <f>Datenblatt!$I$37</f>
        <v>75.813025407742586</v>
      </c>
      <c r="AD146" s="7" t="e">
        <f t="shared" si="11"/>
        <v>#DIV/0!</v>
      </c>
    </row>
    <row r="147" spans="10:30" ht="19" x14ac:dyDescent="0.25">
      <c r="J147" s="3" t="e">
        <f>IF(AND($C147=13,Datenblatt!M147&lt;Datenblatt!$R$3),0,IF(AND($C147=14,Datenblatt!M147&lt;Datenblatt!$R$4),0,IF(AND($C147=15,Datenblatt!M147&lt;Datenblatt!$R$5),0,IF(AND($C147=16,Datenblatt!M147&lt;Datenblatt!$R$6),0,IF(AND($C147=12,Datenblatt!M147&lt;Datenblatt!$R$7),0,IF(AND($C147=11,Datenblatt!M147&lt;Datenblatt!$R$8),0,IF(AND($C147=13,Datenblatt!M147&gt;Datenblatt!$Q$3),100,IF(AND($C147=14,Datenblatt!M147&gt;Datenblatt!$Q$4),100,IF(AND($C147=15,Datenblatt!M147&gt;Datenblatt!$Q$5),100,IF(AND($C147=16,Datenblatt!M147&gt;Datenblatt!$Q$6),100,IF(AND($C147=12,Datenblatt!M147&gt;Datenblatt!$Q$7),100,IF(AND($C147=11,Datenblatt!M147&gt;Datenblatt!$Q$8),100,IF(Übersicht!$C147=13,Datenblatt!$B$3*Datenblatt!M147^3+Datenblatt!$C$3*Datenblatt!M147^2+Datenblatt!$D$3*Datenblatt!M147+Datenblatt!$E$3,IF(Übersicht!$C147=14,Datenblatt!$B$4*Datenblatt!M147^3+Datenblatt!$C$4*Datenblatt!M147^2+Datenblatt!$D$4*Datenblatt!M147+Datenblatt!$E$4,IF(Übersicht!$C147=15,Datenblatt!$B$5*Datenblatt!M147^3+Datenblatt!$C$5*Datenblatt!M147^2+Datenblatt!$D$5*Datenblatt!M147+Datenblatt!$E$5,IF(Übersicht!$C147=16,Datenblatt!$B$6*Datenblatt!M147^3+Datenblatt!$C$6*Datenblatt!M147^2+Datenblatt!$D$6*Datenblatt!M147+Datenblatt!$E$6,IF(Übersicht!$C147=12,Datenblatt!$B$7*Datenblatt!M147^3+Datenblatt!$C$7*Datenblatt!M147^2+Datenblatt!$D$7*Datenblatt!M147+Datenblatt!$E$7,IF(Übersicht!$C147=11,Datenblatt!$B$8*Datenblatt!M147^3+Datenblatt!$C$8*Datenblatt!M147^2+Datenblatt!$D$8*Datenblatt!M147+Datenblatt!$E$8,0))))))))))))))))))</f>
        <v>#DIV/0!</v>
      </c>
      <c r="K147" t="e">
        <f>IF(AND(Übersicht!$C147=13,Datenblatt!N147&lt;Datenblatt!$T$3),0,IF(AND(Übersicht!$C147=14,Datenblatt!N147&lt;Datenblatt!$T$4),0,IF(AND(Übersicht!$C147=15,Datenblatt!N147&lt;Datenblatt!$T$5),0,IF(AND(Übersicht!$C147=16,Datenblatt!N147&lt;Datenblatt!$T$6),0,IF(AND(Übersicht!$C147=12,Datenblatt!N147&lt;Datenblatt!$T$7),0,IF(AND(Übersicht!$C147=11,Datenblatt!N147&lt;Datenblatt!$T$8),0,IF(AND($C147=13,Datenblatt!N147&gt;Datenblatt!$S$3),100,IF(AND($C147=14,Datenblatt!N147&gt;Datenblatt!$S$4),100,IF(AND($C147=15,Datenblatt!N147&gt;Datenblatt!$S$5),100,IF(AND($C147=16,Datenblatt!N147&gt;Datenblatt!$S$6),100,IF(AND($C147=12,Datenblatt!N147&gt;Datenblatt!$S$7),100,IF(AND($C147=11,Datenblatt!N147&gt;Datenblatt!$S$8),100,IF(Übersicht!$C147=13,Datenblatt!$B$11*Datenblatt!N147^3+Datenblatt!$C$11*Datenblatt!N147^2+Datenblatt!$D$11*Datenblatt!N147+Datenblatt!$E$11,IF(Übersicht!$C147=14,Datenblatt!$B$12*Datenblatt!N147^3+Datenblatt!$C$12*Datenblatt!N147^2+Datenblatt!$D$12*Datenblatt!N147+Datenblatt!$E$12,IF(Übersicht!$C147=15,Datenblatt!$B$13*Datenblatt!N147^3+Datenblatt!$C$13*Datenblatt!N147^2+Datenblatt!$D$13*Datenblatt!N147+Datenblatt!$E$13,IF(Übersicht!$C147=16,Datenblatt!$B$14*Datenblatt!N147^3+Datenblatt!$C$14*Datenblatt!N147^2+Datenblatt!$D$14*Datenblatt!N147+Datenblatt!$E$14,IF(Übersicht!$C147=12,Datenblatt!$B$15*Datenblatt!N147^3+Datenblatt!$C$15*Datenblatt!N147^2+Datenblatt!$D$15*Datenblatt!N147+Datenblatt!$E$15,IF(Übersicht!$C147=11,Datenblatt!$B$16*Datenblatt!N147^3+Datenblatt!$C$16*Datenblatt!N147^2+Datenblatt!$D$16*Datenblatt!N147+Datenblatt!$E$16,0))))))))))))))))))</f>
        <v>#DIV/0!</v>
      </c>
      <c r="L147">
        <f>IF(AND($C147=13,G147&lt;Datenblatt!$V$3),0,IF(AND($C147=14,G147&lt;Datenblatt!$V$4),0,IF(AND($C147=15,G147&lt;Datenblatt!$V$5),0,IF(AND($C147=16,G147&lt;Datenblatt!$V$6),0,IF(AND($C147=12,G147&lt;Datenblatt!$V$7),0,IF(AND($C147=11,G147&lt;Datenblatt!$V$8),0,IF(AND($C147=13,G147&gt;Datenblatt!$U$3),100,IF(AND($C147=14,G147&gt;Datenblatt!$U$4),100,IF(AND($C147=15,G147&gt;Datenblatt!$U$5),100,IF(AND($C147=16,G147&gt;Datenblatt!$U$6),100,IF(AND($C147=12,G147&gt;Datenblatt!$U$7),100,IF(AND($C147=11,G147&gt;Datenblatt!$U$8),100,IF($C147=13,(Datenblatt!$B$19*Übersicht!G147^3)+(Datenblatt!$C$19*Übersicht!G147^2)+(Datenblatt!$D$19*Übersicht!G147)+Datenblatt!$E$19,IF($C147=14,(Datenblatt!$B$20*Übersicht!G147^3)+(Datenblatt!$C$20*Übersicht!G147^2)+(Datenblatt!$D$20*Übersicht!G147)+Datenblatt!$E$20,IF($C147=15,(Datenblatt!$B$21*Übersicht!G147^3)+(Datenblatt!$C$21*Übersicht!G147^2)+(Datenblatt!$D$21*Übersicht!G147)+Datenblatt!$E$21,IF($C147=16,(Datenblatt!$B$22*Übersicht!G147^3)+(Datenblatt!$C$22*Übersicht!G147^2)+(Datenblatt!$D$22*Übersicht!G147)+Datenblatt!$E$22,IF($C147=12,(Datenblatt!$B$23*Übersicht!G147^3)+(Datenblatt!$C$23*Übersicht!G147^2)+(Datenblatt!$D$23*Übersicht!G147)+Datenblatt!$E$23,IF($C147=11,(Datenblatt!$B$24*Übersicht!G147^3)+(Datenblatt!$C$24*Übersicht!G147^2)+(Datenblatt!$D$24*Übersicht!G147)+Datenblatt!$E$24,0))))))))))))))))))</f>
        <v>0</v>
      </c>
      <c r="M147">
        <f>IF(AND(H147="",C147=11),Datenblatt!$I$26,IF(AND(H147="",C147=12),Datenblatt!$I$26,IF(AND(H147="",C147=16),Datenblatt!$I$27,IF(AND(H147="",C147=15),Datenblatt!$I$26,IF(AND(H147="",C147=14),Datenblatt!$I$26,IF(AND(H147="",C147=13),Datenblatt!$I$26,IF(AND($C147=13,H147&gt;Datenblatt!$X$3),0,IF(AND($C147=14,H147&gt;Datenblatt!$X$4),0,IF(AND($C147=15,H147&gt;Datenblatt!$X$5),0,IF(AND($C147=16,H147&gt;Datenblatt!$X$6),0,IF(AND($C147=12,H147&gt;Datenblatt!$X$7),0,IF(AND($C147=11,H147&gt;Datenblatt!$X$8),0,IF(AND($C147=13,H147&lt;Datenblatt!$W$3),100,IF(AND($C147=14,H147&lt;Datenblatt!$W$4),100,IF(AND($C147=15,H147&lt;Datenblatt!$W$5),100,IF(AND($C147=16,H147&lt;Datenblatt!$W$6),100,IF(AND($C147=12,H147&lt;Datenblatt!$W$7),100,IF(AND($C147=11,H147&lt;Datenblatt!$W$8),100,IF($C147=13,(Datenblatt!$B$27*Übersicht!H147^3)+(Datenblatt!$C$27*Übersicht!H147^2)+(Datenblatt!$D$27*Übersicht!H147)+Datenblatt!$E$27,IF($C147=14,(Datenblatt!$B$28*Übersicht!H147^3)+(Datenblatt!$C$28*Übersicht!H147^2)+(Datenblatt!$D$28*Übersicht!H147)+Datenblatt!$E$28,IF($C147=15,(Datenblatt!$B$29*Übersicht!H147^3)+(Datenblatt!$C$29*Übersicht!H147^2)+(Datenblatt!$D$29*Übersicht!H147)+Datenblatt!$E$29,IF($C147=16,(Datenblatt!$B$30*Übersicht!H147^3)+(Datenblatt!$C$30*Übersicht!H147^2)+(Datenblatt!$D$30*Übersicht!H147)+Datenblatt!$E$30,IF($C147=12,(Datenblatt!$B$31*Übersicht!H147^3)+(Datenblatt!$C$31*Übersicht!H147^2)+(Datenblatt!$D$31*Übersicht!H147)+Datenblatt!$E$31,IF($C147=11,(Datenblatt!$B$32*Übersicht!H147^3)+(Datenblatt!$C$32*Übersicht!H147^2)+(Datenblatt!$D$32*Übersicht!H147)+Datenblatt!$E$32,0))))))))))))))))))))))))</f>
        <v>0</v>
      </c>
      <c r="N147">
        <f>IF(AND(H147="",C147=11),Datenblatt!$I$29,IF(AND(H147="",C147=12),Datenblatt!$I$29,IF(AND(H147="",C147=16),Datenblatt!$I$29,IF(AND(H147="",C147=15),Datenblatt!$I$29,IF(AND(H147="",C147=14),Datenblatt!$I$29,IF(AND(H147="",C147=13),Datenblatt!$I$29,IF(AND($C147=13,H147&gt;Datenblatt!$X$3),0,IF(AND($C147=14,H147&gt;Datenblatt!$X$4),0,IF(AND($C147=15,H147&gt;Datenblatt!$X$5),0,IF(AND($C147=16,H147&gt;Datenblatt!$X$6),0,IF(AND($C147=12,H147&gt;Datenblatt!$X$7),0,IF(AND($C147=11,H147&gt;Datenblatt!$X$8),0,IF(AND($C147=13,H147&lt;Datenblatt!$W$3),100,IF(AND($C147=14,H147&lt;Datenblatt!$W$4),100,IF(AND($C147=15,H147&lt;Datenblatt!$W$5),100,IF(AND($C147=16,H147&lt;Datenblatt!$W$6),100,IF(AND($C147=12,H147&lt;Datenblatt!$W$7),100,IF(AND($C147=11,H147&lt;Datenblatt!$W$8),100,IF($C147=13,(Datenblatt!$B$27*Übersicht!H147^3)+(Datenblatt!$C$27*Übersicht!H147^2)+(Datenblatt!$D$27*Übersicht!H147)+Datenblatt!$E$27,IF($C147=14,(Datenblatt!$B$28*Übersicht!H147^3)+(Datenblatt!$C$28*Übersicht!H147^2)+(Datenblatt!$D$28*Übersicht!H147)+Datenblatt!$E$28,IF($C147=15,(Datenblatt!$B$29*Übersicht!H147^3)+(Datenblatt!$C$29*Übersicht!H147^2)+(Datenblatt!$D$29*Übersicht!H147)+Datenblatt!$E$29,IF($C147=16,(Datenblatt!$B$30*Übersicht!H147^3)+(Datenblatt!$C$30*Übersicht!H147^2)+(Datenblatt!$D$30*Übersicht!H147)+Datenblatt!$E$30,IF($C147=12,(Datenblatt!$B$31*Übersicht!H147^3)+(Datenblatt!$C$31*Übersicht!H147^2)+(Datenblatt!$D$31*Übersicht!H147)+Datenblatt!$E$31,IF($C147=11,(Datenblatt!$B$32*Übersicht!H147^3)+(Datenblatt!$C$32*Übersicht!H147^2)+(Datenblatt!$D$32*Übersicht!H147)+Datenblatt!$E$32,0))))))))))))))))))))))))</f>
        <v>0</v>
      </c>
      <c r="O147" s="2" t="e">
        <f t="shared" si="8"/>
        <v>#DIV/0!</v>
      </c>
      <c r="P147" s="2" t="e">
        <f t="shared" si="9"/>
        <v>#DIV/0!</v>
      </c>
      <c r="R147" s="2"/>
      <c r="S147" s="2">
        <f>Datenblatt!$I$10</f>
        <v>62.816491055091916</v>
      </c>
      <c r="T147" s="2">
        <f>Datenblatt!$I$18</f>
        <v>62.379148900450787</v>
      </c>
      <c r="U147" s="2">
        <f>Datenblatt!$I$26</f>
        <v>55.885385458572635</v>
      </c>
      <c r="V147" s="2">
        <f>Datenblatt!$I$34</f>
        <v>60.727085155488531</v>
      </c>
      <c r="W147" s="7" t="e">
        <f t="shared" si="10"/>
        <v>#DIV/0!</v>
      </c>
      <c r="Y147" s="2">
        <f>Datenblatt!$I$5</f>
        <v>73.48733784597421</v>
      </c>
      <c r="Z147">
        <f>Datenblatt!$I$13</f>
        <v>79.926562848016317</v>
      </c>
      <c r="AA147">
        <f>Datenblatt!$I$21</f>
        <v>79.953620531215734</v>
      </c>
      <c r="AB147">
        <f>Datenblatt!$I$29</f>
        <v>70.851454876954847</v>
      </c>
      <c r="AC147">
        <f>Datenblatt!$I$37</f>
        <v>75.813025407742586</v>
      </c>
      <c r="AD147" s="7" t="e">
        <f t="shared" si="11"/>
        <v>#DIV/0!</v>
      </c>
    </row>
    <row r="148" spans="10:30" ht="19" x14ac:dyDescent="0.25">
      <c r="J148" s="3" t="e">
        <f>IF(AND($C148=13,Datenblatt!M148&lt;Datenblatt!$R$3),0,IF(AND($C148=14,Datenblatt!M148&lt;Datenblatt!$R$4),0,IF(AND($C148=15,Datenblatt!M148&lt;Datenblatt!$R$5),0,IF(AND($C148=16,Datenblatt!M148&lt;Datenblatt!$R$6),0,IF(AND($C148=12,Datenblatt!M148&lt;Datenblatt!$R$7),0,IF(AND($C148=11,Datenblatt!M148&lt;Datenblatt!$R$8),0,IF(AND($C148=13,Datenblatt!M148&gt;Datenblatt!$Q$3),100,IF(AND($C148=14,Datenblatt!M148&gt;Datenblatt!$Q$4),100,IF(AND($C148=15,Datenblatt!M148&gt;Datenblatt!$Q$5),100,IF(AND($C148=16,Datenblatt!M148&gt;Datenblatt!$Q$6),100,IF(AND($C148=12,Datenblatt!M148&gt;Datenblatt!$Q$7),100,IF(AND($C148=11,Datenblatt!M148&gt;Datenblatt!$Q$8),100,IF(Übersicht!$C148=13,Datenblatt!$B$3*Datenblatt!M148^3+Datenblatt!$C$3*Datenblatt!M148^2+Datenblatt!$D$3*Datenblatt!M148+Datenblatt!$E$3,IF(Übersicht!$C148=14,Datenblatt!$B$4*Datenblatt!M148^3+Datenblatt!$C$4*Datenblatt!M148^2+Datenblatt!$D$4*Datenblatt!M148+Datenblatt!$E$4,IF(Übersicht!$C148=15,Datenblatt!$B$5*Datenblatt!M148^3+Datenblatt!$C$5*Datenblatt!M148^2+Datenblatt!$D$5*Datenblatt!M148+Datenblatt!$E$5,IF(Übersicht!$C148=16,Datenblatt!$B$6*Datenblatt!M148^3+Datenblatt!$C$6*Datenblatt!M148^2+Datenblatt!$D$6*Datenblatt!M148+Datenblatt!$E$6,IF(Übersicht!$C148=12,Datenblatt!$B$7*Datenblatt!M148^3+Datenblatt!$C$7*Datenblatt!M148^2+Datenblatt!$D$7*Datenblatt!M148+Datenblatt!$E$7,IF(Übersicht!$C148=11,Datenblatt!$B$8*Datenblatt!M148^3+Datenblatt!$C$8*Datenblatt!M148^2+Datenblatt!$D$8*Datenblatt!M148+Datenblatt!$E$8,0))))))))))))))))))</f>
        <v>#DIV/0!</v>
      </c>
      <c r="K148" t="e">
        <f>IF(AND(Übersicht!$C148=13,Datenblatt!N148&lt;Datenblatt!$T$3),0,IF(AND(Übersicht!$C148=14,Datenblatt!N148&lt;Datenblatt!$T$4),0,IF(AND(Übersicht!$C148=15,Datenblatt!N148&lt;Datenblatt!$T$5),0,IF(AND(Übersicht!$C148=16,Datenblatt!N148&lt;Datenblatt!$T$6),0,IF(AND(Übersicht!$C148=12,Datenblatt!N148&lt;Datenblatt!$T$7),0,IF(AND(Übersicht!$C148=11,Datenblatt!N148&lt;Datenblatt!$T$8),0,IF(AND($C148=13,Datenblatt!N148&gt;Datenblatt!$S$3),100,IF(AND($C148=14,Datenblatt!N148&gt;Datenblatt!$S$4),100,IF(AND($C148=15,Datenblatt!N148&gt;Datenblatt!$S$5),100,IF(AND($C148=16,Datenblatt!N148&gt;Datenblatt!$S$6),100,IF(AND($C148=12,Datenblatt!N148&gt;Datenblatt!$S$7),100,IF(AND($C148=11,Datenblatt!N148&gt;Datenblatt!$S$8),100,IF(Übersicht!$C148=13,Datenblatt!$B$11*Datenblatt!N148^3+Datenblatt!$C$11*Datenblatt!N148^2+Datenblatt!$D$11*Datenblatt!N148+Datenblatt!$E$11,IF(Übersicht!$C148=14,Datenblatt!$B$12*Datenblatt!N148^3+Datenblatt!$C$12*Datenblatt!N148^2+Datenblatt!$D$12*Datenblatt!N148+Datenblatt!$E$12,IF(Übersicht!$C148=15,Datenblatt!$B$13*Datenblatt!N148^3+Datenblatt!$C$13*Datenblatt!N148^2+Datenblatt!$D$13*Datenblatt!N148+Datenblatt!$E$13,IF(Übersicht!$C148=16,Datenblatt!$B$14*Datenblatt!N148^3+Datenblatt!$C$14*Datenblatt!N148^2+Datenblatt!$D$14*Datenblatt!N148+Datenblatt!$E$14,IF(Übersicht!$C148=12,Datenblatt!$B$15*Datenblatt!N148^3+Datenblatt!$C$15*Datenblatt!N148^2+Datenblatt!$D$15*Datenblatt!N148+Datenblatt!$E$15,IF(Übersicht!$C148=11,Datenblatt!$B$16*Datenblatt!N148^3+Datenblatt!$C$16*Datenblatt!N148^2+Datenblatt!$D$16*Datenblatt!N148+Datenblatt!$E$16,0))))))))))))))))))</f>
        <v>#DIV/0!</v>
      </c>
      <c r="L148">
        <f>IF(AND($C148=13,G148&lt;Datenblatt!$V$3),0,IF(AND($C148=14,G148&lt;Datenblatt!$V$4),0,IF(AND($C148=15,G148&lt;Datenblatt!$V$5),0,IF(AND($C148=16,G148&lt;Datenblatt!$V$6),0,IF(AND($C148=12,G148&lt;Datenblatt!$V$7),0,IF(AND($C148=11,G148&lt;Datenblatt!$V$8),0,IF(AND($C148=13,G148&gt;Datenblatt!$U$3),100,IF(AND($C148=14,G148&gt;Datenblatt!$U$4),100,IF(AND($C148=15,G148&gt;Datenblatt!$U$5),100,IF(AND($C148=16,G148&gt;Datenblatt!$U$6),100,IF(AND($C148=12,G148&gt;Datenblatt!$U$7),100,IF(AND($C148=11,G148&gt;Datenblatt!$U$8),100,IF($C148=13,(Datenblatt!$B$19*Übersicht!G148^3)+(Datenblatt!$C$19*Übersicht!G148^2)+(Datenblatt!$D$19*Übersicht!G148)+Datenblatt!$E$19,IF($C148=14,(Datenblatt!$B$20*Übersicht!G148^3)+(Datenblatt!$C$20*Übersicht!G148^2)+(Datenblatt!$D$20*Übersicht!G148)+Datenblatt!$E$20,IF($C148=15,(Datenblatt!$B$21*Übersicht!G148^3)+(Datenblatt!$C$21*Übersicht!G148^2)+(Datenblatt!$D$21*Übersicht!G148)+Datenblatt!$E$21,IF($C148=16,(Datenblatt!$B$22*Übersicht!G148^3)+(Datenblatt!$C$22*Übersicht!G148^2)+(Datenblatt!$D$22*Übersicht!G148)+Datenblatt!$E$22,IF($C148=12,(Datenblatt!$B$23*Übersicht!G148^3)+(Datenblatt!$C$23*Übersicht!G148^2)+(Datenblatt!$D$23*Übersicht!G148)+Datenblatt!$E$23,IF($C148=11,(Datenblatt!$B$24*Übersicht!G148^3)+(Datenblatt!$C$24*Übersicht!G148^2)+(Datenblatt!$D$24*Übersicht!G148)+Datenblatt!$E$24,0))))))))))))))))))</f>
        <v>0</v>
      </c>
      <c r="M148">
        <f>IF(AND(H148="",C148=11),Datenblatt!$I$26,IF(AND(H148="",C148=12),Datenblatt!$I$26,IF(AND(H148="",C148=16),Datenblatt!$I$27,IF(AND(H148="",C148=15),Datenblatt!$I$26,IF(AND(H148="",C148=14),Datenblatt!$I$26,IF(AND(H148="",C148=13),Datenblatt!$I$26,IF(AND($C148=13,H148&gt;Datenblatt!$X$3),0,IF(AND($C148=14,H148&gt;Datenblatt!$X$4),0,IF(AND($C148=15,H148&gt;Datenblatt!$X$5),0,IF(AND($C148=16,H148&gt;Datenblatt!$X$6),0,IF(AND($C148=12,H148&gt;Datenblatt!$X$7),0,IF(AND($C148=11,H148&gt;Datenblatt!$X$8),0,IF(AND($C148=13,H148&lt;Datenblatt!$W$3),100,IF(AND($C148=14,H148&lt;Datenblatt!$W$4),100,IF(AND($C148=15,H148&lt;Datenblatt!$W$5),100,IF(AND($C148=16,H148&lt;Datenblatt!$W$6),100,IF(AND($C148=12,H148&lt;Datenblatt!$W$7),100,IF(AND($C148=11,H148&lt;Datenblatt!$W$8),100,IF($C148=13,(Datenblatt!$B$27*Übersicht!H148^3)+(Datenblatt!$C$27*Übersicht!H148^2)+(Datenblatt!$D$27*Übersicht!H148)+Datenblatt!$E$27,IF($C148=14,(Datenblatt!$B$28*Übersicht!H148^3)+(Datenblatt!$C$28*Übersicht!H148^2)+(Datenblatt!$D$28*Übersicht!H148)+Datenblatt!$E$28,IF($C148=15,(Datenblatt!$B$29*Übersicht!H148^3)+(Datenblatt!$C$29*Übersicht!H148^2)+(Datenblatt!$D$29*Übersicht!H148)+Datenblatt!$E$29,IF($C148=16,(Datenblatt!$B$30*Übersicht!H148^3)+(Datenblatt!$C$30*Übersicht!H148^2)+(Datenblatt!$D$30*Übersicht!H148)+Datenblatt!$E$30,IF($C148=12,(Datenblatt!$B$31*Übersicht!H148^3)+(Datenblatt!$C$31*Übersicht!H148^2)+(Datenblatt!$D$31*Übersicht!H148)+Datenblatt!$E$31,IF($C148=11,(Datenblatt!$B$32*Übersicht!H148^3)+(Datenblatt!$C$32*Übersicht!H148^2)+(Datenblatt!$D$32*Übersicht!H148)+Datenblatt!$E$32,0))))))))))))))))))))))))</f>
        <v>0</v>
      </c>
      <c r="N148">
        <f>IF(AND(H148="",C148=11),Datenblatt!$I$29,IF(AND(H148="",C148=12),Datenblatt!$I$29,IF(AND(H148="",C148=16),Datenblatt!$I$29,IF(AND(H148="",C148=15),Datenblatt!$I$29,IF(AND(H148="",C148=14),Datenblatt!$I$29,IF(AND(H148="",C148=13),Datenblatt!$I$29,IF(AND($C148=13,H148&gt;Datenblatt!$X$3),0,IF(AND($C148=14,H148&gt;Datenblatt!$X$4),0,IF(AND($C148=15,H148&gt;Datenblatt!$X$5),0,IF(AND($C148=16,H148&gt;Datenblatt!$X$6),0,IF(AND($C148=12,H148&gt;Datenblatt!$X$7),0,IF(AND($C148=11,H148&gt;Datenblatt!$X$8),0,IF(AND($C148=13,H148&lt;Datenblatt!$W$3),100,IF(AND($C148=14,H148&lt;Datenblatt!$W$4),100,IF(AND($C148=15,H148&lt;Datenblatt!$W$5),100,IF(AND($C148=16,H148&lt;Datenblatt!$W$6),100,IF(AND($C148=12,H148&lt;Datenblatt!$W$7),100,IF(AND($C148=11,H148&lt;Datenblatt!$W$8),100,IF($C148=13,(Datenblatt!$B$27*Übersicht!H148^3)+(Datenblatt!$C$27*Übersicht!H148^2)+(Datenblatt!$D$27*Übersicht!H148)+Datenblatt!$E$27,IF($C148=14,(Datenblatt!$B$28*Übersicht!H148^3)+(Datenblatt!$C$28*Übersicht!H148^2)+(Datenblatt!$D$28*Übersicht!H148)+Datenblatt!$E$28,IF($C148=15,(Datenblatt!$B$29*Übersicht!H148^3)+(Datenblatt!$C$29*Übersicht!H148^2)+(Datenblatt!$D$29*Übersicht!H148)+Datenblatt!$E$29,IF($C148=16,(Datenblatt!$B$30*Übersicht!H148^3)+(Datenblatt!$C$30*Übersicht!H148^2)+(Datenblatt!$D$30*Übersicht!H148)+Datenblatt!$E$30,IF($C148=12,(Datenblatt!$B$31*Übersicht!H148^3)+(Datenblatt!$C$31*Übersicht!H148^2)+(Datenblatt!$D$31*Übersicht!H148)+Datenblatt!$E$31,IF($C148=11,(Datenblatt!$B$32*Übersicht!H148^3)+(Datenblatt!$C$32*Übersicht!H148^2)+(Datenblatt!$D$32*Übersicht!H148)+Datenblatt!$E$32,0))))))))))))))))))))))))</f>
        <v>0</v>
      </c>
      <c r="O148" s="2" t="e">
        <f t="shared" si="8"/>
        <v>#DIV/0!</v>
      </c>
      <c r="P148" s="2" t="e">
        <f t="shared" si="9"/>
        <v>#DIV/0!</v>
      </c>
      <c r="R148" s="2"/>
      <c r="S148" s="2">
        <f>Datenblatt!$I$10</f>
        <v>62.816491055091916</v>
      </c>
      <c r="T148" s="2">
        <f>Datenblatt!$I$18</f>
        <v>62.379148900450787</v>
      </c>
      <c r="U148" s="2">
        <f>Datenblatt!$I$26</f>
        <v>55.885385458572635</v>
      </c>
      <c r="V148" s="2">
        <f>Datenblatt!$I$34</f>
        <v>60.727085155488531</v>
      </c>
      <c r="W148" s="7" t="e">
        <f t="shared" si="10"/>
        <v>#DIV/0!</v>
      </c>
      <c r="Y148" s="2">
        <f>Datenblatt!$I$5</f>
        <v>73.48733784597421</v>
      </c>
      <c r="Z148">
        <f>Datenblatt!$I$13</f>
        <v>79.926562848016317</v>
      </c>
      <c r="AA148">
        <f>Datenblatt!$I$21</f>
        <v>79.953620531215734</v>
      </c>
      <c r="AB148">
        <f>Datenblatt!$I$29</f>
        <v>70.851454876954847</v>
      </c>
      <c r="AC148">
        <f>Datenblatt!$I$37</f>
        <v>75.813025407742586</v>
      </c>
      <c r="AD148" s="7" t="e">
        <f t="shared" si="11"/>
        <v>#DIV/0!</v>
      </c>
    </row>
    <row r="149" spans="10:30" ht="19" x14ac:dyDescent="0.25">
      <c r="J149" s="3" t="e">
        <f>IF(AND($C149=13,Datenblatt!M149&lt;Datenblatt!$R$3),0,IF(AND($C149=14,Datenblatt!M149&lt;Datenblatt!$R$4),0,IF(AND($C149=15,Datenblatt!M149&lt;Datenblatt!$R$5),0,IF(AND($C149=16,Datenblatt!M149&lt;Datenblatt!$R$6),0,IF(AND($C149=12,Datenblatt!M149&lt;Datenblatt!$R$7),0,IF(AND($C149=11,Datenblatt!M149&lt;Datenblatt!$R$8),0,IF(AND($C149=13,Datenblatt!M149&gt;Datenblatt!$Q$3),100,IF(AND($C149=14,Datenblatt!M149&gt;Datenblatt!$Q$4),100,IF(AND($C149=15,Datenblatt!M149&gt;Datenblatt!$Q$5),100,IF(AND($C149=16,Datenblatt!M149&gt;Datenblatt!$Q$6),100,IF(AND($C149=12,Datenblatt!M149&gt;Datenblatt!$Q$7),100,IF(AND($C149=11,Datenblatt!M149&gt;Datenblatt!$Q$8),100,IF(Übersicht!$C149=13,Datenblatt!$B$3*Datenblatt!M149^3+Datenblatt!$C$3*Datenblatt!M149^2+Datenblatt!$D$3*Datenblatt!M149+Datenblatt!$E$3,IF(Übersicht!$C149=14,Datenblatt!$B$4*Datenblatt!M149^3+Datenblatt!$C$4*Datenblatt!M149^2+Datenblatt!$D$4*Datenblatt!M149+Datenblatt!$E$4,IF(Übersicht!$C149=15,Datenblatt!$B$5*Datenblatt!M149^3+Datenblatt!$C$5*Datenblatt!M149^2+Datenblatt!$D$5*Datenblatt!M149+Datenblatt!$E$5,IF(Übersicht!$C149=16,Datenblatt!$B$6*Datenblatt!M149^3+Datenblatt!$C$6*Datenblatt!M149^2+Datenblatt!$D$6*Datenblatt!M149+Datenblatt!$E$6,IF(Übersicht!$C149=12,Datenblatt!$B$7*Datenblatt!M149^3+Datenblatt!$C$7*Datenblatt!M149^2+Datenblatt!$D$7*Datenblatt!M149+Datenblatt!$E$7,IF(Übersicht!$C149=11,Datenblatt!$B$8*Datenblatt!M149^3+Datenblatt!$C$8*Datenblatt!M149^2+Datenblatt!$D$8*Datenblatt!M149+Datenblatt!$E$8,0))))))))))))))))))</f>
        <v>#DIV/0!</v>
      </c>
      <c r="K149" t="e">
        <f>IF(AND(Übersicht!$C149=13,Datenblatt!N149&lt;Datenblatt!$T$3),0,IF(AND(Übersicht!$C149=14,Datenblatt!N149&lt;Datenblatt!$T$4),0,IF(AND(Übersicht!$C149=15,Datenblatt!N149&lt;Datenblatt!$T$5),0,IF(AND(Übersicht!$C149=16,Datenblatt!N149&lt;Datenblatt!$T$6),0,IF(AND(Übersicht!$C149=12,Datenblatt!N149&lt;Datenblatt!$T$7),0,IF(AND(Übersicht!$C149=11,Datenblatt!N149&lt;Datenblatt!$T$8),0,IF(AND($C149=13,Datenblatt!N149&gt;Datenblatt!$S$3),100,IF(AND($C149=14,Datenblatt!N149&gt;Datenblatt!$S$4),100,IF(AND($C149=15,Datenblatt!N149&gt;Datenblatt!$S$5),100,IF(AND($C149=16,Datenblatt!N149&gt;Datenblatt!$S$6),100,IF(AND($C149=12,Datenblatt!N149&gt;Datenblatt!$S$7),100,IF(AND($C149=11,Datenblatt!N149&gt;Datenblatt!$S$8),100,IF(Übersicht!$C149=13,Datenblatt!$B$11*Datenblatt!N149^3+Datenblatt!$C$11*Datenblatt!N149^2+Datenblatt!$D$11*Datenblatt!N149+Datenblatt!$E$11,IF(Übersicht!$C149=14,Datenblatt!$B$12*Datenblatt!N149^3+Datenblatt!$C$12*Datenblatt!N149^2+Datenblatt!$D$12*Datenblatt!N149+Datenblatt!$E$12,IF(Übersicht!$C149=15,Datenblatt!$B$13*Datenblatt!N149^3+Datenblatt!$C$13*Datenblatt!N149^2+Datenblatt!$D$13*Datenblatt!N149+Datenblatt!$E$13,IF(Übersicht!$C149=16,Datenblatt!$B$14*Datenblatt!N149^3+Datenblatt!$C$14*Datenblatt!N149^2+Datenblatt!$D$14*Datenblatt!N149+Datenblatt!$E$14,IF(Übersicht!$C149=12,Datenblatt!$B$15*Datenblatt!N149^3+Datenblatt!$C$15*Datenblatt!N149^2+Datenblatt!$D$15*Datenblatt!N149+Datenblatt!$E$15,IF(Übersicht!$C149=11,Datenblatt!$B$16*Datenblatt!N149^3+Datenblatt!$C$16*Datenblatt!N149^2+Datenblatt!$D$16*Datenblatt!N149+Datenblatt!$E$16,0))))))))))))))))))</f>
        <v>#DIV/0!</v>
      </c>
      <c r="L149">
        <f>IF(AND($C149=13,G149&lt;Datenblatt!$V$3),0,IF(AND($C149=14,G149&lt;Datenblatt!$V$4),0,IF(AND($C149=15,G149&lt;Datenblatt!$V$5),0,IF(AND($C149=16,G149&lt;Datenblatt!$V$6),0,IF(AND($C149=12,G149&lt;Datenblatt!$V$7),0,IF(AND($C149=11,G149&lt;Datenblatt!$V$8),0,IF(AND($C149=13,G149&gt;Datenblatt!$U$3),100,IF(AND($C149=14,G149&gt;Datenblatt!$U$4),100,IF(AND($C149=15,G149&gt;Datenblatt!$U$5),100,IF(AND($C149=16,G149&gt;Datenblatt!$U$6),100,IF(AND($C149=12,G149&gt;Datenblatt!$U$7),100,IF(AND($C149=11,G149&gt;Datenblatt!$U$8),100,IF($C149=13,(Datenblatt!$B$19*Übersicht!G149^3)+(Datenblatt!$C$19*Übersicht!G149^2)+(Datenblatt!$D$19*Übersicht!G149)+Datenblatt!$E$19,IF($C149=14,(Datenblatt!$B$20*Übersicht!G149^3)+(Datenblatt!$C$20*Übersicht!G149^2)+(Datenblatt!$D$20*Übersicht!G149)+Datenblatt!$E$20,IF($C149=15,(Datenblatt!$B$21*Übersicht!G149^3)+(Datenblatt!$C$21*Übersicht!G149^2)+(Datenblatt!$D$21*Übersicht!G149)+Datenblatt!$E$21,IF($C149=16,(Datenblatt!$B$22*Übersicht!G149^3)+(Datenblatt!$C$22*Übersicht!G149^2)+(Datenblatt!$D$22*Übersicht!G149)+Datenblatt!$E$22,IF($C149=12,(Datenblatt!$B$23*Übersicht!G149^3)+(Datenblatt!$C$23*Übersicht!G149^2)+(Datenblatt!$D$23*Übersicht!G149)+Datenblatt!$E$23,IF($C149=11,(Datenblatt!$B$24*Übersicht!G149^3)+(Datenblatt!$C$24*Übersicht!G149^2)+(Datenblatt!$D$24*Übersicht!G149)+Datenblatt!$E$24,0))))))))))))))))))</f>
        <v>0</v>
      </c>
      <c r="M149">
        <f>IF(AND(H149="",C149=11),Datenblatt!$I$26,IF(AND(H149="",C149=12),Datenblatt!$I$26,IF(AND(H149="",C149=16),Datenblatt!$I$27,IF(AND(H149="",C149=15),Datenblatt!$I$26,IF(AND(H149="",C149=14),Datenblatt!$I$26,IF(AND(H149="",C149=13),Datenblatt!$I$26,IF(AND($C149=13,H149&gt;Datenblatt!$X$3),0,IF(AND($C149=14,H149&gt;Datenblatt!$X$4),0,IF(AND($C149=15,H149&gt;Datenblatt!$X$5),0,IF(AND($C149=16,H149&gt;Datenblatt!$X$6),0,IF(AND($C149=12,H149&gt;Datenblatt!$X$7),0,IF(AND($C149=11,H149&gt;Datenblatt!$X$8),0,IF(AND($C149=13,H149&lt;Datenblatt!$W$3),100,IF(AND($C149=14,H149&lt;Datenblatt!$W$4),100,IF(AND($C149=15,H149&lt;Datenblatt!$W$5),100,IF(AND($C149=16,H149&lt;Datenblatt!$W$6),100,IF(AND($C149=12,H149&lt;Datenblatt!$W$7),100,IF(AND($C149=11,H149&lt;Datenblatt!$W$8),100,IF($C149=13,(Datenblatt!$B$27*Übersicht!H149^3)+(Datenblatt!$C$27*Übersicht!H149^2)+(Datenblatt!$D$27*Übersicht!H149)+Datenblatt!$E$27,IF($C149=14,(Datenblatt!$B$28*Übersicht!H149^3)+(Datenblatt!$C$28*Übersicht!H149^2)+(Datenblatt!$D$28*Übersicht!H149)+Datenblatt!$E$28,IF($C149=15,(Datenblatt!$B$29*Übersicht!H149^3)+(Datenblatt!$C$29*Übersicht!H149^2)+(Datenblatt!$D$29*Übersicht!H149)+Datenblatt!$E$29,IF($C149=16,(Datenblatt!$B$30*Übersicht!H149^3)+(Datenblatt!$C$30*Übersicht!H149^2)+(Datenblatt!$D$30*Übersicht!H149)+Datenblatt!$E$30,IF($C149=12,(Datenblatt!$B$31*Übersicht!H149^3)+(Datenblatt!$C$31*Übersicht!H149^2)+(Datenblatt!$D$31*Übersicht!H149)+Datenblatt!$E$31,IF($C149=11,(Datenblatt!$B$32*Übersicht!H149^3)+(Datenblatt!$C$32*Übersicht!H149^2)+(Datenblatt!$D$32*Übersicht!H149)+Datenblatt!$E$32,0))))))))))))))))))))))))</f>
        <v>0</v>
      </c>
      <c r="N149">
        <f>IF(AND(H149="",C149=11),Datenblatt!$I$29,IF(AND(H149="",C149=12),Datenblatt!$I$29,IF(AND(H149="",C149=16),Datenblatt!$I$29,IF(AND(H149="",C149=15),Datenblatt!$I$29,IF(AND(H149="",C149=14),Datenblatt!$I$29,IF(AND(H149="",C149=13),Datenblatt!$I$29,IF(AND($C149=13,H149&gt;Datenblatt!$X$3),0,IF(AND($C149=14,H149&gt;Datenblatt!$X$4),0,IF(AND($C149=15,H149&gt;Datenblatt!$X$5),0,IF(AND($C149=16,H149&gt;Datenblatt!$X$6),0,IF(AND($C149=12,H149&gt;Datenblatt!$X$7),0,IF(AND($C149=11,H149&gt;Datenblatt!$X$8),0,IF(AND($C149=13,H149&lt;Datenblatt!$W$3),100,IF(AND($C149=14,H149&lt;Datenblatt!$W$4),100,IF(AND($C149=15,H149&lt;Datenblatt!$W$5),100,IF(AND($C149=16,H149&lt;Datenblatt!$W$6),100,IF(AND($C149=12,H149&lt;Datenblatt!$W$7),100,IF(AND($C149=11,H149&lt;Datenblatt!$W$8),100,IF($C149=13,(Datenblatt!$B$27*Übersicht!H149^3)+(Datenblatt!$C$27*Übersicht!H149^2)+(Datenblatt!$D$27*Übersicht!H149)+Datenblatt!$E$27,IF($C149=14,(Datenblatt!$B$28*Übersicht!H149^3)+(Datenblatt!$C$28*Übersicht!H149^2)+(Datenblatt!$D$28*Übersicht!H149)+Datenblatt!$E$28,IF($C149=15,(Datenblatt!$B$29*Übersicht!H149^3)+(Datenblatt!$C$29*Übersicht!H149^2)+(Datenblatt!$D$29*Übersicht!H149)+Datenblatt!$E$29,IF($C149=16,(Datenblatt!$B$30*Übersicht!H149^3)+(Datenblatt!$C$30*Übersicht!H149^2)+(Datenblatt!$D$30*Übersicht!H149)+Datenblatt!$E$30,IF($C149=12,(Datenblatt!$B$31*Übersicht!H149^3)+(Datenblatt!$C$31*Übersicht!H149^2)+(Datenblatt!$D$31*Übersicht!H149)+Datenblatt!$E$31,IF($C149=11,(Datenblatt!$B$32*Übersicht!H149^3)+(Datenblatt!$C$32*Übersicht!H149^2)+(Datenblatt!$D$32*Übersicht!H149)+Datenblatt!$E$32,0))))))))))))))))))))))))</f>
        <v>0</v>
      </c>
      <c r="O149" s="2" t="e">
        <f t="shared" si="8"/>
        <v>#DIV/0!</v>
      </c>
      <c r="P149" s="2" t="e">
        <f t="shared" si="9"/>
        <v>#DIV/0!</v>
      </c>
      <c r="R149" s="2"/>
      <c r="S149" s="2">
        <f>Datenblatt!$I$10</f>
        <v>62.816491055091916</v>
      </c>
      <c r="T149" s="2">
        <f>Datenblatt!$I$18</f>
        <v>62.379148900450787</v>
      </c>
      <c r="U149" s="2">
        <f>Datenblatt!$I$26</f>
        <v>55.885385458572635</v>
      </c>
      <c r="V149" s="2">
        <f>Datenblatt!$I$34</f>
        <v>60.727085155488531</v>
      </c>
      <c r="W149" s="7" t="e">
        <f t="shared" si="10"/>
        <v>#DIV/0!</v>
      </c>
      <c r="Y149" s="2">
        <f>Datenblatt!$I$5</f>
        <v>73.48733784597421</v>
      </c>
      <c r="Z149">
        <f>Datenblatt!$I$13</f>
        <v>79.926562848016317</v>
      </c>
      <c r="AA149">
        <f>Datenblatt!$I$21</f>
        <v>79.953620531215734</v>
      </c>
      <c r="AB149">
        <f>Datenblatt!$I$29</f>
        <v>70.851454876954847</v>
      </c>
      <c r="AC149">
        <f>Datenblatt!$I$37</f>
        <v>75.813025407742586</v>
      </c>
      <c r="AD149" s="7" t="e">
        <f t="shared" si="11"/>
        <v>#DIV/0!</v>
      </c>
    </row>
    <row r="150" spans="10:30" ht="19" x14ac:dyDescent="0.25">
      <c r="J150" s="3" t="e">
        <f>IF(AND($C150=13,Datenblatt!M150&lt;Datenblatt!$R$3),0,IF(AND($C150=14,Datenblatt!M150&lt;Datenblatt!$R$4),0,IF(AND($C150=15,Datenblatt!M150&lt;Datenblatt!$R$5),0,IF(AND($C150=16,Datenblatt!M150&lt;Datenblatt!$R$6),0,IF(AND($C150=12,Datenblatt!M150&lt;Datenblatt!$R$7),0,IF(AND($C150=11,Datenblatt!M150&lt;Datenblatt!$R$8),0,IF(AND($C150=13,Datenblatt!M150&gt;Datenblatt!$Q$3),100,IF(AND($C150=14,Datenblatt!M150&gt;Datenblatt!$Q$4),100,IF(AND($C150=15,Datenblatt!M150&gt;Datenblatt!$Q$5),100,IF(AND($C150=16,Datenblatt!M150&gt;Datenblatt!$Q$6),100,IF(AND($C150=12,Datenblatt!M150&gt;Datenblatt!$Q$7),100,IF(AND($C150=11,Datenblatt!M150&gt;Datenblatt!$Q$8),100,IF(Übersicht!$C150=13,Datenblatt!$B$3*Datenblatt!M150^3+Datenblatt!$C$3*Datenblatt!M150^2+Datenblatt!$D$3*Datenblatt!M150+Datenblatt!$E$3,IF(Übersicht!$C150=14,Datenblatt!$B$4*Datenblatt!M150^3+Datenblatt!$C$4*Datenblatt!M150^2+Datenblatt!$D$4*Datenblatt!M150+Datenblatt!$E$4,IF(Übersicht!$C150=15,Datenblatt!$B$5*Datenblatt!M150^3+Datenblatt!$C$5*Datenblatt!M150^2+Datenblatt!$D$5*Datenblatt!M150+Datenblatt!$E$5,IF(Übersicht!$C150=16,Datenblatt!$B$6*Datenblatt!M150^3+Datenblatt!$C$6*Datenblatt!M150^2+Datenblatt!$D$6*Datenblatt!M150+Datenblatt!$E$6,IF(Übersicht!$C150=12,Datenblatt!$B$7*Datenblatt!M150^3+Datenblatt!$C$7*Datenblatt!M150^2+Datenblatt!$D$7*Datenblatt!M150+Datenblatt!$E$7,IF(Übersicht!$C150=11,Datenblatt!$B$8*Datenblatt!M150^3+Datenblatt!$C$8*Datenblatt!M150^2+Datenblatt!$D$8*Datenblatt!M150+Datenblatt!$E$8,0))))))))))))))))))</f>
        <v>#DIV/0!</v>
      </c>
      <c r="K150" t="e">
        <f>IF(AND(Übersicht!$C150=13,Datenblatt!N150&lt;Datenblatt!$T$3),0,IF(AND(Übersicht!$C150=14,Datenblatt!N150&lt;Datenblatt!$T$4),0,IF(AND(Übersicht!$C150=15,Datenblatt!N150&lt;Datenblatt!$T$5),0,IF(AND(Übersicht!$C150=16,Datenblatt!N150&lt;Datenblatt!$T$6),0,IF(AND(Übersicht!$C150=12,Datenblatt!N150&lt;Datenblatt!$T$7),0,IF(AND(Übersicht!$C150=11,Datenblatt!N150&lt;Datenblatt!$T$8),0,IF(AND($C150=13,Datenblatt!N150&gt;Datenblatt!$S$3),100,IF(AND($C150=14,Datenblatt!N150&gt;Datenblatt!$S$4),100,IF(AND($C150=15,Datenblatt!N150&gt;Datenblatt!$S$5),100,IF(AND($C150=16,Datenblatt!N150&gt;Datenblatt!$S$6),100,IF(AND($C150=12,Datenblatt!N150&gt;Datenblatt!$S$7),100,IF(AND($C150=11,Datenblatt!N150&gt;Datenblatt!$S$8),100,IF(Übersicht!$C150=13,Datenblatt!$B$11*Datenblatt!N150^3+Datenblatt!$C$11*Datenblatt!N150^2+Datenblatt!$D$11*Datenblatt!N150+Datenblatt!$E$11,IF(Übersicht!$C150=14,Datenblatt!$B$12*Datenblatt!N150^3+Datenblatt!$C$12*Datenblatt!N150^2+Datenblatt!$D$12*Datenblatt!N150+Datenblatt!$E$12,IF(Übersicht!$C150=15,Datenblatt!$B$13*Datenblatt!N150^3+Datenblatt!$C$13*Datenblatt!N150^2+Datenblatt!$D$13*Datenblatt!N150+Datenblatt!$E$13,IF(Übersicht!$C150=16,Datenblatt!$B$14*Datenblatt!N150^3+Datenblatt!$C$14*Datenblatt!N150^2+Datenblatt!$D$14*Datenblatt!N150+Datenblatt!$E$14,IF(Übersicht!$C150=12,Datenblatt!$B$15*Datenblatt!N150^3+Datenblatt!$C$15*Datenblatt!N150^2+Datenblatt!$D$15*Datenblatt!N150+Datenblatt!$E$15,IF(Übersicht!$C150=11,Datenblatt!$B$16*Datenblatt!N150^3+Datenblatt!$C$16*Datenblatt!N150^2+Datenblatt!$D$16*Datenblatt!N150+Datenblatt!$E$16,0))))))))))))))))))</f>
        <v>#DIV/0!</v>
      </c>
      <c r="L150">
        <f>IF(AND($C150=13,G150&lt;Datenblatt!$V$3),0,IF(AND($C150=14,G150&lt;Datenblatt!$V$4),0,IF(AND($C150=15,G150&lt;Datenblatt!$V$5),0,IF(AND($C150=16,G150&lt;Datenblatt!$V$6),0,IF(AND($C150=12,G150&lt;Datenblatt!$V$7),0,IF(AND($C150=11,G150&lt;Datenblatt!$V$8),0,IF(AND($C150=13,G150&gt;Datenblatt!$U$3),100,IF(AND($C150=14,G150&gt;Datenblatt!$U$4),100,IF(AND($C150=15,G150&gt;Datenblatt!$U$5),100,IF(AND($C150=16,G150&gt;Datenblatt!$U$6),100,IF(AND($C150=12,G150&gt;Datenblatt!$U$7),100,IF(AND($C150=11,G150&gt;Datenblatt!$U$8),100,IF($C150=13,(Datenblatt!$B$19*Übersicht!G150^3)+(Datenblatt!$C$19*Übersicht!G150^2)+(Datenblatt!$D$19*Übersicht!G150)+Datenblatt!$E$19,IF($C150=14,(Datenblatt!$B$20*Übersicht!G150^3)+(Datenblatt!$C$20*Übersicht!G150^2)+(Datenblatt!$D$20*Übersicht!G150)+Datenblatt!$E$20,IF($C150=15,(Datenblatt!$B$21*Übersicht!G150^3)+(Datenblatt!$C$21*Übersicht!G150^2)+(Datenblatt!$D$21*Übersicht!G150)+Datenblatt!$E$21,IF($C150=16,(Datenblatt!$B$22*Übersicht!G150^3)+(Datenblatt!$C$22*Übersicht!G150^2)+(Datenblatt!$D$22*Übersicht!G150)+Datenblatt!$E$22,IF($C150=12,(Datenblatt!$B$23*Übersicht!G150^3)+(Datenblatt!$C$23*Übersicht!G150^2)+(Datenblatt!$D$23*Übersicht!G150)+Datenblatt!$E$23,IF($C150=11,(Datenblatt!$B$24*Übersicht!G150^3)+(Datenblatt!$C$24*Übersicht!G150^2)+(Datenblatt!$D$24*Übersicht!G150)+Datenblatt!$E$24,0))))))))))))))))))</f>
        <v>0</v>
      </c>
      <c r="M150">
        <f>IF(AND(H150="",C150=11),Datenblatt!$I$26,IF(AND(H150="",C150=12),Datenblatt!$I$26,IF(AND(H150="",C150=16),Datenblatt!$I$27,IF(AND(H150="",C150=15),Datenblatt!$I$26,IF(AND(H150="",C150=14),Datenblatt!$I$26,IF(AND(H150="",C150=13),Datenblatt!$I$26,IF(AND($C150=13,H150&gt;Datenblatt!$X$3),0,IF(AND($C150=14,H150&gt;Datenblatt!$X$4),0,IF(AND($C150=15,H150&gt;Datenblatt!$X$5),0,IF(AND($C150=16,H150&gt;Datenblatt!$X$6),0,IF(AND($C150=12,H150&gt;Datenblatt!$X$7),0,IF(AND($C150=11,H150&gt;Datenblatt!$X$8),0,IF(AND($C150=13,H150&lt;Datenblatt!$W$3),100,IF(AND($C150=14,H150&lt;Datenblatt!$W$4),100,IF(AND($C150=15,H150&lt;Datenblatt!$W$5),100,IF(AND($C150=16,H150&lt;Datenblatt!$W$6),100,IF(AND($C150=12,H150&lt;Datenblatt!$W$7),100,IF(AND($C150=11,H150&lt;Datenblatt!$W$8),100,IF($C150=13,(Datenblatt!$B$27*Übersicht!H150^3)+(Datenblatt!$C$27*Übersicht!H150^2)+(Datenblatt!$D$27*Übersicht!H150)+Datenblatt!$E$27,IF($C150=14,(Datenblatt!$B$28*Übersicht!H150^3)+(Datenblatt!$C$28*Übersicht!H150^2)+(Datenblatt!$D$28*Übersicht!H150)+Datenblatt!$E$28,IF($C150=15,(Datenblatt!$B$29*Übersicht!H150^3)+(Datenblatt!$C$29*Übersicht!H150^2)+(Datenblatt!$D$29*Übersicht!H150)+Datenblatt!$E$29,IF($C150=16,(Datenblatt!$B$30*Übersicht!H150^3)+(Datenblatt!$C$30*Übersicht!H150^2)+(Datenblatt!$D$30*Übersicht!H150)+Datenblatt!$E$30,IF($C150=12,(Datenblatt!$B$31*Übersicht!H150^3)+(Datenblatt!$C$31*Übersicht!H150^2)+(Datenblatt!$D$31*Übersicht!H150)+Datenblatt!$E$31,IF($C150=11,(Datenblatt!$B$32*Übersicht!H150^3)+(Datenblatt!$C$32*Übersicht!H150^2)+(Datenblatt!$D$32*Übersicht!H150)+Datenblatt!$E$32,0))))))))))))))))))))))))</f>
        <v>0</v>
      </c>
      <c r="N150">
        <f>IF(AND(H150="",C150=11),Datenblatt!$I$29,IF(AND(H150="",C150=12),Datenblatt!$I$29,IF(AND(H150="",C150=16),Datenblatt!$I$29,IF(AND(H150="",C150=15),Datenblatt!$I$29,IF(AND(H150="",C150=14),Datenblatt!$I$29,IF(AND(H150="",C150=13),Datenblatt!$I$29,IF(AND($C150=13,H150&gt;Datenblatt!$X$3),0,IF(AND($C150=14,H150&gt;Datenblatt!$X$4),0,IF(AND($C150=15,H150&gt;Datenblatt!$X$5),0,IF(AND($C150=16,H150&gt;Datenblatt!$X$6),0,IF(AND($C150=12,H150&gt;Datenblatt!$X$7),0,IF(AND($C150=11,H150&gt;Datenblatt!$X$8),0,IF(AND($C150=13,H150&lt;Datenblatt!$W$3),100,IF(AND($C150=14,H150&lt;Datenblatt!$W$4),100,IF(AND($C150=15,H150&lt;Datenblatt!$W$5),100,IF(AND($C150=16,H150&lt;Datenblatt!$W$6),100,IF(AND($C150=12,H150&lt;Datenblatt!$W$7),100,IF(AND($C150=11,H150&lt;Datenblatt!$W$8),100,IF($C150=13,(Datenblatt!$B$27*Übersicht!H150^3)+(Datenblatt!$C$27*Übersicht!H150^2)+(Datenblatt!$D$27*Übersicht!H150)+Datenblatt!$E$27,IF($C150=14,(Datenblatt!$B$28*Übersicht!H150^3)+(Datenblatt!$C$28*Übersicht!H150^2)+(Datenblatt!$D$28*Übersicht!H150)+Datenblatt!$E$28,IF($C150=15,(Datenblatt!$B$29*Übersicht!H150^3)+(Datenblatt!$C$29*Übersicht!H150^2)+(Datenblatt!$D$29*Übersicht!H150)+Datenblatt!$E$29,IF($C150=16,(Datenblatt!$B$30*Übersicht!H150^3)+(Datenblatt!$C$30*Übersicht!H150^2)+(Datenblatt!$D$30*Übersicht!H150)+Datenblatt!$E$30,IF($C150=12,(Datenblatt!$B$31*Übersicht!H150^3)+(Datenblatt!$C$31*Übersicht!H150^2)+(Datenblatt!$D$31*Übersicht!H150)+Datenblatt!$E$31,IF($C150=11,(Datenblatt!$B$32*Übersicht!H150^3)+(Datenblatt!$C$32*Übersicht!H150^2)+(Datenblatt!$D$32*Übersicht!H150)+Datenblatt!$E$32,0))))))))))))))))))))))))</f>
        <v>0</v>
      </c>
      <c r="O150" s="2" t="e">
        <f t="shared" si="8"/>
        <v>#DIV/0!</v>
      </c>
      <c r="P150" s="2" t="e">
        <f t="shared" si="9"/>
        <v>#DIV/0!</v>
      </c>
      <c r="R150" s="2"/>
      <c r="S150" s="2">
        <f>Datenblatt!$I$10</f>
        <v>62.816491055091916</v>
      </c>
      <c r="T150" s="2">
        <f>Datenblatt!$I$18</f>
        <v>62.379148900450787</v>
      </c>
      <c r="U150" s="2">
        <f>Datenblatt!$I$26</f>
        <v>55.885385458572635</v>
      </c>
      <c r="V150" s="2">
        <f>Datenblatt!$I$34</f>
        <v>60.727085155488531</v>
      </c>
      <c r="W150" s="7" t="e">
        <f t="shared" si="10"/>
        <v>#DIV/0!</v>
      </c>
      <c r="Y150" s="2">
        <f>Datenblatt!$I$5</f>
        <v>73.48733784597421</v>
      </c>
      <c r="Z150">
        <f>Datenblatt!$I$13</f>
        <v>79.926562848016317</v>
      </c>
      <c r="AA150">
        <f>Datenblatt!$I$21</f>
        <v>79.953620531215734</v>
      </c>
      <c r="AB150">
        <f>Datenblatt!$I$29</f>
        <v>70.851454876954847</v>
      </c>
      <c r="AC150">
        <f>Datenblatt!$I$37</f>
        <v>75.813025407742586</v>
      </c>
      <c r="AD150" s="7" t="e">
        <f t="shared" si="11"/>
        <v>#DIV/0!</v>
      </c>
    </row>
    <row r="151" spans="10:30" ht="19" x14ac:dyDescent="0.25">
      <c r="J151" s="3" t="e">
        <f>IF(AND($C151=13,Datenblatt!M151&lt;Datenblatt!$R$3),0,IF(AND($C151=14,Datenblatt!M151&lt;Datenblatt!$R$4),0,IF(AND($C151=15,Datenblatt!M151&lt;Datenblatt!$R$5),0,IF(AND($C151=16,Datenblatt!M151&lt;Datenblatt!$R$6),0,IF(AND($C151=12,Datenblatt!M151&lt;Datenblatt!$R$7),0,IF(AND($C151=11,Datenblatt!M151&lt;Datenblatt!$R$8),0,IF(AND($C151=13,Datenblatt!M151&gt;Datenblatt!$Q$3),100,IF(AND($C151=14,Datenblatt!M151&gt;Datenblatt!$Q$4),100,IF(AND($C151=15,Datenblatt!M151&gt;Datenblatt!$Q$5),100,IF(AND($C151=16,Datenblatt!M151&gt;Datenblatt!$Q$6),100,IF(AND($C151=12,Datenblatt!M151&gt;Datenblatt!$Q$7),100,IF(AND($C151=11,Datenblatt!M151&gt;Datenblatt!$Q$8),100,IF(Übersicht!$C151=13,Datenblatt!$B$3*Datenblatt!M151^3+Datenblatt!$C$3*Datenblatt!M151^2+Datenblatt!$D$3*Datenblatt!M151+Datenblatt!$E$3,IF(Übersicht!$C151=14,Datenblatt!$B$4*Datenblatt!M151^3+Datenblatt!$C$4*Datenblatt!M151^2+Datenblatt!$D$4*Datenblatt!M151+Datenblatt!$E$4,IF(Übersicht!$C151=15,Datenblatt!$B$5*Datenblatt!M151^3+Datenblatt!$C$5*Datenblatt!M151^2+Datenblatt!$D$5*Datenblatt!M151+Datenblatt!$E$5,IF(Übersicht!$C151=16,Datenblatt!$B$6*Datenblatt!M151^3+Datenblatt!$C$6*Datenblatt!M151^2+Datenblatt!$D$6*Datenblatt!M151+Datenblatt!$E$6,IF(Übersicht!$C151=12,Datenblatt!$B$7*Datenblatt!M151^3+Datenblatt!$C$7*Datenblatt!M151^2+Datenblatt!$D$7*Datenblatt!M151+Datenblatt!$E$7,IF(Übersicht!$C151=11,Datenblatt!$B$8*Datenblatt!M151^3+Datenblatt!$C$8*Datenblatt!M151^2+Datenblatt!$D$8*Datenblatt!M151+Datenblatt!$E$8,0))))))))))))))))))</f>
        <v>#DIV/0!</v>
      </c>
      <c r="K151" t="e">
        <f>IF(AND(Übersicht!$C151=13,Datenblatt!N151&lt;Datenblatt!$T$3),0,IF(AND(Übersicht!$C151=14,Datenblatt!N151&lt;Datenblatt!$T$4),0,IF(AND(Übersicht!$C151=15,Datenblatt!N151&lt;Datenblatt!$T$5),0,IF(AND(Übersicht!$C151=16,Datenblatt!N151&lt;Datenblatt!$T$6),0,IF(AND(Übersicht!$C151=12,Datenblatt!N151&lt;Datenblatt!$T$7),0,IF(AND(Übersicht!$C151=11,Datenblatt!N151&lt;Datenblatt!$T$8),0,IF(AND($C151=13,Datenblatt!N151&gt;Datenblatt!$S$3),100,IF(AND($C151=14,Datenblatt!N151&gt;Datenblatt!$S$4),100,IF(AND($C151=15,Datenblatt!N151&gt;Datenblatt!$S$5),100,IF(AND($C151=16,Datenblatt!N151&gt;Datenblatt!$S$6),100,IF(AND($C151=12,Datenblatt!N151&gt;Datenblatt!$S$7),100,IF(AND($C151=11,Datenblatt!N151&gt;Datenblatt!$S$8),100,IF(Übersicht!$C151=13,Datenblatt!$B$11*Datenblatt!N151^3+Datenblatt!$C$11*Datenblatt!N151^2+Datenblatt!$D$11*Datenblatt!N151+Datenblatt!$E$11,IF(Übersicht!$C151=14,Datenblatt!$B$12*Datenblatt!N151^3+Datenblatt!$C$12*Datenblatt!N151^2+Datenblatt!$D$12*Datenblatt!N151+Datenblatt!$E$12,IF(Übersicht!$C151=15,Datenblatt!$B$13*Datenblatt!N151^3+Datenblatt!$C$13*Datenblatt!N151^2+Datenblatt!$D$13*Datenblatt!N151+Datenblatt!$E$13,IF(Übersicht!$C151=16,Datenblatt!$B$14*Datenblatt!N151^3+Datenblatt!$C$14*Datenblatt!N151^2+Datenblatt!$D$14*Datenblatt!N151+Datenblatt!$E$14,IF(Übersicht!$C151=12,Datenblatt!$B$15*Datenblatt!N151^3+Datenblatt!$C$15*Datenblatt!N151^2+Datenblatt!$D$15*Datenblatt!N151+Datenblatt!$E$15,IF(Übersicht!$C151=11,Datenblatt!$B$16*Datenblatt!N151^3+Datenblatt!$C$16*Datenblatt!N151^2+Datenblatt!$D$16*Datenblatt!N151+Datenblatt!$E$16,0))))))))))))))))))</f>
        <v>#DIV/0!</v>
      </c>
      <c r="L151">
        <f>IF(AND($C151=13,G151&lt;Datenblatt!$V$3),0,IF(AND($C151=14,G151&lt;Datenblatt!$V$4),0,IF(AND($C151=15,G151&lt;Datenblatt!$V$5),0,IF(AND($C151=16,G151&lt;Datenblatt!$V$6),0,IF(AND($C151=12,G151&lt;Datenblatt!$V$7),0,IF(AND($C151=11,G151&lt;Datenblatt!$V$8),0,IF(AND($C151=13,G151&gt;Datenblatt!$U$3),100,IF(AND($C151=14,G151&gt;Datenblatt!$U$4),100,IF(AND($C151=15,G151&gt;Datenblatt!$U$5),100,IF(AND($C151=16,G151&gt;Datenblatt!$U$6),100,IF(AND($C151=12,G151&gt;Datenblatt!$U$7),100,IF(AND($C151=11,G151&gt;Datenblatt!$U$8),100,IF($C151=13,(Datenblatt!$B$19*Übersicht!G151^3)+(Datenblatt!$C$19*Übersicht!G151^2)+(Datenblatt!$D$19*Übersicht!G151)+Datenblatt!$E$19,IF($C151=14,(Datenblatt!$B$20*Übersicht!G151^3)+(Datenblatt!$C$20*Übersicht!G151^2)+(Datenblatt!$D$20*Übersicht!G151)+Datenblatt!$E$20,IF($C151=15,(Datenblatt!$B$21*Übersicht!G151^3)+(Datenblatt!$C$21*Übersicht!G151^2)+(Datenblatt!$D$21*Übersicht!G151)+Datenblatt!$E$21,IF($C151=16,(Datenblatt!$B$22*Übersicht!G151^3)+(Datenblatt!$C$22*Übersicht!G151^2)+(Datenblatt!$D$22*Übersicht!G151)+Datenblatt!$E$22,IF($C151=12,(Datenblatt!$B$23*Übersicht!G151^3)+(Datenblatt!$C$23*Übersicht!G151^2)+(Datenblatt!$D$23*Übersicht!G151)+Datenblatt!$E$23,IF($C151=11,(Datenblatt!$B$24*Übersicht!G151^3)+(Datenblatt!$C$24*Übersicht!G151^2)+(Datenblatt!$D$24*Übersicht!G151)+Datenblatt!$E$24,0))))))))))))))))))</f>
        <v>0</v>
      </c>
      <c r="M151">
        <f>IF(AND(H151="",C151=11),Datenblatt!$I$26,IF(AND(H151="",C151=12),Datenblatt!$I$26,IF(AND(H151="",C151=16),Datenblatt!$I$27,IF(AND(H151="",C151=15),Datenblatt!$I$26,IF(AND(H151="",C151=14),Datenblatt!$I$26,IF(AND(H151="",C151=13),Datenblatt!$I$26,IF(AND($C151=13,H151&gt;Datenblatt!$X$3),0,IF(AND($C151=14,H151&gt;Datenblatt!$X$4),0,IF(AND($C151=15,H151&gt;Datenblatt!$X$5),0,IF(AND($C151=16,H151&gt;Datenblatt!$X$6),0,IF(AND($C151=12,H151&gt;Datenblatt!$X$7),0,IF(AND($C151=11,H151&gt;Datenblatt!$X$8),0,IF(AND($C151=13,H151&lt;Datenblatt!$W$3),100,IF(AND($C151=14,H151&lt;Datenblatt!$W$4),100,IF(AND($C151=15,H151&lt;Datenblatt!$W$5),100,IF(AND($C151=16,H151&lt;Datenblatt!$W$6),100,IF(AND($C151=12,H151&lt;Datenblatt!$W$7),100,IF(AND($C151=11,H151&lt;Datenblatt!$W$8),100,IF($C151=13,(Datenblatt!$B$27*Übersicht!H151^3)+(Datenblatt!$C$27*Übersicht!H151^2)+(Datenblatt!$D$27*Übersicht!H151)+Datenblatt!$E$27,IF($C151=14,(Datenblatt!$B$28*Übersicht!H151^3)+(Datenblatt!$C$28*Übersicht!H151^2)+(Datenblatt!$D$28*Übersicht!H151)+Datenblatt!$E$28,IF($C151=15,(Datenblatt!$B$29*Übersicht!H151^3)+(Datenblatt!$C$29*Übersicht!H151^2)+(Datenblatt!$D$29*Übersicht!H151)+Datenblatt!$E$29,IF($C151=16,(Datenblatt!$B$30*Übersicht!H151^3)+(Datenblatt!$C$30*Übersicht!H151^2)+(Datenblatt!$D$30*Übersicht!H151)+Datenblatt!$E$30,IF($C151=12,(Datenblatt!$B$31*Übersicht!H151^3)+(Datenblatt!$C$31*Übersicht!H151^2)+(Datenblatt!$D$31*Übersicht!H151)+Datenblatt!$E$31,IF($C151=11,(Datenblatt!$B$32*Übersicht!H151^3)+(Datenblatt!$C$32*Übersicht!H151^2)+(Datenblatt!$D$32*Übersicht!H151)+Datenblatt!$E$32,0))))))))))))))))))))))))</f>
        <v>0</v>
      </c>
      <c r="N151">
        <f>IF(AND(H151="",C151=11),Datenblatt!$I$29,IF(AND(H151="",C151=12),Datenblatt!$I$29,IF(AND(H151="",C151=16),Datenblatt!$I$29,IF(AND(H151="",C151=15),Datenblatt!$I$29,IF(AND(H151="",C151=14),Datenblatt!$I$29,IF(AND(H151="",C151=13),Datenblatt!$I$29,IF(AND($C151=13,H151&gt;Datenblatt!$X$3),0,IF(AND($C151=14,H151&gt;Datenblatt!$X$4),0,IF(AND($C151=15,H151&gt;Datenblatt!$X$5),0,IF(AND($C151=16,H151&gt;Datenblatt!$X$6),0,IF(AND($C151=12,H151&gt;Datenblatt!$X$7),0,IF(AND($C151=11,H151&gt;Datenblatt!$X$8),0,IF(AND($C151=13,H151&lt;Datenblatt!$W$3),100,IF(AND($C151=14,H151&lt;Datenblatt!$W$4),100,IF(AND($C151=15,H151&lt;Datenblatt!$W$5),100,IF(AND($C151=16,H151&lt;Datenblatt!$W$6),100,IF(AND($C151=12,H151&lt;Datenblatt!$W$7),100,IF(AND($C151=11,H151&lt;Datenblatt!$W$8),100,IF($C151=13,(Datenblatt!$B$27*Übersicht!H151^3)+(Datenblatt!$C$27*Übersicht!H151^2)+(Datenblatt!$D$27*Übersicht!H151)+Datenblatt!$E$27,IF($C151=14,(Datenblatt!$B$28*Übersicht!H151^3)+(Datenblatt!$C$28*Übersicht!H151^2)+(Datenblatt!$D$28*Übersicht!H151)+Datenblatt!$E$28,IF($C151=15,(Datenblatt!$B$29*Übersicht!H151^3)+(Datenblatt!$C$29*Übersicht!H151^2)+(Datenblatt!$D$29*Übersicht!H151)+Datenblatt!$E$29,IF($C151=16,(Datenblatt!$B$30*Übersicht!H151^3)+(Datenblatt!$C$30*Übersicht!H151^2)+(Datenblatt!$D$30*Übersicht!H151)+Datenblatt!$E$30,IF($C151=12,(Datenblatt!$B$31*Übersicht!H151^3)+(Datenblatt!$C$31*Übersicht!H151^2)+(Datenblatt!$D$31*Übersicht!H151)+Datenblatt!$E$31,IF($C151=11,(Datenblatt!$B$32*Übersicht!H151^3)+(Datenblatt!$C$32*Übersicht!H151^2)+(Datenblatt!$D$32*Übersicht!H151)+Datenblatt!$E$32,0))))))))))))))))))))))))</f>
        <v>0</v>
      </c>
      <c r="O151" s="2" t="e">
        <f t="shared" si="8"/>
        <v>#DIV/0!</v>
      </c>
      <c r="P151" s="2" t="e">
        <f t="shared" si="9"/>
        <v>#DIV/0!</v>
      </c>
      <c r="R151" s="2"/>
      <c r="S151" s="2">
        <f>Datenblatt!$I$10</f>
        <v>62.816491055091916</v>
      </c>
      <c r="T151" s="2">
        <f>Datenblatt!$I$18</f>
        <v>62.379148900450787</v>
      </c>
      <c r="U151" s="2">
        <f>Datenblatt!$I$26</f>
        <v>55.885385458572635</v>
      </c>
      <c r="V151" s="2">
        <f>Datenblatt!$I$34</f>
        <v>60.727085155488531</v>
      </c>
      <c r="W151" s="7" t="e">
        <f t="shared" si="10"/>
        <v>#DIV/0!</v>
      </c>
      <c r="Y151" s="2">
        <f>Datenblatt!$I$5</f>
        <v>73.48733784597421</v>
      </c>
      <c r="Z151">
        <f>Datenblatt!$I$13</f>
        <v>79.926562848016317</v>
      </c>
      <c r="AA151">
        <f>Datenblatt!$I$21</f>
        <v>79.953620531215734</v>
      </c>
      <c r="AB151">
        <f>Datenblatt!$I$29</f>
        <v>70.851454876954847</v>
      </c>
      <c r="AC151">
        <f>Datenblatt!$I$37</f>
        <v>75.813025407742586</v>
      </c>
      <c r="AD151" s="7" t="e">
        <f t="shared" si="11"/>
        <v>#DIV/0!</v>
      </c>
    </row>
    <row r="152" spans="10:30" ht="19" x14ac:dyDescent="0.25">
      <c r="J152" s="3" t="e">
        <f>IF(AND($C152=13,Datenblatt!M152&lt;Datenblatt!$R$3),0,IF(AND($C152=14,Datenblatt!M152&lt;Datenblatt!$R$4),0,IF(AND($C152=15,Datenblatt!M152&lt;Datenblatt!$R$5),0,IF(AND($C152=16,Datenblatt!M152&lt;Datenblatt!$R$6),0,IF(AND($C152=12,Datenblatt!M152&lt;Datenblatt!$R$7),0,IF(AND($C152=11,Datenblatt!M152&lt;Datenblatt!$R$8),0,IF(AND($C152=13,Datenblatt!M152&gt;Datenblatt!$Q$3),100,IF(AND($C152=14,Datenblatt!M152&gt;Datenblatt!$Q$4),100,IF(AND($C152=15,Datenblatt!M152&gt;Datenblatt!$Q$5),100,IF(AND($C152=16,Datenblatt!M152&gt;Datenblatt!$Q$6),100,IF(AND($C152=12,Datenblatt!M152&gt;Datenblatt!$Q$7),100,IF(AND($C152=11,Datenblatt!M152&gt;Datenblatt!$Q$8),100,IF(Übersicht!$C152=13,Datenblatt!$B$3*Datenblatt!M152^3+Datenblatt!$C$3*Datenblatt!M152^2+Datenblatt!$D$3*Datenblatt!M152+Datenblatt!$E$3,IF(Übersicht!$C152=14,Datenblatt!$B$4*Datenblatt!M152^3+Datenblatt!$C$4*Datenblatt!M152^2+Datenblatt!$D$4*Datenblatt!M152+Datenblatt!$E$4,IF(Übersicht!$C152=15,Datenblatt!$B$5*Datenblatt!M152^3+Datenblatt!$C$5*Datenblatt!M152^2+Datenblatt!$D$5*Datenblatt!M152+Datenblatt!$E$5,IF(Übersicht!$C152=16,Datenblatt!$B$6*Datenblatt!M152^3+Datenblatt!$C$6*Datenblatt!M152^2+Datenblatt!$D$6*Datenblatt!M152+Datenblatt!$E$6,IF(Übersicht!$C152=12,Datenblatt!$B$7*Datenblatt!M152^3+Datenblatt!$C$7*Datenblatt!M152^2+Datenblatt!$D$7*Datenblatt!M152+Datenblatt!$E$7,IF(Übersicht!$C152=11,Datenblatt!$B$8*Datenblatt!M152^3+Datenblatt!$C$8*Datenblatt!M152^2+Datenblatt!$D$8*Datenblatt!M152+Datenblatt!$E$8,0))))))))))))))))))</f>
        <v>#DIV/0!</v>
      </c>
      <c r="K152" t="e">
        <f>IF(AND(Übersicht!$C152=13,Datenblatt!N152&lt;Datenblatt!$T$3),0,IF(AND(Übersicht!$C152=14,Datenblatt!N152&lt;Datenblatt!$T$4),0,IF(AND(Übersicht!$C152=15,Datenblatt!N152&lt;Datenblatt!$T$5),0,IF(AND(Übersicht!$C152=16,Datenblatt!N152&lt;Datenblatt!$T$6),0,IF(AND(Übersicht!$C152=12,Datenblatt!N152&lt;Datenblatt!$T$7),0,IF(AND(Übersicht!$C152=11,Datenblatt!N152&lt;Datenblatt!$T$8),0,IF(AND($C152=13,Datenblatt!N152&gt;Datenblatt!$S$3),100,IF(AND($C152=14,Datenblatt!N152&gt;Datenblatt!$S$4),100,IF(AND($C152=15,Datenblatt!N152&gt;Datenblatt!$S$5),100,IF(AND($C152=16,Datenblatt!N152&gt;Datenblatt!$S$6),100,IF(AND($C152=12,Datenblatt!N152&gt;Datenblatt!$S$7),100,IF(AND($C152=11,Datenblatt!N152&gt;Datenblatt!$S$8),100,IF(Übersicht!$C152=13,Datenblatt!$B$11*Datenblatt!N152^3+Datenblatt!$C$11*Datenblatt!N152^2+Datenblatt!$D$11*Datenblatt!N152+Datenblatt!$E$11,IF(Übersicht!$C152=14,Datenblatt!$B$12*Datenblatt!N152^3+Datenblatt!$C$12*Datenblatt!N152^2+Datenblatt!$D$12*Datenblatt!N152+Datenblatt!$E$12,IF(Übersicht!$C152=15,Datenblatt!$B$13*Datenblatt!N152^3+Datenblatt!$C$13*Datenblatt!N152^2+Datenblatt!$D$13*Datenblatt!N152+Datenblatt!$E$13,IF(Übersicht!$C152=16,Datenblatt!$B$14*Datenblatt!N152^3+Datenblatt!$C$14*Datenblatt!N152^2+Datenblatt!$D$14*Datenblatt!N152+Datenblatt!$E$14,IF(Übersicht!$C152=12,Datenblatt!$B$15*Datenblatt!N152^3+Datenblatt!$C$15*Datenblatt!N152^2+Datenblatt!$D$15*Datenblatt!N152+Datenblatt!$E$15,IF(Übersicht!$C152=11,Datenblatt!$B$16*Datenblatt!N152^3+Datenblatt!$C$16*Datenblatt!N152^2+Datenblatt!$D$16*Datenblatt!N152+Datenblatt!$E$16,0))))))))))))))))))</f>
        <v>#DIV/0!</v>
      </c>
      <c r="L152">
        <f>IF(AND($C152=13,G152&lt;Datenblatt!$V$3),0,IF(AND($C152=14,G152&lt;Datenblatt!$V$4),0,IF(AND($C152=15,G152&lt;Datenblatt!$V$5),0,IF(AND($C152=16,G152&lt;Datenblatt!$V$6),0,IF(AND($C152=12,G152&lt;Datenblatt!$V$7),0,IF(AND($C152=11,G152&lt;Datenblatt!$V$8),0,IF(AND($C152=13,G152&gt;Datenblatt!$U$3),100,IF(AND($C152=14,G152&gt;Datenblatt!$U$4),100,IF(AND($C152=15,G152&gt;Datenblatt!$U$5),100,IF(AND($C152=16,G152&gt;Datenblatt!$U$6),100,IF(AND($C152=12,G152&gt;Datenblatt!$U$7),100,IF(AND($C152=11,G152&gt;Datenblatt!$U$8),100,IF($C152=13,(Datenblatt!$B$19*Übersicht!G152^3)+(Datenblatt!$C$19*Übersicht!G152^2)+(Datenblatt!$D$19*Übersicht!G152)+Datenblatt!$E$19,IF($C152=14,(Datenblatt!$B$20*Übersicht!G152^3)+(Datenblatt!$C$20*Übersicht!G152^2)+(Datenblatt!$D$20*Übersicht!G152)+Datenblatt!$E$20,IF($C152=15,(Datenblatt!$B$21*Übersicht!G152^3)+(Datenblatt!$C$21*Übersicht!G152^2)+(Datenblatt!$D$21*Übersicht!G152)+Datenblatt!$E$21,IF($C152=16,(Datenblatt!$B$22*Übersicht!G152^3)+(Datenblatt!$C$22*Übersicht!G152^2)+(Datenblatt!$D$22*Übersicht!G152)+Datenblatt!$E$22,IF($C152=12,(Datenblatt!$B$23*Übersicht!G152^3)+(Datenblatt!$C$23*Übersicht!G152^2)+(Datenblatt!$D$23*Übersicht!G152)+Datenblatt!$E$23,IF($C152=11,(Datenblatt!$B$24*Übersicht!G152^3)+(Datenblatt!$C$24*Übersicht!G152^2)+(Datenblatt!$D$24*Übersicht!G152)+Datenblatt!$E$24,0))))))))))))))))))</f>
        <v>0</v>
      </c>
      <c r="M152">
        <f>IF(AND(H152="",C152=11),Datenblatt!$I$26,IF(AND(H152="",C152=12),Datenblatt!$I$26,IF(AND(H152="",C152=16),Datenblatt!$I$27,IF(AND(H152="",C152=15),Datenblatt!$I$26,IF(AND(H152="",C152=14),Datenblatt!$I$26,IF(AND(H152="",C152=13),Datenblatt!$I$26,IF(AND($C152=13,H152&gt;Datenblatt!$X$3),0,IF(AND($C152=14,H152&gt;Datenblatt!$X$4),0,IF(AND($C152=15,H152&gt;Datenblatt!$X$5),0,IF(AND($C152=16,H152&gt;Datenblatt!$X$6),0,IF(AND($C152=12,H152&gt;Datenblatt!$X$7),0,IF(AND($C152=11,H152&gt;Datenblatt!$X$8),0,IF(AND($C152=13,H152&lt;Datenblatt!$W$3),100,IF(AND($C152=14,H152&lt;Datenblatt!$W$4),100,IF(AND($C152=15,H152&lt;Datenblatt!$W$5),100,IF(AND($C152=16,H152&lt;Datenblatt!$W$6),100,IF(AND($C152=12,H152&lt;Datenblatt!$W$7),100,IF(AND($C152=11,H152&lt;Datenblatt!$W$8),100,IF($C152=13,(Datenblatt!$B$27*Übersicht!H152^3)+(Datenblatt!$C$27*Übersicht!H152^2)+(Datenblatt!$D$27*Übersicht!H152)+Datenblatt!$E$27,IF($C152=14,(Datenblatt!$B$28*Übersicht!H152^3)+(Datenblatt!$C$28*Übersicht!H152^2)+(Datenblatt!$D$28*Übersicht!H152)+Datenblatt!$E$28,IF($C152=15,(Datenblatt!$B$29*Übersicht!H152^3)+(Datenblatt!$C$29*Übersicht!H152^2)+(Datenblatt!$D$29*Übersicht!H152)+Datenblatt!$E$29,IF($C152=16,(Datenblatt!$B$30*Übersicht!H152^3)+(Datenblatt!$C$30*Übersicht!H152^2)+(Datenblatt!$D$30*Übersicht!H152)+Datenblatt!$E$30,IF($C152=12,(Datenblatt!$B$31*Übersicht!H152^3)+(Datenblatt!$C$31*Übersicht!H152^2)+(Datenblatt!$D$31*Übersicht!H152)+Datenblatt!$E$31,IF($C152=11,(Datenblatt!$B$32*Übersicht!H152^3)+(Datenblatt!$C$32*Übersicht!H152^2)+(Datenblatt!$D$32*Übersicht!H152)+Datenblatt!$E$32,0))))))))))))))))))))))))</f>
        <v>0</v>
      </c>
      <c r="N152">
        <f>IF(AND(H152="",C152=11),Datenblatt!$I$29,IF(AND(H152="",C152=12),Datenblatt!$I$29,IF(AND(H152="",C152=16),Datenblatt!$I$29,IF(AND(H152="",C152=15),Datenblatt!$I$29,IF(AND(H152="",C152=14),Datenblatt!$I$29,IF(AND(H152="",C152=13),Datenblatt!$I$29,IF(AND($C152=13,H152&gt;Datenblatt!$X$3),0,IF(AND($C152=14,H152&gt;Datenblatt!$X$4),0,IF(AND($C152=15,H152&gt;Datenblatt!$X$5),0,IF(AND($C152=16,H152&gt;Datenblatt!$X$6),0,IF(AND($C152=12,H152&gt;Datenblatt!$X$7),0,IF(AND($C152=11,H152&gt;Datenblatt!$X$8),0,IF(AND($C152=13,H152&lt;Datenblatt!$W$3),100,IF(AND($C152=14,H152&lt;Datenblatt!$W$4),100,IF(AND($C152=15,H152&lt;Datenblatt!$W$5),100,IF(AND($C152=16,H152&lt;Datenblatt!$W$6),100,IF(AND($C152=12,H152&lt;Datenblatt!$W$7),100,IF(AND($C152=11,H152&lt;Datenblatt!$W$8),100,IF($C152=13,(Datenblatt!$B$27*Übersicht!H152^3)+(Datenblatt!$C$27*Übersicht!H152^2)+(Datenblatt!$D$27*Übersicht!H152)+Datenblatt!$E$27,IF($C152=14,(Datenblatt!$B$28*Übersicht!H152^3)+(Datenblatt!$C$28*Übersicht!H152^2)+(Datenblatt!$D$28*Übersicht!H152)+Datenblatt!$E$28,IF($C152=15,(Datenblatt!$B$29*Übersicht!H152^3)+(Datenblatt!$C$29*Übersicht!H152^2)+(Datenblatt!$D$29*Übersicht!H152)+Datenblatt!$E$29,IF($C152=16,(Datenblatt!$B$30*Übersicht!H152^3)+(Datenblatt!$C$30*Übersicht!H152^2)+(Datenblatt!$D$30*Übersicht!H152)+Datenblatt!$E$30,IF($C152=12,(Datenblatt!$B$31*Übersicht!H152^3)+(Datenblatt!$C$31*Übersicht!H152^2)+(Datenblatt!$D$31*Übersicht!H152)+Datenblatt!$E$31,IF($C152=11,(Datenblatt!$B$32*Übersicht!H152^3)+(Datenblatt!$C$32*Übersicht!H152^2)+(Datenblatt!$D$32*Übersicht!H152)+Datenblatt!$E$32,0))))))))))))))))))))))))</f>
        <v>0</v>
      </c>
      <c r="O152" s="2" t="e">
        <f t="shared" si="8"/>
        <v>#DIV/0!</v>
      </c>
      <c r="P152" s="2" t="e">
        <f t="shared" si="9"/>
        <v>#DIV/0!</v>
      </c>
      <c r="R152" s="2"/>
      <c r="S152" s="2">
        <f>Datenblatt!$I$10</f>
        <v>62.816491055091916</v>
      </c>
      <c r="T152" s="2">
        <f>Datenblatt!$I$18</f>
        <v>62.379148900450787</v>
      </c>
      <c r="U152" s="2">
        <f>Datenblatt!$I$26</f>
        <v>55.885385458572635</v>
      </c>
      <c r="V152" s="2">
        <f>Datenblatt!$I$34</f>
        <v>60.727085155488531</v>
      </c>
      <c r="W152" s="7" t="e">
        <f t="shared" si="10"/>
        <v>#DIV/0!</v>
      </c>
      <c r="Y152" s="2">
        <f>Datenblatt!$I$5</f>
        <v>73.48733784597421</v>
      </c>
      <c r="Z152">
        <f>Datenblatt!$I$13</f>
        <v>79.926562848016317</v>
      </c>
      <c r="AA152">
        <f>Datenblatt!$I$21</f>
        <v>79.953620531215734</v>
      </c>
      <c r="AB152">
        <f>Datenblatt!$I$29</f>
        <v>70.851454876954847</v>
      </c>
      <c r="AC152">
        <f>Datenblatt!$I$37</f>
        <v>75.813025407742586</v>
      </c>
      <c r="AD152" s="7" t="e">
        <f t="shared" si="11"/>
        <v>#DIV/0!</v>
      </c>
    </row>
    <row r="153" spans="10:30" ht="19" x14ac:dyDescent="0.25">
      <c r="J153" s="3" t="e">
        <f>IF(AND($C153=13,Datenblatt!M153&lt;Datenblatt!$R$3),0,IF(AND($C153=14,Datenblatt!M153&lt;Datenblatt!$R$4),0,IF(AND($C153=15,Datenblatt!M153&lt;Datenblatt!$R$5),0,IF(AND($C153=16,Datenblatt!M153&lt;Datenblatt!$R$6),0,IF(AND($C153=12,Datenblatt!M153&lt;Datenblatt!$R$7),0,IF(AND($C153=11,Datenblatt!M153&lt;Datenblatt!$R$8),0,IF(AND($C153=13,Datenblatt!M153&gt;Datenblatt!$Q$3),100,IF(AND($C153=14,Datenblatt!M153&gt;Datenblatt!$Q$4),100,IF(AND($C153=15,Datenblatt!M153&gt;Datenblatt!$Q$5),100,IF(AND($C153=16,Datenblatt!M153&gt;Datenblatt!$Q$6),100,IF(AND($C153=12,Datenblatt!M153&gt;Datenblatt!$Q$7),100,IF(AND($C153=11,Datenblatt!M153&gt;Datenblatt!$Q$8),100,IF(Übersicht!$C153=13,Datenblatt!$B$3*Datenblatt!M153^3+Datenblatt!$C$3*Datenblatt!M153^2+Datenblatt!$D$3*Datenblatt!M153+Datenblatt!$E$3,IF(Übersicht!$C153=14,Datenblatt!$B$4*Datenblatt!M153^3+Datenblatt!$C$4*Datenblatt!M153^2+Datenblatt!$D$4*Datenblatt!M153+Datenblatt!$E$4,IF(Übersicht!$C153=15,Datenblatt!$B$5*Datenblatt!M153^3+Datenblatt!$C$5*Datenblatt!M153^2+Datenblatt!$D$5*Datenblatt!M153+Datenblatt!$E$5,IF(Übersicht!$C153=16,Datenblatt!$B$6*Datenblatt!M153^3+Datenblatt!$C$6*Datenblatt!M153^2+Datenblatt!$D$6*Datenblatt!M153+Datenblatt!$E$6,IF(Übersicht!$C153=12,Datenblatt!$B$7*Datenblatt!M153^3+Datenblatt!$C$7*Datenblatt!M153^2+Datenblatt!$D$7*Datenblatt!M153+Datenblatt!$E$7,IF(Übersicht!$C153=11,Datenblatt!$B$8*Datenblatt!M153^3+Datenblatt!$C$8*Datenblatt!M153^2+Datenblatt!$D$8*Datenblatt!M153+Datenblatt!$E$8,0))))))))))))))))))</f>
        <v>#DIV/0!</v>
      </c>
      <c r="K153" t="e">
        <f>IF(AND(Übersicht!$C153=13,Datenblatt!N153&lt;Datenblatt!$T$3),0,IF(AND(Übersicht!$C153=14,Datenblatt!N153&lt;Datenblatt!$T$4),0,IF(AND(Übersicht!$C153=15,Datenblatt!N153&lt;Datenblatt!$T$5),0,IF(AND(Übersicht!$C153=16,Datenblatt!N153&lt;Datenblatt!$T$6),0,IF(AND(Übersicht!$C153=12,Datenblatt!N153&lt;Datenblatt!$T$7),0,IF(AND(Übersicht!$C153=11,Datenblatt!N153&lt;Datenblatt!$T$8),0,IF(AND($C153=13,Datenblatt!N153&gt;Datenblatt!$S$3),100,IF(AND($C153=14,Datenblatt!N153&gt;Datenblatt!$S$4),100,IF(AND($C153=15,Datenblatt!N153&gt;Datenblatt!$S$5),100,IF(AND($C153=16,Datenblatt!N153&gt;Datenblatt!$S$6),100,IF(AND($C153=12,Datenblatt!N153&gt;Datenblatt!$S$7),100,IF(AND($C153=11,Datenblatt!N153&gt;Datenblatt!$S$8),100,IF(Übersicht!$C153=13,Datenblatt!$B$11*Datenblatt!N153^3+Datenblatt!$C$11*Datenblatt!N153^2+Datenblatt!$D$11*Datenblatt!N153+Datenblatt!$E$11,IF(Übersicht!$C153=14,Datenblatt!$B$12*Datenblatt!N153^3+Datenblatt!$C$12*Datenblatt!N153^2+Datenblatt!$D$12*Datenblatt!N153+Datenblatt!$E$12,IF(Übersicht!$C153=15,Datenblatt!$B$13*Datenblatt!N153^3+Datenblatt!$C$13*Datenblatt!N153^2+Datenblatt!$D$13*Datenblatt!N153+Datenblatt!$E$13,IF(Übersicht!$C153=16,Datenblatt!$B$14*Datenblatt!N153^3+Datenblatt!$C$14*Datenblatt!N153^2+Datenblatt!$D$14*Datenblatt!N153+Datenblatt!$E$14,IF(Übersicht!$C153=12,Datenblatt!$B$15*Datenblatt!N153^3+Datenblatt!$C$15*Datenblatt!N153^2+Datenblatt!$D$15*Datenblatt!N153+Datenblatt!$E$15,IF(Übersicht!$C153=11,Datenblatt!$B$16*Datenblatt!N153^3+Datenblatt!$C$16*Datenblatt!N153^2+Datenblatt!$D$16*Datenblatt!N153+Datenblatt!$E$16,0))))))))))))))))))</f>
        <v>#DIV/0!</v>
      </c>
      <c r="L153">
        <f>IF(AND($C153=13,G153&lt;Datenblatt!$V$3),0,IF(AND($C153=14,G153&lt;Datenblatt!$V$4),0,IF(AND($C153=15,G153&lt;Datenblatt!$V$5),0,IF(AND($C153=16,G153&lt;Datenblatt!$V$6),0,IF(AND($C153=12,G153&lt;Datenblatt!$V$7),0,IF(AND($C153=11,G153&lt;Datenblatt!$V$8),0,IF(AND($C153=13,G153&gt;Datenblatt!$U$3),100,IF(AND($C153=14,G153&gt;Datenblatt!$U$4),100,IF(AND($C153=15,G153&gt;Datenblatt!$U$5),100,IF(AND($C153=16,G153&gt;Datenblatt!$U$6),100,IF(AND($C153=12,G153&gt;Datenblatt!$U$7),100,IF(AND($C153=11,G153&gt;Datenblatt!$U$8),100,IF($C153=13,(Datenblatt!$B$19*Übersicht!G153^3)+(Datenblatt!$C$19*Übersicht!G153^2)+(Datenblatt!$D$19*Übersicht!G153)+Datenblatt!$E$19,IF($C153=14,(Datenblatt!$B$20*Übersicht!G153^3)+(Datenblatt!$C$20*Übersicht!G153^2)+(Datenblatt!$D$20*Übersicht!G153)+Datenblatt!$E$20,IF($C153=15,(Datenblatt!$B$21*Übersicht!G153^3)+(Datenblatt!$C$21*Übersicht!G153^2)+(Datenblatt!$D$21*Übersicht!G153)+Datenblatt!$E$21,IF($C153=16,(Datenblatt!$B$22*Übersicht!G153^3)+(Datenblatt!$C$22*Übersicht!G153^2)+(Datenblatt!$D$22*Übersicht!G153)+Datenblatt!$E$22,IF($C153=12,(Datenblatt!$B$23*Übersicht!G153^3)+(Datenblatt!$C$23*Übersicht!G153^2)+(Datenblatt!$D$23*Übersicht!G153)+Datenblatt!$E$23,IF($C153=11,(Datenblatt!$B$24*Übersicht!G153^3)+(Datenblatt!$C$24*Übersicht!G153^2)+(Datenblatt!$D$24*Übersicht!G153)+Datenblatt!$E$24,0))))))))))))))))))</f>
        <v>0</v>
      </c>
      <c r="M153">
        <f>IF(AND(H153="",C153=11),Datenblatt!$I$26,IF(AND(H153="",C153=12),Datenblatt!$I$26,IF(AND(H153="",C153=16),Datenblatt!$I$27,IF(AND(H153="",C153=15),Datenblatt!$I$26,IF(AND(H153="",C153=14),Datenblatt!$I$26,IF(AND(H153="",C153=13),Datenblatt!$I$26,IF(AND($C153=13,H153&gt;Datenblatt!$X$3),0,IF(AND($C153=14,H153&gt;Datenblatt!$X$4),0,IF(AND($C153=15,H153&gt;Datenblatt!$X$5),0,IF(AND($C153=16,H153&gt;Datenblatt!$X$6),0,IF(AND($C153=12,H153&gt;Datenblatt!$X$7),0,IF(AND($C153=11,H153&gt;Datenblatt!$X$8),0,IF(AND($C153=13,H153&lt;Datenblatt!$W$3),100,IF(AND($C153=14,H153&lt;Datenblatt!$W$4),100,IF(AND($C153=15,H153&lt;Datenblatt!$W$5),100,IF(AND($C153=16,H153&lt;Datenblatt!$W$6),100,IF(AND($C153=12,H153&lt;Datenblatt!$W$7),100,IF(AND($C153=11,H153&lt;Datenblatt!$W$8),100,IF($C153=13,(Datenblatt!$B$27*Übersicht!H153^3)+(Datenblatt!$C$27*Übersicht!H153^2)+(Datenblatt!$D$27*Übersicht!H153)+Datenblatt!$E$27,IF($C153=14,(Datenblatt!$B$28*Übersicht!H153^3)+(Datenblatt!$C$28*Übersicht!H153^2)+(Datenblatt!$D$28*Übersicht!H153)+Datenblatt!$E$28,IF($C153=15,(Datenblatt!$B$29*Übersicht!H153^3)+(Datenblatt!$C$29*Übersicht!H153^2)+(Datenblatt!$D$29*Übersicht!H153)+Datenblatt!$E$29,IF($C153=16,(Datenblatt!$B$30*Übersicht!H153^3)+(Datenblatt!$C$30*Übersicht!H153^2)+(Datenblatt!$D$30*Übersicht!H153)+Datenblatt!$E$30,IF($C153=12,(Datenblatt!$B$31*Übersicht!H153^3)+(Datenblatt!$C$31*Übersicht!H153^2)+(Datenblatt!$D$31*Übersicht!H153)+Datenblatt!$E$31,IF($C153=11,(Datenblatt!$B$32*Übersicht!H153^3)+(Datenblatt!$C$32*Übersicht!H153^2)+(Datenblatt!$D$32*Übersicht!H153)+Datenblatt!$E$32,0))))))))))))))))))))))))</f>
        <v>0</v>
      </c>
      <c r="N153">
        <f>IF(AND(H153="",C153=11),Datenblatt!$I$29,IF(AND(H153="",C153=12),Datenblatt!$I$29,IF(AND(H153="",C153=16),Datenblatt!$I$29,IF(AND(H153="",C153=15),Datenblatt!$I$29,IF(AND(H153="",C153=14),Datenblatt!$I$29,IF(AND(H153="",C153=13),Datenblatt!$I$29,IF(AND($C153=13,H153&gt;Datenblatt!$X$3),0,IF(AND($C153=14,H153&gt;Datenblatt!$X$4),0,IF(AND($C153=15,H153&gt;Datenblatt!$X$5),0,IF(AND($C153=16,H153&gt;Datenblatt!$X$6),0,IF(AND($C153=12,H153&gt;Datenblatt!$X$7),0,IF(AND($C153=11,H153&gt;Datenblatt!$X$8),0,IF(AND($C153=13,H153&lt;Datenblatt!$W$3),100,IF(AND($C153=14,H153&lt;Datenblatt!$W$4),100,IF(AND($C153=15,H153&lt;Datenblatt!$W$5),100,IF(AND($C153=16,H153&lt;Datenblatt!$W$6),100,IF(AND($C153=12,H153&lt;Datenblatt!$W$7),100,IF(AND($C153=11,H153&lt;Datenblatt!$W$8),100,IF($C153=13,(Datenblatt!$B$27*Übersicht!H153^3)+(Datenblatt!$C$27*Übersicht!H153^2)+(Datenblatt!$D$27*Übersicht!H153)+Datenblatt!$E$27,IF($C153=14,(Datenblatt!$B$28*Übersicht!H153^3)+(Datenblatt!$C$28*Übersicht!H153^2)+(Datenblatt!$D$28*Übersicht!H153)+Datenblatt!$E$28,IF($C153=15,(Datenblatt!$B$29*Übersicht!H153^3)+(Datenblatt!$C$29*Übersicht!H153^2)+(Datenblatt!$D$29*Übersicht!H153)+Datenblatt!$E$29,IF($C153=16,(Datenblatt!$B$30*Übersicht!H153^3)+(Datenblatt!$C$30*Übersicht!H153^2)+(Datenblatt!$D$30*Übersicht!H153)+Datenblatt!$E$30,IF($C153=12,(Datenblatt!$B$31*Übersicht!H153^3)+(Datenblatt!$C$31*Übersicht!H153^2)+(Datenblatt!$D$31*Übersicht!H153)+Datenblatt!$E$31,IF($C153=11,(Datenblatt!$B$32*Übersicht!H153^3)+(Datenblatt!$C$32*Übersicht!H153^2)+(Datenblatt!$D$32*Übersicht!H153)+Datenblatt!$E$32,0))))))))))))))))))))))))</f>
        <v>0</v>
      </c>
      <c r="O153" s="2" t="e">
        <f t="shared" si="8"/>
        <v>#DIV/0!</v>
      </c>
      <c r="P153" s="2" t="e">
        <f t="shared" si="9"/>
        <v>#DIV/0!</v>
      </c>
      <c r="R153" s="2"/>
      <c r="S153" s="2">
        <f>Datenblatt!$I$10</f>
        <v>62.816491055091916</v>
      </c>
      <c r="T153" s="2">
        <f>Datenblatt!$I$18</f>
        <v>62.379148900450787</v>
      </c>
      <c r="U153" s="2">
        <f>Datenblatt!$I$26</f>
        <v>55.885385458572635</v>
      </c>
      <c r="V153" s="2">
        <f>Datenblatt!$I$34</f>
        <v>60.727085155488531</v>
      </c>
      <c r="W153" s="7" t="e">
        <f t="shared" si="10"/>
        <v>#DIV/0!</v>
      </c>
      <c r="Y153" s="2">
        <f>Datenblatt!$I$5</f>
        <v>73.48733784597421</v>
      </c>
      <c r="Z153">
        <f>Datenblatt!$I$13</f>
        <v>79.926562848016317</v>
      </c>
      <c r="AA153">
        <f>Datenblatt!$I$21</f>
        <v>79.953620531215734</v>
      </c>
      <c r="AB153">
        <f>Datenblatt!$I$29</f>
        <v>70.851454876954847</v>
      </c>
      <c r="AC153">
        <f>Datenblatt!$I$37</f>
        <v>75.813025407742586</v>
      </c>
      <c r="AD153" s="7" t="e">
        <f t="shared" si="11"/>
        <v>#DIV/0!</v>
      </c>
    </row>
    <row r="154" spans="10:30" ht="19" x14ac:dyDescent="0.25">
      <c r="J154" s="3" t="e">
        <f>IF(AND($C154=13,Datenblatt!M154&lt;Datenblatt!$R$3),0,IF(AND($C154=14,Datenblatt!M154&lt;Datenblatt!$R$4),0,IF(AND($C154=15,Datenblatt!M154&lt;Datenblatt!$R$5),0,IF(AND($C154=16,Datenblatt!M154&lt;Datenblatt!$R$6),0,IF(AND($C154=12,Datenblatt!M154&lt;Datenblatt!$R$7),0,IF(AND($C154=11,Datenblatt!M154&lt;Datenblatt!$R$8),0,IF(AND($C154=13,Datenblatt!M154&gt;Datenblatt!$Q$3),100,IF(AND($C154=14,Datenblatt!M154&gt;Datenblatt!$Q$4),100,IF(AND($C154=15,Datenblatt!M154&gt;Datenblatt!$Q$5),100,IF(AND($C154=16,Datenblatt!M154&gt;Datenblatt!$Q$6),100,IF(AND($C154=12,Datenblatt!M154&gt;Datenblatt!$Q$7),100,IF(AND($C154=11,Datenblatt!M154&gt;Datenblatt!$Q$8),100,IF(Übersicht!$C154=13,Datenblatt!$B$3*Datenblatt!M154^3+Datenblatt!$C$3*Datenblatt!M154^2+Datenblatt!$D$3*Datenblatt!M154+Datenblatt!$E$3,IF(Übersicht!$C154=14,Datenblatt!$B$4*Datenblatt!M154^3+Datenblatt!$C$4*Datenblatt!M154^2+Datenblatt!$D$4*Datenblatt!M154+Datenblatt!$E$4,IF(Übersicht!$C154=15,Datenblatt!$B$5*Datenblatt!M154^3+Datenblatt!$C$5*Datenblatt!M154^2+Datenblatt!$D$5*Datenblatt!M154+Datenblatt!$E$5,IF(Übersicht!$C154=16,Datenblatt!$B$6*Datenblatt!M154^3+Datenblatt!$C$6*Datenblatt!M154^2+Datenblatt!$D$6*Datenblatt!M154+Datenblatt!$E$6,IF(Übersicht!$C154=12,Datenblatt!$B$7*Datenblatt!M154^3+Datenblatt!$C$7*Datenblatt!M154^2+Datenblatt!$D$7*Datenblatt!M154+Datenblatt!$E$7,IF(Übersicht!$C154=11,Datenblatt!$B$8*Datenblatt!M154^3+Datenblatt!$C$8*Datenblatt!M154^2+Datenblatt!$D$8*Datenblatt!M154+Datenblatt!$E$8,0))))))))))))))))))</f>
        <v>#DIV/0!</v>
      </c>
      <c r="K154" t="e">
        <f>IF(AND(Übersicht!$C154=13,Datenblatt!N154&lt;Datenblatt!$T$3),0,IF(AND(Übersicht!$C154=14,Datenblatt!N154&lt;Datenblatt!$T$4),0,IF(AND(Übersicht!$C154=15,Datenblatt!N154&lt;Datenblatt!$T$5),0,IF(AND(Übersicht!$C154=16,Datenblatt!N154&lt;Datenblatt!$T$6),0,IF(AND(Übersicht!$C154=12,Datenblatt!N154&lt;Datenblatt!$T$7),0,IF(AND(Übersicht!$C154=11,Datenblatt!N154&lt;Datenblatt!$T$8),0,IF(AND($C154=13,Datenblatt!N154&gt;Datenblatt!$S$3),100,IF(AND($C154=14,Datenblatt!N154&gt;Datenblatt!$S$4),100,IF(AND($C154=15,Datenblatt!N154&gt;Datenblatt!$S$5),100,IF(AND($C154=16,Datenblatt!N154&gt;Datenblatt!$S$6),100,IF(AND($C154=12,Datenblatt!N154&gt;Datenblatt!$S$7),100,IF(AND($C154=11,Datenblatt!N154&gt;Datenblatt!$S$8),100,IF(Übersicht!$C154=13,Datenblatt!$B$11*Datenblatt!N154^3+Datenblatt!$C$11*Datenblatt!N154^2+Datenblatt!$D$11*Datenblatt!N154+Datenblatt!$E$11,IF(Übersicht!$C154=14,Datenblatt!$B$12*Datenblatt!N154^3+Datenblatt!$C$12*Datenblatt!N154^2+Datenblatt!$D$12*Datenblatt!N154+Datenblatt!$E$12,IF(Übersicht!$C154=15,Datenblatt!$B$13*Datenblatt!N154^3+Datenblatt!$C$13*Datenblatt!N154^2+Datenblatt!$D$13*Datenblatt!N154+Datenblatt!$E$13,IF(Übersicht!$C154=16,Datenblatt!$B$14*Datenblatt!N154^3+Datenblatt!$C$14*Datenblatt!N154^2+Datenblatt!$D$14*Datenblatt!N154+Datenblatt!$E$14,IF(Übersicht!$C154=12,Datenblatt!$B$15*Datenblatt!N154^3+Datenblatt!$C$15*Datenblatt!N154^2+Datenblatt!$D$15*Datenblatt!N154+Datenblatt!$E$15,IF(Übersicht!$C154=11,Datenblatt!$B$16*Datenblatt!N154^3+Datenblatt!$C$16*Datenblatt!N154^2+Datenblatt!$D$16*Datenblatt!N154+Datenblatt!$E$16,0))))))))))))))))))</f>
        <v>#DIV/0!</v>
      </c>
      <c r="L154">
        <f>IF(AND($C154=13,G154&lt;Datenblatt!$V$3),0,IF(AND($C154=14,G154&lt;Datenblatt!$V$4),0,IF(AND($C154=15,G154&lt;Datenblatt!$V$5),0,IF(AND($C154=16,G154&lt;Datenblatt!$V$6),0,IF(AND($C154=12,G154&lt;Datenblatt!$V$7),0,IF(AND($C154=11,G154&lt;Datenblatt!$V$8),0,IF(AND($C154=13,G154&gt;Datenblatt!$U$3),100,IF(AND($C154=14,G154&gt;Datenblatt!$U$4),100,IF(AND($C154=15,G154&gt;Datenblatt!$U$5),100,IF(AND($C154=16,G154&gt;Datenblatt!$U$6),100,IF(AND($C154=12,G154&gt;Datenblatt!$U$7),100,IF(AND($C154=11,G154&gt;Datenblatt!$U$8),100,IF($C154=13,(Datenblatt!$B$19*Übersicht!G154^3)+(Datenblatt!$C$19*Übersicht!G154^2)+(Datenblatt!$D$19*Übersicht!G154)+Datenblatt!$E$19,IF($C154=14,(Datenblatt!$B$20*Übersicht!G154^3)+(Datenblatt!$C$20*Übersicht!G154^2)+(Datenblatt!$D$20*Übersicht!G154)+Datenblatt!$E$20,IF($C154=15,(Datenblatt!$B$21*Übersicht!G154^3)+(Datenblatt!$C$21*Übersicht!G154^2)+(Datenblatt!$D$21*Übersicht!G154)+Datenblatt!$E$21,IF($C154=16,(Datenblatt!$B$22*Übersicht!G154^3)+(Datenblatt!$C$22*Übersicht!G154^2)+(Datenblatt!$D$22*Übersicht!G154)+Datenblatt!$E$22,IF($C154=12,(Datenblatt!$B$23*Übersicht!G154^3)+(Datenblatt!$C$23*Übersicht!G154^2)+(Datenblatt!$D$23*Übersicht!G154)+Datenblatt!$E$23,IF($C154=11,(Datenblatt!$B$24*Übersicht!G154^3)+(Datenblatt!$C$24*Übersicht!G154^2)+(Datenblatt!$D$24*Übersicht!G154)+Datenblatt!$E$24,0))))))))))))))))))</f>
        <v>0</v>
      </c>
      <c r="M154">
        <f>IF(AND(H154="",C154=11),Datenblatt!$I$26,IF(AND(H154="",C154=12),Datenblatt!$I$26,IF(AND(H154="",C154=16),Datenblatt!$I$27,IF(AND(H154="",C154=15),Datenblatt!$I$26,IF(AND(H154="",C154=14),Datenblatt!$I$26,IF(AND(H154="",C154=13),Datenblatt!$I$26,IF(AND($C154=13,H154&gt;Datenblatt!$X$3),0,IF(AND($C154=14,H154&gt;Datenblatt!$X$4),0,IF(AND($C154=15,H154&gt;Datenblatt!$X$5),0,IF(AND($C154=16,H154&gt;Datenblatt!$X$6),0,IF(AND($C154=12,H154&gt;Datenblatt!$X$7),0,IF(AND($C154=11,H154&gt;Datenblatt!$X$8),0,IF(AND($C154=13,H154&lt;Datenblatt!$W$3),100,IF(AND($C154=14,H154&lt;Datenblatt!$W$4),100,IF(AND($C154=15,H154&lt;Datenblatt!$W$5),100,IF(AND($C154=16,H154&lt;Datenblatt!$W$6),100,IF(AND($C154=12,H154&lt;Datenblatt!$W$7),100,IF(AND($C154=11,H154&lt;Datenblatt!$W$8),100,IF($C154=13,(Datenblatt!$B$27*Übersicht!H154^3)+(Datenblatt!$C$27*Übersicht!H154^2)+(Datenblatt!$D$27*Übersicht!H154)+Datenblatt!$E$27,IF($C154=14,(Datenblatt!$B$28*Übersicht!H154^3)+(Datenblatt!$C$28*Übersicht!H154^2)+(Datenblatt!$D$28*Übersicht!H154)+Datenblatt!$E$28,IF($C154=15,(Datenblatt!$B$29*Übersicht!H154^3)+(Datenblatt!$C$29*Übersicht!H154^2)+(Datenblatt!$D$29*Übersicht!H154)+Datenblatt!$E$29,IF($C154=16,(Datenblatt!$B$30*Übersicht!H154^3)+(Datenblatt!$C$30*Übersicht!H154^2)+(Datenblatt!$D$30*Übersicht!H154)+Datenblatt!$E$30,IF($C154=12,(Datenblatt!$B$31*Übersicht!H154^3)+(Datenblatt!$C$31*Übersicht!H154^2)+(Datenblatt!$D$31*Übersicht!H154)+Datenblatt!$E$31,IF($C154=11,(Datenblatt!$B$32*Übersicht!H154^3)+(Datenblatt!$C$32*Übersicht!H154^2)+(Datenblatt!$D$32*Übersicht!H154)+Datenblatt!$E$32,0))))))))))))))))))))))))</f>
        <v>0</v>
      </c>
      <c r="N154">
        <f>IF(AND(H154="",C154=11),Datenblatt!$I$29,IF(AND(H154="",C154=12),Datenblatt!$I$29,IF(AND(H154="",C154=16),Datenblatt!$I$29,IF(AND(H154="",C154=15),Datenblatt!$I$29,IF(AND(H154="",C154=14),Datenblatt!$I$29,IF(AND(H154="",C154=13),Datenblatt!$I$29,IF(AND($C154=13,H154&gt;Datenblatt!$X$3),0,IF(AND($C154=14,H154&gt;Datenblatt!$X$4),0,IF(AND($C154=15,H154&gt;Datenblatt!$X$5),0,IF(AND($C154=16,H154&gt;Datenblatt!$X$6),0,IF(AND($C154=12,H154&gt;Datenblatt!$X$7),0,IF(AND($C154=11,H154&gt;Datenblatt!$X$8),0,IF(AND($C154=13,H154&lt;Datenblatt!$W$3),100,IF(AND($C154=14,H154&lt;Datenblatt!$W$4),100,IF(AND($C154=15,H154&lt;Datenblatt!$W$5),100,IF(AND($C154=16,H154&lt;Datenblatt!$W$6),100,IF(AND($C154=12,H154&lt;Datenblatt!$W$7),100,IF(AND($C154=11,H154&lt;Datenblatt!$W$8),100,IF($C154=13,(Datenblatt!$B$27*Übersicht!H154^3)+(Datenblatt!$C$27*Übersicht!H154^2)+(Datenblatt!$D$27*Übersicht!H154)+Datenblatt!$E$27,IF($C154=14,(Datenblatt!$B$28*Übersicht!H154^3)+(Datenblatt!$C$28*Übersicht!H154^2)+(Datenblatt!$D$28*Übersicht!H154)+Datenblatt!$E$28,IF($C154=15,(Datenblatt!$B$29*Übersicht!H154^3)+(Datenblatt!$C$29*Übersicht!H154^2)+(Datenblatt!$D$29*Übersicht!H154)+Datenblatt!$E$29,IF($C154=16,(Datenblatt!$B$30*Übersicht!H154^3)+(Datenblatt!$C$30*Übersicht!H154^2)+(Datenblatt!$D$30*Übersicht!H154)+Datenblatt!$E$30,IF($C154=12,(Datenblatt!$B$31*Übersicht!H154^3)+(Datenblatt!$C$31*Übersicht!H154^2)+(Datenblatt!$D$31*Übersicht!H154)+Datenblatt!$E$31,IF($C154=11,(Datenblatt!$B$32*Übersicht!H154^3)+(Datenblatt!$C$32*Übersicht!H154^2)+(Datenblatt!$D$32*Übersicht!H154)+Datenblatt!$E$32,0))))))))))))))))))))))))</f>
        <v>0</v>
      </c>
      <c r="O154" s="2" t="e">
        <f t="shared" si="8"/>
        <v>#DIV/0!</v>
      </c>
      <c r="P154" s="2" t="e">
        <f t="shared" si="9"/>
        <v>#DIV/0!</v>
      </c>
      <c r="R154" s="2"/>
      <c r="S154" s="2">
        <f>Datenblatt!$I$10</f>
        <v>62.816491055091916</v>
      </c>
      <c r="T154" s="2">
        <f>Datenblatt!$I$18</f>
        <v>62.379148900450787</v>
      </c>
      <c r="U154" s="2">
        <f>Datenblatt!$I$26</f>
        <v>55.885385458572635</v>
      </c>
      <c r="V154" s="2">
        <f>Datenblatt!$I$34</f>
        <v>60.727085155488531</v>
      </c>
      <c r="W154" s="7" t="e">
        <f t="shared" si="10"/>
        <v>#DIV/0!</v>
      </c>
      <c r="Y154" s="2">
        <f>Datenblatt!$I$5</f>
        <v>73.48733784597421</v>
      </c>
      <c r="Z154">
        <f>Datenblatt!$I$13</f>
        <v>79.926562848016317</v>
      </c>
      <c r="AA154">
        <f>Datenblatt!$I$21</f>
        <v>79.953620531215734</v>
      </c>
      <c r="AB154">
        <f>Datenblatt!$I$29</f>
        <v>70.851454876954847</v>
      </c>
      <c r="AC154">
        <f>Datenblatt!$I$37</f>
        <v>75.813025407742586</v>
      </c>
      <c r="AD154" s="7" t="e">
        <f t="shared" si="11"/>
        <v>#DIV/0!</v>
      </c>
    </row>
    <row r="155" spans="10:30" ht="19" x14ac:dyDescent="0.25">
      <c r="J155" s="3" t="e">
        <f>IF(AND($C155=13,Datenblatt!M155&lt;Datenblatt!$R$3),0,IF(AND($C155=14,Datenblatt!M155&lt;Datenblatt!$R$4),0,IF(AND($C155=15,Datenblatt!M155&lt;Datenblatt!$R$5),0,IF(AND($C155=16,Datenblatt!M155&lt;Datenblatt!$R$6),0,IF(AND($C155=12,Datenblatt!M155&lt;Datenblatt!$R$7),0,IF(AND($C155=11,Datenblatt!M155&lt;Datenblatt!$R$8),0,IF(AND($C155=13,Datenblatt!M155&gt;Datenblatt!$Q$3),100,IF(AND($C155=14,Datenblatt!M155&gt;Datenblatt!$Q$4),100,IF(AND($C155=15,Datenblatt!M155&gt;Datenblatt!$Q$5),100,IF(AND($C155=16,Datenblatt!M155&gt;Datenblatt!$Q$6),100,IF(AND($C155=12,Datenblatt!M155&gt;Datenblatt!$Q$7),100,IF(AND($C155=11,Datenblatt!M155&gt;Datenblatt!$Q$8),100,IF(Übersicht!$C155=13,Datenblatt!$B$3*Datenblatt!M155^3+Datenblatt!$C$3*Datenblatt!M155^2+Datenblatt!$D$3*Datenblatt!M155+Datenblatt!$E$3,IF(Übersicht!$C155=14,Datenblatt!$B$4*Datenblatt!M155^3+Datenblatt!$C$4*Datenblatt!M155^2+Datenblatt!$D$4*Datenblatt!M155+Datenblatt!$E$4,IF(Übersicht!$C155=15,Datenblatt!$B$5*Datenblatt!M155^3+Datenblatt!$C$5*Datenblatt!M155^2+Datenblatt!$D$5*Datenblatt!M155+Datenblatt!$E$5,IF(Übersicht!$C155=16,Datenblatt!$B$6*Datenblatt!M155^3+Datenblatt!$C$6*Datenblatt!M155^2+Datenblatt!$D$6*Datenblatt!M155+Datenblatt!$E$6,IF(Übersicht!$C155=12,Datenblatt!$B$7*Datenblatt!M155^3+Datenblatt!$C$7*Datenblatt!M155^2+Datenblatt!$D$7*Datenblatt!M155+Datenblatt!$E$7,IF(Übersicht!$C155=11,Datenblatt!$B$8*Datenblatt!M155^3+Datenblatt!$C$8*Datenblatt!M155^2+Datenblatt!$D$8*Datenblatt!M155+Datenblatt!$E$8,0))))))))))))))))))</f>
        <v>#DIV/0!</v>
      </c>
      <c r="K155" t="e">
        <f>IF(AND(Übersicht!$C155=13,Datenblatt!N155&lt;Datenblatt!$T$3),0,IF(AND(Übersicht!$C155=14,Datenblatt!N155&lt;Datenblatt!$T$4),0,IF(AND(Übersicht!$C155=15,Datenblatt!N155&lt;Datenblatt!$T$5),0,IF(AND(Übersicht!$C155=16,Datenblatt!N155&lt;Datenblatt!$T$6),0,IF(AND(Übersicht!$C155=12,Datenblatt!N155&lt;Datenblatt!$T$7),0,IF(AND(Übersicht!$C155=11,Datenblatt!N155&lt;Datenblatt!$T$8),0,IF(AND($C155=13,Datenblatt!N155&gt;Datenblatt!$S$3),100,IF(AND($C155=14,Datenblatt!N155&gt;Datenblatt!$S$4),100,IF(AND($C155=15,Datenblatt!N155&gt;Datenblatt!$S$5),100,IF(AND($C155=16,Datenblatt!N155&gt;Datenblatt!$S$6),100,IF(AND($C155=12,Datenblatt!N155&gt;Datenblatt!$S$7),100,IF(AND($C155=11,Datenblatt!N155&gt;Datenblatt!$S$8),100,IF(Übersicht!$C155=13,Datenblatt!$B$11*Datenblatt!N155^3+Datenblatt!$C$11*Datenblatt!N155^2+Datenblatt!$D$11*Datenblatt!N155+Datenblatt!$E$11,IF(Übersicht!$C155=14,Datenblatt!$B$12*Datenblatt!N155^3+Datenblatt!$C$12*Datenblatt!N155^2+Datenblatt!$D$12*Datenblatt!N155+Datenblatt!$E$12,IF(Übersicht!$C155=15,Datenblatt!$B$13*Datenblatt!N155^3+Datenblatt!$C$13*Datenblatt!N155^2+Datenblatt!$D$13*Datenblatt!N155+Datenblatt!$E$13,IF(Übersicht!$C155=16,Datenblatt!$B$14*Datenblatt!N155^3+Datenblatt!$C$14*Datenblatt!N155^2+Datenblatt!$D$14*Datenblatt!N155+Datenblatt!$E$14,IF(Übersicht!$C155=12,Datenblatt!$B$15*Datenblatt!N155^3+Datenblatt!$C$15*Datenblatt!N155^2+Datenblatt!$D$15*Datenblatt!N155+Datenblatt!$E$15,IF(Übersicht!$C155=11,Datenblatt!$B$16*Datenblatt!N155^3+Datenblatt!$C$16*Datenblatt!N155^2+Datenblatt!$D$16*Datenblatt!N155+Datenblatt!$E$16,0))))))))))))))))))</f>
        <v>#DIV/0!</v>
      </c>
      <c r="L155">
        <f>IF(AND($C155=13,G155&lt;Datenblatt!$V$3),0,IF(AND($C155=14,G155&lt;Datenblatt!$V$4),0,IF(AND($C155=15,G155&lt;Datenblatt!$V$5),0,IF(AND($C155=16,G155&lt;Datenblatt!$V$6),0,IF(AND($C155=12,G155&lt;Datenblatt!$V$7),0,IF(AND($C155=11,G155&lt;Datenblatt!$V$8),0,IF(AND($C155=13,G155&gt;Datenblatt!$U$3),100,IF(AND($C155=14,G155&gt;Datenblatt!$U$4),100,IF(AND($C155=15,G155&gt;Datenblatt!$U$5),100,IF(AND($C155=16,G155&gt;Datenblatt!$U$6),100,IF(AND($C155=12,G155&gt;Datenblatt!$U$7),100,IF(AND($C155=11,G155&gt;Datenblatt!$U$8),100,IF($C155=13,(Datenblatt!$B$19*Übersicht!G155^3)+(Datenblatt!$C$19*Übersicht!G155^2)+(Datenblatt!$D$19*Übersicht!G155)+Datenblatt!$E$19,IF($C155=14,(Datenblatt!$B$20*Übersicht!G155^3)+(Datenblatt!$C$20*Übersicht!G155^2)+(Datenblatt!$D$20*Übersicht!G155)+Datenblatt!$E$20,IF($C155=15,(Datenblatt!$B$21*Übersicht!G155^3)+(Datenblatt!$C$21*Übersicht!G155^2)+(Datenblatt!$D$21*Übersicht!G155)+Datenblatt!$E$21,IF($C155=16,(Datenblatt!$B$22*Übersicht!G155^3)+(Datenblatt!$C$22*Übersicht!G155^2)+(Datenblatt!$D$22*Übersicht!G155)+Datenblatt!$E$22,IF($C155=12,(Datenblatt!$B$23*Übersicht!G155^3)+(Datenblatt!$C$23*Übersicht!G155^2)+(Datenblatt!$D$23*Übersicht!G155)+Datenblatt!$E$23,IF($C155=11,(Datenblatt!$B$24*Übersicht!G155^3)+(Datenblatt!$C$24*Übersicht!G155^2)+(Datenblatt!$D$24*Übersicht!G155)+Datenblatt!$E$24,0))))))))))))))))))</f>
        <v>0</v>
      </c>
      <c r="M155">
        <f>IF(AND(H155="",C155=11),Datenblatt!$I$26,IF(AND(H155="",C155=12),Datenblatt!$I$26,IF(AND(H155="",C155=16),Datenblatt!$I$27,IF(AND(H155="",C155=15),Datenblatt!$I$26,IF(AND(H155="",C155=14),Datenblatt!$I$26,IF(AND(H155="",C155=13),Datenblatt!$I$26,IF(AND($C155=13,H155&gt;Datenblatt!$X$3),0,IF(AND($C155=14,H155&gt;Datenblatt!$X$4),0,IF(AND($C155=15,H155&gt;Datenblatt!$X$5),0,IF(AND($C155=16,H155&gt;Datenblatt!$X$6),0,IF(AND($C155=12,H155&gt;Datenblatt!$X$7),0,IF(AND($C155=11,H155&gt;Datenblatt!$X$8),0,IF(AND($C155=13,H155&lt;Datenblatt!$W$3),100,IF(AND($C155=14,H155&lt;Datenblatt!$W$4),100,IF(AND($C155=15,H155&lt;Datenblatt!$W$5),100,IF(AND($C155=16,H155&lt;Datenblatt!$W$6),100,IF(AND($C155=12,H155&lt;Datenblatt!$W$7),100,IF(AND($C155=11,H155&lt;Datenblatt!$W$8),100,IF($C155=13,(Datenblatt!$B$27*Übersicht!H155^3)+(Datenblatt!$C$27*Übersicht!H155^2)+(Datenblatt!$D$27*Übersicht!H155)+Datenblatt!$E$27,IF($C155=14,(Datenblatt!$B$28*Übersicht!H155^3)+(Datenblatt!$C$28*Übersicht!H155^2)+(Datenblatt!$D$28*Übersicht!H155)+Datenblatt!$E$28,IF($C155=15,(Datenblatt!$B$29*Übersicht!H155^3)+(Datenblatt!$C$29*Übersicht!H155^2)+(Datenblatt!$D$29*Übersicht!H155)+Datenblatt!$E$29,IF($C155=16,(Datenblatt!$B$30*Übersicht!H155^3)+(Datenblatt!$C$30*Übersicht!H155^2)+(Datenblatt!$D$30*Übersicht!H155)+Datenblatt!$E$30,IF($C155=12,(Datenblatt!$B$31*Übersicht!H155^3)+(Datenblatt!$C$31*Übersicht!H155^2)+(Datenblatt!$D$31*Übersicht!H155)+Datenblatt!$E$31,IF($C155=11,(Datenblatt!$B$32*Übersicht!H155^3)+(Datenblatt!$C$32*Übersicht!H155^2)+(Datenblatt!$D$32*Übersicht!H155)+Datenblatt!$E$32,0))))))))))))))))))))))))</f>
        <v>0</v>
      </c>
      <c r="N155">
        <f>IF(AND(H155="",C155=11),Datenblatt!$I$29,IF(AND(H155="",C155=12),Datenblatt!$I$29,IF(AND(H155="",C155=16),Datenblatt!$I$29,IF(AND(H155="",C155=15),Datenblatt!$I$29,IF(AND(H155="",C155=14),Datenblatt!$I$29,IF(AND(H155="",C155=13),Datenblatt!$I$29,IF(AND($C155=13,H155&gt;Datenblatt!$X$3),0,IF(AND($C155=14,H155&gt;Datenblatt!$X$4),0,IF(AND($C155=15,H155&gt;Datenblatt!$X$5),0,IF(AND($C155=16,H155&gt;Datenblatt!$X$6),0,IF(AND($C155=12,H155&gt;Datenblatt!$X$7),0,IF(AND($C155=11,H155&gt;Datenblatt!$X$8),0,IF(AND($C155=13,H155&lt;Datenblatt!$W$3),100,IF(AND($C155=14,H155&lt;Datenblatt!$W$4),100,IF(AND($C155=15,H155&lt;Datenblatt!$W$5),100,IF(AND($C155=16,H155&lt;Datenblatt!$W$6),100,IF(AND($C155=12,H155&lt;Datenblatt!$W$7),100,IF(AND($C155=11,H155&lt;Datenblatt!$W$8),100,IF($C155=13,(Datenblatt!$B$27*Übersicht!H155^3)+(Datenblatt!$C$27*Übersicht!H155^2)+(Datenblatt!$D$27*Übersicht!H155)+Datenblatt!$E$27,IF($C155=14,(Datenblatt!$B$28*Übersicht!H155^3)+(Datenblatt!$C$28*Übersicht!H155^2)+(Datenblatt!$D$28*Übersicht!H155)+Datenblatt!$E$28,IF($C155=15,(Datenblatt!$B$29*Übersicht!H155^3)+(Datenblatt!$C$29*Übersicht!H155^2)+(Datenblatt!$D$29*Übersicht!H155)+Datenblatt!$E$29,IF($C155=16,(Datenblatt!$B$30*Übersicht!H155^3)+(Datenblatt!$C$30*Übersicht!H155^2)+(Datenblatt!$D$30*Übersicht!H155)+Datenblatt!$E$30,IF($C155=12,(Datenblatt!$B$31*Übersicht!H155^3)+(Datenblatt!$C$31*Übersicht!H155^2)+(Datenblatt!$D$31*Übersicht!H155)+Datenblatt!$E$31,IF($C155=11,(Datenblatt!$B$32*Übersicht!H155^3)+(Datenblatt!$C$32*Übersicht!H155^2)+(Datenblatt!$D$32*Übersicht!H155)+Datenblatt!$E$32,0))))))))))))))))))))))))</f>
        <v>0</v>
      </c>
      <c r="O155" s="2" t="e">
        <f t="shared" si="8"/>
        <v>#DIV/0!</v>
      </c>
      <c r="P155" s="2" t="e">
        <f t="shared" si="9"/>
        <v>#DIV/0!</v>
      </c>
      <c r="R155" s="2"/>
      <c r="S155" s="2">
        <f>Datenblatt!$I$10</f>
        <v>62.816491055091916</v>
      </c>
      <c r="T155" s="2">
        <f>Datenblatt!$I$18</f>
        <v>62.379148900450787</v>
      </c>
      <c r="U155" s="2">
        <f>Datenblatt!$I$26</f>
        <v>55.885385458572635</v>
      </c>
      <c r="V155" s="2">
        <f>Datenblatt!$I$34</f>
        <v>60.727085155488531</v>
      </c>
      <c r="W155" s="7" t="e">
        <f t="shared" si="10"/>
        <v>#DIV/0!</v>
      </c>
      <c r="Y155" s="2">
        <f>Datenblatt!$I$5</f>
        <v>73.48733784597421</v>
      </c>
      <c r="Z155">
        <f>Datenblatt!$I$13</f>
        <v>79.926562848016317</v>
      </c>
      <c r="AA155">
        <f>Datenblatt!$I$21</f>
        <v>79.953620531215734</v>
      </c>
      <c r="AB155">
        <f>Datenblatt!$I$29</f>
        <v>70.851454876954847</v>
      </c>
      <c r="AC155">
        <f>Datenblatt!$I$37</f>
        <v>75.813025407742586</v>
      </c>
      <c r="AD155" s="7" t="e">
        <f t="shared" si="11"/>
        <v>#DIV/0!</v>
      </c>
    </row>
    <row r="156" spans="10:30" ht="19" x14ac:dyDescent="0.25">
      <c r="J156" s="3" t="e">
        <f>IF(AND($C156=13,Datenblatt!M156&lt;Datenblatt!$R$3),0,IF(AND($C156=14,Datenblatt!M156&lt;Datenblatt!$R$4),0,IF(AND($C156=15,Datenblatt!M156&lt;Datenblatt!$R$5),0,IF(AND($C156=16,Datenblatt!M156&lt;Datenblatt!$R$6),0,IF(AND($C156=12,Datenblatt!M156&lt;Datenblatt!$R$7),0,IF(AND($C156=11,Datenblatt!M156&lt;Datenblatt!$R$8),0,IF(AND($C156=13,Datenblatt!M156&gt;Datenblatt!$Q$3),100,IF(AND($C156=14,Datenblatt!M156&gt;Datenblatt!$Q$4),100,IF(AND($C156=15,Datenblatt!M156&gt;Datenblatt!$Q$5),100,IF(AND($C156=16,Datenblatt!M156&gt;Datenblatt!$Q$6),100,IF(AND($C156=12,Datenblatt!M156&gt;Datenblatt!$Q$7),100,IF(AND($C156=11,Datenblatt!M156&gt;Datenblatt!$Q$8),100,IF(Übersicht!$C156=13,Datenblatt!$B$3*Datenblatt!M156^3+Datenblatt!$C$3*Datenblatt!M156^2+Datenblatt!$D$3*Datenblatt!M156+Datenblatt!$E$3,IF(Übersicht!$C156=14,Datenblatt!$B$4*Datenblatt!M156^3+Datenblatt!$C$4*Datenblatt!M156^2+Datenblatt!$D$4*Datenblatt!M156+Datenblatt!$E$4,IF(Übersicht!$C156=15,Datenblatt!$B$5*Datenblatt!M156^3+Datenblatt!$C$5*Datenblatt!M156^2+Datenblatt!$D$5*Datenblatt!M156+Datenblatt!$E$5,IF(Übersicht!$C156=16,Datenblatt!$B$6*Datenblatt!M156^3+Datenblatt!$C$6*Datenblatt!M156^2+Datenblatt!$D$6*Datenblatt!M156+Datenblatt!$E$6,IF(Übersicht!$C156=12,Datenblatt!$B$7*Datenblatt!M156^3+Datenblatt!$C$7*Datenblatt!M156^2+Datenblatt!$D$7*Datenblatt!M156+Datenblatt!$E$7,IF(Übersicht!$C156=11,Datenblatt!$B$8*Datenblatt!M156^3+Datenblatt!$C$8*Datenblatt!M156^2+Datenblatt!$D$8*Datenblatt!M156+Datenblatt!$E$8,0))))))))))))))))))</f>
        <v>#DIV/0!</v>
      </c>
      <c r="K156" t="e">
        <f>IF(AND(Übersicht!$C156=13,Datenblatt!N156&lt;Datenblatt!$T$3),0,IF(AND(Übersicht!$C156=14,Datenblatt!N156&lt;Datenblatt!$T$4),0,IF(AND(Übersicht!$C156=15,Datenblatt!N156&lt;Datenblatt!$T$5),0,IF(AND(Übersicht!$C156=16,Datenblatt!N156&lt;Datenblatt!$T$6),0,IF(AND(Übersicht!$C156=12,Datenblatt!N156&lt;Datenblatt!$T$7),0,IF(AND(Übersicht!$C156=11,Datenblatt!N156&lt;Datenblatt!$T$8),0,IF(AND($C156=13,Datenblatt!N156&gt;Datenblatt!$S$3),100,IF(AND($C156=14,Datenblatt!N156&gt;Datenblatt!$S$4),100,IF(AND($C156=15,Datenblatt!N156&gt;Datenblatt!$S$5),100,IF(AND($C156=16,Datenblatt!N156&gt;Datenblatt!$S$6),100,IF(AND($C156=12,Datenblatt!N156&gt;Datenblatt!$S$7),100,IF(AND($C156=11,Datenblatt!N156&gt;Datenblatt!$S$8),100,IF(Übersicht!$C156=13,Datenblatt!$B$11*Datenblatt!N156^3+Datenblatt!$C$11*Datenblatt!N156^2+Datenblatt!$D$11*Datenblatt!N156+Datenblatt!$E$11,IF(Übersicht!$C156=14,Datenblatt!$B$12*Datenblatt!N156^3+Datenblatt!$C$12*Datenblatt!N156^2+Datenblatt!$D$12*Datenblatt!N156+Datenblatt!$E$12,IF(Übersicht!$C156=15,Datenblatt!$B$13*Datenblatt!N156^3+Datenblatt!$C$13*Datenblatt!N156^2+Datenblatt!$D$13*Datenblatt!N156+Datenblatt!$E$13,IF(Übersicht!$C156=16,Datenblatt!$B$14*Datenblatt!N156^3+Datenblatt!$C$14*Datenblatt!N156^2+Datenblatt!$D$14*Datenblatt!N156+Datenblatt!$E$14,IF(Übersicht!$C156=12,Datenblatt!$B$15*Datenblatt!N156^3+Datenblatt!$C$15*Datenblatt!N156^2+Datenblatt!$D$15*Datenblatt!N156+Datenblatt!$E$15,IF(Übersicht!$C156=11,Datenblatt!$B$16*Datenblatt!N156^3+Datenblatt!$C$16*Datenblatt!N156^2+Datenblatt!$D$16*Datenblatt!N156+Datenblatt!$E$16,0))))))))))))))))))</f>
        <v>#DIV/0!</v>
      </c>
      <c r="L156">
        <f>IF(AND($C156=13,G156&lt;Datenblatt!$V$3),0,IF(AND($C156=14,G156&lt;Datenblatt!$V$4),0,IF(AND($C156=15,G156&lt;Datenblatt!$V$5),0,IF(AND($C156=16,G156&lt;Datenblatt!$V$6),0,IF(AND($C156=12,G156&lt;Datenblatt!$V$7),0,IF(AND($C156=11,G156&lt;Datenblatt!$V$8),0,IF(AND($C156=13,G156&gt;Datenblatt!$U$3),100,IF(AND($C156=14,G156&gt;Datenblatt!$U$4),100,IF(AND($C156=15,G156&gt;Datenblatt!$U$5),100,IF(AND($C156=16,G156&gt;Datenblatt!$U$6),100,IF(AND($C156=12,G156&gt;Datenblatt!$U$7),100,IF(AND($C156=11,G156&gt;Datenblatt!$U$8),100,IF($C156=13,(Datenblatt!$B$19*Übersicht!G156^3)+(Datenblatt!$C$19*Übersicht!G156^2)+(Datenblatt!$D$19*Übersicht!G156)+Datenblatt!$E$19,IF($C156=14,(Datenblatt!$B$20*Übersicht!G156^3)+(Datenblatt!$C$20*Übersicht!G156^2)+(Datenblatt!$D$20*Übersicht!G156)+Datenblatt!$E$20,IF($C156=15,(Datenblatt!$B$21*Übersicht!G156^3)+(Datenblatt!$C$21*Übersicht!G156^2)+(Datenblatt!$D$21*Übersicht!G156)+Datenblatt!$E$21,IF($C156=16,(Datenblatt!$B$22*Übersicht!G156^3)+(Datenblatt!$C$22*Übersicht!G156^2)+(Datenblatt!$D$22*Übersicht!G156)+Datenblatt!$E$22,IF($C156=12,(Datenblatt!$B$23*Übersicht!G156^3)+(Datenblatt!$C$23*Übersicht!G156^2)+(Datenblatt!$D$23*Übersicht!G156)+Datenblatt!$E$23,IF($C156=11,(Datenblatt!$B$24*Übersicht!G156^3)+(Datenblatt!$C$24*Übersicht!G156^2)+(Datenblatt!$D$24*Übersicht!G156)+Datenblatt!$E$24,0))))))))))))))))))</f>
        <v>0</v>
      </c>
      <c r="M156">
        <f>IF(AND(H156="",C156=11),Datenblatt!$I$26,IF(AND(H156="",C156=12),Datenblatt!$I$26,IF(AND(H156="",C156=16),Datenblatt!$I$27,IF(AND(H156="",C156=15),Datenblatt!$I$26,IF(AND(H156="",C156=14),Datenblatt!$I$26,IF(AND(H156="",C156=13),Datenblatt!$I$26,IF(AND($C156=13,H156&gt;Datenblatt!$X$3),0,IF(AND($C156=14,H156&gt;Datenblatt!$X$4),0,IF(AND($C156=15,H156&gt;Datenblatt!$X$5),0,IF(AND($C156=16,H156&gt;Datenblatt!$X$6),0,IF(AND($C156=12,H156&gt;Datenblatt!$X$7),0,IF(AND($C156=11,H156&gt;Datenblatt!$X$8),0,IF(AND($C156=13,H156&lt;Datenblatt!$W$3),100,IF(AND($C156=14,H156&lt;Datenblatt!$W$4),100,IF(AND($C156=15,H156&lt;Datenblatt!$W$5),100,IF(AND($C156=16,H156&lt;Datenblatt!$W$6),100,IF(AND($C156=12,H156&lt;Datenblatt!$W$7),100,IF(AND($C156=11,H156&lt;Datenblatt!$W$8),100,IF($C156=13,(Datenblatt!$B$27*Übersicht!H156^3)+(Datenblatt!$C$27*Übersicht!H156^2)+(Datenblatt!$D$27*Übersicht!H156)+Datenblatt!$E$27,IF($C156=14,(Datenblatt!$B$28*Übersicht!H156^3)+(Datenblatt!$C$28*Übersicht!H156^2)+(Datenblatt!$D$28*Übersicht!H156)+Datenblatt!$E$28,IF($C156=15,(Datenblatt!$B$29*Übersicht!H156^3)+(Datenblatt!$C$29*Übersicht!H156^2)+(Datenblatt!$D$29*Übersicht!H156)+Datenblatt!$E$29,IF($C156=16,(Datenblatt!$B$30*Übersicht!H156^3)+(Datenblatt!$C$30*Übersicht!H156^2)+(Datenblatt!$D$30*Übersicht!H156)+Datenblatt!$E$30,IF($C156=12,(Datenblatt!$B$31*Übersicht!H156^3)+(Datenblatt!$C$31*Übersicht!H156^2)+(Datenblatt!$D$31*Übersicht!H156)+Datenblatt!$E$31,IF($C156=11,(Datenblatt!$B$32*Übersicht!H156^3)+(Datenblatt!$C$32*Übersicht!H156^2)+(Datenblatt!$D$32*Übersicht!H156)+Datenblatt!$E$32,0))))))))))))))))))))))))</f>
        <v>0</v>
      </c>
      <c r="N156">
        <f>IF(AND(H156="",C156=11),Datenblatt!$I$29,IF(AND(H156="",C156=12),Datenblatt!$I$29,IF(AND(H156="",C156=16),Datenblatt!$I$29,IF(AND(H156="",C156=15),Datenblatt!$I$29,IF(AND(H156="",C156=14),Datenblatt!$I$29,IF(AND(H156="",C156=13),Datenblatt!$I$29,IF(AND($C156=13,H156&gt;Datenblatt!$X$3),0,IF(AND($C156=14,H156&gt;Datenblatt!$X$4),0,IF(AND($C156=15,H156&gt;Datenblatt!$X$5),0,IF(AND($C156=16,H156&gt;Datenblatt!$X$6),0,IF(AND($C156=12,H156&gt;Datenblatt!$X$7),0,IF(AND($C156=11,H156&gt;Datenblatt!$X$8),0,IF(AND($C156=13,H156&lt;Datenblatt!$W$3),100,IF(AND($C156=14,H156&lt;Datenblatt!$W$4),100,IF(AND($C156=15,H156&lt;Datenblatt!$W$5),100,IF(AND($C156=16,H156&lt;Datenblatt!$W$6),100,IF(AND($C156=12,H156&lt;Datenblatt!$W$7),100,IF(AND($C156=11,H156&lt;Datenblatt!$W$8),100,IF($C156=13,(Datenblatt!$B$27*Übersicht!H156^3)+(Datenblatt!$C$27*Übersicht!H156^2)+(Datenblatt!$D$27*Übersicht!H156)+Datenblatt!$E$27,IF($C156=14,(Datenblatt!$B$28*Übersicht!H156^3)+(Datenblatt!$C$28*Übersicht!H156^2)+(Datenblatt!$D$28*Übersicht!H156)+Datenblatt!$E$28,IF($C156=15,(Datenblatt!$B$29*Übersicht!H156^3)+(Datenblatt!$C$29*Übersicht!H156^2)+(Datenblatt!$D$29*Übersicht!H156)+Datenblatt!$E$29,IF($C156=16,(Datenblatt!$B$30*Übersicht!H156^3)+(Datenblatt!$C$30*Übersicht!H156^2)+(Datenblatt!$D$30*Übersicht!H156)+Datenblatt!$E$30,IF($C156=12,(Datenblatt!$B$31*Übersicht!H156^3)+(Datenblatt!$C$31*Übersicht!H156^2)+(Datenblatt!$D$31*Übersicht!H156)+Datenblatt!$E$31,IF($C156=11,(Datenblatt!$B$32*Übersicht!H156^3)+(Datenblatt!$C$32*Übersicht!H156^2)+(Datenblatt!$D$32*Übersicht!H156)+Datenblatt!$E$32,0))))))))))))))))))))))))</f>
        <v>0</v>
      </c>
      <c r="O156" s="2" t="e">
        <f t="shared" si="8"/>
        <v>#DIV/0!</v>
      </c>
      <c r="P156" s="2" t="e">
        <f t="shared" si="9"/>
        <v>#DIV/0!</v>
      </c>
      <c r="R156" s="2"/>
      <c r="S156" s="2">
        <f>Datenblatt!$I$10</f>
        <v>62.816491055091916</v>
      </c>
      <c r="T156" s="2">
        <f>Datenblatt!$I$18</f>
        <v>62.379148900450787</v>
      </c>
      <c r="U156" s="2">
        <f>Datenblatt!$I$26</f>
        <v>55.885385458572635</v>
      </c>
      <c r="V156" s="2">
        <f>Datenblatt!$I$34</f>
        <v>60.727085155488531</v>
      </c>
      <c r="W156" s="7" t="e">
        <f t="shared" si="10"/>
        <v>#DIV/0!</v>
      </c>
      <c r="Y156" s="2">
        <f>Datenblatt!$I$5</f>
        <v>73.48733784597421</v>
      </c>
      <c r="Z156">
        <f>Datenblatt!$I$13</f>
        <v>79.926562848016317</v>
      </c>
      <c r="AA156">
        <f>Datenblatt!$I$21</f>
        <v>79.953620531215734</v>
      </c>
      <c r="AB156">
        <f>Datenblatt!$I$29</f>
        <v>70.851454876954847</v>
      </c>
      <c r="AC156">
        <f>Datenblatt!$I$37</f>
        <v>75.813025407742586</v>
      </c>
      <c r="AD156" s="7" t="e">
        <f t="shared" si="11"/>
        <v>#DIV/0!</v>
      </c>
    </row>
    <row r="157" spans="10:30" ht="19" x14ac:dyDescent="0.25">
      <c r="J157" s="3" t="e">
        <f>IF(AND($C157=13,Datenblatt!M157&lt;Datenblatt!$R$3),0,IF(AND($C157=14,Datenblatt!M157&lt;Datenblatt!$R$4),0,IF(AND($C157=15,Datenblatt!M157&lt;Datenblatt!$R$5),0,IF(AND($C157=16,Datenblatt!M157&lt;Datenblatt!$R$6),0,IF(AND($C157=12,Datenblatt!M157&lt;Datenblatt!$R$7),0,IF(AND($C157=11,Datenblatt!M157&lt;Datenblatt!$R$8),0,IF(AND($C157=13,Datenblatt!M157&gt;Datenblatt!$Q$3),100,IF(AND($C157=14,Datenblatt!M157&gt;Datenblatt!$Q$4),100,IF(AND($C157=15,Datenblatt!M157&gt;Datenblatt!$Q$5),100,IF(AND($C157=16,Datenblatt!M157&gt;Datenblatt!$Q$6),100,IF(AND($C157=12,Datenblatt!M157&gt;Datenblatt!$Q$7),100,IF(AND($C157=11,Datenblatt!M157&gt;Datenblatt!$Q$8),100,IF(Übersicht!$C157=13,Datenblatt!$B$3*Datenblatt!M157^3+Datenblatt!$C$3*Datenblatt!M157^2+Datenblatt!$D$3*Datenblatt!M157+Datenblatt!$E$3,IF(Übersicht!$C157=14,Datenblatt!$B$4*Datenblatt!M157^3+Datenblatt!$C$4*Datenblatt!M157^2+Datenblatt!$D$4*Datenblatt!M157+Datenblatt!$E$4,IF(Übersicht!$C157=15,Datenblatt!$B$5*Datenblatt!M157^3+Datenblatt!$C$5*Datenblatt!M157^2+Datenblatt!$D$5*Datenblatt!M157+Datenblatt!$E$5,IF(Übersicht!$C157=16,Datenblatt!$B$6*Datenblatt!M157^3+Datenblatt!$C$6*Datenblatt!M157^2+Datenblatt!$D$6*Datenblatt!M157+Datenblatt!$E$6,IF(Übersicht!$C157=12,Datenblatt!$B$7*Datenblatt!M157^3+Datenblatt!$C$7*Datenblatt!M157^2+Datenblatt!$D$7*Datenblatt!M157+Datenblatt!$E$7,IF(Übersicht!$C157=11,Datenblatt!$B$8*Datenblatt!M157^3+Datenblatt!$C$8*Datenblatt!M157^2+Datenblatt!$D$8*Datenblatt!M157+Datenblatt!$E$8,0))))))))))))))))))</f>
        <v>#DIV/0!</v>
      </c>
      <c r="K157" t="e">
        <f>IF(AND(Übersicht!$C157=13,Datenblatt!N157&lt;Datenblatt!$T$3),0,IF(AND(Übersicht!$C157=14,Datenblatt!N157&lt;Datenblatt!$T$4),0,IF(AND(Übersicht!$C157=15,Datenblatt!N157&lt;Datenblatt!$T$5),0,IF(AND(Übersicht!$C157=16,Datenblatt!N157&lt;Datenblatt!$T$6),0,IF(AND(Übersicht!$C157=12,Datenblatt!N157&lt;Datenblatt!$T$7),0,IF(AND(Übersicht!$C157=11,Datenblatt!N157&lt;Datenblatt!$T$8),0,IF(AND($C157=13,Datenblatt!N157&gt;Datenblatt!$S$3),100,IF(AND($C157=14,Datenblatt!N157&gt;Datenblatt!$S$4),100,IF(AND($C157=15,Datenblatt!N157&gt;Datenblatt!$S$5),100,IF(AND($C157=16,Datenblatt!N157&gt;Datenblatt!$S$6),100,IF(AND($C157=12,Datenblatt!N157&gt;Datenblatt!$S$7),100,IF(AND($C157=11,Datenblatt!N157&gt;Datenblatt!$S$8),100,IF(Übersicht!$C157=13,Datenblatt!$B$11*Datenblatt!N157^3+Datenblatt!$C$11*Datenblatt!N157^2+Datenblatt!$D$11*Datenblatt!N157+Datenblatt!$E$11,IF(Übersicht!$C157=14,Datenblatt!$B$12*Datenblatt!N157^3+Datenblatt!$C$12*Datenblatt!N157^2+Datenblatt!$D$12*Datenblatt!N157+Datenblatt!$E$12,IF(Übersicht!$C157=15,Datenblatt!$B$13*Datenblatt!N157^3+Datenblatt!$C$13*Datenblatt!N157^2+Datenblatt!$D$13*Datenblatt!N157+Datenblatt!$E$13,IF(Übersicht!$C157=16,Datenblatt!$B$14*Datenblatt!N157^3+Datenblatt!$C$14*Datenblatt!N157^2+Datenblatt!$D$14*Datenblatt!N157+Datenblatt!$E$14,IF(Übersicht!$C157=12,Datenblatt!$B$15*Datenblatt!N157^3+Datenblatt!$C$15*Datenblatt!N157^2+Datenblatt!$D$15*Datenblatt!N157+Datenblatt!$E$15,IF(Übersicht!$C157=11,Datenblatt!$B$16*Datenblatt!N157^3+Datenblatt!$C$16*Datenblatt!N157^2+Datenblatt!$D$16*Datenblatt!N157+Datenblatt!$E$16,0))))))))))))))))))</f>
        <v>#DIV/0!</v>
      </c>
      <c r="L157">
        <f>IF(AND($C157=13,G157&lt;Datenblatt!$V$3),0,IF(AND($C157=14,G157&lt;Datenblatt!$V$4),0,IF(AND($C157=15,G157&lt;Datenblatt!$V$5),0,IF(AND($C157=16,G157&lt;Datenblatt!$V$6),0,IF(AND($C157=12,G157&lt;Datenblatt!$V$7),0,IF(AND($C157=11,G157&lt;Datenblatt!$V$8),0,IF(AND($C157=13,G157&gt;Datenblatt!$U$3),100,IF(AND($C157=14,G157&gt;Datenblatt!$U$4),100,IF(AND($C157=15,G157&gt;Datenblatt!$U$5),100,IF(AND($C157=16,G157&gt;Datenblatt!$U$6),100,IF(AND($C157=12,G157&gt;Datenblatt!$U$7),100,IF(AND($C157=11,G157&gt;Datenblatt!$U$8),100,IF($C157=13,(Datenblatt!$B$19*Übersicht!G157^3)+(Datenblatt!$C$19*Übersicht!G157^2)+(Datenblatt!$D$19*Übersicht!G157)+Datenblatt!$E$19,IF($C157=14,(Datenblatt!$B$20*Übersicht!G157^3)+(Datenblatt!$C$20*Übersicht!G157^2)+(Datenblatt!$D$20*Übersicht!G157)+Datenblatt!$E$20,IF($C157=15,(Datenblatt!$B$21*Übersicht!G157^3)+(Datenblatt!$C$21*Übersicht!G157^2)+(Datenblatt!$D$21*Übersicht!G157)+Datenblatt!$E$21,IF($C157=16,(Datenblatt!$B$22*Übersicht!G157^3)+(Datenblatt!$C$22*Übersicht!G157^2)+(Datenblatt!$D$22*Übersicht!G157)+Datenblatt!$E$22,IF($C157=12,(Datenblatt!$B$23*Übersicht!G157^3)+(Datenblatt!$C$23*Übersicht!G157^2)+(Datenblatt!$D$23*Übersicht!G157)+Datenblatt!$E$23,IF($C157=11,(Datenblatt!$B$24*Übersicht!G157^3)+(Datenblatt!$C$24*Übersicht!G157^2)+(Datenblatt!$D$24*Übersicht!G157)+Datenblatt!$E$24,0))))))))))))))))))</f>
        <v>0</v>
      </c>
      <c r="M157">
        <f>IF(AND(H157="",C157=11),Datenblatt!$I$26,IF(AND(H157="",C157=12),Datenblatt!$I$26,IF(AND(H157="",C157=16),Datenblatt!$I$27,IF(AND(H157="",C157=15),Datenblatt!$I$26,IF(AND(H157="",C157=14),Datenblatt!$I$26,IF(AND(H157="",C157=13),Datenblatt!$I$26,IF(AND($C157=13,H157&gt;Datenblatt!$X$3),0,IF(AND($C157=14,H157&gt;Datenblatt!$X$4),0,IF(AND($C157=15,H157&gt;Datenblatt!$X$5),0,IF(AND($C157=16,H157&gt;Datenblatt!$X$6),0,IF(AND($C157=12,H157&gt;Datenblatt!$X$7),0,IF(AND($C157=11,H157&gt;Datenblatt!$X$8),0,IF(AND($C157=13,H157&lt;Datenblatt!$W$3),100,IF(AND($C157=14,H157&lt;Datenblatt!$W$4),100,IF(AND($C157=15,H157&lt;Datenblatt!$W$5),100,IF(AND($C157=16,H157&lt;Datenblatt!$W$6),100,IF(AND($C157=12,H157&lt;Datenblatt!$W$7),100,IF(AND($C157=11,H157&lt;Datenblatt!$W$8),100,IF($C157=13,(Datenblatt!$B$27*Übersicht!H157^3)+(Datenblatt!$C$27*Übersicht!H157^2)+(Datenblatt!$D$27*Übersicht!H157)+Datenblatt!$E$27,IF($C157=14,(Datenblatt!$B$28*Übersicht!H157^3)+(Datenblatt!$C$28*Übersicht!H157^2)+(Datenblatt!$D$28*Übersicht!H157)+Datenblatt!$E$28,IF($C157=15,(Datenblatt!$B$29*Übersicht!H157^3)+(Datenblatt!$C$29*Übersicht!H157^2)+(Datenblatt!$D$29*Übersicht!H157)+Datenblatt!$E$29,IF($C157=16,(Datenblatt!$B$30*Übersicht!H157^3)+(Datenblatt!$C$30*Übersicht!H157^2)+(Datenblatt!$D$30*Übersicht!H157)+Datenblatt!$E$30,IF($C157=12,(Datenblatt!$B$31*Übersicht!H157^3)+(Datenblatt!$C$31*Übersicht!H157^2)+(Datenblatt!$D$31*Übersicht!H157)+Datenblatt!$E$31,IF($C157=11,(Datenblatt!$B$32*Übersicht!H157^3)+(Datenblatt!$C$32*Übersicht!H157^2)+(Datenblatt!$D$32*Übersicht!H157)+Datenblatt!$E$32,0))))))))))))))))))))))))</f>
        <v>0</v>
      </c>
      <c r="N157">
        <f>IF(AND(H157="",C157=11),Datenblatt!$I$29,IF(AND(H157="",C157=12),Datenblatt!$I$29,IF(AND(H157="",C157=16),Datenblatt!$I$29,IF(AND(H157="",C157=15),Datenblatt!$I$29,IF(AND(H157="",C157=14),Datenblatt!$I$29,IF(AND(H157="",C157=13),Datenblatt!$I$29,IF(AND($C157=13,H157&gt;Datenblatt!$X$3),0,IF(AND($C157=14,H157&gt;Datenblatt!$X$4),0,IF(AND($C157=15,H157&gt;Datenblatt!$X$5),0,IF(AND($C157=16,H157&gt;Datenblatt!$X$6),0,IF(AND($C157=12,H157&gt;Datenblatt!$X$7),0,IF(AND($C157=11,H157&gt;Datenblatt!$X$8),0,IF(AND($C157=13,H157&lt;Datenblatt!$W$3),100,IF(AND($C157=14,H157&lt;Datenblatt!$W$4),100,IF(AND($C157=15,H157&lt;Datenblatt!$W$5),100,IF(AND($C157=16,H157&lt;Datenblatt!$W$6),100,IF(AND($C157=12,H157&lt;Datenblatt!$W$7),100,IF(AND($C157=11,H157&lt;Datenblatt!$W$8),100,IF($C157=13,(Datenblatt!$B$27*Übersicht!H157^3)+(Datenblatt!$C$27*Übersicht!H157^2)+(Datenblatt!$D$27*Übersicht!H157)+Datenblatt!$E$27,IF($C157=14,(Datenblatt!$B$28*Übersicht!H157^3)+(Datenblatt!$C$28*Übersicht!H157^2)+(Datenblatt!$D$28*Übersicht!H157)+Datenblatt!$E$28,IF($C157=15,(Datenblatt!$B$29*Übersicht!H157^3)+(Datenblatt!$C$29*Übersicht!H157^2)+(Datenblatt!$D$29*Übersicht!H157)+Datenblatt!$E$29,IF($C157=16,(Datenblatt!$B$30*Übersicht!H157^3)+(Datenblatt!$C$30*Übersicht!H157^2)+(Datenblatt!$D$30*Übersicht!H157)+Datenblatt!$E$30,IF($C157=12,(Datenblatt!$B$31*Übersicht!H157^3)+(Datenblatt!$C$31*Übersicht!H157^2)+(Datenblatt!$D$31*Übersicht!H157)+Datenblatt!$E$31,IF($C157=11,(Datenblatt!$B$32*Übersicht!H157^3)+(Datenblatt!$C$32*Übersicht!H157^2)+(Datenblatt!$D$32*Übersicht!H157)+Datenblatt!$E$32,0))))))))))))))))))))))))</f>
        <v>0</v>
      </c>
      <c r="O157" s="2" t="e">
        <f t="shared" si="8"/>
        <v>#DIV/0!</v>
      </c>
      <c r="P157" s="2" t="e">
        <f t="shared" si="9"/>
        <v>#DIV/0!</v>
      </c>
      <c r="R157" s="2"/>
      <c r="S157" s="2">
        <f>Datenblatt!$I$10</f>
        <v>62.816491055091916</v>
      </c>
      <c r="T157" s="2">
        <f>Datenblatt!$I$18</f>
        <v>62.379148900450787</v>
      </c>
      <c r="U157" s="2">
        <f>Datenblatt!$I$26</f>
        <v>55.885385458572635</v>
      </c>
      <c r="V157" s="2">
        <f>Datenblatt!$I$34</f>
        <v>60.727085155488531</v>
      </c>
      <c r="W157" s="7" t="e">
        <f t="shared" si="10"/>
        <v>#DIV/0!</v>
      </c>
      <c r="Y157" s="2">
        <f>Datenblatt!$I$5</f>
        <v>73.48733784597421</v>
      </c>
      <c r="Z157">
        <f>Datenblatt!$I$13</f>
        <v>79.926562848016317</v>
      </c>
      <c r="AA157">
        <f>Datenblatt!$I$21</f>
        <v>79.953620531215734</v>
      </c>
      <c r="AB157">
        <f>Datenblatt!$I$29</f>
        <v>70.851454876954847</v>
      </c>
      <c r="AC157">
        <f>Datenblatt!$I$37</f>
        <v>75.813025407742586</v>
      </c>
      <c r="AD157" s="7" t="e">
        <f t="shared" si="11"/>
        <v>#DIV/0!</v>
      </c>
    </row>
    <row r="158" spans="10:30" ht="19" x14ac:dyDescent="0.25">
      <c r="J158" s="3" t="e">
        <f>IF(AND($C158=13,Datenblatt!M158&lt;Datenblatt!$R$3),0,IF(AND($C158=14,Datenblatt!M158&lt;Datenblatt!$R$4),0,IF(AND($C158=15,Datenblatt!M158&lt;Datenblatt!$R$5),0,IF(AND($C158=16,Datenblatt!M158&lt;Datenblatt!$R$6),0,IF(AND($C158=12,Datenblatt!M158&lt;Datenblatt!$R$7),0,IF(AND($C158=11,Datenblatt!M158&lt;Datenblatt!$R$8),0,IF(AND($C158=13,Datenblatt!M158&gt;Datenblatt!$Q$3),100,IF(AND($C158=14,Datenblatt!M158&gt;Datenblatt!$Q$4),100,IF(AND($C158=15,Datenblatt!M158&gt;Datenblatt!$Q$5),100,IF(AND($C158=16,Datenblatt!M158&gt;Datenblatt!$Q$6),100,IF(AND($C158=12,Datenblatt!M158&gt;Datenblatt!$Q$7),100,IF(AND($C158=11,Datenblatt!M158&gt;Datenblatt!$Q$8),100,IF(Übersicht!$C158=13,Datenblatt!$B$3*Datenblatt!M158^3+Datenblatt!$C$3*Datenblatt!M158^2+Datenblatt!$D$3*Datenblatt!M158+Datenblatt!$E$3,IF(Übersicht!$C158=14,Datenblatt!$B$4*Datenblatt!M158^3+Datenblatt!$C$4*Datenblatt!M158^2+Datenblatt!$D$4*Datenblatt!M158+Datenblatt!$E$4,IF(Übersicht!$C158=15,Datenblatt!$B$5*Datenblatt!M158^3+Datenblatt!$C$5*Datenblatt!M158^2+Datenblatt!$D$5*Datenblatt!M158+Datenblatt!$E$5,IF(Übersicht!$C158=16,Datenblatt!$B$6*Datenblatt!M158^3+Datenblatt!$C$6*Datenblatt!M158^2+Datenblatt!$D$6*Datenblatt!M158+Datenblatt!$E$6,IF(Übersicht!$C158=12,Datenblatt!$B$7*Datenblatt!M158^3+Datenblatt!$C$7*Datenblatt!M158^2+Datenblatt!$D$7*Datenblatt!M158+Datenblatt!$E$7,IF(Übersicht!$C158=11,Datenblatt!$B$8*Datenblatt!M158^3+Datenblatt!$C$8*Datenblatt!M158^2+Datenblatt!$D$8*Datenblatt!M158+Datenblatt!$E$8,0))))))))))))))))))</f>
        <v>#DIV/0!</v>
      </c>
      <c r="K158" t="e">
        <f>IF(AND(Übersicht!$C158=13,Datenblatt!N158&lt;Datenblatt!$T$3),0,IF(AND(Übersicht!$C158=14,Datenblatt!N158&lt;Datenblatt!$T$4),0,IF(AND(Übersicht!$C158=15,Datenblatt!N158&lt;Datenblatt!$T$5),0,IF(AND(Übersicht!$C158=16,Datenblatt!N158&lt;Datenblatt!$T$6),0,IF(AND(Übersicht!$C158=12,Datenblatt!N158&lt;Datenblatt!$T$7),0,IF(AND(Übersicht!$C158=11,Datenblatt!N158&lt;Datenblatt!$T$8),0,IF(AND($C158=13,Datenblatt!N158&gt;Datenblatt!$S$3),100,IF(AND($C158=14,Datenblatt!N158&gt;Datenblatt!$S$4),100,IF(AND($C158=15,Datenblatt!N158&gt;Datenblatt!$S$5),100,IF(AND($C158=16,Datenblatt!N158&gt;Datenblatt!$S$6),100,IF(AND($C158=12,Datenblatt!N158&gt;Datenblatt!$S$7),100,IF(AND($C158=11,Datenblatt!N158&gt;Datenblatt!$S$8),100,IF(Übersicht!$C158=13,Datenblatt!$B$11*Datenblatt!N158^3+Datenblatt!$C$11*Datenblatt!N158^2+Datenblatt!$D$11*Datenblatt!N158+Datenblatt!$E$11,IF(Übersicht!$C158=14,Datenblatt!$B$12*Datenblatt!N158^3+Datenblatt!$C$12*Datenblatt!N158^2+Datenblatt!$D$12*Datenblatt!N158+Datenblatt!$E$12,IF(Übersicht!$C158=15,Datenblatt!$B$13*Datenblatt!N158^3+Datenblatt!$C$13*Datenblatt!N158^2+Datenblatt!$D$13*Datenblatt!N158+Datenblatt!$E$13,IF(Übersicht!$C158=16,Datenblatt!$B$14*Datenblatt!N158^3+Datenblatt!$C$14*Datenblatt!N158^2+Datenblatt!$D$14*Datenblatt!N158+Datenblatt!$E$14,IF(Übersicht!$C158=12,Datenblatt!$B$15*Datenblatt!N158^3+Datenblatt!$C$15*Datenblatt!N158^2+Datenblatt!$D$15*Datenblatt!N158+Datenblatt!$E$15,IF(Übersicht!$C158=11,Datenblatt!$B$16*Datenblatt!N158^3+Datenblatt!$C$16*Datenblatt!N158^2+Datenblatt!$D$16*Datenblatt!N158+Datenblatt!$E$16,0))))))))))))))))))</f>
        <v>#DIV/0!</v>
      </c>
      <c r="L158">
        <f>IF(AND($C158=13,G158&lt;Datenblatt!$V$3),0,IF(AND($C158=14,G158&lt;Datenblatt!$V$4),0,IF(AND($C158=15,G158&lt;Datenblatt!$V$5),0,IF(AND($C158=16,G158&lt;Datenblatt!$V$6),0,IF(AND($C158=12,G158&lt;Datenblatt!$V$7),0,IF(AND($C158=11,G158&lt;Datenblatt!$V$8),0,IF(AND($C158=13,G158&gt;Datenblatt!$U$3),100,IF(AND($C158=14,G158&gt;Datenblatt!$U$4),100,IF(AND($C158=15,G158&gt;Datenblatt!$U$5),100,IF(AND($C158=16,G158&gt;Datenblatt!$U$6),100,IF(AND($C158=12,G158&gt;Datenblatt!$U$7),100,IF(AND($C158=11,G158&gt;Datenblatt!$U$8),100,IF($C158=13,(Datenblatt!$B$19*Übersicht!G158^3)+(Datenblatt!$C$19*Übersicht!G158^2)+(Datenblatt!$D$19*Übersicht!G158)+Datenblatt!$E$19,IF($C158=14,(Datenblatt!$B$20*Übersicht!G158^3)+(Datenblatt!$C$20*Übersicht!G158^2)+(Datenblatt!$D$20*Übersicht!G158)+Datenblatt!$E$20,IF($C158=15,(Datenblatt!$B$21*Übersicht!G158^3)+(Datenblatt!$C$21*Übersicht!G158^2)+(Datenblatt!$D$21*Übersicht!G158)+Datenblatt!$E$21,IF($C158=16,(Datenblatt!$B$22*Übersicht!G158^3)+(Datenblatt!$C$22*Übersicht!G158^2)+(Datenblatt!$D$22*Übersicht!G158)+Datenblatt!$E$22,IF($C158=12,(Datenblatt!$B$23*Übersicht!G158^3)+(Datenblatt!$C$23*Übersicht!G158^2)+(Datenblatt!$D$23*Übersicht!G158)+Datenblatt!$E$23,IF($C158=11,(Datenblatt!$B$24*Übersicht!G158^3)+(Datenblatt!$C$24*Übersicht!G158^2)+(Datenblatt!$D$24*Übersicht!G158)+Datenblatt!$E$24,0))))))))))))))))))</f>
        <v>0</v>
      </c>
      <c r="M158">
        <f>IF(AND(H158="",C158=11),Datenblatt!$I$26,IF(AND(H158="",C158=12),Datenblatt!$I$26,IF(AND(H158="",C158=16),Datenblatt!$I$27,IF(AND(H158="",C158=15),Datenblatt!$I$26,IF(AND(H158="",C158=14),Datenblatt!$I$26,IF(AND(H158="",C158=13),Datenblatt!$I$26,IF(AND($C158=13,H158&gt;Datenblatt!$X$3),0,IF(AND($C158=14,H158&gt;Datenblatt!$X$4),0,IF(AND($C158=15,H158&gt;Datenblatt!$X$5),0,IF(AND($C158=16,H158&gt;Datenblatt!$X$6),0,IF(AND($C158=12,H158&gt;Datenblatt!$X$7),0,IF(AND($C158=11,H158&gt;Datenblatt!$X$8),0,IF(AND($C158=13,H158&lt;Datenblatt!$W$3),100,IF(AND($C158=14,H158&lt;Datenblatt!$W$4),100,IF(AND($C158=15,H158&lt;Datenblatt!$W$5),100,IF(AND($C158=16,H158&lt;Datenblatt!$W$6),100,IF(AND($C158=12,H158&lt;Datenblatt!$W$7),100,IF(AND($C158=11,H158&lt;Datenblatt!$W$8),100,IF($C158=13,(Datenblatt!$B$27*Übersicht!H158^3)+(Datenblatt!$C$27*Übersicht!H158^2)+(Datenblatt!$D$27*Übersicht!H158)+Datenblatt!$E$27,IF($C158=14,(Datenblatt!$B$28*Übersicht!H158^3)+(Datenblatt!$C$28*Übersicht!H158^2)+(Datenblatt!$D$28*Übersicht!H158)+Datenblatt!$E$28,IF($C158=15,(Datenblatt!$B$29*Übersicht!H158^3)+(Datenblatt!$C$29*Übersicht!H158^2)+(Datenblatt!$D$29*Übersicht!H158)+Datenblatt!$E$29,IF($C158=16,(Datenblatt!$B$30*Übersicht!H158^3)+(Datenblatt!$C$30*Übersicht!H158^2)+(Datenblatt!$D$30*Übersicht!H158)+Datenblatt!$E$30,IF($C158=12,(Datenblatt!$B$31*Übersicht!H158^3)+(Datenblatt!$C$31*Übersicht!H158^2)+(Datenblatt!$D$31*Übersicht!H158)+Datenblatt!$E$31,IF($C158=11,(Datenblatt!$B$32*Übersicht!H158^3)+(Datenblatt!$C$32*Übersicht!H158^2)+(Datenblatt!$D$32*Übersicht!H158)+Datenblatt!$E$32,0))))))))))))))))))))))))</f>
        <v>0</v>
      </c>
      <c r="N158">
        <f>IF(AND(H158="",C158=11),Datenblatt!$I$29,IF(AND(H158="",C158=12),Datenblatt!$I$29,IF(AND(H158="",C158=16),Datenblatt!$I$29,IF(AND(H158="",C158=15),Datenblatt!$I$29,IF(AND(H158="",C158=14),Datenblatt!$I$29,IF(AND(H158="",C158=13),Datenblatt!$I$29,IF(AND($C158=13,H158&gt;Datenblatt!$X$3),0,IF(AND($C158=14,H158&gt;Datenblatt!$X$4),0,IF(AND($C158=15,H158&gt;Datenblatt!$X$5),0,IF(AND($C158=16,H158&gt;Datenblatt!$X$6),0,IF(AND($C158=12,H158&gt;Datenblatt!$X$7),0,IF(AND($C158=11,H158&gt;Datenblatt!$X$8),0,IF(AND($C158=13,H158&lt;Datenblatt!$W$3),100,IF(AND($C158=14,H158&lt;Datenblatt!$W$4),100,IF(AND($C158=15,H158&lt;Datenblatt!$W$5),100,IF(AND($C158=16,H158&lt;Datenblatt!$W$6),100,IF(AND($C158=12,H158&lt;Datenblatt!$W$7),100,IF(AND($C158=11,H158&lt;Datenblatt!$W$8),100,IF($C158=13,(Datenblatt!$B$27*Übersicht!H158^3)+(Datenblatt!$C$27*Übersicht!H158^2)+(Datenblatt!$D$27*Übersicht!H158)+Datenblatt!$E$27,IF($C158=14,(Datenblatt!$B$28*Übersicht!H158^3)+(Datenblatt!$C$28*Übersicht!H158^2)+(Datenblatt!$D$28*Übersicht!H158)+Datenblatt!$E$28,IF($C158=15,(Datenblatt!$B$29*Übersicht!H158^3)+(Datenblatt!$C$29*Übersicht!H158^2)+(Datenblatt!$D$29*Übersicht!H158)+Datenblatt!$E$29,IF($C158=16,(Datenblatt!$B$30*Übersicht!H158^3)+(Datenblatt!$C$30*Übersicht!H158^2)+(Datenblatt!$D$30*Übersicht!H158)+Datenblatt!$E$30,IF($C158=12,(Datenblatt!$B$31*Übersicht!H158^3)+(Datenblatt!$C$31*Übersicht!H158^2)+(Datenblatt!$D$31*Übersicht!H158)+Datenblatt!$E$31,IF($C158=11,(Datenblatt!$B$32*Übersicht!H158^3)+(Datenblatt!$C$32*Übersicht!H158^2)+(Datenblatt!$D$32*Übersicht!H158)+Datenblatt!$E$32,0))))))))))))))))))))))))</f>
        <v>0</v>
      </c>
      <c r="O158" s="2" t="e">
        <f t="shared" si="8"/>
        <v>#DIV/0!</v>
      </c>
      <c r="P158" s="2" t="e">
        <f t="shared" si="9"/>
        <v>#DIV/0!</v>
      </c>
      <c r="R158" s="2"/>
      <c r="S158" s="2">
        <f>Datenblatt!$I$10</f>
        <v>62.816491055091916</v>
      </c>
      <c r="T158" s="2">
        <f>Datenblatt!$I$18</f>
        <v>62.379148900450787</v>
      </c>
      <c r="U158" s="2">
        <f>Datenblatt!$I$26</f>
        <v>55.885385458572635</v>
      </c>
      <c r="V158" s="2">
        <f>Datenblatt!$I$34</f>
        <v>60.727085155488531</v>
      </c>
      <c r="W158" s="7" t="e">
        <f t="shared" si="10"/>
        <v>#DIV/0!</v>
      </c>
      <c r="Y158" s="2">
        <f>Datenblatt!$I$5</f>
        <v>73.48733784597421</v>
      </c>
      <c r="Z158">
        <f>Datenblatt!$I$13</f>
        <v>79.926562848016317</v>
      </c>
      <c r="AA158">
        <f>Datenblatt!$I$21</f>
        <v>79.953620531215734</v>
      </c>
      <c r="AB158">
        <f>Datenblatt!$I$29</f>
        <v>70.851454876954847</v>
      </c>
      <c r="AC158">
        <f>Datenblatt!$I$37</f>
        <v>75.813025407742586</v>
      </c>
      <c r="AD158" s="7" t="e">
        <f t="shared" si="11"/>
        <v>#DIV/0!</v>
      </c>
    </row>
    <row r="159" spans="10:30" ht="19" x14ac:dyDescent="0.25">
      <c r="J159" s="3" t="e">
        <f>IF(AND($C159=13,Datenblatt!M159&lt;Datenblatt!$R$3),0,IF(AND($C159=14,Datenblatt!M159&lt;Datenblatt!$R$4),0,IF(AND($C159=15,Datenblatt!M159&lt;Datenblatt!$R$5),0,IF(AND($C159=16,Datenblatt!M159&lt;Datenblatt!$R$6),0,IF(AND($C159=12,Datenblatt!M159&lt;Datenblatt!$R$7),0,IF(AND($C159=11,Datenblatt!M159&lt;Datenblatt!$R$8),0,IF(AND($C159=13,Datenblatt!M159&gt;Datenblatt!$Q$3),100,IF(AND($C159=14,Datenblatt!M159&gt;Datenblatt!$Q$4),100,IF(AND($C159=15,Datenblatt!M159&gt;Datenblatt!$Q$5),100,IF(AND($C159=16,Datenblatt!M159&gt;Datenblatt!$Q$6),100,IF(AND($C159=12,Datenblatt!M159&gt;Datenblatt!$Q$7),100,IF(AND($C159=11,Datenblatt!M159&gt;Datenblatt!$Q$8),100,IF(Übersicht!$C159=13,Datenblatt!$B$3*Datenblatt!M159^3+Datenblatt!$C$3*Datenblatt!M159^2+Datenblatt!$D$3*Datenblatt!M159+Datenblatt!$E$3,IF(Übersicht!$C159=14,Datenblatt!$B$4*Datenblatt!M159^3+Datenblatt!$C$4*Datenblatt!M159^2+Datenblatt!$D$4*Datenblatt!M159+Datenblatt!$E$4,IF(Übersicht!$C159=15,Datenblatt!$B$5*Datenblatt!M159^3+Datenblatt!$C$5*Datenblatt!M159^2+Datenblatt!$D$5*Datenblatt!M159+Datenblatt!$E$5,IF(Übersicht!$C159=16,Datenblatt!$B$6*Datenblatt!M159^3+Datenblatt!$C$6*Datenblatt!M159^2+Datenblatt!$D$6*Datenblatt!M159+Datenblatt!$E$6,IF(Übersicht!$C159=12,Datenblatt!$B$7*Datenblatt!M159^3+Datenblatt!$C$7*Datenblatt!M159^2+Datenblatt!$D$7*Datenblatt!M159+Datenblatt!$E$7,IF(Übersicht!$C159=11,Datenblatt!$B$8*Datenblatt!M159^3+Datenblatt!$C$8*Datenblatt!M159^2+Datenblatt!$D$8*Datenblatt!M159+Datenblatt!$E$8,0))))))))))))))))))</f>
        <v>#DIV/0!</v>
      </c>
      <c r="K159" t="e">
        <f>IF(AND(Übersicht!$C159=13,Datenblatt!N159&lt;Datenblatt!$T$3),0,IF(AND(Übersicht!$C159=14,Datenblatt!N159&lt;Datenblatt!$T$4),0,IF(AND(Übersicht!$C159=15,Datenblatt!N159&lt;Datenblatt!$T$5),0,IF(AND(Übersicht!$C159=16,Datenblatt!N159&lt;Datenblatt!$T$6),0,IF(AND(Übersicht!$C159=12,Datenblatt!N159&lt;Datenblatt!$T$7),0,IF(AND(Übersicht!$C159=11,Datenblatt!N159&lt;Datenblatt!$T$8),0,IF(AND($C159=13,Datenblatt!N159&gt;Datenblatt!$S$3),100,IF(AND($C159=14,Datenblatt!N159&gt;Datenblatt!$S$4),100,IF(AND($C159=15,Datenblatt!N159&gt;Datenblatt!$S$5),100,IF(AND($C159=16,Datenblatt!N159&gt;Datenblatt!$S$6),100,IF(AND($C159=12,Datenblatt!N159&gt;Datenblatt!$S$7),100,IF(AND($C159=11,Datenblatt!N159&gt;Datenblatt!$S$8),100,IF(Übersicht!$C159=13,Datenblatt!$B$11*Datenblatt!N159^3+Datenblatt!$C$11*Datenblatt!N159^2+Datenblatt!$D$11*Datenblatt!N159+Datenblatt!$E$11,IF(Übersicht!$C159=14,Datenblatt!$B$12*Datenblatt!N159^3+Datenblatt!$C$12*Datenblatt!N159^2+Datenblatt!$D$12*Datenblatt!N159+Datenblatt!$E$12,IF(Übersicht!$C159=15,Datenblatt!$B$13*Datenblatt!N159^3+Datenblatt!$C$13*Datenblatt!N159^2+Datenblatt!$D$13*Datenblatt!N159+Datenblatt!$E$13,IF(Übersicht!$C159=16,Datenblatt!$B$14*Datenblatt!N159^3+Datenblatt!$C$14*Datenblatt!N159^2+Datenblatt!$D$14*Datenblatt!N159+Datenblatt!$E$14,IF(Übersicht!$C159=12,Datenblatt!$B$15*Datenblatt!N159^3+Datenblatt!$C$15*Datenblatt!N159^2+Datenblatt!$D$15*Datenblatt!N159+Datenblatt!$E$15,IF(Übersicht!$C159=11,Datenblatt!$B$16*Datenblatt!N159^3+Datenblatt!$C$16*Datenblatt!N159^2+Datenblatt!$D$16*Datenblatt!N159+Datenblatt!$E$16,0))))))))))))))))))</f>
        <v>#DIV/0!</v>
      </c>
      <c r="L159">
        <f>IF(AND($C159=13,G159&lt;Datenblatt!$V$3),0,IF(AND($C159=14,G159&lt;Datenblatt!$V$4),0,IF(AND($C159=15,G159&lt;Datenblatt!$V$5),0,IF(AND($C159=16,G159&lt;Datenblatt!$V$6),0,IF(AND($C159=12,G159&lt;Datenblatt!$V$7),0,IF(AND($C159=11,G159&lt;Datenblatt!$V$8),0,IF(AND($C159=13,G159&gt;Datenblatt!$U$3),100,IF(AND($C159=14,G159&gt;Datenblatt!$U$4),100,IF(AND($C159=15,G159&gt;Datenblatt!$U$5),100,IF(AND($C159=16,G159&gt;Datenblatt!$U$6),100,IF(AND($C159=12,G159&gt;Datenblatt!$U$7),100,IF(AND($C159=11,G159&gt;Datenblatt!$U$8),100,IF($C159=13,(Datenblatt!$B$19*Übersicht!G159^3)+(Datenblatt!$C$19*Übersicht!G159^2)+(Datenblatt!$D$19*Übersicht!G159)+Datenblatt!$E$19,IF($C159=14,(Datenblatt!$B$20*Übersicht!G159^3)+(Datenblatt!$C$20*Übersicht!G159^2)+(Datenblatt!$D$20*Übersicht!G159)+Datenblatt!$E$20,IF($C159=15,(Datenblatt!$B$21*Übersicht!G159^3)+(Datenblatt!$C$21*Übersicht!G159^2)+(Datenblatt!$D$21*Übersicht!G159)+Datenblatt!$E$21,IF($C159=16,(Datenblatt!$B$22*Übersicht!G159^3)+(Datenblatt!$C$22*Übersicht!G159^2)+(Datenblatt!$D$22*Übersicht!G159)+Datenblatt!$E$22,IF($C159=12,(Datenblatt!$B$23*Übersicht!G159^3)+(Datenblatt!$C$23*Übersicht!G159^2)+(Datenblatt!$D$23*Übersicht!G159)+Datenblatt!$E$23,IF($C159=11,(Datenblatt!$B$24*Übersicht!G159^3)+(Datenblatt!$C$24*Übersicht!G159^2)+(Datenblatt!$D$24*Übersicht!G159)+Datenblatt!$E$24,0))))))))))))))))))</f>
        <v>0</v>
      </c>
      <c r="M159">
        <f>IF(AND(H159="",C159=11),Datenblatt!$I$26,IF(AND(H159="",C159=12),Datenblatt!$I$26,IF(AND(H159="",C159=16),Datenblatt!$I$27,IF(AND(H159="",C159=15),Datenblatt!$I$26,IF(AND(H159="",C159=14),Datenblatt!$I$26,IF(AND(H159="",C159=13),Datenblatt!$I$26,IF(AND($C159=13,H159&gt;Datenblatt!$X$3),0,IF(AND($C159=14,H159&gt;Datenblatt!$X$4),0,IF(AND($C159=15,H159&gt;Datenblatt!$X$5),0,IF(AND($C159=16,H159&gt;Datenblatt!$X$6),0,IF(AND($C159=12,H159&gt;Datenblatt!$X$7),0,IF(AND($C159=11,H159&gt;Datenblatt!$X$8),0,IF(AND($C159=13,H159&lt;Datenblatt!$W$3),100,IF(AND($C159=14,H159&lt;Datenblatt!$W$4),100,IF(AND($C159=15,H159&lt;Datenblatt!$W$5),100,IF(AND($C159=16,H159&lt;Datenblatt!$W$6),100,IF(AND($C159=12,H159&lt;Datenblatt!$W$7),100,IF(AND($C159=11,H159&lt;Datenblatt!$W$8),100,IF($C159=13,(Datenblatt!$B$27*Übersicht!H159^3)+(Datenblatt!$C$27*Übersicht!H159^2)+(Datenblatt!$D$27*Übersicht!H159)+Datenblatt!$E$27,IF($C159=14,(Datenblatt!$B$28*Übersicht!H159^3)+(Datenblatt!$C$28*Übersicht!H159^2)+(Datenblatt!$D$28*Übersicht!H159)+Datenblatt!$E$28,IF($C159=15,(Datenblatt!$B$29*Übersicht!H159^3)+(Datenblatt!$C$29*Übersicht!H159^2)+(Datenblatt!$D$29*Übersicht!H159)+Datenblatt!$E$29,IF($C159=16,(Datenblatt!$B$30*Übersicht!H159^3)+(Datenblatt!$C$30*Übersicht!H159^2)+(Datenblatt!$D$30*Übersicht!H159)+Datenblatt!$E$30,IF($C159=12,(Datenblatt!$B$31*Übersicht!H159^3)+(Datenblatt!$C$31*Übersicht!H159^2)+(Datenblatt!$D$31*Übersicht!H159)+Datenblatt!$E$31,IF($C159=11,(Datenblatt!$B$32*Übersicht!H159^3)+(Datenblatt!$C$32*Übersicht!H159^2)+(Datenblatt!$D$32*Übersicht!H159)+Datenblatt!$E$32,0))))))))))))))))))))))))</f>
        <v>0</v>
      </c>
      <c r="N159">
        <f>IF(AND(H159="",C159=11),Datenblatt!$I$29,IF(AND(H159="",C159=12),Datenblatt!$I$29,IF(AND(H159="",C159=16),Datenblatt!$I$29,IF(AND(H159="",C159=15),Datenblatt!$I$29,IF(AND(H159="",C159=14),Datenblatt!$I$29,IF(AND(H159="",C159=13),Datenblatt!$I$29,IF(AND($C159=13,H159&gt;Datenblatt!$X$3),0,IF(AND($C159=14,H159&gt;Datenblatt!$X$4),0,IF(AND($C159=15,H159&gt;Datenblatt!$X$5),0,IF(AND($C159=16,H159&gt;Datenblatt!$X$6),0,IF(AND($C159=12,H159&gt;Datenblatt!$X$7),0,IF(AND($C159=11,H159&gt;Datenblatt!$X$8),0,IF(AND($C159=13,H159&lt;Datenblatt!$W$3),100,IF(AND($C159=14,H159&lt;Datenblatt!$W$4),100,IF(AND($C159=15,H159&lt;Datenblatt!$W$5),100,IF(AND($C159=16,H159&lt;Datenblatt!$W$6),100,IF(AND($C159=12,H159&lt;Datenblatt!$W$7),100,IF(AND($C159=11,H159&lt;Datenblatt!$W$8),100,IF($C159=13,(Datenblatt!$B$27*Übersicht!H159^3)+(Datenblatt!$C$27*Übersicht!H159^2)+(Datenblatt!$D$27*Übersicht!H159)+Datenblatt!$E$27,IF($C159=14,(Datenblatt!$B$28*Übersicht!H159^3)+(Datenblatt!$C$28*Übersicht!H159^2)+(Datenblatt!$D$28*Übersicht!H159)+Datenblatt!$E$28,IF($C159=15,(Datenblatt!$B$29*Übersicht!H159^3)+(Datenblatt!$C$29*Übersicht!H159^2)+(Datenblatt!$D$29*Übersicht!H159)+Datenblatt!$E$29,IF($C159=16,(Datenblatt!$B$30*Übersicht!H159^3)+(Datenblatt!$C$30*Übersicht!H159^2)+(Datenblatt!$D$30*Übersicht!H159)+Datenblatt!$E$30,IF($C159=12,(Datenblatt!$B$31*Übersicht!H159^3)+(Datenblatt!$C$31*Übersicht!H159^2)+(Datenblatt!$D$31*Übersicht!H159)+Datenblatt!$E$31,IF($C159=11,(Datenblatt!$B$32*Übersicht!H159^3)+(Datenblatt!$C$32*Übersicht!H159^2)+(Datenblatt!$D$32*Übersicht!H159)+Datenblatt!$E$32,0))))))))))))))))))))))))</f>
        <v>0</v>
      </c>
      <c r="O159" s="2" t="e">
        <f t="shared" si="8"/>
        <v>#DIV/0!</v>
      </c>
      <c r="P159" s="2" t="e">
        <f t="shared" si="9"/>
        <v>#DIV/0!</v>
      </c>
      <c r="R159" s="2"/>
      <c r="S159" s="2">
        <f>Datenblatt!$I$10</f>
        <v>62.816491055091916</v>
      </c>
      <c r="T159" s="2">
        <f>Datenblatt!$I$18</f>
        <v>62.379148900450787</v>
      </c>
      <c r="U159" s="2">
        <f>Datenblatt!$I$26</f>
        <v>55.885385458572635</v>
      </c>
      <c r="V159" s="2">
        <f>Datenblatt!$I$34</f>
        <v>60.727085155488531</v>
      </c>
      <c r="W159" s="7" t="e">
        <f t="shared" si="10"/>
        <v>#DIV/0!</v>
      </c>
      <c r="Y159" s="2">
        <f>Datenblatt!$I$5</f>
        <v>73.48733784597421</v>
      </c>
      <c r="Z159">
        <f>Datenblatt!$I$13</f>
        <v>79.926562848016317</v>
      </c>
      <c r="AA159">
        <f>Datenblatt!$I$21</f>
        <v>79.953620531215734</v>
      </c>
      <c r="AB159">
        <f>Datenblatt!$I$29</f>
        <v>70.851454876954847</v>
      </c>
      <c r="AC159">
        <f>Datenblatt!$I$37</f>
        <v>75.813025407742586</v>
      </c>
      <c r="AD159" s="7" t="e">
        <f t="shared" si="11"/>
        <v>#DIV/0!</v>
      </c>
    </row>
    <row r="160" spans="10:30" ht="19" x14ac:dyDescent="0.25">
      <c r="J160" s="3" t="e">
        <f>IF(AND($C160=13,Datenblatt!M160&lt;Datenblatt!$R$3),0,IF(AND($C160=14,Datenblatt!M160&lt;Datenblatt!$R$4),0,IF(AND($C160=15,Datenblatt!M160&lt;Datenblatt!$R$5),0,IF(AND($C160=16,Datenblatt!M160&lt;Datenblatt!$R$6),0,IF(AND($C160=12,Datenblatt!M160&lt;Datenblatt!$R$7),0,IF(AND($C160=11,Datenblatt!M160&lt;Datenblatt!$R$8),0,IF(AND($C160=13,Datenblatt!M160&gt;Datenblatt!$Q$3),100,IF(AND($C160=14,Datenblatt!M160&gt;Datenblatt!$Q$4),100,IF(AND($C160=15,Datenblatt!M160&gt;Datenblatt!$Q$5),100,IF(AND($C160=16,Datenblatt!M160&gt;Datenblatt!$Q$6),100,IF(AND($C160=12,Datenblatt!M160&gt;Datenblatt!$Q$7),100,IF(AND($C160=11,Datenblatt!M160&gt;Datenblatt!$Q$8),100,IF(Übersicht!$C160=13,Datenblatt!$B$3*Datenblatt!M160^3+Datenblatt!$C$3*Datenblatt!M160^2+Datenblatt!$D$3*Datenblatt!M160+Datenblatt!$E$3,IF(Übersicht!$C160=14,Datenblatt!$B$4*Datenblatt!M160^3+Datenblatt!$C$4*Datenblatt!M160^2+Datenblatt!$D$4*Datenblatt!M160+Datenblatt!$E$4,IF(Übersicht!$C160=15,Datenblatt!$B$5*Datenblatt!M160^3+Datenblatt!$C$5*Datenblatt!M160^2+Datenblatt!$D$5*Datenblatt!M160+Datenblatt!$E$5,IF(Übersicht!$C160=16,Datenblatt!$B$6*Datenblatt!M160^3+Datenblatt!$C$6*Datenblatt!M160^2+Datenblatt!$D$6*Datenblatt!M160+Datenblatt!$E$6,IF(Übersicht!$C160=12,Datenblatt!$B$7*Datenblatt!M160^3+Datenblatt!$C$7*Datenblatt!M160^2+Datenblatt!$D$7*Datenblatt!M160+Datenblatt!$E$7,IF(Übersicht!$C160=11,Datenblatt!$B$8*Datenblatt!M160^3+Datenblatt!$C$8*Datenblatt!M160^2+Datenblatt!$D$8*Datenblatt!M160+Datenblatt!$E$8,0))))))))))))))))))</f>
        <v>#DIV/0!</v>
      </c>
      <c r="K160" t="e">
        <f>IF(AND(Übersicht!$C160=13,Datenblatt!N160&lt;Datenblatt!$T$3),0,IF(AND(Übersicht!$C160=14,Datenblatt!N160&lt;Datenblatt!$T$4),0,IF(AND(Übersicht!$C160=15,Datenblatt!N160&lt;Datenblatt!$T$5),0,IF(AND(Übersicht!$C160=16,Datenblatt!N160&lt;Datenblatt!$T$6),0,IF(AND(Übersicht!$C160=12,Datenblatt!N160&lt;Datenblatt!$T$7),0,IF(AND(Übersicht!$C160=11,Datenblatt!N160&lt;Datenblatt!$T$8),0,IF(AND($C160=13,Datenblatt!N160&gt;Datenblatt!$S$3),100,IF(AND($C160=14,Datenblatt!N160&gt;Datenblatt!$S$4),100,IF(AND($C160=15,Datenblatt!N160&gt;Datenblatt!$S$5),100,IF(AND($C160=16,Datenblatt!N160&gt;Datenblatt!$S$6),100,IF(AND($C160=12,Datenblatt!N160&gt;Datenblatt!$S$7),100,IF(AND($C160=11,Datenblatt!N160&gt;Datenblatt!$S$8),100,IF(Übersicht!$C160=13,Datenblatt!$B$11*Datenblatt!N160^3+Datenblatt!$C$11*Datenblatt!N160^2+Datenblatt!$D$11*Datenblatt!N160+Datenblatt!$E$11,IF(Übersicht!$C160=14,Datenblatt!$B$12*Datenblatt!N160^3+Datenblatt!$C$12*Datenblatt!N160^2+Datenblatt!$D$12*Datenblatt!N160+Datenblatt!$E$12,IF(Übersicht!$C160=15,Datenblatt!$B$13*Datenblatt!N160^3+Datenblatt!$C$13*Datenblatt!N160^2+Datenblatt!$D$13*Datenblatt!N160+Datenblatt!$E$13,IF(Übersicht!$C160=16,Datenblatt!$B$14*Datenblatt!N160^3+Datenblatt!$C$14*Datenblatt!N160^2+Datenblatt!$D$14*Datenblatt!N160+Datenblatt!$E$14,IF(Übersicht!$C160=12,Datenblatt!$B$15*Datenblatt!N160^3+Datenblatt!$C$15*Datenblatt!N160^2+Datenblatt!$D$15*Datenblatt!N160+Datenblatt!$E$15,IF(Übersicht!$C160=11,Datenblatt!$B$16*Datenblatt!N160^3+Datenblatt!$C$16*Datenblatt!N160^2+Datenblatt!$D$16*Datenblatt!N160+Datenblatt!$E$16,0))))))))))))))))))</f>
        <v>#DIV/0!</v>
      </c>
      <c r="L160">
        <f>IF(AND($C160=13,G160&lt;Datenblatt!$V$3),0,IF(AND($C160=14,G160&lt;Datenblatt!$V$4),0,IF(AND($C160=15,G160&lt;Datenblatt!$V$5),0,IF(AND($C160=16,G160&lt;Datenblatt!$V$6),0,IF(AND($C160=12,G160&lt;Datenblatt!$V$7),0,IF(AND($C160=11,G160&lt;Datenblatt!$V$8),0,IF(AND($C160=13,G160&gt;Datenblatt!$U$3),100,IF(AND($C160=14,G160&gt;Datenblatt!$U$4),100,IF(AND($C160=15,G160&gt;Datenblatt!$U$5),100,IF(AND($C160=16,G160&gt;Datenblatt!$U$6),100,IF(AND($C160=12,G160&gt;Datenblatt!$U$7),100,IF(AND($C160=11,G160&gt;Datenblatt!$U$8),100,IF($C160=13,(Datenblatt!$B$19*Übersicht!G160^3)+(Datenblatt!$C$19*Übersicht!G160^2)+(Datenblatt!$D$19*Übersicht!G160)+Datenblatt!$E$19,IF($C160=14,(Datenblatt!$B$20*Übersicht!G160^3)+(Datenblatt!$C$20*Übersicht!G160^2)+(Datenblatt!$D$20*Übersicht!G160)+Datenblatt!$E$20,IF($C160=15,(Datenblatt!$B$21*Übersicht!G160^3)+(Datenblatt!$C$21*Übersicht!G160^2)+(Datenblatt!$D$21*Übersicht!G160)+Datenblatt!$E$21,IF($C160=16,(Datenblatt!$B$22*Übersicht!G160^3)+(Datenblatt!$C$22*Übersicht!G160^2)+(Datenblatt!$D$22*Übersicht!G160)+Datenblatt!$E$22,IF($C160=12,(Datenblatt!$B$23*Übersicht!G160^3)+(Datenblatt!$C$23*Übersicht!G160^2)+(Datenblatt!$D$23*Übersicht!G160)+Datenblatt!$E$23,IF($C160=11,(Datenblatt!$B$24*Übersicht!G160^3)+(Datenblatt!$C$24*Übersicht!G160^2)+(Datenblatt!$D$24*Übersicht!G160)+Datenblatt!$E$24,0))))))))))))))))))</f>
        <v>0</v>
      </c>
      <c r="M160">
        <f>IF(AND(H160="",C160=11),Datenblatt!$I$26,IF(AND(H160="",C160=12),Datenblatt!$I$26,IF(AND(H160="",C160=16),Datenblatt!$I$27,IF(AND(H160="",C160=15),Datenblatt!$I$26,IF(AND(H160="",C160=14),Datenblatt!$I$26,IF(AND(H160="",C160=13),Datenblatt!$I$26,IF(AND($C160=13,H160&gt;Datenblatt!$X$3),0,IF(AND($C160=14,H160&gt;Datenblatt!$X$4),0,IF(AND($C160=15,H160&gt;Datenblatt!$X$5),0,IF(AND($C160=16,H160&gt;Datenblatt!$X$6),0,IF(AND($C160=12,H160&gt;Datenblatt!$X$7),0,IF(AND($C160=11,H160&gt;Datenblatt!$X$8),0,IF(AND($C160=13,H160&lt;Datenblatt!$W$3),100,IF(AND($C160=14,H160&lt;Datenblatt!$W$4),100,IF(AND($C160=15,H160&lt;Datenblatt!$W$5),100,IF(AND($C160=16,H160&lt;Datenblatt!$W$6),100,IF(AND($C160=12,H160&lt;Datenblatt!$W$7),100,IF(AND($C160=11,H160&lt;Datenblatt!$W$8),100,IF($C160=13,(Datenblatt!$B$27*Übersicht!H160^3)+(Datenblatt!$C$27*Übersicht!H160^2)+(Datenblatt!$D$27*Übersicht!H160)+Datenblatt!$E$27,IF($C160=14,(Datenblatt!$B$28*Übersicht!H160^3)+(Datenblatt!$C$28*Übersicht!H160^2)+(Datenblatt!$D$28*Übersicht!H160)+Datenblatt!$E$28,IF($C160=15,(Datenblatt!$B$29*Übersicht!H160^3)+(Datenblatt!$C$29*Übersicht!H160^2)+(Datenblatt!$D$29*Übersicht!H160)+Datenblatt!$E$29,IF($C160=16,(Datenblatt!$B$30*Übersicht!H160^3)+(Datenblatt!$C$30*Übersicht!H160^2)+(Datenblatt!$D$30*Übersicht!H160)+Datenblatt!$E$30,IF($C160=12,(Datenblatt!$B$31*Übersicht!H160^3)+(Datenblatt!$C$31*Übersicht!H160^2)+(Datenblatt!$D$31*Übersicht!H160)+Datenblatt!$E$31,IF($C160=11,(Datenblatt!$B$32*Übersicht!H160^3)+(Datenblatt!$C$32*Übersicht!H160^2)+(Datenblatt!$D$32*Übersicht!H160)+Datenblatt!$E$32,0))))))))))))))))))))))))</f>
        <v>0</v>
      </c>
      <c r="N160">
        <f>IF(AND(H160="",C160=11),Datenblatt!$I$29,IF(AND(H160="",C160=12),Datenblatt!$I$29,IF(AND(H160="",C160=16),Datenblatt!$I$29,IF(AND(H160="",C160=15),Datenblatt!$I$29,IF(AND(H160="",C160=14),Datenblatt!$I$29,IF(AND(H160="",C160=13),Datenblatt!$I$29,IF(AND($C160=13,H160&gt;Datenblatt!$X$3),0,IF(AND($C160=14,H160&gt;Datenblatt!$X$4),0,IF(AND($C160=15,H160&gt;Datenblatt!$X$5),0,IF(AND($C160=16,H160&gt;Datenblatt!$X$6),0,IF(AND($C160=12,H160&gt;Datenblatt!$X$7),0,IF(AND($C160=11,H160&gt;Datenblatt!$X$8),0,IF(AND($C160=13,H160&lt;Datenblatt!$W$3),100,IF(AND($C160=14,H160&lt;Datenblatt!$W$4),100,IF(AND($C160=15,H160&lt;Datenblatt!$W$5),100,IF(AND($C160=16,H160&lt;Datenblatt!$W$6),100,IF(AND($C160=12,H160&lt;Datenblatt!$W$7),100,IF(AND($C160=11,H160&lt;Datenblatt!$W$8),100,IF($C160=13,(Datenblatt!$B$27*Übersicht!H160^3)+(Datenblatt!$C$27*Übersicht!H160^2)+(Datenblatt!$D$27*Übersicht!H160)+Datenblatt!$E$27,IF($C160=14,(Datenblatt!$B$28*Übersicht!H160^3)+(Datenblatt!$C$28*Übersicht!H160^2)+(Datenblatt!$D$28*Übersicht!H160)+Datenblatt!$E$28,IF($C160=15,(Datenblatt!$B$29*Übersicht!H160^3)+(Datenblatt!$C$29*Übersicht!H160^2)+(Datenblatt!$D$29*Übersicht!H160)+Datenblatt!$E$29,IF($C160=16,(Datenblatt!$B$30*Übersicht!H160^3)+(Datenblatt!$C$30*Übersicht!H160^2)+(Datenblatt!$D$30*Übersicht!H160)+Datenblatt!$E$30,IF($C160=12,(Datenblatt!$B$31*Übersicht!H160^3)+(Datenblatt!$C$31*Übersicht!H160^2)+(Datenblatt!$D$31*Übersicht!H160)+Datenblatt!$E$31,IF($C160=11,(Datenblatt!$B$32*Übersicht!H160^3)+(Datenblatt!$C$32*Übersicht!H160^2)+(Datenblatt!$D$32*Übersicht!H160)+Datenblatt!$E$32,0))))))))))))))))))))))))</f>
        <v>0</v>
      </c>
      <c r="O160" s="2" t="e">
        <f t="shared" si="8"/>
        <v>#DIV/0!</v>
      </c>
      <c r="P160" s="2" t="e">
        <f t="shared" si="9"/>
        <v>#DIV/0!</v>
      </c>
      <c r="R160" s="2"/>
      <c r="S160" s="2">
        <f>Datenblatt!$I$10</f>
        <v>62.816491055091916</v>
      </c>
      <c r="T160" s="2">
        <f>Datenblatt!$I$18</f>
        <v>62.379148900450787</v>
      </c>
      <c r="U160" s="2">
        <f>Datenblatt!$I$26</f>
        <v>55.885385458572635</v>
      </c>
      <c r="V160" s="2">
        <f>Datenblatt!$I$34</f>
        <v>60.727085155488531</v>
      </c>
      <c r="W160" s="7" t="e">
        <f t="shared" si="10"/>
        <v>#DIV/0!</v>
      </c>
      <c r="Y160" s="2">
        <f>Datenblatt!$I$5</f>
        <v>73.48733784597421</v>
      </c>
      <c r="Z160">
        <f>Datenblatt!$I$13</f>
        <v>79.926562848016317</v>
      </c>
      <c r="AA160">
        <f>Datenblatt!$I$21</f>
        <v>79.953620531215734</v>
      </c>
      <c r="AB160">
        <f>Datenblatt!$I$29</f>
        <v>70.851454876954847</v>
      </c>
      <c r="AC160">
        <f>Datenblatt!$I$37</f>
        <v>75.813025407742586</v>
      </c>
      <c r="AD160" s="7" t="e">
        <f t="shared" si="11"/>
        <v>#DIV/0!</v>
      </c>
    </row>
    <row r="161" spans="10:30" ht="19" x14ac:dyDescent="0.25">
      <c r="J161" s="3" t="e">
        <f>IF(AND($C161=13,Datenblatt!M161&lt;Datenblatt!$R$3),0,IF(AND($C161=14,Datenblatt!M161&lt;Datenblatt!$R$4),0,IF(AND($C161=15,Datenblatt!M161&lt;Datenblatt!$R$5),0,IF(AND($C161=16,Datenblatt!M161&lt;Datenblatt!$R$6),0,IF(AND($C161=12,Datenblatt!M161&lt;Datenblatt!$R$7),0,IF(AND($C161=11,Datenblatt!M161&lt;Datenblatt!$R$8),0,IF(AND($C161=13,Datenblatt!M161&gt;Datenblatt!$Q$3),100,IF(AND($C161=14,Datenblatt!M161&gt;Datenblatt!$Q$4),100,IF(AND($C161=15,Datenblatt!M161&gt;Datenblatt!$Q$5),100,IF(AND($C161=16,Datenblatt!M161&gt;Datenblatt!$Q$6),100,IF(AND($C161=12,Datenblatt!M161&gt;Datenblatt!$Q$7),100,IF(AND($C161=11,Datenblatt!M161&gt;Datenblatt!$Q$8),100,IF(Übersicht!$C161=13,Datenblatt!$B$3*Datenblatt!M161^3+Datenblatt!$C$3*Datenblatt!M161^2+Datenblatt!$D$3*Datenblatt!M161+Datenblatt!$E$3,IF(Übersicht!$C161=14,Datenblatt!$B$4*Datenblatt!M161^3+Datenblatt!$C$4*Datenblatt!M161^2+Datenblatt!$D$4*Datenblatt!M161+Datenblatt!$E$4,IF(Übersicht!$C161=15,Datenblatt!$B$5*Datenblatt!M161^3+Datenblatt!$C$5*Datenblatt!M161^2+Datenblatt!$D$5*Datenblatt!M161+Datenblatt!$E$5,IF(Übersicht!$C161=16,Datenblatt!$B$6*Datenblatt!M161^3+Datenblatt!$C$6*Datenblatt!M161^2+Datenblatt!$D$6*Datenblatt!M161+Datenblatt!$E$6,IF(Übersicht!$C161=12,Datenblatt!$B$7*Datenblatt!M161^3+Datenblatt!$C$7*Datenblatt!M161^2+Datenblatt!$D$7*Datenblatt!M161+Datenblatt!$E$7,IF(Übersicht!$C161=11,Datenblatt!$B$8*Datenblatt!M161^3+Datenblatt!$C$8*Datenblatt!M161^2+Datenblatt!$D$8*Datenblatt!M161+Datenblatt!$E$8,0))))))))))))))))))</f>
        <v>#DIV/0!</v>
      </c>
      <c r="K161" t="e">
        <f>IF(AND(Übersicht!$C161=13,Datenblatt!N161&lt;Datenblatt!$T$3),0,IF(AND(Übersicht!$C161=14,Datenblatt!N161&lt;Datenblatt!$T$4),0,IF(AND(Übersicht!$C161=15,Datenblatt!N161&lt;Datenblatt!$T$5),0,IF(AND(Übersicht!$C161=16,Datenblatt!N161&lt;Datenblatt!$T$6),0,IF(AND(Übersicht!$C161=12,Datenblatt!N161&lt;Datenblatt!$T$7),0,IF(AND(Übersicht!$C161=11,Datenblatt!N161&lt;Datenblatt!$T$8),0,IF(AND($C161=13,Datenblatt!N161&gt;Datenblatt!$S$3),100,IF(AND($C161=14,Datenblatt!N161&gt;Datenblatt!$S$4),100,IF(AND($C161=15,Datenblatt!N161&gt;Datenblatt!$S$5),100,IF(AND($C161=16,Datenblatt!N161&gt;Datenblatt!$S$6),100,IF(AND($C161=12,Datenblatt!N161&gt;Datenblatt!$S$7),100,IF(AND($C161=11,Datenblatt!N161&gt;Datenblatt!$S$8),100,IF(Übersicht!$C161=13,Datenblatt!$B$11*Datenblatt!N161^3+Datenblatt!$C$11*Datenblatt!N161^2+Datenblatt!$D$11*Datenblatt!N161+Datenblatt!$E$11,IF(Übersicht!$C161=14,Datenblatt!$B$12*Datenblatt!N161^3+Datenblatt!$C$12*Datenblatt!N161^2+Datenblatt!$D$12*Datenblatt!N161+Datenblatt!$E$12,IF(Übersicht!$C161=15,Datenblatt!$B$13*Datenblatt!N161^3+Datenblatt!$C$13*Datenblatt!N161^2+Datenblatt!$D$13*Datenblatt!N161+Datenblatt!$E$13,IF(Übersicht!$C161=16,Datenblatt!$B$14*Datenblatt!N161^3+Datenblatt!$C$14*Datenblatt!N161^2+Datenblatt!$D$14*Datenblatt!N161+Datenblatt!$E$14,IF(Übersicht!$C161=12,Datenblatt!$B$15*Datenblatt!N161^3+Datenblatt!$C$15*Datenblatt!N161^2+Datenblatt!$D$15*Datenblatt!N161+Datenblatt!$E$15,IF(Übersicht!$C161=11,Datenblatt!$B$16*Datenblatt!N161^3+Datenblatt!$C$16*Datenblatt!N161^2+Datenblatt!$D$16*Datenblatt!N161+Datenblatt!$E$16,0))))))))))))))))))</f>
        <v>#DIV/0!</v>
      </c>
      <c r="L161">
        <f>IF(AND($C161=13,G161&lt;Datenblatt!$V$3),0,IF(AND($C161=14,G161&lt;Datenblatt!$V$4),0,IF(AND($C161=15,G161&lt;Datenblatt!$V$5),0,IF(AND($C161=16,G161&lt;Datenblatt!$V$6),0,IF(AND($C161=12,G161&lt;Datenblatt!$V$7),0,IF(AND($C161=11,G161&lt;Datenblatt!$V$8),0,IF(AND($C161=13,G161&gt;Datenblatt!$U$3),100,IF(AND($C161=14,G161&gt;Datenblatt!$U$4),100,IF(AND($C161=15,G161&gt;Datenblatt!$U$5),100,IF(AND($C161=16,G161&gt;Datenblatt!$U$6),100,IF(AND($C161=12,G161&gt;Datenblatt!$U$7),100,IF(AND($C161=11,G161&gt;Datenblatt!$U$8),100,IF($C161=13,(Datenblatt!$B$19*Übersicht!G161^3)+(Datenblatt!$C$19*Übersicht!G161^2)+(Datenblatt!$D$19*Übersicht!G161)+Datenblatt!$E$19,IF($C161=14,(Datenblatt!$B$20*Übersicht!G161^3)+(Datenblatt!$C$20*Übersicht!G161^2)+(Datenblatt!$D$20*Übersicht!G161)+Datenblatt!$E$20,IF($C161=15,(Datenblatt!$B$21*Übersicht!G161^3)+(Datenblatt!$C$21*Übersicht!G161^2)+(Datenblatt!$D$21*Übersicht!G161)+Datenblatt!$E$21,IF($C161=16,(Datenblatt!$B$22*Übersicht!G161^3)+(Datenblatt!$C$22*Übersicht!G161^2)+(Datenblatt!$D$22*Übersicht!G161)+Datenblatt!$E$22,IF($C161=12,(Datenblatt!$B$23*Übersicht!G161^3)+(Datenblatt!$C$23*Übersicht!G161^2)+(Datenblatt!$D$23*Übersicht!G161)+Datenblatt!$E$23,IF($C161=11,(Datenblatt!$B$24*Übersicht!G161^3)+(Datenblatt!$C$24*Übersicht!G161^2)+(Datenblatt!$D$24*Übersicht!G161)+Datenblatt!$E$24,0))))))))))))))))))</f>
        <v>0</v>
      </c>
      <c r="M161">
        <f>IF(AND(H161="",C161=11),Datenblatt!$I$26,IF(AND(H161="",C161=12),Datenblatt!$I$26,IF(AND(H161="",C161=16),Datenblatt!$I$27,IF(AND(H161="",C161=15),Datenblatt!$I$26,IF(AND(H161="",C161=14),Datenblatt!$I$26,IF(AND(H161="",C161=13),Datenblatt!$I$26,IF(AND($C161=13,H161&gt;Datenblatt!$X$3),0,IF(AND($C161=14,H161&gt;Datenblatt!$X$4),0,IF(AND($C161=15,H161&gt;Datenblatt!$X$5),0,IF(AND($C161=16,H161&gt;Datenblatt!$X$6),0,IF(AND($C161=12,H161&gt;Datenblatt!$X$7),0,IF(AND($C161=11,H161&gt;Datenblatt!$X$8),0,IF(AND($C161=13,H161&lt;Datenblatt!$W$3),100,IF(AND($C161=14,H161&lt;Datenblatt!$W$4),100,IF(AND($C161=15,H161&lt;Datenblatt!$W$5),100,IF(AND($C161=16,H161&lt;Datenblatt!$W$6),100,IF(AND($C161=12,H161&lt;Datenblatt!$W$7),100,IF(AND($C161=11,H161&lt;Datenblatt!$W$8),100,IF($C161=13,(Datenblatt!$B$27*Übersicht!H161^3)+(Datenblatt!$C$27*Übersicht!H161^2)+(Datenblatt!$D$27*Übersicht!H161)+Datenblatt!$E$27,IF($C161=14,(Datenblatt!$B$28*Übersicht!H161^3)+(Datenblatt!$C$28*Übersicht!H161^2)+(Datenblatt!$D$28*Übersicht!H161)+Datenblatt!$E$28,IF($C161=15,(Datenblatt!$B$29*Übersicht!H161^3)+(Datenblatt!$C$29*Übersicht!H161^2)+(Datenblatt!$D$29*Übersicht!H161)+Datenblatt!$E$29,IF($C161=16,(Datenblatt!$B$30*Übersicht!H161^3)+(Datenblatt!$C$30*Übersicht!H161^2)+(Datenblatt!$D$30*Übersicht!H161)+Datenblatt!$E$30,IF($C161=12,(Datenblatt!$B$31*Übersicht!H161^3)+(Datenblatt!$C$31*Übersicht!H161^2)+(Datenblatt!$D$31*Übersicht!H161)+Datenblatt!$E$31,IF($C161=11,(Datenblatt!$B$32*Übersicht!H161^3)+(Datenblatt!$C$32*Übersicht!H161^2)+(Datenblatt!$D$32*Übersicht!H161)+Datenblatt!$E$32,0))))))))))))))))))))))))</f>
        <v>0</v>
      </c>
      <c r="N161">
        <f>IF(AND(H161="",C161=11),Datenblatt!$I$29,IF(AND(H161="",C161=12),Datenblatt!$I$29,IF(AND(H161="",C161=16),Datenblatt!$I$29,IF(AND(H161="",C161=15),Datenblatt!$I$29,IF(AND(H161="",C161=14),Datenblatt!$I$29,IF(AND(H161="",C161=13),Datenblatt!$I$29,IF(AND($C161=13,H161&gt;Datenblatt!$X$3),0,IF(AND($C161=14,H161&gt;Datenblatt!$X$4),0,IF(AND($C161=15,H161&gt;Datenblatt!$X$5),0,IF(AND($C161=16,H161&gt;Datenblatt!$X$6),0,IF(AND($C161=12,H161&gt;Datenblatt!$X$7),0,IF(AND($C161=11,H161&gt;Datenblatt!$X$8),0,IF(AND($C161=13,H161&lt;Datenblatt!$W$3),100,IF(AND($C161=14,H161&lt;Datenblatt!$W$4),100,IF(AND($C161=15,H161&lt;Datenblatt!$W$5),100,IF(AND($C161=16,H161&lt;Datenblatt!$W$6),100,IF(AND($C161=12,H161&lt;Datenblatt!$W$7),100,IF(AND($C161=11,H161&lt;Datenblatt!$W$8),100,IF($C161=13,(Datenblatt!$B$27*Übersicht!H161^3)+(Datenblatt!$C$27*Übersicht!H161^2)+(Datenblatt!$D$27*Übersicht!H161)+Datenblatt!$E$27,IF($C161=14,(Datenblatt!$B$28*Übersicht!H161^3)+(Datenblatt!$C$28*Übersicht!H161^2)+(Datenblatt!$D$28*Übersicht!H161)+Datenblatt!$E$28,IF($C161=15,(Datenblatt!$B$29*Übersicht!H161^3)+(Datenblatt!$C$29*Übersicht!H161^2)+(Datenblatt!$D$29*Übersicht!H161)+Datenblatt!$E$29,IF($C161=16,(Datenblatt!$B$30*Übersicht!H161^3)+(Datenblatt!$C$30*Übersicht!H161^2)+(Datenblatt!$D$30*Übersicht!H161)+Datenblatt!$E$30,IF($C161=12,(Datenblatt!$B$31*Übersicht!H161^3)+(Datenblatt!$C$31*Übersicht!H161^2)+(Datenblatt!$D$31*Übersicht!H161)+Datenblatt!$E$31,IF($C161=11,(Datenblatt!$B$32*Übersicht!H161^3)+(Datenblatt!$C$32*Übersicht!H161^2)+(Datenblatt!$D$32*Übersicht!H161)+Datenblatt!$E$32,0))))))))))))))))))))))))</f>
        <v>0</v>
      </c>
      <c r="O161" s="2" t="e">
        <f t="shared" si="8"/>
        <v>#DIV/0!</v>
      </c>
      <c r="P161" s="2" t="e">
        <f t="shared" si="9"/>
        <v>#DIV/0!</v>
      </c>
      <c r="R161" s="2"/>
      <c r="S161" s="2">
        <f>Datenblatt!$I$10</f>
        <v>62.816491055091916</v>
      </c>
      <c r="T161" s="2">
        <f>Datenblatt!$I$18</f>
        <v>62.379148900450787</v>
      </c>
      <c r="U161" s="2">
        <f>Datenblatt!$I$26</f>
        <v>55.885385458572635</v>
      </c>
      <c r="V161" s="2">
        <f>Datenblatt!$I$34</f>
        <v>60.727085155488531</v>
      </c>
      <c r="W161" s="7" t="e">
        <f t="shared" si="10"/>
        <v>#DIV/0!</v>
      </c>
      <c r="Y161" s="2">
        <f>Datenblatt!$I$5</f>
        <v>73.48733784597421</v>
      </c>
      <c r="Z161">
        <f>Datenblatt!$I$13</f>
        <v>79.926562848016317</v>
      </c>
      <c r="AA161">
        <f>Datenblatt!$I$21</f>
        <v>79.953620531215734</v>
      </c>
      <c r="AB161">
        <f>Datenblatt!$I$29</f>
        <v>70.851454876954847</v>
      </c>
      <c r="AC161">
        <f>Datenblatt!$I$37</f>
        <v>75.813025407742586</v>
      </c>
      <c r="AD161" s="7" t="e">
        <f t="shared" si="11"/>
        <v>#DIV/0!</v>
      </c>
    </row>
    <row r="162" spans="10:30" ht="19" x14ac:dyDescent="0.25">
      <c r="J162" s="3" t="e">
        <f>IF(AND($C162=13,Datenblatt!M162&lt;Datenblatt!$R$3),0,IF(AND($C162=14,Datenblatt!M162&lt;Datenblatt!$R$4),0,IF(AND($C162=15,Datenblatt!M162&lt;Datenblatt!$R$5),0,IF(AND($C162=16,Datenblatt!M162&lt;Datenblatt!$R$6),0,IF(AND($C162=12,Datenblatt!M162&lt;Datenblatt!$R$7),0,IF(AND($C162=11,Datenblatt!M162&lt;Datenblatt!$R$8),0,IF(AND($C162=13,Datenblatt!M162&gt;Datenblatt!$Q$3),100,IF(AND($C162=14,Datenblatt!M162&gt;Datenblatt!$Q$4),100,IF(AND($C162=15,Datenblatt!M162&gt;Datenblatt!$Q$5),100,IF(AND($C162=16,Datenblatt!M162&gt;Datenblatt!$Q$6),100,IF(AND($C162=12,Datenblatt!M162&gt;Datenblatt!$Q$7),100,IF(AND($C162=11,Datenblatt!M162&gt;Datenblatt!$Q$8),100,IF(Übersicht!$C162=13,Datenblatt!$B$3*Datenblatt!M162^3+Datenblatt!$C$3*Datenblatt!M162^2+Datenblatt!$D$3*Datenblatt!M162+Datenblatt!$E$3,IF(Übersicht!$C162=14,Datenblatt!$B$4*Datenblatt!M162^3+Datenblatt!$C$4*Datenblatt!M162^2+Datenblatt!$D$4*Datenblatt!M162+Datenblatt!$E$4,IF(Übersicht!$C162=15,Datenblatt!$B$5*Datenblatt!M162^3+Datenblatt!$C$5*Datenblatt!M162^2+Datenblatt!$D$5*Datenblatt!M162+Datenblatt!$E$5,IF(Übersicht!$C162=16,Datenblatt!$B$6*Datenblatt!M162^3+Datenblatt!$C$6*Datenblatt!M162^2+Datenblatt!$D$6*Datenblatt!M162+Datenblatt!$E$6,IF(Übersicht!$C162=12,Datenblatt!$B$7*Datenblatt!M162^3+Datenblatt!$C$7*Datenblatt!M162^2+Datenblatt!$D$7*Datenblatt!M162+Datenblatt!$E$7,IF(Übersicht!$C162=11,Datenblatt!$B$8*Datenblatt!M162^3+Datenblatt!$C$8*Datenblatt!M162^2+Datenblatt!$D$8*Datenblatt!M162+Datenblatt!$E$8,0))))))))))))))))))</f>
        <v>#DIV/0!</v>
      </c>
      <c r="K162" t="e">
        <f>IF(AND(Übersicht!$C162=13,Datenblatt!N162&lt;Datenblatt!$T$3),0,IF(AND(Übersicht!$C162=14,Datenblatt!N162&lt;Datenblatt!$T$4),0,IF(AND(Übersicht!$C162=15,Datenblatt!N162&lt;Datenblatt!$T$5),0,IF(AND(Übersicht!$C162=16,Datenblatt!N162&lt;Datenblatt!$T$6),0,IF(AND(Übersicht!$C162=12,Datenblatt!N162&lt;Datenblatt!$T$7),0,IF(AND(Übersicht!$C162=11,Datenblatt!N162&lt;Datenblatt!$T$8),0,IF(AND($C162=13,Datenblatt!N162&gt;Datenblatt!$S$3),100,IF(AND($C162=14,Datenblatt!N162&gt;Datenblatt!$S$4),100,IF(AND($C162=15,Datenblatt!N162&gt;Datenblatt!$S$5),100,IF(AND($C162=16,Datenblatt!N162&gt;Datenblatt!$S$6),100,IF(AND($C162=12,Datenblatt!N162&gt;Datenblatt!$S$7),100,IF(AND($C162=11,Datenblatt!N162&gt;Datenblatt!$S$8),100,IF(Übersicht!$C162=13,Datenblatt!$B$11*Datenblatt!N162^3+Datenblatt!$C$11*Datenblatt!N162^2+Datenblatt!$D$11*Datenblatt!N162+Datenblatt!$E$11,IF(Übersicht!$C162=14,Datenblatt!$B$12*Datenblatt!N162^3+Datenblatt!$C$12*Datenblatt!N162^2+Datenblatt!$D$12*Datenblatt!N162+Datenblatt!$E$12,IF(Übersicht!$C162=15,Datenblatt!$B$13*Datenblatt!N162^3+Datenblatt!$C$13*Datenblatt!N162^2+Datenblatt!$D$13*Datenblatt!N162+Datenblatt!$E$13,IF(Übersicht!$C162=16,Datenblatt!$B$14*Datenblatt!N162^3+Datenblatt!$C$14*Datenblatt!N162^2+Datenblatt!$D$14*Datenblatt!N162+Datenblatt!$E$14,IF(Übersicht!$C162=12,Datenblatt!$B$15*Datenblatt!N162^3+Datenblatt!$C$15*Datenblatt!N162^2+Datenblatt!$D$15*Datenblatt!N162+Datenblatt!$E$15,IF(Übersicht!$C162=11,Datenblatt!$B$16*Datenblatt!N162^3+Datenblatt!$C$16*Datenblatt!N162^2+Datenblatt!$D$16*Datenblatt!N162+Datenblatt!$E$16,0))))))))))))))))))</f>
        <v>#DIV/0!</v>
      </c>
      <c r="L162">
        <f>IF(AND($C162=13,G162&lt;Datenblatt!$V$3),0,IF(AND($C162=14,G162&lt;Datenblatt!$V$4),0,IF(AND($C162=15,G162&lt;Datenblatt!$V$5),0,IF(AND($C162=16,G162&lt;Datenblatt!$V$6),0,IF(AND($C162=12,G162&lt;Datenblatt!$V$7),0,IF(AND($C162=11,G162&lt;Datenblatt!$V$8),0,IF(AND($C162=13,G162&gt;Datenblatt!$U$3),100,IF(AND($C162=14,G162&gt;Datenblatt!$U$4),100,IF(AND($C162=15,G162&gt;Datenblatt!$U$5),100,IF(AND($C162=16,G162&gt;Datenblatt!$U$6),100,IF(AND($C162=12,G162&gt;Datenblatt!$U$7),100,IF(AND($C162=11,G162&gt;Datenblatt!$U$8),100,IF($C162=13,(Datenblatt!$B$19*Übersicht!G162^3)+(Datenblatt!$C$19*Übersicht!G162^2)+(Datenblatt!$D$19*Übersicht!G162)+Datenblatt!$E$19,IF($C162=14,(Datenblatt!$B$20*Übersicht!G162^3)+(Datenblatt!$C$20*Übersicht!G162^2)+(Datenblatt!$D$20*Übersicht!G162)+Datenblatt!$E$20,IF($C162=15,(Datenblatt!$B$21*Übersicht!G162^3)+(Datenblatt!$C$21*Übersicht!G162^2)+(Datenblatt!$D$21*Übersicht!G162)+Datenblatt!$E$21,IF($C162=16,(Datenblatt!$B$22*Übersicht!G162^3)+(Datenblatt!$C$22*Übersicht!G162^2)+(Datenblatt!$D$22*Übersicht!G162)+Datenblatt!$E$22,IF($C162=12,(Datenblatt!$B$23*Übersicht!G162^3)+(Datenblatt!$C$23*Übersicht!G162^2)+(Datenblatt!$D$23*Übersicht!G162)+Datenblatt!$E$23,IF($C162=11,(Datenblatt!$B$24*Übersicht!G162^3)+(Datenblatt!$C$24*Übersicht!G162^2)+(Datenblatt!$D$24*Übersicht!G162)+Datenblatt!$E$24,0))))))))))))))))))</f>
        <v>0</v>
      </c>
      <c r="M162">
        <f>IF(AND(H162="",C162=11),Datenblatt!$I$26,IF(AND(H162="",C162=12),Datenblatt!$I$26,IF(AND(H162="",C162=16),Datenblatt!$I$27,IF(AND(H162="",C162=15),Datenblatt!$I$26,IF(AND(H162="",C162=14),Datenblatt!$I$26,IF(AND(H162="",C162=13),Datenblatt!$I$26,IF(AND($C162=13,H162&gt;Datenblatt!$X$3),0,IF(AND($C162=14,H162&gt;Datenblatt!$X$4),0,IF(AND($C162=15,H162&gt;Datenblatt!$X$5),0,IF(AND($C162=16,H162&gt;Datenblatt!$X$6),0,IF(AND($C162=12,H162&gt;Datenblatt!$X$7),0,IF(AND($C162=11,H162&gt;Datenblatt!$X$8),0,IF(AND($C162=13,H162&lt;Datenblatt!$W$3),100,IF(AND($C162=14,H162&lt;Datenblatt!$W$4),100,IF(AND($C162=15,H162&lt;Datenblatt!$W$5),100,IF(AND($C162=16,H162&lt;Datenblatt!$W$6),100,IF(AND($C162=12,H162&lt;Datenblatt!$W$7),100,IF(AND($C162=11,H162&lt;Datenblatt!$W$8),100,IF($C162=13,(Datenblatt!$B$27*Übersicht!H162^3)+(Datenblatt!$C$27*Übersicht!H162^2)+(Datenblatt!$D$27*Übersicht!H162)+Datenblatt!$E$27,IF($C162=14,(Datenblatt!$B$28*Übersicht!H162^3)+(Datenblatt!$C$28*Übersicht!H162^2)+(Datenblatt!$D$28*Übersicht!H162)+Datenblatt!$E$28,IF($C162=15,(Datenblatt!$B$29*Übersicht!H162^3)+(Datenblatt!$C$29*Übersicht!H162^2)+(Datenblatt!$D$29*Übersicht!H162)+Datenblatt!$E$29,IF($C162=16,(Datenblatt!$B$30*Übersicht!H162^3)+(Datenblatt!$C$30*Übersicht!H162^2)+(Datenblatt!$D$30*Übersicht!H162)+Datenblatt!$E$30,IF($C162=12,(Datenblatt!$B$31*Übersicht!H162^3)+(Datenblatt!$C$31*Übersicht!H162^2)+(Datenblatt!$D$31*Übersicht!H162)+Datenblatt!$E$31,IF($C162=11,(Datenblatt!$B$32*Übersicht!H162^3)+(Datenblatt!$C$32*Übersicht!H162^2)+(Datenblatt!$D$32*Übersicht!H162)+Datenblatt!$E$32,0))))))))))))))))))))))))</f>
        <v>0</v>
      </c>
      <c r="N162">
        <f>IF(AND(H162="",C162=11),Datenblatt!$I$29,IF(AND(H162="",C162=12),Datenblatt!$I$29,IF(AND(H162="",C162=16),Datenblatt!$I$29,IF(AND(H162="",C162=15),Datenblatt!$I$29,IF(AND(H162="",C162=14),Datenblatt!$I$29,IF(AND(H162="",C162=13),Datenblatt!$I$29,IF(AND($C162=13,H162&gt;Datenblatt!$X$3),0,IF(AND($C162=14,H162&gt;Datenblatt!$X$4),0,IF(AND($C162=15,H162&gt;Datenblatt!$X$5),0,IF(AND($C162=16,H162&gt;Datenblatt!$X$6),0,IF(AND($C162=12,H162&gt;Datenblatt!$X$7),0,IF(AND($C162=11,H162&gt;Datenblatt!$X$8),0,IF(AND($C162=13,H162&lt;Datenblatt!$W$3),100,IF(AND($C162=14,H162&lt;Datenblatt!$W$4),100,IF(AND($C162=15,H162&lt;Datenblatt!$W$5),100,IF(AND($C162=16,H162&lt;Datenblatt!$W$6),100,IF(AND($C162=12,H162&lt;Datenblatt!$W$7),100,IF(AND($C162=11,H162&lt;Datenblatt!$W$8),100,IF($C162=13,(Datenblatt!$B$27*Übersicht!H162^3)+(Datenblatt!$C$27*Übersicht!H162^2)+(Datenblatt!$D$27*Übersicht!H162)+Datenblatt!$E$27,IF($C162=14,(Datenblatt!$B$28*Übersicht!H162^3)+(Datenblatt!$C$28*Übersicht!H162^2)+(Datenblatt!$D$28*Übersicht!H162)+Datenblatt!$E$28,IF($C162=15,(Datenblatt!$B$29*Übersicht!H162^3)+(Datenblatt!$C$29*Übersicht!H162^2)+(Datenblatt!$D$29*Übersicht!H162)+Datenblatt!$E$29,IF($C162=16,(Datenblatt!$B$30*Übersicht!H162^3)+(Datenblatt!$C$30*Übersicht!H162^2)+(Datenblatt!$D$30*Übersicht!H162)+Datenblatt!$E$30,IF($C162=12,(Datenblatt!$B$31*Übersicht!H162^3)+(Datenblatt!$C$31*Übersicht!H162^2)+(Datenblatt!$D$31*Übersicht!H162)+Datenblatt!$E$31,IF($C162=11,(Datenblatt!$B$32*Übersicht!H162^3)+(Datenblatt!$C$32*Übersicht!H162^2)+(Datenblatt!$D$32*Übersicht!H162)+Datenblatt!$E$32,0))))))))))))))))))))))))</f>
        <v>0</v>
      </c>
      <c r="O162" s="2" t="e">
        <f t="shared" si="8"/>
        <v>#DIV/0!</v>
      </c>
      <c r="P162" s="2" t="e">
        <f t="shared" si="9"/>
        <v>#DIV/0!</v>
      </c>
      <c r="R162" s="2"/>
      <c r="S162" s="2">
        <f>Datenblatt!$I$10</f>
        <v>62.816491055091916</v>
      </c>
      <c r="T162" s="2">
        <f>Datenblatt!$I$18</f>
        <v>62.379148900450787</v>
      </c>
      <c r="U162" s="2">
        <f>Datenblatt!$I$26</f>
        <v>55.885385458572635</v>
      </c>
      <c r="V162" s="2">
        <f>Datenblatt!$I$34</f>
        <v>60.727085155488531</v>
      </c>
      <c r="W162" s="7" t="e">
        <f t="shared" si="10"/>
        <v>#DIV/0!</v>
      </c>
      <c r="Y162" s="2">
        <f>Datenblatt!$I$5</f>
        <v>73.48733784597421</v>
      </c>
      <c r="Z162">
        <f>Datenblatt!$I$13</f>
        <v>79.926562848016317</v>
      </c>
      <c r="AA162">
        <f>Datenblatt!$I$21</f>
        <v>79.953620531215734</v>
      </c>
      <c r="AB162">
        <f>Datenblatt!$I$29</f>
        <v>70.851454876954847</v>
      </c>
      <c r="AC162">
        <f>Datenblatt!$I$37</f>
        <v>75.813025407742586</v>
      </c>
      <c r="AD162" s="7" t="e">
        <f t="shared" si="11"/>
        <v>#DIV/0!</v>
      </c>
    </row>
    <row r="163" spans="10:30" ht="19" x14ac:dyDescent="0.25">
      <c r="J163" s="3" t="e">
        <f>IF(AND($C163=13,Datenblatt!M163&lt;Datenblatt!$R$3),0,IF(AND($C163=14,Datenblatt!M163&lt;Datenblatt!$R$4),0,IF(AND($C163=15,Datenblatt!M163&lt;Datenblatt!$R$5),0,IF(AND($C163=16,Datenblatt!M163&lt;Datenblatt!$R$6),0,IF(AND($C163=12,Datenblatt!M163&lt;Datenblatt!$R$7),0,IF(AND($C163=11,Datenblatt!M163&lt;Datenblatt!$R$8),0,IF(AND($C163=13,Datenblatt!M163&gt;Datenblatt!$Q$3),100,IF(AND($C163=14,Datenblatt!M163&gt;Datenblatt!$Q$4),100,IF(AND($C163=15,Datenblatt!M163&gt;Datenblatt!$Q$5),100,IF(AND($C163=16,Datenblatt!M163&gt;Datenblatt!$Q$6),100,IF(AND($C163=12,Datenblatt!M163&gt;Datenblatt!$Q$7),100,IF(AND($C163=11,Datenblatt!M163&gt;Datenblatt!$Q$8),100,IF(Übersicht!$C163=13,Datenblatt!$B$3*Datenblatt!M163^3+Datenblatt!$C$3*Datenblatt!M163^2+Datenblatt!$D$3*Datenblatt!M163+Datenblatt!$E$3,IF(Übersicht!$C163=14,Datenblatt!$B$4*Datenblatt!M163^3+Datenblatt!$C$4*Datenblatt!M163^2+Datenblatt!$D$4*Datenblatt!M163+Datenblatt!$E$4,IF(Übersicht!$C163=15,Datenblatt!$B$5*Datenblatt!M163^3+Datenblatt!$C$5*Datenblatt!M163^2+Datenblatt!$D$5*Datenblatt!M163+Datenblatt!$E$5,IF(Übersicht!$C163=16,Datenblatt!$B$6*Datenblatt!M163^3+Datenblatt!$C$6*Datenblatt!M163^2+Datenblatt!$D$6*Datenblatt!M163+Datenblatt!$E$6,IF(Übersicht!$C163=12,Datenblatt!$B$7*Datenblatt!M163^3+Datenblatt!$C$7*Datenblatt!M163^2+Datenblatt!$D$7*Datenblatt!M163+Datenblatt!$E$7,IF(Übersicht!$C163=11,Datenblatt!$B$8*Datenblatt!M163^3+Datenblatt!$C$8*Datenblatt!M163^2+Datenblatt!$D$8*Datenblatt!M163+Datenblatt!$E$8,0))))))))))))))))))</f>
        <v>#DIV/0!</v>
      </c>
      <c r="K163" t="e">
        <f>IF(AND(Übersicht!$C163=13,Datenblatt!N163&lt;Datenblatt!$T$3),0,IF(AND(Übersicht!$C163=14,Datenblatt!N163&lt;Datenblatt!$T$4),0,IF(AND(Übersicht!$C163=15,Datenblatt!N163&lt;Datenblatt!$T$5),0,IF(AND(Übersicht!$C163=16,Datenblatt!N163&lt;Datenblatt!$T$6),0,IF(AND(Übersicht!$C163=12,Datenblatt!N163&lt;Datenblatt!$T$7),0,IF(AND(Übersicht!$C163=11,Datenblatt!N163&lt;Datenblatt!$T$8),0,IF(AND($C163=13,Datenblatt!N163&gt;Datenblatt!$S$3),100,IF(AND($C163=14,Datenblatt!N163&gt;Datenblatt!$S$4),100,IF(AND($C163=15,Datenblatt!N163&gt;Datenblatt!$S$5),100,IF(AND($C163=16,Datenblatt!N163&gt;Datenblatt!$S$6),100,IF(AND($C163=12,Datenblatt!N163&gt;Datenblatt!$S$7),100,IF(AND($C163=11,Datenblatt!N163&gt;Datenblatt!$S$8),100,IF(Übersicht!$C163=13,Datenblatt!$B$11*Datenblatt!N163^3+Datenblatt!$C$11*Datenblatt!N163^2+Datenblatt!$D$11*Datenblatt!N163+Datenblatt!$E$11,IF(Übersicht!$C163=14,Datenblatt!$B$12*Datenblatt!N163^3+Datenblatt!$C$12*Datenblatt!N163^2+Datenblatt!$D$12*Datenblatt!N163+Datenblatt!$E$12,IF(Übersicht!$C163=15,Datenblatt!$B$13*Datenblatt!N163^3+Datenblatt!$C$13*Datenblatt!N163^2+Datenblatt!$D$13*Datenblatt!N163+Datenblatt!$E$13,IF(Übersicht!$C163=16,Datenblatt!$B$14*Datenblatt!N163^3+Datenblatt!$C$14*Datenblatt!N163^2+Datenblatt!$D$14*Datenblatt!N163+Datenblatt!$E$14,IF(Übersicht!$C163=12,Datenblatt!$B$15*Datenblatt!N163^3+Datenblatt!$C$15*Datenblatt!N163^2+Datenblatt!$D$15*Datenblatt!N163+Datenblatt!$E$15,IF(Übersicht!$C163=11,Datenblatt!$B$16*Datenblatt!N163^3+Datenblatt!$C$16*Datenblatt!N163^2+Datenblatt!$D$16*Datenblatt!N163+Datenblatt!$E$16,0))))))))))))))))))</f>
        <v>#DIV/0!</v>
      </c>
      <c r="L163">
        <f>IF(AND($C163=13,G163&lt;Datenblatt!$V$3),0,IF(AND($C163=14,G163&lt;Datenblatt!$V$4),0,IF(AND($C163=15,G163&lt;Datenblatt!$V$5),0,IF(AND($C163=16,G163&lt;Datenblatt!$V$6),0,IF(AND($C163=12,G163&lt;Datenblatt!$V$7),0,IF(AND($C163=11,G163&lt;Datenblatt!$V$8),0,IF(AND($C163=13,G163&gt;Datenblatt!$U$3),100,IF(AND($C163=14,G163&gt;Datenblatt!$U$4),100,IF(AND($C163=15,G163&gt;Datenblatt!$U$5),100,IF(AND($C163=16,G163&gt;Datenblatt!$U$6),100,IF(AND($C163=12,G163&gt;Datenblatt!$U$7),100,IF(AND($C163=11,G163&gt;Datenblatt!$U$8),100,IF($C163=13,(Datenblatt!$B$19*Übersicht!G163^3)+(Datenblatt!$C$19*Übersicht!G163^2)+(Datenblatt!$D$19*Übersicht!G163)+Datenblatt!$E$19,IF($C163=14,(Datenblatt!$B$20*Übersicht!G163^3)+(Datenblatt!$C$20*Übersicht!G163^2)+(Datenblatt!$D$20*Übersicht!G163)+Datenblatt!$E$20,IF($C163=15,(Datenblatt!$B$21*Übersicht!G163^3)+(Datenblatt!$C$21*Übersicht!G163^2)+(Datenblatt!$D$21*Übersicht!G163)+Datenblatt!$E$21,IF($C163=16,(Datenblatt!$B$22*Übersicht!G163^3)+(Datenblatt!$C$22*Übersicht!G163^2)+(Datenblatt!$D$22*Übersicht!G163)+Datenblatt!$E$22,IF($C163=12,(Datenblatt!$B$23*Übersicht!G163^3)+(Datenblatt!$C$23*Übersicht!G163^2)+(Datenblatt!$D$23*Übersicht!G163)+Datenblatt!$E$23,IF($C163=11,(Datenblatt!$B$24*Übersicht!G163^3)+(Datenblatt!$C$24*Übersicht!G163^2)+(Datenblatt!$D$24*Übersicht!G163)+Datenblatt!$E$24,0))))))))))))))))))</f>
        <v>0</v>
      </c>
      <c r="M163">
        <f>IF(AND(H163="",C163=11),Datenblatt!$I$26,IF(AND(H163="",C163=12),Datenblatt!$I$26,IF(AND(H163="",C163=16),Datenblatt!$I$27,IF(AND(H163="",C163=15),Datenblatt!$I$26,IF(AND(H163="",C163=14),Datenblatt!$I$26,IF(AND(H163="",C163=13),Datenblatt!$I$26,IF(AND($C163=13,H163&gt;Datenblatt!$X$3),0,IF(AND($C163=14,H163&gt;Datenblatt!$X$4),0,IF(AND($C163=15,H163&gt;Datenblatt!$X$5),0,IF(AND($C163=16,H163&gt;Datenblatt!$X$6),0,IF(AND($C163=12,H163&gt;Datenblatt!$X$7),0,IF(AND($C163=11,H163&gt;Datenblatt!$X$8),0,IF(AND($C163=13,H163&lt;Datenblatt!$W$3),100,IF(AND($C163=14,H163&lt;Datenblatt!$W$4),100,IF(AND($C163=15,H163&lt;Datenblatt!$W$5),100,IF(AND($C163=16,H163&lt;Datenblatt!$W$6),100,IF(AND($C163=12,H163&lt;Datenblatt!$W$7),100,IF(AND($C163=11,H163&lt;Datenblatt!$W$8),100,IF($C163=13,(Datenblatt!$B$27*Übersicht!H163^3)+(Datenblatt!$C$27*Übersicht!H163^2)+(Datenblatt!$D$27*Übersicht!H163)+Datenblatt!$E$27,IF($C163=14,(Datenblatt!$B$28*Übersicht!H163^3)+(Datenblatt!$C$28*Übersicht!H163^2)+(Datenblatt!$D$28*Übersicht!H163)+Datenblatt!$E$28,IF($C163=15,(Datenblatt!$B$29*Übersicht!H163^3)+(Datenblatt!$C$29*Übersicht!H163^2)+(Datenblatt!$D$29*Übersicht!H163)+Datenblatt!$E$29,IF($C163=16,(Datenblatt!$B$30*Übersicht!H163^3)+(Datenblatt!$C$30*Übersicht!H163^2)+(Datenblatt!$D$30*Übersicht!H163)+Datenblatt!$E$30,IF($C163=12,(Datenblatt!$B$31*Übersicht!H163^3)+(Datenblatt!$C$31*Übersicht!H163^2)+(Datenblatt!$D$31*Übersicht!H163)+Datenblatt!$E$31,IF($C163=11,(Datenblatt!$B$32*Übersicht!H163^3)+(Datenblatt!$C$32*Übersicht!H163^2)+(Datenblatt!$D$32*Übersicht!H163)+Datenblatt!$E$32,0))))))))))))))))))))))))</f>
        <v>0</v>
      </c>
      <c r="N163">
        <f>IF(AND(H163="",C163=11),Datenblatt!$I$29,IF(AND(H163="",C163=12),Datenblatt!$I$29,IF(AND(H163="",C163=16),Datenblatt!$I$29,IF(AND(H163="",C163=15),Datenblatt!$I$29,IF(AND(H163="",C163=14),Datenblatt!$I$29,IF(AND(H163="",C163=13),Datenblatt!$I$29,IF(AND($C163=13,H163&gt;Datenblatt!$X$3),0,IF(AND($C163=14,H163&gt;Datenblatt!$X$4),0,IF(AND($C163=15,H163&gt;Datenblatt!$X$5),0,IF(AND($C163=16,H163&gt;Datenblatt!$X$6),0,IF(AND($C163=12,H163&gt;Datenblatt!$X$7),0,IF(AND($C163=11,H163&gt;Datenblatt!$X$8),0,IF(AND($C163=13,H163&lt;Datenblatt!$W$3),100,IF(AND($C163=14,H163&lt;Datenblatt!$W$4),100,IF(AND($C163=15,H163&lt;Datenblatt!$W$5),100,IF(AND($C163=16,H163&lt;Datenblatt!$W$6),100,IF(AND($C163=12,H163&lt;Datenblatt!$W$7),100,IF(AND($C163=11,H163&lt;Datenblatt!$W$8),100,IF($C163=13,(Datenblatt!$B$27*Übersicht!H163^3)+(Datenblatt!$C$27*Übersicht!H163^2)+(Datenblatt!$D$27*Übersicht!H163)+Datenblatt!$E$27,IF($C163=14,(Datenblatt!$B$28*Übersicht!H163^3)+(Datenblatt!$C$28*Übersicht!H163^2)+(Datenblatt!$D$28*Übersicht!H163)+Datenblatt!$E$28,IF($C163=15,(Datenblatt!$B$29*Übersicht!H163^3)+(Datenblatt!$C$29*Übersicht!H163^2)+(Datenblatt!$D$29*Übersicht!H163)+Datenblatt!$E$29,IF($C163=16,(Datenblatt!$B$30*Übersicht!H163^3)+(Datenblatt!$C$30*Übersicht!H163^2)+(Datenblatt!$D$30*Übersicht!H163)+Datenblatt!$E$30,IF($C163=12,(Datenblatt!$B$31*Übersicht!H163^3)+(Datenblatt!$C$31*Übersicht!H163^2)+(Datenblatt!$D$31*Übersicht!H163)+Datenblatt!$E$31,IF($C163=11,(Datenblatt!$B$32*Übersicht!H163^3)+(Datenblatt!$C$32*Übersicht!H163^2)+(Datenblatt!$D$32*Übersicht!H163)+Datenblatt!$E$32,0))))))))))))))))))))))))</f>
        <v>0</v>
      </c>
      <c r="O163" s="2" t="e">
        <f t="shared" si="8"/>
        <v>#DIV/0!</v>
      </c>
      <c r="P163" s="2" t="e">
        <f t="shared" si="9"/>
        <v>#DIV/0!</v>
      </c>
      <c r="R163" s="2"/>
      <c r="S163" s="2">
        <f>Datenblatt!$I$10</f>
        <v>62.816491055091916</v>
      </c>
      <c r="T163" s="2">
        <f>Datenblatt!$I$18</f>
        <v>62.379148900450787</v>
      </c>
      <c r="U163" s="2">
        <f>Datenblatt!$I$26</f>
        <v>55.885385458572635</v>
      </c>
      <c r="V163" s="2">
        <f>Datenblatt!$I$34</f>
        <v>60.727085155488531</v>
      </c>
      <c r="W163" s="7" t="e">
        <f t="shared" si="10"/>
        <v>#DIV/0!</v>
      </c>
      <c r="Y163" s="2">
        <f>Datenblatt!$I$5</f>
        <v>73.48733784597421</v>
      </c>
      <c r="Z163">
        <f>Datenblatt!$I$13</f>
        <v>79.926562848016317</v>
      </c>
      <c r="AA163">
        <f>Datenblatt!$I$21</f>
        <v>79.953620531215734</v>
      </c>
      <c r="AB163">
        <f>Datenblatt!$I$29</f>
        <v>70.851454876954847</v>
      </c>
      <c r="AC163">
        <f>Datenblatt!$I$37</f>
        <v>75.813025407742586</v>
      </c>
      <c r="AD163" s="7" t="e">
        <f t="shared" si="11"/>
        <v>#DIV/0!</v>
      </c>
    </row>
    <row r="164" spans="10:30" ht="19" x14ac:dyDescent="0.25">
      <c r="J164" s="3" t="e">
        <f>IF(AND($C164=13,Datenblatt!M164&lt;Datenblatt!$R$3),0,IF(AND($C164=14,Datenblatt!M164&lt;Datenblatt!$R$4),0,IF(AND($C164=15,Datenblatt!M164&lt;Datenblatt!$R$5),0,IF(AND($C164=16,Datenblatt!M164&lt;Datenblatt!$R$6),0,IF(AND($C164=12,Datenblatt!M164&lt;Datenblatt!$R$7),0,IF(AND($C164=11,Datenblatt!M164&lt;Datenblatt!$R$8),0,IF(AND($C164=13,Datenblatt!M164&gt;Datenblatt!$Q$3),100,IF(AND($C164=14,Datenblatt!M164&gt;Datenblatt!$Q$4),100,IF(AND($C164=15,Datenblatt!M164&gt;Datenblatt!$Q$5),100,IF(AND($C164=16,Datenblatt!M164&gt;Datenblatt!$Q$6),100,IF(AND($C164=12,Datenblatt!M164&gt;Datenblatt!$Q$7),100,IF(AND($C164=11,Datenblatt!M164&gt;Datenblatt!$Q$8),100,IF(Übersicht!$C164=13,Datenblatt!$B$3*Datenblatt!M164^3+Datenblatt!$C$3*Datenblatt!M164^2+Datenblatt!$D$3*Datenblatt!M164+Datenblatt!$E$3,IF(Übersicht!$C164=14,Datenblatt!$B$4*Datenblatt!M164^3+Datenblatt!$C$4*Datenblatt!M164^2+Datenblatt!$D$4*Datenblatt!M164+Datenblatt!$E$4,IF(Übersicht!$C164=15,Datenblatt!$B$5*Datenblatt!M164^3+Datenblatt!$C$5*Datenblatt!M164^2+Datenblatt!$D$5*Datenblatt!M164+Datenblatt!$E$5,IF(Übersicht!$C164=16,Datenblatt!$B$6*Datenblatt!M164^3+Datenblatt!$C$6*Datenblatt!M164^2+Datenblatt!$D$6*Datenblatt!M164+Datenblatt!$E$6,IF(Übersicht!$C164=12,Datenblatt!$B$7*Datenblatt!M164^3+Datenblatt!$C$7*Datenblatt!M164^2+Datenblatt!$D$7*Datenblatt!M164+Datenblatt!$E$7,IF(Übersicht!$C164=11,Datenblatt!$B$8*Datenblatt!M164^3+Datenblatt!$C$8*Datenblatt!M164^2+Datenblatt!$D$8*Datenblatt!M164+Datenblatt!$E$8,0))))))))))))))))))</f>
        <v>#DIV/0!</v>
      </c>
      <c r="K164" t="e">
        <f>IF(AND(Übersicht!$C164=13,Datenblatt!N164&lt;Datenblatt!$T$3),0,IF(AND(Übersicht!$C164=14,Datenblatt!N164&lt;Datenblatt!$T$4),0,IF(AND(Übersicht!$C164=15,Datenblatt!N164&lt;Datenblatt!$T$5),0,IF(AND(Übersicht!$C164=16,Datenblatt!N164&lt;Datenblatt!$T$6),0,IF(AND(Übersicht!$C164=12,Datenblatt!N164&lt;Datenblatt!$T$7),0,IF(AND(Übersicht!$C164=11,Datenblatt!N164&lt;Datenblatt!$T$8),0,IF(AND($C164=13,Datenblatt!N164&gt;Datenblatt!$S$3),100,IF(AND($C164=14,Datenblatt!N164&gt;Datenblatt!$S$4),100,IF(AND($C164=15,Datenblatt!N164&gt;Datenblatt!$S$5),100,IF(AND($C164=16,Datenblatt!N164&gt;Datenblatt!$S$6),100,IF(AND($C164=12,Datenblatt!N164&gt;Datenblatt!$S$7),100,IF(AND($C164=11,Datenblatt!N164&gt;Datenblatt!$S$8),100,IF(Übersicht!$C164=13,Datenblatt!$B$11*Datenblatt!N164^3+Datenblatt!$C$11*Datenblatt!N164^2+Datenblatt!$D$11*Datenblatt!N164+Datenblatt!$E$11,IF(Übersicht!$C164=14,Datenblatt!$B$12*Datenblatt!N164^3+Datenblatt!$C$12*Datenblatt!N164^2+Datenblatt!$D$12*Datenblatt!N164+Datenblatt!$E$12,IF(Übersicht!$C164=15,Datenblatt!$B$13*Datenblatt!N164^3+Datenblatt!$C$13*Datenblatt!N164^2+Datenblatt!$D$13*Datenblatt!N164+Datenblatt!$E$13,IF(Übersicht!$C164=16,Datenblatt!$B$14*Datenblatt!N164^3+Datenblatt!$C$14*Datenblatt!N164^2+Datenblatt!$D$14*Datenblatt!N164+Datenblatt!$E$14,IF(Übersicht!$C164=12,Datenblatt!$B$15*Datenblatt!N164^3+Datenblatt!$C$15*Datenblatt!N164^2+Datenblatt!$D$15*Datenblatt!N164+Datenblatt!$E$15,IF(Übersicht!$C164=11,Datenblatt!$B$16*Datenblatt!N164^3+Datenblatt!$C$16*Datenblatt!N164^2+Datenblatt!$D$16*Datenblatt!N164+Datenblatt!$E$16,0))))))))))))))))))</f>
        <v>#DIV/0!</v>
      </c>
      <c r="L164">
        <f>IF(AND($C164=13,G164&lt;Datenblatt!$V$3),0,IF(AND($C164=14,G164&lt;Datenblatt!$V$4),0,IF(AND($C164=15,G164&lt;Datenblatt!$V$5),0,IF(AND($C164=16,G164&lt;Datenblatt!$V$6),0,IF(AND($C164=12,G164&lt;Datenblatt!$V$7),0,IF(AND($C164=11,G164&lt;Datenblatt!$V$8),0,IF(AND($C164=13,G164&gt;Datenblatt!$U$3),100,IF(AND($C164=14,G164&gt;Datenblatt!$U$4),100,IF(AND($C164=15,G164&gt;Datenblatt!$U$5),100,IF(AND($C164=16,G164&gt;Datenblatt!$U$6),100,IF(AND($C164=12,G164&gt;Datenblatt!$U$7),100,IF(AND($C164=11,G164&gt;Datenblatt!$U$8),100,IF($C164=13,(Datenblatt!$B$19*Übersicht!G164^3)+(Datenblatt!$C$19*Übersicht!G164^2)+(Datenblatt!$D$19*Übersicht!G164)+Datenblatt!$E$19,IF($C164=14,(Datenblatt!$B$20*Übersicht!G164^3)+(Datenblatt!$C$20*Übersicht!G164^2)+(Datenblatt!$D$20*Übersicht!G164)+Datenblatt!$E$20,IF($C164=15,(Datenblatt!$B$21*Übersicht!G164^3)+(Datenblatt!$C$21*Übersicht!G164^2)+(Datenblatt!$D$21*Übersicht!G164)+Datenblatt!$E$21,IF($C164=16,(Datenblatt!$B$22*Übersicht!G164^3)+(Datenblatt!$C$22*Übersicht!G164^2)+(Datenblatt!$D$22*Übersicht!G164)+Datenblatt!$E$22,IF($C164=12,(Datenblatt!$B$23*Übersicht!G164^3)+(Datenblatt!$C$23*Übersicht!G164^2)+(Datenblatt!$D$23*Übersicht!G164)+Datenblatt!$E$23,IF($C164=11,(Datenblatt!$B$24*Übersicht!G164^3)+(Datenblatt!$C$24*Übersicht!G164^2)+(Datenblatt!$D$24*Übersicht!G164)+Datenblatt!$E$24,0))))))))))))))))))</f>
        <v>0</v>
      </c>
      <c r="M164">
        <f>IF(AND(H164="",C164=11),Datenblatt!$I$26,IF(AND(H164="",C164=12),Datenblatt!$I$26,IF(AND(H164="",C164=16),Datenblatt!$I$27,IF(AND(H164="",C164=15),Datenblatt!$I$26,IF(AND(H164="",C164=14),Datenblatt!$I$26,IF(AND(H164="",C164=13),Datenblatt!$I$26,IF(AND($C164=13,H164&gt;Datenblatt!$X$3),0,IF(AND($C164=14,H164&gt;Datenblatt!$X$4),0,IF(AND($C164=15,H164&gt;Datenblatt!$X$5),0,IF(AND($C164=16,H164&gt;Datenblatt!$X$6),0,IF(AND($C164=12,H164&gt;Datenblatt!$X$7),0,IF(AND($C164=11,H164&gt;Datenblatt!$X$8),0,IF(AND($C164=13,H164&lt;Datenblatt!$W$3),100,IF(AND($C164=14,H164&lt;Datenblatt!$W$4),100,IF(AND($C164=15,H164&lt;Datenblatt!$W$5),100,IF(AND($C164=16,H164&lt;Datenblatt!$W$6),100,IF(AND($C164=12,H164&lt;Datenblatt!$W$7),100,IF(AND($C164=11,H164&lt;Datenblatt!$W$8),100,IF($C164=13,(Datenblatt!$B$27*Übersicht!H164^3)+(Datenblatt!$C$27*Übersicht!H164^2)+(Datenblatt!$D$27*Übersicht!H164)+Datenblatt!$E$27,IF($C164=14,(Datenblatt!$B$28*Übersicht!H164^3)+(Datenblatt!$C$28*Übersicht!H164^2)+(Datenblatt!$D$28*Übersicht!H164)+Datenblatt!$E$28,IF($C164=15,(Datenblatt!$B$29*Übersicht!H164^3)+(Datenblatt!$C$29*Übersicht!H164^2)+(Datenblatt!$D$29*Übersicht!H164)+Datenblatt!$E$29,IF($C164=16,(Datenblatt!$B$30*Übersicht!H164^3)+(Datenblatt!$C$30*Übersicht!H164^2)+(Datenblatt!$D$30*Übersicht!H164)+Datenblatt!$E$30,IF($C164=12,(Datenblatt!$B$31*Übersicht!H164^3)+(Datenblatt!$C$31*Übersicht!H164^2)+(Datenblatt!$D$31*Übersicht!H164)+Datenblatt!$E$31,IF($C164=11,(Datenblatt!$B$32*Übersicht!H164^3)+(Datenblatt!$C$32*Übersicht!H164^2)+(Datenblatt!$D$32*Übersicht!H164)+Datenblatt!$E$32,0))))))))))))))))))))))))</f>
        <v>0</v>
      </c>
      <c r="N164">
        <f>IF(AND(H164="",C164=11),Datenblatt!$I$29,IF(AND(H164="",C164=12),Datenblatt!$I$29,IF(AND(H164="",C164=16),Datenblatt!$I$29,IF(AND(H164="",C164=15),Datenblatt!$I$29,IF(AND(H164="",C164=14),Datenblatt!$I$29,IF(AND(H164="",C164=13),Datenblatt!$I$29,IF(AND($C164=13,H164&gt;Datenblatt!$X$3),0,IF(AND($C164=14,H164&gt;Datenblatt!$X$4),0,IF(AND($C164=15,H164&gt;Datenblatt!$X$5),0,IF(AND($C164=16,H164&gt;Datenblatt!$X$6),0,IF(AND($C164=12,H164&gt;Datenblatt!$X$7),0,IF(AND($C164=11,H164&gt;Datenblatt!$X$8),0,IF(AND($C164=13,H164&lt;Datenblatt!$W$3),100,IF(AND($C164=14,H164&lt;Datenblatt!$W$4),100,IF(AND($C164=15,H164&lt;Datenblatt!$W$5),100,IF(AND($C164=16,H164&lt;Datenblatt!$W$6),100,IF(AND($C164=12,H164&lt;Datenblatt!$W$7),100,IF(AND($C164=11,H164&lt;Datenblatt!$W$8),100,IF($C164=13,(Datenblatt!$B$27*Übersicht!H164^3)+(Datenblatt!$C$27*Übersicht!H164^2)+(Datenblatt!$D$27*Übersicht!H164)+Datenblatt!$E$27,IF($C164=14,(Datenblatt!$B$28*Übersicht!H164^3)+(Datenblatt!$C$28*Übersicht!H164^2)+(Datenblatt!$D$28*Übersicht!H164)+Datenblatt!$E$28,IF($C164=15,(Datenblatt!$B$29*Übersicht!H164^3)+(Datenblatt!$C$29*Übersicht!H164^2)+(Datenblatt!$D$29*Übersicht!H164)+Datenblatt!$E$29,IF($C164=16,(Datenblatt!$B$30*Übersicht!H164^3)+(Datenblatt!$C$30*Übersicht!H164^2)+(Datenblatt!$D$30*Übersicht!H164)+Datenblatt!$E$30,IF($C164=12,(Datenblatt!$B$31*Übersicht!H164^3)+(Datenblatt!$C$31*Übersicht!H164^2)+(Datenblatt!$D$31*Übersicht!H164)+Datenblatt!$E$31,IF($C164=11,(Datenblatt!$B$32*Übersicht!H164^3)+(Datenblatt!$C$32*Übersicht!H164^2)+(Datenblatt!$D$32*Übersicht!H164)+Datenblatt!$E$32,0))))))))))))))))))))))))</f>
        <v>0</v>
      </c>
      <c r="O164" s="2" t="e">
        <f t="shared" si="8"/>
        <v>#DIV/0!</v>
      </c>
      <c r="P164" s="2" t="e">
        <f t="shared" si="9"/>
        <v>#DIV/0!</v>
      </c>
      <c r="R164" s="2"/>
      <c r="S164" s="2">
        <f>Datenblatt!$I$10</f>
        <v>62.816491055091916</v>
      </c>
      <c r="T164" s="2">
        <f>Datenblatt!$I$18</f>
        <v>62.379148900450787</v>
      </c>
      <c r="U164" s="2">
        <f>Datenblatt!$I$26</f>
        <v>55.885385458572635</v>
      </c>
      <c r="V164" s="2">
        <f>Datenblatt!$I$34</f>
        <v>60.727085155488531</v>
      </c>
      <c r="W164" s="7" t="e">
        <f t="shared" si="10"/>
        <v>#DIV/0!</v>
      </c>
      <c r="Y164" s="2">
        <f>Datenblatt!$I$5</f>
        <v>73.48733784597421</v>
      </c>
      <c r="Z164">
        <f>Datenblatt!$I$13</f>
        <v>79.926562848016317</v>
      </c>
      <c r="AA164">
        <f>Datenblatt!$I$21</f>
        <v>79.953620531215734</v>
      </c>
      <c r="AB164">
        <f>Datenblatt!$I$29</f>
        <v>70.851454876954847</v>
      </c>
      <c r="AC164">
        <f>Datenblatt!$I$37</f>
        <v>75.813025407742586</v>
      </c>
      <c r="AD164" s="7" t="e">
        <f t="shared" si="11"/>
        <v>#DIV/0!</v>
      </c>
    </row>
    <row r="165" spans="10:30" ht="19" x14ac:dyDescent="0.25">
      <c r="J165" s="3" t="e">
        <f>IF(AND($C165=13,Datenblatt!M165&lt;Datenblatt!$R$3),0,IF(AND($C165=14,Datenblatt!M165&lt;Datenblatt!$R$4),0,IF(AND($C165=15,Datenblatt!M165&lt;Datenblatt!$R$5),0,IF(AND($C165=16,Datenblatt!M165&lt;Datenblatt!$R$6),0,IF(AND($C165=12,Datenblatt!M165&lt;Datenblatt!$R$7),0,IF(AND($C165=11,Datenblatt!M165&lt;Datenblatt!$R$8),0,IF(AND($C165=13,Datenblatt!M165&gt;Datenblatt!$Q$3),100,IF(AND($C165=14,Datenblatt!M165&gt;Datenblatt!$Q$4),100,IF(AND($C165=15,Datenblatt!M165&gt;Datenblatt!$Q$5),100,IF(AND($C165=16,Datenblatt!M165&gt;Datenblatt!$Q$6),100,IF(AND($C165=12,Datenblatt!M165&gt;Datenblatt!$Q$7),100,IF(AND($C165=11,Datenblatt!M165&gt;Datenblatt!$Q$8),100,IF(Übersicht!$C165=13,Datenblatt!$B$3*Datenblatt!M165^3+Datenblatt!$C$3*Datenblatt!M165^2+Datenblatt!$D$3*Datenblatt!M165+Datenblatt!$E$3,IF(Übersicht!$C165=14,Datenblatt!$B$4*Datenblatt!M165^3+Datenblatt!$C$4*Datenblatt!M165^2+Datenblatt!$D$4*Datenblatt!M165+Datenblatt!$E$4,IF(Übersicht!$C165=15,Datenblatt!$B$5*Datenblatt!M165^3+Datenblatt!$C$5*Datenblatt!M165^2+Datenblatt!$D$5*Datenblatt!M165+Datenblatt!$E$5,IF(Übersicht!$C165=16,Datenblatt!$B$6*Datenblatt!M165^3+Datenblatt!$C$6*Datenblatt!M165^2+Datenblatt!$D$6*Datenblatt!M165+Datenblatt!$E$6,IF(Übersicht!$C165=12,Datenblatt!$B$7*Datenblatt!M165^3+Datenblatt!$C$7*Datenblatt!M165^2+Datenblatt!$D$7*Datenblatt!M165+Datenblatt!$E$7,IF(Übersicht!$C165=11,Datenblatt!$B$8*Datenblatt!M165^3+Datenblatt!$C$8*Datenblatt!M165^2+Datenblatt!$D$8*Datenblatt!M165+Datenblatt!$E$8,0))))))))))))))))))</f>
        <v>#DIV/0!</v>
      </c>
      <c r="K165" t="e">
        <f>IF(AND(Übersicht!$C165=13,Datenblatt!N165&lt;Datenblatt!$T$3),0,IF(AND(Übersicht!$C165=14,Datenblatt!N165&lt;Datenblatt!$T$4),0,IF(AND(Übersicht!$C165=15,Datenblatt!N165&lt;Datenblatt!$T$5),0,IF(AND(Übersicht!$C165=16,Datenblatt!N165&lt;Datenblatt!$T$6),0,IF(AND(Übersicht!$C165=12,Datenblatt!N165&lt;Datenblatt!$T$7),0,IF(AND(Übersicht!$C165=11,Datenblatt!N165&lt;Datenblatt!$T$8),0,IF(AND($C165=13,Datenblatt!N165&gt;Datenblatt!$S$3),100,IF(AND($C165=14,Datenblatt!N165&gt;Datenblatt!$S$4),100,IF(AND($C165=15,Datenblatt!N165&gt;Datenblatt!$S$5),100,IF(AND($C165=16,Datenblatt!N165&gt;Datenblatt!$S$6),100,IF(AND($C165=12,Datenblatt!N165&gt;Datenblatt!$S$7),100,IF(AND($C165=11,Datenblatt!N165&gt;Datenblatt!$S$8),100,IF(Übersicht!$C165=13,Datenblatt!$B$11*Datenblatt!N165^3+Datenblatt!$C$11*Datenblatt!N165^2+Datenblatt!$D$11*Datenblatt!N165+Datenblatt!$E$11,IF(Übersicht!$C165=14,Datenblatt!$B$12*Datenblatt!N165^3+Datenblatt!$C$12*Datenblatt!N165^2+Datenblatt!$D$12*Datenblatt!N165+Datenblatt!$E$12,IF(Übersicht!$C165=15,Datenblatt!$B$13*Datenblatt!N165^3+Datenblatt!$C$13*Datenblatt!N165^2+Datenblatt!$D$13*Datenblatt!N165+Datenblatt!$E$13,IF(Übersicht!$C165=16,Datenblatt!$B$14*Datenblatt!N165^3+Datenblatt!$C$14*Datenblatt!N165^2+Datenblatt!$D$14*Datenblatt!N165+Datenblatt!$E$14,IF(Übersicht!$C165=12,Datenblatt!$B$15*Datenblatt!N165^3+Datenblatt!$C$15*Datenblatt!N165^2+Datenblatt!$D$15*Datenblatt!N165+Datenblatt!$E$15,IF(Übersicht!$C165=11,Datenblatt!$B$16*Datenblatt!N165^3+Datenblatt!$C$16*Datenblatt!N165^2+Datenblatt!$D$16*Datenblatt!N165+Datenblatt!$E$16,0))))))))))))))))))</f>
        <v>#DIV/0!</v>
      </c>
      <c r="L165">
        <f>IF(AND($C165=13,G165&lt;Datenblatt!$V$3),0,IF(AND($C165=14,G165&lt;Datenblatt!$V$4),0,IF(AND($C165=15,G165&lt;Datenblatt!$V$5),0,IF(AND($C165=16,G165&lt;Datenblatt!$V$6),0,IF(AND($C165=12,G165&lt;Datenblatt!$V$7),0,IF(AND($C165=11,G165&lt;Datenblatt!$V$8),0,IF(AND($C165=13,G165&gt;Datenblatt!$U$3),100,IF(AND($C165=14,G165&gt;Datenblatt!$U$4),100,IF(AND($C165=15,G165&gt;Datenblatt!$U$5),100,IF(AND($C165=16,G165&gt;Datenblatt!$U$6),100,IF(AND($C165=12,G165&gt;Datenblatt!$U$7),100,IF(AND($C165=11,G165&gt;Datenblatt!$U$8),100,IF($C165=13,(Datenblatt!$B$19*Übersicht!G165^3)+(Datenblatt!$C$19*Übersicht!G165^2)+(Datenblatt!$D$19*Übersicht!G165)+Datenblatt!$E$19,IF($C165=14,(Datenblatt!$B$20*Übersicht!G165^3)+(Datenblatt!$C$20*Übersicht!G165^2)+(Datenblatt!$D$20*Übersicht!G165)+Datenblatt!$E$20,IF($C165=15,(Datenblatt!$B$21*Übersicht!G165^3)+(Datenblatt!$C$21*Übersicht!G165^2)+(Datenblatt!$D$21*Übersicht!G165)+Datenblatt!$E$21,IF($C165=16,(Datenblatt!$B$22*Übersicht!G165^3)+(Datenblatt!$C$22*Übersicht!G165^2)+(Datenblatt!$D$22*Übersicht!G165)+Datenblatt!$E$22,IF($C165=12,(Datenblatt!$B$23*Übersicht!G165^3)+(Datenblatt!$C$23*Übersicht!G165^2)+(Datenblatt!$D$23*Übersicht!G165)+Datenblatt!$E$23,IF($C165=11,(Datenblatt!$B$24*Übersicht!G165^3)+(Datenblatt!$C$24*Übersicht!G165^2)+(Datenblatt!$D$24*Übersicht!G165)+Datenblatt!$E$24,0))))))))))))))))))</f>
        <v>0</v>
      </c>
      <c r="M165">
        <f>IF(AND(H165="",C165=11),Datenblatt!$I$26,IF(AND(H165="",C165=12),Datenblatt!$I$26,IF(AND(H165="",C165=16),Datenblatt!$I$27,IF(AND(H165="",C165=15),Datenblatt!$I$26,IF(AND(H165="",C165=14),Datenblatt!$I$26,IF(AND(H165="",C165=13),Datenblatt!$I$26,IF(AND($C165=13,H165&gt;Datenblatt!$X$3),0,IF(AND($C165=14,H165&gt;Datenblatt!$X$4),0,IF(AND($C165=15,H165&gt;Datenblatt!$X$5),0,IF(AND($C165=16,H165&gt;Datenblatt!$X$6),0,IF(AND($C165=12,H165&gt;Datenblatt!$X$7),0,IF(AND($C165=11,H165&gt;Datenblatt!$X$8),0,IF(AND($C165=13,H165&lt;Datenblatt!$W$3),100,IF(AND($C165=14,H165&lt;Datenblatt!$W$4),100,IF(AND($C165=15,H165&lt;Datenblatt!$W$5),100,IF(AND($C165=16,H165&lt;Datenblatt!$W$6),100,IF(AND($C165=12,H165&lt;Datenblatt!$W$7),100,IF(AND($C165=11,H165&lt;Datenblatt!$W$8),100,IF($C165=13,(Datenblatt!$B$27*Übersicht!H165^3)+(Datenblatt!$C$27*Übersicht!H165^2)+(Datenblatt!$D$27*Übersicht!H165)+Datenblatt!$E$27,IF($C165=14,(Datenblatt!$B$28*Übersicht!H165^3)+(Datenblatt!$C$28*Übersicht!H165^2)+(Datenblatt!$D$28*Übersicht!H165)+Datenblatt!$E$28,IF($C165=15,(Datenblatt!$B$29*Übersicht!H165^3)+(Datenblatt!$C$29*Übersicht!H165^2)+(Datenblatt!$D$29*Übersicht!H165)+Datenblatt!$E$29,IF($C165=16,(Datenblatt!$B$30*Übersicht!H165^3)+(Datenblatt!$C$30*Übersicht!H165^2)+(Datenblatt!$D$30*Übersicht!H165)+Datenblatt!$E$30,IF($C165=12,(Datenblatt!$B$31*Übersicht!H165^3)+(Datenblatt!$C$31*Übersicht!H165^2)+(Datenblatt!$D$31*Übersicht!H165)+Datenblatt!$E$31,IF($C165=11,(Datenblatt!$B$32*Übersicht!H165^3)+(Datenblatt!$C$32*Übersicht!H165^2)+(Datenblatt!$D$32*Übersicht!H165)+Datenblatt!$E$32,0))))))))))))))))))))))))</f>
        <v>0</v>
      </c>
      <c r="N165">
        <f>IF(AND(H165="",C165=11),Datenblatt!$I$29,IF(AND(H165="",C165=12),Datenblatt!$I$29,IF(AND(H165="",C165=16),Datenblatt!$I$29,IF(AND(H165="",C165=15),Datenblatt!$I$29,IF(AND(H165="",C165=14),Datenblatt!$I$29,IF(AND(H165="",C165=13),Datenblatt!$I$29,IF(AND($C165=13,H165&gt;Datenblatt!$X$3),0,IF(AND($C165=14,H165&gt;Datenblatt!$X$4),0,IF(AND($C165=15,H165&gt;Datenblatt!$X$5),0,IF(AND($C165=16,H165&gt;Datenblatt!$X$6),0,IF(AND($C165=12,H165&gt;Datenblatt!$X$7),0,IF(AND($C165=11,H165&gt;Datenblatt!$X$8),0,IF(AND($C165=13,H165&lt;Datenblatt!$W$3),100,IF(AND($C165=14,H165&lt;Datenblatt!$W$4),100,IF(AND($C165=15,H165&lt;Datenblatt!$W$5),100,IF(AND($C165=16,H165&lt;Datenblatt!$W$6),100,IF(AND($C165=12,H165&lt;Datenblatt!$W$7),100,IF(AND($C165=11,H165&lt;Datenblatt!$W$8),100,IF($C165=13,(Datenblatt!$B$27*Übersicht!H165^3)+(Datenblatt!$C$27*Übersicht!H165^2)+(Datenblatt!$D$27*Übersicht!H165)+Datenblatt!$E$27,IF($C165=14,(Datenblatt!$B$28*Übersicht!H165^3)+(Datenblatt!$C$28*Übersicht!H165^2)+(Datenblatt!$D$28*Übersicht!H165)+Datenblatt!$E$28,IF($C165=15,(Datenblatt!$B$29*Übersicht!H165^3)+(Datenblatt!$C$29*Übersicht!H165^2)+(Datenblatt!$D$29*Übersicht!H165)+Datenblatt!$E$29,IF($C165=16,(Datenblatt!$B$30*Übersicht!H165^3)+(Datenblatt!$C$30*Übersicht!H165^2)+(Datenblatt!$D$30*Übersicht!H165)+Datenblatt!$E$30,IF($C165=12,(Datenblatt!$B$31*Übersicht!H165^3)+(Datenblatt!$C$31*Übersicht!H165^2)+(Datenblatt!$D$31*Übersicht!H165)+Datenblatt!$E$31,IF($C165=11,(Datenblatt!$B$32*Übersicht!H165^3)+(Datenblatt!$C$32*Übersicht!H165^2)+(Datenblatt!$D$32*Übersicht!H165)+Datenblatt!$E$32,0))))))))))))))))))))))))</f>
        <v>0</v>
      </c>
      <c r="O165" s="2" t="e">
        <f t="shared" si="8"/>
        <v>#DIV/0!</v>
      </c>
      <c r="P165" s="2" t="e">
        <f t="shared" si="9"/>
        <v>#DIV/0!</v>
      </c>
      <c r="R165" s="2"/>
      <c r="S165" s="2">
        <f>Datenblatt!$I$10</f>
        <v>62.816491055091916</v>
      </c>
      <c r="T165" s="2">
        <f>Datenblatt!$I$18</f>
        <v>62.379148900450787</v>
      </c>
      <c r="U165" s="2">
        <f>Datenblatt!$I$26</f>
        <v>55.885385458572635</v>
      </c>
      <c r="V165" s="2">
        <f>Datenblatt!$I$34</f>
        <v>60.727085155488531</v>
      </c>
      <c r="W165" s="7" t="e">
        <f t="shared" si="10"/>
        <v>#DIV/0!</v>
      </c>
      <c r="Y165" s="2">
        <f>Datenblatt!$I$5</f>
        <v>73.48733784597421</v>
      </c>
      <c r="Z165">
        <f>Datenblatt!$I$13</f>
        <v>79.926562848016317</v>
      </c>
      <c r="AA165">
        <f>Datenblatt!$I$21</f>
        <v>79.953620531215734</v>
      </c>
      <c r="AB165">
        <f>Datenblatt!$I$29</f>
        <v>70.851454876954847</v>
      </c>
      <c r="AC165">
        <f>Datenblatt!$I$37</f>
        <v>75.813025407742586</v>
      </c>
      <c r="AD165" s="7" t="e">
        <f t="shared" si="11"/>
        <v>#DIV/0!</v>
      </c>
    </row>
    <row r="166" spans="10:30" ht="19" x14ac:dyDescent="0.25">
      <c r="J166" s="3" t="e">
        <f>IF(AND($C166=13,Datenblatt!M166&lt;Datenblatt!$R$3),0,IF(AND($C166=14,Datenblatt!M166&lt;Datenblatt!$R$4),0,IF(AND($C166=15,Datenblatt!M166&lt;Datenblatt!$R$5),0,IF(AND($C166=16,Datenblatt!M166&lt;Datenblatt!$R$6),0,IF(AND($C166=12,Datenblatt!M166&lt;Datenblatt!$R$7),0,IF(AND($C166=11,Datenblatt!M166&lt;Datenblatt!$R$8),0,IF(AND($C166=13,Datenblatt!M166&gt;Datenblatt!$Q$3),100,IF(AND($C166=14,Datenblatt!M166&gt;Datenblatt!$Q$4),100,IF(AND($C166=15,Datenblatt!M166&gt;Datenblatt!$Q$5),100,IF(AND($C166=16,Datenblatt!M166&gt;Datenblatt!$Q$6),100,IF(AND($C166=12,Datenblatt!M166&gt;Datenblatt!$Q$7),100,IF(AND($C166=11,Datenblatt!M166&gt;Datenblatt!$Q$8),100,IF(Übersicht!$C166=13,Datenblatt!$B$3*Datenblatt!M166^3+Datenblatt!$C$3*Datenblatt!M166^2+Datenblatt!$D$3*Datenblatt!M166+Datenblatt!$E$3,IF(Übersicht!$C166=14,Datenblatt!$B$4*Datenblatt!M166^3+Datenblatt!$C$4*Datenblatt!M166^2+Datenblatt!$D$4*Datenblatt!M166+Datenblatt!$E$4,IF(Übersicht!$C166=15,Datenblatt!$B$5*Datenblatt!M166^3+Datenblatt!$C$5*Datenblatt!M166^2+Datenblatt!$D$5*Datenblatt!M166+Datenblatt!$E$5,IF(Übersicht!$C166=16,Datenblatt!$B$6*Datenblatt!M166^3+Datenblatt!$C$6*Datenblatt!M166^2+Datenblatt!$D$6*Datenblatt!M166+Datenblatt!$E$6,IF(Übersicht!$C166=12,Datenblatt!$B$7*Datenblatt!M166^3+Datenblatt!$C$7*Datenblatt!M166^2+Datenblatt!$D$7*Datenblatt!M166+Datenblatt!$E$7,IF(Übersicht!$C166=11,Datenblatt!$B$8*Datenblatt!M166^3+Datenblatt!$C$8*Datenblatt!M166^2+Datenblatt!$D$8*Datenblatt!M166+Datenblatt!$E$8,0))))))))))))))))))</f>
        <v>#DIV/0!</v>
      </c>
      <c r="K166" t="e">
        <f>IF(AND(Übersicht!$C166=13,Datenblatt!N166&lt;Datenblatt!$T$3),0,IF(AND(Übersicht!$C166=14,Datenblatt!N166&lt;Datenblatt!$T$4),0,IF(AND(Übersicht!$C166=15,Datenblatt!N166&lt;Datenblatt!$T$5),0,IF(AND(Übersicht!$C166=16,Datenblatt!N166&lt;Datenblatt!$T$6),0,IF(AND(Übersicht!$C166=12,Datenblatt!N166&lt;Datenblatt!$T$7),0,IF(AND(Übersicht!$C166=11,Datenblatt!N166&lt;Datenblatt!$T$8),0,IF(AND($C166=13,Datenblatt!N166&gt;Datenblatt!$S$3),100,IF(AND($C166=14,Datenblatt!N166&gt;Datenblatt!$S$4),100,IF(AND($C166=15,Datenblatt!N166&gt;Datenblatt!$S$5),100,IF(AND($C166=16,Datenblatt!N166&gt;Datenblatt!$S$6),100,IF(AND($C166=12,Datenblatt!N166&gt;Datenblatt!$S$7),100,IF(AND($C166=11,Datenblatt!N166&gt;Datenblatt!$S$8),100,IF(Übersicht!$C166=13,Datenblatt!$B$11*Datenblatt!N166^3+Datenblatt!$C$11*Datenblatt!N166^2+Datenblatt!$D$11*Datenblatt!N166+Datenblatt!$E$11,IF(Übersicht!$C166=14,Datenblatt!$B$12*Datenblatt!N166^3+Datenblatt!$C$12*Datenblatt!N166^2+Datenblatt!$D$12*Datenblatt!N166+Datenblatt!$E$12,IF(Übersicht!$C166=15,Datenblatt!$B$13*Datenblatt!N166^3+Datenblatt!$C$13*Datenblatt!N166^2+Datenblatt!$D$13*Datenblatt!N166+Datenblatt!$E$13,IF(Übersicht!$C166=16,Datenblatt!$B$14*Datenblatt!N166^3+Datenblatt!$C$14*Datenblatt!N166^2+Datenblatt!$D$14*Datenblatt!N166+Datenblatt!$E$14,IF(Übersicht!$C166=12,Datenblatt!$B$15*Datenblatt!N166^3+Datenblatt!$C$15*Datenblatt!N166^2+Datenblatt!$D$15*Datenblatt!N166+Datenblatt!$E$15,IF(Übersicht!$C166=11,Datenblatt!$B$16*Datenblatt!N166^3+Datenblatt!$C$16*Datenblatt!N166^2+Datenblatt!$D$16*Datenblatt!N166+Datenblatt!$E$16,0))))))))))))))))))</f>
        <v>#DIV/0!</v>
      </c>
      <c r="L166">
        <f>IF(AND($C166=13,G166&lt;Datenblatt!$V$3),0,IF(AND($C166=14,G166&lt;Datenblatt!$V$4),0,IF(AND($C166=15,G166&lt;Datenblatt!$V$5),0,IF(AND($C166=16,G166&lt;Datenblatt!$V$6),0,IF(AND($C166=12,G166&lt;Datenblatt!$V$7),0,IF(AND($C166=11,G166&lt;Datenblatt!$V$8),0,IF(AND($C166=13,G166&gt;Datenblatt!$U$3),100,IF(AND($C166=14,G166&gt;Datenblatt!$U$4),100,IF(AND($C166=15,G166&gt;Datenblatt!$U$5),100,IF(AND($C166=16,G166&gt;Datenblatt!$U$6),100,IF(AND($C166=12,G166&gt;Datenblatt!$U$7),100,IF(AND($C166=11,G166&gt;Datenblatt!$U$8),100,IF($C166=13,(Datenblatt!$B$19*Übersicht!G166^3)+(Datenblatt!$C$19*Übersicht!G166^2)+(Datenblatt!$D$19*Übersicht!G166)+Datenblatt!$E$19,IF($C166=14,(Datenblatt!$B$20*Übersicht!G166^3)+(Datenblatt!$C$20*Übersicht!G166^2)+(Datenblatt!$D$20*Übersicht!G166)+Datenblatt!$E$20,IF($C166=15,(Datenblatt!$B$21*Übersicht!G166^3)+(Datenblatt!$C$21*Übersicht!G166^2)+(Datenblatt!$D$21*Übersicht!G166)+Datenblatt!$E$21,IF($C166=16,(Datenblatt!$B$22*Übersicht!G166^3)+(Datenblatt!$C$22*Übersicht!G166^2)+(Datenblatt!$D$22*Übersicht!G166)+Datenblatt!$E$22,IF($C166=12,(Datenblatt!$B$23*Übersicht!G166^3)+(Datenblatt!$C$23*Übersicht!G166^2)+(Datenblatt!$D$23*Übersicht!G166)+Datenblatt!$E$23,IF($C166=11,(Datenblatt!$B$24*Übersicht!G166^3)+(Datenblatt!$C$24*Übersicht!G166^2)+(Datenblatt!$D$24*Übersicht!G166)+Datenblatt!$E$24,0))))))))))))))))))</f>
        <v>0</v>
      </c>
      <c r="M166">
        <f>IF(AND(H166="",C166=11),Datenblatt!$I$26,IF(AND(H166="",C166=12),Datenblatt!$I$26,IF(AND(H166="",C166=16),Datenblatt!$I$27,IF(AND(H166="",C166=15),Datenblatt!$I$26,IF(AND(H166="",C166=14),Datenblatt!$I$26,IF(AND(H166="",C166=13),Datenblatt!$I$26,IF(AND($C166=13,H166&gt;Datenblatt!$X$3),0,IF(AND($C166=14,H166&gt;Datenblatt!$X$4),0,IF(AND($C166=15,H166&gt;Datenblatt!$X$5),0,IF(AND($C166=16,H166&gt;Datenblatt!$X$6),0,IF(AND($C166=12,H166&gt;Datenblatt!$X$7),0,IF(AND($C166=11,H166&gt;Datenblatt!$X$8),0,IF(AND($C166=13,H166&lt;Datenblatt!$W$3),100,IF(AND($C166=14,H166&lt;Datenblatt!$W$4),100,IF(AND($C166=15,H166&lt;Datenblatt!$W$5),100,IF(AND($C166=16,H166&lt;Datenblatt!$W$6),100,IF(AND($C166=12,H166&lt;Datenblatt!$W$7),100,IF(AND($C166=11,H166&lt;Datenblatt!$W$8),100,IF($C166=13,(Datenblatt!$B$27*Übersicht!H166^3)+(Datenblatt!$C$27*Übersicht!H166^2)+(Datenblatt!$D$27*Übersicht!H166)+Datenblatt!$E$27,IF($C166=14,(Datenblatt!$B$28*Übersicht!H166^3)+(Datenblatt!$C$28*Übersicht!H166^2)+(Datenblatt!$D$28*Übersicht!H166)+Datenblatt!$E$28,IF($C166=15,(Datenblatt!$B$29*Übersicht!H166^3)+(Datenblatt!$C$29*Übersicht!H166^2)+(Datenblatt!$D$29*Übersicht!H166)+Datenblatt!$E$29,IF($C166=16,(Datenblatt!$B$30*Übersicht!H166^3)+(Datenblatt!$C$30*Übersicht!H166^2)+(Datenblatt!$D$30*Übersicht!H166)+Datenblatt!$E$30,IF($C166=12,(Datenblatt!$B$31*Übersicht!H166^3)+(Datenblatt!$C$31*Übersicht!H166^2)+(Datenblatt!$D$31*Übersicht!H166)+Datenblatt!$E$31,IF($C166=11,(Datenblatt!$B$32*Übersicht!H166^3)+(Datenblatt!$C$32*Übersicht!H166^2)+(Datenblatt!$D$32*Übersicht!H166)+Datenblatt!$E$32,0))))))))))))))))))))))))</f>
        <v>0</v>
      </c>
      <c r="N166">
        <f>IF(AND(H166="",C166=11),Datenblatt!$I$29,IF(AND(H166="",C166=12),Datenblatt!$I$29,IF(AND(H166="",C166=16),Datenblatt!$I$29,IF(AND(H166="",C166=15),Datenblatt!$I$29,IF(AND(H166="",C166=14),Datenblatt!$I$29,IF(AND(H166="",C166=13),Datenblatt!$I$29,IF(AND($C166=13,H166&gt;Datenblatt!$X$3),0,IF(AND($C166=14,H166&gt;Datenblatt!$X$4),0,IF(AND($C166=15,H166&gt;Datenblatt!$X$5),0,IF(AND($C166=16,H166&gt;Datenblatt!$X$6),0,IF(AND($C166=12,H166&gt;Datenblatt!$X$7),0,IF(AND($C166=11,H166&gt;Datenblatt!$X$8),0,IF(AND($C166=13,H166&lt;Datenblatt!$W$3),100,IF(AND($C166=14,H166&lt;Datenblatt!$W$4),100,IF(AND($C166=15,H166&lt;Datenblatt!$W$5),100,IF(AND($C166=16,H166&lt;Datenblatt!$W$6),100,IF(AND($C166=12,H166&lt;Datenblatt!$W$7),100,IF(AND($C166=11,H166&lt;Datenblatt!$W$8),100,IF($C166=13,(Datenblatt!$B$27*Übersicht!H166^3)+(Datenblatt!$C$27*Übersicht!H166^2)+(Datenblatt!$D$27*Übersicht!H166)+Datenblatt!$E$27,IF($C166=14,(Datenblatt!$B$28*Übersicht!H166^3)+(Datenblatt!$C$28*Übersicht!H166^2)+(Datenblatt!$D$28*Übersicht!H166)+Datenblatt!$E$28,IF($C166=15,(Datenblatt!$B$29*Übersicht!H166^3)+(Datenblatt!$C$29*Übersicht!H166^2)+(Datenblatt!$D$29*Übersicht!H166)+Datenblatt!$E$29,IF($C166=16,(Datenblatt!$B$30*Übersicht!H166^3)+(Datenblatt!$C$30*Übersicht!H166^2)+(Datenblatt!$D$30*Übersicht!H166)+Datenblatt!$E$30,IF($C166=12,(Datenblatt!$B$31*Übersicht!H166^3)+(Datenblatt!$C$31*Übersicht!H166^2)+(Datenblatt!$D$31*Übersicht!H166)+Datenblatt!$E$31,IF($C166=11,(Datenblatt!$B$32*Übersicht!H166^3)+(Datenblatt!$C$32*Übersicht!H166^2)+(Datenblatt!$D$32*Übersicht!H166)+Datenblatt!$E$32,0))))))))))))))))))))))))</f>
        <v>0</v>
      </c>
      <c r="O166" s="2" t="e">
        <f t="shared" si="8"/>
        <v>#DIV/0!</v>
      </c>
      <c r="P166" s="2" t="e">
        <f t="shared" si="9"/>
        <v>#DIV/0!</v>
      </c>
      <c r="R166" s="2"/>
      <c r="S166" s="2">
        <f>Datenblatt!$I$10</f>
        <v>62.816491055091916</v>
      </c>
      <c r="T166" s="2">
        <f>Datenblatt!$I$18</f>
        <v>62.379148900450787</v>
      </c>
      <c r="U166" s="2">
        <f>Datenblatt!$I$26</f>
        <v>55.885385458572635</v>
      </c>
      <c r="V166" s="2">
        <f>Datenblatt!$I$34</f>
        <v>60.727085155488531</v>
      </c>
      <c r="W166" s="7" t="e">
        <f t="shared" si="10"/>
        <v>#DIV/0!</v>
      </c>
      <c r="Y166" s="2">
        <f>Datenblatt!$I$5</f>
        <v>73.48733784597421</v>
      </c>
      <c r="Z166">
        <f>Datenblatt!$I$13</f>
        <v>79.926562848016317</v>
      </c>
      <c r="AA166">
        <f>Datenblatt!$I$21</f>
        <v>79.953620531215734</v>
      </c>
      <c r="AB166">
        <f>Datenblatt!$I$29</f>
        <v>70.851454876954847</v>
      </c>
      <c r="AC166">
        <f>Datenblatt!$I$37</f>
        <v>75.813025407742586</v>
      </c>
      <c r="AD166" s="7" t="e">
        <f t="shared" si="11"/>
        <v>#DIV/0!</v>
      </c>
    </row>
    <row r="167" spans="10:30" ht="19" x14ac:dyDescent="0.25">
      <c r="J167" s="3" t="e">
        <f>IF(AND($C167=13,Datenblatt!M167&lt;Datenblatt!$R$3),0,IF(AND($C167=14,Datenblatt!M167&lt;Datenblatt!$R$4),0,IF(AND($C167=15,Datenblatt!M167&lt;Datenblatt!$R$5),0,IF(AND($C167=16,Datenblatt!M167&lt;Datenblatt!$R$6),0,IF(AND($C167=12,Datenblatt!M167&lt;Datenblatt!$R$7),0,IF(AND($C167=11,Datenblatt!M167&lt;Datenblatt!$R$8),0,IF(AND($C167=13,Datenblatt!M167&gt;Datenblatt!$Q$3),100,IF(AND($C167=14,Datenblatt!M167&gt;Datenblatt!$Q$4),100,IF(AND($C167=15,Datenblatt!M167&gt;Datenblatt!$Q$5),100,IF(AND($C167=16,Datenblatt!M167&gt;Datenblatt!$Q$6),100,IF(AND($C167=12,Datenblatt!M167&gt;Datenblatt!$Q$7),100,IF(AND($C167=11,Datenblatt!M167&gt;Datenblatt!$Q$8),100,IF(Übersicht!$C167=13,Datenblatt!$B$3*Datenblatt!M167^3+Datenblatt!$C$3*Datenblatt!M167^2+Datenblatt!$D$3*Datenblatt!M167+Datenblatt!$E$3,IF(Übersicht!$C167=14,Datenblatt!$B$4*Datenblatt!M167^3+Datenblatt!$C$4*Datenblatt!M167^2+Datenblatt!$D$4*Datenblatt!M167+Datenblatt!$E$4,IF(Übersicht!$C167=15,Datenblatt!$B$5*Datenblatt!M167^3+Datenblatt!$C$5*Datenblatt!M167^2+Datenblatt!$D$5*Datenblatt!M167+Datenblatt!$E$5,IF(Übersicht!$C167=16,Datenblatt!$B$6*Datenblatt!M167^3+Datenblatt!$C$6*Datenblatt!M167^2+Datenblatt!$D$6*Datenblatt!M167+Datenblatt!$E$6,IF(Übersicht!$C167=12,Datenblatt!$B$7*Datenblatt!M167^3+Datenblatt!$C$7*Datenblatt!M167^2+Datenblatt!$D$7*Datenblatt!M167+Datenblatt!$E$7,IF(Übersicht!$C167=11,Datenblatt!$B$8*Datenblatt!M167^3+Datenblatt!$C$8*Datenblatt!M167^2+Datenblatt!$D$8*Datenblatt!M167+Datenblatt!$E$8,0))))))))))))))))))</f>
        <v>#DIV/0!</v>
      </c>
      <c r="K167" t="e">
        <f>IF(AND(Übersicht!$C167=13,Datenblatt!N167&lt;Datenblatt!$T$3),0,IF(AND(Übersicht!$C167=14,Datenblatt!N167&lt;Datenblatt!$T$4),0,IF(AND(Übersicht!$C167=15,Datenblatt!N167&lt;Datenblatt!$T$5),0,IF(AND(Übersicht!$C167=16,Datenblatt!N167&lt;Datenblatt!$T$6),0,IF(AND(Übersicht!$C167=12,Datenblatt!N167&lt;Datenblatt!$T$7),0,IF(AND(Übersicht!$C167=11,Datenblatt!N167&lt;Datenblatt!$T$8),0,IF(AND($C167=13,Datenblatt!N167&gt;Datenblatt!$S$3),100,IF(AND($C167=14,Datenblatt!N167&gt;Datenblatt!$S$4),100,IF(AND($C167=15,Datenblatt!N167&gt;Datenblatt!$S$5),100,IF(AND($C167=16,Datenblatt!N167&gt;Datenblatt!$S$6),100,IF(AND($C167=12,Datenblatt!N167&gt;Datenblatt!$S$7),100,IF(AND($C167=11,Datenblatt!N167&gt;Datenblatt!$S$8),100,IF(Übersicht!$C167=13,Datenblatt!$B$11*Datenblatt!N167^3+Datenblatt!$C$11*Datenblatt!N167^2+Datenblatt!$D$11*Datenblatt!N167+Datenblatt!$E$11,IF(Übersicht!$C167=14,Datenblatt!$B$12*Datenblatt!N167^3+Datenblatt!$C$12*Datenblatt!N167^2+Datenblatt!$D$12*Datenblatt!N167+Datenblatt!$E$12,IF(Übersicht!$C167=15,Datenblatt!$B$13*Datenblatt!N167^3+Datenblatt!$C$13*Datenblatt!N167^2+Datenblatt!$D$13*Datenblatt!N167+Datenblatt!$E$13,IF(Übersicht!$C167=16,Datenblatt!$B$14*Datenblatt!N167^3+Datenblatt!$C$14*Datenblatt!N167^2+Datenblatt!$D$14*Datenblatt!N167+Datenblatt!$E$14,IF(Übersicht!$C167=12,Datenblatt!$B$15*Datenblatt!N167^3+Datenblatt!$C$15*Datenblatt!N167^2+Datenblatt!$D$15*Datenblatt!N167+Datenblatt!$E$15,IF(Übersicht!$C167=11,Datenblatt!$B$16*Datenblatt!N167^3+Datenblatt!$C$16*Datenblatt!N167^2+Datenblatt!$D$16*Datenblatt!N167+Datenblatt!$E$16,0))))))))))))))))))</f>
        <v>#DIV/0!</v>
      </c>
      <c r="L167">
        <f>IF(AND($C167=13,G167&lt;Datenblatt!$V$3),0,IF(AND($C167=14,G167&lt;Datenblatt!$V$4),0,IF(AND($C167=15,G167&lt;Datenblatt!$V$5),0,IF(AND($C167=16,G167&lt;Datenblatt!$V$6),0,IF(AND($C167=12,G167&lt;Datenblatt!$V$7),0,IF(AND($C167=11,G167&lt;Datenblatt!$V$8),0,IF(AND($C167=13,G167&gt;Datenblatt!$U$3),100,IF(AND($C167=14,G167&gt;Datenblatt!$U$4),100,IF(AND($C167=15,G167&gt;Datenblatt!$U$5),100,IF(AND($C167=16,G167&gt;Datenblatt!$U$6),100,IF(AND($C167=12,G167&gt;Datenblatt!$U$7),100,IF(AND($C167=11,G167&gt;Datenblatt!$U$8),100,IF($C167=13,(Datenblatt!$B$19*Übersicht!G167^3)+(Datenblatt!$C$19*Übersicht!G167^2)+(Datenblatt!$D$19*Übersicht!G167)+Datenblatt!$E$19,IF($C167=14,(Datenblatt!$B$20*Übersicht!G167^3)+(Datenblatt!$C$20*Übersicht!G167^2)+(Datenblatt!$D$20*Übersicht!G167)+Datenblatt!$E$20,IF($C167=15,(Datenblatt!$B$21*Übersicht!G167^3)+(Datenblatt!$C$21*Übersicht!G167^2)+(Datenblatt!$D$21*Übersicht!G167)+Datenblatt!$E$21,IF($C167=16,(Datenblatt!$B$22*Übersicht!G167^3)+(Datenblatt!$C$22*Übersicht!G167^2)+(Datenblatt!$D$22*Übersicht!G167)+Datenblatt!$E$22,IF($C167=12,(Datenblatt!$B$23*Übersicht!G167^3)+(Datenblatt!$C$23*Übersicht!G167^2)+(Datenblatt!$D$23*Übersicht!G167)+Datenblatt!$E$23,IF($C167=11,(Datenblatt!$B$24*Übersicht!G167^3)+(Datenblatt!$C$24*Übersicht!G167^2)+(Datenblatt!$D$24*Übersicht!G167)+Datenblatt!$E$24,0))))))))))))))))))</f>
        <v>0</v>
      </c>
      <c r="M167">
        <f>IF(AND(H167="",C167=11),Datenblatt!$I$26,IF(AND(H167="",C167=12),Datenblatt!$I$26,IF(AND(H167="",C167=16),Datenblatt!$I$27,IF(AND(H167="",C167=15),Datenblatt!$I$26,IF(AND(H167="",C167=14),Datenblatt!$I$26,IF(AND(H167="",C167=13),Datenblatt!$I$26,IF(AND($C167=13,H167&gt;Datenblatt!$X$3),0,IF(AND($C167=14,H167&gt;Datenblatt!$X$4),0,IF(AND($C167=15,H167&gt;Datenblatt!$X$5),0,IF(AND($C167=16,H167&gt;Datenblatt!$X$6),0,IF(AND($C167=12,H167&gt;Datenblatt!$X$7),0,IF(AND($C167=11,H167&gt;Datenblatt!$X$8),0,IF(AND($C167=13,H167&lt;Datenblatt!$W$3),100,IF(AND($C167=14,H167&lt;Datenblatt!$W$4),100,IF(AND($C167=15,H167&lt;Datenblatt!$W$5),100,IF(AND($C167=16,H167&lt;Datenblatt!$W$6),100,IF(AND($C167=12,H167&lt;Datenblatt!$W$7),100,IF(AND($C167=11,H167&lt;Datenblatt!$W$8),100,IF($C167=13,(Datenblatt!$B$27*Übersicht!H167^3)+(Datenblatt!$C$27*Übersicht!H167^2)+(Datenblatt!$D$27*Übersicht!H167)+Datenblatt!$E$27,IF($C167=14,(Datenblatt!$B$28*Übersicht!H167^3)+(Datenblatt!$C$28*Übersicht!H167^2)+(Datenblatt!$D$28*Übersicht!H167)+Datenblatt!$E$28,IF($C167=15,(Datenblatt!$B$29*Übersicht!H167^3)+(Datenblatt!$C$29*Übersicht!H167^2)+(Datenblatt!$D$29*Übersicht!H167)+Datenblatt!$E$29,IF($C167=16,(Datenblatt!$B$30*Übersicht!H167^3)+(Datenblatt!$C$30*Übersicht!H167^2)+(Datenblatt!$D$30*Übersicht!H167)+Datenblatt!$E$30,IF($C167=12,(Datenblatt!$B$31*Übersicht!H167^3)+(Datenblatt!$C$31*Übersicht!H167^2)+(Datenblatt!$D$31*Übersicht!H167)+Datenblatt!$E$31,IF($C167=11,(Datenblatt!$B$32*Übersicht!H167^3)+(Datenblatt!$C$32*Übersicht!H167^2)+(Datenblatt!$D$32*Übersicht!H167)+Datenblatt!$E$32,0))))))))))))))))))))))))</f>
        <v>0</v>
      </c>
      <c r="N167">
        <f>IF(AND(H167="",C167=11),Datenblatt!$I$29,IF(AND(H167="",C167=12),Datenblatt!$I$29,IF(AND(H167="",C167=16),Datenblatt!$I$29,IF(AND(H167="",C167=15),Datenblatt!$I$29,IF(AND(H167="",C167=14),Datenblatt!$I$29,IF(AND(H167="",C167=13),Datenblatt!$I$29,IF(AND($C167=13,H167&gt;Datenblatt!$X$3),0,IF(AND($C167=14,H167&gt;Datenblatt!$X$4),0,IF(AND($C167=15,H167&gt;Datenblatt!$X$5),0,IF(AND($C167=16,H167&gt;Datenblatt!$X$6),0,IF(AND($C167=12,H167&gt;Datenblatt!$X$7),0,IF(AND($C167=11,H167&gt;Datenblatt!$X$8),0,IF(AND($C167=13,H167&lt;Datenblatt!$W$3),100,IF(AND($C167=14,H167&lt;Datenblatt!$W$4),100,IF(AND($C167=15,H167&lt;Datenblatt!$W$5),100,IF(AND($C167=16,H167&lt;Datenblatt!$W$6),100,IF(AND($C167=12,H167&lt;Datenblatt!$W$7),100,IF(AND($C167=11,H167&lt;Datenblatt!$W$8),100,IF($C167=13,(Datenblatt!$B$27*Übersicht!H167^3)+(Datenblatt!$C$27*Übersicht!H167^2)+(Datenblatt!$D$27*Übersicht!H167)+Datenblatt!$E$27,IF($C167=14,(Datenblatt!$B$28*Übersicht!H167^3)+(Datenblatt!$C$28*Übersicht!H167^2)+(Datenblatt!$D$28*Übersicht!H167)+Datenblatt!$E$28,IF($C167=15,(Datenblatt!$B$29*Übersicht!H167^3)+(Datenblatt!$C$29*Übersicht!H167^2)+(Datenblatt!$D$29*Übersicht!H167)+Datenblatt!$E$29,IF($C167=16,(Datenblatt!$B$30*Übersicht!H167^3)+(Datenblatt!$C$30*Übersicht!H167^2)+(Datenblatt!$D$30*Übersicht!H167)+Datenblatt!$E$30,IF($C167=12,(Datenblatt!$B$31*Übersicht!H167^3)+(Datenblatt!$C$31*Übersicht!H167^2)+(Datenblatt!$D$31*Übersicht!H167)+Datenblatt!$E$31,IF($C167=11,(Datenblatt!$B$32*Übersicht!H167^3)+(Datenblatt!$C$32*Übersicht!H167^2)+(Datenblatt!$D$32*Übersicht!H167)+Datenblatt!$E$32,0))))))))))))))))))))))))</f>
        <v>0</v>
      </c>
      <c r="O167" s="2" t="e">
        <f t="shared" si="8"/>
        <v>#DIV/0!</v>
      </c>
      <c r="P167" s="2" t="e">
        <f t="shared" si="9"/>
        <v>#DIV/0!</v>
      </c>
      <c r="R167" s="2"/>
      <c r="S167" s="2">
        <f>Datenblatt!$I$10</f>
        <v>62.816491055091916</v>
      </c>
      <c r="T167" s="2">
        <f>Datenblatt!$I$18</f>
        <v>62.379148900450787</v>
      </c>
      <c r="U167" s="2">
        <f>Datenblatt!$I$26</f>
        <v>55.885385458572635</v>
      </c>
      <c r="V167" s="2">
        <f>Datenblatt!$I$34</f>
        <v>60.727085155488531</v>
      </c>
      <c r="W167" s="7" t="e">
        <f t="shared" si="10"/>
        <v>#DIV/0!</v>
      </c>
      <c r="Y167" s="2">
        <f>Datenblatt!$I$5</f>
        <v>73.48733784597421</v>
      </c>
      <c r="Z167">
        <f>Datenblatt!$I$13</f>
        <v>79.926562848016317</v>
      </c>
      <c r="AA167">
        <f>Datenblatt!$I$21</f>
        <v>79.953620531215734</v>
      </c>
      <c r="AB167">
        <f>Datenblatt!$I$29</f>
        <v>70.851454876954847</v>
      </c>
      <c r="AC167">
        <f>Datenblatt!$I$37</f>
        <v>75.813025407742586</v>
      </c>
      <c r="AD167" s="7" t="e">
        <f t="shared" si="11"/>
        <v>#DIV/0!</v>
      </c>
    </row>
    <row r="168" spans="10:30" ht="19" x14ac:dyDescent="0.25">
      <c r="J168" s="3" t="e">
        <f>IF(AND($C168=13,Datenblatt!M168&lt;Datenblatt!$R$3),0,IF(AND($C168=14,Datenblatt!M168&lt;Datenblatt!$R$4),0,IF(AND($C168=15,Datenblatt!M168&lt;Datenblatt!$R$5),0,IF(AND($C168=16,Datenblatt!M168&lt;Datenblatt!$R$6),0,IF(AND($C168=12,Datenblatt!M168&lt;Datenblatt!$R$7),0,IF(AND($C168=11,Datenblatt!M168&lt;Datenblatt!$R$8),0,IF(AND($C168=13,Datenblatt!M168&gt;Datenblatt!$Q$3),100,IF(AND($C168=14,Datenblatt!M168&gt;Datenblatt!$Q$4),100,IF(AND($C168=15,Datenblatt!M168&gt;Datenblatt!$Q$5),100,IF(AND($C168=16,Datenblatt!M168&gt;Datenblatt!$Q$6),100,IF(AND($C168=12,Datenblatt!M168&gt;Datenblatt!$Q$7),100,IF(AND($C168=11,Datenblatt!M168&gt;Datenblatt!$Q$8),100,IF(Übersicht!$C168=13,Datenblatt!$B$3*Datenblatt!M168^3+Datenblatt!$C$3*Datenblatt!M168^2+Datenblatt!$D$3*Datenblatt!M168+Datenblatt!$E$3,IF(Übersicht!$C168=14,Datenblatt!$B$4*Datenblatt!M168^3+Datenblatt!$C$4*Datenblatt!M168^2+Datenblatt!$D$4*Datenblatt!M168+Datenblatt!$E$4,IF(Übersicht!$C168=15,Datenblatt!$B$5*Datenblatt!M168^3+Datenblatt!$C$5*Datenblatt!M168^2+Datenblatt!$D$5*Datenblatt!M168+Datenblatt!$E$5,IF(Übersicht!$C168=16,Datenblatt!$B$6*Datenblatt!M168^3+Datenblatt!$C$6*Datenblatt!M168^2+Datenblatt!$D$6*Datenblatt!M168+Datenblatt!$E$6,IF(Übersicht!$C168=12,Datenblatt!$B$7*Datenblatt!M168^3+Datenblatt!$C$7*Datenblatt!M168^2+Datenblatt!$D$7*Datenblatt!M168+Datenblatt!$E$7,IF(Übersicht!$C168=11,Datenblatt!$B$8*Datenblatt!M168^3+Datenblatt!$C$8*Datenblatt!M168^2+Datenblatt!$D$8*Datenblatt!M168+Datenblatt!$E$8,0))))))))))))))))))</f>
        <v>#DIV/0!</v>
      </c>
      <c r="K168" t="e">
        <f>IF(AND(Übersicht!$C168=13,Datenblatt!N168&lt;Datenblatt!$T$3),0,IF(AND(Übersicht!$C168=14,Datenblatt!N168&lt;Datenblatt!$T$4),0,IF(AND(Übersicht!$C168=15,Datenblatt!N168&lt;Datenblatt!$T$5),0,IF(AND(Übersicht!$C168=16,Datenblatt!N168&lt;Datenblatt!$T$6),0,IF(AND(Übersicht!$C168=12,Datenblatt!N168&lt;Datenblatt!$T$7),0,IF(AND(Übersicht!$C168=11,Datenblatt!N168&lt;Datenblatt!$T$8),0,IF(AND($C168=13,Datenblatt!N168&gt;Datenblatt!$S$3),100,IF(AND($C168=14,Datenblatt!N168&gt;Datenblatt!$S$4),100,IF(AND($C168=15,Datenblatt!N168&gt;Datenblatt!$S$5),100,IF(AND($C168=16,Datenblatt!N168&gt;Datenblatt!$S$6),100,IF(AND($C168=12,Datenblatt!N168&gt;Datenblatt!$S$7),100,IF(AND($C168=11,Datenblatt!N168&gt;Datenblatt!$S$8),100,IF(Übersicht!$C168=13,Datenblatt!$B$11*Datenblatt!N168^3+Datenblatt!$C$11*Datenblatt!N168^2+Datenblatt!$D$11*Datenblatt!N168+Datenblatt!$E$11,IF(Übersicht!$C168=14,Datenblatt!$B$12*Datenblatt!N168^3+Datenblatt!$C$12*Datenblatt!N168^2+Datenblatt!$D$12*Datenblatt!N168+Datenblatt!$E$12,IF(Übersicht!$C168=15,Datenblatt!$B$13*Datenblatt!N168^3+Datenblatt!$C$13*Datenblatt!N168^2+Datenblatt!$D$13*Datenblatt!N168+Datenblatt!$E$13,IF(Übersicht!$C168=16,Datenblatt!$B$14*Datenblatt!N168^3+Datenblatt!$C$14*Datenblatt!N168^2+Datenblatt!$D$14*Datenblatt!N168+Datenblatt!$E$14,IF(Übersicht!$C168=12,Datenblatt!$B$15*Datenblatt!N168^3+Datenblatt!$C$15*Datenblatt!N168^2+Datenblatt!$D$15*Datenblatt!N168+Datenblatt!$E$15,IF(Übersicht!$C168=11,Datenblatt!$B$16*Datenblatt!N168^3+Datenblatt!$C$16*Datenblatt!N168^2+Datenblatt!$D$16*Datenblatt!N168+Datenblatt!$E$16,0))))))))))))))))))</f>
        <v>#DIV/0!</v>
      </c>
      <c r="L168">
        <f>IF(AND($C168=13,G168&lt;Datenblatt!$V$3),0,IF(AND($C168=14,G168&lt;Datenblatt!$V$4),0,IF(AND($C168=15,G168&lt;Datenblatt!$V$5),0,IF(AND($C168=16,G168&lt;Datenblatt!$V$6),0,IF(AND($C168=12,G168&lt;Datenblatt!$V$7),0,IF(AND($C168=11,G168&lt;Datenblatt!$V$8),0,IF(AND($C168=13,G168&gt;Datenblatt!$U$3),100,IF(AND($C168=14,G168&gt;Datenblatt!$U$4),100,IF(AND($C168=15,G168&gt;Datenblatt!$U$5),100,IF(AND($C168=16,G168&gt;Datenblatt!$U$6),100,IF(AND($C168=12,G168&gt;Datenblatt!$U$7),100,IF(AND($C168=11,G168&gt;Datenblatt!$U$8),100,IF($C168=13,(Datenblatt!$B$19*Übersicht!G168^3)+(Datenblatt!$C$19*Übersicht!G168^2)+(Datenblatt!$D$19*Übersicht!G168)+Datenblatt!$E$19,IF($C168=14,(Datenblatt!$B$20*Übersicht!G168^3)+(Datenblatt!$C$20*Übersicht!G168^2)+(Datenblatt!$D$20*Übersicht!G168)+Datenblatt!$E$20,IF($C168=15,(Datenblatt!$B$21*Übersicht!G168^3)+(Datenblatt!$C$21*Übersicht!G168^2)+(Datenblatt!$D$21*Übersicht!G168)+Datenblatt!$E$21,IF($C168=16,(Datenblatt!$B$22*Übersicht!G168^3)+(Datenblatt!$C$22*Übersicht!G168^2)+(Datenblatt!$D$22*Übersicht!G168)+Datenblatt!$E$22,IF($C168=12,(Datenblatt!$B$23*Übersicht!G168^3)+(Datenblatt!$C$23*Übersicht!G168^2)+(Datenblatt!$D$23*Übersicht!G168)+Datenblatt!$E$23,IF($C168=11,(Datenblatt!$B$24*Übersicht!G168^3)+(Datenblatt!$C$24*Übersicht!G168^2)+(Datenblatt!$D$24*Übersicht!G168)+Datenblatt!$E$24,0))))))))))))))))))</f>
        <v>0</v>
      </c>
      <c r="M168">
        <f>IF(AND(H168="",C168=11),Datenblatt!$I$26,IF(AND(H168="",C168=12),Datenblatt!$I$26,IF(AND(H168="",C168=16),Datenblatt!$I$27,IF(AND(H168="",C168=15),Datenblatt!$I$26,IF(AND(H168="",C168=14),Datenblatt!$I$26,IF(AND(H168="",C168=13),Datenblatt!$I$26,IF(AND($C168=13,H168&gt;Datenblatt!$X$3),0,IF(AND($C168=14,H168&gt;Datenblatt!$X$4),0,IF(AND($C168=15,H168&gt;Datenblatt!$X$5),0,IF(AND($C168=16,H168&gt;Datenblatt!$X$6),0,IF(AND($C168=12,H168&gt;Datenblatt!$X$7),0,IF(AND($C168=11,H168&gt;Datenblatt!$X$8),0,IF(AND($C168=13,H168&lt;Datenblatt!$W$3),100,IF(AND($C168=14,H168&lt;Datenblatt!$W$4),100,IF(AND($C168=15,H168&lt;Datenblatt!$W$5),100,IF(AND($C168=16,H168&lt;Datenblatt!$W$6),100,IF(AND($C168=12,H168&lt;Datenblatt!$W$7),100,IF(AND($C168=11,H168&lt;Datenblatt!$W$8),100,IF($C168=13,(Datenblatt!$B$27*Übersicht!H168^3)+(Datenblatt!$C$27*Übersicht!H168^2)+(Datenblatt!$D$27*Übersicht!H168)+Datenblatt!$E$27,IF($C168=14,(Datenblatt!$B$28*Übersicht!H168^3)+(Datenblatt!$C$28*Übersicht!H168^2)+(Datenblatt!$D$28*Übersicht!H168)+Datenblatt!$E$28,IF($C168=15,(Datenblatt!$B$29*Übersicht!H168^3)+(Datenblatt!$C$29*Übersicht!H168^2)+(Datenblatt!$D$29*Übersicht!H168)+Datenblatt!$E$29,IF($C168=16,(Datenblatt!$B$30*Übersicht!H168^3)+(Datenblatt!$C$30*Übersicht!H168^2)+(Datenblatt!$D$30*Übersicht!H168)+Datenblatt!$E$30,IF($C168=12,(Datenblatt!$B$31*Übersicht!H168^3)+(Datenblatt!$C$31*Übersicht!H168^2)+(Datenblatt!$D$31*Übersicht!H168)+Datenblatt!$E$31,IF($C168=11,(Datenblatt!$B$32*Übersicht!H168^3)+(Datenblatt!$C$32*Übersicht!H168^2)+(Datenblatt!$D$32*Übersicht!H168)+Datenblatt!$E$32,0))))))))))))))))))))))))</f>
        <v>0</v>
      </c>
      <c r="N168">
        <f>IF(AND(H168="",C168=11),Datenblatt!$I$29,IF(AND(H168="",C168=12),Datenblatt!$I$29,IF(AND(H168="",C168=16),Datenblatt!$I$29,IF(AND(H168="",C168=15),Datenblatt!$I$29,IF(AND(H168="",C168=14),Datenblatt!$I$29,IF(AND(H168="",C168=13),Datenblatt!$I$29,IF(AND($C168=13,H168&gt;Datenblatt!$X$3),0,IF(AND($C168=14,H168&gt;Datenblatt!$X$4),0,IF(AND($C168=15,H168&gt;Datenblatt!$X$5),0,IF(AND($C168=16,H168&gt;Datenblatt!$X$6),0,IF(AND($C168=12,H168&gt;Datenblatt!$X$7),0,IF(AND($C168=11,H168&gt;Datenblatt!$X$8),0,IF(AND($C168=13,H168&lt;Datenblatt!$W$3),100,IF(AND($C168=14,H168&lt;Datenblatt!$W$4),100,IF(AND($C168=15,H168&lt;Datenblatt!$W$5),100,IF(AND($C168=16,H168&lt;Datenblatt!$W$6),100,IF(AND($C168=12,H168&lt;Datenblatt!$W$7),100,IF(AND($C168=11,H168&lt;Datenblatt!$W$8),100,IF($C168=13,(Datenblatt!$B$27*Übersicht!H168^3)+(Datenblatt!$C$27*Übersicht!H168^2)+(Datenblatt!$D$27*Übersicht!H168)+Datenblatt!$E$27,IF($C168=14,(Datenblatt!$B$28*Übersicht!H168^3)+(Datenblatt!$C$28*Übersicht!H168^2)+(Datenblatt!$D$28*Übersicht!H168)+Datenblatt!$E$28,IF($C168=15,(Datenblatt!$B$29*Übersicht!H168^3)+(Datenblatt!$C$29*Übersicht!H168^2)+(Datenblatt!$D$29*Übersicht!H168)+Datenblatt!$E$29,IF($C168=16,(Datenblatt!$B$30*Übersicht!H168^3)+(Datenblatt!$C$30*Übersicht!H168^2)+(Datenblatt!$D$30*Übersicht!H168)+Datenblatt!$E$30,IF($C168=12,(Datenblatt!$B$31*Übersicht!H168^3)+(Datenblatt!$C$31*Übersicht!H168^2)+(Datenblatt!$D$31*Übersicht!H168)+Datenblatt!$E$31,IF($C168=11,(Datenblatt!$B$32*Übersicht!H168^3)+(Datenblatt!$C$32*Übersicht!H168^2)+(Datenblatt!$D$32*Übersicht!H168)+Datenblatt!$E$32,0))))))))))))))))))))))))</f>
        <v>0</v>
      </c>
      <c r="O168" s="2" t="e">
        <f t="shared" si="8"/>
        <v>#DIV/0!</v>
      </c>
      <c r="P168" s="2" t="e">
        <f t="shared" si="9"/>
        <v>#DIV/0!</v>
      </c>
      <c r="R168" s="2"/>
      <c r="S168" s="2">
        <f>Datenblatt!$I$10</f>
        <v>62.816491055091916</v>
      </c>
      <c r="T168" s="2">
        <f>Datenblatt!$I$18</f>
        <v>62.379148900450787</v>
      </c>
      <c r="U168" s="2">
        <f>Datenblatt!$I$26</f>
        <v>55.885385458572635</v>
      </c>
      <c r="V168" s="2">
        <f>Datenblatt!$I$34</f>
        <v>60.727085155488531</v>
      </c>
      <c r="W168" s="7" t="e">
        <f t="shared" si="10"/>
        <v>#DIV/0!</v>
      </c>
      <c r="Y168" s="2">
        <f>Datenblatt!$I$5</f>
        <v>73.48733784597421</v>
      </c>
      <c r="Z168">
        <f>Datenblatt!$I$13</f>
        <v>79.926562848016317</v>
      </c>
      <c r="AA168">
        <f>Datenblatt!$I$21</f>
        <v>79.953620531215734</v>
      </c>
      <c r="AB168">
        <f>Datenblatt!$I$29</f>
        <v>70.851454876954847</v>
      </c>
      <c r="AC168">
        <f>Datenblatt!$I$37</f>
        <v>75.813025407742586</v>
      </c>
      <c r="AD168" s="7" t="e">
        <f t="shared" si="11"/>
        <v>#DIV/0!</v>
      </c>
    </row>
    <row r="169" spans="10:30" ht="19" x14ac:dyDescent="0.25">
      <c r="J169" s="3" t="e">
        <f>IF(AND($C169=13,Datenblatt!M169&lt;Datenblatt!$R$3),0,IF(AND($C169=14,Datenblatt!M169&lt;Datenblatt!$R$4),0,IF(AND($C169=15,Datenblatt!M169&lt;Datenblatt!$R$5),0,IF(AND($C169=16,Datenblatt!M169&lt;Datenblatt!$R$6),0,IF(AND($C169=12,Datenblatt!M169&lt;Datenblatt!$R$7),0,IF(AND($C169=11,Datenblatt!M169&lt;Datenblatt!$R$8),0,IF(AND($C169=13,Datenblatt!M169&gt;Datenblatt!$Q$3),100,IF(AND($C169=14,Datenblatt!M169&gt;Datenblatt!$Q$4),100,IF(AND($C169=15,Datenblatt!M169&gt;Datenblatt!$Q$5),100,IF(AND($C169=16,Datenblatt!M169&gt;Datenblatt!$Q$6),100,IF(AND($C169=12,Datenblatt!M169&gt;Datenblatt!$Q$7),100,IF(AND($C169=11,Datenblatt!M169&gt;Datenblatt!$Q$8),100,IF(Übersicht!$C169=13,Datenblatt!$B$3*Datenblatt!M169^3+Datenblatt!$C$3*Datenblatt!M169^2+Datenblatt!$D$3*Datenblatt!M169+Datenblatt!$E$3,IF(Übersicht!$C169=14,Datenblatt!$B$4*Datenblatt!M169^3+Datenblatt!$C$4*Datenblatt!M169^2+Datenblatt!$D$4*Datenblatt!M169+Datenblatt!$E$4,IF(Übersicht!$C169=15,Datenblatt!$B$5*Datenblatt!M169^3+Datenblatt!$C$5*Datenblatt!M169^2+Datenblatt!$D$5*Datenblatt!M169+Datenblatt!$E$5,IF(Übersicht!$C169=16,Datenblatt!$B$6*Datenblatt!M169^3+Datenblatt!$C$6*Datenblatt!M169^2+Datenblatt!$D$6*Datenblatt!M169+Datenblatt!$E$6,IF(Übersicht!$C169=12,Datenblatt!$B$7*Datenblatt!M169^3+Datenblatt!$C$7*Datenblatt!M169^2+Datenblatt!$D$7*Datenblatt!M169+Datenblatt!$E$7,IF(Übersicht!$C169=11,Datenblatt!$B$8*Datenblatt!M169^3+Datenblatt!$C$8*Datenblatt!M169^2+Datenblatt!$D$8*Datenblatt!M169+Datenblatt!$E$8,0))))))))))))))))))</f>
        <v>#DIV/0!</v>
      </c>
      <c r="K169" t="e">
        <f>IF(AND(Übersicht!$C169=13,Datenblatt!N169&lt;Datenblatt!$T$3),0,IF(AND(Übersicht!$C169=14,Datenblatt!N169&lt;Datenblatt!$T$4),0,IF(AND(Übersicht!$C169=15,Datenblatt!N169&lt;Datenblatt!$T$5),0,IF(AND(Übersicht!$C169=16,Datenblatt!N169&lt;Datenblatt!$T$6),0,IF(AND(Übersicht!$C169=12,Datenblatt!N169&lt;Datenblatt!$T$7),0,IF(AND(Übersicht!$C169=11,Datenblatt!N169&lt;Datenblatt!$T$8),0,IF(AND($C169=13,Datenblatt!N169&gt;Datenblatt!$S$3),100,IF(AND($C169=14,Datenblatt!N169&gt;Datenblatt!$S$4),100,IF(AND($C169=15,Datenblatt!N169&gt;Datenblatt!$S$5),100,IF(AND($C169=16,Datenblatt!N169&gt;Datenblatt!$S$6),100,IF(AND($C169=12,Datenblatt!N169&gt;Datenblatt!$S$7),100,IF(AND($C169=11,Datenblatt!N169&gt;Datenblatt!$S$8),100,IF(Übersicht!$C169=13,Datenblatt!$B$11*Datenblatt!N169^3+Datenblatt!$C$11*Datenblatt!N169^2+Datenblatt!$D$11*Datenblatt!N169+Datenblatt!$E$11,IF(Übersicht!$C169=14,Datenblatt!$B$12*Datenblatt!N169^3+Datenblatt!$C$12*Datenblatt!N169^2+Datenblatt!$D$12*Datenblatt!N169+Datenblatt!$E$12,IF(Übersicht!$C169=15,Datenblatt!$B$13*Datenblatt!N169^3+Datenblatt!$C$13*Datenblatt!N169^2+Datenblatt!$D$13*Datenblatt!N169+Datenblatt!$E$13,IF(Übersicht!$C169=16,Datenblatt!$B$14*Datenblatt!N169^3+Datenblatt!$C$14*Datenblatt!N169^2+Datenblatt!$D$14*Datenblatt!N169+Datenblatt!$E$14,IF(Übersicht!$C169=12,Datenblatt!$B$15*Datenblatt!N169^3+Datenblatt!$C$15*Datenblatt!N169^2+Datenblatt!$D$15*Datenblatt!N169+Datenblatt!$E$15,IF(Übersicht!$C169=11,Datenblatt!$B$16*Datenblatt!N169^3+Datenblatt!$C$16*Datenblatt!N169^2+Datenblatt!$D$16*Datenblatt!N169+Datenblatt!$E$16,0))))))))))))))))))</f>
        <v>#DIV/0!</v>
      </c>
      <c r="L169">
        <f>IF(AND($C169=13,G169&lt;Datenblatt!$V$3),0,IF(AND($C169=14,G169&lt;Datenblatt!$V$4),0,IF(AND($C169=15,G169&lt;Datenblatt!$V$5),0,IF(AND($C169=16,G169&lt;Datenblatt!$V$6),0,IF(AND($C169=12,G169&lt;Datenblatt!$V$7),0,IF(AND($C169=11,G169&lt;Datenblatt!$V$8),0,IF(AND($C169=13,G169&gt;Datenblatt!$U$3),100,IF(AND($C169=14,G169&gt;Datenblatt!$U$4),100,IF(AND($C169=15,G169&gt;Datenblatt!$U$5),100,IF(AND($C169=16,G169&gt;Datenblatt!$U$6),100,IF(AND($C169=12,G169&gt;Datenblatt!$U$7),100,IF(AND($C169=11,G169&gt;Datenblatt!$U$8),100,IF($C169=13,(Datenblatt!$B$19*Übersicht!G169^3)+(Datenblatt!$C$19*Übersicht!G169^2)+(Datenblatt!$D$19*Übersicht!G169)+Datenblatt!$E$19,IF($C169=14,(Datenblatt!$B$20*Übersicht!G169^3)+(Datenblatt!$C$20*Übersicht!G169^2)+(Datenblatt!$D$20*Übersicht!G169)+Datenblatt!$E$20,IF($C169=15,(Datenblatt!$B$21*Übersicht!G169^3)+(Datenblatt!$C$21*Übersicht!G169^2)+(Datenblatt!$D$21*Übersicht!G169)+Datenblatt!$E$21,IF($C169=16,(Datenblatt!$B$22*Übersicht!G169^3)+(Datenblatt!$C$22*Übersicht!G169^2)+(Datenblatt!$D$22*Übersicht!G169)+Datenblatt!$E$22,IF($C169=12,(Datenblatt!$B$23*Übersicht!G169^3)+(Datenblatt!$C$23*Übersicht!G169^2)+(Datenblatt!$D$23*Übersicht!G169)+Datenblatt!$E$23,IF($C169=11,(Datenblatt!$B$24*Übersicht!G169^3)+(Datenblatt!$C$24*Übersicht!G169^2)+(Datenblatt!$D$24*Übersicht!G169)+Datenblatt!$E$24,0))))))))))))))))))</f>
        <v>0</v>
      </c>
      <c r="M169">
        <f>IF(AND(H169="",C169=11),Datenblatt!$I$26,IF(AND(H169="",C169=12),Datenblatt!$I$26,IF(AND(H169="",C169=16),Datenblatt!$I$27,IF(AND(H169="",C169=15),Datenblatt!$I$26,IF(AND(H169="",C169=14),Datenblatt!$I$26,IF(AND(H169="",C169=13),Datenblatt!$I$26,IF(AND($C169=13,H169&gt;Datenblatt!$X$3),0,IF(AND($C169=14,H169&gt;Datenblatt!$X$4),0,IF(AND($C169=15,H169&gt;Datenblatt!$X$5),0,IF(AND($C169=16,H169&gt;Datenblatt!$X$6),0,IF(AND($C169=12,H169&gt;Datenblatt!$X$7),0,IF(AND($C169=11,H169&gt;Datenblatt!$X$8),0,IF(AND($C169=13,H169&lt;Datenblatt!$W$3),100,IF(AND($C169=14,H169&lt;Datenblatt!$W$4),100,IF(AND($C169=15,H169&lt;Datenblatt!$W$5),100,IF(AND($C169=16,H169&lt;Datenblatt!$W$6),100,IF(AND($C169=12,H169&lt;Datenblatt!$W$7),100,IF(AND($C169=11,H169&lt;Datenblatt!$W$8),100,IF($C169=13,(Datenblatt!$B$27*Übersicht!H169^3)+(Datenblatt!$C$27*Übersicht!H169^2)+(Datenblatt!$D$27*Übersicht!H169)+Datenblatt!$E$27,IF($C169=14,(Datenblatt!$B$28*Übersicht!H169^3)+(Datenblatt!$C$28*Übersicht!H169^2)+(Datenblatt!$D$28*Übersicht!H169)+Datenblatt!$E$28,IF($C169=15,(Datenblatt!$B$29*Übersicht!H169^3)+(Datenblatt!$C$29*Übersicht!H169^2)+(Datenblatt!$D$29*Übersicht!H169)+Datenblatt!$E$29,IF($C169=16,(Datenblatt!$B$30*Übersicht!H169^3)+(Datenblatt!$C$30*Übersicht!H169^2)+(Datenblatt!$D$30*Übersicht!H169)+Datenblatt!$E$30,IF($C169=12,(Datenblatt!$B$31*Übersicht!H169^3)+(Datenblatt!$C$31*Übersicht!H169^2)+(Datenblatt!$D$31*Übersicht!H169)+Datenblatt!$E$31,IF($C169=11,(Datenblatt!$B$32*Übersicht!H169^3)+(Datenblatt!$C$32*Übersicht!H169^2)+(Datenblatt!$D$32*Übersicht!H169)+Datenblatt!$E$32,0))))))))))))))))))))))))</f>
        <v>0</v>
      </c>
      <c r="N169">
        <f>IF(AND(H169="",C169=11),Datenblatt!$I$29,IF(AND(H169="",C169=12),Datenblatt!$I$29,IF(AND(H169="",C169=16),Datenblatt!$I$29,IF(AND(H169="",C169=15),Datenblatt!$I$29,IF(AND(H169="",C169=14),Datenblatt!$I$29,IF(AND(H169="",C169=13),Datenblatt!$I$29,IF(AND($C169=13,H169&gt;Datenblatt!$X$3),0,IF(AND($C169=14,H169&gt;Datenblatt!$X$4),0,IF(AND($C169=15,H169&gt;Datenblatt!$X$5),0,IF(AND($C169=16,H169&gt;Datenblatt!$X$6),0,IF(AND($C169=12,H169&gt;Datenblatt!$X$7),0,IF(AND($C169=11,H169&gt;Datenblatt!$X$8),0,IF(AND($C169=13,H169&lt;Datenblatt!$W$3),100,IF(AND($C169=14,H169&lt;Datenblatt!$W$4),100,IF(AND($C169=15,H169&lt;Datenblatt!$W$5),100,IF(AND($C169=16,H169&lt;Datenblatt!$W$6),100,IF(AND($C169=12,H169&lt;Datenblatt!$W$7),100,IF(AND($C169=11,H169&lt;Datenblatt!$W$8),100,IF($C169=13,(Datenblatt!$B$27*Übersicht!H169^3)+(Datenblatt!$C$27*Übersicht!H169^2)+(Datenblatt!$D$27*Übersicht!H169)+Datenblatt!$E$27,IF($C169=14,(Datenblatt!$B$28*Übersicht!H169^3)+(Datenblatt!$C$28*Übersicht!H169^2)+(Datenblatt!$D$28*Übersicht!H169)+Datenblatt!$E$28,IF($C169=15,(Datenblatt!$B$29*Übersicht!H169^3)+(Datenblatt!$C$29*Übersicht!H169^2)+(Datenblatt!$D$29*Übersicht!H169)+Datenblatt!$E$29,IF($C169=16,(Datenblatt!$B$30*Übersicht!H169^3)+(Datenblatt!$C$30*Übersicht!H169^2)+(Datenblatt!$D$30*Übersicht!H169)+Datenblatt!$E$30,IF($C169=12,(Datenblatt!$B$31*Übersicht!H169^3)+(Datenblatt!$C$31*Übersicht!H169^2)+(Datenblatt!$D$31*Übersicht!H169)+Datenblatt!$E$31,IF($C169=11,(Datenblatt!$B$32*Übersicht!H169^3)+(Datenblatt!$C$32*Übersicht!H169^2)+(Datenblatt!$D$32*Übersicht!H169)+Datenblatt!$E$32,0))))))))))))))))))))))))</f>
        <v>0</v>
      </c>
      <c r="O169" s="2" t="e">
        <f t="shared" si="8"/>
        <v>#DIV/0!</v>
      </c>
      <c r="P169" s="2" t="e">
        <f t="shared" si="9"/>
        <v>#DIV/0!</v>
      </c>
      <c r="R169" s="2"/>
      <c r="S169" s="2">
        <f>Datenblatt!$I$10</f>
        <v>62.816491055091916</v>
      </c>
      <c r="T169" s="2">
        <f>Datenblatt!$I$18</f>
        <v>62.379148900450787</v>
      </c>
      <c r="U169" s="2">
        <f>Datenblatt!$I$26</f>
        <v>55.885385458572635</v>
      </c>
      <c r="V169" s="2">
        <f>Datenblatt!$I$34</f>
        <v>60.727085155488531</v>
      </c>
      <c r="W169" s="7" t="e">
        <f t="shared" si="10"/>
        <v>#DIV/0!</v>
      </c>
      <c r="Y169" s="2">
        <f>Datenblatt!$I$5</f>
        <v>73.48733784597421</v>
      </c>
      <c r="Z169">
        <f>Datenblatt!$I$13</f>
        <v>79.926562848016317</v>
      </c>
      <c r="AA169">
        <f>Datenblatt!$I$21</f>
        <v>79.953620531215734</v>
      </c>
      <c r="AB169">
        <f>Datenblatt!$I$29</f>
        <v>70.851454876954847</v>
      </c>
      <c r="AC169">
        <f>Datenblatt!$I$37</f>
        <v>75.813025407742586</v>
      </c>
      <c r="AD169" s="7" t="e">
        <f t="shared" si="11"/>
        <v>#DIV/0!</v>
      </c>
    </row>
    <row r="170" spans="10:30" ht="19" x14ac:dyDescent="0.25">
      <c r="J170" s="3" t="e">
        <f>IF(AND($C170=13,Datenblatt!M170&lt;Datenblatt!$R$3),0,IF(AND($C170=14,Datenblatt!M170&lt;Datenblatt!$R$4),0,IF(AND($C170=15,Datenblatt!M170&lt;Datenblatt!$R$5),0,IF(AND($C170=16,Datenblatt!M170&lt;Datenblatt!$R$6),0,IF(AND($C170=12,Datenblatt!M170&lt;Datenblatt!$R$7),0,IF(AND($C170=11,Datenblatt!M170&lt;Datenblatt!$R$8),0,IF(AND($C170=13,Datenblatt!M170&gt;Datenblatt!$Q$3),100,IF(AND($C170=14,Datenblatt!M170&gt;Datenblatt!$Q$4),100,IF(AND($C170=15,Datenblatt!M170&gt;Datenblatt!$Q$5),100,IF(AND($C170=16,Datenblatt!M170&gt;Datenblatt!$Q$6),100,IF(AND($C170=12,Datenblatt!M170&gt;Datenblatt!$Q$7),100,IF(AND($C170=11,Datenblatt!M170&gt;Datenblatt!$Q$8),100,IF(Übersicht!$C170=13,Datenblatt!$B$3*Datenblatt!M170^3+Datenblatt!$C$3*Datenblatt!M170^2+Datenblatt!$D$3*Datenblatt!M170+Datenblatt!$E$3,IF(Übersicht!$C170=14,Datenblatt!$B$4*Datenblatt!M170^3+Datenblatt!$C$4*Datenblatt!M170^2+Datenblatt!$D$4*Datenblatt!M170+Datenblatt!$E$4,IF(Übersicht!$C170=15,Datenblatt!$B$5*Datenblatt!M170^3+Datenblatt!$C$5*Datenblatt!M170^2+Datenblatt!$D$5*Datenblatt!M170+Datenblatt!$E$5,IF(Übersicht!$C170=16,Datenblatt!$B$6*Datenblatt!M170^3+Datenblatt!$C$6*Datenblatt!M170^2+Datenblatt!$D$6*Datenblatt!M170+Datenblatt!$E$6,IF(Übersicht!$C170=12,Datenblatt!$B$7*Datenblatt!M170^3+Datenblatt!$C$7*Datenblatt!M170^2+Datenblatt!$D$7*Datenblatt!M170+Datenblatt!$E$7,IF(Übersicht!$C170=11,Datenblatt!$B$8*Datenblatt!M170^3+Datenblatt!$C$8*Datenblatt!M170^2+Datenblatt!$D$8*Datenblatt!M170+Datenblatt!$E$8,0))))))))))))))))))</f>
        <v>#DIV/0!</v>
      </c>
      <c r="K170" t="e">
        <f>IF(AND(Übersicht!$C170=13,Datenblatt!N170&lt;Datenblatt!$T$3),0,IF(AND(Übersicht!$C170=14,Datenblatt!N170&lt;Datenblatt!$T$4),0,IF(AND(Übersicht!$C170=15,Datenblatt!N170&lt;Datenblatt!$T$5),0,IF(AND(Übersicht!$C170=16,Datenblatt!N170&lt;Datenblatt!$T$6),0,IF(AND(Übersicht!$C170=12,Datenblatt!N170&lt;Datenblatt!$T$7),0,IF(AND(Übersicht!$C170=11,Datenblatt!N170&lt;Datenblatt!$T$8),0,IF(AND($C170=13,Datenblatt!N170&gt;Datenblatt!$S$3),100,IF(AND($C170=14,Datenblatt!N170&gt;Datenblatt!$S$4),100,IF(AND($C170=15,Datenblatt!N170&gt;Datenblatt!$S$5),100,IF(AND($C170=16,Datenblatt!N170&gt;Datenblatt!$S$6),100,IF(AND($C170=12,Datenblatt!N170&gt;Datenblatt!$S$7),100,IF(AND($C170=11,Datenblatt!N170&gt;Datenblatt!$S$8),100,IF(Übersicht!$C170=13,Datenblatt!$B$11*Datenblatt!N170^3+Datenblatt!$C$11*Datenblatt!N170^2+Datenblatt!$D$11*Datenblatt!N170+Datenblatt!$E$11,IF(Übersicht!$C170=14,Datenblatt!$B$12*Datenblatt!N170^3+Datenblatt!$C$12*Datenblatt!N170^2+Datenblatt!$D$12*Datenblatt!N170+Datenblatt!$E$12,IF(Übersicht!$C170=15,Datenblatt!$B$13*Datenblatt!N170^3+Datenblatt!$C$13*Datenblatt!N170^2+Datenblatt!$D$13*Datenblatt!N170+Datenblatt!$E$13,IF(Übersicht!$C170=16,Datenblatt!$B$14*Datenblatt!N170^3+Datenblatt!$C$14*Datenblatt!N170^2+Datenblatt!$D$14*Datenblatt!N170+Datenblatt!$E$14,IF(Übersicht!$C170=12,Datenblatt!$B$15*Datenblatt!N170^3+Datenblatt!$C$15*Datenblatt!N170^2+Datenblatt!$D$15*Datenblatt!N170+Datenblatt!$E$15,IF(Übersicht!$C170=11,Datenblatt!$B$16*Datenblatt!N170^3+Datenblatt!$C$16*Datenblatt!N170^2+Datenblatt!$D$16*Datenblatt!N170+Datenblatt!$E$16,0))))))))))))))))))</f>
        <v>#DIV/0!</v>
      </c>
      <c r="L170">
        <f>IF(AND($C170=13,G170&lt;Datenblatt!$V$3),0,IF(AND($C170=14,G170&lt;Datenblatt!$V$4),0,IF(AND($C170=15,G170&lt;Datenblatt!$V$5),0,IF(AND($C170=16,G170&lt;Datenblatt!$V$6),0,IF(AND($C170=12,G170&lt;Datenblatt!$V$7),0,IF(AND($C170=11,G170&lt;Datenblatt!$V$8),0,IF(AND($C170=13,G170&gt;Datenblatt!$U$3),100,IF(AND($C170=14,G170&gt;Datenblatt!$U$4),100,IF(AND($C170=15,G170&gt;Datenblatt!$U$5),100,IF(AND($C170=16,G170&gt;Datenblatt!$U$6),100,IF(AND($C170=12,G170&gt;Datenblatt!$U$7),100,IF(AND($C170=11,G170&gt;Datenblatt!$U$8),100,IF($C170=13,(Datenblatt!$B$19*Übersicht!G170^3)+(Datenblatt!$C$19*Übersicht!G170^2)+(Datenblatt!$D$19*Übersicht!G170)+Datenblatt!$E$19,IF($C170=14,(Datenblatt!$B$20*Übersicht!G170^3)+(Datenblatt!$C$20*Übersicht!G170^2)+(Datenblatt!$D$20*Übersicht!G170)+Datenblatt!$E$20,IF($C170=15,(Datenblatt!$B$21*Übersicht!G170^3)+(Datenblatt!$C$21*Übersicht!G170^2)+(Datenblatt!$D$21*Übersicht!G170)+Datenblatt!$E$21,IF($C170=16,(Datenblatt!$B$22*Übersicht!G170^3)+(Datenblatt!$C$22*Übersicht!G170^2)+(Datenblatt!$D$22*Übersicht!G170)+Datenblatt!$E$22,IF($C170=12,(Datenblatt!$B$23*Übersicht!G170^3)+(Datenblatt!$C$23*Übersicht!G170^2)+(Datenblatt!$D$23*Übersicht!G170)+Datenblatt!$E$23,IF($C170=11,(Datenblatt!$B$24*Übersicht!G170^3)+(Datenblatt!$C$24*Übersicht!G170^2)+(Datenblatt!$D$24*Übersicht!G170)+Datenblatt!$E$24,0))))))))))))))))))</f>
        <v>0</v>
      </c>
      <c r="M170">
        <f>IF(AND(H170="",C170=11),Datenblatt!$I$26,IF(AND(H170="",C170=12),Datenblatt!$I$26,IF(AND(H170="",C170=16),Datenblatt!$I$27,IF(AND(H170="",C170=15),Datenblatt!$I$26,IF(AND(H170="",C170=14),Datenblatt!$I$26,IF(AND(H170="",C170=13),Datenblatt!$I$26,IF(AND($C170=13,H170&gt;Datenblatt!$X$3),0,IF(AND($C170=14,H170&gt;Datenblatt!$X$4),0,IF(AND($C170=15,H170&gt;Datenblatt!$X$5),0,IF(AND($C170=16,H170&gt;Datenblatt!$X$6),0,IF(AND($C170=12,H170&gt;Datenblatt!$X$7),0,IF(AND($C170=11,H170&gt;Datenblatt!$X$8),0,IF(AND($C170=13,H170&lt;Datenblatt!$W$3),100,IF(AND($C170=14,H170&lt;Datenblatt!$W$4),100,IF(AND($C170=15,H170&lt;Datenblatt!$W$5),100,IF(AND($C170=16,H170&lt;Datenblatt!$W$6),100,IF(AND($C170=12,H170&lt;Datenblatt!$W$7),100,IF(AND($C170=11,H170&lt;Datenblatt!$W$8),100,IF($C170=13,(Datenblatt!$B$27*Übersicht!H170^3)+(Datenblatt!$C$27*Übersicht!H170^2)+(Datenblatt!$D$27*Übersicht!H170)+Datenblatt!$E$27,IF($C170=14,(Datenblatt!$B$28*Übersicht!H170^3)+(Datenblatt!$C$28*Übersicht!H170^2)+(Datenblatt!$D$28*Übersicht!H170)+Datenblatt!$E$28,IF($C170=15,(Datenblatt!$B$29*Übersicht!H170^3)+(Datenblatt!$C$29*Übersicht!H170^2)+(Datenblatt!$D$29*Übersicht!H170)+Datenblatt!$E$29,IF($C170=16,(Datenblatt!$B$30*Übersicht!H170^3)+(Datenblatt!$C$30*Übersicht!H170^2)+(Datenblatt!$D$30*Übersicht!H170)+Datenblatt!$E$30,IF($C170=12,(Datenblatt!$B$31*Übersicht!H170^3)+(Datenblatt!$C$31*Übersicht!H170^2)+(Datenblatt!$D$31*Übersicht!H170)+Datenblatt!$E$31,IF($C170=11,(Datenblatt!$B$32*Übersicht!H170^3)+(Datenblatt!$C$32*Übersicht!H170^2)+(Datenblatt!$D$32*Übersicht!H170)+Datenblatt!$E$32,0))))))))))))))))))))))))</f>
        <v>0</v>
      </c>
      <c r="N170">
        <f>IF(AND(H170="",C170=11),Datenblatt!$I$29,IF(AND(H170="",C170=12),Datenblatt!$I$29,IF(AND(H170="",C170=16),Datenblatt!$I$29,IF(AND(H170="",C170=15),Datenblatt!$I$29,IF(AND(H170="",C170=14),Datenblatt!$I$29,IF(AND(H170="",C170=13),Datenblatt!$I$29,IF(AND($C170=13,H170&gt;Datenblatt!$X$3),0,IF(AND($C170=14,H170&gt;Datenblatt!$X$4),0,IF(AND($C170=15,H170&gt;Datenblatt!$X$5),0,IF(AND($C170=16,H170&gt;Datenblatt!$X$6),0,IF(AND($C170=12,H170&gt;Datenblatt!$X$7),0,IF(AND($C170=11,H170&gt;Datenblatt!$X$8),0,IF(AND($C170=13,H170&lt;Datenblatt!$W$3),100,IF(AND($C170=14,H170&lt;Datenblatt!$W$4),100,IF(AND($C170=15,H170&lt;Datenblatt!$W$5),100,IF(AND($C170=16,H170&lt;Datenblatt!$W$6),100,IF(AND($C170=12,H170&lt;Datenblatt!$W$7),100,IF(AND($C170=11,H170&lt;Datenblatt!$W$8),100,IF($C170=13,(Datenblatt!$B$27*Übersicht!H170^3)+(Datenblatt!$C$27*Übersicht!H170^2)+(Datenblatt!$D$27*Übersicht!H170)+Datenblatt!$E$27,IF($C170=14,(Datenblatt!$B$28*Übersicht!H170^3)+(Datenblatt!$C$28*Übersicht!H170^2)+(Datenblatt!$D$28*Übersicht!H170)+Datenblatt!$E$28,IF($C170=15,(Datenblatt!$B$29*Übersicht!H170^3)+(Datenblatt!$C$29*Übersicht!H170^2)+(Datenblatt!$D$29*Übersicht!H170)+Datenblatt!$E$29,IF($C170=16,(Datenblatt!$B$30*Übersicht!H170^3)+(Datenblatt!$C$30*Übersicht!H170^2)+(Datenblatt!$D$30*Übersicht!H170)+Datenblatt!$E$30,IF($C170=12,(Datenblatt!$B$31*Übersicht!H170^3)+(Datenblatt!$C$31*Übersicht!H170^2)+(Datenblatt!$D$31*Übersicht!H170)+Datenblatt!$E$31,IF($C170=11,(Datenblatt!$B$32*Übersicht!H170^3)+(Datenblatt!$C$32*Übersicht!H170^2)+(Datenblatt!$D$32*Übersicht!H170)+Datenblatt!$E$32,0))))))))))))))))))))))))</f>
        <v>0</v>
      </c>
      <c r="O170" s="2" t="e">
        <f t="shared" si="8"/>
        <v>#DIV/0!</v>
      </c>
      <c r="P170" s="2" t="e">
        <f t="shared" si="9"/>
        <v>#DIV/0!</v>
      </c>
      <c r="R170" s="2"/>
      <c r="S170" s="2">
        <f>Datenblatt!$I$10</f>
        <v>62.816491055091916</v>
      </c>
      <c r="T170" s="2">
        <f>Datenblatt!$I$18</f>
        <v>62.379148900450787</v>
      </c>
      <c r="U170" s="2">
        <f>Datenblatt!$I$26</f>
        <v>55.885385458572635</v>
      </c>
      <c r="V170" s="2">
        <f>Datenblatt!$I$34</f>
        <v>60.727085155488531</v>
      </c>
      <c r="W170" s="7" t="e">
        <f t="shared" si="10"/>
        <v>#DIV/0!</v>
      </c>
      <c r="Y170" s="2">
        <f>Datenblatt!$I$5</f>
        <v>73.48733784597421</v>
      </c>
      <c r="Z170">
        <f>Datenblatt!$I$13</f>
        <v>79.926562848016317</v>
      </c>
      <c r="AA170">
        <f>Datenblatt!$I$21</f>
        <v>79.953620531215734</v>
      </c>
      <c r="AB170">
        <f>Datenblatt!$I$29</f>
        <v>70.851454876954847</v>
      </c>
      <c r="AC170">
        <f>Datenblatt!$I$37</f>
        <v>75.813025407742586</v>
      </c>
      <c r="AD170" s="7" t="e">
        <f t="shared" si="11"/>
        <v>#DIV/0!</v>
      </c>
    </row>
    <row r="171" spans="10:30" ht="19" x14ac:dyDescent="0.25">
      <c r="J171" s="3" t="e">
        <f>IF(AND($C171=13,Datenblatt!M171&lt;Datenblatt!$R$3),0,IF(AND($C171=14,Datenblatt!M171&lt;Datenblatt!$R$4),0,IF(AND($C171=15,Datenblatt!M171&lt;Datenblatt!$R$5),0,IF(AND($C171=16,Datenblatt!M171&lt;Datenblatt!$R$6),0,IF(AND($C171=12,Datenblatt!M171&lt;Datenblatt!$R$7),0,IF(AND($C171=11,Datenblatt!M171&lt;Datenblatt!$R$8),0,IF(AND($C171=13,Datenblatt!M171&gt;Datenblatt!$Q$3),100,IF(AND($C171=14,Datenblatt!M171&gt;Datenblatt!$Q$4),100,IF(AND($C171=15,Datenblatt!M171&gt;Datenblatt!$Q$5),100,IF(AND($C171=16,Datenblatt!M171&gt;Datenblatt!$Q$6),100,IF(AND($C171=12,Datenblatt!M171&gt;Datenblatt!$Q$7),100,IF(AND($C171=11,Datenblatt!M171&gt;Datenblatt!$Q$8),100,IF(Übersicht!$C171=13,Datenblatt!$B$3*Datenblatt!M171^3+Datenblatt!$C$3*Datenblatt!M171^2+Datenblatt!$D$3*Datenblatt!M171+Datenblatt!$E$3,IF(Übersicht!$C171=14,Datenblatt!$B$4*Datenblatt!M171^3+Datenblatt!$C$4*Datenblatt!M171^2+Datenblatt!$D$4*Datenblatt!M171+Datenblatt!$E$4,IF(Übersicht!$C171=15,Datenblatt!$B$5*Datenblatt!M171^3+Datenblatt!$C$5*Datenblatt!M171^2+Datenblatt!$D$5*Datenblatt!M171+Datenblatt!$E$5,IF(Übersicht!$C171=16,Datenblatt!$B$6*Datenblatt!M171^3+Datenblatt!$C$6*Datenblatt!M171^2+Datenblatt!$D$6*Datenblatt!M171+Datenblatt!$E$6,IF(Übersicht!$C171=12,Datenblatt!$B$7*Datenblatt!M171^3+Datenblatt!$C$7*Datenblatt!M171^2+Datenblatt!$D$7*Datenblatt!M171+Datenblatt!$E$7,IF(Übersicht!$C171=11,Datenblatt!$B$8*Datenblatt!M171^3+Datenblatt!$C$8*Datenblatt!M171^2+Datenblatt!$D$8*Datenblatt!M171+Datenblatt!$E$8,0))))))))))))))))))</f>
        <v>#DIV/0!</v>
      </c>
      <c r="K171" t="e">
        <f>IF(AND(Übersicht!$C171=13,Datenblatt!N171&lt;Datenblatt!$T$3),0,IF(AND(Übersicht!$C171=14,Datenblatt!N171&lt;Datenblatt!$T$4),0,IF(AND(Übersicht!$C171=15,Datenblatt!N171&lt;Datenblatt!$T$5),0,IF(AND(Übersicht!$C171=16,Datenblatt!N171&lt;Datenblatt!$T$6),0,IF(AND(Übersicht!$C171=12,Datenblatt!N171&lt;Datenblatt!$T$7),0,IF(AND(Übersicht!$C171=11,Datenblatt!N171&lt;Datenblatt!$T$8),0,IF(AND($C171=13,Datenblatt!N171&gt;Datenblatt!$S$3),100,IF(AND($C171=14,Datenblatt!N171&gt;Datenblatt!$S$4),100,IF(AND($C171=15,Datenblatt!N171&gt;Datenblatt!$S$5),100,IF(AND($C171=16,Datenblatt!N171&gt;Datenblatt!$S$6),100,IF(AND($C171=12,Datenblatt!N171&gt;Datenblatt!$S$7),100,IF(AND($C171=11,Datenblatt!N171&gt;Datenblatt!$S$8),100,IF(Übersicht!$C171=13,Datenblatt!$B$11*Datenblatt!N171^3+Datenblatt!$C$11*Datenblatt!N171^2+Datenblatt!$D$11*Datenblatt!N171+Datenblatt!$E$11,IF(Übersicht!$C171=14,Datenblatt!$B$12*Datenblatt!N171^3+Datenblatt!$C$12*Datenblatt!N171^2+Datenblatt!$D$12*Datenblatt!N171+Datenblatt!$E$12,IF(Übersicht!$C171=15,Datenblatt!$B$13*Datenblatt!N171^3+Datenblatt!$C$13*Datenblatt!N171^2+Datenblatt!$D$13*Datenblatt!N171+Datenblatt!$E$13,IF(Übersicht!$C171=16,Datenblatt!$B$14*Datenblatt!N171^3+Datenblatt!$C$14*Datenblatt!N171^2+Datenblatt!$D$14*Datenblatt!N171+Datenblatt!$E$14,IF(Übersicht!$C171=12,Datenblatt!$B$15*Datenblatt!N171^3+Datenblatt!$C$15*Datenblatt!N171^2+Datenblatt!$D$15*Datenblatt!N171+Datenblatt!$E$15,IF(Übersicht!$C171=11,Datenblatt!$B$16*Datenblatt!N171^3+Datenblatt!$C$16*Datenblatt!N171^2+Datenblatt!$D$16*Datenblatt!N171+Datenblatt!$E$16,0))))))))))))))))))</f>
        <v>#DIV/0!</v>
      </c>
      <c r="L171">
        <f>IF(AND($C171=13,G171&lt;Datenblatt!$V$3),0,IF(AND($C171=14,G171&lt;Datenblatt!$V$4),0,IF(AND($C171=15,G171&lt;Datenblatt!$V$5),0,IF(AND($C171=16,G171&lt;Datenblatt!$V$6),0,IF(AND($C171=12,G171&lt;Datenblatt!$V$7),0,IF(AND($C171=11,G171&lt;Datenblatt!$V$8),0,IF(AND($C171=13,G171&gt;Datenblatt!$U$3),100,IF(AND($C171=14,G171&gt;Datenblatt!$U$4),100,IF(AND($C171=15,G171&gt;Datenblatt!$U$5),100,IF(AND($C171=16,G171&gt;Datenblatt!$U$6),100,IF(AND($C171=12,G171&gt;Datenblatt!$U$7),100,IF(AND($C171=11,G171&gt;Datenblatt!$U$8),100,IF($C171=13,(Datenblatt!$B$19*Übersicht!G171^3)+(Datenblatt!$C$19*Übersicht!G171^2)+(Datenblatt!$D$19*Übersicht!G171)+Datenblatt!$E$19,IF($C171=14,(Datenblatt!$B$20*Übersicht!G171^3)+(Datenblatt!$C$20*Übersicht!G171^2)+(Datenblatt!$D$20*Übersicht!G171)+Datenblatt!$E$20,IF($C171=15,(Datenblatt!$B$21*Übersicht!G171^3)+(Datenblatt!$C$21*Übersicht!G171^2)+(Datenblatt!$D$21*Übersicht!G171)+Datenblatt!$E$21,IF($C171=16,(Datenblatt!$B$22*Übersicht!G171^3)+(Datenblatt!$C$22*Übersicht!G171^2)+(Datenblatt!$D$22*Übersicht!G171)+Datenblatt!$E$22,IF($C171=12,(Datenblatt!$B$23*Übersicht!G171^3)+(Datenblatt!$C$23*Übersicht!G171^2)+(Datenblatt!$D$23*Übersicht!G171)+Datenblatt!$E$23,IF($C171=11,(Datenblatt!$B$24*Übersicht!G171^3)+(Datenblatt!$C$24*Übersicht!G171^2)+(Datenblatt!$D$24*Übersicht!G171)+Datenblatt!$E$24,0))))))))))))))))))</f>
        <v>0</v>
      </c>
      <c r="M171">
        <f>IF(AND(H171="",C171=11),Datenblatt!$I$26,IF(AND(H171="",C171=12),Datenblatt!$I$26,IF(AND(H171="",C171=16),Datenblatt!$I$27,IF(AND(H171="",C171=15),Datenblatt!$I$26,IF(AND(H171="",C171=14),Datenblatt!$I$26,IF(AND(H171="",C171=13),Datenblatt!$I$26,IF(AND($C171=13,H171&gt;Datenblatt!$X$3),0,IF(AND($C171=14,H171&gt;Datenblatt!$X$4),0,IF(AND($C171=15,H171&gt;Datenblatt!$X$5),0,IF(AND($C171=16,H171&gt;Datenblatt!$X$6),0,IF(AND($C171=12,H171&gt;Datenblatt!$X$7),0,IF(AND($C171=11,H171&gt;Datenblatt!$X$8),0,IF(AND($C171=13,H171&lt;Datenblatt!$W$3),100,IF(AND($C171=14,H171&lt;Datenblatt!$W$4),100,IF(AND($C171=15,H171&lt;Datenblatt!$W$5),100,IF(AND($C171=16,H171&lt;Datenblatt!$W$6),100,IF(AND($C171=12,H171&lt;Datenblatt!$W$7),100,IF(AND($C171=11,H171&lt;Datenblatt!$W$8),100,IF($C171=13,(Datenblatt!$B$27*Übersicht!H171^3)+(Datenblatt!$C$27*Übersicht!H171^2)+(Datenblatt!$D$27*Übersicht!H171)+Datenblatt!$E$27,IF($C171=14,(Datenblatt!$B$28*Übersicht!H171^3)+(Datenblatt!$C$28*Übersicht!H171^2)+(Datenblatt!$D$28*Übersicht!H171)+Datenblatt!$E$28,IF($C171=15,(Datenblatt!$B$29*Übersicht!H171^3)+(Datenblatt!$C$29*Übersicht!H171^2)+(Datenblatt!$D$29*Übersicht!H171)+Datenblatt!$E$29,IF($C171=16,(Datenblatt!$B$30*Übersicht!H171^3)+(Datenblatt!$C$30*Übersicht!H171^2)+(Datenblatt!$D$30*Übersicht!H171)+Datenblatt!$E$30,IF($C171=12,(Datenblatt!$B$31*Übersicht!H171^3)+(Datenblatt!$C$31*Übersicht!H171^2)+(Datenblatt!$D$31*Übersicht!H171)+Datenblatt!$E$31,IF($C171=11,(Datenblatt!$B$32*Übersicht!H171^3)+(Datenblatt!$C$32*Übersicht!H171^2)+(Datenblatt!$D$32*Übersicht!H171)+Datenblatt!$E$32,0))))))))))))))))))))))))</f>
        <v>0</v>
      </c>
      <c r="N171">
        <f>IF(AND(H171="",C171=11),Datenblatt!$I$29,IF(AND(H171="",C171=12),Datenblatt!$I$29,IF(AND(H171="",C171=16),Datenblatt!$I$29,IF(AND(H171="",C171=15),Datenblatt!$I$29,IF(AND(H171="",C171=14),Datenblatt!$I$29,IF(AND(H171="",C171=13),Datenblatt!$I$29,IF(AND($C171=13,H171&gt;Datenblatt!$X$3),0,IF(AND($C171=14,H171&gt;Datenblatt!$X$4),0,IF(AND($C171=15,H171&gt;Datenblatt!$X$5),0,IF(AND($C171=16,H171&gt;Datenblatt!$X$6),0,IF(AND($C171=12,H171&gt;Datenblatt!$X$7),0,IF(AND($C171=11,H171&gt;Datenblatt!$X$8),0,IF(AND($C171=13,H171&lt;Datenblatt!$W$3),100,IF(AND($C171=14,H171&lt;Datenblatt!$W$4),100,IF(AND($C171=15,H171&lt;Datenblatt!$W$5),100,IF(AND($C171=16,H171&lt;Datenblatt!$W$6),100,IF(AND($C171=12,H171&lt;Datenblatt!$W$7),100,IF(AND($C171=11,H171&lt;Datenblatt!$W$8),100,IF($C171=13,(Datenblatt!$B$27*Übersicht!H171^3)+(Datenblatt!$C$27*Übersicht!H171^2)+(Datenblatt!$D$27*Übersicht!H171)+Datenblatt!$E$27,IF($C171=14,(Datenblatt!$B$28*Übersicht!H171^3)+(Datenblatt!$C$28*Übersicht!H171^2)+(Datenblatt!$D$28*Übersicht!H171)+Datenblatt!$E$28,IF($C171=15,(Datenblatt!$B$29*Übersicht!H171^3)+(Datenblatt!$C$29*Übersicht!H171^2)+(Datenblatt!$D$29*Übersicht!H171)+Datenblatt!$E$29,IF($C171=16,(Datenblatt!$B$30*Übersicht!H171^3)+(Datenblatt!$C$30*Übersicht!H171^2)+(Datenblatt!$D$30*Übersicht!H171)+Datenblatt!$E$30,IF($C171=12,(Datenblatt!$B$31*Übersicht!H171^3)+(Datenblatt!$C$31*Übersicht!H171^2)+(Datenblatt!$D$31*Übersicht!H171)+Datenblatt!$E$31,IF($C171=11,(Datenblatt!$B$32*Übersicht!H171^3)+(Datenblatt!$C$32*Übersicht!H171^2)+(Datenblatt!$D$32*Übersicht!H171)+Datenblatt!$E$32,0))))))))))))))))))))))))</f>
        <v>0</v>
      </c>
      <c r="O171" s="2" t="e">
        <f t="shared" si="8"/>
        <v>#DIV/0!</v>
      </c>
      <c r="P171" s="2" t="e">
        <f t="shared" si="9"/>
        <v>#DIV/0!</v>
      </c>
      <c r="R171" s="2"/>
      <c r="S171" s="2">
        <f>Datenblatt!$I$10</f>
        <v>62.816491055091916</v>
      </c>
      <c r="T171" s="2">
        <f>Datenblatt!$I$18</f>
        <v>62.379148900450787</v>
      </c>
      <c r="U171" s="2">
        <f>Datenblatt!$I$26</f>
        <v>55.885385458572635</v>
      </c>
      <c r="V171" s="2">
        <f>Datenblatt!$I$34</f>
        <v>60.727085155488531</v>
      </c>
      <c r="W171" s="7" t="e">
        <f t="shared" si="10"/>
        <v>#DIV/0!</v>
      </c>
      <c r="Y171" s="2">
        <f>Datenblatt!$I$5</f>
        <v>73.48733784597421</v>
      </c>
      <c r="Z171">
        <f>Datenblatt!$I$13</f>
        <v>79.926562848016317</v>
      </c>
      <c r="AA171">
        <f>Datenblatt!$I$21</f>
        <v>79.953620531215734</v>
      </c>
      <c r="AB171">
        <f>Datenblatt!$I$29</f>
        <v>70.851454876954847</v>
      </c>
      <c r="AC171">
        <f>Datenblatt!$I$37</f>
        <v>75.813025407742586</v>
      </c>
      <c r="AD171" s="7" t="e">
        <f t="shared" si="11"/>
        <v>#DIV/0!</v>
      </c>
    </row>
    <row r="172" spans="10:30" ht="19" x14ac:dyDescent="0.25">
      <c r="J172" s="3" t="e">
        <f>IF(AND($C172=13,Datenblatt!M172&lt;Datenblatt!$R$3),0,IF(AND($C172=14,Datenblatt!M172&lt;Datenblatt!$R$4),0,IF(AND($C172=15,Datenblatt!M172&lt;Datenblatt!$R$5),0,IF(AND($C172=16,Datenblatt!M172&lt;Datenblatt!$R$6),0,IF(AND($C172=12,Datenblatt!M172&lt;Datenblatt!$R$7),0,IF(AND($C172=11,Datenblatt!M172&lt;Datenblatt!$R$8),0,IF(AND($C172=13,Datenblatt!M172&gt;Datenblatt!$Q$3),100,IF(AND($C172=14,Datenblatt!M172&gt;Datenblatt!$Q$4),100,IF(AND($C172=15,Datenblatt!M172&gt;Datenblatt!$Q$5),100,IF(AND($C172=16,Datenblatt!M172&gt;Datenblatt!$Q$6),100,IF(AND($C172=12,Datenblatt!M172&gt;Datenblatt!$Q$7),100,IF(AND($C172=11,Datenblatt!M172&gt;Datenblatt!$Q$8),100,IF(Übersicht!$C172=13,Datenblatt!$B$3*Datenblatt!M172^3+Datenblatt!$C$3*Datenblatt!M172^2+Datenblatt!$D$3*Datenblatt!M172+Datenblatt!$E$3,IF(Übersicht!$C172=14,Datenblatt!$B$4*Datenblatt!M172^3+Datenblatt!$C$4*Datenblatt!M172^2+Datenblatt!$D$4*Datenblatt!M172+Datenblatt!$E$4,IF(Übersicht!$C172=15,Datenblatt!$B$5*Datenblatt!M172^3+Datenblatt!$C$5*Datenblatt!M172^2+Datenblatt!$D$5*Datenblatt!M172+Datenblatt!$E$5,IF(Übersicht!$C172=16,Datenblatt!$B$6*Datenblatt!M172^3+Datenblatt!$C$6*Datenblatt!M172^2+Datenblatt!$D$6*Datenblatt!M172+Datenblatt!$E$6,IF(Übersicht!$C172=12,Datenblatt!$B$7*Datenblatt!M172^3+Datenblatt!$C$7*Datenblatt!M172^2+Datenblatt!$D$7*Datenblatt!M172+Datenblatt!$E$7,IF(Übersicht!$C172=11,Datenblatt!$B$8*Datenblatt!M172^3+Datenblatt!$C$8*Datenblatt!M172^2+Datenblatt!$D$8*Datenblatt!M172+Datenblatt!$E$8,0))))))))))))))))))</f>
        <v>#DIV/0!</v>
      </c>
      <c r="K172" t="e">
        <f>IF(AND(Übersicht!$C172=13,Datenblatt!N172&lt;Datenblatt!$T$3),0,IF(AND(Übersicht!$C172=14,Datenblatt!N172&lt;Datenblatt!$T$4),0,IF(AND(Übersicht!$C172=15,Datenblatt!N172&lt;Datenblatt!$T$5),0,IF(AND(Übersicht!$C172=16,Datenblatt!N172&lt;Datenblatt!$T$6),0,IF(AND(Übersicht!$C172=12,Datenblatt!N172&lt;Datenblatt!$T$7),0,IF(AND(Übersicht!$C172=11,Datenblatt!N172&lt;Datenblatt!$T$8),0,IF(AND($C172=13,Datenblatt!N172&gt;Datenblatt!$S$3),100,IF(AND($C172=14,Datenblatt!N172&gt;Datenblatt!$S$4),100,IF(AND($C172=15,Datenblatt!N172&gt;Datenblatt!$S$5),100,IF(AND($C172=16,Datenblatt!N172&gt;Datenblatt!$S$6),100,IF(AND($C172=12,Datenblatt!N172&gt;Datenblatt!$S$7),100,IF(AND($C172=11,Datenblatt!N172&gt;Datenblatt!$S$8),100,IF(Übersicht!$C172=13,Datenblatt!$B$11*Datenblatt!N172^3+Datenblatt!$C$11*Datenblatt!N172^2+Datenblatt!$D$11*Datenblatt!N172+Datenblatt!$E$11,IF(Übersicht!$C172=14,Datenblatt!$B$12*Datenblatt!N172^3+Datenblatt!$C$12*Datenblatt!N172^2+Datenblatt!$D$12*Datenblatt!N172+Datenblatt!$E$12,IF(Übersicht!$C172=15,Datenblatt!$B$13*Datenblatt!N172^3+Datenblatt!$C$13*Datenblatt!N172^2+Datenblatt!$D$13*Datenblatt!N172+Datenblatt!$E$13,IF(Übersicht!$C172=16,Datenblatt!$B$14*Datenblatt!N172^3+Datenblatt!$C$14*Datenblatt!N172^2+Datenblatt!$D$14*Datenblatt!N172+Datenblatt!$E$14,IF(Übersicht!$C172=12,Datenblatt!$B$15*Datenblatt!N172^3+Datenblatt!$C$15*Datenblatt!N172^2+Datenblatt!$D$15*Datenblatt!N172+Datenblatt!$E$15,IF(Übersicht!$C172=11,Datenblatt!$B$16*Datenblatt!N172^3+Datenblatt!$C$16*Datenblatt!N172^2+Datenblatt!$D$16*Datenblatt!N172+Datenblatt!$E$16,0))))))))))))))))))</f>
        <v>#DIV/0!</v>
      </c>
      <c r="L172">
        <f>IF(AND($C172=13,G172&lt;Datenblatt!$V$3),0,IF(AND($C172=14,G172&lt;Datenblatt!$V$4),0,IF(AND($C172=15,G172&lt;Datenblatt!$V$5),0,IF(AND($C172=16,G172&lt;Datenblatt!$V$6),0,IF(AND($C172=12,G172&lt;Datenblatt!$V$7),0,IF(AND($C172=11,G172&lt;Datenblatt!$V$8),0,IF(AND($C172=13,G172&gt;Datenblatt!$U$3),100,IF(AND($C172=14,G172&gt;Datenblatt!$U$4),100,IF(AND($C172=15,G172&gt;Datenblatt!$U$5),100,IF(AND($C172=16,G172&gt;Datenblatt!$U$6),100,IF(AND($C172=12,G172&gt;Datenblatt!$U$7),100,IF(AND($C172=11,G172&gt;Datenblatt!$U$8),100,IF($C172=13,(Datenblatt!$B$19*Übersicht!G172^3)+(Datenblatt!$C$19*Übersicht!G172^2)+(Datenblatt!$D$19*Übersicht!G172)+Datenblatt!$E$19,IF($C172=14,(Datenblatt!$B$20*Übersicht!G172^3)+(Datenblatt!$C$20*Übersicht!G172^2)+(Datenblatt!$D$20*Übersicht!G172)+Datenblatt!$E$20,IF($C172=15,(Datenblatt!$B$21*Übersicht!G172^3)+(Datenblatt!$C$21*Übersicht!G172^2)+(Datenblatt!$D$21*Übersicht!G172)+Datenblatt!$E$21,IF($C172=16,(Datenblatt!$B$22*Übersicht!G172^3)+(Datenblatt!$C$22*Übersicht!G172^2)+(Datenblatt!$D$22*Übersicht!G172)+Datenblatt!$E$22,IF($C172=12,(Datenblatt!$B$23*Übersicht!G172^3)+(Datenblatt!$C$23*Übersicht!G172^2)+(Datenblatt!$D$23*Übersicht!G172)+Datenblatt!$E$23,IF($C172=11,(Datenblatt!$B$24*Übersicht!G172^3)+(Datenblatt!$C$24*Übersicht!G172^2)+(Datenblatt!$D$24*Übersicht!G172)+Datenblatt!$E$24,0))))))))))))))))))</f>
        <v>0</v>
      </c>
      <c r="M172">
        <f>IF(AND(H172="",C172=11),Datenblatt!$I$26,IF(AND(H172="",C172=12),Datenblatt!$I$26,IF(AND(H172="",C172=16),Datenblatt!$I$27,IF(AND(H172="",C172=15),Datenblatt!$I$26,IF(AND(H172="",C172=14),Datenblatt!$I$26,IF(AND(H172="",C172=13),Datenblatt!$I$26,IF(AND($C172=13,H172&gt;Datenblatt!$X$3),0,IF(AND($C172=14,H172&gt;Datenblatt!$X$4),0,IF(AND($C172=15,H172&gt;Datenblatt!$X$5),0,IF(AND($C172=16,H172&gt;Datenblatt!$X$6),0,IF(AND($C172=12,H172&gt;Datenblatt!$X$7),0,IF(AND($C172=11,H172&gt;Datenblatt!$X$8),0,IF(AND($C172=13,H172&lt;Datenblatt!$W$3),100,IF(AND($C172=14,H172&lt;Datenblatt!$W$4),100,IF(AND($C172=15,H172&lt;Datenblatt!$W$5),100,IF(AND($C172=16,H172&lt;Datenblatt!$W$6),100,IF(AND($C172=12,H172&lt;Datenblatt!$W$7),100,IF(AND($C172=11,H172&lt;Datenblatt!$W$8),100,IF($C172=13,(Datenblatt!$B$27*Übersicht!H172^3)+(Datenblatt!$C$27*Übersicht!H172^2)+(Datenblatt!$D$27*Übersicht!H172)+Datenblatt!$E$27,IF($C172=14,(Datenblatt!$B$28*Übersicht!H172^3)+(Datenblatt!$C$28*Übersicht!H172^2)+(Datenblatt!$D$28*Übersicht!H172)+Datenblatt!$E$28,IF($C172=15,(Datenblatt!$B$29*Übersicht!H172^3)+(Datenblatt!$C$29*Übersicht!H172^2)+(Datenblatt!$D$29*Übersicht!H172)+Datenblatt!$E$29,IF($C172=16,(Datenblatt!$B$30*Übersicht!H172^3)+(Datenblatt!$C$30*Übersicht!H172^2)+(Datenblatt!$D$30*Übersicht!H172)+Datenblatt!$E$30,IF($C172=12,(Datenblatt!$B$31*Übersicht!H172^3)+(Datenblatt!$C$31*Übersicht!H172^2)+(Datenblatt!$D$31*Übersicht!H172)+Datenblatt!$E$31,IF($C172=11,(Datenblatt!$B$32*Übersicht!H172^3)+(Datenblatt!$C$32*Übersicht!H172^2)+(Datenblatt!$D$32*Übersicht!H172)+Datenblatt!$E$32,0))))))))))))))))))))))))</f>
        <v>0</v>
      </c>
      <c r="N172">
        <f>IF(AND(H172="",C172=11),Datenblatt!$I$29,IF(AND(H172="",C172=12),Datenblatt!$I$29,IF(AND(H172="",C172=16),Datenblatt!$I$29,IF(AND(H172="",C172=15),Datenblatt!$I$29,IF(AND(H172="",C172=14),Datenblatt!$I$29,IF(AND(H172="",C172=13),Datenblatt!$I$29,IF(AND($C172=13,H172&gt;Datenblatt!$X$3),0,IF(AND($C172=14,H172&gt;Datenblatt!$X$4),0,IF(AND($C172=15,H172&gt;Datenblatt!$X$5),0,IF(AND($C172=16,H172&gt;Datenblatt!$X$6),0,IF(AND($C172=12,H172&gt;Datenblatt!$X$7),0,IF(AND($C172=11,H172&gt;Datenblatt!$X$8),0,IF(AND($C172=13,H172&lt;Datenblatt!$W$3),100,IF(AND($C172=14,H172&lt;Datenblatt!$W$4),100,IF(AND($C172=15,H172&lt;Datenblatt!$W$5),100,IF(AND($C172=16,H172&lt;Datenblatt!$W$6),100,IF(AND($C172=12,H172&lt;Datenblatt!$W$7),100,IF(AND($C172=11,H172&lt;Datenblatt!$W$8),100,IF($C172=13,(Datenblatt!$B$27*Übersicht!H172^3)+(Datenblatt!$C$27*Übersicht!H172^2)+(Datenblatt!$D$27*Übersicht!H172)+Datenblatt!$E$27,IF($C172=14,(Datenblatt!$B$28*Übersicht!H172^3)+(Datenblatt!$C$28*Übersicht!H172^2)+(Datenblatt!$D$28*Übersicht!H172)+Datenblatt!$E$28,IF($C172=15,(Datenblatt!$B$29*Übersicht!H172^3)+(Datenblatt!$C$29*Übersicht!H172^2)+(Datenblatt!$D$29*Übersicht!H172)+Datenblatt!$E$29,IF($C172=16,(Datenblatt!$B$30*Übersicht!H172^3)+(Datenblatt!$C$30*Übersicht!H172^2)+(Datenblatt!$D$30*Übersicht!H172)+Datenblatt!$E$30,IF($C172=12,(Datenblatt!$B$31*Übersicht!H172^3)+(Datenblatt!$C$31*Übersicht!H172^2)+(Datenblatt!$D$31*Übersicht!H172)+Datenblatt!$E$31,IF($C172=11,(Datenblatt!$B$32*Übersicht!H172^3)+(Datenblatt!$C$32*Übersicht!H172^2)+(Datenblatt!$D$32*Übersicht!H172)+Datenblatt!$E$32,0))))))))))))))))))))))))</f>
        <v>0</v>
      </c>
      <c r="O172" s="2" t="e">
        <f t="shared" si="8"/>
        <v>#DIV/0!</v>
      </c>
      <c r="P172" s="2" t="e">
        <f t="shared" si="9"/>
        <v>#DIV/0!</v>
      </c>
      <c r="R172" s="2"/>
      <c r="S172" s="2">
        <f>Datenblatt!$I$10</f>
        <v>62.816491055091916</v>
      </c>
      <c r="T172" s="2">
        <f>Datenblatt!$I$18</f>
        <v>62.379148900450787</v>
      </c>
      <c r="U172" s="2">
        <f>Datenblatt!$I$26</f>
        <v>55.885385458572635</v>
      </c>
      <c r="V172" s="2">
        <f>Datenblatt!$I$34</f>
        <v>60.727085155488531</v>
      </c>
      <c r="W172" s="7" t="e">
        <f t="shared" si="10"/>
        <v>#DIV/0!</v>
      </c>
      <c r="Y172" s="2">
        <f>Datenblatt!$I$5</f>
        <v>73.48733784597421</v>
      </c>
      <c r="Z172">
        <f>Datenblatt!$I$13</f>
        <v>79.926562848016317</v>
      </c>
      <c r="AA172">
        <f>Datenblatt!$I$21</f>
        <v>79.953620531215734</v>
      </c>
      <c r="AB172">
        <f>Datenblatt!$I$29</f>
        <v>70.851454876954847</v>
      </c>
      <c r="AC172">
        <f>Datenblatt!$I$37</f>
        <v>75.813025407742586</v>
      </c>
      <c r="AD172" s="7" t="e">
        <f t="shared" si="11"/>
        <v>#DIV/0!</v>
      </c>
    </row>
    <row r="173" spans="10:30" ht="19" x14ac:dyDescent="0.25">
      <c r="J173" s="3" t="e">
        <f>IF(AND($C173=13,Datenblatt!M173&lt;Datenblatt!$R$3),0,IF(AND($C173=14,Datenblatt!M173&lt;Datenblatt!$R$4),0,IF(AND($C173=15,Datenblatt!M173&lt;Datenblatt!$R$5),0,IF(AND($C173=16,Datenblatt!M173&lt;Datenblatt!$R$6),0,IF(AND($C173=12,Datenblatt!M173&lt;Datenblatt!$R$7),0,IF(AND($C173=11,Datenblatt!M173&lt;Datenblatt!$R$8),0,IF(AND($C173=13,Datenblatt!M173&gt;Datenblatt!$Q$3),100,IF(AND($C173=14,Datenblatt!M173&gt;Datenblatt!$Q$4),100,IF(AND($C173=15,Datenblatt!M173&gt;Datenblatt!$Q$5),100,IF(AND($C173=16,Datenblatt!M173&gt;Datenblatt!$Q$6),100,IF(AND($C173=12,Datenblatt!M173&gt;Datenblatt!$Q$7),100,IF(AND($C173=11,Datenblatt!M173&gt;Datenblatt!$Q$8),100,IF(Übersicht!$C173=13,Datenblatt!$B$3*Datenblatt!M173^3+Datenblatt!$C$3*Datenblatt!M173^2+Datenblatt!$D$3*Datenblatt!M173+Datenblatt!$E$3,IF(Übersicht!$C173=14,Datenblatt!$B$4*Datenblatt!M173^3+Datenblatt!$C$4*Datenblatt!M173^2+Datenblatt!$D$4*Datenblatt!M173+Datenblatt!$E$4,IF(Übersicht!$C173=15,Datenblatt!$B$5*Datenblatt!M173^3+Datenblatt!$C$5*Datenblatt!M173^2+Datenblatt!$D$5*Datenblatt!M173+Datenblatt!$E$5,IF(Übersicht!$C173=16,Datenblatt!$B$6*Datenblatt!M173^3+Datenblatt!$C$6*Datenblatt!M173^2+Datenblatt!$D$6*Datenblatt!M173+Datenblatt!$E$6,IF(Übersicht!$C173=12,Datenblatt!$B$7*Datenblatt!M173^3+Datenblatt!$C$7*Datenblatt!M173^2+Datenblatt!$D$7*Datenblatt!M173+Datenblatt!$E$7,IF(Übersicht!$C173=11,Datenblatt!$B$8*Datenblatt!M173^3+Datenblatt!$C$8*Datenblatt!M173^2+Datenblatt!$D$8*Datenblatt!M173+Datenblatt!$E$8,0))))))))))))))))))</f>
        <v>#DIV/0!</v>
      </c>
      <c r="K173" t="e">
        <f>IF(AND(Übersicht!$C173=13,Datenblatt!N173&lt;Datenblatt!$T$3),0,IF(AND(Übersicht!$C173=14,Datenblatt!N173&lt;Datenblatt!$T$4),0,IF(AND(Übersicht!$C173=15,Datenblatt!N173&lt;Datenblatt!$T$5),0,IF(AND(Übersicht!$C173=16,Datenblatt!N173&lt;Datenblatt!$T$6),0,IF(AND(Übersicht!$C173=12,Datenblatt!N173&lt;Datenblatt!$T$7),0,IF(AND(Übersicht!$C173=11,Datenblatt!N173&lt;Datenblatt!$T$8),0,IF(AND($C173=13,Datenblatt!N173&gt;Datenblatt!$S$3),100,IF(AND($C173=14,Datenblatt!N173&gt;Datenblatt!$S$4),100,IF(AND($C173=15,Datenblatt!N173&gt;Datenblatt!$S$5),100,IF(AND($C173=16,Datenblatt!N173&gt;Datenblatt!$S$6),100,IF(AND($C173=12,Datenblatt!N173&gt;Datenblatt!$S$7),100,IF(AND($C173=11,Datenblatt!N173&gt;Datenblatt!$S$8),100,IF(Übersicht!$C173=13,Datenblatt!$B$11*Datenblatt!N173^3+Datenblatt!$C$11*Datenblatt!N173^2+Datenblatt!$D$11*Datenblatt!N173+Datenblatt!$E$11,IF(Übersicht!$C173=14,Datenblatt!$B$12*Datenblatt!N173^3+Datenblatt!$C$12*Datenblatt!N173^2+Datenblatt!$D$12*Datenblatt!N173+Datenblatt!$E$12,IF(Übersicht!$C173=15,Datenblatt!$B$13*Datenblatt!N173^3+Datenblatt!$C$13*Datenblatt!N173^2+Datenblatt!$D$13*Datenblatt!N173+Datenblatt!$E$13,IF(Übersicht!$C173=16,Datenblatt!$B$14*Datenblatt!N173^3+Datenblatt!$C$14*Datenblatt!N173^2+Datenblatt!$D$14*Datenblatt!N173+Datenblatt!$E$14,IF(Übersicht!$C173=12,Datenblatt!$B$15*Datenblatt!N173^3+Datenblatt!$C$15*Datenblatt!N173^2+Datenblatt!$D$15*Datenblatt!N173+Datenblatt!$E$15,IF(Übersicht!$C173=11,Datenblatt!$B$16*Datenblatt!N173^3+Datenblatt!$C$16*Datenblatt!N173^2+Datenblatt!$D$16*Datenblatt!N173+Datenblatt!$E$16,0))))))))))))))))))</f>
        <v>#DIV/0!</v>
      </c>
      <c r="L173">
        <f>IF(AND($C173=13,G173&lt;Datenblatt!$V$3),0,IF(AND($C173=14,G173&lt;Datenblatt!$V$4),0,IF(AND($C173=15,G173&lt;Datenblatt!$V$5),0,IF(AND($C173=16,G173&lt;Datenblatt!$V$6),0,IF(AND($C173=12,G173&lt;Datenblatt!$V$7),0,IF(AND($C173=11,G173&lt;Datenblatt!$V$8),0,IF(AND($C173=13,G173&gt;Datenblatt!$U$3),100,IF(AND($C173=14,G173&gt;Datenblatt!$U$4),100,IF(AND($C173=15,G173&gt;Datenblatt!$U$5),100,IF(AND($C173=16,G173&gt;Datenblatt!$U$6),100,IF(AND($C173=12,G173&gt;Datenblatt!$U$7),100,IF(AND($C173=11,G173&gt;Datenblatt!$U$8),100,IF($C173=13,(Datenblatt!$B$19*Übersicht!G173^3)+(Datenblatt!$C$19*Übersicht!G173^2)+(Datenblatt!$D$19*Übersicht!G173)+Datenblatt!$E$19,IF($C173=14,(Datenblatt!$B$20*Übersicht!G173^3)+(Datenblatt!$C$20*Übersicht!G173^2)+(Datenblatt!$D$20*Übersicht!G173)+Datenblatt!$E$20,IF($C173=15,(Datenblatt!$B$21*Übersicht!G173^3)+(Datenblatt!$C$21*Übersicht!G173^2)+(Datenblatt!$D$21*Übersicht!G173)+Datenblatt!$E$21,IF($C173=16,(Datenblatt!$B$22*Übersicht!G173^3)+(Datenblatt!$C$22*Übersicht!G173^2)+(Datenblatt!$D$22*Übersicht!G173)+Datenblatt!$E$22,IF($C173=12,(Datenblatt!$B$23*Übersicht!G173^3)+(Datenblatt!$C$23*Übersicht!G173^2)+(Datenblatt!$D$23*Übersicht!G173)+Datenblatt!$E$23,IF($C173=11,(Datenblatt!$B$24*Übersicht!G173^3)+(Datenblatt!$C$24*Übersicht!G173^2)+(Datenblatt!$D$24*Übersicht!G173)+Datenblatt!$E$24,0))))))))))))))))))</f>
        <v>0</v>
      </c>
      <c r="M173">
        <f>IF(AND(H173="",C173=11),Datenblatt!$I$26,IF(AND(H173="",C173=12),Datenblatt!$I$26,IF(AND(H173="",C173=16),Datenblatt!$I$27,IF(AND(H173="",C173=15),Datenblatt!$I$26,IF(AND(H173="",C173=14),Datenblatt!$I$26,IF(AND(H173="",C173=13),Datenblatt!$I$26,IF(AND($C173=13,H173&gt;Datenblatt!$X$3),0,IF(AND($C173=14,H173&gt;Datenblatt!$X$4),0,IF(AND($C173=15,H173&gt;Datenblatt!$X$5),0,IF(AND($C173=16,H173&gt;Datenblatt!$X$6),0,IF(AND($C173=12,H173&gt;Datenblatt!$X$7),0,IF(AND($C173=11,H173&gt;Datenblatt!$X$8),0,IF(AND($C173=13,H173&lt;Datenblatt!$W$3),100,IF(AND($C173=14,H173&lt;Datenblatt!$W$4),100,IF(AND($C173=15,H173&lt;Datenblatt!$W$5),100,IF(AND($C173=16,H173&lt;Datenblatt!$W$6),100,IF(AND($C173=12,H173&lt;Datenblatt!$W$7),100,IF(AND($C173=11,H173&lt;Datenblatt!$W$8),100,IF($C173=13,(Datenblatt!$B$27*Übersicht!H173^3)+(Datenblatt!$C$27*Übersicht!H173^2)+(Datenblatt!$D$27*Übersicht!H173)+Datenblatt!$E$27,IF($C173=14,(Datenblatt!$B$28*Übersicht!H173^3)+(Datenblatt!$C$28*Übersicht!H173^2)+(Datenblatt!$D$28*Übersicht!H173)+Datenblatt!$E$28,IF($C173=15,(Datenblatt!$B$29*Übersicht!H173^3)+(Datenblatt!$C$29*Übersicht!H173^2)+(Datenblatt!$D$29*Übersicht!H173)+Datenblatt!$E$29,IF($C173=16,(Datenblatt!$B$30*Übersicht!H173^3)+(Datenblatt!$C$30*Übersicht!H173^2)+(Datenblatt!$D$30*Übersicht!H173)+Datenblatt!$E$30,IF($C173=12,(Datenblatt!$B$31*Übersicht!H173^3)+(Datenblatt!$C$31*Übersicht!H173^2)+(Datenblatt!$D$31*Übersicht!H173)+Datenblatt!$E$31,IF($C173=11,(Datenblatt!$B$32*Übersicht!H173^3)+(Datenblatt!$C$32*Übersicht!H173^2)+(Datenblatt!$D$32*Übersicht!H173)+Datenblatt!$E$32,0))))))))))))))))))))))))</f>
        <v>0</v>
      </c>
      <c r="N173">
        <f>IF(AND(H173="",C173=11),Datenblatt!$I$29,IF(AND(H173="",C173=12),Datenblatt!$I$29,IF(AND(H173="",C173=16),Datenblatt!$I$29,IF(AND(H173="",C173=15),Datenblatt!$I$29,IF(AND(H173="",C173=14),Datenblatt!$I$29,IF(AND(H173="",C173=13),Datenblatt!$I$29,IF(AND($C173=13,H173&gt;Datenblatt!$X$3),0,IF(AND($C173=14,H173&gt;Datenblatt!$X$4),0,IF(AND($C173=15,H173&gt;Datenblatt!$X$5),0,IF(AND($C173=16,H173&gt;Datenblatt!$X$6),0,IF(AND($C173=12,H173&gt;Datenblatt!$X$7),0,IF(AND($C173=11,H173&gt;Datenblatt!$X$8),0,IF(AND($C173=13,H173&lt;Datenblatt!$W$3),100,IF(AND($C173=14,H173&lt;Datenblatt!$W$4),100,IF(AND($C173=15,H173&lt;Datenblatt!$W$5),100,IF(AND($C173=16,H173&lt;Datenblatt!$W$6),100,IF(AND($C173=12,H173&lt;Datenblatt!$W$7),100,IF(AND($C173=11,H173&lt;Datenblatt!$W$8),100,IF($C173=13,(Datenblatt!$B$27*Übersicht!H173^3)+(Datenblatt!$C$27*Übersicht!H173^2)+(Datenblatt!$D$27*Übersicht!H173)+Datenblatt!$E$27,IF($C173=14,(Datenblatt!$B$28*Übersicht!H173^3)+(Datenblatt!$C$28*Übersicht!H173^2)+(Datenblatt!$D$28*Übersicht!H173)+Datenblatt!$E$28,IF($C173=15,(Datenblatt!$B$29*Übersicht!H173^3)+(Datenblatt!$C$29*Übersicht!H173^2)+(Datenblatt!$D$29*Übersicht!H173)+Datenblatt!$E$29,IF($C173=16,(Datenblatt!$B$30*Übersicht!H173^3)+(Datenblatt!$C$30*Übersicht!H173^2)+(Datenblatt!$D$30*Übersicht!H173)+Datenblatt!$E$30,IF($C173=12,(Datenblatt!$B$31*Übersicht!H173^3)+(Datenblatt!$C$31*Übersicht!H173^2)+(Datenblatt!$D$31*Übersicht!H173)+Datenblatt!$E$31,IF($C173=11,(Datenblatt!$B$32*Übersicht!H173^3)+(Datenblatt!$C$32*Übersicht!H173^2)+(Datenblatt!$D$32*Übersicht!H173)+Datenblatt!$E$32,0))))))))))))))))))))))))</f>
        <v>0</v>
      </c>
      <c r="O173" s="2" t="e">
        <f t="shared" si="8"/>
        <v>#DIV/0!</v>
      </c>
      <c r="P173" s="2" t="e">
        <f t="shared" si="9"/>
        <v>#DIV/0!</v>
      </c>
      <c r="R173" s="2"/>
      <c r="S173" s="2">
        <f>Datenblatt!$I$10</f>
        <v>62.816491055091916</v>
      </c>
      <c r="T173" s="2">
        <f>Datenblatt!$I$18</f>
        <v>62.379148900450787</v>
      </c>
      <c r="U173" s="2">
        <f>Datenblatt!$I$26</f>
        <v>55.885385458572635</v>
      </c>
      <c r="V173" s="2">
        <f>Datenblatt!$I$34</f>
        <v>60.727085155488531</v>
      </c>
      <c r="W173" s="7" t="e">
        <f t="shared" si="10"/>
        <v>#DIV/0!</v>
      </c>
      <c r="Y173" s="2">
        <f>Datenblatt!$I$5</f>
        <v>73.48733784597421</v>
      </c>
      <c r="Z173">
        <f>Datenblatt!$I$13</f>
        <v>79.926562848016317</v>
      </c>
      <c r="AA173">
        <f>Datenblatt!$I$21</f>
        <v>79.953620531215734</v>
      </c>
      <c r="AB173">
        <f>Datenblatt!$I$29</f>
        <v>70.851454876954847</v>
      </c>
      <c r="AC173">
        <f>Datenblatt!$I$37</f>
        <v>75.813025407742586</v>
      </c>
      <c r="AD173" s="7" t="e">
        <f t="shared" si="11"/>
        <v>#DIV/0!</v>
      </c>
    </row>
    <row r="174" spans="10:30" ht="19" x14ac:dyDescent="0.25">
      <c r="J174" s="3" t="e">
        <f>IF(AND($C174=13,Datenblatt!M174&lt;Datenblatt!$R$3),0,IF(AND($C174=14,Datenblatt!M174&lt;Datenblatt!$R$4),0,IF(AND($C174=15,Datenblatt!M174&lt;Datenblatt!$R$5),0,IF(AND($C174=16,Datenblatt!M174&lt;Datenblatt!$R$6),0,IF(AND($C174=12,Datenblatt!M174&lt;Datenblatt!$R$7),0,IF(AND($C174=11,Datenblatt!M174&lt;Datenblatt!$R$8),0,IF(AND($C174=13,Datenblatt!M174&gt;Datenblatt!$Q$3),100,IF(AND($C174=14,Datenblatt!M174&gt;Datenblatt!$Q$4),100,IF(AND($C174=15,Datenblatt!M174&gt;Datenblatt!$Q$5),100,IF(AND($C174=16,Datenblatt!M174&gt;Datenblatt!$Q$6),100,IF(AND($C174=12,Datenblatt!M174&gt;Datenblatt!$Q$7),100,IF(AND($C174=11,Datenblatt!M174&gt;Datenblatt!$Q$8),100,IF(Übersicht!$C174=13,Datenblatt!$B$3*Datenblatt!M174^3+Datenblatt!$C$3*Datenblatt!M174^2+Datenblatt!$D$3*Datenblatt!M174+Datenblatt!$E$3,IF(Übersicht!$C174=14,Datenblatt!$B$4*Datenblatt!M174^3+Datenblatt!$C$4*Datenblatt!M174^2+Datenblatt!$D$4*Datenblatt!M174+Datenblatt!$E$4,IF(Übersicht!$C174=15,Datenblatt!$B$5*Datenblatt!M174^3+Datenblatt!$C$5*Datenblatt!M174^2+Datenblatt!$D$5*Datenblatt!M174+Datenblatt!$E$5,IF(Übersicht!$C174=16,Datenblatt!$B$6*Datenblatt!M174^3+Datenblatt!$C$6*Datenblatt!M174^2+Datenblatt!$D$6*Datenblatt!M174+Datenblatt!$E$6,IF(Übersicht!$C174=12,Datenblatt!$B$7*Datenblatt!M174^3+Datenblatt!$C$7*Datenblatt!M174^2+Datenblatt!$D$7*Datenblatt!M174+Datenblatt!$E$7,IF(Übersicht!$C174=11,Datenblatt!$B$8*Datenblatt!M174^3+Datenblatt!$C$8*Datenblatt!M174^2+Datenblatt!$D$8*Datenblatt!M174+Datenblatt!$E$8,0))))))))))))))))))</f>
        <v>#DIV/0!</v>
      </c>
      <c r="K174" t="e">
        <f>IF(AND(Übersicht!$C174=13,Datenblatt!N174&lt;Datenblatt!$T$3),0,IF(AND(Übersicht!$C174=14,Datenblatt!N174&lt;Datenblatt!$T$4),0,IF(AND(Übersicht!$C174=15,Datenblatt!N174&lt;Datenblatt!$T$5),0,IF(AND(Übersicht!$C174=16,Datenblatt!N174&lt;Datenblatt!$T$6),0,IF(AND(Übersicht!$C174=12,Datenblatt!N174&lt;Datenblatt!$T$7),0,IF(AND(Übersicht!$C174=11,Datenblatt!N174&lt;Datenblatt!$T$8),0,IF(AND($C174=13,Datenblatt!N174&gt;Datenblatt!$S$3),100,IF(AND($C174=14,Datenblatt!N174&gt;Datenblatt!$S$4),100,IF(AND($C174=15,Datenblatt!N174&gt;Datenblatt!$S$5),100,IF(AND($C174=16,Datenblatt!N174&gt;Datenblatt!$S$6),100,IF(AND($C174=12,Datenblatt!N174&gt;Datenblatt!$S$7),100,IF(AND($C174=11,Datenblatt!N174&gt;Datenblatt!$S$8),100,IF(Übersicht!$C174=13,Datenblatt!$B$11*Datenblatt!N174^3+Datenblatt!$C$11*Datenblatt!N174^2+Datenblatt!$D$11*Datenblatt!N174+Datenblatt!$E$11,IF(Übersicht!$C174=14,Datenblatt!$B$12*Datenblatt!N174^3+Datenblatt!$C$12*Datenblatt!N174^2+Datenblatt!$D$12*Datenblatt!N174+Datenblatt!$E$12,IF(Übersicht!$C174=15,Datenblatt!$B$13*Datenblatt!N174^3+Datenblatt!$C$13*Datenblatt!N174^2+Datenblatt!$D$13*Datenblatt!N174+Datenblatt!$E$13,IF(Übersicht!$C174=16,Datenblatt!$B$14*Datenblatt!N174^3+Datenblatt!$C$14*Datenblatt!N174^2+Datenblatt!$D$14*Datenblatt!N174+Datenblatt!$E$14,IF(Übersicht!$C174=12,Datenblatt!$B$15*Datenblatt!N174^3+Datenblatt!$C$15*Datenblatt!N174^2+Datenblatt!$D$15*Datenblatt!N174+Datenblatt!$E$15,IF(Übersicht!$C174=11,Datenblatt!$B$16*Datenblatt!N174^3+Datenblatt!$C$16*Datenblatt!N174^2+Datenblatt!$D$16*Datenblatt!N174+Datenblatt!$E$16,0))))))))))))))))))</f>
        <v>#DIV/0!</v>
      </c>
      <c r="L174">
        <f>IF(AND($C174=13,G174&lt;Datenblatt!$V$3),0,IF(AND($C174=14,G174&lt;Datenblatt!$V$4),0,IF(AND($C174=15,G174&lt;Datenblatt!$V$5),0,IF(AND($C174=16,G174&lt;Datenblatt!$V$6),0,IF(AND($C174=12,G174&lt;Datenblatt!$V$7),0,IF(AND($C174=11,G174&lt;Datenblatt!$V$8),0,IF(AND($C174=13,G174&gt;Datenblatt!$U$3),100,IF(AND($C174=14,G174&gt;Datenblatt!$U$4),100,IF(AND($C174=15,G174&gt;Datenblatt!$U$5),100,IF(AND($C174=16,G174&gt;Datenblatt!$U$6),100,IF(AND($C174=12,G174&gt;Datenblatt!$U$7),100,IF(AND($C174=11,G174&gt;Datenblatt!$U$8),100,IF($C174=13,(Datenblatt!$B$19*Übersicht!G174^3)+(Datenblatt!$C$19*Übersicht!G174^2)+(Datenblatt!$D$19*Übersicht!G174)+Datenblatt!$E$19,IF($C174=14,(Datenblatt!$B$20*Übersicht!G174^3)+(Datenblatt!$C$20*Übersicht!G174^2)+(Datenblatt!$D$20*Übersicht!G174)+Datenblatt!$E$20,IF($C174=15,(Datenblatt!$B$21*Übersicht!G174^3)+(Datenblatt!$C$21*Übersicht!G174^2)+(Datenblatt!$D$21*Übersicht!G174)+Datenblatt!$E$21,IF($C174=16,(Datenblatt!$B$22*Übersicht!G174^3)+(Datenblatt!$C$22*Übersicht!G174^2)+(Datenblatt!$D$22*Übersicht!G174)+Datenblatt!$E$22,IF($C174=12,(Datenblatt!$B$23*Übersicht!G174^3)+(Datenblatt!$C$23*Übersicht!G174^2)+(Datenblatt!$D$23*Übersicht!G174)+Datenblatt!$E$23,IF($C174=11,(Datenblatt!$B$24*Übersicht!G174^3)+(Datenblatt!$C$24*Übersicht!G174^2)+(Datenblatt!$D$24*Übersicht!G174)+Datenblatt!$E$24,0))))))))))))))))))</f>
        <v>0</v>
      </c>
      <c r="M174">
        <f>IF(AND(H174="",C174=11),Datenblatt!$I$26,IF(AND(H174="",C174=12),Datenblatt!$I$26,IF(AND(H174="",C174=16),Datenblatt!$I$27,IF(AND(H174="",C174=15),Datenblatt!$I$26,IF(AND(H174="",C174=14),Datenblatt!$I$26,IF(AND(H174="",C174=13),Datenblatt!$I$26,IF(AND($C174=13,H174&gt;Datenblatt!$X$3),0,IF(AND($C174=14,H174&gt;Datenblatt!$X$4),0,IF(AND($C174=15,H174&gt;Datenblatt!$X$5),0,IF(AND($C174=16,H174&gt;Datenblatt!$X$6),0,IF(AND($C174=12,H174&gt;Datenblatt!$X$7),0,IF(AND($C174=11,H174&gt;Datenblatt!$X$8),0,IF(AND($C174=13,H174&lt;Datenblatt!$W$3),100,IF(AND($C174=14,H174&lt;Datenblatt!$W$4),100,IF(AND($C174=15,H174&lt;Datenblatt!$W$5),100,IF(AND($C174=16,H174&lt;Datenblatt!$W$6),100,IF(AND($C174=12,H174&lt;Datenblatt!$W$7),100,IF(AND($C174=11,H174&lt;Datenblatt!$W$8),100,IF($C174=13,(Datenblatt!$B$27*Übersicht!H174^3)+(Datenblatt!$C$27*Übersicht!H174^2)+(Datenblatt!$D$27*Übersicht!H174)+Datenblatt!$E$27,IF($C174=14,(Datenblatt!$B$28*Übersicht!H174^3)+(Datenblatt!$C$28*Übersicht!H174^2)+(Datenblatt!$D$28*Übersicht!H174)+Datenblatt!$E$28,IF($C174=15,(Datenblatt!$B$29*Übersicht!H174^3)+(Datenblatt!$C$29*Übersicht!H174^2)+(Datenblatt!$D$29*Übersicht!H174)+Datenblatt!$E$29,IF($C174=16,(Datenblatt!$B$30*Übersicht!H174^3)+(Datenblatt!$C$30*Übersicht!H174^2)+(Datenblatt!$D$30*Übersicht!H174)+Datenblatt!$E$30,IF($C174=12,(Datenblatt!$B$31*Übersicht!H174^3)+(Datenblatt!$C$31*Übersicht!H174^2)+(Datenblatt!$D$31*Übersicht!H174)+Datenblatt!$E$31,IF($C174=11,(Datenblatt!$B$32*Übersicht!H174^3)+(Datenblatt!$C$32*Übersicht!H174^2)+(Datenblatt!$D$32*Übersicht!H174)+Datenblatt!$E$32,0))))))))))))))))))))))))</f>
        <v>0</v>
      </c>
      <c r="N174">
        <f>IF(AND(H174="",C174=11),Datenblatt!$I$29,IF(AND(H174="",C174=12),Datenblatt!$I$29,IF(AND(H174="",C174=16),Datenblatt!$I$29,IF(AND(H174="",C174=15),Datenblatt!$I$29,IF(AND(H174="",C174=14),Datenblatt!$I$29,IF(AND(H174="",C174=13),Datenblatt!$I$29,IF(AND($C174=13,H174&gt;Datenblatt!$X$3),0,IF(AND($C174=14,H174&gt;Datenblatt!$X$4),0,IF(AND($C174=15,H174&gt;Datenblatt!$X$5),0,IF(AND($C174=16,H174&gt;Datenblatt!$X$6),0,IF(AND($C174=12,H174&gt;Datenblatt!$X$7),0,IF(AND($C174=11,H174&gt;Datenblatt!$X$8),0,IF(AND($C174=13,H174&lt;Datenblatt!$W$3),100,IF(AND($C174=14,H174&lt;Datenblatt!$W$4),100,IF(AND($C174=15,H174&lt;Datenblatt!$W$5),100,IF(AND($C174=16,H174&lt;Datenblatt!$W$6),100,IF(AND($C174=12,H174&lt;Datenblatt!$W$7),100,IF(AND($C174=11,H174&lt;Datenblatt!$W$8),100,IF($C174=13,(Datenblatt!$B$27*Übersicht!H174^3)+(Datenblatt!$C$27*Übersicht!H174^2)+(Datenblatt!$D$27*Übersicht!H174)+Datenblatt!$E$27,IF($C174=14,(Datenblatt!$B$28*Übersicht!H174^3)+(Datenblatt!$C$28*Übersicht!H174^2)+(Datenblatt!$D$28*Übersicht!H174)+Datenblatt!$E$28,IF($C174=15,(Datenblatt!$B$29*Übersicht!H174^3)+(Datenblatt!$C$29*Übersicht!H174^2)+(Datenblatt!$D$29*Übersicht!H174)+Datenblatt!$E$29,IF($C174=16,(Datenblatt!$B$30*Übersicht!H174^3)+(Datenblatt!$C$30*Übersicht!H174^2)+(Datenblatt!$D$30*Übersicht!H174)+Datenblatt!$E$30,IF($C174=12,(Datenblatt!$B$31*Übersicht!H174^3)+(Datenblatt!$C$31*Übersicht!H174^2)+(Datenblatt!$D$31*Übersicht!H174)+Datenblatt!$E$31,IF($C174=11,(Datenblatt!$B$32*Übersicht!H174^3)+(Datenblatt!$C$32*Übersicht!H174^2)+(Datenblatt!$D$32*Übersicht!H174)+Datenblatt!$E$32,0))))))))))))))))))))))))</f>
        <v>0</v>
      </c>
      <c r="O174" s="2" t="e">
        <f t="shared" si="8"/>
        <v>#DIV/0!</v>
      </c>
      <c r="P174" s="2" t="e">
        <f t="shared" si="9"/>
        <v>#DIV/0!</v>
      </c>
      <c r="R174" s="2"/>
      <c r="S174" s="2">
        <f>Datenblatt!$I$10</f>
        <v>62.816491055091916</v>
      </c>
      <c r="T174" s="2">
        <f>Datenblatt!$I$18</f>
        <v>62.379148900450787</v>
      </c>
      <c r="U174" s="2">
        <f>Datenblatt!$I$26</f>
        <v>55.885385458572635</v>
      </c>
      <c r="V174" s="2">
        <f>Datenblatt!$I$34</f>
        <v>60.727085155488531</v>
      </c>
      <c r="W174" s="7" t="e">
        <f t="shared" si="10"/>
        <v>#DIV/0!</v>
      </c>
      <c r="Y174" s="2">
        <f>Datenblatt!$I$5</f>
        <v>73.48733784597421</v>
      </c>
      <c r="Z174">
        <f>Datenblatt!$I$13</f>
        <v>79.926562848016317</v>
      </c>
      <c r="AA174">
        <f>Datenblatt!$I$21</f>
        <v>79.953620531215734</v>
      </c>
      <c r="AB174">
        <f>Datenblatt!$I$29</f>
        <v>70.851454876954847</v>
      </c>
      <c r="AC174">
        <f>Datenblatt!$I$37</f>
        <v>75.813025407742586</v>
      </c>
      <c r="AD174" s="7" t="e">
        <f t="shared" si="11"/>
        <v>#DIV/0!</v>
      </c>
    </row>
    <row r="175" spans="10:30" ht="19" x14ac:dyDescent="0.25">
      <c r="J175" s="3" t="e">
        <f>IF(AND($C175=13,Datenblatt!M175&lt;Datenblatt!$R$3),0,IF(AND($C175=14,Datenblatt!M175&lt;Datenblatt!$R$4),0,IF(AND($C175=15,Datenblatt!M175&lt;Datenblatt!$R$5),0,IF(AND($C175=16,Datenblatt!M175&lt;Datenblatt!$R$6),0,IF(AND($C175=12,Datenblatt!M175&lt;Datenblatt!$R$7),0,IF(AND($C175=11,Datenblatt!M175&lt;Datenblatt!$R$8),0,IF(AND($C175=13,Datenblatt!M175&gt;Datenblatt!$Q$3),100,IF(AND($C175=14,Datenblatt!M175&gt;Datenblatt!$Q$4),100,IF(AND($C175=15,Datenblatt!M175&gt;Datenblatt!$Q$5),100,IF(AND($C175=16,Datenblatt!M175&gt;Datenblatt!$Q$6),100,IF(AND($C175=12,Datenblatt!M175&gt;Datenblatt!$Q$7),100,IF(AND($C175=11,Datenblatt!M175&gt;Datenblatt!$Q$8),100,IF(Übersicht!$C175=13,Datenblatt!$B$3*Datenblatt!M175^3+Datenblatt!$C$3*Datenblatt!M175^2+Datenblatt!$D$3*Datenblatt!M175+Datenblatt!$E$3,IF(Übersicht!$C175=14,Datenblatt!$B$4*Datenblatt!M175^3+Datenblatt!$C$4*Datenblatt!M175^2+Datenblatt!$D$4*Datenblatt!M175+Datenblatt!$E$4,IF(Übersicht!$C175=15,Datenblatt!$B$5*Datenblatt!M175^3+Datenblatt!$C$5*Datenblatt!M175^2+Datenblatt!$D$5*Datenblatt!M175+Datenblatt!$E$5,IF(Übersicht!$C175=16,Datenblatt!$B$6*Datenblatt!M175^3+Datenblatt!$C$6*Datenblatt!M175^2+Datenblatt!$D$6*Datenblatt!M175+Datenblatt!$E$6,IF(Übersicht!$C175=12,Datenblatt!$B$7*Datenblatt!M175^3+Datenblatt!$C$7*Datenblatt!M175^2+Datenblatt!$D$7*Datenblatt!M175+Datenblatt!$E$7,IF(Übersicht!$C175=11,Datenblatt!$B$8*Datenblatt!M175^3+Datenblatt!$C$8*Datenblatt!M175^2+Datenblatt!$D$8*Datenblatt!M175+Datenblatt!$E$8,0))))))))))))))))))</f>
        <v>#DIV/0!</v>
      </c>
      <c r="K175" t="e">
        <f>IF(AND(Übersicht!$C175=13,Datenblatt!N175&lt;Datenblatt!$T$3),0,IF(AND(Übersicht!$C175=14,Datenblatt!N175&lt;Datenblatt!$T$4),0,IF(AND(Übersicht!$C175=15,Datenblatt!N175&lt;Datenblatt!$T$5),0,IF(AND(Übersicht!$C175=16,Datenblatt!N175&lt;Datenblatt!$T$6),0,IF(AND(Übersicht!$C175=12,Datenblatt!N175&lt;Datenblatt!$T$7),0,IF(AND(Übersicht!$C175=11,Datenblatt!N175&lt;Datenblatt!$T$8),0,IF(AND($C175=13,Datenblatt!N175&gt;Datenblatt!$S$3),100,IF(AND($C175=14,Datenblatt!N175&gt;Datenblatt!$S$4),100,IF(AND($C175=15,Datenblatt!N175&gt;Datenblatt!$S$5),100,IF(AND($C175=16,Datenblatt!N175&gt;Datenblatt!$S$6),100,IF(AND($C175=12,Datenblatt!N175&gt;Datenblatt!$S$7),100,IF(AND($C175=11,Datenblatt!N175&gt;Datenblatt!$S$8),100,IF(Übersicht!$C175=13,Datenblatt!$B$11*Datenblatt!N175^3+Datenblatt!$C$11*Datenblatt!N175^2+Datenblatt!$D$11*Datenblatt!N175+Datenblatt!$E$11,IF(Übersicht!$C175=14,Datenblatt!$B$12*Datenblatt!N175^3+Datenblatt!$C$12*Datenblatt!N175^2+Datenblatt!$D$12*Datenblatt!N175+Datenblatt!$E$12,IF(Übersicht!$C175=15,Datenblatt!$B$13*Datenblatt!N175^3+Datenblatt!$C$13*Datenblatt!N175^2+Datenblatt!$D$13*Datenblatt!N175+Datenblatt!$E$13,IF(Übersicht!$C175=16,Datenblatt!$B$14*Datenblatt!N175^3+Datenblatt!$C$14*Datenblatt!N175^2+Datenblatt!$D$14*Datenblatt!N175+Datenblatt!$E$14,IF(Übersicht!$C175=12,Datenblatt!$B$15*Datenblatt!N175^3+Datenblatt!$C$15*Datenblatt!N175^2+Datenblatt!$D$15*Datenblatt!N175+Datenblatt!$E$15,IF(Übersicht!$C175=11,Datenblatt!$B$16*Datenblatt!N175^3+Datenblatt!$C$16*Datenblatt!N175^2+Datenblatt!$D$16*Datenblatt!N175+Datenblatt!$E$16,0))))))))))))))))))</f>
        <v>#DIV/0!</v>
      </c>
      <c r="L175">
        <f>IF(AND($C175=13,G175&lt;Datenblatt!$V$3),0,IF(AND($C175=14,G175&lt;Datenblatt!$V$4),0,IF(AND($C175=15,G175&lt;Datenblatt!$V$5),0,IF(AND($C175=16,G175&lt;Datenblatt!$V$6),0,IF(AND($C175=12,G175&lt;Datenblatt!$V$7),0,IF(AND($C175=11,G175&lt;Datenblatt!$V$8),0,IF(AND($C175=13,G175&gt;Datenblatt!$U$3),100,IF(AND($C175=14,G175&gt;Datenblatt!$U$4),100,IF(AND($C175=15,G175&gt;Datenblatt!$U$5),100,IF(AND($C175=16,G175&gt;Datenblatt!$U$6),100,IF(AND($C175=12,G175&gt;Datenblatt!$U$7),100,IF(AND($C175=11,G175&gt;Datenblatt!$U$8),100,IF($C175=13,(Datenblatt!$B$19*Übersicht!G175^3)+(Datenblatt!$C$19*Übersicht!G175^2)+(Datenblatt!$D$19*Übersicht!G175)+Datenblatt!$E$19,IF($C175=14,(Datenblatt!$B$20*Übersicht!G175^3)+(Datenblatt!$C$20*Übersicht!G175^2)+(Datenblatt!$D$20*Übersicht!G175)+Datenblatt!$E$20,IF($C175=15,(Datenblatt!$B$21*Übersicht!G175^3)+(Datenblatt!$C$21*Übersicht!G175^2)+(Datenblatt!$D$21*Übersicht!G175)+Datenblatt!$E$21,IF($C175=16,(Datenblatt!$B$22*Übersicht!G175^3)+(Datenblatt!$C$22*Übersicht!G175^2)+(Datenblatt!$D$22*Übersicht!G175)+Datenblatt!$E$22,IF($C175=12,(Datenblatt!$B$23*Übersicht!G175^3)+(Datenblatt!$C$23*Übersicht!G175^2)+(Datenblatt!$D$23*Übersicht!G175)+Datenblatt!$E$23,IF($C175=11,(Datenblatt!$B$24*Übersicht!G175^3)+(Datenblatt!$C$24*Übersicht!G175^2)+(Datenblatt!$D$24*Übersicht!G175)+Datenblatt!$E$24,0))))))))))))))))))</f>
        <v>0</v>
      </c>
      <c r="M175">
        <f>IF(AND(H175="",C175=11),Datenblatt!$I$26,IF(AND(H175="",C175=12),Datenblatt!$I$26,IF(AND(H175="",C175=16),Datenblatt!$I$27,IF(AND(H175="",C175=15),Datenblatt!$I$26,IF(AND(H175="",C175=14),Datenblatt!$I$26,IF(AND(H175="",C175=13),Datenblatt!$I$26,IF(AND($C175=13,H175&gt;Datenblatt!$X$3),0,IF(AND($C175=14,H175&gt;Datenblatt!$X$4),0,IF(AND($C175=15,H175&gt;Datenblatt!$X$5),0,IF(AND($C175=16,H175&gt;Datenblatt!$X$6),0,IF(AND($C175=12,H175&gt;Datenblatt!$X$7),0,IF(AND($C175=11,H175&gt;Datenblatt!$X$8),0,IF(AND($C175=13,H175&lt;Datenblatt!$W$3),100,IF(AND($C175=14,H175&lt;Datenblatt!$W$4),100,IF(AND($C175=15,H175&lt;Datenblatt!$W$5),100,IF(AND($C175=16,H175&lt;Datenblatt!$W$6),100,IF(AND($C175=12,H175&lt;Datenblatt!$W$7),100,IF(AND($C175=11,H175&lt;Datenblatt!$W$8),100,IF($C175=13,(Datenblatt!$B$27*Übersicht!H175^3)+(Datenblatt!$C$27*Übersicht!H175^2)+(Datenblatt!$D$27*Übersicht!H175)+Datenblatt!$E$27,IF($C175=14,(Datenblatt!$B$28*Übersicht!H175^3)+(Datenblatt!$C$28*Übersicht!H175^2)+(Datenblatt!$D$28*Übersicht!H175)+Datenblatt!$E$28,IF($C175=15,(Datenblatt!$B$29*Übersicht!H175^3)+(Datenblatt!$C$29*Übersicht!H175^2)+(Datenblatt!$D$29*Übersicht!H175)+Datenblatt!$E$29,IF($C175=16,(Datenblatt!$B$30*Übersicht!H175^3)+(Datenblatt!$C$30*Übersicht!H175^2)+(Datenblatt!$D$30*Übersicht!H175)+Datenblatt!$E$30,IF($C175=12,(Datenblatt!$B$31*Übersicht!H175^3)+(Datenblatt!$C$31*Übersicht!H175^2)+(Datenblatt!$D$31*Übersicht!H175)+Datenblatt!$E$31,IF($C175=11,(Datenblatt!$B$32*Übersicht!H175^3)+(Datenblatt!$C$32*Übersicht!H175^2)+(Datenblatt!$D$32*Übersicht!H175)+Datenblatt!$E$32,0))))))))))))))))))))))))</f>
        <v>0</v>
      </c>
      <c r="N175">
        <f>IF(AND(H175="",C175=11),Datenblatt!$I$29,IF(AND(H175="",C175=12),Datenblatt!$I$29,IF(AND(H175="",C175=16),Datenblatt!$I$29,IF(AND(H175="",C175=15),Datenblatt!$I$29,IF(AND(H175="",C175=14),Datenblatt!$I$29,IF(AND(H175="",C175=13),Datenblatt!$I$29,IF(AND($C175=13,H175&gt;Datenblatt!$X$3),0,IF(AND($C175=14,H175&gt;Datenblatt!$X$4),0,IF(AND($C175=15,H175&gt;Datenblatt!$X$5),0,IF(AND($C175=16,H175&gt;Datenblatt!$X$6),0,IF(AND($C175=12,H175&gt;Datenblatt!$X$7),0,IF(AND($C175=11,H175&gt;Datenblatt!$X$8),0,IF(AND($C175=13,H175&lt;Datenblatt!$W$3),100,IF(AND($C175=14,H175&lt;Datenblatt!$W$4),100,IF(AND($C175=15,H175&lt;Datenblatt!$W$5),100,IF(AND($C175=16,H175&lt;Datenblatt!$W$6),100,IF(AND($C175=12,H175&lt;Datenblatt!$W$7),100,IF(AND($C175=11,H175&lt;Datenblatt!$W$8),100,IF($C175=13,(Datenblatt!$B$27*Übersicht!H175^3)+(Datenblatt!$C$27*Übersicht!H175^2)+(Datenblatt!$D$27*Übersicht!H175)+Datenblatt!$E$27,IF($C175=14,(Datenblatt!$B$28*Übersicht!H175^3)+(Datenblatt!$C$28*Übersicht!H175^2)+(Datenblatt!$D$28*Übersicht!H175)+Datenblatt!$E$28,IF($C175=15,(Datenblatt!$B$29*Übersicht!H175^3)+(Datenblatt!$C$29*Übersicht!H175^2)+(Datenblatt!$D$29*Übersicht!H175)+Datenblatt!$E$29,IF($C175=16,(Datenblatt!$B$30*Übersicht!H175^3)+(Datenblatt!$C$30*Übersicht!H175^2)+(Datenblatt!$D$30*Übersicht!H175)+Datenblatt!$E$30,IF($C175=12,(Datenblatt!$B$31*Übersicht!H175^3)+(Datenblatt!$C$31*Übersicht!H175^2)+(Datenblatt!$D$31*Übersicht!H175)+Datenblatt!$E$31,IF($C175=11,(Datenblatt!$B$32*Übersicht!H175^3)+(Datenblatt!$C$32*Übersicht!H175^2)+(Datenblatt!$D$32*Übersicht!H175)+Datenblatt!$E$32,0))))))))))))))))))))))))</f>
        <v>0</v>
      </c>
      <c r="O175" s="2" t="e">
        <f t="shared" si="8"/>
        <v>#DIV/0!</v>
      </c>
      <c r="P175" s="2" t="e">
        <f t="shared" si="9"/>
        <v>#DIV/0!</v>
      </c>
      <c r="R175" s="2"/>
      <c r="S175" s="2">
        <f>Datenblatt!$I$10</f>
        <v>62.816491055091916</v>
      </c>
      <c r="T175" s="2">
        <f>Datenblatt!$I$18</f>
        <v>62.379148900450787</v>
      </c>
      <c r="U175" s="2">
        <f>Datenblatt!$I$26</f>
        <v>55.885385458572635</v>
      </c>
      <c r="V175" s="2">
        <f>Datenblatt!$I$34</f>
        <v>60.727085155488531</v>
      </c>
      <c r="W175" s="7" t="e">
        <f t="shared" si="10"/>
        <v>#DIV/0!</v>
      </c>
      <c r="Y175" s="2">
        <f>Datenblatt!$I$5</f>
        <v>73.48733784597421</v>
      </c>
      <c r="Z175">
        <f>Datenblatt!$I$13</f>
        <v>79.926562848016317</v>
      </c>
      <c r="AA175">
        <f>Datenblatt!$I$21</f>
        <v>79.953620531215734</v>
      </c>
      <c r="AB175">
        <f>Datenblatt!$I$29</f>
        <v>70.851454876954847</v>
      </c>
      <c r="AC175">
        <f>Datenblatt!$I$37</f>
        <v>75.813025407742586</v>
      </c>
      <c r="AD175" s="7" t="e">
        <f t="shared" si="11"/>
        <v>#DIV/0!</v>
      </c>
    </row>
    <row r="176" spans="10:30" ht="19" x14ac:dyDescent="0.25">
      <c r="J176" s="3" t="e">
        <f>IF(AND($C176=13,Datenblatt!M176&lt;Datenblatt!$R$3),0,IF(AND($C176=14,Datenblatt!M176&lt;Datenblatt!$R$4),0,IF(AND($C176=15,Datenblatt!M176&lt;Datenblatt!$R$5),0,IF(AND($C176=16,Datenblatt!M176&lt;Datenblatt!$R$6),0,IF(AND($C176=12,Datenblatt!M176&lt;Datenblatt!$R$7),0,IF(AND($C176=11,Datenblatt!M176&lt;Datenblatt!$R$8),0,IF(AND($C176=13,Datenblatt!M176&gt;Datenblatt!$Q$3),100,IF(AND($C176=14,Datenblatt!M176&gt;Datenblatt!$Q$4),100,IF(AND($C176=15,Datenblatt!M176&gt;Datenblatt!$Q$5),100,IF(AND($C176=16,Datenblatt!M176&gt;Datenblatt!$Q$6),100,IF(AND($C176=12,Datenblatt!M176&gt;Datenblatt!$Q$7),100,IF(AND($C176=11,Datenblatt!M176&gt;Datenblatt!$Q$8),100,IF(Übersicht!$C176=13,Datenblatt!$B$3*Datenblatt!M176^3+Datenblatt!$C$3*Datenblatt!M176^2+Datenblatt!$D$3*Datenblatt!M176+Datenblatt!$E$3,IF(Übersicht!$C176=14,Datenblatt!$B$4*Datenblatt!M176^3+Datenblatt!$C$4*Datenblatt!M176^2+Datenblatt!$D$4*Datenblatt!M176+Datenblatt!$E$4,IF(Übersicht!$C176=15,Datenblatt!$B$5*Datenblatt!M176^3+Datenblatt!$C$5*Datenblatt!M176^2+Datenblatt!$D$5*Datenblatt!M176+Datenblatt!$E$5,IF(Übersicht!$C176=16,Datenblatt!$B$6*Datenblatt!M176^3+Datenblatt!$C$6*Datenblatt!M176^2+Datenblatt!$D$6*Datenblatt!M176+Datenblatt!$E$6,IF(Übersicht!$C176=12,Datenblatt!$B$7*Datenblatt!M176^3+Datenblatt!$C$7*Datenblatt!M176^2+Datenblatt!$D$7*Datenblatt!M176+Datenblatt!$E$7,IF(Übersicht!$C176=11,Datenblatt!$B$8*Datenblatt!M176^3+Datenblatt!$C$8*Datenblatt!M176^2+Datenblatt!$D$8*Datenblatt!M176+Datenblatt!$E$8,0))))))))))))))))))</f>
        <v>#DIV/0!</v>
      </c>
      <c r="K176" t="e">
        <f>IF(AND(Übersicht!$C176=13,Datenblatt!N176&lt;Datenblatt!$T$3),0,IF(AND(Übersicht!$C176=14,Datenblatt!N176&lt;Datenblatt!$T$4),0,IF(AND(Übersicht!$C176=15,Datenblatt!N176&lt;Datenblatt!$T$5),0,IF(AND(Übersicht!$C176=16,Datenblatt!N176&lt;Datenblatt!$T$6),0,IF(AND(Übersicht!$C176=12,Datenblatt!N176&lt;Datenblatt!$T$7),0,IF(AND(Übersicht!$C176=11,Datenblatt!N176&lt;Datenblatt!$T$8),0,IF(AND($C176=13,Datenblatt!N176&gt;Datenblatt!$S$3),100,IF(AND($C176=14,Datenblatt!N176&gt;Datenblatt!$S$4),100,IF(AND($C176=15,Datenblatt!N176&gt;Datenblatt!$S$5),100,IF(AND($C176=16,Datenblatt!N176&gt;Datenblatt!$S$6),100,IF(AND($C176=12,Datenblatt!N176&gt;Datenblatt!$S$7),100,IF(AND($C176=11,Datenblatt!N176&gt;Datenblatt!$S$8),100,IF(Übersicht!$C176=13,Datenblatt!$B$11*Datenblatt!N176^3+Datenblatt!$C$11*Datenblatt!N176^2+Datenblatt!$D$11*Datenblatt!N176+Datenblatt!$E$11,IF(Übersicht!$C176=14,Datenblatt!$B$12*Datenblatt!N176^3+Datenblatt!$C$12*Datenblatt!N176^2+Datenblatt!$D$12*Datenblatt!N176+Datenblatt!$E$12,IF(Übersicht!$C176=15,Datenblatt!$B$13*Datenblatt!N176^3+Datenblatt!$C$13*Datenblatt!N176^2+Datenblatt!$D$13*Datenblatt!N176+Datenblatt!$E$13,IF(Übersicht!$C176=16,Datenblatt!$B$14*Datenblatt!N176^3+Datenblatt!$C$14*Datenblatt!N176^2+Datenblatt!$D$14*Datenblatt!N176+Datenblatt!$E$14,IF(Übersicht!$C176=12,Datenblatt!$B$15*Datenblatt!N176^3+Datenblatt!$C$15*Datenblatt!N176^2+Datenblatt!$D$15*Datenblatt!N176+Datenblatt!$E$15,IF(Übersicht!$C176=11,Datenblatt!$B$16*Datenblatt!N176^3+Datenblatt!$C$16*Datenblatt!N176^2+Datenblatt!$D$16*Datenblatt!N176+Datenblatt!$E$16,0))))))))))))))))))</f>
        <v>#DIV/0!</v>
      </c>
      <c r="L176">
        <f>IF(AND($C176=13,G176&lt;Datenblatt!$V$3),0,IF(AND($C176=14,G176&lt;Datenblatt!$V$4),0,IF(AND($C176=15,G176&lt;Datenblatt!$V$5),0,IF(AND($C176=16,G176&lt;Datenblatt!$V$6),0,IF(AND($C176=12,G176&lt;Datenblatt!$V$7),0,IF(AND($C176=11,G176&lt;Datenblatt!$V$8),0,IF(AND($C176=13,G176&gt;Datenblatt!$U$3),100,IF(AND($C176=14,G176&gt;Datenblatt!$U$4),100,IF(AND($C176=15,G176&gt;Datenblatt!$U$5),100,IF(AND($C176=16,G176&gt;Datenblatt!$U$6),100,IF(AND($C176=12,G176&gt;Datenblatt!$U$7),100,IF(AND($C176=11,G176&gt;Datenblatt!$U$8),100,IF($C176=13,(Datenblatt!$B$19*Übersicht!G176^3)+(Datenblatt!$C$19*Übersicht!G176^2)+(Datenblatt!$D$19*Übersicht!G176)+Datenblatt!$E$19,IF($C176=14,(Datenblatt!$B$20*Übersicht!G176^3)+(Datenblatt!$C$20*Übersicht!G176^2)+(Datenblatt!$D$20*Übersicht!G176)+Datenblatt!$E$20,IF($C176=15,(Datenblatt!$B$21*Übersicht!G176^3)+(Datenblatt!$C$21*Übersicht!G176^2)+(Datenblatt!$D$21*Übersicht!G176)+Datenblatt!$E$21,IF($C176=16,(Datenblatt!$B$22*Übersicht!G176^3)+(Datenblatt!$C$22*Übersicht!G176^2)+(Datenblatt!$D$22*Übersicht!G176)+Datenblatt!$E$22,IF($C176=12,(Datenblatt!$B$23*Übersicht!G176^3)+(Datenblatt!$C$23*Übersicht!G176^2)+(Datenblatt!$D$23*Übersicht!G176)+Datenblatt!$E$23,IF($C176=11,(Datenblatt!$B$24*Übersicht!G176^3)+(Datenblatt!$C$24*Übersicht!G176^2)+(Datenblatt!$D$24*Übersicht!G176)+Datenblatt!$E$24,0))))))))))))))))))</f>
        <v>0</v>
      </c>
      <c r="M176">
        <f>IF(AND(H176="",C176=11),Datenblatt!$I$26,IF(AND(H176="",C176=12),Datenblatt!$I$26,IF(AND(H176="",C176=16),Datenblatt!$I$27,IF(AND(H176="",C176=15),Datenblatt!$I$26,IF(AND(H176="",C176=14),Datenblatt!$I$26,IF(AND(H176="",C176=13),Datenblatt!$I$26,IF(AND($C176=13,H176&gt;Datenblatt!$X$3),0,IF(AND($C176=14,H176&gt;Datenblatt!$X$4),0,IF(AND($C176=15,H176&gt;Datenblatt!$X$5),0,IF(AND($C176=16,H176&gt;Datenblatt!$X$6),0,IF(AND($C176=12,H176&gt;Datenblatt!$X$7),0,IF(AND($C176=11,H176&gt;Datenblatt!$X$8),0,IF(AND($C176=13,H176&lt;Datenblatt!$W$3),100,IF(AND($C176=14,H176&lt;Datenblatt!$W$4),100,IF(AND($C176=15,H176&lt;Datenblatt!$W$5),100,IF(AND($C176=16,H176&lt;Datenblatt!$W$6),100,IF(AND($C176=12,H176&lt;Datenblatt!$W$7),100,IF(AND($C176=11,H176&lt;Datenblatt!$W$8),100,IF($C176=13,(Datenblatt!$B$27*Übersicht!H176^3)+(Datenblatt!$C$27*Übersicht!H176^2)+(Datenblatt!$D$27*Übersicht!H176)+Datenblatt!$E$27,IF($C176=14,(Datenblatt!$B$28*Übersicht!H176^3)+(Datenblatt!$C$28*Übersicht!H176^2)+(Datenblatt!$D$28*Übersicht!H176)+Datenblatt!$E$28,IF($C176=15,(Datenblatt!$B$29*Übersicht!H176^3)+(Datenblatt!$C$29*Übersicht!H176^2)+(Datenblatt!$D$29*Übersicht!H176)+Datenblatt!$E$29,IF($C176=16,(Datenblatt!$B$30*Übersicht!H176^3)+(Datenblatt!$C$30*Übersicht!H176^2)+(Datenblatt!$D$30*Übersicht!H176)+Datenblatt!$E$30,IF($C176=12,(Datenblatt!$B$31*Übersicht!H176^3)+(Datenblatt!$C$31*Übersicht!H176^2)+(Datenblatt!$D$31*Übersicht!H176)+Datenblatt!$E$31,IF($C176=11,(Datenblatt!$B$32*Übersicht!H176^3)+(Datenblatt!$C$32*Übersicht!H176^2)+(Datenblatt!$D$32*Übersicht!H176)+Datenblatt!$E$32,0))))))))))))))))))))))))</f>
        <v>0</v>
      </c>
      <c r="N176">
        <f>IF(AND(H176="",C176=11),Datenblatt!$I$29,IF(AND(H176="",C176=12),Datenblatt!$I$29,IF(AND(H176="",C176=16),Datenblatt!$I$29,IF(AND(H176="",C176=15),Datenblatt!$I$29,IF(AND(H176="",C176=14),Datenblatt!$I$29,IF(AND(H176="",C176=13),Datenblatt!$I$29,IF(AND($C176=13,H176&gt;Datenblatt!$X$3),0,IF(AND($C176=14,H176&gt;Datenblatt!$X$4),0,IF(AND($C176=15,H176&gt;Datenblatt!$X$5),0,IF(AND($C176=16,H176&gt;Datenblatt!$X$6),0,IF(AND($C176=12,H176&gt;Datenblatt!$X$7),0,IF(AND($C176=11,H176&gt;Datenblatt!$X$8),0,IF(AND($C176=13,H176&lt;Datenblatt!$W$3),100,IF(AND($C176=14,H176&lt;Datenblatt!$W$4),100,IF(AND($C176=15,H176&lt;Datenblatt!$W$5),100,IF(AND($C176=16,H176&lt;Datenblatt!$W$6),100,IF(AND($C176=12,H176&lt;Datenblatt!$W$7),100,IF(AND($C176=11,H176&lt;Datenblatt!$W$8),100,IF($C176=13,(Datenblatt!$B$27*Übersicht!H176^3)+(Datenblatt!$C$27*Übersicht!H176^2)+(Datenblatt!$D$27*Übersicht!H176)+Datenblatt!$E$27,IF($C176=14,(Datenblatt!$B$28*Übersicht!H176^3)+(Datenblatt!$C$28*Übersicht!H176^2)+(Datenblatt!$D$28*Übersicht!H176)+Datenblatt!$E$28,IF($C176=15,(Datenblatt!$B$29*Übersicht!H176^3)+(Datenblatt!$C$29*Übersicht!H176^2)+(Datenblatt!$D$29*Übersicht!H176)+Datenblatt!$E$29,IF($C176=16,(Datenblatt!$B$30*Übersicht!H176^3)+(Datenblatt!$C$30*Übersicht!H176^2)+(Datenblatt!$D$30*Übersicht!H176)+Datenblatt!$E$30,IF($C176=12,(Datenblatt!$B$31*Übersicht!H176^3)+(Datenblatt!$C$31*Übersicht!H176^2)+(Datenblatt!$D$31*Übersicht!H176)+Datenblatt!$E$31,IF($C176=11,(Datenblatt!$B$32*Übersicht!H176^3)+(Datenblatt!$C$32*Übersicht!H176^2)+(Datenblatt!$D$32*Übersicht!H176)+Datenblatt!$E$32,0))))))))))))))))))))))))</f>
        <v>0</v>
      </c>
      <c r="O176" s="2" t="e">
        <f t="shared" si="8"/>
        <v>#DIV/0!</v>
      </c>
      <c r="P176" s="2" t="e">
        <f t="shared" si="9"/>
        <v>#DIV/0!</v>
      </c>
      <c r="R176" s="2"/>
      <c r="S176" s="2">
        <f>Datenblatt!$I$10</f>
        <v>62.816491055091916</v>
      </c>
      <c r="T176" s="2">
        <f>Datenblatt!$I$18</f>
        <v>62.379148900450787</v>
      </c>
      <c r="U176" s="2">
        <f>Datenblatt!$I$26</f>
        <v>55.885385458572635</v>
      </c>
      <c r="V176" s="2">
        <f>Datenblatt!$I$34</f>
        <v>60.727085155488531</v>
      </c>
      <c r="W176" s="7" t="e">
        <f t="shared" si="10"/>
        <v>#DIV/0!</v>
      </c>
      <c r="Y176" s="2">
        <f>Datenblatt!$I$5</f>
        <v>73.48733784597421</v>
      </c>
      <c r="Z176">
        <f>Datenblatt!$I$13</f>
        <v>79.926562848016317</v>
      </c>
      <c r="AA176">
        <f>Datenblatt!$I$21</f>
        <v>79.953620531215734</v>
      </c>
      <c r="AB176">
        <f>Datenblatt!$I$29</f>
        <v>70.851454876954847</v>
      </c>
      <c r="AC176">
        <f>Datenblatt!$I$37</f>
        <v>75.813025407742586</v>
      </c>
      <c r="AD176" s="7" t="e">
        <f t="shared" si="11"/>
        <v>#DIV/0!</v>
      </c>
    </row>
    <row r="177" spans="10:30" ht="19" x14ac:dyDescent="0.25">
      <c r="J177" s="3" t="e">
        <f>IF(AND($C177=13,Datenblatt!M177&lt;Datenblatt!$R$3),0,IF(AND($C177=14,Datenblatt!M177&lt;Datenblatt!$R$4),0,IF(AND($C177=15,Datenblatt!M177&lt;Datenblatt!$R$5),0,IF(AND($C177=16,Datenblatt!M177&lt;Datenblatt!$R$6),0,IF(AND($C177=12,Datenblatt!M177&lt;Datenblatt!$R$7),0,IF(AND($C177=11,Datenblatt!M177&lt;Datenblatt!$R$8),0,IF(AND($C177=13,Datenblatt!M177&gt;Datenblatt!$Q$3),100,IF(AND($C177=14,Datenblatt!M177&gt;Datenblatt!$Q$4),100,IF(AND($C177=15,Datenblatt!M177&gt;Datenblatt!$Q$5),100,IF(AND($C177=16,Datenblatt!M177&gt;Datenblatt!$Q$6),100,IF(AND($C177=12,Datenblatt!M177&gt;Datenblatt!$Q$7),100,IF(AND($C177=11,Datenblatt!M177&gt;Datenblatt!$Q$8),100,IF(Übersicht!$C177=13,Datenblatt!$B$3*Datenblatt!M177^3+Datenblatt!$C$3*Datenblatt!M177^2+Datenblatt!$D$3*Datenblatt!M177+Datenblatt!$E$3,IF(Übersicht!$C177=14,Datenblatt!$B$4*Datenblatt!M177^3+Datenblatt!$C$4*Datenblatt!M177^2+Datenblatt!$D$4*Datenblatt!M177+Datenblatt!$E$4,IF(Übersicht!$C177=15,Datenblatt!$B$5*Datenblatt!M177^3+Datenblatt!$C$5*Datenblatt!M177^2+Datenblatt!$D$5*Datenblatt!M177+Datenblatt!$E$5,IF(Übersicht!$C177=16,Datenblatt!$B$6*Datenblatt!M177^3+Datenblatt!$C$6*Datenblatt!M177^2+Datenblatt!$D$6*Datenblatt!M177+Datenblatt!$E$6,IF(Übersicht!$C177=12,Datenblatt!$B$7*Datenblatt!M177^3+Datenblatt!$C$7*Datenblatt!M177^2+Datenblatt!$D$7*Datenblatt!M177+Datenblatt!$E$7,IF(Übersicht!$C177=11,Datenblatt!$B$8*Datenblatt!M177^3+Datenblatt!$C$8*Datenblatt!M177^2+Datenblatt!$D$8*Datenblatt!M177+Datenblatt!$E$8,0))))))))))))))))))</f>
        <v>#DIV/0!</v>
      </c>
      <c r="K177" t="e">
        <f>IF(AND(Übersicht!$C177=13,Datenblatt!N177&lt;Datenblatt!$T$3),0,IF(AND(Übersicht!$C177=14,Datenblatt!N177&lt;Datenblatt!$T$4),0,IF(AND(Übersicht!$C177=15,Datenblatt!N177&lt;Datenblatt!$T$5),0,IF(AND(Übersicht!$C177=16,Datenblatt!N177&lt;Datenblatt!$T$6),0,IF(AND(Übersicht!$C177=12,Datenblatt!N177&lt;Datenblatt!$T$7),0,IF(AND(Übersicht!$C177=11,Datenblatt!N177&lt;Datenblatt!$T$8),0,IF(AND($C177=13,Datenblatt!N177&gt;Datenblatt!$S$3),100,IF(AND($C177=14,Datenblatt!N177&gt;Datenblatt!$S$4),100,IF(AND($C177=15,Datenblatt!N177&gt;Datenblatt!$S$5),100,IF(AND($C177=16,Datenblatt!N177&gt;Datenblatt!$S$6),100,IF(AND($C177=12,Datenblatt!N177&gt;Datenblatt!$S$7),100,IF(AND($C177=11,Datenblatt!N177&gt;Datenblatt!$S$8),100,IF(Übersicht!$C177=13,Datenblatt!$B$11*Datenblatt!N177^3+Datenblatt!$C$11*Datenblatt!N177^2+Datenblatt!$D$11*Datenblatt!N177+Datenblatt!$E$11,IF(Übersicht!$C177=14,Datenblatt!$B$12*Datenblatt!N177^3+Datenblatt!$C$12*Datenblatt!N177^2+Datenblatt!$D$12*Datenblatt!N177+Datenblatt!$E$12,IF(Übersicht!$C177=15,Datenblatt!$B$13*Datenblatt!N177^3+Datenblatt!$C$13*Datenblatt!N177^2+Datenblatt!$D$13*Datenblatt!N177+Datenblatt!$E$13,IF(Übersicht!$C177=16,Datenblatt!$B$14*Datenblatt!N177^3+Datenblatt!$C$14*Datenblatt!N177^2+Datenblatt!$D$14*Datenblatt!N177+Datenblatt!$E$14,IF(Übersicht!$C177=12,Datenblatt!$B$15*Datenblatt!N177^3+Datenblatt!$C$15*Datenblatt!N177^2+Datenblatt!$D$15*Datenblatt!N177+Datenblatt!$E$15,IF(Übersicht!$C177=11,Datenblatt!$B$16*Datenblatt!N177^3+Datenblatt!$C$16*Datenblatt!N177^2+Datenblatt!$D$16*Datenblatt!N177+Datenblatt!$E$16,0))))))))))))))))))</f>
        <v>#DIV/0!</v>
      </c>
      <c r="L177">
        <f>IF(AND($C177=13,G177&lt;Datenblatt!$V$3),0,IF(AND($C177=14,G177&lt;Datenblatt!$V$4),0,IF(AND($C177=15,G177&lt;Datenblatt!$V$5),0,IF(AND($C177=16,G177&lt;Datenblatt!$V$6),0,IF(AND($C177=12,G177&lt;Datenblatt!$V$7),0,IF(AND($C177=11,G177&lt;Datenblatt!$V$8),0,IF(AND($C177=13,G177&gt;Datenblatt!$U$3),100,IF(AND($C177=14,G177&gt;Datenblatt!$U$4),100,IF(AND($C177=15,G177&gt;Datenblatt!$U$5),100,IF(AND($C177=16,G177&gt;Datenblatt!$U$6),100,IF(AND($C177=12,G177&gt;Datenblatt!$U$7),100,IF(AND($C177=11,G177&gt;Datenblatt!$U$8),100,IF($C177=13,(Datenblatt!$B$19*Übersicht!G177^3)+(Datenblatt!$C$19*Übersicht!G177^2)+(Datenblatt!$D$19*Übersicht!G177)+Datenblatt!$E$19,IF($C177=14,(Datenblatt!$B$20*Übersicht!G177^3)+(Datenblatt!$C$20*Übersicht!G177^2)+(Datenblatt!$D$20*Übersicht!G177)+Datenblatt!$E$20,IF($C177=15,(Datenblatt!$B$21*Übersicht!G177^3)+(Datenblatt!$C$21*Übersicht!G177^2)+(Datenblatt!$D$21*Übersicht!G177)+Datenblatt!$E$21,IF($C177=16,(Datenblatt!$B$22*Übersicht!G177^3)+(Datenblatt!$C$22*Übersicht!G177^2)+(Datenblatt!$D$22*Übersicht!G177)+Datenblatt!$E$22,IF($C177=12,(Datenblatt!$B$23*Übersicht!G177^3)+(Datenblatt!$C$23*Übersicht!G177^2)+(Datenblatt!$D$23*Übersicht!G177)+Datenblatt!$E$23,IF($C177=11,(Datenblatt!$B$24*Übersicht!G177^3)+(Datenblatt!$C$24*Übersicht!G177^2)+(Datenblatt!$D$24*Übersicht!G177)+Datenblatt!$E$24,0))))))))))))))))))</f>
        <v>0</v>
      </c>
      <c r="M177">
        <f>IF(AND(H177="",C177=11),Datenblatt!$I$26,IF(AND(H177="",C177=12),Datenblatt!$I$26,IF(AND(H177="",C177=16),Datenblatt!$I$27,IF(AND(H177="",C177=15),Datenblatt!$I$26,IF(AND(H177="",C177=14),Datenblatt!$I$26,IF(AND(H177="",C177=13),Datenblatt!$I$26,IF(AND($C177=13,H177&gt;Datenblatt!$X$3),0,IF(AND($C177=14,H177&gt;Datenblatt!$X$4),0,IF(AND($C177=15,H177&gt;Datenblatt!$X$5),0,IF(AND($C177=16,H177&gt;Datenblatt!$X$6),0,IF(AND($C177=12,H177&gt;Datenblatt!$X$7),0,IF(AND($C177=11,H177&gt;Datenblatt!$X$8),0,IF(AND($C177=13,H177&lt;Datenblatt!$W$3),100,IF(AND($C177=14,H177&lt;Datenblatt!$W$4),100,IF(AND($C177=15,H177&lt;Datenblatt!$W$5),100,IF(AND($C177=16,H177&lt;Datenblatt!$W$6),100,IF(AND($C177=12,H177&lt;Datenblatt!$W$7),100,IF(AND($C177=11,H177&lt;Datenblatt!$W$8),100,IF($C177=13,(Datenblatt!$B$27*Übersicht!H177^3)+(Datenblatt!$C$27*Übersicht!H177^2)+(Datenblatt!$D$27*Übersicht!H177)+Datenblatt!$E$27,IF($C177=14,(Datenblatt!$B$28*Übersicht!H177^3)+(Datenblatt!$C$28*Übersicht!H177^2)+(Datenblatt!$D$28*Übersicht!H177)+Datenblatt!$E$28,IF($C177=15,(Datenblatt!$B$29*Übersicht!H177^3)+(Datenblatt!$C$29*Übersicht!H177^2)+(Datenblatt!$D$29*Übersicht!H177)+Datenblatt!$E$29,IF($C177=16,(Datenblatt!$B$30*Übersicht!H177^3)+(Datenblatt!$C$30*Übersicht!H177^2)+(Datenblatt!$D$30*Übersicht!H177)+Datenblatt!$E$30,IF($C177=12,(Datenblatt!$B$31*Übersicht!H177^3)+(Datenblatt!$C$31*Übersicht!H177^2)+(Datenblatt!$D$31*Übersicht!H177)+Datenblatt!$E$31,IF($C177=11,(Datenblatt!$B$32*Übersicht!H177^3)+(Datenblatt!$C$32*Übersicht!H177^2)+(Datenblatt!$D$32*Übersicht!H177)+Datenblatt!$E$32,0))))))))))))))))))))))))</f>
        <v>0</v>
      </c>
      <c r="N177">
        <f>IF(AND(H177="",C177=11),Datenblatt!$I$29,IF(AND(H177="",C177=12),Datenblatt!$I$29,IF(AND(H177="",C177=16),Datenblatt!$I$29,IF(AND(H177="",C177=15),Datenblatt!$I$29,IF(AND(H177="",C177=14),Datenblatt!$I$29,IF(AND(H177="",C177=13),Datenblatt!$I$29,IF(AND($C177=13,H177&gt;Datenblatt!$X$3),0,IF(AND($C177=14,H177&gt;Datenblatt!$X$4),0,IF(AND($C177=15,H177&gt;Datenblatt!$X$5),0,IF(AND($C177=16,H177&gt;Datenblatt!$X$6),0,IF(AND($C177=12,H177&gt;Datenblatt!$X$7),0,IF(AND($C177=11,H177&gt;Datenblatt!$X$8),0,IF(AND($C177=13,H177&lt;Datenblatt!$W$3),100,IF(AND($C177=14,H177&lt;Datenblatt!$W$4),100,IF(AND($C177=15,H177&lt;Datenblatt!$W$5),100,IF(AND($C177=16,H177&lt;Datenblatt!$W$6),100,IF(AND($C177=12,H177&lt;Datenblatt!$W$7),100,IF(AND($C177=11,H177&lt;Datenblatt!$W$8),100,IF($C177=13,(Datenblatt!$B$27*Übersicht!H177^3)+(Datenblatt!$C$27*Übersicht!H177^2)+(Datenblatt!$D$27*Übersicht!H177)+Datenblatt!$E$27,IF($C177=14,(Datenblatt!$B$28*Übersicht!H177^3)+(Datenblatt!$C$28*Übersicht!H177^2)+(Datenblatt!$D$28*Übersicht!H177)+Datenblatt!$E$28,IF($C177=15,(Datenblatt!$B$29*Übersicht!H177^3)+(Datenblatt!$C$29*Übersicht!H177^2)+(Datenblatt!$D$29*Übersicht!H177)+Datenblatt!$E$29,IF($C177=16,(Datenblatt!$B$30*Übersicht!H177^3)+(Datenblatt!$C$30*Übersicht!H177^2)+(Datenblatt!$D$30*Übersicht!H177)+Datenblatt!$E$30,IF($C177=12,(Datenblatt!$B$31*Übersicht!H177^3)+(Datenblatt!$C$31*Übersicht!H177^2)+(Datenblatt!$D$31*Übersicht!H177)+Datenblatt!$E$31,IF($C177=11,(Datenblatt!$B$32*Übersicht!H177^3)+(Datenblatt!$C$32*Übersicht!H177^2)+(Datenblatt!$D$32*Übersicht!H177)+Datenblatt!$E$32,0))))))))))))))))))))))))</f>
        <v>0</v>
      </c>
      <c r="O177" s="2" t="e">
        <f t="shared" si="8"/>
        <v>#DIV/0!</v>
      </c>
      <c r="P177" s="2" t="e">
        <f t="shared" si="9"/>
        <v>#DIV/0!</v>
      </c>
      <c r="R177" s="2"/>
      <c r="S177" s="2">
        <f>Datenblatt!$I$10</f>
        <v>62.816491055091916</v>
      </c>
      <c r="T177" s="2">
        <f>Datenblatt!$I$18</f>
        <v>62.379148900450787</v>
      </c>
      <c r="U177" s="2">
        <f>Datenblatt!$I$26</f>
        <v>55.885385458572635</v>
      </c>
      <c r="V177" s="2">
        <f>Datenblatt!$I$34</f>
        <v>60.727085155488531</v>
      </c>
      <c r="W177" s="7" t="e">
        <f t="shared" si="10"/>
        <v>#DIV/0!</v>
      </c>
      <c r="Y177" s="2">
        <f>Datenblatt!$I$5</f>
        <v>73.48733784597421</v>
      </c>
      <c r="Z177">
        <f>Datenblatt!$I$13</f>
        <v>79.926562848016317</v>
      </c>
      <c r="AA177">
        <f>Datenblatt!$I$21</f>
        <v>79.953620531215734</v>
      </c>
      <c r="AB177">
        <f>Datenblatt!$I$29</f>
        <v>70.851454876954847</v>
      </c>
      <c r="AC177">
        <f>Datenblatt!$I$37</f>
        <v>75.813025407742586</v>
      </c>
      <c r="AD177" s="7" t="e">
        <f t="shared" si="11"/>
        <v>#DIV/0!</v>
      </c>
    </row>
    <row r="178" spans="10:30" ht="19" x14ac:dyDescent="0.25">
      <c r="J178" s="3" t="e">
        <f>IF(AND($C178=13,Datenblatt!M178&lt;Datenblatt!$R$3),0,IF(AND($C178=14,Datenblatt!M178&lt;Datenblatt!$R$4),0,IF(AND($C178=15,Datenblatt!M178&lt;Datenblatt!$R$5),0,IF(AND($C178=16,Datenblatt!M178&lt;Datenblatt!$R$6),0,IF(AND($C178=12,Datenblatt!M178&lt;Datenblatt!$R$7),0,IF(AND($C178=11,Datenblatt!M178&lt;Datenblatt!$R$8),0,IF(AND($C178=13,Datenblatt!M178&gt;Datenblatt!$Q$3),100,IF(AND($C178=14,Datenblatt!M178&gt;Datenblatt!$Q$4),100,IF(AND($C178=15,Datenblatt!M178&gt;Datenblatt!$Q$5),100,IF(AND($C178=16,Datenblatt!M178&gt;Datenblatt!$Q$6),100,IF(AND($C178=12,Datenblatt!M178&gt;Datenblatt!$Q$7),100,IF(AND($C178=11,Datenblatt!M178&gt;Datenblatt!$Q$8),100,IF(Übersicht!$C178=13,Datenblatt!$B$3*Datenblatt!M178^3+Datenblatt!$C$3*Datenblatt!M178^2+Datenblatt!$D$3*Datenblatt!M178+Datenblatt!$E$3,IF(Übersicht!$C178=14,Datenblatt!$B$4*Datenblatt!M178^3+Datenblatt!$C$4*Datenblatt!M178^2+Datenblatt!$D$4*Datenblatt!M178+Datenblatt!$E$4,IF(Übersicht!$C178=15,Datenblatt!$B$5*Datenblatt!M178^3+Datenblatt!$C$5*Datenblatt!M178^2+Datenblatt!$D$5*Datenblatt!M178+Datenblatt!$E$5,IF(Übersicht!$C178=16,Datenblatt!$B$6*Datenblatt!M178^3+Datenblatt!$C$6*Datenblatt!M178^2+Datenblatt!$D$6*Datenblatt!M178+Datenblatt!$E$6,IF(Übersicht!$C178=12,Datenblatt!$B$7*Datenblatt!M178^3+Datenblatt!$C$7*Datenblatt!M178^2+Datenblatt!$D$7*Datenblatt!M178+Datenblatt!$E$7,IF(Übersicht!$C178=11,Datenblatt!$B$8*Datenblatt!M178^3+Datenblatt!$C$8*Datenblatt!M178^2+Datenblatt!$D$8*Datenblatt!M178+Datenblatt!$E$8,0))))))))))))))))))</f>
        <v>#DIV/0!</v>
      </c>
      <c r="K178" t="e">
        <f>IF(AND(Übersicht!$C178=13,Datenblatt!N178&lt;Datenblatt!$T$3),0,IF(AND(Übersicht!$C178=14,Datenblatt!N178&lt;Datenblatt!$T$4),0,IF(AND(Übersicht!$C178=15,Datenblatt!N178&lt;Datenblatt!$T$5),0,IF(AND(Übersicht!$C178=16,Datenblatt!N178&lt;Datenblatt!$T$6),0,IF(AND(Übersicht!$C178=12,Datenblatt!N178&lt;Datenblatt!$T$7),0,IF(AND(Übersicht!$C178=11,Datenblatt!N178&lt;Datenblatt!$T$8),0,IF(AND($C178=13,Datenblatt!N178&gt;Datenblatt!$S$3),100,IF(AND($C178=14,Datenblatt!N178&gt;Datenblatt!$S$4),100,IF(AND($C178=15,Datenblatt!N178&gt;Datenblatt!$S$5),100,IF(AND($C178=16,Datenblatt!N178&gt;Datenblatt!$S$6),100,IF(AND($C178=12,Datenblatt!N178&gt;Datenblatt!$S$7),100,IF(AND($C178=11,Datenblatt!N178&gt;Datenblatt!$S$8),100,IF(Übersicht!$C178=13,Datenblatt!$B$11*Datenblatt!N178^3+Datenblatt!$C$11*Datenblatt!N178^2+Datenblatt!$D$11*Datenblatt!N178+Datenblatt!$E$11,IF(Übersicht!$C178=14,Datenblatt!$B$12*Datenblatt!N178^3+Datenblatt!$C$12*Datenblatt!N178^2+Datenblatt!$D$12*Datenblatt!N178+Datenblatt!$E$12,IF(Übersicht!$C178=15,Datenblatt!$B$13*Datenblatt!N178^3+Datenblatt!$C$13*Datenblatt!N178^2+Datenblatt!$D$13*Datenblatt!N178+Datenblatt!$E$13,IF(Übersicht!$C178=16,Datenblatt!$B$14*Datenblatt!N178^3+Datenblatt!$C$14*Datenblatt!N178^2+Datenblatt!$D$14*Datenblatt!N178+Datenblatt!$E$14,IF(Übersicht!$C178=12,Datenblatt!$B$15*Datenblatt!N178^3+Datenblatt!$C$15*Datenblatt!N178^2+Datenblatt!$D$15*Datenblatt!N178+Datenblatt!$E$15,IF(Übersicht!$C178=11,Datenblatt!$B$16*Datenblatt!N178^3+Datenblatt!$C$16*Datenblatt!N178^2+Datenblatt!$D$16*Datenblatt!N178+Datenblatt!$E$16,0))))))))))))))))))</f>
        <v>#DIV/0!</v>
      </c>
      <c r="L178">
        <f>IF(AND($C178=13,G178&lt;Datenblatt!$V$3),0,IF(AND($C178=14,G178&lt;Datenblatt!$V$4),0,IF(AND($C178=15,G178&lt;Datenblatt!$V$5),0,IF(AND($C178=16,G178&lt;Datenblatt!$V$6),0,IF(AND($C178=12,G178&lt;Datenblatt!$V$7),0,IF(AND($C178=11,G178&lt;Datenblatt!$V$8),0,IF(AND($C178=13,G178&gt;Datenblatt!$U$3),100,IF(AND($C178=14,G178&gt;Datenblatt!$U$4),100,IF(AND($C178=15,G178&gt;Datenblatt!$U$5),100,IF(AND($C178=16,G178&gt;Datenblatt!$U$6),100,IF(AND($C178=12,G178&gt;Datenblatt!$U$7),100,IF(AND($C178=11,G178&gt;Datenblatt!$U$8),100,IF($C178=13,(Datenblatt!$B$19*Übersicht!G178^3)+(Datenblatt!$C$19*Übersicht!G178^2)+(Datenblatt!$D$19*Übersicht!G178)+Datenblatt!$E$19,IF($C178=14,(Datenblatt!$B$20*Übersicht!G178^3)+(Datenblatt!$C$20*Übersicht!G178^2)+(Datenblatt!$D$20*Übersicht!G178)+Datenblatt!$E$20,IF($C178=15,(Datenblatt!$B$21*Übersicht!G178^3)+(Datenblatt!$C$21*Übersicht!G178^2)+(Datenblatt!$D$21*Übersicht!G178)+Datenblatt!$E$21,IF($C178=16,(Datenblatt!$B$22*Übersicht!G178^3)+(Datenblatt!$C$22*Übersicht!G178^2)+(Datenblatt!$D$22*Übersicht!G178)+Datenblatt!$E$22,IF($C178=12,(Datenblatt!$B$23*Übersicht!G178^3)+(Datenblatt!$C$23*Übersicht!G178^2)+(Datenblatt!$D$23*Übersicht!G178)+Datenblatt!$E$23,IF($C178=11,(Datenblatt!$B$24*Übersicht!G178^3)+(Datenblatt!$C$24*Übersicht!G178^2)+(Datenblatt!$D$24*Übersicht!G178)+Datenblatt!$E$24,0))))))))))))))))))</f>
        <v>0</v>
      </c>
      <c r="M178">
        <f>IF(AND(H178="",C178=11),Datenblatt!$I$26,IF(AND(H178="",C178=12),Datenblatt!$I$26,IF(AND(H178="",C178=16),Datenblatt!$I$27,IF(AND(H178="",C178=15),Datenblatt!$I$26,IF(AND(H178="",C178=14),Datenblatt!$I$26,IF(AND(H178="",C178=13),Datenblatt!$I$26,IF(AND($C178=13,H178&gt;Datenblatt!$X$3),0,IF(AND($C178=14,H178&gt;Datenblatt!$X$4),0,IF(AND($C178=15,H178&gt;Datenblatt!$X$5),0,IF(AND($C178=16,H178&gt;Datenblatt!$X$6),0,IF(AND($C178=12,H178&gt;Datenblatt!$X$7),0,IF(AND($C178=11,H178&gt;Datenblatt!$X$8),0,IF(AND($C178=13,H178&lt;Datenblatt!$W$3),100,IF(AND($C178=14,H178&lt;Datenblatt!$W$4),100,IF(AND($C178=15,H178&lt;Datenblatt!$W$5),100,IF(AND($C178=16,H178&lt;Datenblatt!$W$6),100,IF(AND($C178=12,H178&lt;Datenblatt!$W$7),100,IF(AND($C178=11,H178&lt;Datenblatt!$W$8),100,IF($C178=13,(Datenblatt!$B$27*Übersicht!H178^3)+(Datenblatt!$C$27*Übersicht!H178^2)+(Datenblatt!$D$27*Übersicht!H178)+Datenblatt!$E$27,IF($C178=14,(Datenblatt!$B$28*Übersicht!H178^3)+(Datenblatt!$C$28*Übersicht!H178^2)+(Datenblatt!$D$28*Übersicht!H178)+Datenblatt!$E$28,IF($C178=15,(Datenblatt!$B$29*Übersicht!H178^3)+(Datenblatt!$C$29*Übersicht!H178^2)+(Datenblatt!$D$29*Übersicht!H178)+Datenblatt!$E$29,IF($C178=16,(Datenblatt!$B$30*Übersicht!H178^3)+(Datenblatt!$C$30*Übersicht!H178^2)+(Datenblatt!$D$30*Übersicht!H178)+Datenblatt!$E$30,IF($C178=12,(Datenblatt!$B$31*Übersicht!H178^3)+(Datenblatt!$C$31*Übersicht!H178^2)+(Datenblatt!$D$31*Übersicht!H178)+Datenblatt!$E$31,IF($C178=11,(Datenblatt!$B$32*Übersicht!H178^3)+(Datenblatt!$C$32*Übersicht!H178^2)+(Datenblatt!$D$32*Übersicht!H178)+Datenblatt!$E$32,0))))))))))))))))))))))))</f>
        <v>0</v>
      </c>
      <c r="N178">
        <f>IF(AND(H178="",C178=11),Datenblatt!$I$29,IF(AND(H178="",C178=12),Datenblatt!$I$29,IF(AND(H178="",C178=16),Datenblatt!$I$29,IF(AND(H178="",C178=15),Datenblatt!$I$29,IF(AND(H178="",C178=14),Datenblatt!$I$29,IF(AND(H178="",C178=13),Datenblatt!$I$29,IF(AND($C178=13,H178&gt;Datenblatt!$X$3),0,IF(AND($C178=14,H178&gt;Datenblatt!$X$4),0,IF(AND($C178=15,H178&gt;Datenblatt!$X$5),0,IF(AND($C178=16,H178&gt;Datenblatt!$X$6),0,IF(AND($C178=12,H178&gt;Datenblatt!$X$7),0,IF(AND($C178=11,H178&gt;Datenblatt!$X$8),0,IF(AND($C178=13,H178&lt;Datenblatt!$W$3),100,IF(AND($C178=14,H178&lt;Datenblatt!$W$4),100,IF(AND($C178=15,H178&lt;Datenblatt!$W$5),100,IF(AND($C178=16,H178&lt;Datenblatt!$W$6),100,IF(AND($C178=12,H178&lt;Datenblatt!$W$7),100,IF(AND($C178=11,H178&lt;Datenblatt!$W$8),100,IF($C178=13,(Datenblatt!$B$27*Übersicht!H178^3)+(Datenblatt!$C$27*Übersicht!H178^2)+(Datenblatt!$D$27*Übersicht!H178)+Datenblatt!$E$27,IF($C178=14,(Datenblatt!$B$28*Übersicht!H178^3)+(Datenblatt!$C$28*Übersicht!H178^2)+(Datenblatt!$D$28*Übersicht!H178)+Datenblatt!$E$28,IF($C178=15,(Datenblatt!$B$29*Übersicht!H178^3)+(Datenblatt!$C$29*Übersicht!H178^2)+(Datenblatt!$D$29*Übersicht!H178)+Datenblatt!$E$29,IF($C178=16,(Datenblatt!$B$30*Übersicht!H178^3)+(Datenblatt!$C$30*Übersicht!H178^2)+(Datenblatt!$D$30*Übersicht!H178)+Datenblatt!$E$30,IF($C178=12,(Datenblatt!$B$31*Übersicht!H178^3)+(Datenblatt!$C$31*Übersicht!H178^2)+(Datenblatt!$D$31*Übersicht!H178)+Datenblatt!$E$31,IF($C178=11,(Datenblatt!$B$32*Übersicht!H178^3)+(Datenblatt!$C$32*Übersicht!H178^2)+(Datenblatt!$D$32*Übersicht!H178)+Datenblatt!$E$32,0))))))))))))))))))))))))</f>
        <v>0</v>
      </c>
      <c r="O178" s="2" t="e">
        <f t="shared" si="8"/>
        <v>#DIV/0!</v>
      </c>
      <c r="P178" s="2" t="e">
        <f t="shared" si="9"/>
        <v>#DIV/0!</v>
      </c>
      <c r="R178" s="2"/>
      <c r="S178" s="2">
        <f>Datenblatt!$I$10</f>
        <v>62.816491055091916</v>
      </c>
      <c r="T178" s="2">
        <f>Datenblatt!$I$18</f>
        <v>62.379148900450787</v>
      </c>
      <c r="U178" s="2">
        <f>Datenblatt!$I$26</f>
        <v>55.885385458572635</v>
      </c>
      <c r="V178" s="2">
        <f>Datenblatt!$I$34</f>
        <v>60.727085155488531</v>
      </c>
      <c r="W178" s="7" t="e">
        <f t="shared" si="10"/>
        <v>#DIV/0!</v>
      </c>
      <c r="Y178" s="2">
        <f>Datenblatt!$I$5</f>
        <v>73.48733784597421</v>
      </c>
      <c r="Z178">
        <f>Datenblatt!$I$13</f>
        <v>79.926562848016317</v>
      </c>
      <c r="AA178">
        <f>Datenblatt!$I$21</f>
        <v>79.953620531215734</v>
      </c>
      <c r="AB178">
        <f>Datenblatt!$I$29</f>
        <v>70.851454876954847</v>
      </c>
      <c r="AC178">
        <f>Datenblatt!$I$37</f>
        <v>75.813025407742586</v>
      </c>
      <c r="AD178" s="7" t="e">
        <f t="shared" si="11"/>
        <v>#DIV/0!</v>
      </c>
    </row>
    <row r="179" spans="10:30" ht="19" x14ac:dyDescent="0.25">
      <c r="J179" s="3" t="e">
        <f>IF(AND($C179=13,Datenblatt!M179&lt;Datenblatt!$R$3),0,IF(AND($C179=14,Datenblatt!M179&lt;Datenblatt!$R$4),0,IF(AND($C179=15,Datenblatt!M179&lt;Datenblatt!$R$5),0,IF(AND($C179=16,Datenblatt!M179&lt;Datenblatt!$R$6),0,IF(AND($C179=12,Datenblatt!M179&lt;Datenblatt!$R$7),0,IF(AND($C179=11,Datenblatt!M179&lt;Datenblatt!$R$8),0,IF(AND($C179=13,Datenblatt!M179&gt;Datenblatt!$Q$3),100,IF(AND($C179=14,Datenblatt!M179&gt;Datenblatt!$Q$4),100,IF(AND($C179=15,Datenblatt!M179&gt;Datenblatt!$Q$5),100,IF(AND($C179=16,Datenblatt!M179&gt;Datenblatt!$Q$6),100,IF(AND($C179=12,Datenblatt!M179&gt;Datenblatt!$Q$7),100,IF(AND($C179=11,Datenblatt!M179&gt;Datenblatt!$Q$8),100,IF(Übersicht!$C179=13,Datenblatt!$B$3*Datenblatt!M179^3+Datenblatt!$C$3*Datenblatt!M179^2+Datenblatt!$D$3*Datenblatt!M179+Datenblatt!$E$3,IF(Übersicht!$C179=14,Datenblatt!$B$4*Datenblatt!M179^3+Datenblatt!$C$4*Datenblatt!M179^2+Datenblatt!$D$4*Datenblatt!M179+Datenblatt!$E$4,IF(Übersicht!$C179=15,Datenblatt!$B$5*Datenblatt!M179^3+Datenblatt!$C$5*Datenblatt!M179^2+Datenblatt!$D$5*Datenblatt!M179+Datenblatt!$E$5,IF(Übersicht!$C179=16,Datenblatt!$B$6*Datenblatt!M179^3+Datenblatt!$C$6*Datenblatt!M179^2+Datenblatt!$D$6*Datenblatt!M179+Datenblatt!$E$6,IF(Übersicht!$C179=12,Datenblatt!$B$7*Datenblatt!M179^3+Datenblatt!$C$7*Datenblatt!M179^2+Datenblatt!$D$7*Datenblatt!M179+Datenblatt!$E$7,IF(Übersicht!$C179=11,Datenblatt!$B$8*Datenblatt!M179^3+Datenblatt!$C$8*Datenblatt!M179^2+Datenblatt!$D$8*Datenblatt!M179+Datenblatt!$E$8,0))))))))))))))))))</f>
        <v>#DIV/0!</v>
      </c>
      <c r="K179" t="e">
        <f>IF(AND(Übersicht!$C179=13,Datenblatt!N179&lt;Datenblatt!$T$3),0,IF(AND(Übersicht!$C179=14,Datenblatt!N179&lt;Datenblatt!$T$4),0,IF(AND(Übersicht!$C179=15,Datenblatt!N179&lt;Datenblatt!$T$5),0,IF(AND(Übersicht!$C179=16,Datenblatt!N179&lt;Datenblatt!$T$6),0,IF(AND(Übersicht!$C179=12,Datenblatt!N179&lt;Datenblatt!$T$7),0,IF(AND(Übersicht!$C179=11,Datenblatt!N179&lt;Datenblatt!$T$8),0,IF(AND($C179=13,Datenblatt!N179&gt;Datenblatt!$S$3),100,IF(AND($C179=14,Datenblatt!N179&gt;Datenblatt!$S$4),100,IF(AND($C179=15,Datenblatt!N179&gt;Datenblatt!$S$5),100,IF(AND($C179=16,Datenblatt!N179&gt;Datenblatt!$S$6),100,IF(AND($C179=12,Datenblatt!N179&gt;Datenblatt!$S$7),100,IF(AND($C179=11,Datenblatt!N179&gt;Datenblatt!$S$8),100,IF(Übersicht!$C179=13,Datenblatt!$B$11*Datenblatt!N179^3+Datenblatt!$C$11*Datenblatt!N179^2+Datenblatt!$D$11*Datenblatt!N179+Datenblatt!$E$11,IF(Übersicht!$C179=14,Datenblatt!$B$12*Datenblatt!N179^3+Datenblatt!$C$12*Datenblatt!N179^2+Datenblatt!$D$12*Datenblatt!N179+Datenblatt!$E$12,IF(Übersicht!$C179=15,Datenblatt!$B$13*Datenblatt!N179^3+Datenblatt!$C$13*Datenblatt!N179^2+Datenblatt!$D$13*Datenblatt!N179+Datenblatt!$E$13,IF(Übersicht!$C179=16,Datenblatt!$B$14*Datenblatt!N179^3+Datenblatt!$C$14*Datenblatt!N179^2+Datenblatt!$D$14*Datenblatt!N179+Datenblatt!$E$14,IF(Übersicht!$C179=12,Datenblatt!$B$15*Datenblatt!N179^3+Datenblatt!$C$15*Datenblatt!N179^2+Datenblatt!$D$15*Datenblatt!N179+Datenblatt!$E$15,IF(Übersicht!$C179=11,Datenblatt!$B$16*Datenblatt!N179^3+Datenblatt!$C$16*Datenblatt!N179^2+Datenblatt!$D$16*Datenblatt!N179+Datenblatt!$E$16,0))))))))))))))))))</f>
        <v>#DIV/0!</v>
      </c>
      <c r="L179">
        <f>IF(AND($C179=13,G179&lt;Datenblatt!$V$3),0,IF(AND($C179=14,G179&lt;Datenblatt!$V$4),0,IF(AND($C179=15,G179&lt;Datenblatt!$V$5),0,IF(AND($C179=16,G179&lt;Datenblatt!$V$6),0,IF(AND($C179=12,G179&lt;Datenblatt!$V$7),0,IF(AND($C179=11,G179&lt;Datenblatt!$V$8),0,IF(AND($C179=13,G179&gt;Datenblatt!$U$3),100,IF(AND($C179=14,G179&gt;Datenblatt!$U$4),100,IF(AND($C179=15,G179&gt;Datenblatt!$U$5),100,IF(AND($C179=16,G179&gt;Datenblatt!$U$6),100,IF(AND($C179=12,G179&gt;Datenblatt!$U$7),100,IF(AND($C179=11,G179&gt;Datenblatt!$U$8),100,IF($C179=13,(Datenblatt!$B$19*Übersicht!G179^3)+(Datenblatt!$C$19*Übersicht!G179^2)+(Datenblatt!$D$19*Übersicht!G179)+Datenblatt!$E$19,IF($C179=14,(Datenblatt!$B$20*Übersicht!G179^3)+(Datenblatt!$C$20*Übersicht!G179^2)+(Datenblatt!$D$20*Übersicht!G179)+Datenblatt!$E$20,IF($C179=15,(Datenblatt!$B$21*Übersicht!G179^3)+(Datenblatt!$C$21*Übersicht!G179^2)+(Datenblatt!$D$21*Übersicht!G179)+Datenblatt!$E$21,IF($C179=16,(Datenblatt!$B$22*Übersicht!G179^3)+(Datenblatt!$C$22*Übersicht!G179^2)+(Datenblatt!$D$22*Übersicht!G179)+Datenblatt!$E$22,IF($C179=12,(Datenblatt!$B$23*Übersicht!G179^3)+(Datenblatt!$C$23*Übersicht!G179^2)+(Datenblatt!$D$23*Übersicht!G179)+Datenblatt!$E$23,IF($C179=11,(Datenblatt!$B$24*Übersicht!G179^3)+(Datenblatt!$C$24*Übersicht!G179^2)+(Datenblatt!$D$24*Übersicht!G179)+Datenblatt!$E$24,0))))))))))))))))))</f>
        <v>0</v>
      </c>
      <c r="M179">
        <f>IF(AND(H179="",C179=11),Datenblatt!$I$26,IF(AND(H179="",C179=12),Datenblatt!$I$26,IF(AND(H179="",C179=16),Datenblatt!$I$27,IF(AND(H179="",C179=15),Datenblatt!$I$26,IF(AND(H179="",C179=14),Datenblatt!$I$26,IF(AND(H179="",C179=13),Datenblatt!$I$26,IF(AND($C179=13,H179&gt;Datenblatt!$X$3),0,IF(AND($C179=14,H179&gt;Datenblatt!$X$4),0,IF(AND($C179=15,H179&gt;Datenblatt!$X$5),0,IF(AND($C179=16,H179&gt;Datenblatt!$X$6),0,IF(AND($C179=12,H179&gt;Datenblatt!$X$7),0,IF(AND($C179=11,H179&gt;Datenblatt!$X$8),0,IF(AND($C179=13,H179&lt;Datenblatt!$W$3),100,IF(AND($C179=14,H179&lt;Datenblatt!$W$4),100,IF(AND($C179=15,H179&lt;Datenblatt!$W$5),100,IF(AND($C179=16,H179&lt;Datenblatt!$W$6),100,IF(AND($C179=12,H179&lt;Datenblatt!$W$7),100,IF(AND($C179=11,H179&lt;Datenblatt!$W$8),100,IF($C179=13,(Datenblatt!$B$27*Übersicht!H179^3)+(Datenblatt!$C$27*Übersicht!H179^2)+(Datenblatt!$D$27*Übersicht!H179)+Datenblatt!$E$27,IF($C179=14,(Datenblatt!$B$28*Übersicht!H179^3)+(Datenblatt!$C$28*Übersicht!H179^2)+(Datenblatt!$D$28*Übersicht!H179)+Datenblatt!$E$28,IF($C179=15,(Datenblatt!$B$29*Übersicht!H179^3)+(Datenblatt!$C$29*Übersicht!H179^2)+(Datenblatt!$D$29*Übersicht!H179)+Datenblatt!$E$29,IF($C179=16,(Datenblatt!$B$30*Übersicht!H179^3)+(Datenblatt!$C$30*Übersicht!H179^2)+(Datenblatt!$D$30*Übersicht!H179)+Datenblatt!$E$30,IF($C179=12,(Datenblatt!$B$31*Übersicht!H179^3)+(Datenblatt!$C$31*Übersicht!H179^2)+(Datenblatt!$D$31*Übersicht!H179)+Datenblatt!$E$31,IF($C179=11,(Datenblatt!$B$32*Übersicht!H179^3)+(Datenblatt!$C$32*Übersicht!H179^2)+(Datenblatt!$D$32*Übersicht!H179)+Datenblatt!$E$32,0))))))))))))))))))))))))</f>
        <v>0</v>
      </c>
      <c r="N179">
        <f>IF(AND(H179="",C179=11),Datenblatt!$I$29,IF(AND(H179="",C179=12),Datenblatt!$I$29,IF(AND(H179="",C179=16),Datenblatt!$I$29,IF(AND(H179="",C179=15),Datenblatt!$I$29,IF(AND(H179="",C179=14),Datenblatt!$I$29,IF(AND(H179="",C179=13),Datenblatt!$I$29,IF(AND($C179=13,H179&gt;Datenblatt!$X$3),0,IF(AND($C179=14,H179&gt;Datenblatt!$X$4),0,IF(AND($C179=15,H179&gt;Datenblatt!$X$5),0,IF(AND($C179=16,H179&gt;Datenblatt!$X$6),0,IF(AND($C179=12,H179&gt;Datenblatt!$X$7),0,IF(AND($C179=11,H179&gt;Datenblatt!$X$8),0,IF(AND($C179=13,H179&lt;Datenblatt!$W$3),100,IF(AND($C179=14,H179&lt;Datenblatt!$W$4),100,IF(AND($C179=15,H179&lt;Datenblatt!$W$5),100,IF(AND($C179=16,H179&lt;Datenblatt!$W$6),100,IF(AND($C179=12,H179&lt;Datenblatt!$W$7),100,IF(AND($C179=11,H179&lt;Datenblatt!$W$8),100,IF($C179=13,(Datenblatt!$B$27*Übersicht!H179^3)+(Datenblatt!$C$27*Übersicht!H179^2)+(Datenblatt!$D$27*Übersicht!H179)+Datenblatt!$E$27,IF($C179=14,(Datenblatt!$B$28*Übersicht!H179^3)+(Datenblatt!$C$28*Übersicht!H179^2)+(Datenblatt!$D$28*Übersicht!H179)+Datenblatt!$E$28,IF($C179=15,(Datenblatt!$B$29*Übersicht!H179^3)+(Datenblatt!$C$29*Übersicht!H179^2)+(Datenblatt!$D$29*Übersicht!H179)+Datenblatt!$E$29,IF($C179=16,(Datenblatt!$B$30*Übersicht!H179^3)+(Datenblatt!$C$30*Übersicht!H179^2)+(Datenblatt!$D$30*Übersicht!H179)+Datenblatt!$E$30,IF($C179=12,(Datenblatt!$B$31*Übersicht!H179^3)+(Datenblatt!$C$31*Übersicht!H179^2)+(Datenblatt!$D$31*Übersicht!H179)+Datenblatt!$E$31,IF($C179=11,(Datenblatt!$B$32*Übersicht!H179^3)+(Datenblatt!$C$32*Übersicht!H179^2)+(Datenblatt!$D$32*Übersicht!H179)+Datenblatt!$E$32,0))))))))))))))))))))))))</f>
        <v>0</v>
      </c>
      <c r="O179" s="2" t="e">
        <f t="shared" si="8"/>
        <v>#DIV/0!</v>
      </c>
      <c r="P179" s="2" t="e">
        <f t="shared" si="9"/>
        <v>#DIV/0!</v>
      </c>
      <c r="R179" s="2"/>
      <c r="S179" s="2">
        <f>Datenblatt!$I$10</f>
        <v>62.816491055091916</v>
      </c>
      <c r="T179" s="2">
        <f>Datenblatt!$I$18</f>
        <v>62.379148900450787</v>
      </c>
      <c r="U179" s="2">
        <f>Datenblatt!$I$26</f>
        <v>55.885385458572635</v>
      </c>
      <c r="V179" s="2">
        <f>Datenblatt!$I$34</f>
        <v>60.727085155488531</v>
      </c>
      <c r="W179" s="7" t="e">
        <f t="shared" si="10"/>
        <v>#DIV/0!</v>
      </c>
      <c r="Y179" s="2">
        <f>Datenblatt!$I$5</f>
        <v>73.48733784597421</v>
      </c>
      <c r="Z179">
        <f>Datenblatt!$I$13</f>
        <v>79.926562848016317</v>
      </c>
      <c r="AA179">
        <f>Datenblatt!$I$21</f>
        <v>79.953620531215734</v>
      </c>
      <c r="AB179">
        <f>Datenblatt!$I$29</f>
        <v>70.851454876954847</v>
      </c>
      <c r="AC179">
        <f>Datenblatt!$I$37</f>
        <v>75.813025407742586</v>
      </c>
      <c r="AD179" s="7" t="e">
        <f t="shared" si="11"/>
        <v>#DIV/0!</v>
      </c>
    </row>
    <row r="180" spans="10:30" ht="19" x14ac:dyDescent="0.25">
      <c r="J180" s="3" t="e">
        <f>IF(AND($C180=13,Datenblatt!M180&lt;Datenblatt!$R$3),0,IF(AND($C180=14,Datenblatt!M180&lt;Datenblatt!$R$4),0,IF(AND($C180=15,Datenblatt!M180&lt;Datenblatt!$R$5),0,IF(AND($C180=16,Datenblatt!M180&lt;Datenblatt!$R$6),0,IF(AND($C180=12,Datenblatt!M180&lt;Datenblatt!$R$7),0,IF(AND($C180=11,Datenblatt!M180&lt;Datenblatt!$R$8),0,IF(AND($C180=13,Datenblatt!M180&gt;Datenblatt!$Q$3),100,IF(AND($C180=14,Datenblatt!M180&gt;Datenblatt!$Q$4),100,IF(AND($C180=15,Datenblatt!M180&gt;Datenblatt!$Q$5),100,IF(AND($C180=16,Datenblatt!M180&gt;Datenblatt!$Q$6),100,IF(AND($C180=12,Datenblatt!M180&gt;Datenblatt!$Q$7),100,IF(AND($C180=11,Datenblatt!M180&gt;Datenblatt!$Q$8),100,IF(Übersicht!$C180=13,Datenblatt!$B$3*Datenblatt!M180^3+Datenblatt!$C$3*Datenblatt!M180^2+Datenblatt!$D$3*Datenblatt!M180+Datenblatt!$E$3,IF(Übersicht!$C180=14,Datenblatt!$B$4*Datenblatt!M180^3+Datenblatt!$C$4*Datenblatt!M180^2+Datenblatt!$D$4*Datenblatt!M180+Datenblatt!$E$4,IF(Übersicht!$C180=15,Datenblatt!$B$5*Datenblatt!M180^3+Datenblatt!$C$5*Datenblatt!M180^2+Datenblatt!$D$5*Datenblatt!M180+Datenblatt!$E$5,IF(Übersicht!$C180=16,Datenblatt!$B$6*Datenblatt!M180^3+Datenblatt!$C$6*Datenblatt!M180^2+Datenblatt!$D$6*Datenblatt!M180+Datenblatt!$E$6,IF(Übersicht!$C180=12,Datenblatt!$B$7*Datenblatt!M180^3+Datenblatt!$C$7*Datenblatt!M180^2+Datenblatt!$D$7*Datenblatt!M180+Datenblatt!$E$7,IF(Übersicht!$C180=11,Datenblatt!$B$8*Datenblatt!M180^3+Datenblatt!$C$8*Datenblatt!M180^2+Datenblatt!$D$8*Datenblatt!M180+Datenblatt!$E$8,0))))))))))))))))))</f>
        <v>#DIV/0!</v>
      </c>
      <c r="K180" t="e">
        <f>IF(AND(Übersicht!$C180=13,Datenblatt!N180&lt;Datenblatt!$T$3),0,IF(AND(Übersicht!$C180=14,Datenblatt!N180&lt;Datenblatt!$T$4),0,IF(AND(Übersicht!$C180=15,Datenblatt!N180&lt;Datenblatt!$T$5),0,IF(AND(Übersicht!$C180=16,Datenblatt!N180&lt;Datenblatt!$T$6),0,IF(AND(Übersicht!$C180=12,Datenblatt!N180&lt;Datenblatt!$T$7),0,IF(AND(Übersicht!$C180=11,Datenblatt!N180&lt;Datenblatt!$T$8),0,IF(AND($C180=13,Datenblatt!N180&gt;Datenblatt!$S$3),100,IF(AND($C180=14,Datenblatt!N180&gt;Datenblatt!$S$4),100,IF(AND($C180=15,Datenblatt!N180&gt;Datenblatt!$S$5),100,IF(AND($C180=16,Datenblatt!N180&gt;Datenblatt!$S$6),100,IF(AND($C180=12,Datenblatt!N180&gt;Datenblatt!$S$7),100,IF(AND($C180=11,Datenblatt!N180&gt;Datenblatt!$S$8),100,IF(Übersicht!$C180=13,Datenblatt!$B$11*Datenblatt!N180^3+Datenblatt!$C$11*Datenblatt!N180^2+Datenblatt!$D$11*Datenblatt!N180+Datenblatt!$E$11,IF(Übersicht!$C180=14,Datenblatt!$B$12*Datenblatt!N180^3+Datenblatt!$C$12*Datenblatt!N180^2+Datenblatt!$D$12*Datenblatt!N180+Datenblatt!$E$12,IF(Übersicht!$C180=15,Datenblatt!$B$13*Datenblatt!N180^3+Datenblatt!$C$13*Datenblatt!N180^2+Datenblatt!$D$13*Datenblatt!N180+Datenblatt!$E$13,IF(Übersicht!$C180=16,Datenblatt!$B$14*Datenblatt!N180^3+Datenblatt!$C$14*Datenblatt!N180^2+Datenblatt!$D$14*Datenblatt!N180+Datenblatt!$E$14,IF(Übersicht!$C180=12,Datenblatt!$B$15*Datenblatt!N180^3+Datenblatt!$C$15*Datenblatt!N180^2+Datenblatt!$D$15*Datenblatt!N180+Datenblatt!$E$15,IF(Übersicht!$C180=11,Datenblatt!$B$16*Datenblatt!N180^3+Datenblatt!$C$16*Datenblatt!N180^2+Datenblatt!$D$16*Datenblatt!N180+Datenblatt!$E$16,0))))))))))))))))))</f>
        <v>#DIV/0!</v>
      </c>
      <c r="L180">
        <f>IF(AND($C180=13,G180&lt;Datenblatt!$V$3),0,IF(AND($C180=14,G180&lt;Datenblatt!$V$4),0,IF(AND($C180=15,G180&lt;Datenblatt!$V$5),0,IF(AND($C180=16,G180&lt;Datenblatt!$V$6),0,IF(AND($C180=12,G180&lt;Datenblatt!$V$7),0,IF(AND($C180=11,G180&lt;Datenblatt!$V$8),0,IF(AND($C180=13,G180&gt;Datenblatt!$U$3),100,IF(AND($C180=14,G180&gt;Datenblatt!$U$4),100,IF(AND($C180=15,G180&gt;Datenblatt!$U$5),100,IF(AND($C180=16,G180&gt;Datenblatt!$U$6),100,IF(AND($C180=12,G180&gt;Datenblatt!$U$7),100,IF(AND($C180=11,G180&gt;Datenblatt!$U$8),100,IF($C180=13,(Datenblatt!$B$19*Übersicht!G180^3)+(Datenblatt!$C$19*Übersicht!G180^2)+(Datenblatt!$D$19*Übersicht!G180)+Datenblatt!$E$19,IF($C180=14,(Datenblatt!$B$20*Übersicht!G180^3)+(Datenblatt!$C$20*Übersicht!G180^2)+(Datenblatt!$D$20*Übersicht!G180)+Datenblatt!$E$20,IF($C180=15,(Datenblatt!$B$21*Übersicht!G180^3)+(Datenblatt!$C$21*Übersicht!G180^2)+(Datenblatt!$D$21*Übersicht!G180)+Datenblatt!$E$21,IF($C180=16,(Datenblatt!$B$22*Übersicht!G180^3)+(Datenblatt!$C$22*Übersicht!G180^2)+(Datenblatt!$D$22*Übersicht!G180)+Datenblatt!$E$22,IF($C180=12,(Datenblatt!$B$23*Übersicht!G180^3)+(Datenblatt!$C$23*Übersicht!G180^2)+(Datenblatt!$D$23*Übersicht!G180)+Datenblatt!$E$23,IF($C180=11,(Datenblatt!$B$24*Übersicht!G180^3)+(Datenblatt!$C$24*Übersicht!G180^2)+(Datenblatt!$D$24*Übersicht!G180)+Datenblatt!$E$24,0))))))))))))))))))</f>
        <v>0</v>
      </c>
      <c r="M180">
        <f>IF(AND(H180="",C180=11),Datenblatt!$I$26,IF(AND(H180="",C180=12),Datenblatt!$I$26,IF(AND(H180="",C180=16),Datenblatt!$I$27,IF(AND(H180="",C180=15),Datenblatt!$I$26,IF(AND(H180="",C180=14),Datenblatt!$I$26,IF(AND(H180="",C180=13),Datenblatt!$I$26,IF(AND($C180=13,H180&gt;Datenblatt!$X$3),0,IF(AND($C180=14,H180&gt;Datenblatt!$X$4),0,IF(AND($C180=15,H180&gt;Datenblatt!$X$5),0,IF(AND($C180=16,H180&gt;Datenblatt!$X$6),0,IF(AND($C180=12,H180&gt;Datenblatt!$X$7),0,IF(AND($C180=11,H180&gt;Datenblatt!$X$8),0,IF(AND($C180=13,H180&lt;Datenblatt!$W$3),100,IF(AND($C180=14,H180&lt;Datenblatt!$W$4),100,IF(AND($C180=15,H180&lt;Datenblatt!$W$5),100,IF(AND($C180=16,H180&lt;Datenblatt!$W$6),100,IF(AND($C180=12,H180&lt;Datenblatt!$W$7),100,IF(AND($C180=11,H180&lt;Datenblatt!$W$8),100,IF($C180=13,(Datenblatt!$B$27*Übersicht!H180^3)+(Datenblatt!$C$27*Übersicht!H180^2)+(Datenblatt!$D$27*Übersicht!H180)+Datenblatt!$E$27,IF($C180=14,(Datenblatt!$B$28*Übersicht!H180^3)+(Datenblatt!$C$28*Übersicht!H180^2)+(Datenblatt!$D$28*Übersicht!H180)+Datenblatt!$E$28,IF($C180=15,(Datenblatt!$B$29*Übersicht!H180^3)+(Datenblatt!$C$29*Übersicht!H180^2)+(Datenblatt!$D$29*Übersicht!H180)+Datenblatt!$E$29,IF($C180=16,(Datenblatt!$B$30*Übersicht!H180^3)+(Datenblatt!$C$30*Übersicht!H180^2)+(Datenblatt!$D$30*Übersicht!H180)+Datenblatt!$E$30,IF($C180=12,(Datenblatt!$B$31*Übersicht!H180^3)+(Datenblatt!$C$31*Übersicht!H180^2)+(Datenblatt!$D$31*Übersicht!H180)+Datenblatt!$E$31,IF($C180=11,(Datenblatt!$B$32*Übersicht!H180^3)+(Datenblatt!$C$32*Übersicht!H180^2)+(Datenblatt!$D$32*Übersicht!H180)+Datenblatt!$E$32,0))))))))))))))))))))))))</f>
        <v>0</v>
      </c>
      <c r="N180">
        <f>IF(AND(H180="",C180=11),Datenblatt!$I$29,IF(AND(H180="",C180=12),Datenblatt!$I$29,IF(AND(H180="",C180=16),Datenblatt!$I$29,IF(AND(H180="",C180=15),Datenblatt!$I$29,IF(AND(H180="",C180=14),Datenblatt!$I$29,IF(AND(H180="",C180=13),Datenblatt!$I$29,IF(AND($C180=13,H180&gt;Datenblatt!$X$3),0,IF(AND($C180=14,H180&gt;Datenblatt!$X$4),0,IF(AND($C180=15,H180&gt;Datenblatt!$X$5),0,IF(AND($C180=16,H180&gt;Datenblatt!$X$6),0,IF(AND($C180=12,H180&gt;Datenblatt!$X$7),0,IF(AND($C180=11,H180&gt;Datenblatt!$X$8),0,IF(AND($C180=13,H180&lt;Datenblatt!$W$3),100,IF(AND($C180=14,H180&lt;Datenblatt!$W$4),100,IF(AND($C180=15,H180&lt;Datenblatt!$W$5),100,IF(AND($C180=16,H180&lt;Datenblatt!$W$6),100,IF(AND($C180=12,H180&lt;Datenblatt!$W$7),100,IF(AND($C180=11,H180&lt;Datenblatt!$W$8),100,IF($C180=13,(Datenblatt!$B$27*Übersicht!H180^3)+(Datenblatt!$C$27*Übersicht!H180^2)+(Datenblatt!$D$27*Übersicht!H180)+Datenblatt!$E$27,IF($C180=14,(Datenblatt!$B$28*Übersicht!H180^3)+(Datenblatt!$C$28*Übersicht!H180^2)+(Datenblatt!$D$28*Übersicht!H180)+Datenblatt!$E$28,IF($C180=15,(Datenblatt!$B$29*Übersicht!H180^3)+(Datenblatt!$C$29*Übersicht!H180^2)+(Datenblatt!$D$29*Übersicht!H180)+Datenblatt!$E$29,IF($C180=16,(Datenblatt!$B$30*Übersicht!H180^3)+(Datenblatt!$C$30*Übersicht!H180^2)+(Datenblatt!$D$30*Übersicht!H180)+Datenblatt!$E$30,IF($C180=12,(Datenblatt!$B$31*Übersicht!H180^3)+(Datenblatt!$C$31*Übersicht!H180^2)+(Datenblatt!$D$31*Übersicht!H180)+Datenblatt!$E$31,IF($C180=11,(Datenblatt!$B$32*Übersicht!H180^3)+(Datenblatt!$C$32*Übersicht!H180^2)+(Datenblatt!$D$32*Übersicht!H180)+Datenblatt!$E$32,0))))))))))))))))))))))))</f>
        <v>0</v>
      </c>
      <c r="O180" s="2" t="e">
        <f t="shared" si="8"/>
        <v>#DIV/0!</v>
      </c>
      <c r="P180" s="2" t="e">
        <f t="shared" si="9"/>
        <v>#DIV/0!</v>
      </c>
      <c r="R180" s="2"/>
      <c r="S180" s="2">
        <f>Datenblatt!$I$10</f>
        <v>62.816491055091916</v>
      </c>
      <c r="T180" s="2">
        <f>Datenblatt!$I$18</f>
        <v>62.379148900450787</v>
      </c>
      <c r="U180" s="2">
        <f>Datenblatt!$I$26</f>
        <v>55.885385458572635</v>
      </c>
      <c r="V180" s="2">
        <f>Datenblatt!$I$34</f>
        <v>60.727085155488531</v>
      </c>
      <c r="W180" s="7" t="e">
        <f t="shared" si="10"/>
        <v>#DIV/0!</v>
      </c>
      <c r="Y180" s="2">
        <f>Datenblatt!$I$5</f>
        <v>73.48733784597421</v>
      </c>
      <c r="Z180">
        <f>Datenblatt!$I$13</f>
        <v>79.926562848016317</v>
      </c>
      <c r="AA180">
        <f>Datenblatt!$I$21</f>
        <v>79.953620531215734</v>
      </c>
      <c r="AB180">
        <f>Datenblatt!$I$29</f>
        <v>70.851454876954847</v>
      </c>
      <c r="AC180">
        <f>Datenblatt!$I$37</f>
        <v>75.813025407742586</v>
      </c>
      <c r="AD180" s="7" t="e">
        <f t="shared" si="11"/>
        <v>#DIV/0!</v>
      </c>
    </row>
    <row r="181" spans="10:30" ht="19" x14ac:dyDescent="0.25">
      <c r="J181" s="3" t="e">
        <f>IF(AND($C181=13,Datenblatt!M181&lt;Datenblatt!$R$3),0,IF(AND($C181=14,Datenblatt!M181&lt;Datenblatt!$R$4),0,IF(AND($C181=15,Datenblatt!M181&lt;Datenblatt!$R$5),0,IF(AND($C181=16,Datenblatt!M181&lt;Datenblatt!$R$6),0,IF(AND($C181=12,Datenblatt!M181&lt;Datenblatt!$R$7),0,IF(AND($C181=11,Datenblatt!M181&lt;Datenblatt!$R$8),0,IF(AND($C181=13,Datenblatt!M181&gt;Datenblatt!$Q$3),100,IF(AND($C181=14,Datenblatt!M181&gt;Datenblatt!$Q$4),100,IF(AND($C181=15,Datenblatt!M181&gt;Datenblatt!$Q$5),100,IF(AND($C181=16,Datenblatt!M181&gt;Datenblatt!$Q$6),100,IF(AND($C181=12,Datenblatt!M181&gt;Datenblatt!$Q$7),100,IF(AND($C181=11,Datenblatt!M181&gt;Datenblatt!$Q$8),100,IF(Übersicht!$C181=13,Datenblatt!$B$3*Datenblatt!M181^3+Datenblatt!$C$3*Datenblatt!M181^2+Datenblatt!$D$3*Datenblatt!M181+Datenblatt!$E$3,IF(Übersicht!$C181=14,Datenblatt!$B$4*Datenblatt!M181^3+Datenblatt!$C$4*Datenblatt!M181^2+Datenblatt!$D$4*Datenblatt!M181+Datenblatt!$E$4,IF(Übersicht!$C181=15,Datenblatt!$B$5*Datenblatt!M181^3+Datenblatt!$C$5*Datenblatt!M181^2+Datenblatt!$D$5*Datenblatt!M181+Datenblatt!$E$5,IF(Übersicht!$C181=16,Datenblatt!$B$6*Datenblatt!M181^3+Datenblatt!$C$6*Datenblatt!M181^2+Datenblatt!$D$6*Datenblatt!M181+Datenblatt!$E$6,IF(Übersicht!$C181=12,Datenblatt!$B$7*Datenblatt!M181^3+Datenblatt!$C$7*Datenblatt!M181^2+Datenblatt!$D$7*Datenblatt!M181+Datenblatt!$E$7,IF(Übersicht!$C181=11,Datenblatt!$B$8*Datenblatt!M181^3+Datenblatt!$C$8*Datenblatt!M181^2+Datenblatt!$D$8*Datenblatt!M181+Datenblatt!$E$8,0))))))))))))))))))</f>
        <v>#DIV/0!</v>
      </c>
      <c r="K181" t="e">
        <f>IF(AND(Übersicht!$C181=13,Datenblatt!N181&lt;Datenblatt!$T$3),0,IF(AND(Übersicht!$C181=14,Datenblatt!N181&lt;Datenblatt!$T$4),0,IF(AND(Übersicht!$C181=15,Datenblatt!N181&lt;Datenblatt!$T$5),0,IF(AND(Übersicht!$C181=16,Datenblatt!N181&lt;Datenblatt!$T$6),0,IF(AND(Übersicht!$C181=12,Datenblatt!N181&lt;Datenblatt!$T$7),0,IF(AND(Übersicht!$C181=11,Datenblatt!N181&lt;Datenblatt!$T$8),0,IF(AND($C181=13,Datenblatt!N181&gt;Datenblatt!$S$3),100,IF(AND($C181=14,Datenblatt!N181&gt;Datenblatt!$S$4),100,IF(AND($C181=15,Datenblatt!N181&gt;Datenblatt!$S$5),100,IF(AND($C181=16,Datenblatt!N181&gt;Datenblatt!$S$6),100,IF(AND($C181=12,Datenblatt!N181&gt;Datenblatt!$S$7),100,IF(AND($C181=11,Datenblatt!N181&gt;Datenblatt!$S$8),100,IF(Übersicht!$C181=13,Datenblatt!$B$11*Datenblatt!N181^3+Datenblatt!$C$11*Datenblatt!N181^2+Datenblatt!$D$11*Datenblatt!N181+Datenblatt!$E$11,IF(Übersicht!$C181=14,Datenblatt!$B$12*Datenblatt!N181^3+Datenblatt!$C$12*Datenblatt!N181^2+Datenblatt!$D$12*Datenblatt!N181+Datenblatt!$E$12,IF(Übersicht!$C181=15,Datenblatt!$B$13*Datenblatt!N181^3+Datenblatt!$C$13*Datenblatt!N181^2+Datenblatt!$D$13*Datenblatt!N181+Datenblatt!$E$13,IF(Übersicht!$C181=16,Datenblatt!$B$14*Datenblatt!N181^3+Datenblatt!$C$14*Datenblatt!N181^2+Datenblatt!$D$14*Datenblatt!N181+Datenblatt!$E$14,IF(Übersicht!$C181=12,Datenblatt!$B$15*Datenblatt!N181^3+Datenblatt!$C$15*Datenblatt!N181^2+Datenblatt!$D$15*Datenblatt!N181+Datenblatt!$E$15,IF(Übersicht!$C181=11,Datenblatt!$B$16*Datenblatt!N181^3+Datenblatt!$C$16*Datenblatt!N181^2+Datenblatt!$D$16*Datenblatt!N181+Datenblatt!$E$16,0))))))))))))))))))</f>
        <v>#DIV/0!</v>
      </c>
      <c r="L181">
        <f>IF(AND($C181=13,G181&lt;Datenblatt!$V$3),0,IF(AND($C181=14,G181&lt;Datenblatt!$V$4),0,IF(AND($C181=15,G181&lt;Datenblatt!$V$5),0,IF(AND($C181=16,G181&lt;Datenblatt!$V$6),0,IF(AND($C181=12,G181&lt;Datenblatt!$V$7),0,IF(AND($C181=11,G181&lt;Datenblatt!$V$8),0,IF(AND($C181=13,G181&gt;Datenblatt!$U$3),100,IF(AND($C181=14,G181&gt;Datenblatt!$U$4),100,IF(AND($C181=15,G181&gt;Datenblatt!$U$5),100,IF(AND($C181=16,G181&gt;Datenblatt!$U$6),100,IF(AND($C181=12,G181&gt;Datenblatt!$U$7),100,IF(AND($C181=11,G181&gt;Datenblatt!$U$8),100,IF($C181=13,(Datenblatt!$B$19*Übersicht!G181^3)+(Datenblatt!$C$19*Übersicht!G181^2)+(Datenblatt!$D$19*Übersicht!G181)+Datenblatt!$E$19,IF($C181=14,(Datenblatt!$B$20*Übersicht!G181^3)+(Datenblatt!$C$20*Übersicht!G181^2)+(Datenblatt!$D$20*Übersicht!G181)+Datenblatt!$E$20,IF($C181=15,(Datenblatt!$B$21*Übersicht!G181^3)+(Datenblatt!$C$21*Übersicht!G181^2)+(Datenblatt!$D$21*Übersicht!G181)+Datenblatt!$E$21,IF($C181=16,(Datenblatt!$B$22*Übersicht!G181^3)+(Datenblatt!$C$22*Übersicht!G181^2)+(Datenblatt!$D$22*Übersicht!G181)+Datenblatt!$E$22,IF($C181=12,(Datenblatt!$B$23*Übersicht!G181^3)+(Datenblatt!$C$23*Übersicht!G181^2)+(Datenblatt!$D$23*Übersicht!G181)+Datenblatt!$E$23,IF($C181=11,(Datenblatt!$B$24*Übersicht!G181^3)+(Datenblatt!$C$24*Übersicht!G181^2)+(Datenblatt!$D$24*Übersicht!G181)+Datenblatt!$E$24,0))))))))))))))))))</f>
        <v>0</v>
      </c>
      <c r="M181">
        <f>IF(AND(H181="",C181=11),Datenblatt!$I$26,IF(AND(H181="",C181=12),Datenblatt!$I$26,IF(AND(H181="",C181=16),Datenblatt!$I$27,IF(AND(H181="",C181=15),Datenblatt!$I$26,IF(AND(H181="",C181=14),Datenblatt!$I$26,IF(AND(H181="",C181=13),Datenblatt!$I$26,IF(AND($C181=13,H181&gt;Datenblatt!$X$3),0,IF(AND($C181=14,H181&gt;Datenblatt!$X$4),0,IF(AND($C181=15,H181&gt;Datenblatt!$X$5),0,IF(AND($C181=16,H181&gt;Datenblatt!$X$6),0,IF(AND($C181=12,H181&gt;Datenblatt!$X$7),0,IF(AND($C181=11,H181&gt;Datenblatt!$X$8),0,IF(AND($C181=13,H181&lt;Datenblatt!$W$3),100,IF(AND($C181=14,H181&lt;Datenblatt!$W$4),100,IF(AND($C181=15,H181&lt;Datenblatt!$W$5),100,IF(AND($C181=16,H181&lt;Datenblatt!$W$6),100,IF(AND($C181=12,H181&lt;Datenblatt!$W$7),100,IF(AND($C181=11,H181&lt;Datenblatt!$W$8),100,IF($C181=13,(Datenblatt!$B$27*Übersicht!H181^3)+(Datenblatt!$C$27*Übersicht!H181^2)+(Datenblatt!$D$27*Übersicht!H181)+Datenblatt!$E$27,IF($C181=14,(Datenblatt!$B$28*Übersicht!H181^3)+(Datenblatt!$C$28*Übersicht!H181^2)+(Datenblatt!$D$28*Übersicht!H181)+Datenblatt!$E$28,IF($C181=15,(Datenblatt!$B$29*Übersicht!H181^3)+(Datenblatt!$C$29*Übersicht!H181^2)+(Datenblatt!$D$29*Übersicht!H181)+Datenblatt!$E$29,IF($C181=16,(Datenblatt!$B$30*Übersicht!H181^3)+(Datenblatt!$C$30*Übersicht!H181^2)+(Datenblatt!$D$30*Übersicht!H181)+Datenblatt!$E$30,IF($C181=12,(Datenblatt!$B$31*Übersicht!H181^3)+(Datenblatt!$C$31*Übersicht!H181^2)+(Datenblatt!$D$31*Übersicht!H181)+Datenblatt!$E$31,IF($C181=11,(Datenblatt!$B$32*Übersicht!H181^3)+(Datenblatt!$C$32*Übersicht!H181^2)+(Datenblatt!$D$32*Übersicht!H181)+Datenblatt!$E$32,0))))))))))))))))))))))))</f>
        <v>0</v>
      </c>
      <c r="N181">
        <f>IF(AND(H181="",C181=11),Datenblatt!$I$29,IF(AND(H181="",C181=12),Datenblatt!$I$29,IF(AND(H181="",C181=16),Datenblatt!$I$29,IF(AND(H181="",C181=15),Datenblatt!$I$29,IF(AND(H181="",C181=14),Datenblatt!$I$29,IF(AND(H181="",C181=13),Datenblatt!$I$29,IF(AND($C181=13,H181&gt;Datenblatt!$X$3),0,IF(AND($C181=14,H181&gt;Datenblatt!$X$4),0,IF(AND($C181=15,H181&gt;Datenblatt!$X$5),0,IF(AND($C181=16,H181&gt;Datenblatt!$X$6),0,IF(AND($C181=12,H181&gt;Datenblatt!$X$7),0,IF(AND($C181=11,H181&gt;Datenblatt!$X$8),0,IF(AND($C181=13,H181&lt;Datenblatt!$W$3),100,IF(AND($C181=14,H181&lt;Datenblatt!$W$4),100,IF(AND($C181=15,H181&lt;Datenblatt!$W$5),100,IF(AND($C181=16,H181&lt;Datenblatt!$W$6),100,IF(AND($C181=12,H181&lt;Datenblatt!$W$7),100,IF(AND($C181=11,H181&lt;Datenblatt!$W$8),100,IF($C181=13,(Datenblatt!$B$27*Übersicht!H181^3)+(Datenblatt!$C$27*Übersicht!H181^2)+(Datenblatt!$D$27*Übersicht!H181)+Datenblatt!$E$27,IF($C181=14,(Datenblatt!$B$28*Übersicht!H181^3)+(Datenblatt!$C$28*Übersicht!H181^2)+(Datenblatt!$D$28*Übersicht!H181)+Datenblatt!$E$28,IF($C181=15,(Datenblatt!$B$29*Übersicht!H181^3)+(Datenblatt!$C$29*Übersicht!H181^2)+(Datenblatt!$D$29*Übersicht!H181)+Datenblatt!$E$29,IF($C181=16,(Datenblatt!$B$30*Übersicht!H181^3)+(Datenblatt!$C$30*Übersicht!H181^2)+(Datenblatt!$D$30*Übersicht!H181)+Datenblatt!$E$30,IF($C181=12,(Datenblatt!$B$31*Übersicht!H181^3)+(Datenblatt!$C$31*Übersicht!H181^2)+(Datenblatt!$D$31*Übersicht!H181)+Datenblatt!$E$31,IF($C181=11,(Datenblatt!$B$32*Übersicht!H181^3)+(Datenblatt!$C$32*Übersicht!H181^2)+(Datenblatt!$D$32*Übersicht!H181)+Datenblatt!$E$32,0))))))))))))))))))))))))</f>
        <v>0</v>
      </c>
      <c r="O181" s="2" t="e">
        <f t="shared" si="8"/>
        <v>#DIV/0!</v>
      </c>
      <c r="P181" s="2" t="e">
        <f t="shared" si="9"/>
        <v>#DIV/0!</v>
      </c>
      <c r="R181" s="2"/>
      <c r="S181" s="2">
        <f>Datenblatt!$I$10</f>
        <v>62.816491055091916</v>
      </c>
      <c r="T181" s="2">
        <f>Datenblatt!$I$18</f>
        <v>62.379148900450787</v>
      </c>
      <c r="U181" s="2">
        <f>Datenblatt!$I$26</f>
        <v>55.885385458572635</v>
      </c>
      <c r="V181" s="2">
        <f>Datenblatt!$I$34</f>
        <v>60.727085155488531</v>
      </c>
      <c r="W181" s="7" t="e">
        <f t="shared" si="10"/>
        <v>#DIV/0!</v>
      </c>
      <c r="Y181" s="2">
        <f>Datenblatt!$I$5</f>
        <v>73.48733784597421</v>
      </c>
      <c r="Z181">
        <f>Datenblatt!$I$13</f>
        <v>79.926562848016317</v>
      </c>
      <c r="AA181">
        <f>Datenblatt!$I$21</f>
        <v>79.953620531215734</v>
      </c>
      <c r="AB181">
        <f>Datenblatt!$I$29</f>
        <v>70.851454876954847</v>
      </c>
      <c r="AC181">
        <f>Datenblatt!$I$37</f>
        <v>75.813025407742586</v>
      </c>
      <c r="AD181" s="7" t="e">
        <f t="shared" si="11"/>
        <v>#DIV/0!</v>
      </c>
    </row>
    <row r="182" spans="10:30" ht="19" x14ac:dyDescent="0.25">
      <c r="J182" s="3" t="e">
        <f>IF(AND($C182=13,Datenblatt!M182&lt;Datenblatt!$R$3),0,IF(AND($C182=14,Datenblatt!M182&lt;Datenblatt!$R$4),0,IF(AND($C182=15,Datenblatt!M182&lt;Datenblatt!$R$5),0,IF(AND($C182=16,Datenblatt!M182&lt;Datenblatt!$R$6),0,IF(AND($C182=12,Datenblatt!M182&lt;Datenblatt!$R$7),0,IF(AND($C182=11,Datenblatt!M182&lt;Datenblatt!$R$8),0,IF(AND($C182=13,Datenblatt!M182&gt;Datenblatt!$Q$3),100,IF(AND($C182=14,Datenblatt!M182&gt;Datenblatt!$Q$4),100,IF(AND($C182=15,Datenblatt!M182&gt;Datenblatt!$Q$5),100,IF(AND($C182=16,Datenblatt!M182&gt;Datenblatt!$Q$6),100,IF(AND($C182=12,Datenblatt!M182&gt;Datenblatt!$Q$7),100,IF(AND($C182=11,Datenblatt!M182&gt;Datenblatt!$Q$8),100,IF(Übersicht!$C182=13,Datenblatt!$B$3*Datenblatt!M182^3+Datenblatt!$C$3*Datenblatt!M182^2+Datenblatt!$D$3*Datenblatt!M182+Datenblatt!$E$3,IF(Übersicht!$C182=14,Datenblatt!$B$4*Datenblatt!M182^3+Datenblatt!$C$4*Datenblatt!M182^2+Datenblatt!$D$4*Datenblatt!M182+Datenblatt!$E$4,IF(Übersicht!$C182=15,Datenblatt!$B$5*Datenblatt!M182^3+Datenblatt!$C$5*Datenblatt!M182^2+Datenblatt!$D$5*Datenblatt!M182+Datenblatt!$E$5,IF(Übersicht!$C182=16,Datenblatt!$B$6*Datenblatt!M182^3+Datenblatt!$C$6*Datenblatt!M182^2+Datenblatt!$D$6*Datenblatt!M182+Datenblatt!$E$6,IF(Übersicht!$C182=12,Datenblatt!$B$7*Datenblatt!M182^3+Datenblatt!$C$7*Datenblatt!M182^2+Datenblatt!$D$7*Datenblatt!M182+Datenblatt!$E$7,IF(Übersicht!$C182=11,Datenblatt!$B$8*Datenblatt!M182^3+Datenblatt!$C$8*Datenblatt!M182^2+Datenblatt!$D$8*Datenblatt!M182+Datenblatt!$E$8,0))))))))))))))))))</f>
        <v>#DIV/0!</v>
      </c>
      <c r="K182" t="e">
        <f>IF(AND(Übersicht!$C182=13,Datenblatt!N182&lt;Datenblatt!$T$3),0,IF(AND(Übersicht!$C182=14,Datenblatt!N182&lt;Datenblatt!$T$4),0,IF(AND(Übersicht!$C182=15,Datenblatt!N182&lt;Datenblatt!$T$5),0,IF(AND(Übersicht!$C182=16,Datenblatt!N182&lt;Datenblatt!$T$6),0,IF(AND(Übersicht!$C182=12,Datenblatt!N182&lt;Datenblatt!$T$7),0,IF(AND(Übersicht!$C182=11,Datenblatt!N182&lt;Datenblatt!$T$8),0,IF(AND($C182=13,Datenblatt!N182&gt;Datenblatt!$S$3),100,IF(AND($C182=14,Datenblatt!N182&gt;Datenblatt!$S$4),100,IF(AND($C182=15,Datenblatt!N182&gt;Datenblatt!$S$5),100,IF(AND($C182=16,Datenblatt!N182&gt;Datenblatt!$S$6),100,IF(AND($C182=12,Datenblatt!N182&gt;Datenblatt!$S$7),100,IF(AND($C182=11,Datenblatt!N182&gt;Datenblatt!$S$8),100,IF(Übersicht!$C182=13,Datenblatt!$B$11*Datenblatt!N182^3+Datenblatt!$C$11*Datenblatt!N182^2+Datenblatt!$D$11*Datenblatt!N182+Datenblatt!$E$11,IF(Übersicht!$C182=14,Datenblatt!$B$12*Datenblatt!N182^3+Datenblatt!$C$12*Datenblatt!N182^2+Datenblatt!$D$12*Datenblatt!N182+Datenblatt!$E$12,IF(Übersicht!$C182=15,Datenblatt!$B$13*Datenblatt!N182^3+Datenblatt!$C$13*Datenblatt!N182^2+Datenblatt!$D$13*Datenblatt!N182+Datenblatt!$E$13,IF(Übersicht!$C182=16,Datenblatt!$B$14*Datenblatt!N182^3+Datenblatt!$C$14*Datenblatt!N182^2+Datenblatt!$D$14*Datenblatt!N182+Datenblatt!$E$14,IF(Übersicht!$C182=12,Datenblatt!$B$15*Datenblatt!N182^3+Datenblatt!$C$15*Datenblatt!N182^2+Datenblatt!$D$15*Datenblatt!N182+Datenblatt!$E$15,IF(Übersicht!$C182=11,Datenblatt!$B$16*Datenblatt!N182^3+Datenblatt!$C$16*Datenblatt!N182^2+Datenblatt!$D$16*Datenblatt!N182+Datenblatt!$E$16,0))))))))))))))))))</f>
        <v>#DIV/0!</v>
      </c>
      <c r="L182">
        <f>IF(AND($C182=13,G182&lt;Datenblatt!$V$3),0,IF(AND($C182=14,G182&lt;Datenblatt!$V$4),0,IF(AND($C182=15,G182&lt;Datenblatt!$V$5),0,IF(AND($C182=16,G182&lt;Datenblatt!$V$6),0,IF(AND($C182=12,G182&lt;Datenblatt!$V$7),0,IF(AND($C182=11,G182&lt;Datenblatt!$V$8),0,IF(AND($C182=13,G182&gt;Datenblatt!$U$3),100,IF(AND($C182=14,G182&gt;Datenblatt!$U$4),100,IF(AND($C182=15,G182&gt;Datenblatt!$U$5),100,IF(AND($C182=16,G182&gt;Datenblatt!$U$6),100,IF(AND($C182=12,G182&gt;Datenblatt!$U$7),100,IF(AND($C182=11,G182&gt;Datenblatt!$U$8),100,IF($C182=13,(Datenblatt!$B$19*Übersicht!G182^3)+(Datenblatt!$C$19*Übersicht!G182^2)+(Datenblatt!$D$19*Übersicht!G182)+Datenblatt!$E$19,IF($C182=14,(Datenblatt!$B$20*Übersicht!G182^3)+(Datenblatt!$C$20*Übersicht!G182^2)+(Datenblatt!$D$20*Übersicht!G182)+Datenblatt!$E$20,IF($C182=15,(Datenblatt!$B$21*Übersicht!G182^3)+(Datenblatt!$C$21*Übersicht!G182^2)+(Datenblatt!$D$21*Übersicht!G182)+Datenblatt!$E$21,IF($C182=16,(Datenblatt!$B$22*Übersicht!G182^3)+(Datenblatt!$C$22*Übersicht!G182^2)+(Datenblatt!$D$22*Übersicht!G182)+Datenblatt!$E$22,IF($C182=12,(Datenblatt!$B$23*Übersicht!G182^3)+(Datenblatt!$C$23*Übersicht!G182^2)+(Datenblatt!$D$23*Übersicht!G182)+Datenblatt!$E$23,IF($C182=11,(Datenblatt!$B$24*Übersicht!G182^3)+(Datenblatt!$C$24*Übersicht!G182^2)+(Datenblatt!$D$24*Übersicht!G182)+Datenblatt!$E$24,0))))))))))))))))))</f>
        <v>0</v>
      </c>
      <c r="M182">
        <f>IF(AND(H182="",C182=11),Datenblatt!$I$26,IF(AND(H182="",C182=12),Datenblatt!$I$26,IF(AND(H182="",C182=16),Datenblatt!$I$27,IF(AND(H182="",C182=15),Datenblatt!$I$26,IF(AND(H182="",C182=14),Datenblatt!$I$26,IF(AND(H182="",C182=13),Datenblatt!$I$26,IF(AND($C182=13,H182&gt;Datenblatt!$X$3),0,IF(AND($C182=14,H182&gt;Datenblatt!$X$4),0,IF(AND($C182=15,H182&gt;Datenblatt!$X$5),0,IF(AND($C182=16,H182&gt;Datenblatt!$X$6),0,IF(AND($C182=12,H182&gt;Datenblatt!$X$7),0,IF(AND($C182=11,H182&gt;Datenblatt!$X$8),0,IF(AND($C182=13,H182&lt;Datenblatt!$W$3),100,IF(AND($C182=14,H182&lt;Datenblatt!$W$4),100,IF(AND($C182=15,H182&lt;Datenblatt!$W$5),100,IF(AND($C182=16,H182&lt;Datenblatt!$W$6),100,IF(AND($C182=12,H182&lt;Datenblatt!$W$7),100,IF(AND($C182=11,H182&lt;Datenblatt!$W$8),100,IF($C182=13,(Datenblatt!$B$27*Übersicht!H182^3)+(Datenblatt!$C$27*Übersicht!H182^2)+(Datenblatt!$D$27*Übersicht!H182)+Datenblatt!$E$27,IF($C182=14,(Datenblatt!$B$28*Übersicht!H182^3)+(Datenblatt!$C$28*Übersicht!H182^2)+(Datenblatt!$D$28*Übersicht!H182)+Datenblatt!$E$28,IF($C182=15,(Datenblatt!$B$29*Übersicht!H182^3)+(Datenblatt!$C$29*Übersicht!H182^2)+(Datenblatt!$D$29*Übersicht!H182)+Datenblatt!$E$29,IF($C182=16,(Datenblatt!$B$30*Übersicht!H182^3)+(Datenblatt!$C$30*Übersicht!H182^2)+(Datenblatt!$D$30*Übersicht!H182)+Datenblatt!$E$30,IF($C182=12,(Datenblatt!$B$31*Übersicht!H182^3)+(Datenblatt!$C$31*Übersicht!H182^2)+(Datenblatt!$D$31*Übersicht!H182)+Datenblatt!$E$31,IF($C182=11,(Datenblatt!$B$32*Übersicht!H182^3)+(Datenblatt!$C$32*Übersicht!H182^2)+(Datenblatt!$D$32*Übersicht!H182)+Datenblatt!$E$32,0))))))))))))))))))))))))</f>
        <v>0</v>
      </c>
      <c r="N182">
        <f>IF(AND(H182="",C182=11),Datenblatt!$I$29,IF(AND(H182="",C182=12),Datenblatt!$I$29,IF(AND(H182="",C182=16),Datenblatt!$I$29,IF(AND(H182="",C182=15),Datenblatt!$I$29,IF(AND(H182="",C182=14),Datenblatt!$I$29,IF(AND(H182="",C182=13),Datenblatt!$I$29,IF(AND($C182=13,H182&gt;Datenblatt!$X$3),0,IF(AND($C182=14,H182&gt;Datenblatt!$X$4),0,IF(AND($C182=15,H182&gt;Datenblatt!$X$5),0,IF(AND($C182=16,H182&gt;Datenblatt!$X$6),0,IF(AND($C182=12,H182&gt;Datenblatt!$X$7),0,IF(AND($C182=11,H182&gt;Datenblatt!$X$8),0,IF(AND($C182=13,H182&lt;Datenblatt!$W$3),100,IF(AND($C182=14,H182&lt;Datenblatt!$W$4),100,IF(AND($C182=15,H182&lt;Datenblatt!$W$5),100,IF(AND($C182=16,H182&lt;Datenblatt!$W$6),100,IF(AND($C182=12,H182&lt;Datenblatt!$W$7),100,IF(AND($C182=11,H182&lt;Datenblatt!$W$8),100,IF($C182=13,(Datenblatt!$B$27*Übersicht!H182^3)+(Datenblatt!$C$27*Übersicht!H182^2)+(Datenblatt!$D$27*Übersicht!H182)+Datenblatt!$E$27,IF($C182=14,(Datenblatt!$B$28*Übersicht!H182^3)+(Datenblatt!$C$28*Übersicht!H182^2)+(Datenblatt!$D$28*Übersicht!H182)+Datenblatt!$E$28,IF($C182=15,(Datenblatt!$B$29*Übersicht!H182^3)+(Datenblatt!$C$29*Übersicht!H182^2)+(Datenblatt!$D$29*Übersicht!H182)+Datenblatt!$E$29,IF($C182=16,(Datenblatt!$B$30*Übersicht!H182^3)+(Datenblatt!$C$30*Übersicht!H182^2)+(Datenblatt!$D$30*Übersicht!H182)+Datenblatt!$E$30,IF($C182=12,(Datenblatt!$B$31*Übersicht!H182^3)+(Datenblatt!$C$31*Übersicht!H182^2)+(Datenblatt!$D$31*Übersicht!H182)+Datenblatt!$E$31,IF($C182=11,(Datenblatt!$B$32*Übersicht!H182^3)+(Datenblatt!$C$32*Übersicht!H182^2)+(Datenblatt!$D$32*Übersicht!H182)+Datenblatt!$E$32,0))))))))))))))))))))))))</f>
        <v>0</v>
      </c>
      <c r="O182" s="2" t="e">
        <f t="shared" si="8"/>
        <v>#DIV/0!</v>
      </c>
      <c r="P182" s="2" t="e">
        <f t="shared" si="9"/>
        <v>#DIV/0!</v>
      </c>
      <c r="R182" s="2"/>
      <c r="S182" s="2">
        <f>Datenblatt!$I$10</f>
        <v>62.816491055091916</v>
      </c>
      <c r="T182" s="2">
        <f>Datenblatt!$I$18</f>
        <v>62.379148900450787</v>
      </c>
      <c r="U182" s="2">
        <f>Datenblatt!$I$26</f>
        <v>55.885385458572635</v>
      </c>
      <c r="V182" s="2">
        <f>Datenblatt!$I$34</f>
        <v>60.727085155488531</v>
      </c>
      <c r="W182" s="7" t="e">
        <f t="shared" si="10"/>
        <v>#DIV/0!</v>
      </c>
      <c r="Y182" s="2">
        <f>Datenblatt!$I$5</f>
        <v>73.48733784597421</v>
      </c>
      <c r="Z182">
        <f>Datenblatt!$I$13</f>
        <v>79.926562848016317</v>
      </c>
      <c r="AA182">
        <f>Datenblatt!$I$21</f>
        <v>79.953620531215734</v>
      </c>
      <c r="AB182">
        <f>Datenblatt!$I$29</f>
        <v>70.851454876954847</v>
      </c>
      <c r="AC182">
        <f>Datenblatt!$I$37</f>
        <v>75.813025407742586</v>
      </c>
      <c r="AD182" s="7" t="e">
        <f t="shared" si="11"/>
        <v>#DIV/0!</v>
      </c>
    </row>
    <row r="183" spans="10:30" ht="19" x14ac:dyDescent="0.25">
      <c r="J183" s="3" t="e">
        <f>IF(AND($C183=13,Datenblatt!M183&lt;Datenblatt!$R$3),0,IF(AND($C183=14,Datenblatt!M183&lt;Datenblatt!$R$4),0,IF(AND($C183=15,Datenblatt!M183&lt;Datenblatt!$R$5),0,IF(AND($C183=16,Datenblatt!M183&lt;Datenblatt!$R$6),0,IF(AND($C183=12,Datenblatt!M183&lt;Datenblatt!$R$7),0,IF(AND($C183=11,Datenblatt!M183&lt;Datenblatt!$R$8),0,IF(AND($C183=13,Datenblatt!M183&gt;Datenblatt!$Q$3),100,IF(AND($C183=14,Datenblatt!M183&gt;Datenblatt!$Q$4),100,IF(AND($C183=15,Datenblatt!M183&gt;Datenblatt!$Q$5),100,IF(AND($C183=16,Datenblatt!M183&gt;Datenblatt!$Q$6),100,IF(AND($C183=12,Datenblatt!M183&gt;Datenblatt!$Q$7),100,IF(AND($C183=11,Datenblatt!M183&gt;Datenblatt!$Q$8),100,IF(Übersicht!$C183=13,Datenblatt!$B$3*Datenblatt!M183^3+Datenblatt!$C$3*Datenblatt!M183^2+Datenblatt!$D$3*Datenblatt!M183+Datenblatt!$E$3,IF(Übersicht!$C183=14,Datenblatt!$B$4*Datenblatt!M183^3+Datenblatt!$C$4*Datenblatt!M183^2+Datenblatt!$D$4*Datenblatt!M183+Datenblatt!$E$4,IF(Übersicht!$C183=15,Datenblatt!$B$5*Datenblatt!M183^3+Datenblatt!$C$5*Datenblatt!M183^2+Datenblatt!$D$5*Datenblatt!M183+Datenblatt!$E$5,IF(Übersicht!$C183=16,Datenblatt!$B$6*Datenblatt!M183^3+Datenblatt!$C$6*Datenblatt!M183^2+Datenblatt!$D$6*Datenblatt!M183+Datenblatt!$E$6,IF(Übersicht!$C183=12,Datenblatt!$B$7*Datenblatt!M183^3+Datenblatt!$C$7*Datenblatt!M183^2+Datenblatt!$D$7*Datenblatt!M183+Datenblatt!$E$7,IF(Übersicht!$C183=11,Datenblatt!$B$8*Datenblatt!M183^3+Datenblatt!$C$8*Datenblatt!M183^2+Datenblatt!$D$8*Datenblatt!M183+Datenblatt!$E$8,0))))))))))))))))))</f>
        <v>#DIV/0!</v>
      </c>
      <c r="K183" t="e">
        <f>IF(AND(Übersicht!$C183=13,Datenblatt!N183&lt;Datenblatt!$T$3),0,IF(AND(Übersicht!$C183=14,Datenblatt!N183&lt;Datenblatt!$T$4),0,IF(AND(Übersicht!$C183=15,Datenblatt!N183&lt;Datenblatt!$T$5),0,IF(AND(Übersicht!$C183=16,Datenblatt!N183&lt;Datenblatt!$T$6),0,IF(AND(Übersicht!$C183=12,Datenblatt!N183&lt;Datenblatt!$T$7),0,IF(AND(Übersicht!$C183=11,Datenblatt!N183&lt;Datenblatt!$T$8),0,IF(AND($C183=13,Datenblatt!N183&gt;Datenblatt!$S$3),100,IF(AND($C183=14,Datenblatt!N183&gt;Datenblatt!$S$4),100,IF(AND($C183=15,Datenblatt!N183&gt;Datenblatt!$S$5),100,IF(AND($C183=16,Datenblatt!N183&gt;Datenblatt!$S$6),100,IF(AND($C183=12,Datenblatt!N183&gt;Datenblatt!$S$7),100,IF(AND($C183=11,Datenblatt!N183&gt;Datenblatt!$S$8),100,IF(Übersicht!$C183=13,Datenblatt!$B$11*Datenblatt!N183^3+Datenblatt!$C$11*Datenblatt!N183^2+Datenblatt!$D$11*Datenblatt!N183+Datenblatt!$E$11,IF(Übersicht!$C183=14,Datenblatt!$B$12*Datenblatt!N183^3+Datenblatt!$C$12*Datenblatt!N183^2+Datenblatt!$D$12*Datenblatt!N183+Datenblatt!$E$12,IF(Übersicht!$C183=15,Datenblatt!$B$13*Datenblatt!N183^3+Datenblatt!$C$13*Datenblatt!N183^2+Datenblatt!$D$13*Datenblatt!N183+Datenblatt!$E$13,IF(Übersicht!$C183=16,Datenblatt!$B$14*Datenblatt!N183^3+Datenblatt!$C$14*Datenblatt!N183^2+Datenblatt!$D$14*Datenblatt!N183+Datenblatt!$E$14,IF(Übersicht!$C183=12,Datenblatt!$B$15*Datenblatt!N183^3+Datenblatt!$C$15*Datenblatt!N183^2+Datenblatt!$D$15*Datenblatt!N183+Datenblatt!$E$15,IF(Übersicht!$C183=11,Datenblatt!$B$16*Datenblatt!N183^3+Datenblatt!$C$16*Datenblatt!N183^2+Datenblatt!$D$16*Datenblatt!N183+Datenblatt!$E$16,0))))))))))))))))))</f>
        <v>#DIV/0!</v>
      </c>
      <c r="L183">
        <f>IF(AND($C183=13,G183&lt;Datenblatt!$V$3),0,IF(AND($C183=14,G183&lt;Datenblatt!$V$4),0,IF(AND($C183=15,G183&lt;Datenblatt!$V$5),0,IF(AND($C183=16,G183&lt;Datenblatt!$V$6),0,IF(AND($C183=12,G183&lt;Datenblatt!$V$7),0,IF(AND($C183=11,G183&lt;Datenblatt!$V$8),0,IF(AND($C183=13,G183&gt;Datenblatt!$U$3),100,IF(AND($C183=14,G183&gt;Datenblatt!$U$4),100,IF(AND($C183=15,G183&gt;Datenblatt!$U$5),100,IF(AND($C183=16,G183&gt;Datenblatt!$U$6),100,IF(AND($C183=12,G183&gt;Datenblatt!$U$7),100,IF(AND($C183=11,G183&gt;Datenblatt!$U$8),100,IF($C183=13,(Datenblatt!$B$19*Übersicht!G183^3)+(Datenblatt!$C$19*Übersicht!G183^2)+(Datenblatt!$D$19*Übersicht!G183)+Datenblatt!$E$19,IF($C183=14,(Datenblatt!$B$20*Übersicht!G183^3)+(Datenblatt!$C$20*Übersicht!G183^2)+(Datenblatt!$D$20*Übersicht!G183)+Datenblatt!$E$20,IF($C183=15,(Datenblatt!$B$21*Übersicht!G183^3)+(Datenblatt!$C$21*Übersicht!G183^2)+(Datenblatt!$D$21*Übersicht!G183)+Datenblatt!$E$21,IF($C183=16,(Datenblatt!$B$22*Übersicht!G183^3)+(Datenblatt!$C$22*Übersicht!G183^2)+(Datenblatt!$D$22*Übersicht!G183)+Datenblatt!$E$22,IF($C183=12,(Datenblatt!$B$23*Übersicht!G183^3)+(Datenblatt!$C$23*Übersicht!G183^2)+(Datenblatt!$D$23*Übersicht!G183)+Datenblatt!$E$23,IF($C183=11,(Datenblatt!$B$24*Übersicht!G183^3)+(Datenblatt!$C$24*Übersicht!G183^2)+(Datenblatt!$D$24*Übersicht!G183)+Datenblatt!$E$24,0))))))))))))))))))</f>
        <v>0</v>
      </c>
      <c r="M183">
        <f>IF(AND(H183="",C183=11),Datenblatt!$I$26,IF(AND(H183="",C183=12),Datenblatt!$I$26,IF(AND(H183="",C183=16),Datenblatt!$I$27,IF(AND(H183="",C183=15),Datenblatt!$I$26,IF(AND(H183="",C183=14),Datenblatt!$I$26,IF(AND(H183="",C183=13),Datenblatt!$I$26,IF(AND($C183=13,H183&gt;Datenblatt!$X$3),0,IF(AND($C183=14,H183&gt;Datenblatt!$X$4),0,IF(AND($C183=15,H183&gt;Datenblatt!$X$5),0,IF(AND($C183=16,H183&gt;Datenblatt!$X$6),0,IF(AND($C183=12,H183&gt;Datenblatt!$X$7),0,IF(AND($C183=11,H183&gt;Datenblatt!$X$8),0,IF(AND($C183=13,H183&lt;Datenblatt!$W$3),100,IF(AND($C183=14,H183&lt;Datenblatt!$W$4),100,IF(AND($C183=15,H183&lt;Datenblatt!$W$5),100,IF(AND($C183=16,H183&lt;Datenblatt!$W$6),100,IF(AND($C183=12,H183&lt;Datenblatt!$W$7),100,IF(AND($C183=11,H183&lt;Datenblatt!$W$8),100,IF($C183=13,(Datenblatt!$B$27*Übersicht!H183^3)+(Datenblatt!$C$27*Übersicht!H183^2)+(Datenblatt!$D$27*Übersicht!H183)+Datenblatt!$E$27,IF($C183=14,(Datenblatt!$B$28*Übersicht!H183^3)+(Datenblatt!$C$28*Übersicht!H183^2)+(Datenblatt!$D$28*Übersicht!H183)+Datenblatt!$E$28,IF($C183=15,(Datenblatt!$B$29*Übersicht!H183^3)+(Datenblatt!$C$29*Übersicht!H183^2)+(Datenblatt!$D$29*Übersicht!H183)+Datenblatt!$E$29,IF($C183=16,(Datenblatt!$B$30*Übersicht!H183^3)+(Datenblatt!$C$30*Übersicht!H183^2)+(Datenblatt!$D$30*Übersicht!H183)+Datenblatt!$E$30,IF($C183=12,(Datenblatt!$B$31*Übersicht!H183^3)+(Datenblatt!$C$31*Übersicht!H183^2)+(Datenblatt!$D$31*Übersicht!H183)+Datenblatt!$E$31,IF($C183=11,(Datenblatt!$B$32*Übersicht!H183^3)+(Datenblatt!$C$32*Übersicht!H183^2)+(Datenblatt!$D$32*Übersicht!H183)+Datenblatt!$E$32,0))))))))))))))))))))))))</f>
        <v>0</v>
      </c>
      <c r="N183">
        <f>IF(AND(H183="",C183=11),Datenblatt!$I$29,IF(AND(H183="",C183=12),Datenblatt!$I$29,IF(AND(H183="",C183=16),Datenblatt!$I$29,IF(AND(H183="",C183=15),Datenblatt!$I$29,IF(AND(H183="",C183=14),Datenblatt!$I$29,IF(AND(H183="",C183=13),Datenblatt!$I$29,IF(AND($C183=13,H183&gt;Datenblatt!$X$3),0,IF(AND($C183=14,H183&gt;Datenblatt!$X$4),0,IF(AND($C183=15,H183&gt;Datenblatt!$X$5),0,IF(AND($C183=16,H183&gt;Datenblatt!$X$6),0,IF(AND($C183=12,H183&gt;Datenblatt!$X$7),0,IF(AND($C183=11,H183&gt;Datenblatt!$X$8),0,IF(AND($C183=13,H183&lt;Datenblatt!$W$3),100,IF(AND($C183=14,H183&lt;Datenblatt!$W$4),100,IF(AND($C183=15,H183&lt;Datenblatt!$W$5),100,IF(AND($C183=16,H183&lt;Datenblatt!$W$6),100,IF(AND($C183=12,H183&lt;Datenblatt!$W$7),100,IF(AND($C183=11,H183&lt;Datenblatt!$W$8),100,IF($C183=13,(Datenblatt!$B$27*Übersicht!H183^3)+(Datenblatt!$C$27*Übersicht!H183^2)+(Datenblatt!$D$27*Übersicht!H183)+Datenblatt!$E$27,IF($C183=14,(Datenblatt!$B$28*Übersicht!H183^3)+(Datenblatt!$C$28*Übersicht!H183^2)+(Datenblatt!$D$28*Übersicht!H183)+Datenblatt!$E$28,IF($C183=15,(Datenblatt!$B$29*Übersicht!H183^3)+(Datenblatt!$C$29*Übersicht!H183^2)+(Datenblatt!$D$29*Übersicht!H183)+Datenblatt!$E$29,IF($C183=16,(Datenblatt!$B$30*Übersicht!H183^3)+(Datenblatt!$C$30*Übersicht!H183^2)+(Datenblatt!$D$30*Übersicht!H183)+Datenblatt!$E$30,IF($C183=12,(Datenblatt!$B$31*Übersicht!H183^3)+(Datenblatt!$C$31*Übersicht!H183^2)+(Datenblatt!$D$31*Übersicht!H183)+Datenblatt!$E$31,IF($C183=11,(Datenblatt!$B$32*Übersicht!H183^3)+(Datenblatt!$C$32*Übersicht!H183^2)+(Datenblatt!$D$32*Übersicht!H183)+Datenblatt!$E$32,0))))))))))))))))))))))))</f>
        <v>0</v>
      </c>
      <c r="O183" s="2" t="e">
        <f t="shared" si="8"/>
        <v>#DIV/0!</v>
      </c>
      <c r="P183" s="2" t="e">
        <f t="shared" si="9"/>
        <v>#DIV/0!</v>
      </c>
      <c r="R183" s="2"/>
      <c r="S183" s="2">
        <f>Datenblatt!$I$10</f>
        <v>62.816491055091916</v>
      </c>
      <c r="T183" s="2">
        <f>Datenblatt!$I$18</f>
        <v>62.379148900450787</v>
      </c>
      <c r="U183" s="2">
        <f>Datenblatt!$I$26</f>
        <v>55.885385458572635</v>
      </c>
      <c r="V183" s="2">
        <f>Datenblatt!$I$34</f>
        <v>60.727085155488531</v>
      </c>
      <c r="W183" s="7" t="e">
        <f t="shared" si="10"/>
        <v>#DIV/0!</v>
      </c>
      <c r="Y183" s="2">
        <f>Datenblatt!$I$5</f>
        <v>73.48733784597421</v>
      </c>
      <c r="Z183">
        <f>Datenblatt!$I$13</f>
        <v>79.926562848016317</v>
      </c>
      <c r="AA183">
        <f>Datenblatt!$I$21</f>
        <v>79.953620531215734</v>
      </c>
      <c r="AB183">
        <f>Datenblatt!$I$29</f>
        <v>70.851454876954847</v>
      </c>
      <c r="AC183">
        <f>Datenblatt!$I$37</f>
        <v>75.813025407742586</v>
      </c>
      <c r="AD183" s="7" t="e">
        <f t="shared" si="11"/>
        <v>#DIV/0!</v>
      </c>
    </row>
    <row r="184" spans="10:30" ht="19" x14ac:dyDescent="0.25">
      <c r="J184" s="3" t="e">
        <f>IF(AND($C184=13,Datenblatt!M184&lt;Datenblatt!$R$3),0,IF(AND($C184=14,Datenblatt!M184&lt;Datenblatt!$R$4),0,IF(AND($C184=15,Datenblatt!M184&lt;Datenblatt!$R$5),0,IF(AND($C184=16,Datenblatt!M184&lt;Datenblatt!$R$6),0,IF(AND($C184=12,Datenblatt!M184&lt;Datenblatt!$R$7),0,IF(AND($C184=11,Datenblatt!M184&lt;Datenblatt!$R$8),0,IF(AND($C184=13,Datenblatt!M184&gt;Datenblatt!$Q$3),100,IF(AND($C184=14,Datenblatt!M184&gt;Datenblatt!$Q$4),100,IF(AND($C184=15,Datenblatt!M184&gt;Datenblatt!$Q$5),100,IF(AND($C184=16,Datenblatt!M184&gt;Datenblatt!$Q$6),100,IF(AND($C184=12,Datenblatt!M184&gt;Datenblatt!$Q$7),100,IF(AND($C184=11,Datenblatt!M184&gt;Datenblatt!$Q$8),100,IF(Übersicht!$C184=13,Datenblatt!$B$3*Datenblatt!M184^3+Datenblatt!$C$3*Datenblatt!M184^2+Datenblatt!$D$3*Datenblatt!M184+Datenblatt!$E$3,IF(Übersicht!$C184=14,Datenblatt!$B$4*Datenblatt!M184^3+Datenblatt!$C$4*Datenblatt!M184^2+Datenblatt!$D$4*Datenblatt!M184+Datenblatt!$E$4,IF(Übersicht!$C184=15,Datenblatt!$B$5*Datenblatt!M184^3+Datenblatt!$C$5*Datenblatt!M184^2+Datenblatt!$D$5*Datenblatt!M184+Datenblatt!$E$5,IF(Übersicht!$C184=16,Datenblatt!$B$6*Datenblatt!M184^3+Datenblatt!$C$6*Datenblatt!M184^2+Datenblatt!$D$6*Datenblatt!M184+Datenblatt!$E$6,IF(Übersicht!$C184=12,Datenblatt!$B$7*Datenblatt!M184^3+Datenblatt!$C$7*Datenblatt!M184^2+Datenblatt!$D$7*Datenblatt!M184+Datenblatt!$E$7,IF(Übersicht!$C184=11,Datenblatt!$B$8*Datenblatt!M184^3+Datenblatt!$C$8*Datenblatt!M184^2+Datenblatt!$D$8*Datenblatt!M184+Datenblatt!$E$8,0))))))))))))))))))</f>
        <v>#DIV/0!</v>
      </c>
      <c r="K184" t="e">
        <f>IF(AND(Übersicht!$C184=13,Datenblatt!N184&lt;Datenblatt!$T$3),0,IF(AND(Übersicht!$C184=14,Datenblatt!N184&lt;Datenblatt!$T$4),0,IF(AND(Übersicht!$C184=15,Datenblatt!N184&lt;Datenblatt!$T$5),0,IF(AND(Übersicht!$C184=16,Datenblatt!N184&lt;Datenblatt!$T$6),0,IF(AND(Übersicht!$C184=12,Datenblatt!N184&lt;Datenblatt!$T$7),0,IF(AND(Übersicht!$C184=11,Datenblatt!N184&lt;Datenblatt!$T$8),0,IF(AND($C184=13,Datenblatt!N184&gt;Datenblatt!$S$3),100,IF(AND($C184=14,Datenblatt!N184&gt;Datenblatt!$S$4),100,IF(AND($C184=15,Datenblatt!N184&gt;Datenblatt!$S$5),100,IF(AND($C184=16,Datenblatt!N184&gt;Datenblatt!$S$6),100,IF(AND($C184=12,Datenblatt!N184&gt;Datenblatt!$S$7),100,IF(AND($C184=11,Datenblatt!N184&gt;Datenblatt!$S$8),100,IF(Übersicht!$C184=13,Datenblatt!$B$11*Datenblatt!N184^3+Datenblatt!$C$11*Datenblatt!N184^2+Datenblatt!$D$11*Datenblatt!N184+Datenblatt!$E$11,IF(Übersicht!$C184=14,Datenblatt!$B$12*Datenblatt!N184^3+Datenblatt!$C$12*Datenblatt!N184^2+Datenblatt!$D$12*Datenblatt!N184+Datenblatt!$E$12,IF(Übersicht!$C184=15,Datenblatt!$B$13*Datenblatt!N184^3+Datenblatt!$C$13*Datenblatt!N184^2+Datenblatt!$D$13*Datenblatt!N184+Datenblatt!$E$13,IF(Übersicht!$C184=16,Datenblatt!$B$14*Datenblatt!N184^3+Datenblatt!$C$14*Datenblatt!N184^2+Datenblatt!$D$14*Datenblatt!N184+Datenblatt!$E$14,IF(Übersicht!$C184=12,Datenblatt!$B$15*Datenblatt!N184^3+Datenblatt!$C$15*Datenblatt!N184^2+Datenblatt!$D$15*Datenblatt!N184+Datenblatt!$E$15,IF(Übersicht!$C184=11,Datenblatt!$B$16*Datenblatt!N184^3+Datenblatt!$C$16*Datenblatt!N184^2+Datenblatt!$D$16*Datenblatt!N184+Datenblatt!$E$16,0))))))))))))))))))</f>
        <v>#DIV/0!</v>
      </c>
      <c r="L184">
        <f>IF(AND($C184=13,G184&lt;Datenblatt!$V$3),0,IF(AND($C184=14,G184&lt;Datenblatt!$V$4),0,IF(AND($C184=15,G184&lt;Datenblatt!$V$5),0,IF(AND($C184=16,G184&lt;Datenblatt!$V$6),0,IF(AND($C184=12,G184&lt;Datenblatt!$V$7),0,IF(AND($C184=11,G184&lt;Datenblatt!$V$8),0,IF(AND($C184=13,G184&gt;Datenblatt!$U$3),100,IF(AND($C184=14,G184&gt;Datenblatt!$U$4),100,IF(AND($C184=15,G184&gt;Datenblatt!$U$5),100,IF(AND($C184=16,G184&gt;Datenblatt!$U$6),100,IF(AND($C184=12,G184&gt;Datenblatt!$U$7),100,IF(AND($C184=11,G184&gt;Datenblatt!$U$8),100,IF($C184=13,(Datenblatt!$B$19*Übersicht!G184^3)+(Datenblatt!$C$19*Übersicht!G184^2)+(Datenblatt!$D$19*Übersicht!G184)+Datenblatt!$E$19,IF($C184=14,(Datenblatt!$B$20*Übersicht!G184^3)+(Datenblatt!$C$20*Übersicht!G184^2)+(Datenblatt!$D$20*Übersicht!G184)+Datenblatt!$E$20,IF($C184=15,(Datenblatt!$B$21*Übersicht!G184^3)+(Datenblatt!$C$21*Übersicht!G184^2)+(Datenblatt!$D$21*Übersicht!G184)+Datenblatt!$E$21,IF($C184=16,(Datenblatt!$B$22*Übersicht!G184^3)+(Datenblatt!$C$22*Übersicht!G184^2)+(Datenblatt!$D$22*Übersicht!G184)+Datenblatt!$E$22,IF($C184=12,(Datenblatt!$B$23*Übersicht!G184^3)+(Datenblatt!$C$23*Übersicht!G184^2)+(Datenblatt!$D$23*Übersicht!G184)+Datenblatt!$E$23,IF($C184=11,(Datenblatt!$B$24*Übersicht!G184^3)+(Datenblatt!$C$24*Übersicht!G184^2)+(Datenblatt!$D$24*Übersicht!G184)+Datenblatt!$E$24,0))))))))))))))))))</f>
        <v>0</v>
      </c>
      <c r="M184">
        <f>IF(AND(H184="",C184=11),Datenblatt!$I$26,IF(AND(H184="",C184=12),Datenblatt!$I$26,IF(AND(H184="",C184=16),Datenblatt!$I$27,IF(AND(H184="",C184=15),Datenblatt!$I$26,IF(AND(H184="",C184=14),Datenblatt!$I$26,IF(AND(H184="",C184=13),Datenblatt!$I$26,IF(AND($C184=13,H184&gt;Datenblatt!$X$3),0,IF(AND($C184=14,H184&gt;Datenblatt!$X$4),0,IF(AND($C184=15,H184&gt;Datenblatt!$X$5),0,IF(AND($C184=16,H184&gt;Datenblatt!$X$6),0,IF(AND($C184=12,H184&gt;Datenblatt!$X$7),0,IF(AND($C184=11,H184&gt;Datenblatt!$X$8),0,IF(AND($C184=13,H184&lt;Datenblatt!$W$3),100,IF(AND($C184=14,H184&lt;Datenblatt!$W$4),100,IF(AND($C184=15,H184&lt;Datenblatt!$W$5),100,IF(AND($C184=16,H184&lt;Datenblatt!$W$6),100,IF(AND($C184=12,H184&lt;Datenblatt!$W$7),100,IF(AND($C184=11,H184&lt;Datenblatt!$W$8),100,IF($C184=13,(Datenblatt!$B$27*Übersicht!H184^3)+(Datenblatt!$C$27*Übersicht!H184^2)+(Datenblatt!$D$27*Übersicht!H184)+Datenblatt!$E$27,IF($C184=14,(Datenblatt!$B$28*Übersicht!H184^3)+(Datenblatt!$C$28*Übersicht!H184^2)+(Datenblatt!$D$28*Übersicht!H184)+Datenblatt!$E$28,IF($C184=15,(Datenblatt!$B$29*Übersicht!H184^3)+(Datenblatt!$C$29*Übersicht!H184^2)+(Datenblatt!$D$29*Übersicht!H184)+Datenblatt!$E$29,IF($C184=16,(Datenblatt!$B$30*Übersicht!H184^3)+(Datenblatt!$C$30*Übersicht!H184^2)+(Datenblatt!$D$30*Übersicht!H184)+Datenblatt!$E$30,IF($C184=12,(Datenblatt!$B$31*Übersicht!H184^3)+(Datenblatt!$C$31*Übersicht!H184^2)+(Datenblatt!$D$31*Übersicht!H184)+Datenblatt!$E$31,IF($C184=11,(Datenblatt!$B$32*Übersicht!H184^3)+(Datenblatt!$C$32*Übersicht!H184^2)+(Datenblatt!$D$32*Übersicht!H184)+Datenblatt!$E$32,0))))))))))))))))))))))))</f>
        <v>0</v>
      </c>
      <c r="N184">
        <f>IF(AND(H184="",C184=11),Datenblatt!$I$29,IF(AND(H184="",C184=12),Datenblatt!$I$29,IF(AND(H184="",C184=16),Datenblatt!$I$29,IF(AND(H184="",C184=15),Datenblatt!$I$29,IF(AND(H184="",C184=14),Datenblatt!$I$29,IF(AND(H184="",C184=13),Datenblatt!$I$29,IF(AND($C184=13,H184&gt;Datenblatt!$X$3),0,IF(AND($C184=14,H184&gt;Datenblatt!$X$4),0,IF(AND($C184=15,H184&gt;Datenblatt!$X$5),0,IF(AND($C184=16,H184&gt;Datenblatt!$X$6),0,IF(AND($C184=12,H184&gt;Datenblatt!$X$7),0,IF(AND($C184=11,H184&gt;Datenblatt!$X$8),0,IF(AND($C184=13,H184&lt;Datenblatt!$W$3),100,IF(AND($C184=14,H184&lt;Datenblatt!$W$4),100,IF(AND($C184=15,H184&lt;Datenblatt!$W$5),100,IF(AND($C184=16,H184&lt;Datenblatt!$W$6),100,IF(AND($C184=12,H184&lt;Datenblatt!$W$7),100,IF(AND($C184=11,H184&lt;Datenblatt!$W$8),100,IF($C184=13,(Datenblatt!$B$27*Übersicht!H184^3)+(Datenblatt!$C$27*Übersicht!H184^2)+(Datenblatt!$D$27*Übersicht!H184)+Datenblatt!$E$27,IF($C184=14,(Datenblatt!$B$28*Übersicht!H184^3)+(Datenblatt!$C$28*Übersicht!H184^2)+(Datenblatt!$D$28*Übersicht!H184)+Datenblatt!$E$28,IF($C184=15,(Datenblatt!$B$29*Übersicht!H184^3)+(Datenblatt!$C$29*Übersicht!H184^2)+(Datenblatt!$D$29*Übersicht!H184)+Datenblatt!$E$29,IF($C184=16,(Datenblatt!$B$30*Übersicht!H184^3)+(Datenblatt!$C$30*Übersicht!H184^2)+(Datenblatt!$D$30*Übersicht!H184)+Datenblatt!$E$30,IF($C184=12,(Datenblatt!$B$31*Übersicht!H184^3)+(Datenblatt!$C$31*Übersicht!H184^2)+(Datenblatt!$D$31*Übersicht!H184)+Datenblatt!$E$31,IF($C184=11,(Datenblatt!$B$32*Übersicht!H184^3)+(Datenblatt!$C$32*Übersicht!H184^2)+(Datenblatt!$D$32*Übersicht!H184)+Datenblatt!$E$32,0))))))))))))))))))))))))</f>
        <v>0</v>
      </c>
      <c r="O184" s="2" t="e">
        <f t="shared" si="8"/>
        <v>#DIV/0!</v>
      </c>
      <c r="P184" s="2" t="e">
        <f t="shared" si="9"/>
        <v>#DIV/0!</v>
      </c>
      <c r="R184" s="2"/>
      <c r="S184" s="2">
        <f>Datenblatt!$I$10</f>
        <v>62.816491055091916</v>
      </c>
      <c r="T184" s="2">
        <f>Datenblatt!$I$18</f>
        <v>62.379148900450787</v>
      </c>
      <c r="U184" s="2">
        <f>Datenblatt!$I$26</f>
        <v>55.885385458572635</v>
      </c>
      <c r="V184" s="2">
        <f>Datenblatt!$I$34</f>
        <v>60.727085155488531</v>
      </c>
      <c r="W184" s="7" t="e">
        <f t="shared" si="10"/>
        <v>#DIV/0!</v>
      </c>
      <c r="Y184" s="2">
        <f>Datenblatt!$I$5</f>
        <v>73.48733784597421</v>
      </c>
      <c r="Z184">
        <f>Datenblatt!$I$13</f>
        <v>79.926562848016317</v>
      </c>
      <c r="AA184">
        <f>Datenblatt!$I$21</f>
        <v>79.953620531215734</v>
      </c>
      <c r="AB184">
        <f>Datenblatt!$I$29</f>
        <v>70.851454876954847</v>
      </c>
      <c r="AC184">
        <f>Datenblatt!$I$37</f>
        <v>75.813025407742586</v>
      </c>
      <c r="AD184" s="7" t="e">
        <f t="shared" si="11"/>
        <v>#DIV/0!</v>
      </c>
    </row>
    <row r="185" spans="10:30" ht="19" x14ac:dyDescent="0.25">
      <c r="J185" s="3" t="e">
        <f>IF(AND($C185=13,Datenblatt!M185&lt;Datenblatt!$R$3),0,IF(AND($C185=14,Datenblatt!M185&lt;Datenblatt!$R$4),0,IF(AND($C185=15,Datenblatt!M185&lt;Datenblatt!$R$5),0,IF(AND($C185=16,Datenblatt!M185&lt;Datenblatt!$R$6),0,IF(AND($C185=12,Datenblatt!M185&lt;Datenblatt!$R$7),0,IF(AND($C185=11,Datenblatt!M185&lt;Datenblatt!$R$8),0,IF(AND($C185=13,Datenblatt!M185&gt;Datenblatt!$Q$3),100,IF(AND($C185=14,Datenblatt!M185&gt;Datenblatt!$Q$4),100,IF(AND($C185=15,Datenblatt!M185&gt;Datenblatt!$Q$5),100,IF(AND($C185=16,Datenblatt!M185&gt;Datenblatt!$Q$6),100,IF(AND($C185=12,Datenblatt!M185&gt;Datenblatt!$Q$7),100,IF(AND($C185=11,Datenblatt!M185&gt;Datenblatt!$Q$8),100,IF(Übersicht!$C185=13,Datenblatt!$B$3*Datenblatt!M185^3+Datenblatt!$C$3*Datenblatt!M185^2+Datenblatt!$D$3*Datenblatt!M185+Datenblatt!$E$3,IF(Übersicht!$C185=14,Datenblatt!$B$4*Datenblatt!M185^3+Datenblatt!$C$4*Datenblatt!M185^2+Datenblatt!$D$4*Datenblatt!M185+Datenblatt!$E$4,IF(Übersicht!$C185=15,Datenblatt!$B$5*Datenblatt!M185^3+Datenblatt!$C$5*Datenblatt!M185^2+Datenblatt!$D$5*Datenblatt!M185+Datenblatt!$E$5,IF(Übersicht!$C185=16,Datenblatt!$B$6*Datenblatt!M185^3+Datenblatt!$C$6*Datenblatt!M185^2+Datenblatt!$D$6*Datenblatt!M185+Datenblatt!$E$6,IF(Übersicht!$C185=12,Datenblatt!$B$7*Datenblatt!M185^3+Datenblatt!$C$7*Datenblatt!M185^2+Datenblatt!$D$7*Datenblatt!M185+Datenblatt!$E$7,IF(Übersicht!$C185=11,Datenblatt!$B$8*Datenblatt!M185^3+Datenblatt!$C$8*Datenblatt!M185^2+Datenblatt!$D$8*Datenblatt!M185+Datenblatt!$E$8,0))))))))))))))))))</f>
        <v>#DIV/0!</v>
      </c>
      <c r="K185" t="e">
        <f>IF(AND(Übersicht!$C185=13,Datenblatt!N185&lt;Datenblatt!$T$3),0,IF(AND(Übersicht!$C185=14,Datenblatt!N185&lt;Datenblatt!$T$4),0,IF(AND(Übersicht!$C185=15,Datenblatt!N185&lt;Datenblatt!$T$5),0,IF(AND(Übersicht!$C185=16,Datenblatt!N185&lt;Datenblatt!$T$6),0,IF(AND(Übersicht!$C185=12,Datenblatt!N185&lt;Datenblatt!$T$7),0,IF(AND(Übersicht!$C185=11,Datenblatt!N185&lt;Datenblatt!$T$8),0,IF(AND($C185=13,Datenblatt!N185&gt;Datenblatt!$S$3),100,IF(AND($C185=14,Datenblatt!N185&gt;Datenblatt!$S$4),100,IF(AND($C185=15,Datenblatt!N185&gt;Datenblatt!$S$5),100,IF(AND($C185=16,Datenblatt!N185&gt;Datenblatt!$S$6),100,IF(AND($C185=12,Datenblatt!N185&gt;Datenblatt!$S$7),100,IF(AND($C185=11,Datenblatt!N185&gt;Datenblatt!$S$8),100,IF(Übersicht!$C185=13,Datenblatt!$B$11*Datenblatt!N185^3+Datenblatt!$C$11*Datenblatt!N185^2+Datenblatt!$D$11*Datenblatt!N185+Datenblatt!$E$11,IF(Übersicht!$C185=14,Datenblatt!$B$12*Datenblatt!N185^3+Datenblatt!$C$12*Datenblatt!N185^2+Datenblatt!$D$12*Datenblatt!N185+Datenblatt!$E$12,IF(Übersicht!$C185=15,Datenblatt!$B$13*Datenblatt!N185^3+Datenblatt!$C$13*Datenblatt!N185^2+Datenblatt!$D$13*Datenblatt!N185+Datenblatt!$E$13,IF(Übersicht!$C185=16,Datenblatt!$B$14*Datenblatt!N185^3+Datenblatt!$C$14*Datenblatt!N185^2+Datenblatt!$D$14*Datenblatt!N185+Datenblatt!$E$14,IF(Übersicht!$C185=12,Datenblatt!$B$15*Datenblatt!N185^3+Datenblatt!$C$15*Datenblatt!N185^2+Datenblatt!$D$15*Datenblatt!N185+Datenblatt!$E$15,IF(Übersicht!$C185=11,Datenblatt!$B$16*Datenblatt!N185^3+Datenblatt!$C$16*Datenblatt!N185^2+Datenblatt!$D$16*Datenblatt!N185+Datenblatt!$E$16,0))))))))))))))))))</f>
        <v>#DIV/0!</v>
      </c>
      <c r="L185">
        <f>IF(AND($C185=13,G185&lt;Datenblatt!$V$3),0,IF(AND($C185=14,G185&lt;Datenblatt!$V$4),0,IF(AND($C185=15,G185&lt;Datenblatt!$V$5),0,IF(AND($C185=16,G185&lt;Datenblatt!$V$6),0,IF(AND($C185=12,G185&lt;Datenblatt!$V$7),0,IF(AND($C185=11,G185&lt;Datenblatt!$V$8),0,IF(AND($C185=13,G185&gt;Datenblatt!$U$3),100,IF(AND($C185=14,G185&gt;Datenblatt!$U$4),100,IF(AND($C185=15,G185&gt;Datenblatt!$U$5),100,IF(AND($C185=16,G185&gt;Datenblatt!$U$6),100,IF(AND($C185=12,G185&gt;Datenblatt!$U$7),100,IF(AND($C185=11,G185&gt;Datenblatt!$U$8),100,IF($C185=13,(Datenblatt!$B$19*Übersicht!G185^3)+(Datenblatt!$C$19*Übersicht!G185^2)+(Datenblatt!$D$19*Übersicht!G185)+Datenblatt!$E$19,IF($C185=14,(Datenblatt!$B$20*Übersicht!G185^3)+(Datenblatt!$C$20*Übersicht!G185^2)+(Datenblatt!$D$20*Übersicht!G185)+Datenblatt!$E$20,IF($C185=15,(Datenblatt!$B$21*Übersicht!G185^3)+(Datenblatt!$C$21*Übersicht!G185^2)+(Datenblatt!$D$21*Übersicht!G185)+Datenblatt!$E$21,IF($C185=16,(Datenblatt!$B$22*Übersicht!G185^3)+(Datenblatt!$C$22*Übersicht!G185^2)+(Datenblatt!$D$22*Übersicht!G185)+Datenblatt!$E$22,IF($C185=12,(Datenblatt!$B$23*Übersicht!G185^3)+(Datenblatt!$C$23*Übersicht!G185^2)+(Datenblatt!$D$23*Übersicht!G185)+Datenblatt!$E$23,IF($C185=11,(Datenblatt!$B$24*Übersicht!G185^3)+(Datenblatt!$C$24*Übersicht!G185^2)+(Datenblatt!$D$24*Übersicht!G185)+Datenblatt!$E$24,0))))))))))))))))))</f>
        <v>0</v>
      </c>
      <c r="M185">
        <f>IF(AND(H185="",C185=11),Datenblatt!$I$26,IF(AND(H185="",C185=12),Datenblatt!$I$26,IF(AND(H185="",C185=16),Datenblatt!$I$27,IF(AND(H185="",C185=15),Datenblatt!$I$26,IF(AND(H185="",C185=14),Datenblatt!$I$26,IF(AND(H185="",C185=13),Datenblatt!$I$26,IF(AND($C185=13,H185&gt;Datenblatt!$X$3),0,IF(AND($C185=14,H185&gt;Datenblatt!$X$4),0,IF(AND($C185=15,H185&gt;Datenblatt!$X$5),0,IF(AND($C185=16,H185&gt;Datenblatt!$X$6),0,IF(AND($C185=12,H185&gt;Datenblatt!$X$7),0,IF(AND($C185=11,H185&gt;Datenblatt!$X$8),0,IF(AND($C185=13,H185&lt;Datenblatt!$W$3),100,IF(AND($C185=14,H185&lt;Datenblatt!$W$4),100,IF(AND($C185=15,H185&lt;Datenblatt!$W$5),100,IF(AND($C185=16,H185&lt;Datenblatt!$W$6),100,IF(AND($C185=12,H185&lt;Datenblatt!$W$7),100,IF(AND($C185=11,H185&lt;Datenblatt!$W$8),100,IF($C185=13,(Datenblatt!$B$27*Übersicht!H185^3)+(Datenblatt!$C$27*Übersicht!H185^2)+(Datenblatt!$D$27*Übersicht!H185)+Datenblatt!$E$27,IF($C185=14,(Datenblatt!$B$28*Übersicht!H185^3)+(Datenblatt!$C$28*Übersicht!H185^2)+(Datenblatt!$D$28*Übersicht!H185)+Datenblatt!$E$28,IF($C185=15,(Datenblatt!$B$29*Übersicht!H185^3)+(Datenblatt!$C$29*Übersicht!H185^2)+(Datenblatt!$D$29*Übersicht!H185)+Datenblatt!$E$29,IF($C185=16,(Datenblatt!$B$30*Übersicht!H185^3)+(Datenblatt!$C$30*Übersicht!H185^2)+(Datenblatt!$D$30*Übersicht!H185)+Datenblatt!$E$30,IF($C185=12,(Datenblatt!$B$31*Übersicht!H185^3)+(Datenblatt!$C$31*Übersicht!H185^2)+(Datenblatt!$D$31*Übersicht!H185)+Datenblatt!$E$31,IF($C185=11,(Datenblatt!$B$32*Übersicht!H185^3)+(Datenblatt!$C$32*Übersicht!H185^2)+(Datenblatt!$D$32*Übersicht!H185)+Datenblatt!$E$32,0))))))))))))))))))))))))</f>
        <v>0</v>
      </c>
      <c r="N185">
        <f>IF(AND(H185="",C185=11),Datenblatt!$I$29,IF(AND(H185="",C185=12),Datenblatt!$I$29,IF(AND(H185="",C185=16),Datenblatt!$I$29,IF(AND(H185="",C185=15),Datenblatt!$I$29,IF(AND(H185="",C185=14),Datenblatt!$I$29,IF(AND(H185="",C185=13),Datenblatt!$I$29,IF(AND($C185=13,H185&gt;Datenblatt!$X$3),0,IF(AND($C185=14,H185&gt;Datenblatt!$X$4),0,IF(AND($C185=15,H185&gt;Datenblatt!$X$5),0,IF(AND($C185=16,H185&gt;Datenblatt!$X$6),0,IF(AND($C185=12,H185&gt;Datenblatt!$X$7),0,IF(AND($C185=11,H185&gt;Datenblatt!$X$8),0,IF(AND($C185=13,H185&lt;Datenblatt!$W$3),100,IF(AND($C185=14,H185&lt;Datenblatt!$W$4),100,IF(AND($C185=15,H185&lt;Datenblatt!$W$5),100,IF(AND($C185=16,H185&lt;Datenblatt!$W$6),100,IF(AND($C185=12,H185&lt;Datenblatt!$W$7),100,IF(AND($C185=11,H185&lt;Datenblatt!$W$8),100,IF($C185=13,(Datenblatt!$B$27*Übersicht!H185^3)+(Datenblatt!$C$27*Übersicht!H185^2)+(Datenblatt!$D$27*Übersicht!H185)+Datenblatt!$E$27,IF($C185=14,(Datenblatt!$B$28*Übersicht!H185^3)+(Datenblatt!$C$28*Übersicht!H185^2)+(Datenblatt!$D$28*Übersicht!H185)+Datenblatt!$E$28,IF($C185=15,(Datenblatt!$B$29*Übersicht!H185^3)+(Datenblatt!$C$29*Übersicht!H185^2)+(Datenblatt!$D$29*Übersicht!H185)+Datenblatt!$E$29,IF($C185=16,(Datenblatt!$B$30*Übersicht!H185^3)+(Datenblatt!$C$30*Übersicht!H185^2)+(Datenblatt!$D$30*Übersicht!H185)+Datenblatt!$E$30,IF($C185=12,(Datenblatt!$B$31*Übersicht!H185^3)+(Datenblatt!$C$31*Übersicht!H185^2)+(Datenblatt!$D$31*Übersicht!H185)+Datenblatt!$E$31,IF($C185=11,(Datenblatt!$B$32*Übersicht!H185^3)+(Datenblatt!$C$32*Übersicht!H185^2)+(Datenblatt!$D$32*Übersicht!H185)+Datenblatt!$E$32,0))))))))))))))))))))))))</f>
        <v>0</v>
      </c>
      <c r="O185" s="2" t="e">
        <f t="shared" si="8"/>
        <v>#DIV/0!</v>
      </c>
      <c r="P185" s="2" t="e">
        <f t="shared" si="9"/>
        <v>#DIV/0!</v>
      </c>
      <c r="R185" s="2"/>
      <c r="S185" s="2">
        <f>Datenblatt!$I$10</f>
        <v>62.816491055091916</v>
      </c>
      <c r="T185" s="2">
        <f>Datenblatt!$I$18</f>
        <v>62.379148900450787</v>
      </c>
      <c r="U185" s="2">
        <f>Datenblatt!$I$26</f>
        <v>55.885385458572635</v>
      </c>
      <c r="V185" s="2">
        <f>Datenblatt!$I$34</f>
        <v>60.727085155488531</v>
      </c>
      <c r="W185" s="7" t="e">
        <f t="shared" si="10"/>
        <v>#DIV/0!</v>
      </c>
      <c r="Y185" s="2">
        <f>Datenblatt!$I$5</f>
        <v>73.48733784597421</v>
      </c>
      <c r="Z185">
        <f>Datenblatt!$I$13</f>
        <v>79.926562848016317</v>
      </c>
      <c r="AA185">
        <f>Datenblatt!$I$21</f>
        <v>79.953620531215734</v>
      </c>
      <c r="AB185">
        <f>Datenblatt!$I$29</f>
        <v>70.851454876954847</v>
      </c>
      <c r="AC185">
        <f>Datenblatt!$I$37</f>
        <v>75.813025407742586</v>
      </c>
      <c r="AD185" s="7" t="e">
        <f t="shared" si="11"/>
        <v>#DIV/0!</v>
      </c>
    </row>
    <row r="186" spans="10:30" ht="19" x14ac:dyDescent="0.25">
      <c r="J186" s="3" t="e">
        <f>IF(AND($C186=13,Datenblatt!M186&lt;Datenblatt!$R$3),0,IF(AND($C186=14,Datenblatt!M186&lt;Datenblatt!$R$4),0,IF(AND($C186=15,Datenblatt!M186&lt;Datenblatt!$R$5),0,IF(AND($C186=16,Datenblatt!M186&lt;Datenblatt!$R$6),0,IF(AND($C186=12,Datenblatt!M186&lt;Datenblatt!$R$7),0,IF(AND($C186=11,Datenblatt!M186&lt;Datenblatt!$R$8),0,IF(AND($C186=13,Datenblatt!M186&gt;Datenblatt!$Q$3),100,IF(AND($C186=14,Datenblatt!M186&gt;Datenblatt!$Q$4),100,IF(AND($C186=15,Datenblatt!M186&gt;Datenblatt!$Q$5),100,IF(AND($C186=16,Datenblatt!M186&gt;Datenblatt!$Q$6),100,IF(AND($C186=12,Datenblatt!M186&gt;Datenblatt!$Q$7),100,IF(AND($C186=11,Datenblatt!M186&gt;Datenblatt!$Q$8),100,IF(Übersicht!$C186=13,Datenblatt!$B$3*Datenblatt!M186^3+Datenblatt!$C$3*Datenblatt!M186^2+Datenblatt!$D$3*Datenblatt!M186+Datenblatt!$E$3,IF(Übersicht!$C186=14,Datenblatt!$B$4*Datenblatt!M186^3+Datenblatt!$C$4*Datenblatt!M186^2+Datenblatt!$D$4*Datenblatt!M186+Datenblatt!$E$4,IF(Übersicht!$C186=15,Datenblatt!$B$5*Datenblatt!M186^3+Datenblatt!$C$5*Datenblatt!M186^2+Datenblatt!$D$5*Datenblatt!M186+Datenblatt!$E$5,IF(Übersicht!$C186=16,Datenblatt!$B$6*Datenblatt!M186^3+Datenblatt!$C$6*Datenblatt!M186^2+Datenblatt!$D$6*Datenblatt!M186+Datenblatt!$E$6,IF(Übersicht!$C186=12,Datenblatt!$B$7*Datenblatt!M186^3+Datenblatt!$C$7*Datenblatt!M186^2+Datenblatt!$D$7*Datenblatt!M186+Datenblatt!$E$7,IF(Übersicht!$C186=11,Datenblatt!$B$8*Datenblatt!M186^3+Datenblatt!$C$8*Datenblatt!M186^2+Datenblatt!$D$8*Datenblatt!M186+Datenblatt!$E$8,0))))))))))))))))))</f>
        <v>#DIV/0!</v>
      </c>
      <c r="K186" t="e">
        <f>IF(AND(Übersicht!$C186=13,Datenblatt!N186&lt;Datenblatt!$T$3),0,IF(AND(Übersicht!$C186=14,Datenblatt!N186&lt;Datenblatt!$T$4),0,IF(AND(Übersicht!$C186=15,Datenblatt!N186&lt;Datenblatt!$T$5),0,IF(AND(Übersicht!$C186=16,Datenblatt!N186&lt;Datenblatt!$T$6),0,IF(AND(Übersicht!$C186=12,Datenblatt!N186&lt;Datenblatt!$T$7),0,IF(AND(Übersicht!$C186=11,Datenblatt!N186&lt;Datenblatt!$T$8),0,IF(AND($C186=13,Datenblatt!N186&gt;Datenblatt!$S$3),100,IF(AND($C186=14,Datenblatt!N186&gt;Datenblatt!$S$4),100,IF(AND($C186=15,Datenblatt!N186&gt;Datenblatt!$S$5),100,IF(AND($C186=16,Datenblatt!N186&gt;Datenblatt!$S$6),100,IF(AND($C186=12,Datenblatt!N186&gt;Datenblatt!$S$7),100,IF(AND($C186=11,Datenblatt!N186&gt;Datenblatt!$S$8),100,IF(Übersicht!$C186=13,Datenblatt!$B$11*Datenblatt!N186^3+Datenblatt!$C$11*Datenblatt!N186^2+Datenblatt!$D$11*Datenblatt!N186+Datenblatt!$E$11,IF(Übersicht!$C186=14,Datenblatt!$B$12*Datenblatt!N186^3+Datenblatt!$C$12*Datenblatt!N186^2+Datenblatt!$D$12*Datenblatt!N186+Datenblatt!$E$12,IF(Übersicht!$C186=15,Datenblatt!$B$13*Datenblatt!N186^3+Datenblatt!$C$13*Datenblatt!N186^2+Datenblatt!$D$13*Datenblatt!N186+Datenblatt!$E$13,IF(Übersicht!$C186=16,Datenblatt!$B$14*Datenblatt!N186^3+Datenblatt!$C$14*Datenblatt!N186^2+Datenblatt!$D$14*Datenblatt!N186+Datenblatt!$E$14,IF(Übersicht!$C186=12,Datenblatt!$B$15*Datenblatt!N186^3+Datenblatt!$C$15*Datenblatt!N186^2+Datenblatt!$D$15*Datenblatt!N186+Datenblatt!$E$15,IF(Übersicht!$C186=11,Datenblatt!$B$16*Datenblatt!N186^3+Datenblatt!$C$16*Datenblatt!N186^2+Datenblatt!$D$16*Datenblatt!N186+Datenblatt!$E$16,0))))))))))))))))))</f>
        <v>#DIV/0!</v>
      </c>
      <c r="L186">
        <f>IF(AND($C186=13,G186&lt;Datenblatt!$V$3),0,IF(AND($C186=14,G186&lt;Datenblatt!$V$4),0,IF(AND($C186=15,G186&lt;Datenblatt!$V$5),0,IF(AND($C186=16,G186&lt;Datenblatt!$V$6),0,IF(AND($C186=12,G186&lt;Datenblatt!$V$7),0,IF(AND($C186=11,G186&lt;Datenblatt!$V$8),0,IF(AND($C186=13,G186&gt;Datenblatt!$U$3),100,IF(AND($C186=14,G186&gt;Datenblatt!$U$4),100,IF(AND($C186=15,G186&gt;Datenblatt!$U$5),100,IF(AND($C186=16,G186&gt;Datenblatt!$U$6),100,IF(AND($C186=12,G186&gt;Datenblatt!$U$7),100,IF(AND($C186=11,G186&gt;Datenblatt!$U$8),100,IF($C186=13,(Datenblatt!$B$19*Übersicht!G186^3)+(Datenblatt!$C$19*Übersicht!G186^2)+(Datenblatt!$D$19*Übersicht!G186)+Datenblatt!$E$19,IF($C186=14,(Datenblatt!$B$20*Übersicht!G186^3)+(Datenblatt!$C$20*Übersicht!G186^2)+(Datenblatt!$D$20*Übersicht!G186)+Datenblatt!$E$20,IF($C186=15,(Datenblatt!$B$21*Übersicht!G186^3)+(Datenblatt!$C$21*Übersicht!G186^2)+(Datenblatt!$D$21*Übersicht!G186)+Datenblatt!$E$21,IF($C186=16,(Datenblatt!$B$22*Übersicht!G186^3)+(Datenblatt!$C$22*Übersicht!G186^2)+(Datenblatt!$D$22*Übersicht!G186)+Datenblatt!$E$22,IF($C186=12,(Datenblatt!$B$23*Übersicht!G186^3)+(Datenblatt!$C$23*Übersicht!G186^2)+(Datenblatt!$D$23*Übersicht!G186)+Datenblatt!$E$23,IF($C186=11,(Datenblatt!$B$24*Übersicht!G186^3)+(Datenblatt!$C$24*Übersicht!G186^2)+(Datenblatt!$D$24*Übersicht!G186)+Datenblatt!$E$24,0))))))))))))))))))</f>
        <v>0</v>
      </c>
      <c r="M186">
        <f>IF(AND(H186="",C186=11),Datenblatt!$I$26,IF(AND(H186="",C186=12),Datenblatt!$I$26,IF(AND(H186="",C186=16),Datenblatt!$I$27,IF(AND(H186="",C186=15),Datenblatt!$I$26,IF(AND(H186="",C186=14),Datenblatt!$I$26,IF(AND(H186="",C186=13),Datenblatt!$I$26,IF(AND($C186=13,H186&gt;Datenblatt!$X$3),0,IF(AND($C186=14,H186&gt;Datenblatt!$X$4),0,IF(AND($C186=15,H186&gt;Datenblatt!$X$5),0,IF(AND($C186=16,H186&gt;Datenblatt!$X$6),0,IF(AND($C186=12,H186&gt;Datenblatt!$X$7),0,IF(AND($C186=11,H186&gt;Datenblatt!$X$8),0,IF(AND($C186=13,H186&lt;Datenblatt!$W$3),100,IF(AND($C186=14,H186&lt;Datenblatt!$W$4),100,IF(AND($C186=15,H186&lt;Datenblatt!$W$5),100,IF(AND($C186=16,H186&lt;Datenblatt!$W$6),100,IF(AND($C186=12,H186&lt;Datenblatt!$W$7),100,IF(AND($C186=11,H186&lt;Datenblatt!$W$8),100,IF($C186=13,(Datenblatt!$B$27*Übersicht!H186^3)+(Datenblatt!$C$27*Übersicht!H186^2)+(Datenblatt!$D$27*Übersicht!H186)+Datenblatt!$E$27,IF($C186=14,(Datenblatt!$B$28*Übersicht!H186^3)+(Datenblatt!$C$28*Übersicht!H186^2)+(Datenblatt!$D$28*Übersicht!H186)+Datenblatt!$E$28,IF($C186=15,(Datenblatt!$B$29*Übersicht!H186^3)+(Datenblatt!$C$29*Übersicht!H186^2)+(Datenblatt!$D$29*Übersicht!H186)+Datenblatt!$E$29,IF($C186=16,(Datenblatt!$B$30*Übersicht!H186^3)+(Datenblatt!$C$30*Übersicht!H186^2)+(Datenblatt!$D$30*Übersicht!H186)+Datenblatt!$E$30,IF($C186=12,(Datenblatt!$B$31*Übersicht!H186^3)+(Datenblatt!$C$31*Übersicht!H186^2)+(Datenblatt!$D$31*Übersicht!H186)+Datenblatt!$E$31,IF($C186=11,(Datenblatt!$B$32*Übersicht!H186^3)+(Datenblatt!$C$32*Übersicht!H186^2)+(Datenblatt!$D$32*Übersicht!H186)+Datenblatt!$E$32,0))))))))))))))))))))))))</f>
        <v>0</v>
      </c>
      <c r="N186">
        <f>IF(AND(H186="",C186=11),Datenblatt!$I$29,IF(AND(H186="",C186=12),Datenblatt!$I$29,IF(AND(H186="",C186=16),Datenblatt!$I$29,IF(AND(H186="",C186=15),Datenblatt!$I$29,IF(AND(H186="",C186=14),Datenblatt!$I$29,IF(AND(H186="",C186=13),Datenblatt!$I$29,IF(AND($C186=13,H186&gt;Datenblatt!$X$3),0,IF(AND($C186=14,H186&gt;Datenblatt!$X$4),0,IF(AND($C186=15,H186&gt;Datenblatt!$X$5),0,IF(AND($C186=16,H186&gt;Datenblatt!$X$6),0,IF(AND($C186=12,H186&gt;Datenblatt!$X$7),0,IF(AND($C186=11,H186&gt;Datenblatt!$X$8),0,IF(AND($C186=13,H186&lt;Datenblatt!$W$3),100,IF(AND($C186=14,H186&lt;Datenblatt!$W$4),100,IF(AND($C186=15,H186&lt;Datenblatt!$W$5),100,IF(AND($C186=16,H186&lt;Datenblatt!$W$6),100,IF(AND($C186=12,H186&lt;Datenblatt!$W$7),100,IF(AND($C186=11,H186&lt;Datenblatt!$W$8),100,IF($C186=13,(Datenblatt!$B$27*Übersicht!H186^3)+(Datenblatt!$C$27*Übersicht!H186^2)+(Datenblatt!$D$27*Übersicht!H186)+Datenblatt!$E$27,IF($C186=14,(Datenblatt!$B$28*Übersicht!H186^3)+(Datenblatt!$C$28*Übersicht!H186^2)+(Datenblatt!$D$28*Übersicht!H186)+Datenblatt!$E$28,IF($C186=15,(Datenblatt!$B$29*Übersicht!H186^3)+(Datenblatt!$C$29*Übersicht!H186^2)+(Datenblatt!$D$29*Übersicht!H186)+Datenblatt!$E$29,IF($C186=16,(Datenblatt!$B$30*Übersicht!H186^3)+(Datenblatt!$C$30*Übersicht!H186^2)+(Datenblatt!$D$30*Übersicht!H186)+Datenblatt!$E$30,IF($C186=12,(Datenblatt!$B$31*Übersicht!H186^3)+(Datenblatt!$C$31*Übersicht!H186^2)+(Datenblatt!$D$31*Übersicht!H186)+Datenblatt!$E$31,IF($C186=11,(Datenblatt!$B$32*Übersicht!H186^3)+(Datenblatt!$C$32*Übersicht!H186^2)+(Datenblatt!$D$32*Übersicht!H186)+Datenblatt!$E$32,0))))))))))))))))))))))))</f>
        <v>0</v>
      </c>
      <c r="O186" s="2" t="e">
        <f t="shared" si="8"/>
        <v>#DIV/0!</v>
      </c>
      <c r="P186" s="2" t="e">
        <f t="shared" si="9"/>
        <v>#DIV/0!</v>
      </c>
      <c r="R186" s="2"/>
      <c r="S186" s="2">
        <f>Datenblatt!$I$10</f>
        <v>62.816491055091916</v>
      </c>
      <c r="T186" s="2">
        <f>Datenblatt!$I$18</f>
        <v>62.379148900450787</v>
      </c>
      <c r="U186" s="2">
        <f>Datenblatt!$I$26</f>
        <v>55.885385458572635</v>
      </c>
      <c r="V186" s="2">
        <f>Datenblatt!$I$34</f>
        <v>60.727085155488531</v>
      </c>
      <c r="W186" s="7" t="e">
        <f t="shared" si="10"/>
        <v>#DIV/0!</v>
      </c>
      <c r="Y186" s="2">
        <f>Datenblatt!$I$5</f>
        <v>73.48733784597421</v>
      </c>
      <c r="Z186">
        <f>Datenblatt!$I$13</f>
        <v>79.926562848016317</v>
      </c>
      <c r="AA186">
        <f>Datenblatt!$I$21</f>
        <v>79.953620531215734</v>
      </c>
      <c r="AB186">
        <f>Datenblatt!$I$29</f>
        <v>70.851454876954847</v>
      </c>
      <c r="AC186">
        <f>Datenblatt!$I$37</f>
        <v>75.813025407742586</v>
      </c>
      <c r="AD186" s="7" t="e">
        <f t="shared" si="11"/>
        <v>#DIV/0!</v>
      </c>
    </row>
    <row r="187" spans="10:30" ht="19" x14ac:dyDescent="0.25">
      <c r="J187" s="3" t="e">
        <f>IF(AND($C187=13,Datenblatt!M187&lt;Datenblatt!$R$3),0,IF(AND($C187=14,Datenblatt!M187&lt;Datenblatt!$R$4),0,IF(AND($C187=15,Datenblatt!M187&lt;Datenblatt!$R$5),0,IF(AND($C187=16,Datenblatt!M187&lt;Datenblatt!$R$6),0,IF(AND($C187=12,Datenblatt!M187&lt;Datenblatt!$R$7),0,IF(AND($C187=11,Datenblatt!M187&lt;Datenblatt!$R$8),0,IF(AND($C187=13,Datenblatt!M187&gt;Datenblatt!$Q$3),100,IF(AND($C187=14,Datenblatt!M187&gt;Datenblatt!$Q$4),100,IF(AND($C187=15,Datenblatt!M187&gt;Datenblatt!$Q$5),100,IF(AND($C187=16,Datenblatt!M187&gt;Datenblatt!$Q$6),100,IF(AND($C187=12,Datenblatt!M187&gt;Datenblatt!$Q$7),100,IF(AND($C187=11,Datenblatt!M187&gt;Datenblatt!$Q$8),100,IF(Übersicht!$C187=13,Datenblatt!$B$3*Datenblatt!M187^3+Datenblatt!$C$3*Datenblatt!M187^2+Datenblatt!$D$3*Datenblatt!M187+Datenblatt!$E$3,IF(Übersicht!$C187=14,Datenblatt!$B$4*Datenblatt!M187^3+Datenblatt!$C$4*Datenblatt!M187^2+Datenblatt!$D$4*Datenblatt!M187+Datenblatt!$E$4,IF(Übersicht!$C187=15,Datenblatt!$B$5*Datenblatt!M187^3+Datenblatt!$C$5*Datenblatt!M187^2+Datenblatt!$D$5*Datenblatt!M187+Datenblatt!$E$5,IF(Übersicht!$C187=16,Datenblatt!$B$6*Datenblatt!M187^3+Datenblatt!$C$6*Datenblatt!M187^2+Datenblatt!$D$6*Datenblatt!M187+Datenblatt!$E$6,IF(Übersicht!$C187=12,Datenblatt!$B$7*Datenblatt!M187^3+Datenblatt!$C$7*Datenblatt!M187^2+Datenblatt!$D$7*Datenblatt!M187+Datenblatt!$E$7,IF(Übersicht!$C187=11,Datenblatt!$B$8*Datenblatt!M187^3+Datenblatt!$C$8*Datenblatt!M187^2+Datenblatt!$D$8*Datenblatt!M187+Datenblatt!$E$8,0))))))))))))))))))</f>
        <v>#DIV/0!</v>
      </c>
      <c r="K187" t="e">
        <f>IF(AND(Übersicht!$C187=13,Datenblatt!N187&lt;Datenblatt!$T$3),0,IF(AND(Übersicht!$C187=14,Datenblatt!N187&lt;Datenblatt!$T$4),0,IF(AND(Übersicht!$C187=15,Datenblatt!N187&lt;Datenblatt!$T$5),0,IF(AND(Übersicht!$C187=16,Datenblatt!N187&lt;Datenblatt!$T$6),0,IF(AND(Übersicht!$C187=12,Datenblatt!N187&lt;Datenblatt!$T$7),0,IF(AND(Übersicht!$C187=11,Datenblatt!N187&lt;Datenblatt!$T$8),0,IF(AND($C187=13,Datenblatt!N187&gt;Datenblatt!$S$3),100,IF(AND($C187=14,Datenblatt!N187&gt;Datenblatt!$S$4),100,IF(AND($C187=15,Datenblatt!N187&gt;Datenblatt!$S$5),100,IF(AND($C187=16,Datenblatt!N187&gt;Datenblatt!$S$6),100,IF(AND($C187=12,Datenblatt!N187&gt;Datenblatt!$S$7),100,IF(AND($C187=11,Datenblatt!N187&gt;Datenblatt!$S$8),100,IF(Übersicht!$C187=13,Datenblatt!$B$11*Datenblatt!N187^3+Datenblatt!$C$11*Datenblatt!N187^2+Datenblatt!$D$11*Datenblatt!N187+Datenblatt!$E$11,IF(Übersicht!$C187=14,Datenblatt!$B$12*Datenblatt!N187^3+Datenblatt!$C$12*Datenblatt!N187^2+Datenblatt!$D$12*Datenblatt!N187+Datenblatt!$E$12,IF(Übersicht!$C187=15,Datenblatt!$B$13*Datenblatt!N187^3+Datenblatt!$C$13*Datenblatt!N187^2+Datenblatt!$D$13*Datenblatt!N187+Datenblatt!$E$13,IF(Übersicht!$C187=16,Datenblatt!$B$14*Datenblatt!N187^3+Datenblatt!$C$14*Datenblatt!N187^2+Datenblatt!$D$14*Datenblatt!N187+Datenblatt!$E$14,IF(Übersicht!$C187=12,Datenblatt!$B$15*Datenblatt!N187^3+Datenblatt!$C$15*Datenblatt!N187^2+Datenblatt!$D$15*Datenblatt!N187+Datenblatt!$E$15,IF(Übersicht!$C187=11,Datenblatt!$B$16*Datenblatt!N187^3+Datenblatt!$C$16*Datenblatt!N187^2+Datenblatt!$D$16*Datenblatt!N187+Datenblatt!$E$16,0))))))))))))))))))</f>
        <v>#DIV/0!</v>
      </c>
      <c r="L187">
        <f>IF(AND($C187=13,G187&lt;Datenblatt!$V$3),0,IF(AND($C187=14,G187&lt;Datenblatt!$V$4),0,IF(AND($C187=15,G187&lt;Datenblatt!$V$5),0,IF(AND($C187=16,G187&lt;Datenblatt!$V$6),0,IF(AND($C187=12,G187&lt;Datenblatt!$V$7),0,IF(AND($C187=11,G187&lt;Datenblatt!$V$8),0,IF(AND($C187=13,G187&gt;Datenblatt!$U$3),100,IF(AND($C187=14,G187&gt;Datenblatt!$U$4),100,IF(AND($C187=15,G187&gt;Datenblatt!$U$5),100,IF(AND($C187=16,G187&gt;Datenblatt!$U$6),100,IF(AND($C187=12,G187&gt;Datenblatt!$U$7),100,IF(AND($C187=11,G187&gt;Datenblatt!$U$8),100,IF($C187=13,(Datenblatt!$B$19*Übersicht!G187^3)+(Datenblatt!$C$19*Übersicht!G187^2)+(Datenblatt!$D$19*Übersicht!G187)+Datenblatt!$E$19,IF($C187=14,(Datenblatt!$B$20*Übersicht!G187^3)+(Datenblatt!$C$20*Übersicht!G187^2)+(Datenblatt!$D$20*Übersicht!G187)+Datenblatt!$E$20,IF($C187=15,(Datenblatt!$B$21*Übersicht!G187^3)+(Datenblatt!$C$21*Übersicht!G187^2)+(Datenblatt!$D$21*Übersicht!G187)+Datenblatt!$E$21,IF($C187=16,(Datenblatt!$B$22*Übersicht!G187^3)+(Datenblatt!$C$22*Übersicht!G187^2)+(Datenblatt!$D$22*Übersicht!G187)+Datenblatt!$E$22,IF($C187=12,(Datenblatt!$B$23*Übersicht!G187^3)+(Datenblatt!$C$23*Übersicht!G187^2)+(Datenblatt!$D$23*Übersicht!G187)+Datenblatt!$E$23,IF($C187=11,(Datenblatt!$B$24*Übersicht!G187^3)+(Datenblatt!$C$24*Übersicht!G187^2)+(Datenblatt!$D$24*Übersicht!G187)+Datenblatt!$E$24,0))))))))))))))))))</f>
        <v>0</v>
      </c>
      <c r="M187">
        <f>IF(AND(H187="",C187=11),Datenblatt!$I$26,IF(AND(H187="",C187=12),Datenblatt!$I$26,IF(AND(H187="",C187=16),Datenblatt!$I$27,IF(AND(H187="",C187=15),Datenblatt!$I$26,IF(AND(H187="",C187=14),Datenblatt!$I$26,IF(AND(H187="",C187=13),Datenblatt!$I$26,IF(AND($C187=13,H187&gt;Datenblatt!$X$3),0,IF(AND($C187=14,H187&gt;Datenblatt!$X$4),0,IF(AND($C187=15,H187&gt;Datenblatt!$X$5),0,IF(AND($C187=16,H187&gt;Datenblatt!$X$6),0,IF(AND($C187=12,H187&gt;Datenblatt!$X$7),0,IF(AND($C187=11,H187&gt;Datenblatt!$X$8),0,IF(AND($C187=13,H187&lt;Datenblatt!$W$3),100,IF(AND($C187=14,H187&lt;Datenblatt!$W$4),100,IF(AND($C187=15,H187&lt;Datenblatt!$W$5),100,IF(AND($C187=16,H187&lt;Datenblatt!$W$6),100,IF(AND($C187=12,H187&lt;Datenblatt!$W$7),100,IF(AND($C187=11,H187&lt;Datenblatt!$W$8),100,IF($C187=13,(Datenblatt!$B$27*Übersicht!H187^3)+(Datenblatt!$C$27*Übersicht!H187^2)+(Datenblatt!$D$27*Übersicht!H187)+Datenblatt!$E$27,IF($C187=14,(Datenblatt!$B$28*Übersicht!H187^3)+(Datenblatt!$C$28*Übersicht!H187^2)+(Datenblatt!$D$28*Übersicht!H187)+Datenblatt!$E$28,IF($C187=15,(Datenblatt!$B$29*Übersicht!H187^3)+(Datenblatt!$C$29*Übersicht!H187^2)+(Datenblatt!$D$29*Übersicht!H187)+Datenblatt!$E$29,IF($C187=16,(Datenblatt!$B$30*Übersicht!H187^3)+(Datenblatt!$C$30*Übersicht!H187^2)+(Datenblatt!$D$30*Übersicht!H187)+Datenblatt!$E$30,IF($C187=12,(Datenblatt!$B$31*Übersicht!H187^3)+(Datenblatt!$C$31*Übersicht!H187^2)+(Datenblatt!$D$31*Übersicht!H187)+Datenblatt!$E$31,IF($C187=11,(Datenblatt!$B$32*Übersicht!H187^3)+(Datenblatt!$C$32*Übersicht!H187^2)+(Datenblatt!$D$32*Übersicht!H187)+Datenblatt!$E$32,0))))))))))))))))))))))))</f>
        <v>0</v>
      </c>
      <c r="N187">
        <f>IF(AND(H187="",C187=11),Datenblatt!$I$29,IF(AND(H187="",C187=12),Datenblatt!$I$29,IF(AND(H187="",C187=16),Datenblatt!$I$29,IF(AND(H187="",C187=15),Datenblatt!$I$29,IF(AND(H187="",C187=14),Datenblatt!$I$29,IF(AND(H187="",C187=13),Datenblatt!$I$29,IF(AND($C187=13,H187&gt;Datenblatt!$X$3),0,IF(AND($C187=14,H187&gt;Datenblatt!$X$4),0,IF(AND($C187=15,H187&gt;Datenblatt!$X$5),0,IF(AND($C187=16,H187&gt;Datenblatt!$X$6),0,IF(AND($C187=12,H187&gt;Datenblatt!$X$7),0,IF(AND($C187=11,H187&gt;Datenblatt!$X$8),0,IF(AND($C187=13,H187&lt;Datenblatt!$W$3),100,IF(AND($C187=14,H187&lt;Datenblatt!$W$4),100,IF(AND($C187=15,H187&lt;Datenblatt!$W$5),100,IF(AND($C187=16,H187&lt;Datenblatt!$W$6),100,IF(AND($C187=12,H187&lt;Datenblatt!$W$7),100,IF(AND($C187=11,H187&lt;Datenblatt!$W$8),100,IF($C187=13,(Datenblatt!$B$27*Übersicht!H187^3)+(Datenblatt!$C$27*Übersicht!H187^2)+(Datenblatt!$D$27*Übersicht!H187)+Datenblatt!$E$27,IF($C187=14,(Datenblatt!$B$28*Übersicht!H187^3)+(Datenblatt!$C$28*Übersicht!H187^2)+(Datenblatt!$D$28*Übersicht!H187)+Datenblatt!$E$28,IF($C187=15,(Datenblatt!$B$29*Übersicht!H187^3)+(Datenblatt!$C$29*Übersicht!H187^2)+(Datenblatt!$D$29*Übersicht!H187)+Datenblatt!$E$29,IF($C187=16,(Datenblatt!$B$30*Übersicht!H187^3)+(Datenblatt!$C$30*Übersicht!H187^2)+(Datenblatt!$D$30*Übersicht!H187)+Datenblatt!$E$30,IF($C187=12,(Datenblatt!$B$31*Übersicht!H187^3)+(Datenblatt!$C$31*Übersicht!H187^2)+(Datenblatt!$D$31*Übersicht!H187)+Datenblatt!$E$31,IF($C187=11,(Datenblatt!$B$32*Übersicht!H187^3)+(Datenblatt!$C$32*Übersicht!H187^2)+(Datenblatt!$D$32*Übersicht!H187)+Datenblatt!$E$32,0))))))))))))))))))))))))</f>
        <v>0</v>
      </c>
      <c r="O187" s="2" t="e">
        <f t="shared" si="8"/>
        <v>#DIV/0!</v>
      </c>
      <c r="P187" s="2" t="e">
        <f t="shared" si="9"/>
        <v>#DIV/0!</v>
      </c>
      <c r="R187" s="2"/>
      <c r="S187" s="2">
        <f>Datenblatt!$I$10</f>
        <v>62.816491055091916</v>
      </c>
      <c r="T187" s="2">
        <f>Datenblatt!$I$18</f>
        <v>62.379148900450787</v>
      </c>
      <c r="U187" s="2">
        <f>Datenblatt!$I$26</f>
        <v>55.885385458572635</v>
      </c>
      <c r="V187" s="2">
        <f>Datenblatt!$I$34</f>
        <v>60.727085155488531</v>
      </c>
      <c r="W187" s="7" t="e">
        <f t="shared" si="10"/>
        <v>#DIV/0!</v>
      </c>
      <c r="Y187" s="2">
        <f>Datenblatt!$I$5</f>
        <v>73.48733784597421</v>
      </c>
      <c r="Z187">
        <f>Datenblatt!$I$13</f>
        <v>79.926562848016317</v>
      </c>
      <c r="AA187">
        <f>Datenblatt!$I$21</f>
        <v>79.953620531215734</v>
      </c>
      <c r="AB187">
        <f>Datenblatt!$I$29</f>
        <v>70.851454876954847</v>
      </c>
      <c r="AC187">
        <f>Datenblatt!$I$37</f>
        <v>75.813025407742586</v>
      </c>
      <c r="AD187" s="7" t="e">
        <f t="shared" si="11"/>
        <v>#DIV/0!</v>
      </c>
    </row>
    <row r="188" spans="10:30" ht="19" x14ac:dyDescent="0.25">
      <c r="J188" s="3" t="e">
        <f>IF(AND($C188=13,Datenblatt!M188&lt;Datenblatt!$R$3),0,IF(AND($C188=14,Datenblatt!M188&lt;Datenblatt!$R$4),0,IF(AND($C188=15,Datenblatt!M188&lt;Datenblatt!$R$5),0,IF(AND($C188=16,Datenblatt!M188&lt;Datenblatt!$R$6),0,IF(AND($C188=12,Datenblatt!M188&lt;Datenblatt!$R$7),0,IF(AND($C188=11,Datenblatt!M188&lt;Datenblatt!$R$8),0,IF(AND($C188=13,Datenblatt!M188&gt;Datenblatt!$Q$3),100,IF(AND($C188=14,Datenblatt!M188&gt;Datenblatt!$Q$4),100,IF(AND($C188=15,Datenblatt!M188&gt;Datenblatt!$Q$5),100,IF(AND($C188=16,Datenblatt!M188&gt;Datenblatt!$Q$6),100,IF(AND($C188=12,Datenblatt!M188&gt;Datenblatt!$Q$7),100,IF(AND($C188=11,Datenblatt!M188&gt;Datenblatt!$Q$8),100,IF(Übersicht!$C188=13,Datenblatt!$B$3*Datenblatt!M188^3+Datenblatt!$C$3*Datenblatt!M188^2+Datenblatt!$D$3*Datenblatt!M188+Datenblatt!$E$3,IF(Übersicht!$C188=14,Datenblatt!$B$4*Datenblatt!M188^3+Datenblatt!$C$4*Datenblatt!M188^2+Datenblatt!$D$4*Datenblatt!M188+Datenblatt!$E$4,IF(Übersicht!$C188=15,Datenblatt!$B$5*Datenblatt!M188^3+Datenblatt!$C$5*Datenblatt!M188^2+Datenblatt!$D$5*Datenblatt!M188+Datenblatt!$E$5,IF(Übersicht!$C188=16,Datenblatt!$B$6*Datenblatt!M188^3+Datenblatt!$C$6*Datenblatt!M188^2+Datenblatt!$D$6*Datenblatt!M188+Datenblatt!$E$6,IF(Übersicht!$C188=12,Datenblatt!$B$7*Datenblatt!M188^3+Datenblatt!$C$7*Datenblatt!M188^2+Datenblatt!$D$7*Datenblatt!M188+Datenblatt!$E$7,IF(Übersicht!$C188=11,Datenblatt!$B$8*Datenblatt!M188^3+Datenblatt!$C$8*Datenblatt!M188^2+Datenblatt!$D$8*Datenblatt!M188+Datenblatt!$E$8,0))))))))))))))))))</f>
        <v>#DIV/0!</v>
      </c>
      <c r="K188" t="e">
        <f>IF(AND(Übersicht!$C188=13,Datenblatt!N188&lt;Datenblatt!$T$3),0,IF(AND(Übersicht!$C188=14,Datenblatt!N188&lt;Datenblatt!$T$4),0,IF(AND(Übersicht!$C188=15,Datenblatt!N188&lt;Datenblatt!$T$5),0,IF(AND(Übersicht!$C188=16,Datenblatt!N188&lt;Datenblatt!$T$6),0,IF(AND(Übersicht!$C188=12,Datenblatt!N188&lt;Datenblatt!$T$7),0,IF(AND(Übersicht!$C188=11,Datenblatt!N188&lt;Datenblatt!$T$8),0,IF(AND($C188=13,Datenblatt!N188&gt;Datenblatt!$S$3),100,IF(AND($C188=14,Datenblatt!N188&gt;Datenblatt!$S$4),100,IF(AND($C188=15,Datenblatt!N188&gt;Datenblatt!$S$5),100,IF(AND($C188=16,Datenblatt!N188&gt;Datenblatt!$S$6),100,IF(AND($C188=12,Datenblatt!N188&gt;Datenblatt!$S$7),100,IF(AND($C188=11,Datenblatt!N188&gt;Datenblatt!$S$8),100,IF(Übersicht!$C188=13,Datenblatt!$B$11*Datenblatt!N188^3+Datenblatt!$C$11*Datenblatt!N188^2+Datenblatt!$D$11*Datenblatt!N188+Datenblatt!$E$11,IF(Übersicht!$C188=14,Datenblatt!$B$12*Datenblatt!N188^3+Datenblatt!$C$12*Datenblatt!N188^2+Datenblatt!$D$12*Datenblatt!N188+Datenblatt!$E$12,IF(Übersicht!$C188=15,Datenblatt!$B$13*Datenblatt!N188^3+Datenblatt!$C$13*Datenblatt!N188^2+Datenblatt!$D$13*Datenblatt!N188+Datenblatt!$E$13,IF(Übersicht!$C188=16,Datenblatt!$B$14*Datenblatt!N188^3+Datenblatt!$C$14*Datenblatt!N188^2+Datenblatt!$D$14*Datenblatt!N188+Datenblatt!$E$14,IF(Übersicht!$C188=12,Datenblatt!$B$15*Datenblatt!N188^3+Datenblatt!$C$15*Datenblatt!N188^2+Datenblatt!$D$15*Datenblatt!N188+Datenblatt!$E$15,IF(Übersicht!$C188=11,Datenblatt!$B$16*Datenblatt!N188^3+Datenblatt!$C$16*Datenblatt!N188^2+Datenblatt!$D$16*Datenblatt!N188+Datenblatt!$E$16,0))))))))))))))))))</f>
        <v>#DIV/0!</v>
      </c>
      <c r="L188">
        <f>IF(AND($C188=13,G188&lt;Datenblatt!$V$3),0,IF(AND($C188=14,G188&lt;Datenblatt!$V$4),0,IF(AND($C188=15,G188&lt;Datenblatt!$V$5),0,IF(AND($C188=16,G188&lt;Datenblatt!$V$6),0,IF(AND($C188=12,G188&lt;Datenblatt!$V$7),0,IF(AND($C188=11,G188&lt;Datenblatt!$V$8),0,IF(AND($C188=13,G188&gt;Datenblatt!$U$3),100,IF(AND($C188=14,G188&gt;Datenblatt!$U$4),100,IF(AND($C188=15,G188&gt;Datenblatt!$U$5),100,IF(AND($C188=16,G188&gt;Datenblatt!$U$6),100,IF(AND($C188=12,G188&gt;Datenblatt!$U$7),100,IF(AND($C188=11,G188&gt;Datenblatt!$U$8),100,IF($C188=13,(Datenblatt!$B$19*Übersicht!G188^3)+(Datenblatt!$C$19*Übersicht!G188^2)+(Datenblatt!$D$19*Übersicht!G188)+Datenblatt!$E$19,IF($C188=14,(Datenblatt!$B$20*Übersicht!G188^3)+(Datenblatt!$C$20*Übersicht!G188^2)+(Datenblatt!$D$20*Übersicht!G188)+Datenblatt!$E$20,IF($C188=15,(Datenblatt!$B$21*Übersicht!G188^3)+(Datenblatt!$C$21*Übersicht!G188^2)+(Datenblatt!$D$21*Übersicht!G188)+Datenblatt!$E$21,IF($C188=16,(Datenblatt!$B$22*Übersicht!G188^3)+(Datenblatt!$C$22*Übersicht!G188^2)+(Datenblatt!$D$22*Übersicht!G188)+Datenblatt!$E$22,IF($C188=12,(Datenblatt!$B$23*Übersicht!G188^3)+(Datenblatt!$C$23*Übersicht!G188^2)+(Datenblatt!$D$23*Übersicht!G188)+Datenblatt!$E$23,IF($C188=11,(Datenblatt!$B$24*Übersicht!G188^3)+(Datenblatt!$C$24*Übersicht!G188^2)+(Datenblatt!$D$24*Übersicht!G188)+Datenblatt!$E$24,0))))))))))))))))))</f>
        <v>0</v>
      </c>
      <c r="M188">
        <f>IF(AND(H188="",C188=11),Datenblatt!$I$26,IF(AND(H188="",C188=12),Datenblatt!$I$26,IF(AND(H188="",C188=16),Datenblatt!$I$27,IF(AND(H188="",C188=15),Datenblatt!$I$26,IF(AND(H188="",C188=14),Datenblatt!$I$26,IF(AND(H188="",C188=13),Datenblatt!$I$26,IF(AND($C188=13,H188&gt;Datenblatt!$X$3),0,IF(AND($C188=14,H188&gt;Datenblatt!$X$4),0,IF(AND($C188=15,H188&gt;Datenblatt!$X$5),0,IF(AND($C188=16,H188&gt;Datenblatt!$X$6),0,IF(AND($C188=12,H188&gt;Datenblatt!$X$7),0,IF(AND($C188=11,H188&gt;Datenblatt!$X$8),0,IF(AND($C188=13,H188&lt;Datenblatt!$W$3),100,IF(AND($C188=14,H188&lt;Datenblatt!$W$4),100,IF(AND($C188=15,H188&lt;Datenblatt!$W$5),100,IF(AND($C188=16,H188&lt;Datenblatt!$W$6),100,IF(AND($C188=12,H188&lt;Datenblatt!$W$7),100,IF(AND($C188=11,H188&lt;Datenblatt!$W$8),100,IF($C188=13,(Datenblatt!$B$27*Übersicht!H188^3)+(Datenblatt!$C$27*Übersicht!H188^2)+(Datenblatt!$D$27*Übersicht!H188)+Datenblatt!$E$27,IF($C188=14,(Datenblatt!$B$28*Übersicht!H188^3)+(Datenblatt!$C$28*Übersicht!H188^2)+(Datenblatt!$D$28*Übersicht!H188)+Datenblatt!$E$28,IF($C188=15,(Datenblatt!$B$29*Übersicht!H188^3)+(Datenblatt!$C$29*Übersicht!H188^2)+(Datenblatt!$D$29*Übersicht!H188)+Datenblatt!$E$29,IF($C188=16,(Datenblatt!$B$30*Übersicht!H188^3)+(Datenblatt!$C$30*Übersicht!H188^2)+(Datenblatt!$D$30*Übersicht!H188)+Datenblatt!$E$30,IF($C188=12,(Datenblatt!$B$31*Übersicht!H188^3)+(Datenblatt!$C$31*Übersicht!H188^2)+(Datenblatt!$D$31*Übersicht!H188)+Datenblatt!$E$31,IF($C188=11,(Datenblatt!$B$32*Übersicht!H188^3)+(Datenblatt!$C$32*Übersicht!H188^2)+(Datenblatt!$D$32*Übersicht!H188)+Datenblatt!$E$32,0))))))))))))))))))))))))</f>
        <v>0</v>
      </c>
      <c r="N188">
        <f>IF(AND(H188="",C188=11),Datenblatt!$I$29,IF(AND(H188="",C188=12),Datenblatt!$I$29,IF(AND(H188="",C188=16),Datenblatt!$I$29,IF(AND(H188="",C188=15),Datenblatt!$I$29,IF(AND(H188="",C188=14),Datenblatt!$I$29,IF(AND(H188="",C188=13),Datenblatt!$I$29,IF(AND($C188=13,H188&gt;Datenblatt!$X$3),0,IF(AND($C188=14,H188&gt;Datenblatt!$X$4),0,IF(AND($C188=15,H188&gt;Datenblatt!$X$5),0,IF(AND($C188=16,H188&gt;Datenblatt!$X$6),0,IF(AND($C188=12,H188&gt;Datenblatt!$X$7),0,IF(AND($C188=11,H188&gt;Datenblatt!$X$8),0,IF(AND($C188=13,H188&lt;Datenblatt!$W$3),100,IF(AND($C188=14,H188&lt;Datenblatt!$W$4),100,IF(AND($C188=15,H188&lt;Datenblatt!$W$5),100,IF(AND($C188=16,H188&lt;Datenblatt!$W$6),100,IF(AND($C188=12,H188&lt;Datenblatt!$W$7),100,IF(AND($C188=11,H188&lt;Datenblatt!$W$8),100,IF($C188=13,(Datenblatt!$B$27*Übersicht!H188^3)+(Datenblatt!$C$27*Übersicht!H188^2)+(Datenblatt!$D$27*Übersicht!H188)+Datenblatt!$E$27,IF($C188=14,(Datenblatt!$B$28*Übersicht!H188^3)+(Datenblatt!$C$28*Übersicht!H188^2)+(Datenblatt!$D$28*Übersicht!H188)+Datenblatt!$E$28,IF($C188=15,(Datenblatt!$B$29*Übersicht!H188^3)+(Datenblatt!$C$29*Übersicht!H188^2)+(Datenblatt!$D$29*Übersicht!H188)+Datenblatt!$E$29,IF($C188=16,(Datenblatt!$B$30*Übersicht!H188^3)+(Datenblatt!$C$30*Übersicht!H188^2)+(Datenblatt!$D$30*Übersicht!H188)+Datenblatt!$E$30,IF($C188=12,(Datenblatt!$B$31*Übersicht!H188^3)+(Datenblatt!$C$31*Übersicht!H188^2)+(Datenblatt!$D$31*Übersicht!H188)+Datenblatt!$E$31,IF($C188=11,(Datenblatt!$B$32*Übersicht!H188^3)+(Datenblatt!$C$32*Übersicht!H188^2)+(Datenblatt!$D$32*Übersicht!H188)+Datenblatt!$E$32,0))))))))))))))))))))))))</f>
        <v>0</v>
      </c>
      <c r="O188" s="2" t="e">
        <f t="shared" si="8"/>
        <v>#DIV/0!</v>
      </c>
      <c r="P188" s="2" t="e">
        <f t="shared" si="9"/>
        <v>#DIV/0!</v>
      </c>
      <c r="R188" s="2"/>
      <c r="S188" s="2">
        <f>Datenblatt!$I$10</f>
        <v>62.816491055091916</v>
      </c>
      <c r="T188" s="2">
        <f>Datenblatt!$I$18</f>
        <v>62.379148900450787</v>
      </c>
      <c r="U188" s="2">
        <f>Datenblatt!$I$26</f>
        <v>55.885385458572635</v>
      </c>
      <c r="V188" s="2">
        <f>Datenblatt!$I$34</f>
        <v>60.727085155488531</v>
      </c>
      <c r="W188" s="7" t="e">
        <f t="shared" si="10"/>
        <v>#DIV/0!</v>
      </c>
      <c r="Y188" s="2">
        <f>Datenblatt!$I$5</f>
        <v>73.48733784597421</v>
      </c>
      <c r="Z188">
        <f>Datenblatt!$I$13</f>
        <v>79.926562848016317</v>
      </c>
      <c r="AA188">
        <f>Datenblatt!$I$21</f>
        <v>79.953620531215734</v>
      </c>
      <c r="AB188">
        <f>Datenblatt!$I$29</f>
        <v>70.851454876954847</v>
      </c>
      <c r="AC188">
        <f>Datenblatt!$I$37</f>
        <v>75.813025407742586</v>
      </c>
      <c r="AD188" s="7" t="e">
        <f t="shared" si="11"/>
        <v>#DIV/0!</v>
      </c>
    </row>
    <row r="189" spans="10:30" ht="19" x14ac:dyDescent="0.25">
      <c r="J189" s="3" t="e">
        <f>IF(AND($C189=13,Datenblatt!M189&lt;Datenblatt!$R$3),0,IF(AND($C189=14,Datenblatt!M189&lt;Datenblatt!$R$4),0,IF(AND($C189=15,Datenblatt!M189&lt;Datenblatt!$R$5),0,IF(AND($C189=16,Datenblatt!M189&lt;Datenblatt!$R$6),0,IF(AND($C189=12,Datenblatt!M189&lt;Datenblatt!$R$7),0,IF(AND($C189=11,Datenblatt!M189&lt;Datenblatt!$R$8),0,IF(AND($C189=13,Datenblatt!M189&gt;Datenblatt!$Q$3),100,IF(AND($C189=14,Datenblatt!M189&gt;Datenblatt!$Q$4),100,IF(AND($C189=15,Datenblatt!M189&gt;Datenblatt!$Q$5),100,IF(AND($C189=16,Datenblatt!M189&gt;Datenblatt!$Q$6),100,IF(AND($C189=12,Datenblatt!M189&gt;Datenblatt!$Q$7),100,IF(AND($C189=11,Datenblatt!M189&gt;Datenblatt!$Q$8),100,IF(Übersicht!$C189=13,Datenblatt!$B$3*Datenblatt!M189^3+Datenblatt!$C$3*Datenblatt!M189^2+Datenblatt!$D$3*Datenblatt!M189+Datenblatt!$E$3,IF(Übersicht!$C189=14,Datenblatt!$B$4*Datenblatt!M189^3+Datenblatt!$C$4*Datenblatt!M189^2+Datenblatt!$D$4*Datenblatt!M189+Datenblatt!$E$4,IF(Übersicht!$C189=15,Datenblatt!$B$5*Datenblatt!M189^3+Datenblatt!$C$5*Datenblatt!M189^2+Datenblatt!$D$5*Datenblatt!M189+Datenblatt!$E$5,IF(Übersicht!$C189=16,Datenblatt!$B$6*Datenblatt!M189^3+Datenblatt!$C$6*Datenblatt!M189^2+Datenblatt!$D$6*Datenblatt!M189+Datenblatt!$E$6,IF(Übersicht!$C189=12,Datenblatt!$B$7*Datenblatt!M189^3+Datenblatt!$C$7*Datenblatt!M189^2+Datenblatt!$D$7*Datenblatt!M189+Datenblatt!$E$7,IF(Übersicht!$C189=11,Datenblatt!$B$8*Datenblatt!M189^3+Datenblatt!$C$8*Datenblatt!M189^2+Datenblatt!$D$8*Datenblatt!M189+Datenblatt!$E$8,0))))))))))))))))))</f>
        <v>#DIV/0!</v>
      </c>
      <c r="K189" t="e">
        <f>IF(AND(Übersicht!$C189=13,Datenblatt!N189&lt;Datenblatt!$T$3),0,IF(AND(Übersicht!$C189=14,Datenblatt!N189&lt;Datenblatt!$T$4),0,IF(AND(Übersicht!$C189=15,Datenblatt!N189&lt;Datenblatt!$T$5),0,IF(AND(Übersicht!$C189=16,Datenblatt!N189&lt;Datenblatt!$T$6),0,IF(AND(Übersicht!$C189=12,Datenblatt!N189&lt;Datenblatt!$T$7),0,IF(AND(Übersicht!$C189=11,Datenblatt!N189&lt;Datenblatt!$T$8),0,IF(AND($C189=13,Datenblatt!N189&gt;Datenblatt!$S$3),100,IF(AND($C189=14,Datenblatt!N189&gt;Datenblatt!$S$4),100,IF(AND($C189=15,Datenblatt!N189&gt;Datenblatt!$S$5),100,IF(AND($C189=16,Datenblatt!N189&gt;Datenblatt!$S$6),100,IF(AND($C189=12,Datenblatt!N189&gt;Datenblatt!$S$7),100,IF(AND($C189=11,Datenblatt!N189&gt;Datenblatt!$S$8),100,IF(Übersicht!$C189=13,Datenblatt!$B$11*Datenblatt!N189^3+Datenblatt!$C$11*Datenblatt!N189^2+Datenblatt!$D$11*Datenblatt!N189+Datenblatt!$E$11,IF(Übersicht!$C189=14,Datenblatt!$B$12*Datenblatt!N189^3+Datenblatt!$C$12*Datenblatt!N189^2+Datenblatt!$D$12*Datenblatt!N189+Datenblatt!$E$12,IF(Übersicht!$C189=15,Datenblatt!$B$13*Datenblatt!N189^3+Datenblatt!$C$13*Datenblatt!N189^2+Datenblatt!$D$13*Datenblatt!N189+Datenblatt!$E$13,IF(Übersicht!$C189=16,Datenblatt!$B$14*Datenblatt!N189^3+Datenblatt!$C$14*Datenblatt!N189^2+Datenblatt!$D$14*Datenblatt!N189+Datenblatt!$E$14,IF(Übersicht!$C189=12,Datenblatt!$B$15*Datenblatt!N189^3+Datenblatt!$C$15*Datenblatt!N189^2+Datenblatt!$D$15*Datenblatt!N189+Datenblatt!$E$15,IF(Übersicht!$C189=11,Datenblatt!$B$16*Datenblatt!N189^3+Datenblatt!$C$16*Datenblatt!N189^2+Datenblatt!$D$16*Datenblatt!N189+Datenblatt!$E$16,0))))))))))))))))))</f>
        <v>#DIV/0!</v>
      </c>
      <c r="L189">
        <f>IF(AND($C189=13,G189&lt;Datenblatt!$V$3),0,IF(AND($C189=14,G189&lt;Datenblatt!$V$4),0,IF(AND($C189=15,G189&lt;Datenblatt!$V$5),0,IF(AND($C189=16,G189&lt;Datenblatt!$V$6),0,IF(AND($C189=12,G189&lt;Datenblatt!$V$7),0,IF(AND($C189=11,G189&lt;Datenblatt!$V$8),0,IF(AND($C189=13,G189&gt;Datenblatt!$U$3),100,IF(AND($C189=14,G189&gt;Datenblatt!$U$4),100,IF(AND($C189=15,G189&gt;Datenblatt!$U$5),100,IF(AND($C189=16,G189&gt;Datenblatt!$U$6),100,IF(AND($C189=12,G189&gt;Datenblatt!$U$7),100,IF(AND($C189=11,G189&gt;Datenblatt!$U$8),100,IF($C189=13,(Datenblatt!$B$19*Übersicht!G189^3)+(Datenblatt!$C$19*Übersicht!G189^2)+(Datenblatt!$D$19*Übersicht!G189)+Datenblatt!$E$19,IF($C189=14,(Datenblatt!$B$20*Übersicht!G189^3)+(Datenblatt!$C$20*Übersicht!G189^2)+(Datenblatt!$D$20*Übersicht!G189)+Datenblatt!$E$20,IF($C189=15,(Datenblatt!$B$21*Übersicht!G189^3)+(Datenblatt!$C$21*Übersicht!G189^2)+(Datenblatt!$D$21*Übersicht!G189)+Datenblatt!$E$21,IF($C189=16,(Datenblatt!$B$22*Übersicht!G189^3)+(Datenblatt!$C$22*Übersicht!G189^2)+(Datenblatt!$D$22*Übersicht!G189)+Datenblatt!$E$22,IF($C189=12,(Datenblatt!$B$23*Übersicht!G189^3)+(Datenblatt!$C$23*Übersicht!G189^2)+(Datenblatt!$D$23*Übersicht!G189)+Datenblatt!$E$23,IF($C189=11,(Datenblatt!$B$24*Übersicht!G189^3)+(Datenblatt!$C$24*Übersicht!G189^2)+(Datenblatt!$D$24*Übersicht!G189)+Datenblatt!$E$24,0))))))))))))))))))</f>
        <v>0</v>
      </c>
      <c r="M189">
        <f>IF(AND(H189="",C189=11),Datenblatt!$I$26,IF(AND(H189="",C189=12),Datenblatt!$I$26,IF(AND(H189="",C189=16),Datenblatt!$I$27,IF(AND(H189="",C189=15),Datenblatt!$I$26,IF(AND(H189="",C189=14),Datenblatt!$I$26,IF(AND(H189="",C189=13),Datenblatt!$I$26,IF(AND($C189=13,H189&gt;Datenblatt!$X$3),0,IF(AND($C189=14,H189&gt;Datenblatt!$X$4),0,IF(AND($C189=15,H189&gt;Datenblatt!$X$5),0,IF(AND($C189=16,H189&gt;Datenblatt!$X$6),0,IF(AND($C189=12,H189&gt;Datenblatt!$X$7),0,IF(AND($C189=11,H189&gt;Datenblatt!$X$8),0,IF(AND($C189=13,H189&lt;Datenblatt!$W$3),100,IF(AND($C189=14,H189&lt;Datenblatt!$W$4),100,IF(AND($C189=15,H189&lt;Datenblatt!$W$5),100,IF(AND($C189=16,H189&lt;Datenblatt!$W$6),100,IF(AND($C189=12,H189&lt;Datenblatt!$W$7),100,IF(AND($C189=11,H189&lt;Datenblatt!$W$8),100,IF($C189=13,(Datenblatt!$B$27*Übersicht!H189^3)+(Datenblatt!$C$27*Übersicht!H189^2)+(Datenblatt!$D$27*Übersicht!H189)+Datenblatt!$E$27,IF($C189=14,(Datenblatt!$B$28*Übersicht!H189^3)+(Datenblatt!$C$28*Übersicht!H189^2)+(Datenblatt!$D$28*Übersicht!H189)+Datenblatt!$E$28,IF($C189=15,(Datenblatt!$B$29*Übersicht!H189^3)+(Datenblatt!$C$29*Übersicht!H189^2)+(Datenblatt!$D$29*Übersicht!H189)+Datenblatt!$E$29,IF($C189=16,(Datenblatt!$B$30*Übersicht!H189^3)+(Datenblatt!$C$30*Übersicht!H189^2)+(Datenblatt!$D$30*Übersicht!H189)+Datenblatt!$E$30,IF($C189=12,(Datenblatt!$B$31*Übersicht!H189^3)+(Datenblatt!$C$31*Übersicht!H189^2)+(Datenblatt!$D$31*Übersicht!H189)+Datenblatt!$E$31,IF($C189=11,(Datenblatt!$B$32*Übersicht!H189^3)+(Datenblatt!$C$32*Übersicht!H189^2)+(Datenblatt!$D$32*Übersicht!H189)+Datenblatt!$E$32,0))))))))))))))))))))))))</f>
        <v>0</v>
      </c>
      <c r="N189">
        <f>IF(AND(H189="",C189=11),Datenblatt!$I$29,IF(AND(H189="",C189=12),Datenblatt!$I$29,IF(AND(H189="",C189=16),Datenblatt!$I$29,IF(AND(H189="",C189=15),Datenblatt!$I$29,IF(AND(H189="",C189=14),Datenblatt!$I$29,IF(AND(H189="",C189=13),Datenblatt!$I$29,IF(AND($C189=13,H189&gt;Datenblatt!$X$3),0,IF(AND($C189=14,H189&gt;Datenblatt!$X$4),0,IF(AND($C189=15,H189&gt;Datenblatt!$X$5),0,IF(AND($C189=16,H189&gt;Datenblatt!$X$6),0,IF(AND($C189=12,H189&gt;Datenblatt!$X$7),0,IF(AND($C189=11,H189&gt;Datenblatt!$X$8),0,IF(AND($C189=13,H189&lt;Datenblatt!$W$3),100,IF(AND($C189=14,H189&lt;Datenblatt!$W$4),100,IF(AND($C189=15,H189&lt;Datenblatt!$W$5),100,IF(AND($C189=16,H189&lt;Datenblatt!$W$6),100,IF(AND($C189=12,H189&lt;Datenblatt!$W$7),100,IF(AND($C189=11,H189&lt;Datenblatt!$W$8),100,IF($C189=13,(Datenblatt!$B$27*Übersicht!H189^3)+(Datenblatt!$C$27*Übersicht!H189^2)+(Datenblatt!$D$27*Übersicht!H189)+Datenblatt!$E$27,IF($C189=14,(Datenblatt!$B$28*Übersicht!H189^3)+(Datenblatt!$C$28*Übersicht!H189^2)+(Datenblatt!$D$28*Übersicht!H189)+Datenblatt!$E$28,IF($C189=15,(Datenblatt!$B$29*Übersicht!H189^3)+(Datenblatt!$C$29*Übersicht!H189^2)+(Datenblatt!$D$29*Übersicht!H189)+Datenblatt!$E$29,IF($C189=16,(Datenblatt!$B$30*Übersicht!H189^3)+(Datenblatt!$C$30*Übersicht!H189^2)+(Datenblatt!$D$30*Übersicht!H189)+Datenblatt!$E$30,IF($C189=12,(Datenblatt!$B$31*Übersicht!H189^3)+(Datenblatt!$C$31*Übersicht!H189^2)+(Datenblatt!$D$31*Übersicht!H189)+Datenblatt!$E$31,IF($C189=11,(Datenblatt!$B$32*Übersicht!H189^3)+(Datenblatt!$C$32*Übersicht!H189^2)+(Datenblatt!$D$32*Übersicht!H189)+Datenblatt!$E$32,0))))))))))))))))))))))))</f>
        <v>0</v>
      </c>
      <c r="O189" s="2" t="e">
        <f t="shared" si="8"/>
        <v>#DIV/0!</v>
      </c>
      <c r="P189" s="2" t="e">
        <f t="shared" si="9"/>
        <v>#DIV/0!</v>
      </c>
      <c r="R189" s="2"/>
      <c r="S189" s="2">
        <f>Datenblatt!$I$10</f>
        <v>62.816491055091916</v>
      </c>
      <c r="T189" s="2">
        <f>Datenblatt!$I$18</f>
        <v>62.379148900450787</v>
      </c>
      <c r="U189" s="2">
        <f>Datenblatt!$I$26</f>
        <v>55.885385458572635</v>
      </c>
      <c r="V189" s="2">
        <f>Datenblatt!$I$34</f>
        <v>60.727085155488531</v>
      </c>
      <c r="W189" s="7" t="e">
        <f t="shared" si="10"/>
        <v>#DIV/0!</v>
      </c>
      <c r="Y189" s="2">
        <f>Datenblatt!$I$5</f>
        <v>73.48733784597421</v>
      </c>
      <c r="Z189">
        <f>Datenblatt!$I$13</f>
        <v>79.926562848016317</v>
      </c>
      <c r="AA189">
        <f>Datenblatt!$I$21</f>
        <v>79.953620531215734</v>
      </c>
      <c r="AB189">
        <f>Datenblatt!$I$29</f>
        <v>70.851454876954847</v>
      </c>
      <c r="AC189">
        <f>Datenblatt!$I$37</f>
        <v>75.813025407742586</v>
      </c>
      <c r="AD189" s="7" t="e">
        <f t="shared" si="11"/>
        <v>#DIV/0!</v>
      </c>
    </row>
    <row r="190" spans="10:30" ht="19" x14ac:dyDescent="0.25">
      <c r="J190" s="3" t="e">
        <f>IF(AND($C190=13,Datenblatt!M190&lt;Datenblatt!$R$3),0,IF(AND($C190=14,Datenblatt!M190&lt;Datenblatt!$R$4),0,IF(AND($C190=15,Datenblatt!M190&lt;Datenblatt!$R$5),0,IF(AND($C190=16,Datenblatt!M190&lt;Datenblatt!$R$6),0,IF(AND($C190=12,Datenblatt!M190&lt;Datenblatt!$R$7),0,IF(AND($C190=11,Datenblatt!M190&lt;Datenblatt!$R$8),0,IF(AND($C190=13,Datenblatt!M190&gt;Datenblatt!$Q$3),100,IF(AND($C190=14,Datenblatt!M190&gt;Datenblatt!$Q$4),100,IF(AND($C190=15,Datenblatt!M190&gt;Datenblatt!$Q$5),100,IF(AND($C190=16,Datenblatt!M190&gt;Datenblatt!$Q$6),100,IF(AND($C190=12,Datenblatt!M190&gt;Datenblatt!$Q$7),100,IF(AND($C190=11,Datenblatt!M190&gt;Datenblatt!$Q$8),100,IF(Übersicht!$C190=13,Datenblatt!$B$3*Datenblatt!M190^3+Datenblatt!$C$3*Datenblatt!M190^2+Datenblatt!$D$3*Datenblatt!M190+Datenblatt!$E$3,IF(Übersicht!$C190=14,Datenblatt!$B$4*Datenblatt!M190^3+Datenblatt!$C$4*Datenblatt!M190^2+Datenblatt!$D$4*Datenblatt!M190+Datenblatt!$E$4,IF(Übersicht!$C190=15,Datenblatt!$B$5*Datenblatt!M190^3+Datenblatt!$C$5*Datenblatt!M190^2+Datenblatt!$D$5*Datenblatt!M190+Datenblatt!$E$5,IF(Übersicht!$C190=16,Datenblatt!$B$6*Datenblatt!M190^3+Datenblatt!$C$6*Datenblatt!M190^2+Datenblatt!$D$6*Datenblatt!M190+Datenblatt!$E$6,IF(Übersicht!$C190=12,Datenblatt!$B$7*Datenblatt!M190^3+Datenblatt!$C$7*Datenblatt!M190^2+Datenblatt!$D$7*Datenblatt!M190+Datenblatt!$E$7,IF(Übersicht!$C190=11,Datenblatt!$B$8*Datenblatt!M190^3+Datenblatt!$C$8*Datenblatt!M190^2+Datenblatt!$D$8*Datenblatt!M190+Datenblatt!$E$8,0))))))))))))))))))</f>
        <v>#DIV/0!</v>
      </c>
      <c r="K190" t="e">
        <f>IF(AND(Übersicht!$C190=13,Datenblatt!N190&lt;Datenblatt!$T$3),0,IF(AND(Übersicht!$C190=14,Datenblatt!N190&lt;Datenblatt!$T$4),0,IF(AND(Übersicht!$C190=15,Datenblatt!N190&lt;Datenblatt!$T$5),0,IF(AND(Übersicht!$C190=16,Datenblatt!N190&lt;Datenblatt!$T$6),0,IF(AND(Übersicht!$C190=12,Datenblatt!N190&lt;Datenblatt!$T$7),0,IF(AND(Übersicht!$C190=11,Datenblatt!N190&lt;Datenblatt!$T$8),0,IF(AND($C190=13,Datenblatt!N190&gt;Datenblatt!$S$3),100,IF(AND($C190=14,Datenblatt!N190&gt;Datenblatt!$S$4),100,IF(AND($C190=15,Datenblatt!N190&gt;Datenblatt!$S$5),100,IF(AND($C190=16,Datenblatt!N190&gt;Datenblatt!$S$6),100,IF(AND($C190=12,Datenblatt!N190&gt;Datenblatt!$S$7),100,IF(AND($C190=11,Datenblatt!N190&gt;Datenblatt!$S$8),100,IF(Übersicht!$C190=13,Datenblatt!$B$11*Datenblatt!N190^3+Datenblatt!$C$11*Datenblatt!N190^2+Datenblatt!$D$11*Datenblatt!N190+Datenblatt!$E$11,IF(Übersicht!$C190=14,Datenblatt!$B$12*Datenblatt!N190^3+Datenblatt!$C$12*Datenblatt!N190^2+Datenblatt!$D$12*Datenblatt!N190+Datenblatt!$E$12,IF(Übersicht!$C190=15,Datenblatt!$B$13*Datenblatt!N190^3+Datenblatt!$C$13*Datenblatt!N190^2+Datenblatt!$D$13*Datenblatt!N190+Datenblatt!$E$13,IF(Übersicht!$C190=16,Datenblatt!$B$14*Datenblatt!N190^3+Datenblatt!$C$14*Datenblatt!N190^2+Datenblatt!$D$14*Datenblatt!N190+Datenblatt!$E$14,IF(Übersicht!$C190=12,Datenblatt!$B$15*Datenblatt!N190^3+Datenblatt!$C$15*Datenblatt!N190^2+Datenblatt!$D$15*Datenblatt!N190+Datenblatt!$E$15,IF(Übersicht!$C190=11,Datenblatt!$B$16*Datenblatt!N190^3+Datenblatt!$C$16*Datenblatt!N190^2+Datenblatt!$D$16*Datenblatt!N190+Datenblatt!$E$16,0))))))))))))))))))</f>
        <v>#DIV/0!</v>
      </c>
      <c r="L190">
        <f>IF(AND($C190=13,G190&lt;Datenblatt!$V$3),0,IF(AND($C190=14,G190&lt;Datenblatt!$V$4),0,IF(AND($C190=15,G190&lt;Datenblatt!$V$5),0,IF(AND($C190=16,G190&lt;Datenblatt!$V$6),0,IF(AND($C190=12,G190&lt;Datenblatt!$V$7),0,IF(AND($C190=11,G190&lt;Datenblatt!$V$8),0,IF(AND($C190=13,G190&gt;Datenblatt!$U$3),100,IF(AND($C190=14,G190&gt;Datenblatt!$U$4),100,IF(AND($C190=15,G190&gt;Datenblatt!$U$5),100,IF(AND($C190=16,G190&gt;Datenblatt!$U$6),100,IF(AND($C190=12,G190&gt;Datenblatt!$U$7),100,IF(AND($C190=11,G190&gt;Datenblatt!$U$8),100,IF($C190=13,(Datenblatt!$B$19*Übersicht!G190^3)+(Datenblatt!$C$19*Übersicht!G190^2)+(Datenblatt!$D$19*Übersicht!G190)+Datenblatt!$E$19,IF($C190=14,(Datenblatt!$B$20*Übersicht!G190^3)+(Datenblatt!$C$20*Übersicht!G190^2)+(Datenblatt!$D$20*Übersicht!G190)+Datenblatt!$E$20,IF($C190=15,(Datenblatt!$B$21*Übersicht!G190^3)+(Datenblatt!$C$21*Übersicht!G190^2)+(Datenblatt!$D$21*Übersicht!G190)+Datenblatt!$E$21,IF($C190=16,(Datenblatt!$B$22*Übersicht!G190^3)+(Datenblatt!$C$22*Übersicht!G190^2)+(Datenblatt!$D$22*Übersicht!G190)+Datenblatt!$E$22,IF($C190=12,(Datenblatt!$B$23*Übersicht!G190^3)+(Datenblatt!$C$23*Übersicht!G190^2)+(Datenblatt!$D$23*Übersicht!G190)+Datenblatt!$E$23,IF($C190=11,(Datenblatt!$B$24*Übersicht!G190^3)+(Datenblatt!$C$24*Übersicht!G190^2)+(Datenblatt!$D$24*Übersicht!G190)+Datenblatt!$E$24,0))))))))))))))))))</f>
        <v>0</v>
      </c>
      <c r="M190">
        <f>IF(AND(H190="",C190=11),Datenblatt!$I$26,IF(AND(H190="",C190=12),Datenblatt!$I$26,IF(AND(H190="",C190=16),Datenblatt!$I$27,IF(AND(H190="",C190=15),Datenblatt!$I$26,IF(AND(H190="",C190=14),Datenblatt!$I$26,IF(AND(H190="",C190=13),Datenblatt!$I$26,IF(AND($C190=13,H190&gt;Datenblatt!$X$3),0,IF(AND($C190=14,H190&gt;Datenblatt!$X$4),0,IF(AND($C190=15,H190&gt;Datenblatt!$X$5),0,IF(AND($C190=16,H190&gt;Datenblatt!$X$6),0,IF(AND($C190=12,H190&gt;Datenblatt!$X$7),0,IF(AND($C190=11,H190&gt;Datenblatt!$X$8),0,IF(AND($C190=13,H190&lt;Datenblatt!$W$3),100,IF(AND($C190=14,H190&lt;Datenblatt!$W$4),100,IF(AND($C190=15,H190&lt;Datenblatt!$W$5),100,IF(AND($C190=16,H190&lt;Datenblatt!$W$6),100,IF(AND($C190=12,H190&lt;Datenblatt!$W$7),100,IF(AND($C190=11,H190&lt;Datenblatt!$W$8),100,IF($C190=13,(Datenblatt!$B$27*Übersicht!H190^3)+(Datenblatt!$C$27*Übersicht!H190^2)+(Datenblatt!$D$27*Übersicht!H190)+Datenblatt!$E$27,IF($C190=14,(Datenblatt!$B$28*Übersicht!H190^3)+(Datenblatt!$C$28*Übersicht!H190^2)+(Datenblatt!$D$28*Übersicht!H190)+Datenblatt!$E$28,IF($C190=15,(Datenblatt!$B$29*Übersicht!H190^3)+(Datenblatt!$C$29*Übersicht!H190^2)+(Datenblatt!$D$29*Übersicht!H190)+Datenblatt!$E$29,IF($C190=16,(Datenblatt!$B$30*Übersicht!H190^3)+(Datenblatt!$C$30*Übersicht!H190^2)+(Datenblatt!$D$30*Übersicht!H190)+Datenblatt!$E$30,IF($C190=12,(Datenblatt!$B$31*Übersicht!H190^3)+(Datenblatt!$C$31*Übersicht!H190^2)+(Datenblatt!$D$31*Übersicht!H190)+Datenblatt!$E$31,IF($C190=11,(Datenblatt!$B$32*Übersicht!H190^3)+(Datenblatt!$C$32*Übersicht!H190^2)+(Datenblatt!$D$32*Übersicht!H190)+Datenblatt!$E$32,0))))))))))))))))))))))))</f>
        <v>0</v>
      </c>
      <c r="N190">
        <f>IF(AND(H190="",C190=11),Datenblatt!$I$29,IF(AND(H190="",C190=12),Datenblatt!$I$29,IF(AND(H190="",C190=16),Datenblatt!$I$29,IF(AND(H190="",C190=15),Datenblatt!$I$29,IF(AND(H190="",C190=14),Datenblatt!$I$29,IF(AND(H190="",C190=13),Datenblatt!$I$29,IF(AND($C190=13,H190&gt;Datenblatt!$X$3),0,IF(AND($C190=14,H190&gt;Datenblatt!$X$4),0,IF(AND($C190=15,H190&gt;Datenblatt!$X$5),0,IF(AND($C190=16,H190&gt;Datenblatt!$X$6),0,IF(AND($C190=12,H190&gt;Datenblatt!$X$7),0,IF(AND($C190=11,H190&gt;Datenblatt!$X$8),0,IF(AND($C190=13,H190&lt;Datenblatt!$W$3),100,IF(AND($C190=14,H190&lt;Datenblatt!$W$4),100,IF(AND($C190=15,H190&lt;Datenblatt!$W$5),100,IF(AND($C190=16,H190&lt;Datenblatt!$W$6),100,IF(AND($C190=12,H190&lt;Datenblatt!$W$7),100,IF(AND($C190=11,H190&lt;Datenblatt!$W$8),100,IF($C190=13,(Datenblatt!$B$27*Übersicht!H190^3)+(Datenblatt!$C$27*Übersicht!H190^2)+(Datenblatt!$D$27*Übersicht!H190)+Datenblatt!$E$27,IF($C190=14,(Datenblatt!$B$28*Übersicht!H190^3)+(Datenblatt!$C$28*Übersicht!H190^2)+(Datenblatt!$D$28*Übersicht!H190)+Datenblatt!$E$28,IF($C190=15,(Datenblatt!$B$29*Übersicht!H190^3)+(Datenblatt!$C$29*Übersicht!H190^2)+(Datenblatt!$D$29*Übersicht!H190)+Datenblatt!$E$29,IF($C190=16,(Datenblatt!$B$30*Übersicht!H190^3)+(Datenblatt!$C$30*Übersicht!H190^2)+(Datenblatt!$D$30*Übersicht!H190)+Datenblatt!$E$30,IF($C190=12,(Datenblatt!$B$31*Übersicht!H190^3)+(Datenblatt!$C$31*Übersicht!H190^2)+(Datenblatt!$D$31*Übersicht!H190)+Datenblatt!$E$31,IF($C190=11,(Datenblatt!$B$32*Übersicht!H190^3)+(Datenblatt!$C$32*Übersicht!H190^2)+(Datenblatt!$D$32*Übersicht!H190)+Datenblatt!$E$32,0))))))))))))))))))))))))</f>
        <v>0</v>
      </c>
      <c r="O190" s="2" t="e">
        <f t="shared" si="8"/>
        <v>#DIV/0!</v>
      </c>
      <c r="P190" s="2" t="e">
        <f t="shared" si="9"/>
        <v>#DIV/0!</v>
      </c>
      <c r="R190" s="2"/>
      <c r="S190" s="2">
        <f>Datenblatt!$I$10</f>
        <v>62.816491055091916</v>
      </c>
      <c r="T190" s="2">
        <f>Datenblatt!$I$18</f>
        <v>62.379148900450787</v>
      </c>
      <c r="U190" s="2">
        <f>Datenblatt!$I$26</f>
        <v>55.885385458572635</v>
      </c>
      <c r="V190" s="2">
        <f>Datenblatt!$I$34</f>
        <v>60.727085155488531</v>
      </c>
      <c r="W190" s="7" t="e">
        <f t="shared" si="10"/>
        <v>#DIV/0!</v>
      </c>
      <c r="Y190" s="2">
        <f>Datenblatt!$I$5</f>
        <v>73.48733784597421</v>
      </c>
      <c r="Z190">
        <f>Datenblatt!$I$13</f>
        <v>79.926562848016317</v>
      </c>
      <c r="AA190">
        <f>Datenblatt!$I$21</f>
        <v>79.953620531215734</v>
      </c>
      <c r="AB190">
        <f>Datenblatt!$I$29</f>
        <v>70.851454876954847</v>
      </c>
      <c r="AC190">
        <f>Datenblatt!$I$37</f>
        <v>75.813025407742586</v>
      </c>
      <c r="AD190" s="7" t="e">
        <f t="shared" si="11"/>
        <v>#DIV/0!</v>
      </c>
    </row>
    <row r="191" spans="10:30" ht="19" x14ac:dyDescent="0.25">
      <c r="J191" s="3" t="e">
        <f>IF(AND($C191=13,Datenblatt!M191&lt;Datenblatt!$R$3),0,IF(AND($C191=14,Datenblatt!M191&lt;Datenblatt!$R$4),0,IF(AND($C191=15,Datenblatt!M191&lt;Datenblatt!$R$5),0,IF(AND($C191=16,Datenblatt!M191&lt;Datenblatt!$R$6),0,IF(AND($C191=12,Datenblatt!M191&lt;Datenblatt!$R$7),0,IF(AND($C191=11,Datenblatt!M191&lt;Datenblatt!$R$8),0,IF(AND($C191=13,Datenblatt!M191&gt;Datenblatt!$Q$3),100,IF(AND($C191=14,Datenblatt!M191&gt;Datenblatt!$Q$4),100,IF(AND($C191=15,Datenblatt!M191&gt;Datenblatt!$Q$5),100,IF(AND($C191=16,Datenblatt!M191&gt;Datenblatt!$Q$6),100,IF(AND($C191=12,Datenblatt!M191&gt;Datenblatt!$Q$7),100,IF(AND($C191=11,Datenblatt!M191&gt;Datenblatt!$Q$8),100,IF(Übersicht!$C191=13,Datenblatt!$B$3*Datenblatt!M191^3+Datenblatt!$C$3*Datenblatt!M191^2+Datenblatt!$D$3*Datenblatt!M191+Datenblatt!$E$3,IF(Übersicht!$C191=14,Datenblatt!$B$4*Datenblatt!M191^3+Datenblatt!$C$4*Datenblatt!M191^2+Datenblatt!$D$4*Datenblatt!M191+Datenblatt!$E$4,IF(Übersicht!$C191=15,Datenblatt!$B$5*Datenblatt!M191^3+Datenblatt!$C$5*Datenblatt!M191^2+Datenblatt!$D$5*Datenblatt!M191+Datenblatt!$E$5,IF(Übersicht!$C191=16,Datenblatt!$B$6*Datenblatt!M191^3+Datenblatt!$C$6*Datenblatt!M191^2+Datenblatt!$D$6*Datenblatt!M191+Datenblatt!$E$6,IF(Übersicht!$C191=12,Datenblatt!$B$7*Datenblatt!M191^3+Datenblatt!$C$7*Datenblatt!M191^2+Datenblatt!$D$7*Datenblatt!M191+Datenblatt!$E$7,IF(Übersicht!$C191=11,Datenblatt!$B$8*Datenblatt!M191^3+Datenblatt!$C$8*Datenblatt!M191^2+Datenblatt!$D$8*Datenblatt!M191+Datenblatt!$E$8,0))))))))))))))))))</f>
        <v>#DIV/0!</v>
      </c>
      <c r="K191" t="e">
        <f>IF(AND(Übersicht!$C191=13,Datenblatt!N191&lt;Datenblatt!$T$3),0,IF(AND(Übersicht!$C191=14,Datenblatt!N191&lt;Datenblatt!$T$4),0,IF(AND(Übersicht!$C191=15,Datenblatt!N191&lt;Datenblatt!$T$5),0,IF(AND(Übersicht!$C191=16,Datenblatt!N191&lt;Datenblatt!$T$6),0,IF(AND(Übersicht!$C191=12,Datenblatt!N191&lt;Datenblatt!$T$7),0,IF(AND(Übersicht!$C191=11,Datenblatt!N191&lt;Datenblatt!$T$8),0,IF(AND($C191=13,Datenblatt!N191&gt;Datenblatt!$S$3),100,IF(AND($C191=14,Datenblatt!N191&gt;Datenblatt!$S$4),100,IF(AND($C191=15,Datenblatt!N191&gt;Datenblatt!$S$5),100,IF(AND($C191=16,Datenblatt!N191&gt;Datenblatt!$S$6),100,IF(AND($C191=12,Datenblatt!N191&gt;Datenblatt!$S$7),100,IF(AND($C191=11,Datenblatt!N191&gt;Datenblatt!$S$8),100,IF(Übersicht!$C191=13,Datenblatt!$B$11*Datenblatt!N191^3+Datenblatt!$C$11*Datenblatt!N191^2+Datenblatt!$D$11*Datenblatt!N191+Datenblatt!$E$11,IF(Übersicht!$C191=14,Datenblatt!$B$12*Datenblatt!N191^3+Datenblatt!$C$12*Datenblatt!N191^2+Datenblatt!$D$12*Datenblatt!N191+Datenblatt!$E$12,IF(Übersicht!$C191=15,Datenblatt!$B$13*Datenblatt!N191^3+Datenblatt!$C$13*Datenblatt!N191^2+Datenblatt!$D$13*Datenblatt!N191+Datenblatt!$E$13,IF(Übersicht!$C191=16,Datenblatt!$B$14*Datenblatt!N191^3+Datenblatt!$C$14*Datenblatt!N191^2+Datenblatt!$D$14*Datenblatt!N191+Datenblatt!$E$14,IF(Übersicht!$C191=12,Datenblatt!$B$15*Datenblatt!N191^3+Datenblatt!$C$15*Datenblatt!N191^2+Datenblatt!$D$15*Datenblatt!N191+Datenblatt!$E$15,IF(Übersicht!$C191=11,Datenblatt!$B$16*Datenblatt!N191^3+Datenblatt!$C$16*Datenblatt!N191^2+Datenblatt!$D$16*Datenblatt!N191+Datenblatt!$E$16,0))))))))))))))))))</f>
        <v>#DIV/0!</v>
      </c>
      <c r="L191">
        <f>IF(AND($C191=13,G191&lt;Datenblatt!$V$3),0,IF(AND($C191=14,G191&lt;Datenblatt!$V$4),0,IF(AND($C191=15,G191&lt;Datenblatt!$V$5),0,IF(AND($C191=16,G191&lt;Datenblatt!$V$6),0,IF(AND($C191=12,G191&lt;Datenblatt!$V$7),0,IF(AND($C191=11,G191&lt;Datenblatt!$V$8),0,IF(AND($C191=13,G191&gt;Datenblatt!$U$3),100,IF(AND($C191=14,G191&gt;Datenblatt!$U$4),100,IF(AND($C191=15,G191&gt;Datenblatt!$U$5),100,IF(AND($C191=16,G191&gt;Datenblatt!$U$6),100,IF(AND($C191=12,G191&gt;Datenblatt!$U$7),100,IF(AND($C191=11,G191&gt;Datenblatt!$U$8),100,IF($C191=13,(Datenblatt!$B$19*Übersicht!G191^3)+(Datenblatt!$C$19*Übersicht!G191^2)+(Datenblatt!$D$19*Übersicht!G191)+Datenblatt!$E$19,IF($C191=14,(Datenblatt!$B$20*Übersicht!G191^3)+(Datenblatt!$C$20*Übersicht!G191^2)+(Datenblatt!$D$20*Übersicht!G191)+Datenblatt!$E$20,IF($C191=15,(Datenblatt!$B$21*Übersicht!G191^3)+(Datenblatt!$C$21*Übersicht!G191^2)+(Datenblatt!$D$21*Übersicht!G191)+Datenblatt!$E$21,IF($C191=16,(Datenblatt!$B$22*Übersicht!G191^3)+(Datenblatt!$C$22*Übersicht!G191^2)+(Datenblatt!$D$22*Übersicht!G191)+Datenblatt!$E$22,IF($C191=12,(Datenblatt!$B$23*Übersicht!G191^3)+(Datenblatt!$C$23*Übersicht!G191^2)+(Datenblatt!$D$23*Übersicht!G191)+Datenblatt!$E$23,IF($C191=11,(Datenblatt!$B$24*Übersicht!G191^3)+(Datenblatt!$C$24*Übersicht!G191^2)+(Datenblatt!$D$24*Übersicht!G191)+Datenblatt!$E$24,0))))))))))))))))))</f>
        <v>0</v>
      </c>
      <c r="M191">
        <f>IF(AND(H191="",C191=11),Datenblatt!$I$26,IF(AND(H191="",C191=12),Datenblatt!$I$26,IF(AND(H191="",C191=16),Datenblatt!$I$27,IF(AND(H191="",C191=15),Datenblatt!$I$26,IF(AND(H191="",C191=14),Datenblatt!$I$26,IF(AND(H191="",C191=13),Datenblatt!$I$26,IF(AND($C191=13,H191&gt;Datenblatt!$X$3),0,IF(AND($C191=14,H191&gt;Datenblatt!$X$4),0,IF(AND($C191=15,H191&gt;Datenblatt!$X$5),0,IF(AND($C191=16,H191&gt;Datenblatt!$X$6),0,IF(AND($C191=12,H191&gt;Datenblatt!$X$7),0,IF(AND($C191=11,H191&gt;Datenblatt!$X$8),0,IF(AND($C191=13,H191&lt;Datenblatt!$W$3),100,IF(AND($C191=14,H191&lt;Datenblatt!$W$4),100,IF(AND($C191=15,H191&lt;Datenblatt!$W$5),100,IF(AND($C191=16,H191&lt;Datenblatt!$W$6),100,IF(AND($C191=12,H191&lt;Datenblatt!$W$7),100,IF(AND($C191=11,H191&lt;Datenblatt!$W$8),100,IF($C191=13,(Datenblatt!$B$27*Übersicht!H191^3)+(Datenblatt!$C$27*Übersicht!H191^2)+(Datenblatt!$D$27*Übersicht!H191)+Datenblatt!$E$27,IF($C191=14,(Datenblatt!$B$28*Übersicht!H191^3)+(Datenblatt!$C$28*Übersicht!H191^2)+(Datenblatt!$D$28*Übersicht!H191)+Datenblatt!$E$28,IF($C191=15,(Datenblatt!$B$29*Übersicht!H191^3)+(Datenblatt!$C$29*Übersicht!H191^2)+(Datenblatt!$D$29*Übersicht!H191)+Datenblatt!$E$29,IF($C191=16,(Datenblatt!$B$30*Übersicht!H191^3)+(Datenblatt!$C$30*Übersicht!H191^2)+(Datenblatt!$D$30*Übersicht!H191)+Datenblatt!$E$30,IF($C191=12,(Datenblatt!$B$31*Übersicht!H191^3)+(Datenblatt!$C$31*Übersicht!H191^2)+(Datenblatt!$D$31*Übersicht!H191)+Datenblatt!$E$31,IF($C191=11,(Datenblatt!$B$32*Übersicht!H191^3)+(Datenblatt!$C$32*Übersicht!H191^2)+(Datenblatt!$D$32*Übersicht!H191)+Datenblatt!$E$32,0))))))))))))))))))))))))</f>
        <v>0</v>
      </c>
      <c r="N191">
        <f>IF(AND(H191="",C191=11),Datenblatt!$I$29,IF(AND(H191="",C191=12),Datenblatt!$I$29,IF(AND(H191="",C191=16),Datenblatt!$I$29,IF(AND(H191="",C191=15),Datenblatt!$I$29,IF(AND(H191="",C191=14),Datenblatt!$I$29,IF(AND(H191="",C191=13),Datenblatt!$I$29,IF(AND($C191=13,H191&gt;Datenblatt!$X$3),0,IF(AND($C191=14,H191&gt;Datenblatt!$X$4),0,IF(AND($C191=15,H191&gt;Datenblatt!$X$5),0,IF(AND($C191=16,H191&gt;Datenblatt!$X$6),0,IF(AND($C191=12,H191&gt;Datenblatt!$X$7),0,IF(AND($C191=11,H191&gt;Datenblatt!$X$8),0,IF(AND($C191=13,H191&lt;Datenblatt!$W$3),100,IF(AND($C191=14,H191&lt;Datenblatt!$W$4),100,IF(AND($C191=15,H191&lt;Datenblatt!$W$5),100,IF(AND($C191=16,H191&lt;Datenblatt!$W$6),100,IF(AND($C191=12,H191&lt;Datenblatt!$W$7),100,IF(AND($C191=11,H191&lt;Datenblatt!$W$8),100,IF($C191=13,(Datenblatt!$B$27*Übersicht!H191^3)+(Datenblatt!$C$27*Übersicht!H191^2)+(Datenblatt!$D$27*Übersicht!H191)+Datenblatt!$E$27,IF($C191=14,(Datenblatt!$B$28*Übersicht!H191^3)+(Datenblatt!$C$28*Übersicht!H191^2)+(Datenblatt!$D$28*Übersicht!H191)+Datenblatt!$E$28,IF($C191=15,(Datenblatt!$B$29*Übersicht!H191^3)+(Datenblatt!$C$29*Übersicht!H191^2)+(Datenblatt!$D$29*Übersicht!H191)+Datenblatt!$E$29,IF($C191=16,(Datenblatt!$B$30*Übersicht!H191^3)+(Datenblatt!$C$30*Übersicht!H191^2)+(Datenblatt!$D$30*Übersicht!H191)+Datenblatt!$E$30,IF($C191=12,(Datenblatt!$B$31*Übersicht!H191^3)+(Datenblatt!$C$31*Übersicht!H191^2)+(Datenblatt!$D$31*Übersicht!H191)+Datenblatt!$E$31,IF($C191=11,(Datenblatt!$B$32*Übersicht!H191^3)+(Datenblatt!$C$32*Übersicht!H191^2)+(Datenblatt!$D$32*Übersicht!H191)+Datenblatt!$E$32,0))))))))))))))))))))))))</f>
        <v>0</v>
      </c>
      <c r="O191" s="2" t="e">
        <f t="shared" si="8"/>
        <v>#DIV/0!</v>
      </c>
      <c r="P191" s="2" t="e">
        <f t="shared" si="9"/>
        <v>#DIV/0!</v>
      </c>
      <c r="R191" s="2"/>
      <c r="S191" s="2">
        <f>Datenblatt!$I$10</f>
        <v>62.816491055091916</v>
      </c>
      <c r="T191" s="2">
        <f>Datenblatt!$I$18</f>
        <v>62.379148900450787</v>
      </c>
      <c r="U191" s="2">
        <f>Datenblatt!$I$26</f>
        <v>55.885385458572635</v>
      </c>
      <c r="V191" s="2">
        <f>Datenblatt!$I$34</f>
        <v>60.727085155488531</v>
      </c>
      <c r="W191" s="7" t="e">
        <f t="shared" si="10"/>
        <v>#DIV/0!</v>
      </c>
      <c r="Y191" s="2">
        <f>Datenblatt!$I$5</f>
        <v>73.48733784597421</v>
      </c>
      <c r="Z191">
        <f>Datenblatt!$I$13</f>
        <v>79.926562848016317</v>
      </c>
      <c r="AA191">
        <f>Datenblatt!$I$21</f>
        <v>79.953620531215734</v>
      </c>
      <c r="AB191">
        <f>Datenblatt!$I$29</f>
        <v>70.851454876954847</v>
      </c>
      <c r="AC191">
        <f>Datenblatt!$I$37</f>
        <v>75.813025407742586</v>
      </c>
      <c r="AD191" s="7" t="e">
        <f t="shared" si="11"/>
        <v>#DIV/0!</v>
      </c>
    </row>
    <row r="192" spans="10:30" ht="19" x14ac:dyDescent="0.25">
      <c r="J192" s="3" t="e">
        <f>IF(AND($C192=13,Datenblatt!M192&lt;Datenblatt!$R$3),0,IF(AND($C192=14,Datenblatt!M192&lt;Datenblatt!$R$4),0,IF(AND($C192=15,Datenblatt!M192&lt;Datenblatt!$R$5),0,IF(AND($C192=16,Datenblatt!M192&lt;Datenblatt!$R$6),0,IF(AND($C192=12,Datenblatt!M192&lt;Datenblatt!$R$7),0,IF(AND($C192=11,Datenblatt!M192&lt;Datenblatt!$R$8),0,IF(AND($C192=13,Datenblatt!M192&gt;Datenblatt!$Q$3),100,IF(AND($C192=14,Datenblatt!M192&gt;Datenblatt!$Q$4),100,IF(AND($C192=15,Datenblatt!M192&gt;Datenblatt!$Q$5),100,IF(AND($C192=16,Datenblatt!M192&gt;Datenblatt!$Q$6),100,IF(AND($C192=12,Datenblatt!M192&gt;Datenblatt!$Q$7),100,IF(AND($C192=11,Datenblatt!M192&gt;Datenblatt!$Q$8),100,IF(Übersicht!$C192=13,Datenblatt!$B$3*Datenblatt!M192^3+Datenblatt!$C$3*Datenblatt!M192^2+Datenblatt!$D$3*Datenblatt!M192+Datenblatt!$E$3,IF(Übersicht!$C192=14,Datenblatt!$B$4*Datenblatt!M192^3+Datenblatt!$C$4*Datenblatt!M192^2+Datenblatt!$D$4*Datenblatt!M192+Datenblatt!$E$4,IF(Übersicht!$C192=15,Datenblatt!$B$5*Datenblatt!M192^3+Datenblatt!$C$5*Datenblatt!M192^2+Datenblatt!$D$5*Datenblatt!M192+Datenblatt!$E$5,IF(Übersicht!$C192=16,Datenblatt!$B$6*Datenblatt!M192^3+Datenblatt!$C$6*Datenblatt!M192^2+Datenblatt!$D$6*Datenblatt!M192+Datenblatt!$E$6,IF(Übersicht!$C192=12,Datenblatt!$B$7*Datenblatt!M192^3+Datenblatt!$C$7*Datenblatt!M192^2+Datenblatt!$D$7*Datenblatt!M192+Datenblatt!$E$7,IF(Übersicht!$C192=11,Datenblatt!$B$8*Datenblatt!M192^3+Datenblatt!$C$8*Datenblatt!M192^2+Datenblatt!$D$8*Datenblatt!M192+Datenblatt!$E$8,0))))))))))))))))))</f>
        <v>#DIV/0!</v>
      </c>
      <c r="K192" t="e">
        <f>IF(AND(Übersicht!$C192=13,Datenblatt!N192&lt;Datenblatt!$T$3),0,IF(AND(Übersicht!$C192=14,Datenblatt!N192&lt;Datenblatt!$T$4),0,IF(AND(Übersicht!$C192=15,Datenblatt!N192&lt;Datenblatt!$T$5),0,IF(AND(Übersicht!$C192=16,Datenblatt!N192&lt;Datenblatt!$T$6),0,IF(AND(Übersicht!$C192=12,Datenblatt!N192&lt;Datenblatt!$T$7),0,IF(AND(Übersicht!$C192=11,Datenblatt!N192&lt;Datenblatt!$T$8),0,IF(AND($C192=13,Datenblatt!N192&gt;Datenblatt!$S$3),100,IF(AND($C192=14,Datenblatt!N192&gt;Datenblatt!$S$4),100,IF(AND($C192=15,Datenblatt!N192&gt;Datenblatt!$S$5),100,IF(AND($C192=16,Datenblatt!N192&gt;Datenblatt!$S$6),100,IF(AND($C192=12,Datenblatt!N192&gt;Datenblatt!$S$7),100,IF(AND($C192=11,Datenblatt!N192&gt;Datenblatt!$S$8),100,IF(Übersicht!$C192=13,Datenblatt!$B$11*Datenblatt!N192^3+Datenblatt!$C$11*Datenblatt!N192^2+Datenblatt!$D$11*Datenblatt!N192+Datenblatt!$E$11,IF(Übersicht!$C192=14,Datenblatt!$B$12*Datenblatt!N192^3+Datenblatt!$C$12*Datenblatt!N192^2+Datenblatt!$D$12*Datenblatt!N192+Datenblatt!$E$12,IF(Übersicht!$C192=15,Datenblatt!$B$13*Datenblatt!N192^3+Datenblatt!$C$13*Datenblatt!N192^2+Datenblatt!$D$13*Datenblatt!N192+Datenblatt!$E$13,IF(Übersicht!$C192=16,Datenblatt!$B$14*Datenblatt!N192^3+Datenblatt!$C$14*Datenblatt!N192^2+Datenblatt!$D$14*Datenblatt!N192+Datenblatt!$E$14,IF(Übersicht!$C192=12,Datenblatt!$B$15*Datenblatt!N192^3+Datenblatt!$C$15*Datenblatt!N192^2+Datenblatt!$D$15*Datenblatt!N192+Datenblatt!$E$15,IF(Übersicht!$C192=11,Datenblatt!$B$16*Datenblatt!N192^3+Datenblatt!$C$16*Datenblatt!N192^2+Datenblatt!$D$16*Datenblatt!N192+Datenblatt!$E$16,0))))))))))))))))))</f>
        <v>#DIV/0!</v>
      </c>
      <c r="L192">
        <f>IF(AND($C192=13,G192&lt;Datenblatt!$V$3),0,IF(AND($C192=14,G192&lt;Datenblatt!$V$4),0,IF(AND($C192=15,G192&lt;Datenblatt!$V$5),0,IF(AND($C192=16,G192&lt;Datenblatt!$V$6),0,IF(AND($C192=12,G192&lt;Datenblatt!$V$7),0,IF(AND($C192=11,G192&lt;Datenblatt!$V$8),0,IF(AND($C192=13,G192&gt;Datenblatt!$U$3),100,IF(AND($C192=14,G192&gt;Datenblatt!$U$4),100,IF(AND($C192=15,G192&gt;Datenblatt!$U$5),100,IF(AND($C192=16,G192&gt;Datenblatt!$U$6),100,IF(AND($C192=12,G192&gt;Datenblatt!$U$7),100,IF(AND($C192=11,G192&gt;Datenblatt!$U$8),100,IF($C192=13,(Datenblatt!$B$19*Übersicht!G192^3)+(Datenblatt!$C$19*Übersicht!G192^2)+(Datenblatt!$D$19*Übersicht!G192)+Datenblatt!$E$19,IF($C192=14,(Datenblatt!$B$20*Übersicht!G192^3)+(Datenblatt!$C$20*Übersicht!G192^2)+(Datenblatt!$D$20*Übersicht!G192)+Datenblatt!$E$20,IF($C192=15,(Datenblatt!$B$21*Übersicht!G192^3)+(Datenblatt!$C$21*Übersicht!G192^2)+(Datenblatt!$D$21*Übersicht!G192)+Datenblatt!$E$21,IF($C192=16,(Datenblatt!$B$22*Übersicht!G192^3)+(Datenblatt!$C$22*Übersicht!G192^2)+(Datenblatt!$D$22*Übersicht!G192)+Datenblatt!$E$22,IF($C192=12,(Datenblatt!$B$23*Übersicht!G192^3)+(Datenblatt!$C$23*Übersicht!G192^2)+(Datenblatt!$D$23*Übersicht!G192)+Datenblatt!$E$23,IF($C192=11,(Datenblatt!$B$24*Übersicht!G192^3)+(Datenblatt!$C$24*Übersicht!G192^2)+(Datenblatt!$D$24*Übersicht!G192)+Datenblatt!$E$24,0))))))))))))))))))</f>
        <v>0</v>
      </c>
      <c r="M192">
        <f>IF(AND(H192="",C192=11),Datenblatt!$I$26,IF(AND(H192="",C192=12),Datenblatt!$I$26,IF(AND(H192="",C192=16),Datenblatt!$I$27,IF(AND(H192="",C192=15),Datenblatt!$I$26,IF(AND(H192="",C192=14),Datenblatt!$I$26,IF(AND(H192="",C192=13),Datenblatt!$I$26,IF(AND($C192=13,H192&gt;Datenblatt!$X$3),0,IF(AND($C192=14,H192&gt;Datenblatt!$X$4),0,IF(AND($C192=15,H192&gt;Datenblatt!$X$5),0,IF(AND($C192=16,H192&gt;Datenblatt!$X$6),0,IF(AND($C192=12,H192&gt;Datenblatt!$X$7),0,IF(AND($C192=11,H192&gt;Datenblatt!$X$8),0,IF(AND($C192=13,H192&lt;Datenblatt!$W$3),100,IF(AND($C192=14,H192&lt;Datenblatt!$W$4),100,IF(AND($C192=15,H192&lt;Datenblatt!$W$5),100,IF(AND($C192=16,H192&lt;Datenblatt!$W$6),100,IF(AND($C192=12,H192&lt;Datenblatt!$W$7),100,IF(AND($C192=11,H192&lt;Datenblatt!$W$8),100,IF($C192=13,(Datenblatt!$B$27*Übersicht!H192^3)+(Datenblatt!$C$27*Übersicht!H192^2)+(Datenblatt!$D$27*Übersicht!H192)+Datenblatt!$E$27,IF($C192=14,(Datenblatt!$B$28*Übersicht!H192^3)+(Datenblatt!$C$28*Übersicht!H192^2)+(Datenblatt!$D$28*Übersicht!H192)+Datenblatt!$E$28,IF($C192=15,(Datenblatt!$B$29*Übersicht!H192^3)+(Datenblatt!$C$29*Übersicht!H192^2)+(Datenblatt!$D$29*Übersicht!H192)+Datenblatt!$E$29,IF($C192=16,(Datenblatt!$B$30*Übersicht!H192^3)+(Datenblatt!$C$30*Übersicht!H192^2)+(Datenblatt!$D$30*Übersicht!H192)+Datenblatt!$E$30,IF($C192=12,(Datenblatt!$B$31*Übersicht!H192^3)+(Datenblatt!$C$31*Übersicht!H192^2)+(Datenblatt!$D$31*Übersicht!H192)+Datenblatt!$E$31,IF($C192=11,(Datenblatt!$B$32*Übersicht!H192^3)+(Datenblatt!$C$32*Übersicht!H192^2)+(Datenblatt!$D$32*Übersicht!H192)+Datenblatt!$E$32,0))))))))))))))))))))))))</f>
        <v>0</v>
      </c>
      <c r="N192">
        <f>IF(AND(H192="",C192=11),Datenblatt!$I$29,IF(AND(H192="",C192=12),Datenblatt!$I$29,IF(AND(H192="",C192=16),Datenblatt!$I$29,IF(AND(H192="",C192=15),Datenblatt!$I$29,IF(AND(H192="",C192=14),Datenblatt!$I$29,IF(AND(H192="",C192=13),Datenblatt!$I$29,IF(AND($C192=13,H192&gt;Datenblatt!$X$3),0,IF(AND($C192=14,H192&gt;Datenblatt!$X$4),0,IF(AND($C192=15,H192&gt;Datenblatt!$X$5),0,IF(AND($C192=16,H192&gt;Datenblatt!$X$6),0,IF(AND($C192=12,H192&gt;Datenblatt!$X$7),0,IF(AND($C192=11,H192&gt;Datenblatt!$X$8),0,IF(AND($C192=13,H192&lt;Datenblatt!$W$3),100,IF(AND($C192=14,H192&lt;Datenblatt!$W$4),100,IF(AND($C192=15,H192&lt;Datenblatt!$W$5),100,IF(AND($C192=16,H192&lt;Datenblatt!$W$6),100,IF(AND($C192=12,H192&lt;Datenblatt!$W$7),100,IF(AND($C192=11,H192&lt;Datenblatt!$W$8),100,IF($C192=13,(Datenblatt!$B$27*Übersicht!H192^3)+(Datenblatt!$C$27*Übersicht!H192^2)+(Datenblatt!$D$27*Übersicht!H192)+Datenblatt!$E$27,IF($C192=14,(Datenblatt!$B$28*Übersicht!H192^3)+(Datenblatt!$C$28*Übersicht!H192^2)+(Datenblatt!$D$28*Übersicht!H192)+Datenblatt!$E$28,IF($C192=15,(Datenblatt!$B$29*Übersicht!H192^3)+(Datenblatt!$C$29*Übersicht!H192^2)+(Datenblatt!$D$29*Übersicht!H192)+Datenblatt!$E$29,IF($C192=16,(Datenblatt!$B$30*Übersicht!H192^3)+(Datenblatt!$C$30*Übersicht!H192^2)+(Datenblatt!$D$30*Übersicht!H192)+Datenblatt!$E$30,IF($C192=12,(Datenblatt!$B$31*Übersicht!H192^3)+(Datenblatt!$C$31*Übersicht!H192^2)+(Datenblatt!$D$31*Übersicht!H192)+Datenblatt!$E$31,IF($C192=11,(Datenblatt!$B$32*Übersicht!H192^3)+(Datenblatt!$C$32*Übersicht!H192^2)+(Datenblatt!$D$32*Übersicht!H192)+Datenblatt!$E$32,0))))))))))))))))))))))))</f>
        <v>0</v>
      </c>
      <c r="O192" s="2" t="e">
        <f t="shared" si="8"/>
        <v>#DIV/0!</v>
      </c>
      <c r="P192" s="2" t="e">
        <f t="shared" si="9"/>
        <v>#DIV/0!</v>
      </c>
      <c r="R192" s="2"/>
      <c r="S192" s="2">
        <f>Datenblatt!$I$10</f>
        <v>62.816491055091916</v>
      </c>
      <c r="T192" s="2">
        <f>Datenblatt!$I$18</f>
        <v>62.379148900450787</v>
      </c>
      <c r="U192" s="2">
        <f>Datenblatt!$I$26</f>
        <v>55.885385458572635</v>
      </c>
      <c r="V192" s="2">
        <f>Datenblatt!$I$34</f>
        <v>60.727085155488531</v>
      </c>
      <c r="W192" s="7" t="e">
        <f t="shared" si="10"/>
        <v>#DIV/0!</v>
      </c>
      <c r="Y192" s="2">
        <f>Datenblatt!$I$5</f>
        <v>73.48733784597421</v>
      </c>
      <c r="Z192">
        <f>Datenblatt!$I$13</f>
        <v>79.926562848016317</v>
      </c>
      <c r="AA192">
        <f>Datenblatt!$I$21</f>
        <v>79.953620531215734</v>
      </c>
      <c r="AB192">
        <f>Datenblatt!$I$29</f>
        <v>70.851454876954847</v>
      </c>
      <c r="AC192">
        <f>Datenblatt!$I$37</f>
        <v>75.813025407742586</v>
      </c>
      <c r="AD192" s="7" t="e">
        <f t="shared" si="11"/>
        <v>#DIV/0!</v>
      </c>
    </row>
    <row r="193" spans="10:30" ht="19" x14ac:dyDescent="0.25">
      <c r="J193" s="3" t="e">
        <f>IF(AND($C193=13,Datenblatt!M193&lt;Datenblatt!$R$3),0,IF(AND($C193=14,Datenblatt!M193&lt;Datenblatt!$R$4),0,IF(AND($C193=15,Datenblatt!M193&lt;Datenblatt!$R$5),0,IF(AND($C193=16,Datenblatt!M193&lt;Datenblatt!$R$6),0,IF(AND($C193=12,Datenblatt!M193&lt;Datenblatt!$R$7),0,IF(AND($C193=11,Datenblatt!M193&lt;Datenblatt!$R$8),0,IF(AND($C193=13,Datenblatt!M193&gt;Datenblatt!$Q$3),100,IF(AND($C193=14,Datenblatt!M193&gt;Datenblatt!$Q$4),100,IF(AND($C193=15,Datenblatt!M193&gt;Datenblatt!$Q$5),100,IF(AND($C193=16,Datenblatt!M193&gt;Datenblatt!$Q$6),100,IF(AND($C193=12,Datenblatt!M193&gt;Datenblatt!$Q$7),100,IF(AND($C193=11,Datenblatt!M193&gt;Datenblatt!$Q$8),100,IF(Übersicht!$C193=13,Datenblatt!$B$3*Datenblatt!M193^3+Datenblatt!$C$3*Datenblatt!M193^2+Datenblatt!$D$3*Datenblatt!M193+Datenblatt!$E$3,IF(Übersicht!$C193=14,Datenblatt!$B$4*Datenblatt!M193^3+Datenblatt!$C$4*Datenblatt!M193^2+Datenblatt!$D$4*Datenblatt!M193+Datenblatt!$E$4,IF(Übersicht!$C193=15,Datenblatt!$B$5*Datenblatt!M193^3+Datenblatt!$C$5*Datenblatt!M193^2+Datenblatt!$D$5*Datenblatt!M193+Datenblatt!$E$5,IF(Übersicht!$C193=16,Datenblatt!$B$6*Datenblatt!M193^3+Datenblatt!$C$6*Datenblatt!M193^2+Datenblatt!$D$6*Datenblatt!M193+Datenblatt!$E$6,IF(Übersicht!$C193=12,Datenblatt!$B$7*Datenblatt!M193^3+Datenblatt!$C$7*Datenblatt!M193^2+Datenblatt!$D$7*Datenblatt!M193+Datenblatt!$E$7,IF(Übersicht!$C193=11,Datenblatt!$B$8*Datenblatt!M193^3+Datenblatt!$C$8*Datenblatt!M193^2+Datenblatt!$D$8*Datenblatt!M193+Datenblatt!$E$8,0))))))))))))))))))</f>
        <v>#DIV/0!</v>
      </c>
      <c r="K193" t="e">
        <f>IF(AND(Übersicht!$C193=13,Datenblatt!N193&lt;Datenblatt!$T$3),0,IF(AND(Übersicht!$C193=14,Datenblatt!N193&lt;Datenblatt!$T$4),0,IF(AND(Übersicht!$C193=15,Datenblatt!N193&lt;Datenblatt!$T$5),0,IF(AND(Übersicht!$C193=16,Datenblatt!N193&lt;Datenblatt!$T$6),0,IF(AND(Übersicht!$C193=12,Datenblatt!N193&lt;Datenblatt!$T$7),0,IF(AND(Übersicht!$C193=11,Datenblatt!N193&lt;Datenblatt!$T$8),0,IF(AND($C193=13,Datenblatt!N193&gt;Datenblatt!$S$3),100,IF(AND($C193=14,Datenblatt!N193&gt;Datenblatt!$S$4),100,IF(AND($C193=15,Datenblatt!N193&gt;Datenblatt!$S$5),100,IF(AND($C193=16,Datenblatt!N193&gt;Datenblatt!$S$6),100,IF(AND($C193=12,Datenblatt!N193&gt;Datenblatt!$S$7),100,IF(AND($C193=11,Datenblatt!N193&gt;Datenblatt!$S$8),100,IF(Übersicht!$C193=13,Datenblatt!$B$11*Datenblatt!N193^3+Datenblatt!$C$11*Datenblatt!N193^2+Datenblatt!$D$11*Datenblatt!N193+Datenblatt!$E$11,IF(Übersicht!$C193=14,Datenblatt!$B$12*Datenblatt!N193^3+Datenblatt!$C$12*Datenblatt!N193^2+Datenblatt!$D$12*Datenblatt!N193+Datenblatt!$E$12,IF(Übersicht!$C193=15,Datenblatt!$B$13*Datenblatt!N193^3+Datenblatt!$C$13*Datenblatt!N193^2+Datenblatt!$D$13*Datenblatt!N193+Datenblatt!$E$13,IF(Übersicht!$C193=16,Datenblatt!$B$14*Datenblatt!N193^3+Datenblatt!$C$14*Datenblatt!N193^2+Datenblatt!$D$14*Datenblatt!N193+Datenblatt!$E$14,IF(Übersicht!$C193=12,Datenblatt!$B$15*Datenblatt!N193^3+Datenblatt!$C$15*Datenblatt!N193^2+Datenblatt!$D$15*Datenblatt!N193+Datenblatt!$E$15,IF(Übersicht!$C193=11,Datenblatt!$B$16*Datenblatt!N193^3+Datenblatt!$C$16*Datenblatt!N193^2+Datenblatt!$D$16*Datenblatt!N193+Datenblatt!$E$16,0))))))))))))))))))</f>
        <v>#DIV/0!</v>
      </c>
      <c r="L193">
        <f>IF(AND($C193=13,G193&lt;Datenblatt!$V$3),0,IF(AND($C193=14,G193&lt;Datenblatt!$V$4),0,IF(AND($C193=15,G193&lt;Datenblatt!$V$5),0,IF(AND($C193=16,G193&lt;Datenblatt!$V$6),0,IF(AND($C193=12,G193&lt;Datenblatt!$V$7),0,IF(AND($C193=11,G193&lt;Datenblatt!$V$8),0,IF(AND($C193=13,G193&gt;Datenblatt!$U$3),100,IF(AND($C193=14,G193&gt;Datenblatt!$U$4),100,IF(AND($C193=15,G193&gt;Datenblatt!$U$5),100,IF(AND($C193=16,G193&gt;Datenblatt!$U$6),100,IF(AND($C193=12,G193&gt;Datenblatt!$U$7),100,IF(AND($C193=11,G193&gt;Datenblatt!$U$8),100,IF($C193=13,(Datenblatt!$B$19*Übersicht!G193^3)+(Datenblatt!$C$19*Übersicht!G193^2)+(Datenblatt!$D$19*Übersicht!G193)+Datenblatt!$E$19,IF($C193=14,(Datenblatt!$B$20*Übersicht!G193^3)+(Datenblatt!$C$20*Übersicht!G193^2)+(Datenblatt!$D$20*Übersicht!G193)+Datenblatt!$E$20,IF($C193=15,(Datenblatt!$B$21*Übersicht!G193^3)+(Datenblatt!$C$21*Übersicht!G193^2)+(Datenblatt!$D$21*Übersicht!G193)+Datenblatt!$E$21,IF($C193=16,(Datenblatt!$B$22*Übersicht!G193^3)+(Datenblatt!$C$22*Übersicht!G193^2)+(Datenblatt!$D$22*Übersicht!G193)+Datenblatt!$E$22,IF($C193=12,(Datenblatt!$B$23*Übersicht!G193^3)+(Datenblatt!$C$23*Übersicht!G193^2)+(Datenblatt!$D$23*Übersicht!G193)+Datenblatt!$E$23,IF($C193=11,(Datenblatt!$B$24*Übersicht!G193^3)+(Datenblatt!$C$24*Übersicht!G193^2)+(Datenblatt!$D$24*Übersicht!G193)+Datenblatt!$E$24,0))))))))))))))))))</f>
        <v>0</v>
      </c>
      <c r="M193">
        <f>IF(AND(H193="",C193=11),Datenblatt!$I$26,IF(AND(H193="",C193=12),Datenblatt!$I$26,IF(AND(H193="",C193=16),Datenblatt!$I$27,IF(AND(H193="",C193=15),Datenblatt!$I$26,IF(AND(H193="",C193=14),Datenblatt!$I$26,IF(AND(H193="",C193=13),Datenblatt!$I$26,IF(AND($C193=13,H193&gt;Datenblatt!$X$3),0,IF(AND($C193=14,H193&gt;Datenblatt!$X$4),0,IF(AND($C193=15,H193&gt;Datenblatt!$X$5),0,IF(AND($C193=16,H193&gt;Datenblatt!$X$6),0,IF(AND($C193=12,H193&gt;Datenblatt!$X$7),0,IF(AND($C193=11,H193&gt;Datenblatt!$X$8),0,IF(AND($C193=13,H193&lt;Datenblatt!$W$3),100,IF(AND($C193=14,H193&lt;Datenblatt!$W$4),100,IF(AND($C193=15,H193&lt;Datenblatt!$W$5),100,IF(AND($C193=16,H193&lt;Datenblatt!$W$6),100,IF(AND($C193=12,H193&lt;Datenblatt!$W$7),100,IF(AND($C193=11,H193&lt;Datenblatt!$W$8),100,IF($C193=13,(Datenblatt!$B$27*Übersicht!H193^3)+(Datenblatt!$C$27*Übersicht!H193^2)+(Datenblatt!$D$27*Übersicht!H193)+Datenblatt!$E$27,IF($C193=14,(Datenblatt!$B$28*Übersicht!H193^3)+(Datenblatt!$C$28*Übersicht!H193^2)+(Datenblatt!$D$28*Übersicht!H193)+Datenblatt!$E$28,IF($C193=15,(Datenblatt!$B$29*Übersicht!H193^3)+(Datenblatt!$C$29*Übersicht!H193^2)+(Datenblatt!$D$29*Übersicht!H193)+Datenblatt!$E$29,IF($C193=16,(Datenblatt!$B$30*Übersicht!H193^3)+(Datenblatt!$C$30*Übersicht!H193^2)+(Datenblatt!$D$30*Übersicht!H193)+Datenblatt!$E$30,IF($C193=12,(Datenblatt!$B$31*Übersicht!H193^3)+(Datenblatt!$C$31*Übersicht!H193^2)+(Datenblatt!$D$31*Übersicht!H193)+Datenblatt!$E$31,IF($C193=11,(Datenblatt!$B$32*Übersicht!H193^3)+(Datenblatt!$C$32*Übersicht!H193^2)+(Datenblatt!$D$32*Übersicht!H193)+Datenblatt!$E$32,0))))))))))))))))))))))))</f>
        <v>0</v>
      </c>
      <c r="N193">
        <f>IF(AND(H193="",C193=11),Datenblatt!$I$29,IF(AND(H193="",C193=12),Datenblatt!$I$29,IF(AND(H193="",C193=16),Datenblatt!$I$29,IF(AND(H193="",C193=15),Datenblatt!$I$29,IF(AND(H193="",C193=14),Datenblatt!$I$29,IF(AND(H193="",C193=13),Datenblatt!$I$29,IF(AND($C193=13,H193&gt;Datenblatt!$X$3),0,IF(AND($C193=14,H193&gt;Datenblatt!$X$4),0,IF(AND($C193=15,H193&gt;Datenblatt!$X$5),0,IF(AND($C193=16,H193&gt;Datenblatt!$X$6),0,IF(AND($C193=12,H193&gt;Datenblatt!$X$7),0,IF(AND($C193=11,H193&gt;Datenblatt!$X$8),0,IF(AND($C193=13,H193&lt;Datenblatt!$W$3),100,IF(AND($C193=14,H193&lt;Datenblatt!$W$4),100,IF(AND($C193=15,H193&lt;Datenblatt!$W$5),100,IF(AND($C193=16,H193&lt;Datenblatt!$W$6),100,IF(AND($C193=12,H193&lt;Datenblatt!$W$7),100,IF(AND($C193=11,H193&lt;Datenblatt!$W$8),100,IF($C193=13,(Datenblatt!$B$27*Übersicht!H193^3)+(Datenblatt!$C$27*Übersicht!H193^2)+(Datenblatt!$D$27*Übersicht!H193)+Datenblatt!$E$27,IF($C193=14,(Datenblatt!$B$28*Übersicht!H193^3)+(Datenblatt!$C$28*Übersicht!H193^2)+(Datenblatt!$D$28*Übersicht!H193)+Datenblatt!$E$28,IF($C193=15,(Datenblatt!$B$29*Übersicht!H193^3)+(Datenblatt!$C$29*Übersicht!H193^2)+(Datenblatt!$D$29*Übersicht!H193)+Datenblatt!$E$29,IF($C193=16,(Datenblatt!$B$30*Übersicht!H193^3)+(Datenblatt!$C$30*Übersicht!H193^2)+(Datenblatt!$D$30*Übersicht!H193)+Datenblatt!$E$30,IF($C193=12,(Datenblatt!$B$31*Übersicht!H193^3)+(Datenblatt!$C$31*Übersicht!H193^2)+(Datenblatt!$D$31*Übersicht!H193)+Datenblatt!$E$31,IF($C193=11,(Datenblatt!$B$32*Übersicht!H193^3)+(Datenblatt!$C$32*Übersicht!H193^2)+(Datenblatt!$D$32*Übersicht!H193)+Datenblatt!$E$32,0))))))))))))))))))))))))</f>
        <v>0</v>
      </c>
      <c r="O193" s="2" t="e">
        <f t="shared" si="8"/>
        <v>#DIV/0!</v>
      </c>
      <c r="P193" s="2" t="e">
        <f t="shared" si="9"/>
        <v>#DIV/0!</v>
      </c>
      <c r="R193" s="2"/>
      <c r="S193" s="2">
        <f>Datenblatt!$I$10</f>
        <v>62.816491055091916</v>
      </c>
      <c r="T193" s="2">
        <f>Datenblatt!$I$18</f>
        <v>62.379148900450787</v>
      </c>
      <c r="U193" s="2">
        <f>Datenblatt!$I$26</f>
        <v>55.885385458572635</v>
      </c>
      <c r="V193" s="2">
        <f>Datenblatt!$I$34</f>
        <v>60.727085155488531</v>
      </c>
      <c r="W193" s="7" t="e">
        <f t="shared" si="10"/>
        <v>#DIV/0!</v>
      </c>
      <c r="Y193" s="2">
        <f>Datenblatt!$I$5</f>
        <v>73.48733784597421</v>
      </c>
      <c r="Z193">
        <f>Datenblatt!$I$13</f>
        <v>79.926562848016317</v>
      </c>
      <c r="AA193">
        <f>Datenblatt!$I$21</f>
        <v>79.953620531215734</v>
      </c>
      <c r="AB193">
        <f>Datenblatt!$I$29</f>
        <v>70.851454876954847</v>
      </c>
      <c r="AC193">
        <f>Datenblatt!$I$37</f>
        <v>75.813025407742586</v>
      </c>
      <c r="AD193" s="7" t="e">
        <f t="shared" si="11"/>
        <v>#DIV/0!</v>
      </c>
    </row>
    <row r="194" spans="10:30" ht="19" x14ac:dyDescent="0.25">
      <c r="J194" s="3" t="e">
        <f>IF(AND($C194=13,Datenblatt!M194&lt;Datenblatt!$R$3),0,IF(AND($C194=14,Datenblatt!M194&lt;Datenblatt!$R$4),0,IF(AND($C194=15,Datenblatt!M194&lt;Datenblatt!$R$5),0,IF(AND($C194=16,Datenblatt!M194&lt;Datenblatt!$R$6),0,IF(AND($C194=12,Datenblatt!M194&lt;Datenblatt!$R$7),0,IF(AND($C194=11,Datenblatt!M194&lt;Datenblatt!$R$8),0,IF(AND($C194=13,Datenblatt!M194&gt;Datenblatt!$Q$3),100,IF(AND($C194=14,Datenblatt!M194&gt;Datenblatt!$Q$4),100,IF(AND($C194=15,Datenblatt!M194&gt;Datenblatt!$Q$5),100,IF(AND($C194=16,Datenblatt!M194&gt;Datenblatt!$Q$6),100,IF(AND($C194=12,Datenblatt!M194&gt;Datenblatt!$Q$7),100,IF(AND($C194=11,Datenblatt!M194&gt;Datenblatt!$Q$8),100,IF(Übersicht!$C194=13,Datenblatt!$B$3*Datenblatt!M194^3+Datenblatt!$C$3*Datenblatt!M194^2+Datenblatt!$D$3*Datenblatt!M194+Datenblatt!$E$3,IF(Übersicht!$C194=14,Datenblatt!$B$4*Datenblatt!M194^3+Datenblatt!$C$4*Datenblatt!M194^2+Datenblatt!$D$4*Datenblatt!M194+Datenblatt!$E$4,IF(Übersicht!$C194=15,Datenblatt!$B$5*Datenblatt!M194^3+Datenblatt!$C$5*Datenblatt!M194^2+Datenblatt!$D$5*Datenblatt!M194+Datenblatt!$E$5,IF(Übersicht!$C194=16,Datenblatt!$B$6*Datenblatt!M194^3+Datenblatt!$C$6*Datenblatt!M194^2+Datenblatt!$D$6*Datenblatt!M194+Datenblatt!$E$6,IF(Übersicht!$C194=12,Datenblatt!$B$7*Datenblatt!M194^3+Datenblatt!$C$7*Datenblatt!M194^2+Datenblatt!$D$7*Datenblatt!M194+Datenblatt!$E$7,IF(Übersicht!$C194=11,Datenblatt!$B$8*Datenblatt!M194^3+Datenblatt!$C$8*Datenblatt!M194^2+Datenblatt!$D$8*Datenblatt!M194+Datenblatt!$E$8,0))))))))))))))))))</f>
        <v>#DIV/0!</v>
      </c>
      <c r="K194" t="e">
        <f>IF(AND(Übersicht!$C194=13,Datenblatt!N194&lt;Datenblatt!$T$3),0,IF(AND(Übersicht!$C194=14,Datenblatt!N194&lt;Datenblatt!$T$4),0,IF(AND(Übersicht!$C194=15,Datenblatt!N194&lt;Datenblatt!$T$5),0,IF(AND(Übersicht!$C194=16,Datenblatt!N194&lt;Datenblatt!$T$6),0,IF(AND(Übersicht!$C194=12,Datenblatt!N194&lt;Datenblatt!$T$7),0,IF(AND(Übersicht!$C194=11,Datenblatt!N194&lt;Datenblatt!$T$8),0,IF(AND($C194=13,Datenblatt!N194&gt;Datenblatt!$S$3),100,IF(AND($C194=14,Datenblatt!N194&gt;Datenblatt!$S$4),100,IF(AND($C194=15,Datenblatt!N194&gt;Datenblatt!$S$5),100,IF(AND($C194=16,Datenblatt!N194&gt;Datenblatt!$S$6),100,IF(AND($C194=12,Datenblatt!N194&gt;Datenblatt!$S$7),100,IF(AND($C194=11,Datenblatt!N194&gt;Datenblatt!$S$8),100,IF(Übersicht!$C194=13,Datenblatt!$B$11*Datenblatt!N194^3+Datenblatt!$C$11*Datenblatt!N194^2+Datenblatt!$D$11*Datenblatt!N194+Datenblatt!$E$11,IF(Übersicht!$C194=14,Datenblatt!$B$12*Datenblatt!N194^3+Datenblatt!$C$12*Datenblatt!N194^2+Datenblatt!$D$12*Datenblatt!N194+Datenblatt!$E$12,IF(Übersicht!$C194=15,Datenblatt!$B$13*Datenblatt!N194^3+Datenblatt!$C$13*Datenblatt!N194^2+Datenblatt!$D$13*Datenblatt!N194+Datenblatt!$E$13,IF(Übersicht!$C194=16,Datenblatt!$B$14*Datenblatt!N194^3+Datenblatt!$C$14*Datenblatt!N194^2+Datenblatt!$D$14*Datenblatt!N194+Datenblatt!$E$14,IF(Übersicht!$C194=12,Datenblatt!$B$15*Datenblatt!N194^3+Datenblatt!$C$15*Datenblatt!N194^2+Datenblatt!$D$15*Datenblatt!N194+Datenblatt!$E$15,IF(Übersicht!$C194=11,Datenblatt!$B$16*Datenblatt!N194^3+Datenblatt!$C$16*Datenblatt!N194^2+Datenblatt!$D$16*Datenblatt!N194+Datenblatt!$E$16,0))))))))))))))))))</f>
        <v>#DIV/0!</v>
      </c>
      <c r="L194">
        <f>IF(AND($C194=13,G194&lt;Datenblatt!$V$3),0,IF(AND($C194=14,G194&lt;Datenblatt!$V$4),0,IF(AND($C194=15,G194&lt;Datenblatt!$V$5),0,IF(AND($C194=16,G194&lt;Datenblatt!$V$6),0,IF(AND($C194=12,G194&lt;Datenblatt!$V$7),0,IF(AND($C194=11,G194&lt;Datenblatt!$V$8),0,IF(AND($C194=13,G194&gt;Datenblatt!$U$3),100,IF(AND($C194=14,G194&gt;Datenblatt!$U$4),100,IF(AND($C194=15,G194&gt;Datenblatt!$U$5),100,IF(AND($C194=16,G194&gt;Datenblatt!$U$6),100,IF(AND($C194=12,G194&gt;Datenblatt!$U$7),100,IF(AND($C194=11,G194&gt;Datenblatt!$U$8),100,IF($C194=13,(Datenblatt!$B$19*Übersicht!G194^3)+(Datenblatt!$C$19*Übersicht!G194^2)+(Datenblatt!$D$19*Übersicht!G194)+Datenblatt!$E$19,IF($C194=14,(Datenblatt!$B$20*Übersicht!G194^3)+(Datenblatt!$C$20*Übersicht!G194^2)+(Datenblatt!$D$20*Übersicht!G194)+Datenblatt!$E$20,IF($C194=15,(Datenblatt!$B$21*Übersicht!G194^3)+(Datenblatt!$C$21*Übersicht!G194^2)+(Datenblatt!$D$21*Übersicht!G194)+Datenblatt!$E$21,IF($C194=16,(Datenblatt!$B$22*Übersicht!G194^3)+(Datenblatt!$C$22*Übersicht!G194^2)+(Datenblatt!$D$22*Übersicht!G194)+Datenblatt!$E$22,IF($C194=12,(Datenblatt!$B$23*Übersicht!G194^3)+(Datenblatt!$C$23*Übersicht!G194^2)+(Datenblatt!$D$23*Übersicht!G194)+Datenblatt!$E$23,IF($C194=11,(Datenblatt!$B$24*Übersicht!G194^3)+(Datenblatt!$C$24*Übersicht!G194^2)+(Datenblatt!$D$24*Übersicht!G194)+Datenblatt!$E$24,0))))))))))))))))))</f>
        <v>0</v>
      </c>
      <c r="M194">
        <f>IF(AND(H194="",C194=11),Datenblatt!$I$26,IF(AND(H194="",C194=12),Datenblatt!$I$26,IF(AND(H194="",C194=16),Datenblatt!$I$27,IF(AND(H194="",C194=15),Datenblatt!$I$26,IF(AND(H194="",C194=14),Datenblatt!$I$26,IF(AND(H194="",C194=13),Datenblatt!$I$26,IF(AND($C194=13,H194&gt;Datenblatt!$X$3),0,IF(AND($C194=14,H194&gt;Datenblatt!$X$4),0,IF(AND($C194=15,H194&gt;Datenblatt!$X$5),0,IF(AND($C194=16,H194&gt;Datenblatt!$X$6),0,IF(AND($C194=12,H194&gt;Datenblatt!$X$7),0,IF(AND($C194=11,H194&gt;Datenblatt!$X$8),0,IF(AND($C194=13,H194&lt;Datenblatt!$W$3),100,IF(AND($C194=14,H194&lt;Datenblatt!$W$4),100,IF(AND($C194=15,H194&lt;Datenblatt!$W$5),100,IF(AND($C194=16,H194&lt;Datenblatt!$W$6),100,IF(AND($C194=12,H194&lt;Datenblatt!$W$7),100,IF(AND($C194=11,H194&lt;Datenblatt!$W$8),100,IF($C194=13,(Datenblatt!$B$27*Übersicht!H194^3)+(Datenblatt!$C$27*Übersicht!H194^2)+(Datenblatt!$D$27*Übersicht!H194)+Datenblatt!$E$27,IF($C194=14,(Datenblatt!$B$28*Übersicht!H194^3)+(Datenblatt!$C$28*Übersicht!H194^2)+(Datenblatt!$D$28*Übersicht!H194)+Datenblatt!$E$28,IF($C194=15,(Datenblatt!$B$29*Übersicht!H194^3)+(Datenblatt!$C$29*Übersicht!H194^2)+(Datenblatt!$D$29*Übersicht!H194)+Datenblatt!$E$29,IF($C194=16,(Datenblatt!$B$30*Übersicht!H194^3)+(Datenblatt!$C$30*Übersicht!H194^2)+(Datenblatt!$D$30*Übersicht!H194)+Datenblatt!$E$30,IF($C194=12,(Datenblatt!$B$31*Übersicht!H194^3)+(Datenblatt!$C$31*Übersicht!H194^2)+(Datenblatt!$D$31*Übersicht!H194)+Datenblatt!$E$31,IF($C194=11,(Datenblatt!$B$32*Übersicht!H194^3)+(Datenblatt!$C$32*Übersicht!H194^2)+(Datenblatt!$D$32*Übersicht!H194)+Datenblatt!$E$32,0))))))))))))))))))))))))</f>
        <v>0</v>
      </c>
      <c r="N194">
        <f>IF(AND(H194="",C194=11),Datenblatt!$I$29,IF(AND(H194="",C194=12),Datenblatt!$I$29,IF(AND(H194="",C194=16),Datenblatt!$I$29,IF(AND(H194="",C194=15),Datenblatt!$I$29,IF(AND(H194="",C194=14),Datenblatt!$I$29,IF(AND(H194="",C194=13),Datenblatt!$I$29,IF(AND($C194=13,H194&gt;Datenblatt!$X$3),0,IF(AND($C194=14,H194&gt;Datenblatt!$X$4),0,IF(AND($C194=15,H194&gt;Datenblatt!$X$5),0,IF(AND($C194=16,H194&gt;Datenblatt!$X$6),0,IF(AND($C194=12,H194&gt;Datenblatt!$X$7),0,IF(AND($C194=11,H194&gt;Datenblatt!$X$8),0,IF(AND($C194=13,H194&lt;Datenblatt!$W$3),100,IF(AND($C194=14,H194&lt;Datenblatt!$W$4),100,IF(AND($C194=15,H194&lt;Datenblatt!$W$5),100,IF(AND($C194=16,H194&lt;Datenblatt!$W$6),100,IF(AND($C194=12,H194&lt;Datenblatt!$W$7),100,IF(AND($C194=11,H194&lt;Datenblatt!$W$8),100,IF($C194=13,(Datenblatt!$B$27*Übersicht!H194^3)+(Datenblatt!$C$27*Übersicht!H194^2)+(Datenblatt!$D$27*Übersicht!H194)+Datenblatt!$E$27,IF($C194=14,(Datenblatt!$B$28*Übersicht!H194^3)+(Datenblatt!$C$28*Übersicht!H194^2)+(Datenblatt!$D$28*Übersicht!H194)+Datenblatt!$E$28,IF($C194=15,(Datenblatt!$B$29*Übersicht!H194^3)+(Datenblatt!$C$29*Übersicht!H194^2)+(Datenblatt!$D$29*Übersicht!H194)+Datenblatt!$E$29,IF($C194=16,(Datenblatt!$B$30*Übersicht!H194^3)+(Datenblatt!$C$30*Übersicht!H194^2)+(Datenblatt!$D$30*Übersicht!H194)+Datenblatt!$E$30,IF($C194=12,(Datenblatt!$B$31*Übersicht!H194^3)+(Datenblatt!$C$31*Übersicht!H194^2)+(Datenblatt!$D$31*Übersicht!H194)+Datenblatt!$E$31,IF($C194=11,(Datenblatt!$B$32*Übersicht!H194^3)+(Datenblatt!$C$32*Übersicht!H194^2)+(Datenblatt!$D$32*Übersicht!H194)+Datenblatt!$E$32,0))))))))))))))))))))))))</f>
        <v>0</v>
      </c>
      <c r="O194" s="2" t="e">
        <f t="shared" si="8"/>
        <v>#DIV/0!</v>
      </c>
      <c r="P194" s="2" t="e">
        <f t="shared" si="9"/>
        <v>#DIV/0!</v>
      </c>
      <c r="R194" s="2"/>
      <c r="S194" s="2">
        <f>Datenblatt!$I$10</f>
        <v>62.816491055091916</v>
      </c>
      <c r="T194" s="2">
        <f>Datenblatt!$I$18</f>
        <v>62.379148900450787</v>
      </c>
      <c r="U194" s="2">
        <f>Datenblatt!$I$26</f>
        <v>55.885385458572635</v>
      </c>
      <c r="V194" s="2">
        <f>Datenblatt!$I$34</f>
        <v>60.727085155488531</v>
      </c>
      <c r="W194" s="7" t="e">
        <f t="shared" si="10"/>
        <v>#DIV/0!</v>
      </c>
      <c r="Y194" s="2">
        <f>Datenblatt!$I$5</f>
        <v>73.48733784597421</v>
      </c>
      <c r="Z194">
        <f>Datenblatt!$I$13</f>
        <v>79.926562848016317</v>
      </c>
      <c r="AA194">
        <f>Datenblatt!$I$21</f>
        <v>79.953620531215734</v>
      </c>
      <c r="AB194">
        <f>Datenblatt!$I$29</f>
        <v>70.851454876954847</v>
      </c>
      <c r="AC194">
        <f>Datenblatt!$I$37</f>
        <v>75.813025407742586</v>
      </c>
      <c r="AD194" s="7" t="e">
        <f t="shared" si="11"/>
        <v>#DIV/0!</v>
      </c>
    </row>
    <row r="195" spans="10:30" ht="19" x14ac:dyDescent="0.25">
      <c r="J195" s="3" t="e">
        <f>IF(AND($C195=13,Datenblatt!M195&lt;Datenblatt!$R$3),0,IF(AND($C195=14,Datenblatt!M195&lt;Datenblatt!$R$4),0,IF(AND($C195=15,Datenblatt!M195&lt;Datenblatt!$R$5),0,IF(AND($C195=16,Datenblatt!M195&lt;Datenblatt!$R$6),0,IF(AND($C195=12,Datenblatt!M195&lt;Datenblatt!$R$7),0,IF(AND($C195=11,Datenblatt!M195&lt;Datenblatt!$R$8),0,IF(AND($C195=13,Datenblatt!M195&gt;Datenblatt!$Q$3),100,IF(AND($C195=14,Datenblatt!M195&gt;Datenblatt!$Q$4),100,IF(AND($C195=15,Datenblatt!M195&gt;Datenblatt!$Q$5),100,IF(AND($C195=16,Datenblatt!M195&gt;Datenblatt!$Q$6),100,IF(AND($C195=12,Datenblatt!M195&gt;Datenblatt!$Q$7),100,IF(AND($C195=11,Datenblatt!M195&gt;Datenblatt!$Q$8),100,IF(Übersicht!$C195=13,Datenblatt!$B$3*Datenblatt!M195^3+Datenblatt!$C$3*Datenblatt!M195^2+Datenblatt!$D$3*Datenblatt!M195+Datenblatt!$E$3,IF(Übersicht!$C195=14,Datenblatt!$B$4*Datenblatt!M195^3+Datenblatt!$C$4*Datenblatt!M195^2+Datenblatt!$D$4*Datenblatt!M195+Datenblatt!$E$4,IF(Übersicht!$C195=15,Datenblatt!$B$5*Datenblatt!M195^3+Datenblatt!$C$5*Datenblatt!M195^2+Datenblatt!$D$5*Datenblatt!M195+Datenblatt!$E$5,IF(Übersicht!$C195=16,Datenblatt!$B$6*Datenblatt!M195^3+Datenblatt!$C$6*Datenblatt!M195^2+Datenblatt!$D$6*Datenblatt!M195+Datenblatt!$E$6,IF(Übersicht!$C195=12,Datenblatt!$B$7*Datenblatt!M195^3+Datenblatt!$C$7*Datenblatt!M195^2+Datenblatt!$D$7*Datenblatt!M195+Datenblatt!$E$7,IF(Übersicht!$C195=11,Datenblatt!$B$8*Datenblatt!M195^3+Datenblatt!$C$8*Datenblatt!M195^2+Datenblatt!$D$8*Datenblatt!M195+Datenblatt!$E$8,0))))))))))))))))))</f>
        <v>#DIV/0!</v>
      </c>
      <c r="K195" t="e">
        <f>IF(AND(Übersicht!$C195=13,Datenblatt!N195&lt;Datenblatt!$T$3),0,IF(AND(Übersicht!$C195=14,Datenblatt!N195&lt;Datenblatt!$T$4),0,IF(AND(Übersicht!$C195=15,Datenblatt!N195&lt;Datenblatt!$T$5),0,IF(AND(Übersicht!$C195=16,Datenblatt!N195&lt;Datenblatt!$T$6),0,IF(AND(Übersicht!$C195=12,Datenblatt!N195&lt;Datenblatt!$T$7),0,IF(AND(Übersicht!$C195=11,Datenblatt!N195&lt;Datenblatt!$T$8),0,IF(AND($C195=13,Datenblatt!N195&gt;Datenblatt!$S$3),100,IF(AND($C195=14,Datenblatt!N195&gt;Datenblatt!$S$4),100,IF(AND($C195=15,Datenblatt!N195&gt;Datenblatt!$S$5),100,IF(AND($C195=16,Datenblatt!N195&gt;Datenblatt!$S$6),100,IF(AND($C195=12,Datenblatt!N195&gt;Datenblatt!$S$7),100,IF(AND($C195=11,Datenblatt!N195&gt;Datenblatt!$S$8),100,IF(Übersicht!$C195=13,Datenblatt!$B$11*Datenblatt!N195^3+Datenblatt!$C$11*Datenblatt!N195^2+Datenblatt!$D$11*Datenblatt!N195+Datenblatt!$E$11,IF(Übersicht!$C195=14,Datenblatt!$B$12*Datenblatt!N195^3+Datenblatt!$C$12*Datenblatt!N195^2+Datenblatt!$D$12*Datenblatt!N195+Datenblatt!$E$12,IF(Übersicht!$C195=15,Datenblatt!$B$13*Datenblatt!N195^3+Datenblatt!$C$13*Datenblatt!N195^2+Datenblatt!$D$13*Datenblatt!N195+Datenblatt!$E$13,IF(Übersicht!$C195=16,Datenblatt!$B$14*Datenblatt!N195^3+Datenblatt!$C$14*Datenblatt!N195^2+Datenblatt!$D$14*Datenblatt!N195+Datenblatt!$E$14,IF(Übersicht!$C195=12,Datenblatt!$B$15*Datenblatt!N195^3+Datenblatt!$C$15*Datenblatt!N195^2+Datenblatt!$D$15*Datenblatt!N195+Datenblatt!$E$15,IF(Übersicht!$C195=11,Datenblatt!$B$16*Datenblatt!N195^3+Datenblatt!$C$16*Datenblatt!N195^2+Datenblatt!$D$16*Datenblatt!N195+Datenblatt!$E$16,0))))))))))))))))))</f>
        <v>#DIV/0!</v>
      </c>
      <c r="L195">
        <f>IF(AND($C195=13,G195&lt;Datenblatt!$V$3),0,IF(AND($C195=14,G195&lt;Datenblatt!$V$4),0,IF(AND($C195=15,G195&lt;Datenblatt!$V$5),0,IF(AND($C195=16,G195&lt;Datenblatt!$V$6),0,IF(AND($C195=12,G195&lt;Datenblatt!$V$7),0,IF(AND($C195=11,G195&lt;Datenblatt!$V$8),0,IF(AND($C195=13,G195&gt;Datenblatt!$U$3),100,IF(AND($C195=14,G195&gt;Datenblatt!$U$4),100,IF(AND($C195=15,G195&gt;Datenblatt!$U$5),100,IF(AND($C195=16,G195&gt;Datenblatt!$U$6),100,IF(AND($C195=12,G195&gt;Datenblatt!$U$7),100,IF(AND($C195=11,G195&gt;Datenblatt!$U$8),100,IF($C195=13,(Datenblatt!$B$19*Übersicht!G195^3)+(Datenblatt!$C$19*Übersicht!G195^2)+(Datenblatt!$D$19*Übersicht!G195)+Datenblatt!$E$19,IF($C195=14,(Datenblatt!$B$20*Übersicht!G195^3)+(Datenblatt!$C$20*Übersicht!G195^2)+(Datenblatt!$D$20*Übersicht!G195)+Datenblatt!$E$20,IF($C195=15,(Datenblatt!$B$21*Übersicht!G195^3)+(Datenblatt!$C$21*Übersicht!G195^2)+(Datenblatt!$D$21*Übersicht!G195)+Datenblatt!$E$21,IF($C195=16,(Datenblatt!$B$22*Übersicht!G195^3)+(Datenblatt!$C$22*Übersicht!G195^2)+(Datenblatt!$D$22*Übersicht!G195)+Datenblatt!$E$22,IF($C195=12,(Datenblatt!$B$23*Übersicht!G195^3)+(Datenblatt!$C$23*Übersicht!G195^2)+(Datenblatt!$D$23*Übersicht!G195)+Datenblatt!$E$23,IF($C195=11,(Datenblatt!$B$24*Übersicht!G195^3)+(Datenblatt!$C$24*Übersicht!G195^2)+(Datenblatt!$D$24*Übersicht!G195)+Datenblatt!$E$24,0))))))))))))))))))</f>
        <v>0</v>
      </c>
      <c r="M195">
        <f>IF(AND(H195="",C195=11),Datenblatt!$I$26,IF(AND(H195="",C195=12),Datenblatt!$I$26,IF(AND(H195="",C195=16),Datenblatt!$I$27,IF(AND(H195="",C195=15),Datenblatt!$I$26,IF(AND(H195="",C195=14),Datenblatt!$I$26,IF(AND(H195="",C195=13),Datenblatt!$I$26,IF(AND($C195=13,H195&gt;Datenblatt!$X$3),0,IF(AND($C195=14,H195&gt;Datenblatt!$X$4),0,IF(AND($C195=15,H195&gt;Datenblatt!$X$5),0,IF(AND($C195=16,H195&gt;Datenblatt!$X$6),0,IF(AND($C195=12,H195&gt;Datenblatt!$X$7),0,IF(AND($C195=11,H195&gt;Datenblatt!$X$8),0,IF(AND($C195=13,H195&lt;Datenblatt!$W$3),100,IF(AND($C195=14,H195&lt;Datenblatt!$W$4),100,IF(AND($C195=15,H195&lt;Datenblatt!$W$5),100,IF(AND($C195=16,H195&lt;Datenblatt!$W$6),100,IF(AND($C195=12,H195&lt;Datenblatt!$W$7),100,IF(AND($C195=11,H195&lt;Datenblatt!$W$8),100,IF($C195=13,(Datenblatt!$B$27*Übersicht!H195^3)+(Datenblatt!$C$27*Übersicht!H195^2)+(Datenblatt!$D$27*Übersicht!H195)+Datenblatt!$E$27,IF($C195=14,(Datenblatt!$B$28*Übersicht!H195^3)+(Datenblatt!$C$28*Übersicht!H195^2)+(Datenblatt!$D$28*Übersicht!H195)+Datenblatt!$E$28,IF($C195=15,(Datenblatt!$B$29*Übersicht!H195^3)+(Datenblatt!$C$29*Übersicht!H195^2)+(Datenblatt!$D$29*Übersicht!H195)+Datenblatt!$E$29,IF($C195=16,(Datenblatt!$B$30*Übersicht!H195^3)+(Datenblatt!$C$30*Übersicht!H195^2)+(Datenblatt!$D$30*Übersicht!H195)+Datenblatt!$E$30,IF($C195=12,(Datenblatt!$B$31*Übersicht!H195^3)+(Datenblatt!$C$31*Übersicht!H195^2)+(Datenblatt!$D$31*Übersicht!H195)+Datenblatt!$E$31,IF($C195=11,(Datenblatt!$B$32*Übersicht!H195^3)+(Datenblatt!$C$32*Übersicht!H195^2)+(Datenblatt!$D$32*Übersicht!H195)+Datenblatt!$E$32,0))))))))))))))))))))))))</f>
        <v>0</v>
      </c>
      <c r="N195">
        <f>IF(AND(H195="",C195=11),Datenblatt!$I$29,IF(AND(H195="",C195=12),Datenblatt!$I$29,IF(AND(H195="",C195=16),Datenblatt!$I$29,IF(AND(H195="",C195=15),Datenblatt!$I$29,IF(AND(H195="",C195=14),Datenblatt!$I$29,IF(AND(H195="",C195=13),Datenblatt!$I$29,IF(AND($C195=13,H195&gt;Datenblatt!$X$3),0,IF(AND($C195=14,H195&gt;Datenblatt!$X$4),0,IF(AND($C195=15,H195&gt;Datenblatt!$X$5),0,IF(AND($C195=16,H195&gt;Datenblatt!$X$6),0,IF(AND($C195=12,H195&gt;Datenblatt!$X$7),0,IF(AND($C195=11,H195&gt;Datenblatt!$X$8),0,IF(AND($C195=13,H195&lt;Datenblatt!$W$3),100,IF(AND($C195=14,H195&lt;Datenblatt!$W$4),100,IF(AND($C195=15,H195&lt;Datenblatt!$W$5),100,IF(AND($C195=16,H195&lt;Datenblatt!$W$6),100,IF(AND($C195=12,H195&lt;Datenblatt!$W$7),100,IF(AND($C195=11,H195&lt;Datenblatt!$W$8),100,IF($C195=13,(Datenblatt!$B$27*Übersicht!H195^3)+(Datenblatt!$C$27*Übersicht!H195^2)+(Datenblatt!$D$27*Übersicht!H195)+Datenblatt!$E$27,IF($C195=14,(Datenblatt!$B$28*Übersicht!H195^3)+(Datenblatt!$C$28*Übersicht!H195^2)+(Datenblatt!$D$28*Übersicht!H195)+Datenblatt!$E$28,IF($C195=15,(Datenblatt!$B$29*Übersicht!H195^3)+(Datenblatt!$C$29*Übersicht!H195^2)+(Datenblatt!$D$29*Übersicht!H195)+Datenblatt!$E$29,IF($C195=16,(Datenblatt!$B$30*Übersicht!H195^3)+(Datenblatt!$C$30*Übersicht!H195^2)+(Datenblatt!$D$30*Übersicht!H195)+Datenblatt!$E$30,IF($C195=12,(Datenblatt!$B$31*Übersicht!H195^3)+(Datenblatt!$C$31*Übersicht!H195^2)+(Datenblatt!$D$31*Übersicht!H195)+Datenblatt!$E$31,IF($C195=11,(Datenblatt!$B$32*Übersicht!H195^3)+(Datenblatt!$C$32*Übersicht!H195^2)+(Datenblatt!$D$32*Übersicht!H195)+Datenblatt!$E$32,0))))))))))))))))))))))))</f>
        <v>0</v>
      </c>
      <c r="O195" s="2" t="e">
        <f t="shared" ref="O195:O258" si="12">(K195*0.38+L195*0.34+M195*0.28)</f>
        <v>#DIV/0!</v>
      </c>
      <c r="P195" s="2" t="e">
        <f t="shared" ref="P195:P258" si="13">(J195*0.5+K195*0.19+L195*0.17+N195*0.14)</f>
        <v>#DIV/0!</v>
      </c>
      <c r="R195" s="2"/>
      <c r="S195" s="2">
        <f>Datenblatt!$I$10</f>
        <v>62.816491055091916</v>
      </c>
      <c r="T195" s="2">
        <f>Datenblatt!$I$18</f>
        <v>62.379148900450787</v>
      </c>
      <c r="U195" s="2">
        <f>Datenblatt!$I$26</f>
        <v>55.885385458572635</v>
      </c>
      <c r="V195" s="2">
        <f>Datenblatt!$I$34</f>
        <v>60.727085155488531</v>
      </c>
      <c r="W195" s="7" t="e">
        <f t="shared" ref="W195:W258" si="14">IF(O195&gt;V195,"JA","NEIN")</f>
        <v>#DIV/0!</v>
      </c>
      <c r="Y195" s="2">
        <f>Datenblatt!$I$5</f>
        <v>73.48733784597421</v>
      </c>
      <c r="Z195">
        <f>Datenblatt!$I$13</f>
        <v>79.926562848016317</v>
      </c>
      <c r="AA195">
        <f>Datenblatt!$I$21</f>
        <v>79.953620531215734</v>
      </c>
      <c r="AB195">
        <f>Datenblatt!$I$29</f>
        <v>70.851454876954847</v>
      </c>
      <c r="AC195">
        <f>Datenblatt!$I$37</f>
        <v>75.813025407742586</v>
      </c>
      <c r="AD195" s="7" t="e">
        <f t="shared" ref="AD195:AD258" si="15">IF(P195&gt;AC195,"JA","NEIN")</f>
        <v>#DIV/0!</v>
      </c>
    </row>
    <row r="196" spans="10:30" ht="19" x14ac:dyDescent="0.25">
      <c r="J196" s="3" t="e">
        <f>IF(AND($C196=13,Datenblatt!M196&lt;Datenblatt!$R$3),0,IF(AND($C196=14,Datenblatt!M196&lt;Datenblatt!$R$4),0,IF(AND($C196=15,Datenblatt!M196&lt;Datenblatt!$R$5),0,IF(AND($C196=16,Datenblatt!M196&lt;Datenblatt!$R$6),0,IF(AND($C196=12,Datenblatt!M196&lt;Datenblatt!$R$7),0,IF(AND($C196=11,Datenblatt!M196&lt;Datenblatt!$R$8),0,IF(AND($C196=13,Datenblatt!M196&gt;Datenblatt!$Q$3),100,IF(AND($C196=14,Datenblatt!M196&gt;Datenblatt!$Q$4),100,IF(AND($C196=15,Datenblatt!M196&gt;Datenblatt!$Q$5),100,IF(AND($C196=16,Datenblatt!M196&gt;Datenblatt!$Q$6),100,IF(AND($C196=12,Datenblatt!M196&gt;Datenblatt!$Q$7),100,IF(AND($C196=11,Datenblatt!M196&gt;Datenblatt!$Q$8),100,IF(Übersicht!$C196=13,Datenblatt!$B$3*Datenblatt!M196^3+Datenblatt!$C$3*Datenblatt!M196^2+Datenblatt!$D$3*Datenblatt!M196+Datenblatt!$E$3,IF(Übersicht!$C196=14,Datenblatt!$B$4*Datenblatt!M196^3+Datenblatt!$C$4*Datenblatt!M196^2+Datenblatt!$D$4*Datenblatt!M196+Datenblatt!$E$4,IF(Übersicht!$C196=15,Datenblatt!$B$5*Datenblatt!M196^3+Datenblatt!$C$5*Datenblatt!M196^2+Datenblatt!$D$5*Datenblatt!M196+Datenblatt!$E$5,IF(Übersicht!$C196=16,Datenblatt!$B$6*Datenblatt!M196^3+Datenblatt!$C$6*Datenblatt!M196^2+Datenblatt!$D$6*Datenblatt!M196+Datenblatt!$E$6,IF(Übersicht!$C196=12,Datenblatt!$B$7*Datenblatt!M196^3+Datenblatt!$C$7*Datenblatt!M196^2+Datenblatt!$D$7*Datenblatt!M196+Datenblatt!$E$7,IF(Übersicht!$C196=11,Datenblatt!$B$8*Datenblatt!M196^3+Datenblatt!$C$8*Datenblatt!M196^2+Datenblatt!$D$8*Datenblatt!M196+Datenblatt!$E$8,0))))))))))))))))))</f>
        <v>#DIV/0!</v>
      </c>
      <c r="K196" t="e">
        <f>IF(AND(Übersicht!$C196=13,Datenblatt!N196&lt;Datenblatt!$T$3),0,IF(AND(Übersicht!$C196=14,Datenblatt!N196&lt;Datenblatt!$T$4),0,IF(AND(Übersicht!$C196=15,Datenblatt!N196&lt;Datenblatt!$T$5),0,IF(AND(Übersicht!$C196=16,Datenblatt!N196&lt;Datenblatt!$T$6),0,IF(AND(Übersicht!$C196=12,Datenblatt!N196&lt;Datenblatt!$T$7),0,IF(AND(Übersicht!$C196=11,Datenblatt!N196&lt;Datenblatt!$T$8),0,IF(AND($C196=13,Datenblatt!N196&gt;Datenblatt!$S$3),100,IF(AND($C196=14,Datenblatt!N196&gt;Datenblatt!$S$4),100,IF(AND($C196=15,Datenblatt!N196&gt;Datenblatt!$S$5),100,IF(AND($C196=16,Datenblatt!N196&gt;Datenblatt!$S$6),100,IF(AND($C196=12,Datenblatt!N196&gt;Datenblatt!$S$7),100,IF(AND($C196=11,Datenblatt!N196&gt;Datenblatt!$S$8),100,IF(Übersicht!$C196=13,Datenblatt!$B$11*Datenblatt!N196^3+Datenblatt!$C$11*Datenblatt!N196^2+Datenblatt!$D$11*Datenblatt!N196+Datenblatt!$E$11,IF(Übersicht!$C196=14,Datenblatt!$B$12*Datenblatt!N196^3+Datenblatt!$C$12*Datenblatt!N196^2+Datenblatt!$D$12*Datenblatt!N196+Datenblatt!$E$12,IF(Übersicht!$C196=15,Datenblatt!$B$13*Datenblatt!N196^3+Datenblatt!$C$13*Datenblatt!N196^2+Datenblatt!$D$13*Datenblatt!N196+Datenblatt!$E$13,IF(Übersicht!$C196=16,Datenblatt!$B$14*Datenblatt!N196^3+Datenblatt!$C$14*Datenblatt!N196^2+Datenblatt!$D$14*Datenblatt!N196+Datenblatt!$E$14,IF(Übersicht!$C196=12,Datenblatt!$B$15*Datenblatt!N196^3+Datenblatt!$C$15*Datenblatt!N196^2+Datenblatt!$D$15*Datenblatt!N196+Datenblatt!$E$15,IF(Übersicht!$C196=11,Datenblatt!$B$16*Datenblatt!N196^3+Datenblatt!$C$16*Datenblatt!N196^2+Datenblatt!$D$16*Datenblatt!N196+Datenblatt!$E$16,0))))))))))))))))))</f>
        <v>#DIV/0!</v>
      </c>
      <c r="L196">
        <f>IF(AND($C196=13,G196&lt;Datenblatt!$V$3),0,IF(AND($C196=14,G196&lt;Datenblatt!$V$4),0,IF(AND($C196=15,G196&lt;Datenblatt!$V$5),0,IF(AND($C196=16,G196&lt;Datenblatt!$V$6),0,IF(AND($C196=12,G196&lt;Datenblatt!$V$7),0,IF(AND($C196=11,G196&lt;Datenblatt!$V$8),0,IF(AND($C196=13,G196&gt;Datenblatt!$U$3),100,IF(AND($C196=14,G196&gt;Datenblatt!$U$4),100,IF(AND($C196=15,G196&gt;Datenblatt!$U$5),100,IF(AND($C196=16,G196&gt;Datenblatt!$U$6),100,IF(AND($C196=12,G196&gt;Datenblatt!$U$7),100,IF(AND($C196=11,G196&gt;Datenblatt!$U$8),100,IF($C196=13,(Datenblatt!$B$19*Übersicht!G196^3)+(Datenblatt!$C$19*Übersicht!G196^2)+(Datenblatt!$D$19*Übersicht!G196)+Datenblatt!$E$19,IF($C196=14,(Datenblatt!$B$20*Übersicht!G196^3)+(Datenblatt!$C$20*Übersicht!G196^2)+(Datenblatt!$D$20*Übersicht!G196)+Datenblatt!$E$20,IF($C196=15,(Datenblatt!$B$21*Übersicht!G196^3)+(Datenblatt!$C$21*Übersicht!G196^2)+(Datenblatt!$D$21*Übersicht!G196)+Datenblatt!$E$21,IF($C196=16,(Datenblatt!$B$22*Übersicht!G196^3)+(Datenblatt!$C$22*Übersicht!G196^2)+(Datenblatt!$D$22*Übersicht!G196)+Datenblatt!$E$22,IF($C196=12,(Datenblatt!$B$23*Übersicht!G196^3)+(Datenblatt!$C$23*Übersicht!G196^2)+(Datenblatt!$D$23*Übersicht!G196)+Datenblatt!$E$23,IF($C196=11,(Datenblatt!$B$24*Übersicht!G196^3)+(Datenblatt!$C$24*Übersicht!G196^2)+(Datenblatt!$D$24*Übersicht!G196)+Datenblatt!$E$24,0))))))))))))))))))</f>
        <v>0</v>
      </c>
      <c r="M196">
        <f>IF(AND(H196="",C196=11),Datenblatt!$I$26,IF(AND(H196="",C196=12),Datenblatt!$I$26,IF(AND(H196="",C196=16),Datenblatt!$I$27,IF(AND(H196="",C196=15),Datenblatt!$I$26,IF(AND(H196="",C196=14),Datenblatt!$I$26,IF(AND(H196="",C196=13),Datenblatt!$I$26,IF(AND($C196=13,H196&gt;Datenblatt!$X$3),0,IF(AND($C196=14,H196&gt;Datenblatt!$X$4),0,IF(AND($C196=15,H196&gt;Datenblatt!$X$5),0,IF(AND($C196=16,H196&gt;Datenblatt!$X$6),0,IF(AND($C196=12,H196&gt;Datenblatt!$X$7),0,IF(AND($C196=11,H196&gt;Datenblatt!$X$8),0,IF(AND($C196=13,H196&lt;Datenblatt!$W$3),100,IF(AND($C196=14,H196&lt;Datenblatt!$W$4),100,IF(AND($C196=15,H196&lt;Datenblatt!$W$5),100,IF(AND($C196=16,H196&lt;Datenblatt!$W$6),100,IF(AND($C196=12,H196&lt;Datenblatt!$W$7),100,IF(AND($C196=11,H196&lt;Datenblatt!$W$8),100,IF($C196=13,(Datenblatt!$B$27*Übersicht!H196^3)+(Datenblatt!$C$27*Übersicht!H196^2)+(Datenblatt!$D$27*Übersicht!H196)+Datenblatt!$E$27,IF($C196=14,(Datenblatt!$B$28*Übersicht!H196^3)+(Datenblatt!$C$28*Übersicht!H196^2)+(Datenblatt!$D$28*Übersicht!H196)+Datenblatt!$E$28,IF($C196=15,(Datenblatt!$B$29*Übersicht!H196^3)+(Datenblatt!$C$29*Übersicht!H196^2)+(Datenblatt!$D$29*Übersicht!H196)+Datenblatt!$E$29,IF($C196=16,(Datenblatt!$B$30*Übersicht!H196^3)+(Datenblatt!$C$30*Übersicht!H196^2)+(Datenblatt!$D$30*Übersicht!H196)+Datenblatt!$E$30,IF($C196=12,(Datenblatt!$B$31*Übersicht!H196^3)+(Datenblatt!$C$31*Übersicht!H196^2)+(Datenblatt!$D$31*Übersicht!H196)+Datenblatt!$E$31,IF($C196=11,(Datenblatt!$B$32*Übersicht!H196^3)+(Datenblatt!$C$32*Übersicht!H196^2)+(Datenblatt!$D$32*Übersicht!H196)+Datenblatt!$E$32,0))))))))))))))))))))))))</f>
        <v>0</v>
      </c>
      <c r="N196">
        <f>IF(AND(H196="",C196=11),Datenblatt!$I$29,IF(AND(H196="",C196=12),Datenblatt!$I$29,IF(AND(H196="",C196=16),Datenblatt!$I$29,IF(AND(H196="",C196=15),Datenblatt!$I$29,IF(AND(H196="",C196=14),Datenblatt!$I$29,IF(AND(H196="",C196=13),Datenblatt!$I$29,IF(AND($C196=13,H196&gt;Datenblatt!$X$3),0,IF(AND($C196=14,H196&gt;Datenblatt!$X$4),0,IF(AND($C196=15,H196&gt;Datenblatt!$X$5),0,IF(AND($C196=16,H196&gt;Datenblatt!$X$6),0,IF(AND($C196=12,H196&gt;Datenblatt!$X$7),0,IF(AND($C196=11,H196&gt;Datenblatt!$X$8),0,IF(AND($C196=13,H196&lt;Datenblatt!$W$3),100,IF(AND($C196=14,H196&lt;Datenblatt!$W$4),100,IF(AND($C196=15,H196&lt;Datenblatt!$W$5),100,IF(AND($C196=16,H196&lt;Datenblatt!$W$6),100,IF(AND($C196=12,H196&lt;Datenblatt!$W$7),100,IF(AND($C196=11,H196&lt;Datenblatt!$W$8),100,IF($C196=13,(Datenblatt!$B$27*Übersicht!H196^3)+(Datenblatt!$C$27*Übersicht!H196^2)+(Datenblatt!$D$27*Übersicht!H196)+Datenblatt!$E$27,IF($C196=14,(Datenblatt!$B$28*Übersicht!H196^3)+(Datenblatt!$C$28*Übersicht!H196^2)+(Datenblatt!$D$28*Übersicht!H196)+Datenblatt!$E$28,IF($C196=15,(Datenblatt!$B$29*Übersicht!H196^3)+(Datenblatt!$C$29*Übersicht!H196^2)+(Datenblatt!$D$29*Übersicht!H196)+Datenblatt!$E$29,IF($C196=16,(Datenblatt!$B$30*Übersicht!H196^3)+(Datenblatt!$C$30*Übersicht!H196^2)+(Datenblatt!$D$30*Übersicht!H196)+Datenblatt!$E$30,IF($C196=12,(Datenblatt!$B$31*Übersicht!H196^3)+(Datenblatt!$C$31*Übersicht!H196^2)+(Datenblatt!$D$31*Übersicht!H196)+Datenblatt!$E$31,IF($C196=11,(Datenblatt!$B$32*Übersicht!H196^3)+(Datenblatt!$C$32*Übersicht!H196^2)+(Datenblatt!$D$32*Übersicht!H196)+Datenblatt!$E$32,0))))))))))))))))))))))))</f>
        <v>0</v>
      </c>
      <c r="O196" s="2" t="e">
        <f t="shared" si="12"/>
        <v>#DIV/0!</v>
      </c>
      <c r="P196" s="2" t="e">
        <f t="shared" si="13"/>
        <v>#DIV/0!</v>
      </c>
      <c r="R196" s="2"/>
      <c r="S196" s="2">
        <f>Datenblatt!$I$10</f>
        <v>62.816491055091916</v>
      </c>
      <c r="T196" s="2">
        <f>Datenblatt!$I$18</f>
        <v>62.379148900450787</v>
      </c>
      <c r="U196" s="2">
        <f>Datenblatt!$I$26</f>
        <v>55.885385458572635</v>
      </c>
      <c r="V196" s="2">
        <f>Datenblatt!$I$34</f>
        <v>60.727085155488531</v>
      </c>
      <c r="W196" s="7" t="e">
        <f t="shared" si="14"/>
        <v>#DIV/0!</v>
      </c>
      <c r="Y196" s="2">
        <f>Datenblatt!$I$5</f>
        <v>73.48733784597421</v>
      </c>
      <c r="Z196">
        <f>Datenblatt!$I$13</f>
        <v>79.926562848016317</v>
      </c>
      <c r="AA196">
        <f>Datenblatt!$I$21</f>
        <v>79.953620531215734</v>
      </c>
      <c r="AB196">
        <f>Datenblatt!$I$29</f>
        <v>70.851454876954847</v>
      </c>
      <c r="AC196">
        <f>Datenblatt!$I$37</f>
        <v>75.813025407742586</v>
      </c>
      <c r="AD196" s="7" t="e">
        <f t="shared" si="15"/>
        <v>#DIV/0!</v>
      </c>
    </row>
    <row r="197" spans="10:30" ht="19" x14ac:dyDescent="0.25">
      <c r="J197" s="3" t="e">
        <f>IF(AND($C197=13,Datenblatt!M197&lt;Datenblatt!$R$3),0,IF(AND($C197=14,Datenblatt!M197&lt;Datenblatt!$R$4),0,IF(AND($C197=15,Datenblatt!M197&lt;Datenblatt!$R$5),0,IF(AND($C197=16,Datenblatt!M197&lt;Datenblatt!$R$6),0,IF(AND($C197=12,Datenblatt!M197&lt;Datenblatt!$R$7),0,IF(AND($C197=11,Datenblatt!M197&lt;Datenblatt!$R$8),0,IF(AND($C197=13,Datenblatt!M197&gt;Datenblatt!$Q$3),100,IF(AND($C197=14,Datenblatt!M197&gt;Datenblatt!$Q$4),100,IF(AND($C197=15,Datenblatt!M197&gt;Datenblatt!$Q$5),100,IF(AND($C197=16,Datenblatt!M197&gt;Datenblatt!$Q$6),100,IF(AND($C197=12,Datenblatt!M197&gt;Datenblatt!$Q$7),100,IF(AND($C197=11,Datenblatt!M197&gt;Datenblatt!$Q$8),100,IF(Übersicht!$C197=13,Datenblatt!$B$3*Datenblatt!M197^3+Datenblatt!$C$3*Datenblatt!M197^2+Datenblatt!$D$3*Datenblatt!M197+Datenblatt!$E$3,IF(Übersicht!$C197=14,Datenblatt!$B$4*Datenblatt!M197^3+Datenblatt!$C$4*Datenblatt!M197^2+Datenblatt!$D$4*Datenblatt!M197+Datenblatt!$E$4,IF(Übersicht!$C197=15,Datenblatt!$B$5*Datenblatt!M197^3+Datenblatt!$C$5*Datenblatt!M197^2+Datenblatt!$D$5*Datenblatt!M197+Datenblatt!$E$5,IF(Übersicht!$C197=16,Datenblatt!$B$6*Datenblatt!M197^3+Datenblatt!$C$6*Datenblatt!M197^2+Datenblatt!$D$6*Datenblatt!M197+Datenblatt!$E$6,IF(Übersicht!$C197=12,Datenblatt!$B$7*Datenblatt!M197^3+Datenblatt!$C$7*Datenblatt!M197^2+Datenblatt!$D$7*Datenblatt!M197+Datenblatt!$E$7,IF(Übersicht!$C197=11,Datenblatt!$B$8*Datenblatt!M197^3+Datenblatt!$C$8*Datenblatt!M197^2+Datenblatt!$D$8*Datenblatt!M197+Datenblatt!$E$8,0))))))))))))))))))</f>
        <v>#DIV/0!</v>
      </c>
      <c r="K197" t="e">
        <f>IF(AND(Übersicht!$C197=13,Datenblatt!N197&lt;Datenblatt!$T$3),0,IF(AND(Übersicht!$C197=14,Datenblatt!N197&lt;Datenblatt!$T$4),0,IF(AND(Übersicht!$C197=15,Datenblatt!N197&lt;Datenblatt!$T$5),0,IF(AND(Übersicht!$C197=16,Datenblatt!N197&lt;Datenblatt!$T$6),0,IF(AND(Übersicht!$C197=12,Datenblatt!N197&lt;Datenblatt!$T$7),0,IF(AND(Übersicht!$C197=11,Datenblatt!N197&lt;Datenblatt!$T$8),0,IF(AND($C197=13,Datenblatt!N197&gt;Datenblatt!$S$3),100,IF(AND($C197=14,Datenblatt!N197&gt;Datenblatt!$S$4),100,IF(AND($C197=15,Datenblatt!N197&gt;Datenblatt!$S$5),100,IF(AND($C197=16,Datenblatt!N197&gt;Datenblatt!$S$6),100,IF(AND($C197=12,Datenblatt!N197&gt;Datenblatt!$S$7),100,IF(AND($C197=11,Datenblatt!N197&gt;Datenblatt!$S$8),100,IF(Übersicht!$C197=13,Datenblatt!$B$11*Datenblatt!N197^3+Datenblatt!$C$11*Datenblatt!N197^2+Datenblatt!$D$11*Datenblatt!N197+Datenblatt!$E$11,IF(Übersicht!$C197=14,Datenblatt!$B$12*Datenblatt!N197^3+Datenblatt!$C$12*Datenblatt!N197^2+Datenblatt!$D$12*Datenblatt!N197+Datenblatt!$E$12,IF(Übersicht!$C197=15,Datenblatt!$B$13*Datenblatt!N197^3+Datenblatt!$C$13*Datenblatt!N197^2+Datenblatt!$D$13*Datenblatt!N197+Datenblatt!$E$13,IF(Übersicht!$C197=16,Datenblatt!$B$14*Datenblatt!N197^3+Datenblatt!$C$14*Datenblatt!N197^2+Datenblatt!$D$14*Datenblatt!N197+Datenblatt!$E$14,IF(Übersicht!$C197=12,Datenblatt!$B$15*Datenblatt!N197^3+Datenblatt!$C$15*Datenblatt!N197^2+Datenblatt!$D$15*Datenblatt!N197+Datenblatt!$E$15,IF(Übersicht!$C197=11,Datenblatt!$B$16*Datenblatt!N197^3+Datenblatt!$C$16*Datenblatt!N197^2+Datenblatt!$D$16*Datenblatt!N197+Datenblatt!$E$16,0))))))))))))))))))</f>
        <v>#DIV/0!</v>
      </c>
      <c r="L197">
        <f>IF(AND($C197=13,G197&lt;Datenblatt!$V$3),0,IF(AND($C197=14,G197&lt;Datenblatt!$V$4),0,IF(AND($C197=15,G197&lt;Datenblatt!$V$5),0,IF(AND($C197=16,G197&lt;Datenblatt!$V$6),0,IF(AND($C197=12,G197&lt;Datenblatt!$V$7),0,IF(AND($C197=11,G197&lt;Datenblatt!$V$8),0,IF(AND($C197=13,G197&gt;Datenblatt!$U$3),100,IF(AND($C197=14,G197&gt;Datenblatt!$U$4),100,IF(AND($C197=15,G197&gt;Datenblatt!$U$5),100,IF(AND($C197=16,G197&gt;Datenblatt!$U$6),100,IF(AND($C197=12,G197&gt;Datenblatt!$U$7),100,IF(AND($C197=11,G197&gt;Datenblatt!$U$8),100,IF($C197=13,(Datenblatt!$B$19*Übersicht!G197^3)+(Datenblatt!$C$19*Übersicht!G197^2)+(Datenblatt!$D$19*Übersicht!G197)+Datenblatt!$E$19,IF($C197=14,(Datenblatt!$B$20*Übersicht!G197^3)+(Datenblatt!$C$20*Übersicht!G197^2)+(Datenblatt!$D$20*Übersicht!G197)+Datenblatt!$E$20,IF($C197=15,(Datenblatt!$B$21*Übersicht!G197^3)+(Datenblatt!$C$21*Übersicht!G197^2)+(Datenblatt!$D$21*Übersicht!G197)+Datenblatt!$E$21,IF($C197=16,(Datenblatt!$B$22*Übersicht!G197^3)+(Datenblatt!$C$22*Übersicht!G197^2)+(Datenblatt!$D$22*Übersicht!G197)+Datenblatt!$E$22,IF($C197=12,(Datenblatt!$B$23*Übersicht!G197^3)+(Datenblatt!$C$23*Übersicht!G197^2)+(Datenblatt!$D$23*Übersicht!G197)+Datenblatt!$E$23,IF($C197=11,(Datenblatt!$B$24*Übersicht!G197^3)+(Datenblatt!$C$24*Übersicht!G197^2)+(Datenblatt!$D$24*Übersicht!G197)+Datenblatt!$E$24,0))))))))))))))))))</f>
        <v>0</v>
      </c>
      <c r="M197">
        <f>IF(AND(H197="",C197=11),Datenblatt!$I$26,IF(AND(H197="",C197=12),Datenblatt!$I$26,IF(AND(H197="",C197=16),Datenblatt!$I$27,IF(AND(H197="",C197=15),Datenblatt!$I$26,IF(AND(H197="",C197=14),Datenblatt!$I$26,IF(AND(H197="",C197=13),Datenblatt!$I$26,IF(AND($C197=13,H197&gt;Datenblatt!$X$3),0,IF(AND($C197=14,H197&gt;Datenblatt!$X$4),0,IF(AND($C197=15,H197&gt;Datenblatt!$X$5),0,IF(AND($C197=16,H197&gt;Datenblatt!$X$6),0,IF(AND($C197=12,H197&gt;Datenblatt!$X$7),0,IF(AND($C197=11,H197&gt;Datenblatt!$X$8),0,IF(AND($C197=13,H197&lt;Datenblatt!$W$3),100,IF(AND($C197=14,H197&lt;Datenblatt!$W$4),100,IF(AND($C197=15,H197&lt;Datenblatt!$W$5),100,IF(AND($C197=16,H197&lt;Datenblatt!$W$6),100,IF(AND($C197=12,H197&lt;Datenblatt!$W$7),100,IF(AND($C197=11,H197&lt;Datenblatt!$W$8),100,IF($C197=13,(Datenblatt!$B$27*Übersicht!H197^3)+(Datenblatt!$C$27*Übersicht!H197^2)+(Datenblatt!$D$27*Übersicht!H197)+Datenblatt!$E$27,IF($C197=14,(Datenblatt!$B$28*Übersicht!H197^3)+(Datenblatt!$C$28*Übersicht!H197^2)+(Datenblatt!$D$28*Übersicht!H197)+Datenblatt!$E$28,IF($C197=15,(Datenblatt!$B$29*Übersicht!H197^3)+(Datenblatt!$C$29*Übersicht!H197^2)+(Datenblatt!$D$29*Übersicht!H197)+Datenblatt!$E$29,IF($C197=16,(Datenblatt!$B$30*Übersicht!H197^3)+(Datenblatt!$C$30*Übersicht!H197^2)+(Datenblatt!$D$30*Übersicht!H197)+Datenblatt!$E$30,IF($C197=12,(Datenblatt!$B$31*Übersicht!H197^3)+(Datenblatt!$C$31*Übersicht!H197^2)+(Datenblatt!$D$31*Übersicht!H197)+Datenblatt!$E$31,IF($C197=11,(Datenblatt!$B$32*Übersicht!H197^3)+(Datenblatt!$C$32*Übersicht!H197^2)+(Datenblatt!$D$32*Übersicht!H197)+Datenblatt!$E$32,0))))))))))))))))))))))))</f>
        <v>0</v>
      </c>
      <c r="N197">
        <f>IF(AND(H197="",C197=11),Datenblatt!$I$29,IF(AND(H197="",C197=12),Datenblatt!$I$29,IF(AND(H197="",C197=16),Datenblatt!$I$29,IF(AND(H197="",C197=15),Datenblatt!$I$29,IF(AND(H197="",C197=14),Datenblatt!$I$29,IF(AND(H197="",C197=13),Datenblatt!$I$29,IF(AND($C197=13,H197&gt;Datenblatt!$X$3),0,IF(AND($C197=14,H197&gt;Datenblatt!$X$4),0,IF(AND($C197=15,H197&gt;Datenblatt!$X$5),0,IF(AND($C197=16,H197&gt;Datenblatt!$X$6),0,IF(AND($C197=12,H197&gt;Datenblatt!$X$7),0,IF(AND($C197=11,H197&gt;Datenblatt!$X$8),0,IF(AND($C197=13,H197&lt;Datenblatt!$W$3),100,IF(AND($C197=14,H197&lt;Datenblatt!$W$4),100,IF(AND($C197=15,H197&lt;Datenblatt!$W$5),100,IF(AND($C197=16,H197&lt;Datenblatt!$W$6),100,IF(AND($C197=12,H197&lt;Datenblatt!$W$7),100,IF(AND($C197=11,H197&lt;Datenblatt!$W$8),100,IF($C197=13,(Datenblatt!$B$27*Übersicht!H197^3)+(Datenblatt!$C$27*Übersicht!H197^2)+(Datenblatt!$D$27*Übersicht!H197)+Datenblatt!$E$27,IF($C197=14,(Datenblatt!$B$28*Übersicht!H197^3)+(Datenblatt!$C$28*Übersicht!H197^2)+(Datenblatt!$D$28*Übersicht!H197)+Datenblatt!$E$28,IF($C197=15,(Datenblatt!$B$29*Übersicht!H197^3)+(Datenblatt!$C$29*Übersicht!H197^2)+(Datenblatt!$D$29*Übersicht!H197)+Datenblatt!$E$29,IF($C197=16,(Datenblatt!$B$30*Übersicht!H197^3)+(Datenblatt!$C$30*Übersicht!H197^2)+(Datenblatt!$D$30*Übersicht!H197)+Datenblatt!$E$30,IF($C197=12,(Datenblatt!$B$31*Übersicht!H197^3)+(Datenblatt!$C$31*Übersicht!H197^2)+(Datenblatt!$D$31*Übersicht!H197)+Datenblatt!$E$31,IF($C197=11,(Datenblatt!$B$32*Übersicht!H197^3)+(Datenblatt!$C$32*Übersicht!H197^2)+(Datenblatt!$D$32*Übersicht!H197)+Datenblatt!$E$32,0))))))))))))))))))))))))</f>
        <v>0</v>
      </c>
      <c r="O197" s="2" t="e">
        <f t="shared" si="12"/>
        <v>#DIV/0!</v>
      </c>
      <c r="P197" s="2" t="e">
        <f t="shared" si="13"/>
        <v>#DIV/0!</v>
      </c>
      <c r="R197" s="2"/>
      <c r="S197" s="2">
        <f>Datenblatt!$I$10</f>
        <v>62.816491055091916</v>
      </c>
      <c r="T197" s="2">
        <f>Datenblatt!$I$18</f>
        <v>62.379148900450787</v>
      </c>
      <c r="U197" s="2">
        <f>Datenblatt!$I$26</f>
        <v>55.885385458572635</v>
      </c>
      <c r="V197" s="2">
        <f>Datenblatt!$I$34</f>
        <v>60.727085155488531</v>
      </c>
      <c r="W197" s="7" t="e">
        <f t="shared" si="14"/>
        <v>#DIV/0!</v>
      </c>
      <c r="Y197" s="2">
        <f>Datenblatt!$I$5</f>
        <v>73.48733784597421</v>
      </c>
      <c r="Z197">
        <f>Datenblatt!$I$13</f>
        <v>79.926562848016317</v>
      </c>
      <c r="AA197">
        <f>Datenblatt!$I$21</f>
        <v>79.953620531215734</v>
      </c>
      <c r="AB197">
        <f>Datenblatt!$I$29</f>
        <v>70.851454876954847</v>
      </c>
      <c r="AC197">
        <f>Datenblatt!$I$37</f>
        <v>75.813025407742586</v>
      </c>
      <c r="AD197" s="7" t="e">
        <f t="shared" si="15"/>
        <v>#DIV/0!</v>
      </c>
    </row>
    <row r="198" spans="10:30" ht="19" x14ac:dyDescent="0.25">
      <c r="J198" s="3" t="e">
        <f>IF(AND($C198=13,Datenblatt!M198&lt;Datenblatt!$R$3),0,IF(AND($C198=14,Datenblatt!M198&lt;Datenblatt!$R$4),0,IF(AND($C198=15,Datenblatt!M198&lt;Datenblatt!$R$5),0,IF(AND($C198=16,Datenblatt!M198&lt;Datenblatt!$R$6),0,IF(AND($C198=12,Datenblatt!M198&lt;Datenblatt!$R$7),0,IF(AND($C198=11,Datenblatt!M198&lt;Datenblatt!$R$8),0,IF(AND($C198=13,Datenblatt!M198&gt;Datenblatt!$Q$3),100,IF(AND($C198=14,Datenblatt!M198&gt;Datenblatt!$Q$4),100,IF(AND($C198=15,Datenblatt!M198&gt;Datenblatt!$Q$5),100,IF(AND($C198=16,Datenblatt!M198&gt;Datenblatt!$Q$6),100,IF(AND($C198=12,Datenblatt!M198&gt;Datenblatt!$Q$7),100,IF(AND($C198=11,Datenblatt!M198&gt;Datenblatt!$Q$8),100,IF(Übersicht!$C198=13,Datenblatt!$B$3*Datenblatt!M198^3+Datenblatt!$C$3*Datenblatt!M198^2+Datenblatt!$D$3*Datenblatt!M198+Datenblatt!$E$3,IF(Übersicht!$C198=14,Datenblatt!$B$4*Datenblatt!M198^3+Datenblatt!$C$4*Datenblatt!M198^2+Datenblatt!$D$4*Datenblatt!M198+Datenblatt!$E$4,IF(Übersicht!$C198=15,Datenblatt!$B$5*Datenblatt!M198^3+Datenblatt!$C$5*Datenblatt!M198^2+Datenblatt!$D$5*Datenblatt!M198+Datenblatt!$E$5,IF(Übersicht!$C198=16,Datenblatt!$B$6*Datenblatt!M198^3+Datenblatt!$C$6*Datenblatt!M198^2+Datenblatt!$D$6*Datenblatt!M198+Datenblatt!$E$6,IF(Übersicht!$C198=12,Datenblatt!$B$7*Datenblatt!M198^3+Datenblatt!$C$7*Datenblatt!M198^2+Datenblatt!$D$7*Datenblatt!M198+Datenblatt!$E$7,IF(Übersicht!$C198=11,Datenblatt!$B$8*Datenblatt!M198^3+Datenblatt!$C$8*Datenblatt!M198^2+Datenblatt!$D$8*Datenblatt!M198+Datenblatt!$E$8,0))))))))))))))))))</f>
        <v>#DIV/0!</v>
      </c>
      <c r="K198" t="e">
        <f>IF(AND(Übersicht!$C198=13,Datenblatt!N198&lt;Datenblatt!$T$3),0,IF(AND(Übersicht!$C198=14,Datenblatt!N198&lt;Datenblatt!$T$4),0,IF(AND(Übersicht!$C198=15,Datenblatt!N198&lt;Datenblatt!$T$5),0,IF(AND(Übersicht!$C198=16,Datenblatt!N198&lt;Datenblatt!$T$6),0,IF(AND(Übersicht!$C198=12,Datenblatt!N198&lt;Datenblatt!$T$7),0,IF(AND(Übersicht!$C198=11,Datenblatt!N198&lt;Datenblatt!$T$8),0,IF(AND($C198=13,Datenblatt!N198&gt;Datenblatt!$S$3),100,IF(AND($C198=14,Datenblatt!N198&gt;Datenblatt!$S$4),100,IF(AND($C198=15,Datenblatt!N198&gt;Datenblatt!$S$5),100,IF(AND($C198=16,Datenblatt!N198&gt;Datenblatt!$S$6),100,IF(AND($C198=12,Datenblatt!N198&gt;Datenblatt!$S$7),100,IF(AND($C198=11,Datenblatt!N198&gt;Datenblatt!$S$8),100,IF(Übersicht!$C198=13,Datenblatt!$B$11*Datenblatt!N198^3+Datenblatt!$C$11*Datenblatt!N198^2+Datenblatt!$D$11*Datenblatt!N198+Datenblatt!$E$11,IF(Übersicht!$C198=14,Datenblatt!$B$12*Datenblatt!N198^3+Datenblatt!$C$12*Datenblatt!N198^2+Datenblatt!$D$12*Datenblatt!N198+Datenblatt!$E$12,IF(Übersicht!$C198=15,Datenblatt!$B$13*Datenblatt!N198^3+Datenblatt!$C$13*Datenblatt!N198^2+Datenblatt!$D$13*Datenblatt!N198+Datenblatt!$E$13,IF(Übersicht!$C198=16,Datenblatt!$B$14*Datenblatt!N198^3+Datenblatt!$C$14*Datenblatt!N198^2+Datenblatt!$D$14*Datenblatt!N198+Datenblatt!$E$14,IF(Übersicht!$C198=12,Datenblatt!$B$15*Datenblatt!N198^3+Datenblatt!$C$15*Datenblatt!N198^2+Datenblatt!$D$15*Datenblatt!N198+Datenblatt!$E$15,IF(Übersicht!$C198=11,Datenblatt!$B$16*Datenblatt!N198^3+Datenblatt!$C$16*Datenblatt!N198^2+Datenblatt!$D$16*Datenblatt!N198+Datenblatt!$E$16,0))))))))))))))))))</f>
        <v>#DIV/0!</v>
      </c>
      <c r="L198">
        <f>IF(AND($C198=13,G198&lt;Datenblatt!$V$3),0,IF(AND($C198=14,G198&lt;Datenblatt!$V$4),0,IF(AND($C198=15,G198&lt;Datenblatt!$V$5),0,IF(AND($C198=16,G198&lt;Datenblatt!$V$6),0,IF(AND($C198=12,G198&lt;Datenblatt!$V$7),0,IF(AND($C198=11,G198&lt;Datenblatt!$V$8),0,IF(AND($C198=13,G198&gt;Datenblatt!$U$3),100,IF(AND($C198=14,G198&gt;Datenblatt!$U$4),100,IF(AND($C198=15,G198&gt;Datenblatt!$U$5),100,IF(AND($C198=16,G198&gt;Datenblatt!$U$6),100,IF(AND($C198=12,G198&gt;Datenblatt!$U$7),100,IF(AND($C198=11,G198&gt;Datenblatt!$U$8),100,IF($C198=13,(Datenblatt!$B$19*Übersicht!G198^3)+(Datenblatt!$C$19*Übersicht!G198^2)+(Datenblatt!$D$19*Übersicht!G198)+Datenblatt!$E$19,IF($C198=14,(Datenblatt!$B$20*Übersicht!G198^3)+(Datenblatt!$C$20*Übersicht!G198^2)+(Datenblatt!$D$20*Übersicht!G198)+Datenblatt!$E$20,IF($C198=15,(Datenblatt!$B$21*Übersicht!G198^3)+(Datenblatt!$C$21*Übersicht!G198^2)+(Datenblatt!$D$21*Übersicht!G198)+Datenblatt!$E$21,IF($C198=16,(Datenblatt!$B$22*Übersicht!G198^3)+(Datenblatt!$C$22*Übersicht!G198^2)+(Datenblatt!$D$22*Übersicht!G198)+Datenblatt!$E$22,IF($C198=12,(Datenblatt!$B$23*Übersicht!G198^3)+(Datenblatt!$C$23*Übersicht!G198^2)+(Datenblatt!$D$23*Übersicht!G198)+Datenblatt!$E$23,IF($C198=11,(Datenblatt!$B$24*Übersicht!G198^3)+(Datenblatt!$C$24*Übersicht!G198^2)+(Datenblatt!$D$24*Übersicht!G198)+Datenblatt!$E$24,0))))))))))))))))))</f>
        <v>0</v>
      </c>
      <c r="M198">
        <f>IF(AND(H198="",C198=11),Datenblatt!$I$26,IF(AND(H198="",C198=12),Datenblatt!$I$26,IF(AND(H198="",C198=16),Datenblatt!$I$27,IF(AND(H198="",C198=15),Datenblatt!$I$26,IF(AND(H198="",C198=14),Datenblatt!$I$26,IF(AND(H198="",C198=13),Datenblatt!$I$26,IF(AND($C198=13,H198&gt;Datenblatt!$X$3),0,IF(AND($C198=14,H198&gt;Datenblatt!$X$4),0,IF(AND($C198=15,H198&gt;Datenblatt!$X$5),0,IF(AND($C198=16,H198&gt;Datenblatt!$X$6),0,IF(AND($C198=12,H198&gt;Datenblatt!$X$7),0,IF(AND($C198=11,H198&gt;Datenblatt!$X$8),0,IF(AND($C198=13,H198&lt;Datenblatt!$W$3),100,IF(AND($C198=14,H198&lt;Datenblatt!$W$4),100,IF(AND($C198=15,H198&lt;Datenblatt!$W$5),100,IF(AND($C198=16,H198&lt;Datenblatt!$W$6),100,IF(AND($C198=12,H198&lt;Datenblatt!$W$7),100,IF(AND($C198=11,H198&lt;Datenblatt!$W$8),100,IF($C198=13,(Datenblatt!$B$27*Übersicht!H198^3)+(Datenblatt!$C$27*Übersicht!H198^2)+(Datenblatt!$D$27*Übersicht!H198)+Datenblatt!$E$27,IF($C198=14,(Datenblatt!$B$28*Übersicht!H198^3)+(Datenblatt!$C$28*Übersicht!H198^2)+(Datenblatt!$D$28*Übersicht!H198)+Datenblatt!$E$28,IF($C198=15,(Datenblatt!$B$29*Übersicht!H198^3)+(Datenblatt!$C$29*Übersicht!H198^2)+(Datenblatt!$D$29*Übersicht!H198)+Datenblatt!$E$29,IF($C198=16,(Datenblatt!$B$30*Übersicht!H198^3)+(Datenblatt!$C$30*Übersicht!H198^2)+(Datenblatt!$D$30*Übersicht!H198)+Datenblatt!$E$30,IF($C198=12,(Datenblatt!$B$31*Übersicht!H198^3)+(Datenblatt!$C$31*Übersicht!H198^2)+(Datenblatt!$D$31*Übersicht!H198)+Datenblatt!$E$31,IF($C198=11,(Datenblatt!$B$32*Übersicht!H198^3)+(Datenblatt!$C$32*Übersicht!H198^2)+(Datenblatt!$D$32*Übersicht!H198)+Datenblatt!$E$32,0))))))))))))))))))))))))</f>
        <v>0</v>
      </c>
      <c r="N198">
        <f>IF(AND(H198="",C198=11),Datenblatt!$I$29,IF(AND(H198="",C198=12),Datenblatt!$I$29,IF(AND(H198="",C198=16),Datenblatt!$I$29,IF(AND(H198="",C198=15),Datenblatt!$I$29,IF(AND(H198="",C198=14),Datenblatt!$I$29,IF(AND(H198="",C198=13),Datenblatt!$I$29,IF(AND($C198=13,H198&gt;Datenblatt!$X$3),0,IF(AND($C198=14,H198&gt;Datenblatt!$X$4),0,IF(AND($C198=15,H198&gt;Datenblatt!$X$5),0,IF(AND($C198=16,H198&gt;Datenblatt!$X$6),0,IF(AND($C198=12,H198&gt;Datenblatt!$X$7),0,IF(AND($C198=11,H198&gt;Datenblatt!$X$8),0,IF(AND($C198=13,H198&lt;Datenblatt!$W$3),100,IF(AND($C198=14,H198&lt;Datenblatt!$W$4),100,IF(AND($C198=15,H198&lt;Datenblatt!$W$5),100,IF(AND($C198=16,H198&lt;Datenblatt!$W$6),100,IF(AND($C198=12,H198&lt;Datenblatt!$W$7),100,IF(AND($C198=11,H198&lt;Datenblatt!$W$8),100,IF($C198=13,(Datenblatt!$B$27*Übersicht!H198^3)+(Datenblatt!$C$27*Übersicht!H198^2)+(Datenblatt!$D$27*Übersicht!H198)+Datenblatt!$E$27,IF($C198=14,(Datenblatt!$B$28*Übersicht!H198^3)+(Datenblatt!$C$28*Übersicht!H198^2)+(Datenblatt!$D$28*Übersicht!H198)+Datenblatt!$E$28,IF($C198=15,(Datenblatt!$B$29*Übersicht!H198^3)+(Datenblatt!$C$29*Übersicht!H198^2)+(Datenblatt!$D$29*Übersicht!H198)+Datenblatt!$E$29,IF($C198=16,(Datenblatt!$B$30*Übersicht!H198^3)+(Datenblatt!$C$30*Übersicht!H198^2)+(Datenblatt!$D$30*Übersicht!H198)+Datenblatt!$E$30,IF($C198=12,(Datenblatt!$B$31*Übersicht!H198^3)+(Datenblatt!$C$31*Übersicht!H198^2)+(Datenblatt!$D$31*Übersicht!H198)+Datenblatt!$E$31,IF($C198=11,(Datenblatt!$B$32*Übersicht!H198^3)+(Datenblatt!$C$32*Übersicht!H198^2)+(Datenblatt!$D$32*Übersicht!H198)+Datenblatt!$E$32,0))))))))))))))))))))))))</f>
        <v>0</v>
      </c>
      <c r="O198" s="2" t="e">
        <f t="shared" si="12"/>
        <v>#DIV/0!</v>
      </c>
      <c r="P198" s="2" t="e">
        <f t="shared" si="13"/>
        <v>#DIV/0!</v>
      </c>
      <c r="R198" s="2"/>
      <c r="S198" s="2">
        <f>Datenblatt!$I$10</f>
        <v>62.816491055091916</v>
      </c>
      <c r="T198" s="2">
        <f>Datenblatt!$I$18</f>
        <v>62.379148900450787</v>
      </c>
      <c r="U198" s="2">
        <f>Datenblatt!$I$26</f>
        <v>55.885385458572635</v>
      </c>
      <c r="V198" s="2">
        <f>Datenblatt!$I$34</f>
        <v>60.727085155488531</v>
      </c>
      <c r="W198" s="7" t="e">
        <f t="shared" si="14"/>
        <v>#DIV/0!</v>
      </c>
      <c r="Y198" s="2">
        <f>Datenblatt!$I$5</f>
        <v>73.48733784597421</v>
      </c>
      <c r="Z198">
        <f>Datenblatt!$I$13</f>
        <v>79.926562848016317</v>
      </c>
      <c r="AA198">
        <f>Datenblatt!$I$21</f>
        <v>79.953620531215734</v>
      </c>
      <c r="AB198">
        <f>Datenblatt!$I$29</f>
        <v>70.851454876954847</v>
      </c>
      <c r="AC198">
        <f>Datenblatt!$I$37</f>
        <v>75.813025407742586</v>
      </c>
      <c r="AD198" s="7" t="e">
        <f t="shared" si="15"/>
        <v>#DIV/0!</v>
      </c>
    </row>
    <row r="199" spans="10:30" ht="19" x14ac:dyDescent="0.25">
      <c r="J199" s="3" t="e">
        <f>IF(AND($C199=13,Datenblatt!M199&lt;Datenblatt!$R$3),0,IF(AND($C199=14,Datenblatt!M199&lt;Datenblatt!$R$4),0,IF(AND($C199=15,Datenblatt!M199&lt;Datenblatt!$R$5),0,IF(AND($C199=16,Datenblatt!M199&lt;Datenblatt!$R$6),0,IF(AND($C199=12,Datenblatt!M199&lt;Datenblatt!$R$7),0,IF(AND($C199=11,Datenblatt!M199&lt;Datenblatt!$R$8),0,IF(AND($C199=13,Datenblatt!M199&gt;Datenblatt!$Q$3),100,IF(AND($C199=14,Datenblatt!M199&gt;Datenblatt!$Q$4),100,IF(AND($C199=15,Datenblatt!M199&gt;Datenblatt!$Q$5),100,IF(AND($C199=16,Datenblatt!M199&gt;Datenblatt!$Q$6),100,IF(AND($C199=12,Datenblatt!M199&gt;Datenblatt!$Q$7),100,IF(AND($C199=11,Datenblatt!M199&gt;Datenblatt!$Q$8),100,IF(Übersicht!$C199=13,Datenblatt!$B$3*Datenblatt!M199^3+Datenblatt!$C$3*Datenblatt!M199^2+Datenblatt!$D$3*Datenblatt!M199+Datenblatt!$E$3,IF(Übersicht!$C199=14,Datenblatt!$B$4*Datenblatt!M199^3+Datenblatt!$C$4*Datenblatt!M199^2+Datenblatt!$D$4*Datenblatt!M199+Datenblatt!$E$4,IF(Übersicht!$C199=15,Datenblatt!$B$5*Datenblatt!M199^3+Datenblatt!$C$5*Datenblatt!M199^2+Datenblatt!$D$5*Datenblatt!M199+Datenblatt!$E$5,IF(Übersicht!$C199=16,Datenblatt!$B$6*Datenblatt!M199^3+Datenblatt!$C$6*Datenblatt!M199^2+Datenblatt!$D$6*Datenblatt!M199+Datenblatt!$E$6,IF(Übersicht!$C199=12,Datenblatt!$B$7*Datenblatt!M199^3+Datenblatt!$C$7*Datenblatt!M199^2+Datenblatt!$D$7*Datenblatt!M199+Datenblatt!$E$7,IF(Übersicht!$C199=11,Datenblatt!$B$8*Datenblatt!M199^3+Datenblatt!$C$8*Datenblatt!M199^2+Datenblatt!$D$8*Datenblatt!M199+Datenblatt!$E$8,0))))))))))))))))))</f>
        <v>#DIV/0!</v>
      </c>
      <c r="K199" t="e">
        <f>IF(AND(Übersicht!$C199=13,Datenblatt!N199&lt;Datenblatt!$T$3),0,IF(AND(Übersicht!$C199=14,Datenblatt!N199&lt;Datenblatt!$T$4),0,IF(AND(Übersicht!$C199=15,Datenblatt!N199&lt;Datenblatt!$T$5),0,IF(AND(Übersicht!$C199=16,Datenblatt!N199&lt;Datenblatt!$T$6),0,IF(AND(Übersicht!$C199=12,Datenblatt!N199&lt;Datenblatt!$T$7),0,IF(AND(Übersicht!$C199=11,Datenblatt!N199&lt;Datenblatt!$T$8),0,IF(AND($C199=13,Datenblatt!N199&gt;Datenblatt!$S$3),100,IF(AND($C199=14,Datenblatt!N199&gt;Datenblatt!$S$4),100,IF(AND($C199=15,Datenblatt!N199&gt;Datenblatt!$S$5),100,IF(AND($C199=16,Datenblatt!N199&gt;Datenblatt!$S$6),100,IF(AND($C199=12,Datenblatt!N199&gt;Datenblatt!$S$7),100,IF(AND($C199=11,Datenblatt!N199&gt;Datenblatt!$S$8),100,IF(Übersicht!$C199=13,Datenblatt!$B$11*Datenblatt!N199^3+Datenblatt!$C$11*Datenblatt!N199^2+Datenblatt!$D$11*Datenblatt!N199+Datenblatt!$E$11,IF(Übersicht!$C199=14,Datenblatt!$B$12*Datenblatt!N199^3+Datenblatt!$C$12*Datenblatt!N199^2+Datenblatt!$D$12*Datenblatt!N199+Datenblatt!$E$12,IF(Übersicht!$C199=15,Datenblatt!$B$13*Datenblatt!N199^3+Datenblatt!$C$13*Datenblatt!N199^2+Datenblatt!$D$13*Datenblatt!N199+Datenblatt!$E$13,IF(Übersicht!$C199=16,Datenblatt!$B$14*Datenblatt!N199^3+Datenblatt!$C$14*Datenblatt!N199^2+Datenblatt!$D$14*Datenblatt!N199+Datenblatt!$E$14,IF(Übersicht!$C199=12,Datenblatt!$B$15*Datenblatt!N199^3+Datenblatt!$C$15*Datenblatt!N199^2+Datenblatt!$D$15*Datenblatt!N199+Datenblatt!$E$15,IF(Übersicht!$C199=11,Datenblatt!$B$16*Datenblatt!N199^3+Datenblatt!$C$16*Datenblatt!N199^2+Datenblatt!$D$16*Datenblatt!N199+Datenblatt!$E$16,0))))))))))))))))))</f>
        <v>#DIV/0!</v>
      </c>
      <c r="L199">
        <f>IF(AND($C199=13,G199&lt;Datenblatt!$V$3),0,IF(AND($C199=14,G199&lt;Datenblatt!$V$4),0,IF(AND($C199=15,G199&lt;Datenblatt!$V$5),0,IF(AND($C199=16,G199&lt;Datenblatt!$V$6),0,IF(AND($C199=12,G199&lt;Datenblatt!$V$7),0,IF(AND($C199=11,G199&lt;Datenblatt!$V$8),0,IF(AND($C199=13,G199&gt;Datenblatt!$U$3),100,IF(AND($C199=14,G199&gt;Datenblatt!$U$4),100,IF(AND($C199=15,G199&gt;Datenblatt!$U$5),100,IF(AND($C199=16,G199&gt;Datenblatt!$U$6),100,IF(AND($C199=12,G199&gt;Datenblatt!$U$7),100,IF(AND($C199=11,G199&gt;Datenblatt!$U$8),100,IF($C199=13,(Datenblatt!$B$19*Übersicht!G199^3)+(Datenblatt!$C$19*Übersicht!G199^2)+(Datenblatt!$D$19*Übersicht!G199)+Datenblatt!$E$19,IF($C199=14,(Datenblatt!$B$20*Übersicht!G199^3)+(Datenblatt!$C$20*Übersicht!G199^2)+(Datenblatt!$D$20*Übersicht!G199)+Datenblatt!$E$20,IF($C199=15,(Datenblatt!$B$21*Übersicht!G199^3)+(Datenblatt!$C$21*Übersicht!G199^2)+(Datenblatt!$D$21*Übersicht!G199)+Datenblatt!$E$21,IF($C199=16,(Datenblatt!$B$22*Übersicht!G199^3)+(Datenblatt!$C$22*Übersicht!G199^2)+(Datenblatt!$D$22*Übersicht!G199)+Datenblatt!$E$22,IF($C199=12,(Datenblatt!$B$23*Übersicht!G199^3)+(Datenblatt!$C$23*Übersicht!G199^2)+(Datenblatt!$D$23*Übersicht!G199)+Datenblatt!$E$23,IF($C199=11,(Datenblatt!$B$24*Übersicht!G199^3)+(Datenblatt!$C$24*Übersicht!G199^2)+(Datenblatt!$D$24*Übersicht!G199)+Datenblatt!$E$24,0))))))))))))))))))</f>
        <v>0</v>
      </c>
      <c r="M199">
        <f>IF(AND(H199="",C199=11),Datenblatt!$I$26,IF(AND(H199="",C199=12),Datenblatt!$I$26,IF(AND(H199="",C199=16),Datenblatt!$I$27,IF(AND(H199="",C199=15),Datenblatt!$I$26,IF(AND(H199="",C199=14),Datenblatt!$I$26,IF(AND(H199="",C199=13),Datenblatt!$I$26,IF(AND($C199=13,H199&gt;Datenblatt!$X$3),0,IF(AND($C199=14,H199&gt;Datenblatt!$X$4),0,IF(AND($C199=15,H199&gt;Datenblatt!$X$5),0,IF(AND($C199=16,H199&gt;Datenblatt!$X$6),0,IF(AND($C199=12,H199&gt;Datenblatt!$X$7),0,IF(AND($C199=11,H199&gt;Datenblatt!$X$8),0,IF(AND($C199=13,H199&lt;Datenblatt!$W$3),100,IF(AND($C199=14,H199&lt;Datenblatt!$W$4),100,IF(AND($C199=15,H199&lt;Datenblatt!$W$5),100,IF(AND($C199=16,H199&lt;Datenblatt!$W$6),100,IF(AND($C199=12,H199&lt;Datenblatt!$W$7),100,IF(AND($C199=11,H199&lt;Datenblatt!$W$8),100,IF($C199=13,(Datenblatt!$B$27*Übersicht!H199^3)+(Datenblatt!$C$27*Übersicht!H199^2)+(Datenblatt!$D$27*Übersicht!H199)+Datenblatt!$E$27,IF($C199=14,(Datenblatt!$B$28*Übersicht!H199^3)+(Datenblatt!$C$28*Übersicht!H199^2)+(Datenblatt!$D$28*Übersicht!H199)+Datenblatt!$E$28,IF($C199=15,(Datenblatt!$B$29*Übersicht!H199^3)+(Datenblatt!$C$29*Übersicht!H199^2)+(Datenblatt!$D$29*Übersicht!H199)+Datenblatt!$E$29,IF($C199=16,(Datenblatt!$B$30*Übersicht!H199^3)+(Datenblatt!$C$30*Übersicht!H199^2)+(Datenblatt!$D$30*Übersicht!H199)+Datenblatt!$E$30,IF($C199=12,(Datenblatt!$B$31*Übersicht!H199^3)+(Datenblatt!$C$31*Übersicht!H199^2)+(Datenblatt!$D$31*Übersicht!H199)+Datenblatt!$E$31,IF($C199=11,(Datenblatt!$B$32*Übersicht!H199^3)+(Datenblatt!$C$32*Übersicht!H199^2)+(Datenblatt!$D$32*Übersicht!H199)+Datenblatt!$E$32,0))))))))))))))))))))))))</f>
        <v>0</v>
      </c>
      <c r="N199">
        <f>IF(AND(H199="",C199=11),Datenblatt!$I$29,IF(AND(H199="",C199=12),Datenblatt!$I$29,IF(AND(H199="",C199=16),Datenblatt!$I$29,IF(AND(H199="",C199=15),Datenblatt!$I$29,IF(AND(H199="",C199=14),Datenblatt!$I$29,IF(AND(H199="",C199=13),Datenblatt!$I$29,IF(AND($C199=13,H199&gt;Datenblatt!$X$3),0,IF(AND($C199=14,H199&gt;Datenblatt!$X$4),0,IF(AND($C199=15,H199&gt;Datenblatt!$X$5),0,IF(AND($C199=16,H199&gt;Datenblatt!$X$6),0,IF(AND($C199=12,H199&gt;Datenblatt!$X$7),0,IF(AND($C199=11,H199&gt;Datenblatt!$X$8),0,IF(AND($C199=13,H199&lt;Datenblatt!$W$3),100,IF(AND($C199=14,H199&lt;Datenblatt!$W$4),100,IF(AND($C199=15,H199&lt;Datenblatt!$W$5),100,IF(AND($C199=16,H199&lt;Datenblatt!$W$6),100,IF(AND($C199=12,H199&lt;Datenblatt!$W$7),100,IF(AND($C199=11,H199&lt;Datenblatt!$W$8),100,IF($C199=13,(Datenblatt!$B$27*Übersicht!H199^3)+(Datenblatt!$C$27*Übersicht!H199^2)+(Datenblatt!$D$27*Übersicht!H199)+Datenblatt!$E$27,IF($C199=14,(Datenblatt!$B$28*Übersicht!H199^3)+(Datenblatt!$C$28*Übersicht!H199^2)+(Datenblatt!$D$28*Übersicht!H199)+Datenblatt!$E$28,IF($C199=15,(Datenblatt!$B$29*Übersicht!H199^3)+(Datenblatt!$C$29*Übersicht!H199^2)+(Datenblatt!$D$29*Übersicht!H199)+Datenblatt!$E$29,IF($C199=16,(Datenblatt!$B$30*Übersicht!H199^3)+(Datenblatt!$C$30*Übersicht!H199^2)+(Datenblatt!$D$30*Übersicht!H199)+Datenblatt!$E$30,IF($C199=12,(Datenblatt!$B$31*Übersicht!H199^3)+(Datenblatt!$C$31*Übersicht!H199^2)+(Datenblatt!$D$31*Übersicht!H199)+Datenblatt!$E$31,IF($C199=11,(Datenblatt!$B$32*Übersicht!H199^3)+(Datenblatt!$C$32*Übersicht!H199^2)+(Datenblatt!$D$32*Übersicht!H199)+Datenblatt!$E$32,0))))))))))))))))))))))))</f>
        <v>0</v>
      </c>
      <c r="O199" s="2" t="e">
        <f t="shared" si="12"/>
        <v>#DIV/0!</v>
      </c>
      <c r="P199" s="2" t="e">
        <f t="shared" si="13"/>
        <v>#DIV/0!</v>
      </c>
      <c r="R199" s="2"/>
      <c r="S199" s="2">
        <f>Datenblatt!$I$10</f>
        <v>62.816491055091916</v>
      </c>
      <c r="T199" s="2">
        <f>Datenblatt!$I$18</f>
        <v>62.379148900450787</v>
      </c>
      <c r="U199" s="2">
        <f>Datenblatt!$I$26</f>
        <v>55.885385458572635</v>
      </c>
      <c r="V199" s="2">
        <f>Datenblatt!$I$34</f>
        <v>60.727085155488531</v>
      </c>
      <c r="W199" s="7" t="e">
        <f t="shared" si="14"/>
        <v>#DIV/0!</v>
      </c>
      <c r="Y199" s="2">
        <f>Datenblatt!$I$5</f>
        <v>73.48733784597421</v>
      </c>
      <c r="Z199">
        <f>Datenblatt!$I$13</f>
        <v>79.926562848016317</v>
      </c>
      <c r="AA199">
        <f>Datenblatt!$I$21</f>
        <v>79.953620531215734</v>
      </c>
      <c r="AB199">
        <f>Datenblatt!$I$29</f>
        <v>70.851454876954847</v>
      </c>
      <c r="AC199">
        <f>Datenblatt!$I$37</f>
        <v>75.813025407742586</v>
      </c>
      <c r="AD199" s="7" t="e">
        <f t="shared" si="15"/>
        <v>#DIV/0!</v>
      </c>
    </row>
    <row r="200" spans="10:30" ht="19" x14ac:dyDescent="0.25">
      <c r="J200" s="3" t="e">
        <f>IF(AND($C200=13,Datenblatt!M200&lt;Datenblatt!$R$3),0,IF(AND($C200=14,Datenblatt!M200&lt;Datenblatt!$R$4),0,IF(AND($C200=15,Datenblatt!M200&lt;Datenblatt!$R$5),0,IF(AND($C200=16,Datenblatt!M200&lt;Datenblatt!$R$6),0,IF(AND($C200=12,Datenblatt!M200&lt;Datenblatt!$R$7),0,IF(AND($C200=11,Datenblatt!M200&lt;Datenblatt!$R$8),0,IF(AND($C200=13,Datenblatt!M200&gt;Datenblatt!$Q$3),100,IF(AND($C200=14,Datenblatt!M200&gt;Datenblatt!$Q$4),100,IF(AND($C200=15,Datenblatt!M200&gt;Datenblatt!$Q$5),100,IF(AND($C200=16,Datenblatt!M200&gt;Datenblatt!$Q$6),100,IF(AND($C200=12,Datenblatt!M200&gt;Datenblatt!$Q$7),100,IF(AND($C200=11,Datenblatt!M200&gt;Datenblatt!$Q$8),100,IF(Übersicht!$C200=13,Datenblatt!$B$3*Datenblatt!M200^3+Datenblatt!$C$3*Datenblatt!M200^2+Datenblatt!$D$3*Datenblatt!M200+Datenblatt!$E$3,IF(Übersicht!$C200=14,Datenblatt!$B$4*Datenblatt!M200^3+Datenblatt!$C$4*Datenblatt!M200^2+Datenblatt!$D$4*Datenblatt!M200+Datenblatt!$E$4,IF(Übersicht!$C200=15,Datenblatt!$B$5*Datenblatt!M200^3+Datenblatt!$C$5*Datenblatt!M200^2+Datenblatt!$D$5*Datenblatt!M200+Datenblatt!$E$5,IF(Übersicht!$C200=16,Datenblatt!$B$6*Datenblatt!M200^3+Datenblatt!$C$6*Datenblatt!M200^2+Datenblatt!$D$6*Datenblatt!M200+Datenblatt!$E$6,IF(Übersicht!$C200=12,Datenblatt!$B$7*Datenblatt!M200^3+Datenblatt!$C$7*Datenblatt!M200^2+Datenblatt!$D$7*Datenblatt!M200+Datenblatt!$E$7,IF(Übersicht!$C200=11,Datenblatt!$B$8*Datenblatt!M200^3+Datenblatt!$C$8*Datenblatt!M200^2+Datenblatt!$D$8*Datenblatt!M200+Datenblatt!$E$8,0))))))))))))))))))</f>
        <v>#DIV/0!</v>
      </c>
      <c r="K200" t="e">
        <f>IF(AND(Übersicht!$C200=13,Datenblatt!N200&lt;Datenblatt!$T$3),0,IF(AND(Übersicht!$C200=14,Datenblatt!N200&lt;Datenblatt!$T$4),0,IF(AND(Übersicht!$C200=15,Datenblatt!N200&lt;Datenblatt!$T$5),0,IF(AND(Übersicht!$C200=16,Datenblatt!N200&lt;Datenblatt!$T$6),0,IF(AND(Übersicht!$C200=12,Datenblatt!N200&lt;Datenblatt!$T$7),0,IF(AND(Übersicht!$C200=11,Datenblatt!N200&lt;Datenblatt!$T$8),0,IF(AND($C200=13,Datenblatt!N200&gt;Datenblatt!$S$3),100,IF(AND($C200=14,Datenblatt!N200&gt;Datenblatt!$S$4),100,IF(AND($C200=15,Datenblatt!N200&gt;Datenblatt!$S$5),100,IF(AND($C200=16,Datenblatt!N200&gt;Datenblatt!$S$6),100,IF(AND($C200=12,Datenblatt!N200&gt;Datenblatt!$S$7),100,IF(AND($C200=11,Datenblatt!N200&gt;Datenblatt!$S$8),100,IF(Übersicht!$C200=13,Datenblatt!$B$11*Datenblatt!N200^3+Datenblatt!$C$11*Datenblatt!N200^2+Datenblatt!$D$11*Datenblatt!N200+Datenblatt!$E$11,IF(Übersicht!$C200=14,Datenblatt!$B$12*Datenblatt!N200^3+Datenblatt!$C$12*Datenblatt!N200^2+Datenblatt!$D$12*Datenblatt!N200+Datenblatt!$E$12,IF(Übersicht!$C200=15,Datenblatt!$B$13*Datenblatt!N200^3+Datenblatt!$C$13*Datenblatt!N200^2+Datenblatt!$D$13*Datenblatt!N200+Datenblatt!$E$13,IF(Übersicht!$C200=16,Datenblatt!$B$14*Datenblatt!N200^3+Datenblatt!$C$14*Datenblatt!N200^2+Datenblatt!$D$14*Datenblatt!N200+Datenblatt!$E$14,IF(Übersicht!$C200=12,Datenblatt!$B$15*Datenblatt!N200^3+Datenblatt!$C$15*Datenblatt!N200^2+Datenblatt!$D$15*Datenblatt!N200+Datenblatt!$E$15,IF(Übersicht!$C200=11,Datenblatt!$B$16*Datenblatt!N200^3+Datenblatt!$C$16*Datenblatt!N200^2+Datenblatt!$D$16*Datenblatt!N200+Datenblatt!$E$16,0))))))))))))))))))</f>
        <v>#DIV/0!</v>
      </c>
      <c r="L200">
        <f>IF(AND($C200=13,G200&lt;Datenblatt!$V$3),0,IF(AND($C200=14,G200&lt;Datenblatt!$V$4),0,IF(AND($C200=15,G200&lt;Datenblatt!$V$5),0,IF(AND($C200=16,G200&lt;Datenblatt!$V$6),0,IF(AND($C200=12,G200&lt;Datenblatt!$V$7),0,IF(AND($C200=11,G200&lt;Datenblatt!$V$8),0,IF(AND($C200=13,G200&gt;Datenblatt!$U$3),100,IF(AND($C200=14,G200&gt;Datenblatt!$U$4),100,IF(AND($C200=15,G200&gt;Datenblatt!$U$5),100,IF(AND($C200=16,G200&gt;Datenblatt!$U$6),100,IF(AND($C200=12,G200&gt;Datenblatt!$U$7),100,IF(AND($C200=11,G200&gt;Datenblatt!$U$8),100,IF($C200=13,(Datenblatt!$B$19*Übersicht!G200^3)+(Datenblatt!$C$19*Übersicht!G200^2)+(Datenblatt!$D$19*Übersicht!G200)+Datenblatt!$E$19,IF($C200=14,(Datenblatt!$B$20*Übersicht!G200^3)+(Datenblatt!$C$20*Übersicht!G200^2)+(Datenblatt!$D$20*Übersicht!G200)+Datenblatt!$E$20,IF($C200=15,(Datenblatt!$B$21*Übersicht!G200^3)+(Datenblatt!$C$21*Übersicht!G200^2)+(Datenblatt!$D$21*Übersicht!G200)+Datenblatt!$E$21,IF($C200=16,(Datenblatt!$B$22*Übersicht!G200^3)+(Datenblatt!$C$22*Übersicht!G200^2)+(Datenblatt!$D$22*Übersicht!G200)+Datenblatt!$E$22,IF($C200=12,(Datenblatt!$B$23*Übersicht!G200^3)+(Datenblatt!$C$23*Übersicht!G200^2)+(Datenblatt!$D$23*Übersicht!G200)+Datenblatt!$E$23,IF($C200=11,(Datenblatt!$B$24*Übersicht!G200^3)+(Datenblatt!$C$24*Übersicht!G200^2)+(Datenblatt!$D$24*Übersicht!G200)+Datenblatt!$E$24,0))))))))))))))))))</f>
        <v>0</v>
      </c>
      <c r="M200">
        <f>IF(AND(H200="",C200=11),Datenblatt!$I$26,IF(AND(H200="",C200=12),Datenblatt!$I$26,IF(AND(H200="",C200=16),Datenblatt!$I$27,IF(AND(H200="",C200=15),Datenblatt!$I$26,IF(AND(H200="",C200=14),Datenblatt!$I$26,IF(AND(H200="",C200=13),Datenblatt!$I$26,IF(AND($C200=13,H200&gt;Datenblatt!$X$3),0,IF(AND($C200=14,H200&gt;Datenblatt!$X$4),0,IF(AND($C200=15,H200&gt;Datenblatt!$X$5),0,IF(AND($C200=16,H200&gt;Datenblatt!$X$6),0,IF(AND($C200=12,H200&gt;Datenblatt!$X$7),0,IF(AND($C200=11,H200&gt;Datenblatt!$X$8),0,IF(AND($C200=13,H200&lt;Datenblatt!$W$3),100,IF(AND($C200=14,H200&lt;Datenblatt!$W$4),100,IF(AND($C200=15,H200&lt;Datenblatt!$W$5),100,IF(AND($C200=16,H200&lt;Datenblatt!$W$6),100,IF(AND($C200=12,H200&lt;Datenblatt!$W$7),100,IF(AND($C200=11,H200&lt;Datenblatt!$W$8),100,IF($C200=13,(Datenblatt!$B$27*Übersicht!H200^3)+(Datenblatt!$C$27*Übersicht!H200^2)+(Datenblatt!$D$27*Übersicht!H200)+Datenblatt!$E$27,IF($C200=14,(Datenblatt!$B$28*Übersicht!H200^3)+(Datenblatt!$C$28*Übersicht!H200^2)+(Datenblatt!$D$28*Übersicht!H200)+Datenblatt!$E$28,IF($C200=15,(Datenblatt!$B$29*Übersicht!H200^3)+(Datenblatt!$C$29*Übersicht!H200^2)+(Datenblatt!$D$29*Übersicht!H200)+Datenblatt!$E$29,IF($C200=16,(Datenblatt!$B$30*Übersicht!H200^3)+(Datenblatt!$C$30*Übersicht!H200^2)+(Datenblatt!$D$30*Übersicht!H200)+Datenblatt!$E$30,IF($C200=12,(Datenblatt!$B$31*Übersicht!H200^3)+(Datenblatt!$C$31*Übersicht!H200^2)+(Datenblatt!$D$31*Übersicht!H200)+Datenblatt!$E$31,IF($C200=11,(Datenblatt!$B$32*Übersicht!H200^3)+(Datenblatt!$C$32*Übersicht!H200^2)+(Datenblatt!$D$32*Übersicht!H200)+Datenblatt!$E$32,0))))))))))))))))))))))))</f>
        <v>0</v>
      </c>
      <c r="N200">
        <f>IF(AND(H200="",C200=11),Datenblatt!$I$29,IF(AND(H200="",C200=12),Datenblatt!$I$29,IF(AND(H200="",C200=16),Datenblatt!$I$29,IF(AND(H200="",C200=15),Datenblatt!$I$29,IF(AND(H200="",C200=14),Datenblatt!$I$29,IF(AND(H200="",C200=13),Datenblatt!$I$29,IF(AND($C200=13,H200&gt;Datenblatt!$X$3),0,IF(AND($C200=14,H200&gt;Datenblatt!$X$4),0,IF(AND($C200=15,H200&gt;Datenblatt!$X$5),0,IF(AND($C200=16,H200&gt;Datenblatt!$X$6),0,IF(AND($C200=12,H200&gt;Datenblatt!$X$7),0,IF(AND($C200=11,H200&gt;Datenblatt!$X$8),0,IF(AND($C200=13,H200&lt;Datenblatt!$W$3),100,IF(AND($C200=14,H200&lt;Datenblatt!$W$4),100,IF(AND($C200=15,H200&lt;Datenblatt!$W$5),100,IF(AND($C200=16,H200&lt;Datenblatt!$W$6),100,IF(AND($C200=12,H200&lt;Datenblatt!$W$7),100,IF(AND($C200=11,H200&lt;Datenblatt!$W$8),100,IF($C200=13,(Datenblatt!$B$27*Übersicht!H200^3)+(Datenblatt!$C$27*Übersicht!H200^2)+(Datenblatt!$D$27*Übersicht!H200)+Datenblatt!$E$27,IF($C200=14,(Datenblatt!$B$28*Übersicht!H200^3)+(Datenblatt!$C$28*Übersicht!H200^2)+(Datenblatt!$D$28*Übersicht!H200)+Datenblatt!$E$28,IF($C200=15,(Datenblatt!$B$29*Übersicht!H200^3)+(Datenblatt!$C$29*Übersicht!H200^2)+(Datenblatt!$D$29*Übersicht!H200)+Datenblatt!$E$29,IF($C200=16,(Datenblatt!$B$30*Übersicht!H200^3)+(Datenblatt!$C$30*Übersicht!H200^2)+(Datenblatt!$D$30*Übersicht!H200)+Datenblatt!$E$30,IF($C200=12,(Datenblatt!$B$31*Übersicht!H200^3)+(Datenblatt!$C$31*Übersicht!H200^2)+(Datenblatt!$D$31*Übersicht!H200)+Datenblatt!$E$31,IF($C200=11,(Datenblatt!$B$32*Übersicht!H200^3)+(Datenblatt!$C$32*Übersicht!H200^2)+(Datenblatt!$D$32*Übersicht!H200)+Datenblatt!$E$32,0))))))))))))))))))))))))</f>
        <v>0</v>
      </c>
      <c r="O200" s="2" t="e">
        <f t="shared" si="12"/>
        <v>#DIV/0!</v>
      </c>
      <c r="P200" s="2" t="e">
        <f t="shared" si="13"/>
        <v>#DIV/0!</v>
      </c>
      <c r="R200" s="2"/>
      <c r="S200" s="2">
        <f>Datenblatt!$I$10</f>
        <v>62.816491055091916</v>
      </c>
      <c r="T200" s="2">
        <f>Datenblatt!$I$18</f>
        <v>62.379148900450787</v>
      </c>
      <c r="U200" s="2">
        <f>Datenblatt!$I$26</f>
        <v>55.885385458572635</v>
      </c>
      <c r="V200" s="2">
        <f>Datenblatt!$I$34</f>
        <v>60.727085155488531</v>
      </c>
      <c r="W200" s="7" t="e">
        <f t="shared" si="14"/>
        <v>#DIV/0!</v>
      </c>
      <c r="Y200" s="2">
        <f>Datenblatt!$I$5</f>
        <v>73.48733784597421</v>
      </c>
      <c r="Z200">
        <f>Datenblatt!$I$13</f>
        <v>79.926562848016317</v>
      </c>
      <c r="AA200">
        <f>Datenblatt!$I$21</f>
        <v>79.953620531215734</v>
      </c>
      <c r="AB200">
        <f>Datenblatt!$I$29</f>
        <v>70.851454876954847</v>
      </c>
      <c r="AC200">
        <f>Datenblatt!$I$37</f>
        <v>75.813025407742586</v>
      </c>
      <c r="AD200" s="7" t="e">
        <f t="shared" si="15"/>
        <v>#DIV/0!</v>
      </c>
    </row>
    <row r="201" spans="10:30" ht="19" x14ac:dyDescent="0.25">
      <c r="J201" s="3" t="e">
        <f>IF(AND($C201=13,Datenblatt!M201&lt;Datenblatt!$R$3),0,IF(AND($C201=14,Datenblatt!M201&lt;Datenblatt!$R$4),0,IF(AND($C201=15,Datenblatt!M201&lt;Datenblatt!$R$5),0,IF(AND($C201=16,Datenblatt!M201&lt;Datenblatt!$R$6),0,IF(AND($C201=12,Datenblatt!M201&lt;Datenblatt!$R$7),0,IF(AND($C201=11,Datenblatt!M201&lt;Datenblatt!$R$8),0,IF(AND($C201=13,Datenblatt!M201&gt;Datenblatt!$Q$3),100,IF(AND($C201=14,Datenblatt!M201&gt;Datenblatt!$Q$4),100,IF(AND($C201=15,Datenblatt!M201&gt;Datenblatt!$Q$5),100,IF(AND($C201=16,Datenblatt!M201&gt;Datenblatt!$Q$6),100,IF(AND($C201=12,Datenblatt!M201&gt;Datenblatt!$Q$7),100,IF(AND($C201=11,Datenblatt!M201&gt;Datenblatt!$Q$8),100,IF(Übersicht!$C201=13,Datenblatt!$B$3*Datenblatt!M201^3+Datenblatt!$C$3*Datenblatt!M201^2+Datenblatt!$D$3*Datenblatt!M201+Datenblatt!$E$3,IF(Übersicht!$C201=14,Datenblatt!$B$4*Datenblatt!M201^3+Datenblatt!$C$4*Datenblatt!M201^2+Datenblatt!$D$4*Datenblatt!M201+Datenblatt!$E$4,IF(Übersicht!$C201=15,Datenblatt!$B$5*Datenblatt!M201^3+Datenblatt!$C$5*Datenblatt!M201^2+Datenblatt!$D$5*Datenblatt!M201+Datenblatt!$E$5,IF(Übersicht!$C201=16,Datenblatt!$B$6*Datenblatt!M201^3+Datenblatt!$C$6*Datenblatt!M201^2+Datenblatt!$D$6*Datenblatt!M201+Datenblatt!$E$6,IF(Übersicht!$C201=12,Datenblatt!$B$7*Datenblatt!M201^3+Datenblatt!$C$7*Datenblatt!M201^2+Datenblatt!$D$7*Datenblatt!M201+Datenblatt!$E$7,IF(Übersicht!$C201=11,Datenblatt!$B$8*Datenblatt!M201^3+Datenblatt!$C$8*Datenblatt!M201^2+Datenblatt!$D$8*Datenblatt!M201+Datenblatt!$E$8,0))))))))))))))))))</f>
        <v>#DIV/0!</v>
      </c>
      <c r="K201" t="e">
        <f>IF(AND(Übersicht!$C201=13,Datenblatt!N201&lt;Datenblatt!$T$3),0,IF(AND(Übersicht!$C201=14,Datenblatt!N201&lt;Datenblatt!$T$4),0,IF(AND(Übersicht!$C201=15,Datenblatt!N201&lt;Datenblatt!$T$5),0,IF(AND(Übersicht!$C201=16,Datenblatt!N201&lt;Datenblatt!$T$6),0,IF(AND(Übersicht!$C201=12,Datenblatt!N201&lt;Datenblatt!$T$7),0,IF(AND(Übersicht!$C201=11,Datenblatt!N201&lt;Datenblatt!$T$8),0,IF(AND($C201=13,Datenblatt!N201&gt;Datenblatt!$S$3),100,IF(AND($C201=14,Datenblatt!N201&gt;Datenblatt!$S$4),100,IF(AND($C201=15,Datenblatt!N201&gt;Datenblatt!$S$5),100,IF(AND($C201=16,Datenblatt!N201&gt;Datenblatt!$S$6),100,IF(AND($C201=12,Datenblatt!N201&gt;Datenblatt!$S$7),100,IF(AND($C201=11,Datenblatt!N201&gt;Datenblatt!$S$8),100,IF(Übersicht!$C201=13,Datenblatt!$B$11*Datenblatt!N201^3+Datenblatt!$C$11*Datenblatt!N201^2+Datenblatt!$D$11*Datenblatt!N201+Datenblatt!$E$11,IF(Übersicht!$C201=14,Datenblatt!$B$12*Datenblatt!N201^3+Datenblatt!$C$12*Datenblatt!N201^2+Datenblatt!$D$12*Datenblatt!N201+Datenblatt!$E$12,IF(Übersicht!$C201=15,Datenblatt!$B$13*Datenblatt!N201^3+Datenblatt!$C$13*Datenblatt!N201^2+Datenblatt!$D$13*Datenblatt!N201+Datenblatt!$E$13,IF(Übersicht!$C201=16,Datenblatt!$B$14*Datenblatt!N201^3+Datenblatt!$C$14*Datenblatt!N201^2+Datenblatt!$D$14*Datenblatt!N201+Datenblatt!$E$14,IF(Übersicht!$C201=12,Datenblatt!$B$15*Datenblatt!N201^3+Datenblatt!$C$15*Datenblatt!N201^2+Datenblatt!$D$15*Datenblatt!N201+Datenblatt!$E$15,IF(Übersicht!$C201=11,Datenblatt!$B$16*Datenblatt!N201^3+Datenblatt!$C$16*Datenblatt!N201^2+Datenblatt!$D$16*Datenblatt!N201+Datenblatt!$E$16,0))))))))))))))))))</f>
        <v>#DIV/0!</v>
      </c>
      <c r="L201">
        <f>IF(AND($C201=13,G201&lt;Datenblatt!$V$3),0,IF(AND($C201=14,G201&lt;Datenblatt!$V$4),0,IF(AND($C201=15,G201&lt;Datenblatt!$V$5),0,IF(AND($C201=16,G201&lt;Datenblatt!$V$6),0,IF(AND($C201=12,G201&lt;Datenblatt!$V$7),0,IF(AND($C201=11,G201&lt;Datenblatt!$V$8),0,IF(AND($C201=13,G201&gt;Datenblatt!$U$3),100,IF(AND($C201=14,G201&gt;Datenblatt!$U$4),100,IF(AND($C201=15,G201&gt;Datenblatt!$U$5),100,IF(AND($C201=16,G201&gt;Datenblatt!$U$6),100,IF(AND($C201=12,G201&gt;Datenblatt!$U$7),100,IF(AND($C201=11,G201&gt;Datenblatt!$U$8),100,IF($C201=13,(Datenblatt!$B$19*Übersicht!G201^3)+(Datenblatt!$C$19*Übersicht!G201^2)+(Datenblatt!$D$19*Übersicht!G201)+Datenblatt!$E$19,IF($C201=14,(Datenblatt!$B$20*Übersicht!G201^3)+(Datenblatt!$C$20*Übersicht!G201^2)+(Datenblatt!$D$20*Übersicht!G201)+Datenblatt!$E$20,IF($C201=15,(Datenblatt!$B$21*Übersicht!G201^3)+(Datenblatt!$C$21*Übersicht!G201^2)+(Datenblatt!$D$21*Übersicht!G201)+Datenblatt!$E$21,IF($C201=16,(Datenblatt!$B$22*Übersicht!G201^3)+(Datenblatt!$C$22*Übersicht!G201^2)+(Datenblatt!$D$22*Übersicht!G201)+Datenblatt!$E$22,IF($C201=12,(Datenblatt!$B$23*Übersicht!G201^3)+(Datenblatt!$C$23*Übersicht!G201^2)+(Datenblatt!$D$23*Übersicht!G201)+Datenblatt!$E$23,IF($C201=11,(Datenblatt!$B$24*Übersicht!G201^3)+(Datenblatt!$C$24*Übersicht!G201^2)+(Datenblatt!$D$24*Übersicht!G201)+Datenblatt!$E$24,0))))))))))))))))))</f>
        <v>0</v>
      </c>
      <c r="M201">
        <f>IF(AND(H201="",C201=11),Datenblatt!$I$26,IF(AND(H201="",C201=12),Datenblatt!$I$26,IF(AND(H201="",C201=16),Datenblatt!$I$27,IF(AND(H201="",C201=15),Datenblatt!$I$26,IF(AND(H201="",C201=14),Datenblatt!$I$26,IF(AND(H201="",C201=13),Datenblatt!$I$26,IF(AND($C201=13,H201&gt;Datenblatt!$X$3),0,IF(AND($C201=14,H201&gt;Datenblatt!$X$4),0,IF(AND($C201=15,H201&gt;Datenblatt!$X$5),0,IF(AND($C201=16,H201&gt;Datenblatt!$X$6),0,IF(AND($C201=12,H201&gt;Datenblatt!$X$7),0,IF(AND($C201=11,H201&gt;Datenblatt!$X$8),0,IF(AND($C201=13,H201&lt;Datenblatt!$W$3),100,IF(AND($C201=14,H201&lt;Datenblatt!$W$4),100,IF(AND($C201=15,H201&lt;Datenblatt!$W$5),100,IF(AND($C201=16,H201&lt;Datenblatt!$W$6),100,IF(AND($C201=12,H201&lt;Datenblatt!$W$7),100,IF(AND($C201=11,H201&lt;Datenblatt!$W$8),100,IF($C201=13,(Datenblatt!$B$27*Übersicht!H201^3)+(Datenblatt!$C$27*Übersicht!H201^2)+(Datenblatt!$D$27*Übersicht!H201)+Datenblatt!$E$27,IF($C201=14,(Datenblatt!$B$28*Übersicht!H201^3)+(Datenblatt!$C$28*Übersicht!H201^2)+(Datenblatt!$D$28*Übersicht!H201)+Datenblatt!$E$28,IF($C201=15,(Datenblatt!$B$29*Übersicht!H201^3)+(Datenblatt!$C$29*Übersicht!H201^2)+(Datenblatt!$D$29*Übersicht!H201)+Datenblatt!$E$29,IF($C201=16,(Datenblatt!$B$30*Übersicht!H201^3)+(Datenblatt!$C$30*Übersicht!H201^2)+(Datenblatt!$D$30*Übersicht!H201)+Datenblatt!$E$30,IF($C201=12,(Datenblatt!$B$31*Übersicht!H201^3)+(Datenblatt!$C$31*Übersicht!H201^2)+(Datenblatt!$D$31*Übersicht!H201)+Datenblatt!$E$31,IF($C201=11,(Datenblatt!$B$32*Übersicht!H201^3)+(Datenblatt!$C$32*Übersicht!H201^2)+(Datenblatt!$D$32*Übersicht!H201)+Datenblatt!$E$32,0))))))))))))))))))))))))</f>
        <v>0</v>
      </c>
      <c r="N201">
        <f>IF(AND(H201="",C201=11),Datenblatt!$I$29,IF(AND(H201="",C201=12),Datenblatt!$I$29,IF(AND(H201="",C201=16),Datenblatt!$I$29,IF(AND(H201="",C201=15),Datenblatt!$I$29,IF(AND(H201="",C201=14),Datenblatt!$I$29,IF(AND(H201="",C201=13),Datenblatt!$I$29,IF(AND($C201=13,H201&gt;Datenblatt!$X$3),0,IF(AND($C201=14,H201&gt;Datenblatt!$X$4),0,IF(AND($C201=15,H201&gt;Datenblatt!$X$5),0,IF(AND($C201=16,H201&gt;Datenblatt!$X$6),0,IF(AND($C201=12,H201&gt;Datenblatt!$X$7),0,IF(AND($C201=11,H201&gt;Datenblatt!$X$8),0,IF(AND($C201=13,H201&lt;Datenblatt!$W$3),100,IF(AND($C201=14,H201&lt;Datenblatt!$W$4),100,IF(AND($C201=15,H201&lt;Datenblatt!$W$5),100,IF(AND($C201=16,H201&lt;Datenblatt!$W$6),100,IF(AND($C201=12,H201&lt;Datenblatt!$W$7),100,IF(AND($C201=11,H201&lt;Datenblatt!$W$8),100,IF($C201=13,(Datenblatt!$B$27*Übersicht!H201^3)+(Datenblatt!$C$27*Übersicht!H201^2)+(Datenblatt!$D$27*Übersicht!H201)+Datenblatt!$E$27,IF($C201=14,(Datenblatt!$B$28*Übersicht!H201^3)+(Datenblatt!$C$28*Übersicht!H201^2)+(Datenblatt!$D$28*Übersicht!H201)+Datenblatt!$E$28,IF($C201=15,(Datenblatt!$B$29*Übersicht!H201^3)+(Datenblatt!$C$29*Übersicht!H201^2)+(Datenblatt!$D$29*Übersicht!H201)+Datenblatt!$E$29,IF($C201=16,(Datenblatt!$B$30*Übersicht!H201^3)+(Datenblatt!$C$30*Übersicht!H201^2)+(Datenblatt!$D$30*Übersicht!H201)+Datenblatt!$E$30,IF($C201=12,(Datenblatt!$B$31*Übersicht!H201^3)+(Datenblatt!$C$31*Übersicht!H201^2)+(Datenblatt!$D$31*Übersicht!H201)+Datenblatt!$E$31,IF($C201=11,(Datenblatt!$B$32*Übersicht!H201^3)+(Datenblatt!$C$32*Übersicht!H201^2)+(Datenblatt!$D$32*Übersicht!H201)+Datenblatt!$E$32,0))))))))))))))))))))))))</f>
        <v>0</v>
      </c>
      <c r="O201" s="2" t="e">
        <f t="shared" si="12"/>
        <v>#DIV/0!</v>
      </c>
      <c r="P201" s="2" t="e">
        <f t="shared" si="13"/>
        <v>#DIV/0!</v>
      </c>
      <c r="R201" s="2"/>
      <c r="S201" s="2">
        <f>Datenblatt!$I$10</f>
        <v>62.816491055091916</v>
      </c>
      <c r="T201" s="2">
        <f>Datenblatt!$I$18</f>
        <v>62.379148900450787</v>
      </c>
      <c r="U201" s="2">
        <f>Datenblatt!$I$26</f>
        <v>55.885385458572635</v>
      </c>
      <c r="V201" s="2">
        <f>Datenblatt!$I$34</f>
        <v>60.727085155488531</v>
      </c>
      <c r="W201" s="7" t="e">
        <f t="shared" si="14"/>
        <v>#DIV/0!</v>
      </c>
      <c r="Y201" s="2">
        <f>Datenblatt!$I$5</f>
        <v>73.48733784597421</v>
      </c>
      <c r="Z201">
        <f>Datenblatt!$I$13</f>
        <v>79.926562848016317</v>
      </c>
      <c r="AA201">
        <f>Datenblatt!$I$21</f>
        <v>79.953620531215734</v>
      </c>
      <c r="AB201">
        <f>Datenblatt!$I$29</f>
        <v>70.851454876954847</v>
      </c>
      <c r="AC201">
        <f>Datenblatt!$I$37</f>
        <v>75.813025407742586</v>
      </c>
      <c r="AD201" s="7" t="e">
        <f t="shared" si="15"/>
        <v>#DIV/0!</v>
      </c>
    </row>
    <row r="202" spans="10:30" ht="19" x14ac:dyDescent="0.25">
      <c r="J202" s="3" t="e">
        <f>IF(AND($C202=13,Datenblatt!M202&lt;Datenblatt!$R$3),0,IF(AND($C202=14,Datenblatt!M202&lt;Datenblatt!$R$4),0,IF(AND($C202=15,Datenblatt!M202&lt;Datenblatt!$R$5),0,IF(AND($C202=16,Datenblatt!M202&lt;Datenblatt!$R$6),0,IF(AND($C202=12,Datenblatt!M202&lt;Datenblatt!$R$7),0,IF(AND($C202=11,Datenblatt!M202&lt;Datenblatt!$R$8),0,IF(AND($C202=13,Datenblatt!M202&gt;Datenblatt!$Q$3),100,IF(AND($C202=14,Datenblatt!M202&gt;Datenblatt!$Q$4),100,IF(AND($C202=15,Datenblatt!M202&gt;Datenblatt!$Q$5),100,IF(AND($C202=16,Datenblatt!M202&gt;Datenblatt!$Q$6),100,IF(AND($C202=12,Datenblatt!M202&gt;Datenblatt!$Q$7),100,IF(AND($C202=11,Datenblatt!M202&gt;Datenblatt!$Q$8),100,IF(Übersicht!$C202=13,Datenblatt!$B$3*Datenblatt!M202^3+Datenblatt!$C$3*Datenblatt!M202^2+Datenblatt!$D$3*Datenblatt!M202+Datenblatt!$E$3,IF(Übersicht!$C202=14,Datenblatt!$B$4*Datenblatt!M202^3+Datenblatt!$C$4*Datenblatt!M202^2+Datenblatt!$D$4*Datenblatt!M202+Datenblatt!$E$4,IF(Übersicht!$C202=15,Datenblatt!$B$5*Datenblatt!M202^3+Datenblatt!$C$5*Datenblatt!M202^2+Datenblatt!$D$5*Datenblatt!M202+Datenblatt!$E$5,IF(Übersicht!$C202=16,Datenblatt!$B$6*Datenblatt!M202^3+Datenblatt!$C$6*Datenblatt!M202^2+Datenblatt!$D$6*Datenblatt!M202+Datenblatt!$E$6,IF(Übersicht!$C202=12,Datenblatt!$B$7*Datenblatt!M202^3+Datenblatt!$C$7*Datenblatt!M202^2+Datenblatt!$D$7*Datenblatt!M202+Datenblatt!$E$7,IF(Übersicht!$C202=11,Datenblatt!$B$8*Datenblatt!M202^3+Datenblatt!$C$8*Datenblatt!M202^2+Datenblatt!$D$8*Datenblatt!M202+Datenblatt!$E$8,0))))))))))))))))))</f>
        <v>#DIV/0!</v>
      </c>
      <c r="K202" t="e">
        <f>IF(AND(Übersicht!$C202=13,Datenblatt!N202&lt;Datenblatt!$T$3),0,IF(AND(Übersicht!$C202=14,Datenblatt!N202&lt;Datenblatt!$T$4),0,IF(AND(Übersicht!$C202=15,Datenblatt!N202&lt;Datenblatt!$T$5),0,IF(AND(Übersicht!$C202=16,Datenblatt!N202&lt;Datenblatt!$T$6),0,IF(AND(Übersicht!$C202=12,Datenblatt!N202&lt;Datenblatt!$T$7),0,IF(AND(Übersicht!$C202=11,Datenblatt!N202&lt;Datenblatt!$T$8),0,IF(AND($C202=13,Datenblatt!N202&gt;Datenblatt!$S$3),100,IF(AND($C202=14,Datenblatt!N202&gt;Datenblatt!$S$4),100,IF(AND($C202=15,Datenblatt!N202&gt;Datenblatt!$S$5),100,IF(AND($C202=16,Datenblatt!N202&gt;Datenblatt!$S$6),100,IF(AND($C202=12,Datenblatt!N202&gt;Datenblatt!$S$7),100,IF(AND($C202=11,Datenblatt!N202&gt;Datenblatt!$S$8),100,IF(Übersicht!$C202=13,Datenblatt!$B$11*Datenblatt!N202^3+Datenblatt!$C$11*Datenblatt!N202^2+Datenblatt!$D$11*Datenblatt!N202+Datenblatt!$E$11,IF(Übersicht!$C202=14,Datenblatt!$B$12*Datenblatt!N202^3+Datenblatt!$C$12*Datenblatt!N202^2+Datenblatt!$D$12*Datenblatt!N202+Datenblatt!$E$12,IF(Übersicht!$C202=15,Datenblatt!$B$13*Datenblatt!N202^3+Datenblatt!$C$13*Datenblatt!N202^2+Datenblatt!$D$13*Datenblatt!N202+Datenblatt!$E$13,IF(Übersicht!$C202=16,Datenblatt!$B$14*Datenblatt!N202^3+Datenblatt!$C$14*Datenblatt!N202^2+Datenblatt!$D$14*Datenblatt!N202+Datenblatt!$E$14,IF(Übersicht!$C202=12,Datenblatt!$B$15*Datenblatt!N202^3+Datenblatt!$C$15*Datenblatt!N202^2+Datenblatt!$D$15*Datenblatt!N202+Datenblatt!$E$15,IF(Übersicht!$C202=11,Datenblatt!$B$16*Datenblatt!N202^3+Datenblatt!$C$16*Datenblatt!N202^2+Datenblatt!$D$16*Datenblatt!N202+Datenblatt!$E$16,0))))))))))))))))))</f>
        <v>#DIV/0!</v>
      </c>
      <c r="L202">
        <f>IF(AND($C202=13,G202&lt;Datenblatt!$V$3),0,IF(AND($C202=14,G202&lt;Datenblatt!$V$4),0,IF(AND($C202=15,G202&lt;Datenblatt!$V$5),0,IF(AND($C202=16,G202&lt;Datenblatt!$V$6),0,IF(AND($C202=12,G202&lt;Datenblatt!$V$7),0,IF(AND($C202=11,G202&lt;Datenblatt!$V$8),0,IF(AND($C202=13,G202&gt;Datenblatt!$U$3),100,IF(AND($C202=14,G202&gt;Datenblatt!$U$4),100,IF(AND($C202=15,G202&gt;Datenblatt!$U$5),100,IF(AND($C202=16,G202&gt;Datenblatt!$U$6),100,IF(AND($C202=12,G202&gt;Datenblatt!$U$7),100,IF(AND($C202=11,G202&gt;Datenblatt!$U$8),100,IF($C202=13,(Datenblatt!$B$19*Übersicht!G202^3)+(Datenblatt!$C$19*Übersicht!G202^2)+(Datenblatt!$D$19*Übersicht!G202)+Datenblatt!$E$19,IF($C202=14,(Datenblatt!$B$20*Übersicht!G202^3)+(Datenblatt!$C$20*Übersicht!G202^2)+(Datenblatt!$D$20*Übersicht!G202)+Datenblatt!$E$20,IF($C202=15,(Datenblatt!$B$21*Übersicht!G202^3)+(Datenblatt!$C$21*Übersicht!G202^2)+(Datenblatt!$D$21*Übersicht!G202)+Datenblatt!$E$21,IF($C202=16,(Datenblatt!$B$22*Übersicht!G202^3)+(Datenblatt!$C$22*Übersicht!G202^2)+(Datenblatt!$D$22*Übersicht!G202)+Datenblatt!$E$22,IF($C202=12,(Datenblatt!$B$23*Übersicht!G202^3)+(Datenblatt!$C$23*Übersicht!G202^2)+(Datenblatt!$D$23*Übersicht!G202)+Datenblatt!$E$23,IF($C202=11,(Datenblatt!$B$24*Übersicht!G202^3)+(Datenblatt!$C$24*Übersicht!G202^2)+(Datenblatt!$D$24*Übersicht!G202)+Datenblatt!$E$24,0))))))))))))))))))</f>
        <v>0</v>
      </c>
      <c r="M202">
        <f>IF(AND(H202="",C202=11),Datenblatt!$I$26,IF(AND(H202="",C202=12),Datenblatt!$I$26,IF(AND(H202="",C202=16),Datenblatt!$I$27,IF(AND(H202="",C202=15),Datenblatt!$I$26,IF(AND(H202="",C202=14),Datenblatt!$I$26,IF(AND(H202="",C202=13),Datenblatt!$I$26,IF(AND($C202=13,H202&gt;Datenblatt!$X$3),0,IF(AND($C202=14,H202&gt;Datenblatt!$X$4),0,IF(AND($C202=15,H202&gt;Datenblatt!$X$5),0,IF(AND($C202=16,H202&gt;Datenblatt!$X$6),0,IF(AND($C202=12,H202&gt;Datenblatt!$X$7),0,IF(AND($C202=11,H202&gt;Datenblatt!$X$8),0,IF(AND($C202=13,H202&lt;Datenblatt!$W$3),100,IF(AND($C202=14,H202&lt;Datenblatt!$W$4),100,IF(AND($C202=15,H202&lt;Datenblatt!$W$5),100,IF(AND($C202=16,H202&lt;Datenblatt!$W$6),100,IF(AND($C202=12,H202&lt;Datenblatt!$W$7),100,IF(AND($C202=11,H202&lt;Datenblatt!$W$8),100,IF($C202=13,(Datenblatt!$B$27*Übersicht!H202^3)+(Datenblatt!$C$27*Übersicht!H202^2)+(Datenblatt!$D$27*Übersicht!H202)+Datenblatt!$E$27,IF($C202=14,(Datenblatt!$B$28*Übersicht!H202^3)+(Datenblatt!$C$28*Übersicht!H202^2)+(Datenblatt!$D$28*Übersicht!H202)+Datenblatt!$E$28,IF($C202=15,(Datenblatt!$B$29*Übersicht!H202^3)+(Datenblatt!$C$29*Übersicht!H202^2)+(Datenblatt!$D$29*Übersicht!H202)+Datenblatt!$E$29,IF($C202=16,(Datenblatt!$B$30*Übersicht!H202^3)+(Datenblatt!$C$30*Übersicht!H202^2)+(Datenblatt!$D$30*Übersicht!H202)+Datenblatt!$E$30,IF($C202=12,(Datenblatt!$B$31*Übersicht!H202^3)+(Datenblatt!$C$31*Übersicht!H202^2)+(Datenblatt!$D$31*Übersicht!H202)+Datenblatt!$E$31,IF($C202=11,(Datenblatt!$B$32*Übersicht!H202^3)+(Datenblatt!$C$32*Übersicht!H202^2)+(Datenblatt!$D$32*Übersicht!H202)+Datenblatt!$E$32,0))))))))))))))))))))))))</f>
        <v>0</v>
      </c>
      <c r="N202">
        <f>IF(AND(H202="",C202=11),Datenblatt!$I$29,IF(AND(H202="",C202=12),Datenblatt!$I$29,IF(AND(H202="",C202=16),Datenblatt!$I$29,IF(AND(H202="",C202=15),Datenblatt!$I$29,IF(AND(H202="",C202=14),Datenblatt!$I$29,IF(AND(H202="",C202=13),Datenblatt!$I$29,IF(AND($C202=13,H202&gt;Datenblatt!$X$3),0,IF(AND($C202=14,H202&gt;Datenblatt!$X$4),0,IF(AND($C202=15,H202&gt;Datenblatt!$X$5),0,IF(AND($C202=16,H202&gt;Datenblatt!$X$6),0,IF(AND($C202=12,H202&gt;Datenblatt!$X$7),0,IF(AND($C202=11,H202&gt;Datenblatt!$X$8),0,IF(AND($C202=13,H202&lt;Datenblatt!$W$3),100,IF(AND($C202=14,H202&lt;Datenblatt!$W$4),100,IF(AND($C202=15,H202&lt;Datenblatt!$W$5),100,IF(AND($C202=16,H202&lt;Datenblatt!$W$6),100,IF(AND($C202=12,H202&lt;Datenblatt!$W$7),100,IF(AND($C202=11,H202&lt;Datenblatt!$W$8),100,IF($C202=13,(Datenblatt!$B$27*Übersicht!H202^3)+(Datenblatt!$C$27*Übersicht!H202^2)+(Datenblatt!$D$27*Übersicht!H202)+Datenblatt!$E$27,IF($C202=14,(Datenblatt!$B$28*Übersicht!H202^3)+(Datenblatt!$C$28*Übersicht!H202^2)+(Datenblatt!$D$28*Übersicht!H202)+Datenblatt!$E$28,IF($C202=15,(Datenblatt!$B$29*Übersicht!H202^3)+(Datenblatt!$C$29*Übersicht!H202^2)+(Datenblatt!$D$29*Übersicht!H202)+Datenblatt!$E$29,IF($C202=16,(Datenblatt!$B$30*Übersicht!H202^3)+(Datenblatt!$C$30*Übersicht!H202^2)+(Datenblatt!$D$30*Übersicht!H202)+Datenblatt!$E$30,IF($C202=12,(Datenblatt!$B$31*Übersicht!H202^3)+(Datenblatt!$C$31*Übersicht!H202^2)+(Datenblatt!$D$31*Übersicht!H202)+Datenblatt!$E$31,IF($C202=11,(Datenblatt!$B$32*Übersicht!H202^3)+(Datenblatt!$C$32*Übersicht!H202^2)+(Datenblatt!$D$32*Übersicht!H202)+Datenblatt!$E$32,0))))))))))))))))))))))))</f>
        <v>0</v>
      </c>
      <c r="O202" s="2" t="e">
        <f t="shared" si="12"/>
        <v>#DIV/0!</v>
      </c>
      <c r="P202" s="2" t="e">
        <f t="shared" si="13"/>
        <v>#DIV/0!</v>
      </c>
      <c r="R202" s="2"/>
      <c r="S202" s="2">
        <f>Datenblatt!$I$10</f>
        <v>62.816491055091916</v>
      </c>
      <c r="T202" s="2">
        <f>Datenblatt!$I$18</f>
        <v>62.379148900450787</v>
      </c>
      <c r="U202" s="2">
        <f>Datenblatt!$I$26</f>
        <v>55.885385458572635</v>
      </c>
      <c r="V202" s="2">
        <f>Datenblatt!$I$34</f>
        <v>60.727085155488531</v>
      </c>
      <c r="W202" s="7" t="e">
        <f t="shared" si="14"/>
        <v>#DIV/0!</v>
      </c>
      <c r="Y202" s="2">
        <f>Datenblatt!$I$5</f>
        <v>73.48733784597421</v>
      </c>
      <c r="Z202">
        <f>Datenblatt!$I$13</f>
        <v>79.926562848016317</v>
      </c>
      <c r="AA202">
        <f>Datenblatt!$I$21</f>
        <v>79.953620531215734</v>
      </c>
      <c r="AB202">
        <f>Datenblatt!$I$29</f>
        <v>70.851454876954847</v>
      </c>
      <c r="AC202">
        <f>Datenblatt!$I$37</f>
        <v>75.813025407742586</v>
      </c>
      <c r="AD202" s="7" t="e">
        <f t="shared" si="15"/>
        <v>#DIV/0!</v>
      </c>
    </row>
    <row r="203" spans="10:30" ht="19" x14ac:dyDescent="0.25">
      <c r="J203" s="3" t="e">
        <f>IF(AND($C203=13,Datenblatt!M203&lt;Datenblatt!$R$3),0,IF(AND($C203=14,Datenblatt!M203&lt;Datenblatt!$R$4),0,IF(AND($C203=15,Datenblatt!M203&lt;Datenblatt!$R$5),0,IF(AND($C203=16,Datenblatt!M203&lt;Datenblatt!$R$6),0,IF(AND($C203=12,Datenblatt!M203&lt;Datenblatt!$R$7),0,IF(AND($C203=11,Datenblatt!M203&lt;Datenblatt!$R$8),0,IF(AND($C203=13,Datenblatt!M203&gt;Datenblatt!$Q$3),100,IF(AND($C203=14,Datenblatt!M203&gt;Datenblatt!$Q$4),100,IF(AND($C203=15,Datenblatt!M203&gt;Datenblatt!$Q$5),100,IF(AND($C203=16,Datenblatt!M203&gt;Datenblatt!$Q$6),100,IF(AND($C203=12,Datenblatt!M203&gt;Datenblatt!$Q$7),100,IF(AND($C203=11,Datenblatt!M203&gt;Datenblatt!$Q$8),100,IF(Übersicht!$C203=13,Datenblatt!$B$3*Datenblatt!M203^3+Datenblatt!$C$3*Datenblatt!M203^2+Datenblatt!$D$3*Datenblatt!M203+Datenblatt!$E$3,IF(Übersicht!$C203=14,Datenblatt!$B$4*Datenblatt!M203^3+Datenblatt!$C$4*Datenblatt!M203^2+Datenblatt!$D$4*Datenblatt!M203+Datenblatt!$E$4,IF(Übersicht!$C203=15,Datenblatt!$B$5*Datenblatt!M203^3+Datenblatt!$C$5*Datenblatt!M203^2+Datenblatt!$D$5*Datenblatt!M203+Datenblatt!$E$5,IF(Übersicht!$C203=16,Datenblatt!$B$6*Datenblatt!M203^3+Datenblatt!$C$6*Datenblatt!M203^2+Datenblatt!$D$6*Datenblatt!M203+Datenblatt!$E$6,IF(Übersicht!$C203=12,Datenblatt!$B$7*Datenblatt!M203^3+Datenblatt!$C$7*Datenblatt!M203^2+Datenblatt!$D$7*Datenblatt!M203+Datenblatt!$E$7,IF(Übersicht!$C203=11,Datenblatt!$B$8*Datenblatt!M203^3+Datenblatt!$C$8*Datenblatt!M203^2+Datenblatt!$D$8*Datenblatt!M203+Datenblatt!$E$8,0))))))))))))))))))</f>
        <v>#DIV/0!</v>
      </c>
      <c r="K203" t="e">
        <f>IF(AND(Übersicht!$C203=13,Datenblatt!N203&lt;Datenblatt!$T$3),0,IF(AND(Übersicht!$C203=14,Datenblatt!N203&lt;Datenblatt!$T$4),0,IF(AND(Übersicht!$C203=15,Datenblatt!N203&lt;Datenblatt!$T$5),0,IF(AND(Übersicht!$C203=16,Datenblatt!N203&lt;Datenblatt!$T$6),0,IF(AND(Übersicht!$C203=12,Datenblatt!N203&lt;Datenblatt!$T$7),0,IF(AND(Übersicht!$C203=11,Datenblatt!N203&lt;Datenblatt!$T$8),0,IF(AND($C203=13,Datenblatt!N203&gt;Datenblatt!$S$3),100,IF(AND($C203=14,Datenblatt!N203&gt;Datenblatt!$S$4),100,IF(AND($C203=15,Datenblatt!N203&gt;Datenblatt!$S$5),100,IF(AND($C203=16,Datenblatt!N203&gt;Datenblatt!$S$6),100,IF(AND($C203=12,Datenblatt!N203&gt;Datenblatt!$S$7),100,IF(AND($C203=11,Datenblatt!N203&gt;Datenblatt!$S$8),100,IF(Übersicht!$C203=13,Datenblatt!$B$11*Datenblatt!N203^3+Datenblatt!$C$11*Datenblatt!N203^2+Datenblatt!$D$11*Datenblatt!N203+Datenblatt!$E$11,IF(Übersicht!$C203=14,Datenblatt!$B$12*Datenblatt!N203^3+Datenblatt!$C$12*Datenblatt!N203^2+Datenblatt!$D$12*Datenblatt!N203+Datenblatt!$E$12,IF(Übersicht!$C203=15,Datenblatt!$B$13*Datenblatt!N203^3+Datenblatt!$C$13*Datenblatt!N203^2+Datenblatt!$D$13*Datenblatt!N203+Datenblatt!$E$13,IF(Übersicht!$C203=16,Datenblatt!$B$14*Datenblatt!N203^3+Datenblatt!$C$14*Datenblatt!N203^2+Datenblatt!$D$14*Datenblatt!N203+Datenblatt!$E$14,IF(Übersicht!$C203=12,Datenblatt!$B$15*Datenblatt!N203^3+Datenblatt!$C$15*Datenblatt!N203^2+Datenblatt!$D$15*Datenblatt!N203+Datenblatt!$E$15,IF(Übersicht!$C203=11,Datenblatt!$B$16*Datenblatt!N203^3+Datenblatt!$C$16*Datenblatt!N203^2+Datenblatt!$D$16*Datenblatt!N203+Datenblatt!$E$16,0))))))))))))))))))</f>
        <v>#DIV/0!</v>
      </c>
      <c r="L203">
        <f>IF(AND($C203=13,G203&lt;Datenblatt!$V$3),0,IF(AND($C203=14,G203&lt;Datenblatt!$V$4),0,IF(AND($C203=15,G203&lt;Datenblatt!$V$5),0,IF(AND($C203=16,G203&lt;Datenblatt!$V$6),0,IF(AND($C203=12,G203&lt;Datenblatt!$V$7),0,IF(AND($C203=11,G203&lt;Datenblatt!$V$8),0,IF(AND($C203=13,G203&gt;Datenblatt!$U$3),100,IF(AND($C203=14,G203&gt;Datenblatt!$U$4),100,IF(AND($C203=15,G203&gt;Datenblatt!$U$5),100,IF(AND($C203=16,G203&gt;Datenblatt!$U$6),100,IF(AND($C203=12,G203&gt;Datenblatt!$U$7),100,IF(AND($C203=11,G203&gt;Datenblatt!$U$8),100,IF($C203=13,(Datenblatt!$B$19*Übersicht!G203^3)+(Datenblatt!$C$19*Übersicht!G203^2)+(Datenblatt!$D$19*Übersicht!G203)+Datenblatt!$E$19,IF($C203=14,(Datenblatt!$B$20*Übersicht!G203^3)+(Datenblatt!$C$20*Übersicht!G203^2)+(Datenblatt!$D$20*Übersicht!G203)+Datenblatt!$E$20,IF($C203=15,(Datenblatt!$B$21*Übersicht!G203^3)+(Datenblatt!$C$21*Übersicht!G203^2)+(Datenblatt!$D$21*Übersicht!G203)+Datenblatt!$E$21,IF($C203=16,(Datenblatt!$B$22*Übersicht!G203^3)+(Datenblatt!$C$22*Übersicht!G203^2)+(Datenblatt!$D$22*Übersicht!G203)+Datenblatt!$E$22,IF($C203=12,(Datenblatt!$B$23*Übersicht!G203^3)+(Datenblatt!$C$23*Übersicht!G203^2)+(Datenblatt!$D$23*Übersicht!G203)+Datenblatt!$E$23,IF($C203=11,(Datenblatt!$B$24*Übersicht!G203^3)+(Datenblatt!$C$24*Übersicht!G203^2)+(Datenblatt!$D$24*Übersicht!G203)+Datenblatt!$E$24,0))))))))))))))))))</f>
        <v>0</v>
      </c>
      <c r="M203">
        <f>IF(AND(H203="",C203=11),Datenblatt!$I$26,IF(AND(H203="",C203=12),Datenblatt!$I$26,IF(AND(H203="",C203=16),Datenblatt!$I$27,IF(AND(H203="",C203=15),Datenblatt!$I$26,IF(AND(H203="",C203=14),Datenblatt!$I$26,IF(AND(H203="",C203=13),Datenblatt!$I$26,IF(AND($C203=13,H203&gt;Datenblatt!$X$3),0,IF(AND($C203=14,H203&gt;Datenblatt!$X$4),0,IF(AND($C203=15,H203&gt;Datenblatt!$X$5),0,IF(AND($C203=16,H203&gt;Datenblatt!$X$6),0,IF(AND($C203=12,H203&gt;Datenblatt!$X$7),0,IF(AND($C203=11,H203&gt;Datenblatt!$X$8),0,IF(AND($C203=13,H203&lt;Datenblatt!$W$3),100,IF(AND($C203=14,H203&lt;Datenblatt!$W$4),100,IF(AND($C203=15,H203&lt;Datenblatt!$W$5),100,IF(AND($C203=16,H203&lt;Datenblatt!$W$6),100,IF(AND($C203=12,H203&lt;Datenblatt!$W$7),100,IF(AND($C203=11,H203&lt;Datenblatt!$W$8),100,IF($C203=13,(Datenblatt!$B$27*Übersicht!H203^3)+(Datenblatt!$C$27*Übersicht!H203^2)+(Datenblatt!$D$27*Übersicht!H203)+Datenblatt!$E$27,IF($C203=14,(Datenblatt!$B$28*Übersicht!H203^3)+(Datenblatt!$C$28*Übersicht!H203^2)+(Datenblatt!$D$28*Übersicht!H203)+Datenblatt!$E$28,IF($C203=15,(Datenblatt!$B$29*Übersicht!H203^3)+(Datenblatt!$C$29*Übersicht!H203^2)+(Datenblatt!$D$29*Übersicht!H203)+Datenblatt!$E$29,IF($C203=16,(Datenblatt!$B$30*Übersicht!H203^3)+(Datenblatt!$C$30*Übersicht!H203^2)+(Datenblatt!$D$30*Übersicht!H203)+Datenblatt!$E$30,IF($C203=12,(Datenblatt!$B$31*Übersicht!H203^3)+(Datenblatt!$C$31*Übersicht!H203^2)+(Datenblatt!$D$31*Übersicht!H203)+Datenblatt!$E$31,IF($C203=11,(Datenblatt!$B$32*Übersicht!H203^3)+(Datenblatt!$C$32*Übersicht!H203^2)+(Datenblatt!$D$32*Übersicht!H203)+Datenblatt!$E$32,0))))))))))))))))))))))))</f>
        <v>0</v>
      </c>
      <c r="N203">
        <f>IF(AND(H203="",C203=11),Datenblatt!$I$29,IF(AND(H203="",C203=12),Datenblatt!$I$29,IF(AND(H203="",C203=16),Datenblatt!$I$29,IF(AND(H203="",C203=15),Datenblatt!$I$29,IF(AND(H203="",C203=14),Datenblatt!$I$29,IF(AND(H203="",C203=13),Datenblatt!$I$29,IF(AND($C203=13,H203&gt;Datenblatt!$X$3),0,IF(AND($C203=14,H203&gt;Datenblatt!$X$4),0,IF(AND($C203=15,H203&gt;Datenblatt!$X$5),0,IF(AND($C203=16,H203&gt;Datenblatt!$X$6),0,IF(AND($C203=12,H203&gt;Datenblatt!$X$7),0,IF(AND($C203=11,H203&gt;Datenblatt!$X$8),0,IF(AND($C203=13,H203&lt;Datenblatt!$W$3),100,IF(AND($C203=14,H203&lt;Datenblatt!$W$4),100,IF(AND($C203=15,H203&lt;Datenblatt!$W$5),100,IF(AND($C203=16,H203&lt;Datenblatt!$W$6),100,IF(AND($C203=12,H203&lt;Datenblatt!$W$7),100,IF(AND($C203=11,H203&lt;Datenblatt!$W$8),100,IF($C203=13,(Datenblatt!$B$27*Übersicht!H203^3)+(Datenblatt!$C$27*Übersicht!H203^2)+(Datenblatt!$D$27*Übersicht!H203)+Datenblatt!$E$27,IF($C203=14,(Datenblatt!$B$28*Übersicht!H203^3)+(Datenblatt!$C$28*Übersicht!H203^2)+(Datenblatt!$D$28*Übersicht!H203)+Datenblatt!$E$28,IF($C203=15,(Datenblatt!$B$29*Übersicht!H203^3)+(Datenblatt!$C$29*Übersicht!H203^2)+(Datenblatt!$D$29*Übersicht!H203)+Datenblatt!$E$29,IF($C203=16,(Datenblatt!$B$30*Übersicht!H203^3)+(Datenblatt!$C$30*Übersicht!H203^2)+(Datenblatt!$D$30*Übersicht!H203)+Datenblatt!$E$30,IF($C203=12,(Datenblatt!$B$31*Übersicht!H203^3)+(Datenblatt!$C$31*Übersicht!H203^2)+(Datenblatt!$D$31*Übersicht!H203)+Datenblatt!$E$31,IF($C203=11,(Datenblatt!$B$32*Übersicht!H203^3)+(Datenblatt!$C$32*Übersicht!H203^2)+(Datenblatt!$D$32*Übersicht!H203)+Datenblatt!$E$32,0))))))))))))))))))))))))</f>
        <v>0</v>
      </c>
      <c r="O203" s="2" t="e">
        <f t="shared" si="12"/>
        <v>#DIV/0!</v>
      </c>
      <c r="P203" s="2" t="e">
        <f t="shared" si="13"/>
        <v>#DIV/0!</v>
      </c>
      <c r="R203" s="2"/>
      <c r="S203" s="2">
        <f>Datenblatt!$I$10</f>
        <v>62.816491055091916</v>
      </c>
      <c r="T203" s="2">
        <f>Datenblatt!$I$18</f>
        <v>62.379148900450787</v>
      </c>
      <c r="U203" s="2">
        <f>Datenblatt!$I$26</f>
        <v>55.885385458572635</v>
      </c>
      <c r="V203" s="2">
        <f>Datenblatt!$I$34</f>
        <v>60.727085155488531</v>
      </c>
      <c r="W203" s="7" t="e">
        <f t="shared" si="14"/>
        <v>#DIV/0!</v>
      </c>
      <c r="Y203" s="2">
        <f>Datenblatt!$I$5</f>
        <v>73.48733784597421</v>
      </c>
      <c r="Z203">
        <f>Datenblatt!$I$13</f>
        <v>79.926562848016317</v>
      </c>
      <c r="AA203">
        <f>Datenblatt!$I$21</f>
        <v>79.953620531215734</v>
      </c>
      <c r="AB203">
        <f>Datenblatt!$I$29</f>
        <v>70.851454876954847</v>
      </c>
      <c r="AC203">
        <f>Datenblatt!$I$37</f>
        <v>75.813025407742586</v>
      </c>
      <c r="AD203" s="7" t="e">
        <f t="shared" si="15"/>
        <v>#DIV/0!</v>
      </c>
    </row>
    <row r="204" spans="10:30" ht="19" x14ac:dyDescent="0.25">
      <c r="J204" s="3" t="e">
        <f>IF(AND($C204=13,Datenblatt!M204&lt;Datenblatt!$R$3),0,IF(AND($C204=14,Datenblatt!M204&lt;Datenblatt!$R$4),0,IF(AND($C204=15,Datenblatt!M204&lt;Datenblatt!$R$5),0,IF(AND($C204=16,Datenblatt!M204&lt;Datenblatt!$R$6),0,IF(AND($C204=12,Datenblatt!M204&lt;Datenblatt!$R$7),0,IF(AND($C204=11,Datenblatt!M204&lt;Datenblatt!$R$8),0,IF(AND($C204=13,Datenblatt!M204&gt;Datenblatt!$Q$3),100,IF(AND($C204=14,Datenblatt!M204&gt;Datenblatt!$Q$4),100,IF(AND($C204=15,Datenblatt!M204&gt;Datenblatt!$Q$5),100,IF(AND($C204=16,Datenblatt!M204&gt;Datenblatt!$Q$6),100,IF(AND($C204=12,Datenblatt!M204&gt;Datenblatt!$Q$7),100,IF(AND($C204=11,Datenblatt!M204&gt;Datenblatt!$Q$8),100,IF(Übersicht!$C204=13,Datenblatt!$B$3*Datenblatt!M204^3+Datenblatt!$C$3*Datenblatt!M204^2+Datenblatt!$D$3*Datenblatt!M204+Datenblatt!$E$3,IF(Übersicht!$C204=14,Datenblatt!$B$4*Datenblatt!M204^3+Datenblatt!$C$4*Datenblatt!M204^2+Datenblatt!$D$4*Datenblatt!M204+Datenblatt!$E$4,IF(Übersicht!$C204=15,Datenblatt!$B$5*Datenblatt!M204^3+Datenblatt!$C$5*Datenblatt!M204^2+Datenblatt!$D$5*Datenblatt!M204+Datenblatt!$E$5,IF(Übersicht!$C204=16,Datenblatt!$B$6*Datenblatt!M204^3+Datenblatt!$C$6*Datenblatt!M204^2+Datenblatt!$D$6*Datenblatt!M204+Datenblatt!$E$6,IF(Übersicht!$C204=12,Datenblatt!$B$7*Datenblatt!M204^3+Datenblatt!$C$7*Datenblatt!M204^2+Datenblatt!$D$7*Datenblatt!M204+Datenblatt!$E$7,IF(Übersicht!$C204=11,Datenblatt!$B$8*Datenblatt!M204^3+Datenblatt!$C$8*Datenblatt!M204^2+Datenblatt!$D$8*Datenblatt!M204+Datenblatt!$E$8,0))))))))))))))))))</f>
        <v>#DIV/0!</v>
      </c>
      <c r="K204" t="e">
        <f>IF(AND(Übersicht!$C204=13,Datenblatt!N204&lt;Datenblatt!$T$3),0,IF(AND(Übersicht!$C204=14,Datenblatt!N204&lt;Datenblatt!$T$4),0,IF(AND(Übersicht!$C204=15,Datenblatt!N204&lt;Datenblatt!$T$5),0,IF(AND(Übersicht!$C204=16,Datenblatt!N204&lt;Datenblatt!$T$6),0,IF(AND(Übersicht!$C204=12,Datenblatt!N204&lt;Datenblatt!$T$7),0,IF(AND(Übersicht!$C204=11,Datenblatt!N204&lt;Datenblatt!$T$8),0,IF(AND($C204=13,Datenblatt!N204&gt;Datenblatt!$S$3),100,IF(AND($C204=14,Datenblatt!N204&gt;Datenblatt!$S$4),100,IF(AND($C204=15,Datenblatt!N204&gt;Datenblatt!$S$5),100,IF(AND($C204=16,Datenblatt!N204&gt;Datenblatt!$S$6),100,IF(AND($C204=12,Datenblatt!N204&gt;Datenblatt!$S$7),100,IF(AND($C204=11,Datenblatt!N204&gt;Datenblatt!$S$8),100,IF(Übersicht!$C204=13,Datenblatt!$B$11*Datenblatt!N204^3+Datenblatt!$C$11*Datenblatt!N204^2+Datenblatt!$D$11*Datenblatt!N204+Datenblatt!$E$11,IF(Übersicht!$C204=14,Datenblatt!$B$12*Datenblatt!N204^3+Datenblatt!$C$12*Datenblatt!N204^2+Datenblatt!$D$12*Datenblatt!N204+Datenblatt!$E$12,IF(Übersicht!$C204=15,Datenblatt!$B$13*Datenblatt!N204^3+Datenblatt!$C$13*Datenblatt!N204^2+Datenblatt!$D$13*Datenblatt!N204+Datenblatt!$E$13,IF(Übersicht!$C204=16,Datenblatt!$B$14*Datenblatt!N204^3+Datenblatt!$C$14*Datenblatt!N204^2+Datenblatt!$D$14*Datenblatt!N204+Datenblatt!$E$14,IF(Übersicht!$C204=12,Datenblatt!$B$15*Datenblatt!N204^3+Datenblatt!$C$15*Datenblatt!N204^2+Datenblatt!$D$15*Datenblatt!N204+Datenblatt!$E$15,IF(Übersicht!$C204=11,Datenblatt!$B$16*Datenblatt!N204^3+Datenblatt!$C$16*Datenblatt!N204^2+Datenblatt!$D$16*Datenblatt!N204+Datenblatt!$E$16,0))))))))))))))))))</f>
        <v>#DIV/0!</v>
      </c>
      <c r="L204">
        <f>IF(AND($C204=13,G204&lt;Datenblatt!$V$3),0,IF(AND($C204=14,G204&lt;Datenblatt!$V$4),0,IF(AND($C204=15,G204&lt;Datenblatt!$V$5),0,IF(AND($C204=16,G204&lt;Datenblatt!$V$6),0,IF(AND($C204=12,G204&lt;Datenblatt!$V$7),0,IF(AND($C204=11,G204&lt;Datenblatt!$V$8),0,IF(AND($C204=13,G204&gt;Datenblatt!$U$3),100,IF(AND($C204=14,G204&gt;Datenblatt!$U$4),100,IF(AND($C204=15,G204&gt;Datenblatt!$U$5),100,IF(AND($C204=16,G204&gt;Datenblatt!$U$6),100,IF(AND($C204=12,G204&gt;Datenblatt!$U$7),100,IF(AND($C204=11,G204&gt;Datenblatt!$U$8),100,IF($C204=13,(Datenblatt!$B$19*Übersicht!G204^3)+(Datenblatt!$C$19*Übersicht!G204^2)+(Datenblatt!$D$19*Übersicht!G204)+Datenblatt!$E$19,IF($C204=14,(Datenblatt!$B$20*Übersicht!G204^3)+(Datenblatt!$C$20*Übersicht!G204^2)+(Datenblatt!$D$20*Übersicht!G204)+Datenblatt!$E$20,IF($C204=15,(Datenblatt!$B$21*Übersicht!G204^3)+(Datenblatt!$C$21*Übersicht!G204^2)+(Datenblatt!$D$21*Übersicht!G204)+Datenblatt!$E$21,IF($C204=16,(Datenblatt!$B$22*Übersicht!G204^3)+(Datenblatt!$C$22*Übersicht!G204^2)+(Datenblatt!$D$22*Übersicht!G204)+Datenblatt!$E$22,IF($C204=12,(Datenblatt!$B$23*Übersicht!G204^3)+(Datenblatt!$C$23*Übersicht!G204^2)+(Datenblatt!$D$23*Übersicht!G204)+Datenblatt!$E$23,IF($C204=11,(Datenblatt!$B$24*Übersicht!G204^3)+(Datenblatt!$C$24*Übersicht!G204^2)+(Datenblatt!$D$24*Übersicht!G204)+Datenblatt!$E$24,0))))))))))))))))))</f>
        <v>0</v>
      </c>
      <c r="M204">
        <f>IF(AND(H204="",C204=11),Datenblatt!$I$26,IF(AND(H204="",C204=12),Datenblatt!$I$26,IF(AND(H204="",C204=16),Datenblatt!$I$27,IF(AND(H204="",C204=15),Datenblatt!$I$26,IF(AND(H204="",C204=14),Datenblatt!$I$26,IF(AND(H204="",C204=13),Datenblatt!$I$26,IF(AND($C204=13,H204&gt;Datenblatt!$X$3),0,IF(AND($C204=14,H204&gt;Datenblatt!$X$4),0,IF(AND($C204=15,H204&gt;Datenblatt!$X$5),0,IF(AND($C204=16,H204&gt;Datenblatt!$X$6),0,IF(AND($C204=12,H204&gt;Datenblatt!$X$7),0,IF(AND($C204=11,H204&gt;Datenblatt!$X$8),0,IF(AND($C204=13,H204&lt;Datenblatt!$W$3),100,IF(AND($C204=14,H204&lt;Datenblatt!$W$4),100,IF(AND($C204=15,H204&lt;Datenblatt!$W$5),100,IF(AND($C204=16,H204&lt;Datenblatt!$W$6),100,IF(AND($C204=12,H204&lt;Datenblatt!$W$7),100,IF(AND($C204=11,H204&lt;Datenblatt!$W$8),100,IF($C204=13,(Datenblatt!$B$27*Übersicht!H204^3)+(Datenblatt!$C$27*Übersicht!H204^2)+(Datenblatt!$D$27*Übersicht!H204)+Datenblatt!$E$27,IF($C204=14,(Datenblatt!$B$28*Übersicht!H204^3)+(Datenblatt!$C$28*Übersicht!H204^2)+(Datenblatt!$D$28*Übersicht!H204)+Datenblatt!$E$28,IF($C204=15,(Datenblatt!$B$29*Übersicht!H204^3)+(Datenblatt!$C$29*Übersicht!H204^2)+(Datenblatt!$D$29*Übersicht!H204)+Datenblatt!$E$29,IF($C204=16,(Datenblatt!$B$30*Übersicht!H204^3)+(Datenblatt!$C$30*Übersicht!H204^2)+(Datenblatt!$D$30*Übersicht!H204)+Datenblatt!$E$30,IF($C204=12,(Datenblatt!$B$31*Übersicht!H204^3)+(Datenblatt!$C$31*Übersicht!H204^2)+(Datenblatt!$D$31*Übersicht!H204)+Datenblatt!$E$31,IF($C204=11,(Datenblatt!$B$32*Übersicht!H204^3)+(Datenblatt!$C$32*Übersicht!H204^2)+(Datenblatt!$D$32*Übersicht!H204)+Datenblatt!$E$32,0))))))))))))))))))))))))</f>
        <v>0</v>
      </c>
      <c r="N204">
        <f>IF(AND(H204="",C204=11),Datenblatt!$I$29,IF(AND(H204="",C204=12),Datenblatt!$I$29,IF(AND(H204="",C204=16),Datenblatt!$I$29,IF(AND(H204="",C204=15),Datenblatt!$I$29,IF(AND(H204="",C204=14),Datenblatt!$I$29,IF(AND(H204="",C204=13),Datenblatt!$I$29,IF(AND($C204=13,H204&gt;Datenblatt!$X$3),0,IF(AND($C204=14,H204&gt;Datenblatt!$X$4),0,IF(AND($C204=15,H204&gt;Datenblatt!$X$5),0,IF(AND($C204=16,H204&gt;Datenblatt!$X$6),0,IF(AND($C204=12,H204&gt;Datenblatt!$X$7),0,IF(AND($C204=11,H204&gt;Datenblatt!$X$8),0,IF(AND($C204=13,H204&lt;Datenblatt!$W$3),100,IF(AND($C204=14,H204&lt;Datenblatt!$W$4),100,IF(AND($C204=15,H204&lt;Datenblatt!$W$5),100,IF(AND($C204=16,H204&lt;Datenblatt!$W$6),100,IF(AND($C204=12,H204&lt;Datenblatt!$W$7),100,IF(AND($C204=11,H204&lt;Datenblatt!$W$8),100,IF($C204=13,(Datenblatt!$B$27*Übersicht!H204^3)+(Datenblatt!$C$27*Übersicht!H204^2)+(Datenblatt!$D$27*Übersicht!H204)+Datenblatt!$E$27,IF($C204=14,(Datenblatt!$B$28*Übersicht!H204^3)+(Datenblatt!$C$28*Übersicht!H204^2)+(Datenblatt!$D$28*Übersicht!H204)+Datenblatt!$E$28,IF($C204=15,(Datenblatt!$B$29*Übersicht!H204^3)+(Datenblatt!$C$29*Übersicht!H204^2)+(Datenblatt!$D$29*Übersicht!H204)+Datenblatt!$E$29,IF($C204=16,(Datenblatt!$B$30*Übersicht!H204^3)+(Datenblatt!$C$30*Übersicht!H204^2)+(Datenblatt!$D$30*Übersicht!H204)+Datenblatt!$E$30,IF($C204=12,(Datenblatt!$B$31*Übersicht!H204^3)+(Datenblatt!$C$31*Übersicht!H204^2)+(Datenblatt!$D$31*Übersicht!H204)+Datenblatt!$E$31,IF($C204=11,(Datenblatt!$B$32*Übersicht!H204^3)+(Datenblatt!$C$32*Übersicht!H204^2)+(Datenblatt!$D$32*Übersicht!H204)+Datenblatt!$E$32,0))))))))))))))))))))))))</f>
        <v>0</v>
      </c>
      <c r="O204" s="2" t="e">
        <f t="shared" si="12"/>
        <v>#DIV/0!</v>
      </c>
      <c r="P204" s="2" t="e">
        <f t="shared" si="13"/>
        <v>#DIV/0!</v>
      </c>
      <c r="R204" s="2"/>
      <c r="S204" s="2">
        <f>Datenblatt!$I$10</f>
        <v>62.816491055091916</v>
      </c>
      <c r="T204" s="2">
        <f>Datenblatt!$I$18</f>
        <v>62.379148900450787</v>
      </c>
      <c r="U204" s="2">
        <f>Datenblatt!$I$26</f>
        <v>55.885385458572635</v>
      </c>
      <c r="V204" s="2">
        <f>Datenblatt!$I$34</f>
        <v>60.727085155488531</v>
      </c>
      <c r="W204" s="7" t="e">
        <f t="shared" si="14"/>
        <v>#DIV/0!</v>
      </c>
      <c r="Y204" s="2">
        <f>Datenblatt!$I$5</f>
        <v>73.48733784597421</v>
      </c>
      <c r="Z204">
        <f>Datenblatt!$I$13</f>
        <v>79.926562848016317</v>
      </c>
      <c r="AA204">
        <f>Datenblatt!$I$21</f>
        <v>79.953620531215734</v>
      </c>
      <c r="AB204">
        <f>Datenblatt!$I$29</f>
        <v>70.851454876954847</v>
      </c>
      <c r="AC204">
        <f>Datenblatt!$I$37</f>
        <v>75.813025407742586</v>
      </c>
      <c r="AD204" s="7" t="e">
        <f t="shared" si="15"/>
        <v>#DIV/0!</v>
      </c>
    </row>
    <row r="205" spans="10:30" ht="19" x14ac:dyDescent="0.25">
      <c r="J205" s="3" t="e">
        <f>IF(AND($C205=13,Datenblatt!M205&lt;Datenblatt!$R$3),0,IF(AND($C205=14,Datenblatt!M205&lt;Datenblatt!$R$4),0,IF(AND($C205=15,Datenblatt!M205&lt;Datenblatt!$R$5),0,IF(AND($C205=16,Datenblatt!M205&lt;Datenblatt!$R$6),0,IF(AND($C205=12,Datenblatt!M205&lt;Datenblatt!$R$7),0,IF(AND($C205=11,Datenblatt!M205&lt;Datenblatt!$R$8),0,IF(AND($C205=13,Datenblatt!M205&gt;Datenblatt!$Q$3),100,IF(AND($C205=14,Datenblatt!M205&gt;Datenblatt!$Q$4),100,IF(AND($C205=15,Datenblatt!M205&gt;Datenblatt!$Q$5),100,IF(AND($C205=16,Datenblatt!M205&gt;Datenblatt!$Q$6),100,IF(AND($C205=12,Datenblatt!M205&gt;Datenblatt!$Q$7),100,IF(AND($C205=11,Datenblatt!M205&gt;Datenblatt!$Q$8),100,IF(Übersicht!$C205=13,Datenblatt!$B$3*Datenblatt!M205^3+Datenblatt!$C$3*Datenblatt!M205^2+Datenblatt!$D$3*Datenblatt!M205+Datenblatt!$E$3,IF(Übersicht!$C205=14,Datenblatt!$B$4*Datenblatt!M205^3+Datenblatt!$C$4*Datenblatt!M205^2+Datenblatt!$D$4*Datenblatt!M205+Datenblatt!$E$4,IF(Übersicht!$C205=15,Datenblatt!$B$5*Datenblatt!M205^3+Datenblatt!$C$5*Datenblatt!M205^2+Datenblatt!$D$5*Datenblatt!M205+Datenblatt!$E$5,IF(Übersicht!$C205=16,Datenblatt!$B$6*Datenblatt!M205^3+Datenblatt!$C$6*Datenblatt!M205^2+Datenblatt!$D$6*Datenblatt!M205+Datenblatt!$E$6,IF(Übersicht!$C205=12,Datenblatt!$B$7*Datenblatt!M205^3+Datenblatt!$C$7*Datenblatt!M205^2+Datenblatt!$D$7*Datenblatt!M205+Datenblatt!$E$7,IF(Übersicht!$C205=11,Datenblatt!$B$8*Datenblatt!M205^3+Datenblatt!$C$8*Datenblatt!M205^2+Datenblatt!$D$8*Datenblatt!M205+Datenblatt!$E$8,0))))))))))))))))))</f>
        <v>#DIV/0!</v>
      </c>
      <c r="K205" t="e">
        <f>IF(AND(Übersicht!$C205=13,Datenblatt!N205&lt;Datenblatt!$T$3),0,IF(AND(Übersicht!$C205=14,Datenblatt!N205&lt;Datenblatt!$T$4),0,IF(AND(Übersicht!$C205=15,Datenblatt!N205&lt;Datenblatt!$T$5),0,IF(AND(Übersicht!$C205=16,Datenblatt!N205&lt;Datenblatt!$T$6),0,IF(AND(Übersicht!$C205=12,Datenblatt!N205&lt;Datenblatt!$T$7),0,IF(AND(Übersicht!$C205=11,Datenblatt!N205&lt;Datenblatt!$T$8),0,IF(AND($C205=13,Datenblatt!N205&gt;Datenblatt!$S$3),100,IF(AND($C205=14,Datenblatt!N205&gt;Datenblatt!$S$4),100,IF(AND($C205=15,Datenblatt!N205&gt;Datenblatt!$S$5),100,IF(AND($C205=16,Datenblatt!N205&gt;Datenblatt!$S$6),100,IF(AND($C205=12,Datenblatt!N205&gt;Datenblatt!$S$7),100,IF(AND($C205=11,Datenblatt!N205&gt;Datenblatt!$S$8),100,IF(Übersicht!$C205=13,Datenblatt!$B$11*Datenblatt!N205^3+Datenblatt!$C$11*Datenblatt!N205^2+Datenblatt!$D$11*Datenblatt!N205+Datenblatt!$E$11,IF(Übersicht!$C205=14,Datenblatt!$B$12*Datenblatt!N205^3+Datenblatt!$C$12*Datenblatt!N205^2+Datenblatt!$D$12*Datenblatt!N205+Datenblatt!$E$12,IF(Übersicht!$C205=15,Datenblatt!$B$13*Datenblatt!N205^3+Datenblatt!$C$13*Datenblatt!N205^2+Datenblatt!$D$13*Datenblatt!N205+Datenblatt!$E$13,IF(Übersicht!$C205=16,Datenblatt!$B$14*Datenblatt!N205^3+Datenblatt!$C$14*Datenblatt!N205^2+Datenblatt!$D$14*Datenblatt!N205+Datenblatt!$E$14,IF(Übersicht!$C205=12,Datenblatt!$B$15*Datenblatt!N205^3+Datenblatt!$C$15*Datenblatt!N205^2+Datenblatt!$D$15*Datenblatt!N205+Datenblatt!$E$15,IF(Übersicht!$C205=11,Datenblatt!$B$16*Datenblatt!N205^3+Datenblatt!$C$16*Datenblatt!N205^2+Datenblatt!$D$16*Datenblatt!N205+Datenblatt!$E$16,0))))))))))))))))))</f>
        <v>#DIV/0!</v>
      </c>
      <c r="L205">
        <f>IF(AND($C205=13,G205&lt;Datenblatt!$V$3),0,IF(AND($C205=14,G205&lt;Datenblatt!$V$4),0,IF(AND($C205=15,G205&lt;Datenblatt!$V$5),0,IF(AND($C205=16,G205&lt;Datenblatt!$V$6),0,IF(AND($C205=12,G205&lt;Datenblatt!$V$7),0,IF(AND($C205=11,G205&lt;Datenblatt!$V$8),0,IF(AND($C205=13,G205&gt;Datenblatt!$U$3),100,IF(AND($C205=14,G205&gt;Datenblatt!$U$4),100,IF(AND($C205=15,G205&gt;Datenblatt!$U$5),100,IF(AND($C205=16,G205&gt;Datenblatt!$U$6),100,IF(AND($C205=12,G205&gt;Datenblatt!$U$7),100,IF(AND($C205=11,G205&gt;Datenblatt!$U$8),100,IF($C205=13,(Datenblatt!$B$19*Übersicht!G205^3)+(Datenblatt!$C$19*Übersicht!G205^2)+(Datenblatt!$D$19*Übersicht!G205)+Datenblatt!$E$19,IF($C205=14,(Datenblatt!$B$20*Übersicht!G205^3)+(Datenblatt!$C$20*Übersicht!G205^2)+(Datenblatt!$D$20*Übersicht!G205)+Datenblatt!$E$20,IF($C205=15,(Datenblatt!$B$21*Übersicht!G205^3)+(Datenblatt!$C$21*Übersicht!G205^2)+(Datenblatt!$D$21*Übersicht!G205)+Datenblatt!$E$21,IF($C205=16,(Datenblatt!$B$22*Übersicht!G205^3)+(Datenblatt!$C$22*Übersicht!G205^2)+(Datenblatt!$D$22*Übersicht!G205)+Datenblatt!$E$22,IF($C205=12,(Datenblatt!$B$23*Übersicht!G205^3)+(Datenblatt!$C$23*Übersicht!G205^2)+(Datenblatt!$D$23*Übersicht!G205)+Datenblatt!$E$23,IF($C205=11,(Datenblatt!$B$24*Übersicht!G205^3)+(Datenblatt!$C$24*Übersicht!G205^2)+(Datenblatt!$D$24*Übersicht!G205)+Datenblatt!$E$24,0))))))))))))))))))</f>
        <v>0</v>
      </c>
      <c r="M205">
        <f>IF(AND(H205="",C205=11),Datenblatt!$I$26,IF(AND(H205="",C205=12),Datenblatt!$I$26,IF(AND(H205="",C205=16),Datenblatt!$I$27,IF(AND(H205="",C205=15),Datenblatt!$I$26,IF(AND(H205="",C205=14),Datenblatt!$I$26,IF(AND(H205="",C205=13),Datenblatt!$I$26,IF(AND($C205=13,H205&gt;Datenblatt!$X$3),0,IF(AND($C205=14,H205&gt;Datenblatt!$X$4),0,IF(AND($C205=15,H205&gt;Datenblatt!$X$5),0,IF(AND($C205=16,H205&gt;Datenblatt!$X$6),0,IF(AND($C205=12,H205&gt;Datenblatt!$X$7),0,IF(AND($C205=11,H205&gt;Datenblatt!$X$8),0,IF(AND($C205=13,H205&lt;Datenblatt!$W$3),100,IF(AND($C205=14,H205&lt;Datenblatt!$W$4),100,IF(AND($C205=15,H205&lt;Datenblatt!$W$5),100,IF(AND($C205=16,H205&lt;Datenblatt!$W$6),100,IF(AND($C205=12,H205&lt;Datenblatt!$W$7),100,IF(AND($C205=11,H205&lt;Datenblatt!$W$8),100,IF($C205=13,(Datenblatt!$B$27*Übersicht!H205^3)+(Datenblatt!$C$27*Übersicht!H205^2)+(Datenblatt!$D$27*Übersicht!H205)+Datenblatt!$E$27,IF($C205=14,(Datenblatt!$B$28*Übersicht!H205^3)+(Datenblatt!$C$28*Übersicht!H205^2)+(Datenblatt!$D$28*Übersicht!H205)+Datenblatt!$E$28,IF($C205=15,(Datenblatt!$B$29*Übersicht!H205^3)+(Datenblatt!$C$29*Übersicht!H205^2)+(Datenblatt!$D$29*Übersicht!H205)+Datenblatt!$E$29,IF($C205=16,(Datenblatt!$B$30*Übersicht!H205^3)+(Datenblatt!$C$30*Übersicht!H205^2)+(Datenblatt!$D$30*Übersicht!H205)+Datenblatt!$E$30,IF($C205=12,(Datenblatt!$B$31*Übersicht!H205^3)+(Datenblatt!$C$31*Übersicht!H205^2)+(Datenblatt!$D$31*Übersicht!H205)+Datenblatt!$E$31,IF($C205=11,(Datenblatt!$B$32*Übersicht!H205^3)+(Datenblatt!$C$32*Übersicht!H205^2)+(Datenblatt!$D$32*Übersicht!H205)+Datenblatt!$E$32,0))))))))))))))))))))))))</f>
        <v>0</v>
      </c>
      <c r="N205">
        <f>IF(AND(H205="",C205=11),Datenblatt!$I$29,IF(AND(H205="",C205=12),Datenblatt!$I$29,IF(AND(H205="",C205=16),Datenblatt!$I$29,IF(AND(H205="",C205=15),Datenblatt!$I$29,IF(AND(H205="",C205=14),Datenblatt!$I$29,IF(AND(H205="",C205=13),Datenblatt!$I$29,IF(AND($C205=13,H205&gt;Datenblatt!$X$3),0,IF(AND($C205=14,H205&gt;Datenblatt!$X$4),0,IF(AND($C205=15,H205&gt;Datenblatt!$X$5),0,IF(AND($C205=16,H205&gt;Datenblatt!$X$6),0,IF(AND($C205=12,H205&gt;Datenblatt!$X$7),0,IF(AND($C205=11,H205&gt;Datenblatt!$X$8),0,IF(AND($C205=13,H205&lt;Datenblatt!$W$3),100,IF(AND($C205=14,H205&lt;Datenblatt!$W$4),100,IF(AND($C205=15,H205&lt;Datenblatt!$W$5),100,IF(AND($C205=16,H205&lt;Datenblatt!$W$6),100,IF(AND($C205=12,H205&lt;Datenblatt!$W$7),100,IF(AND($C205=11,H205&lt;Datenblatt!$W$8),100,IF($C205=13,(Datenblatt!$B$27*Übersicht!H205^3)+(Datenblatt!$C$27*Übersicht!H205^2)+(Datenblatt!$D$27*Übersicht!H205)+Datenblatt!$E$27,IF($C205=14,(Datenblatt!$B$28*Übersicht!H205^3)+(Datenblatt!$C$28*Übersicht!H205^2)+(Datenblatt!$D$28*Übersicht!H205)+Datenblatt!$E$28,IF($C205=15,(Datenblatt!$B$29*Übersicht!H205^3)+(Datenblatt!$C$29*Übersicht!H205^2)+(Datenblatt!$D$29*Übersicht!H205)+Datenblatt!$E$29,IF($C205=16,(Datenblatt!$B$30*Übersicht!H205^3)+(Datenblatt!$C$30*Übersicht!H205^2)+(Datenblatt!$D$30*Übersicht!H205)+Datenblatt!$E$30,IF($C205=12,(Datenblatt!$B$31*Übersicht!H205^3)+(Datenblatt!$C$31*Übersicht!H205^2)+(Datenblatt!$D$31*Übersicht!H205)+Datenblatt!$E$31,IF($C205=11,(Datenblatt!$B$32*Übersicht!H205^3)+(Datenblatt!$C$32*Übersicht!H205^2)+(Datenblatt!$D$32*Übersicht!H205)+Datenblatt!$E$32,0))))))))))))))))))))))))</f>
        <v>0</v>
      </c>
      <c r="O205" s="2" t="e">
        <f t="shared" si="12"/>
        <v>#DIV/0!</v>
      </c>
      <c r="P205" s="2" t="e">
        <f t="shared" si="13"/>
        <v>#DIV/0!</v>
      </c>
      <c r="R205" s="2"/>
      <c r="S205" s="2">
        <f>Datenblatt!$I$10</f>
        <v>62.816491055091916</v>
      </c>
      <c r="T205" s="2">
        <f>Datenblatt!$I$18</f>
        <v>62.379148900450787</v>
      </c>
      <c r="U205" s="2">
        <f>Datenblatt!$I$26</f>
        <v>55.885385458572635</v>
      </c>
      <c r="V205" s="2">
        <f>Datenblatt!$I$34</f>
        <v>60.727085155488531</v>
      </c>
      <c r="W205" s="7" t="e">
        <f t="shared" si="14"/>
        <v>#DIV/0!</v>
      </c>
      <c r="Y205" s="2">
        <f>Datenblatt!$I$5</f>
        <v>73.48733784597421</v>
      </c>
      <c r="Z205">
        <f>Datenblatt!$I$13</f>
        <v>79.926562848016317</v>
      </c>
      <c r="AA205">
        <f>Datenblatt!$I$21</f>
        <v>79.953620531215734</v>
      </c>
      <c r="AB205">
        <f>Datenblatt!$I$29</f>
        <v>70.851454876954847</v>
      </c>
      <c r="AC205">
        <f>Datenblatt!$I$37</f>
        <v>75.813025407742586</v>
      </c>
      <c r="AD205" s="7" t="e">
        <f t="shared" si="15"/>
        <v>#DIV/0!</v>
      </c>
    </row>
    <row r="206" spans="10:30" ht="19" x14ac:dyDescent="0.25">
      <c r="J206" s="3" t="e">
        <f>IF(AND($C206=13,Datenblatt!M206&lt;Datenblatt!$R$3),0,IF(AND($C206=14,Datenblatt!M206&lt;Datenblatt!$R$4),0,IF(AND($C206=15,Datenblatt!M206&lt;Datenblatt!$R$5),0,IF(AND($C206=16,Datenblatt!M206&lt;Datenblatt!$R$6),0,IF(AND($C206=12,Datenblatt!M206&lt;Datenblatt!$R$7),0,IF(AND($C206=11,Datenblatt!M206&lt;Datenblatt!$R$8),0,IF(AND($C206=13,Datenblatt!M206&gt;Datenblatt!$Q$3),100,IF(AND($C206=14,Datenblatt!M206&gt;Datenblatt!$Q$4),100,IF(AND($C206=15,Datenblatt!M206&gt;Datenblatt!$Q$5),100,IF(AND($C206=16,Datenblatt!M206&gt;Datenblatt!$Q$6),100,IF(AND($C206=12,Datenblatt!M206&gt;Datenblatt!$Q$7),100,IF(AND($C206=11,Datenblatt!M206&gt;Datenblatt!$Q$8),100,IF(Übersicht!$C206=13,Datenblatt!$B$3*Datenblatt!M206^3+Datenblatt!$C$3*Datenblatt!M206^2+Datenblatt!$D$3*Datenblatt!M206+Datenblatt!$E$3,IF(Übersicht!$C206=14,Datenblatt!$B$4*Datenblatt!M206^3+Datenblatt!$C$4*Datenblatt!M206^2+Datenblatt!$D$4*Datenblatt!M206+Datenblatt!$E$4,IF(Übersicht!$C206=15,Datenblatt!$B$5*Datenblatt!M206^3+Datenblatt!$C$5*Datenblatt!M206^2+Datenblatt!$D$5*Datenblatt!M206+Datenblatt!$E$5,IF(Übersicht!$C206=16,Datenblatt!$B$6*Datenblatt!M206^3+Datenblatt!$C$6*Datenblatt!M206^2+Datenblatt!$D$6*Datenblatt!M206+Datenblatt!$E$6,IF(Übersicht!$C206=12,Datenblatt!$B$7*Datenblatt!M206^3+Datenblatt!$C$7*Datenblatt!M206^2+Datenblatt!$D$7*Datenblatt!M206+Datenblatt!$E$7,IF(Übersicht!$C206=11,Datenblatt!$B$8*Datenblatt!M206^3+Datenblatt!$C$8*Datenblatt!M206^2+Datenblatt!$D$8*Datenblatt!M206+Datenblatt!$E$8,0))))))))))))))))))</f>
        <v>#DIV/0!</v>
      </c>
      <c r="K206" t="e">
        <f>IF(AND(Übersicht!$C206=13,Datenblatt!N206&lt;Datenblatt!$T$3),0,IF(AND(Übersicht!$C206=14,Datenblatt!N206&lt;Datenblatt!$T$4),0,IF(AND(Übersicht!$C206=15,Datenblatt!N206&lt;Datenblatt!$T$5),0,IF(AND(Übersicht!$C206=16,Datenblatt!N206&lt;Datenblatt!$T$6),0,IF(AND(Übersicht!$C206=12,Datenblatt!N206&lt;Datenblatt!$T$7),0,IF(AND(Übersicht!$C206=11,Datenblatt!N206&lt;Datenblatt!$T$8),0,IF(AND($C206=13,Datenblatt!N206&gt;Datenblatt!$S$3),100,IF(AND($C206=14,Datenblatt!N206&gt;Datenblatt!$S$4),100,IF(AND($C206=15,Datenblatt!N206&gt;Datenblatt!$S$5),100,IF(AND($C206=16,Datenblatt!N206&gt;Datenblatt!$S$6),100,IF(AND($C206=12,Datenblatt!N206&gt;Datenblatt!$S$7),100,IF(AND($C206=11,Datenblatt!N206&gt;Datenblatt!$S$8),100,IF(Übersicht!$C206=13,Datenblatt!$B$11*Datenblatt!N206^3+Datenblatt!$C$11*Datenblatt!N206^2+Datenblatt!$D$11*Datenblatt!N206+Datenblatt!$E$11,IF(Übersicht!$C206=14,Datenblatt!$B$12*Datenblatt!N206^3+Datenblatt!$C$12*Datenblatt!N206^2+Datenblatt!$D$12*Datenblatt!N206+Datenblatt!$E$12,IF(Übersicht!$C206=15,Datenblatt!$B$13*Datenblatt!N206^3+Datenblatt!$C$13*Datenblatt!N206^2+Datenblatt!$D$13*Datenblatt!N206+Datenblatt!$E$13,IF(Übersicht!$C206=16,Datenblatt!$B$14*Datenblatt!N206^3+Datenblatt!$C$14*Datenblatt!N206^2+Datenblatt!$D$14*Datenblatt!N206+Datenblatt!$E$14,IF(Übersicht!$C206=12,Datenblatt!$B$15*Datenblatt!N206^3+Datenblatt!$C$15*Datenblatt!N206^2+Datenblatt!$D$15*Datenblatt!N206+Datenblatt!$E$15,IF(Übersicht!$C206=11,Datenblatt!$B$16*Datenblatt!N206^3+Datenblatt!$C$16*Datenblatt!N206^2+Datenblatt!$D$16*Datenblatt!N206+Datenblatt!$E$16,0))))))))))))))))))</f>
        <v>#DIV/0!</v>
      </c>
      <c r="L206">
        <f>IF(AND($C206=13,G206&lt;Datenblatt!$V$3),0,IF(AND($C206=14,G206&lt;Datenblatt!$V$4),0,IF(AND($C206=15,G206&lt;Datenblatt!$V$5),0,IF(AND($C206=16,G206&lt;Datenblatt!$V$6),0,IF(AND($C206=12,G206&lt;Datenblatt!$V$7),0,IF(AND($C206=11,G206&lt;Datenblatt!$V$8),0,IF(AND($C206=13,G206&gt;Datenblatt!$U$3),100,IF(AND($C206=14,G206&gt;Datenblatt!$U$4),100,IF(AND($C206=15,G206&gt;Datenblatt!$U$5),100,IF(AND($C206=16,G206&gt;Datenblatt!$U$6),100,IF(AND($C206=12,G206&gt;Datenblatt!$U$7),100,IF(AND($C206=11,G206&gt;Datenblatt!$U$8),100,IF($C206=13,(Datenblatt!$B$19*Übersicht!G206^3)+(Datenblatt!$C$19*Übersicht!G206^2)+(Datenblatt!$D$19*Übersicht!G206)+Datenblatt!$E$19,IF($C206=14,(Datenblatt!$B$20*Übersicht!G206^3)+(Datenblatt!$C$20*Übersicht!G206^2)+(Datenblatt!$D$20*Übersicht!G206)+Datenblatt!$E$20,IF($C206=15,(Datenblatt!$B$21*Übersicht!G206^3)+(Datenblatt!$C$21*Übersicht!G206^2)+(Datenblatt!$D$21*Übersicht!G206)+Datenblatt!$E$21,IF($C206=16,(Datenblatt!$B$22*Übersicht!G206^3)+(Datenblatt!$C$22*Übersicht!G206^2)+(Datenblatt!$D$22*Übersicht!G206)+Datenblatt!$E$22,IF($C206=12,(Datenblatt!$B$23*Übersicht!G206^3)+(Datenblatt!$C$23*Übersicht!G206^2)+(Datenblatt!$D$23*Übersicht!G206)+Datenblatt!$E$23,IF($C206=11,(Datenblatt!$B$24*Übersicht!G206^3)+(Datenblatt!$C$24*Übersicht!G206^2)+(Datenblatt!$D$24*Übersicht!G206)+Datenblatt!$E$24,0))))))))))))))))))</f>
        <v>0</v>
      </c>
      <c r="M206">
        <f>IF(AND(H206="",C206=11),Datenblatt!$I$26,IF(AND(H206="",C206=12),Datenblatt!$I$26,IF(AND(H206="",C206=16),Datenblatt!$I$27,IF(AND(H206="",C206=15),Datenblatt!$I$26,IF(AND(H206="",C206=14),Datenblatt!$I$26,IF(AND(H206="",C206=13),Datenblatt!$I$26,IF(AND($C206=13,H206&gt;Datenblatt!$X$3),0,IF(AND($C206=14,H206&gt;Datenblatt!$X$4),0,IF(AND($C206=15,H206&gt;Datenblatt!$X$5),0,IF(AND($C206=16,H206&gt;Datenblatt!$X$6),0,IF(AND($C206=12,H206&gt;Datenblatt!$X$7),0,IF(AND($C206=11,H206&gt;Datenblatt!$X$8),0,IF(AND($C206=13,H206&lt;Datenblatt!$W$3),100,IF(AND($C206=14,H206&lt;Datenblatt!$W$4),100,IF(AND($C206=15,H206&lt;Datenblatt!$W$5),100,IF(AND($C206=16,H206&lt;Datenblatt!$W$6),100,IF(AND($C206=12,H206&lt;Datenblatt!$W$7),100,IF(AND($C206=11,H206&lt;Datenblatt!$W$8),100,IF($C206=13,(Datenblatt!$B$27*Übersicht!H206^3)+(Datenblatt!$C$27*Übersicht!H206^2)+(Datenblatt!$D$27*Übersicht!H206)+Datenblatt!$E$27,IF($C206=14,(Datenblatt!$B$28*Übersicht!H206^3)+(Datenblatt!$C$28*Übersicht!H206^2)+(Datenblatt!$D$28*Übersicht!H206)+Datenblatt!$E$28,IF($C206=15,(Datenblatt!$B$29*Übersicht!H206^3)+(Datenblatt!$C$29*Übersicht!H206^2)+(Datenblatt!$D$29*Übersicht!H206)+Datenblatt!$E$29,IF($C206=16,(Datenblatt!$B$30*Übersicht!H206^3)+(Datenblatt!$C$30*Übersicht!H206^2)+(Datenblatt!$D$30*Übersicht!H206)+Datenblatt!$E$30,IF($C206=12,(Datenblatt!$B$31*Übersicht!H206^3)+(Datenblatt!$C$31*Übersicht!H206^2)+(Datenblatt!$D$31*Übersicht!H206)+Datenblatt!$E$31,IF($C206=11,(Datenblatt!$B$32*Übersicht!H206^3)+(Datenblatt!$C$32*Übersicht!H206^2)+(Datenblatt!$D$32*Übersicht!H206)+Datenblatt!$E$32,0))))))))))))))))))))))))</f>
        <v>0</v>
      </c>
      <c r="N206">
        <f>IF(AND(H206="",C206=11),Datenblatt!$I$29,IF(AND(H206="",C206=12),Datenblatt!$I$29,IF(AND(H206="",C206=16),Datenblatt!$I$29,IF(AND(H206="",C206=15),Datenblatt!$I$29,IF(AND(H206="",C206=14),Datenblatt!$I$29,IF(AND(H206="",C206=13),Datenblatt!$I$29,IF(AND($C206=13,H206&gt;Datenblatt!$X$3),0,IF(AND($C206=14,H206&gt;Datenblatt!$X$4),0,IF(AND($C206=15,H206&gt;Datenblatt!$X$5),0,IF(AND($C206=16,H206&gt;Datenblatt!$X$6),0,IF(AND($C206=12,H206&gt;Datenblatt!$X$7),0,IF(AND($C206=11,H206&gt;Datenblatt!$X$8),0,IF(AND($C206=13,H206&lt;Datenblatt!$W$3),100,IF(AND($C206=14,H206&lt;Datenblatt!$W$4),100,IF(AND($C206=15,H206&lt;Datenblatt!$W$5),100,IF(AND($C206=16,H206&lt;Datenblatt!$W$6),100,IF(AND($C206=12,H206&lt;Datenblatt!$W$7),100,IF(AND($C206=11,H206&lt;Datenblatt!$W$8),100,IF($C206=13,(Datenblatt!$B$27*Übersicht!H206^3)+(Datenblatt!$C$27*Übersicht!H206^2)+(Datenblatt!$D$27*Übersicht!H206)+Datenblatt!$E$27,IF($C206=14,(Datenblatt!$B$28*Übersicht!H206^3)+(Datenblatt!$C$28*Übersicht!H206^2)+(Datenblatt!$D$28*Übersicht!H206)+Datenblatt!$E$28,IF($C206=15,(Datenblatt!$B$29*Übersicht!H206^3)+(Datenblatt!$C$29*Übersicht!H206^2)+(Datenblatt!$D$29*Übersicht!H206)+Datenblatt!$E$29,IF($C206=16,(Datenblatt!$B$30*Übersicht!H206^3)+(Datenblatt!$C$30*Übersicht!H206^2)+(Datenblatt!$D$30*Übersicht!H206)+Datenblatt!$E$30,IF($C206=12,(Datenblatt!$B$31*Übersicht!H206^3)+(Datenblatt!$C$31*Übersicht!H206^2)+(Datenblatt!$D$31*Übersicht!H206)+Datenblatt!$E$31,IF($C206=11,(Datenblatt!$B$32*Übersicht!H206^3)+(Datenblatt!$C$32*Übersicht!H206^2)+(Datenblatt!$D$32*Übersicht!H206)+Datenblatt!$E$32,0))))))))))))))))))))))))</f>
        <v>0</v>
      </c>
      <c r="O206" s="2" t="e">
        <f t="shared" si="12"/>
        <v>#DIV/0!</v>
      </c>
      <c r="P206" s="2" t="e">
        <f t="shared" si="13"/>
        <v>#DIV/0!</v>
      </c>
      <c r="R206" s="2"/>
      <c r="S206" s="2">
        <f>Datenblatt!$I$10</f>
        <v>62.816491055091916</v>
      </c>
      <c r="T206" s="2">
        <f>Datenblatt!$I$18</f>
        <v>62.379148900450787</v>
      </c>
      <c r="U206" s="2">
        <f>Datenblatt!$I$26</f>
        <v>55.885385458572635</v>
      </c>
      <c r="V206" s="2">
        <f>Datenblatt!$I$34</f>
        <v>60.727085155488531</v>
      </c>
      <c r="W206" s="7" t="e">
        <f t="shared" si="14"/>
        <v>#DIV/0!</v>
      </c>
      <c r="Y206" s="2">
        <f>Datenblatt!$I$5</f>
        <v>73.48733784597421</v>
      </c>
      <c r="Z206">
        <f>Datenblatt!$I$13</f>
        <v>79.926562848016317</v>
      </c>
      <c r="AA206">
        <f>Datenblatt!$I$21</f>
        <v>79.953620531215734</v>
      </c>
      <c r="AB206">
        <f>Datenblatt!$I$29</f>
        <v>70.851454876954847</v>
      </c>
      <c r="AC206">
        <f>Datenblatt!$I$37</f>
        <v>75.813025407742586</v>
      </c>
      <c r="AD206" s="7" t="e">
        <f t="shared" si="15"/>
        <v>#DIV/0!</v>
      </c>
    </row>
    <row r="207" spans="10:30" ht="19" x14ac:dyDescent="0.25">
      <c r="J207" s="3" t="e">
        <f>IF(AND($C207=13,Datenblatt!M207&lt;Datenblatt!$R$3),0,IF(AND($C207=14,Datenblatt!M207&lt;Datenblatt!$R$4),0,IF(AND($C207=15,Datenblatt!M207&lt;Datenblatt!$R$5),0,IF(AND($C207=16,Datenblatt!M207&lt;Datenblatt!$R$6),0,IF(AND($C207=12,Datenblatt!M207&lt;Datenblatt!$R$7),0,IF(AND($C207=11,Datenblatt!M207&lt;Datenblatt!$R$8),0,IF(AND($C207=13,Datenblatt!M207&gt;Datenblatt!$Q$3),100,IF(AND($C207=14,Datenblatt!M207&gt;Datenblatt!$Q$4),100,IF(AND($C207=15,Datenblatt!M207&gt;Datenblatt!$Q$5),100,IF(AND($C207=16,Datenblatt!M207&gt;Datenblatt!$Q$6),100,IF(AND($C207=12,Datenblatt!M207&gt;Datenblatt!$Q$7),100,IF(AND($C207=11,Datenblatt!M207&gt;Datenblatt!$Q$8),100,IF(Übersicht!$C207=13,Datenblatt!$B$3*Datenblatt!M207^3+Datenblatt!$C$3*Datenblatt!M207^2+Datenblatt!$D$3*Datenblatt!M207+Datenblatt!$E$3,IF(Übersicht!$C207=14,Datenblatt!$B$4*Datenblatt!M207^3+Datenblatt!$C$4*Datenblatt!M207^2+Datenblatt!$D$4*Datenblatt!M207+Datenblatt!$E$4,IF(Übersicht!$C207=15,Datenblatt!$B$5*Datenblatt!M207^3+Datenblatt!$C$5*Datenblatt!M207^2+Datenblatt!$D$5*Datenblatt!M207+Datenblatt!$E$5,IF(Übersicht!$C207=16,Datenblatt!$B$6*Datenblatt!M207^3+Datenblatt!$C$6*Datenblatt!M207^2+Datenblatt!$D$6*Datenblatt!M207+Datenblatt!$E$6,IF(Übersicht!$C207=12,Datenblatt!$B$7*Datenblatt!M207^3+Datenblatt!$C$7*Datenblatt!M207^2+Datenblatt!$D$7*Datenblatt!M207+Datenblatt!$E$7,IF(Übersicht!$C207=11,Datenblatt!$B$8*Datenblatt!M207^3+Datenblatt!$C$8*Datenblatt!M207^2+Datenblatt!$D$8*Datenblatt!M207+Datenblatt!$E$8,0))))))))))))))))))</f>
        <v>#DIV/0!</v>
      </c>
      <c r="K207" t="e">
        <f>IF(AND(Übersicht!$C207=13,Datenblatt!N207&lt;Datenblatt!$T$3),0,IF(AND(Übersicht!$C207=14,Datenblatt!N207&lt;Datenblatt!$T$4),0,IF(AND(Übersicht!$C207=15,Datenblatt!N207&lt;Datenblatt!$T$5),0,IF(AND(Übersicht!$C207=16,Datenblatt!N207&lt;Datenblatt!$T$6),0,IF(AND(Übersicht!$C207=12,Datenblatt!N207&lt;Datenblatt!$T$7),0,IF(AND(Übersicht!$C207=11,Datenblatt!N207&lt;Datenblatt!$T$8),0,IF(AND($C207=13,Datenblatt!N207&gt;Datenblatt!$S$3),100,IF(AND($C207=14,Datenblatt!N207&gt;Datenblatt!$S$4),100,IF(AND($C207=15,Datenblatt!N207&gt;Datenblatt!$S$5),100,IF(AND($C207=16,Datenblatt!N207&gt;Datenblatt!$S$6),100,IF(AND($C207=12,Datenblatt!N207&gt;Datenblatt!$S$7),100,IF(AND($C207=11,Datenblatt!N207&gt;Datenblatt!$S$8),100,IF(Übersicht!$C207=13,Datenblatt!$B$11*Datenblatt!N207^3+Datenblatt!$C$11*Datenblatt!N207^2+Datenblatt!$D$11*Datenblatt!N207+Datenblatt!$E$11,IF(Übersicht!$C207=14,Datenblatt!$B$12*Datenblatt!N207^3+Datenblatt!$C$12*Datenblatt!N207^2+Datenblatt!$D$12*Datenblatt!N207+Datenblatt!$E$12,IF(Übersicht!$C207=15,Datenblatt!$B$13*Datenblatt!N207^3+Datenblatt!$C$13*Datenblatt!N207^2+Datenblatt!$D$13*Datenblatt!N207+Datenblatt!$E$13,IF(Übersicht!$C207=16,Datenblatt!$B$14*Datenblatt!N207^3+Datenblatt!$C$14*Datenblatt!N207^2+Datenblatt!$D$14*Datenblatt!N207+Datenblatt!$E$14,IF(Übersicht!$C207=12,Datenblatt!$B$15*Datenblatt!N207^3+Datenblatt!$C$15*Datenblatt!N207^2+Datenblatt!$D$15*Datenblatt!N207+Datenblatt!$E$15,IF(Übersicht!$C207=11,Datenblatt!$B$16*Datenblatt!N207^3+Datenblatt!$C$16*Datenblatt!N207^2+Datenblatt!$D$16*Datenblatt!N207+Datenblatt!$E$16,0))))))))))))))))))</f>
        <v>#DIV/0!</v>
      </c>
      <c r="L207">
        <f>IF(AND($C207=13,G207&lt;Datenblatt!$V$3),0,IF(AND($C207=14,G207&lt;Datenblatt!$V$4),0,IF(AND($C207=15,G207&lt;Datenblatt!$V$5),0,IF(AND($C207=16,G207&lt;Datenblatt!$V$6),0,IF(AND($C207=12,G207&lt;Datenblatt!$V$7),0,IF(AND($C207=11,G207&lt;Datenblatt!$V$8),0,IF(AND($C207=13,G207&gt;Datenblatt!$U$3),100,IF(AND($C207=14,G207&gt;Datenblatt!$U$4),100,IF(AND($C207=15,G207&gt;Datenblatt!$U$5),100,IF(AND($C207=16,G207&gt;Datenblatt!$U$6),100,IF(AND($C207=12,G207&gt;Datenblatt!$U$7),100,IF(AND($C207=11,G207&gt;Datenblatt!$U$8),100,IF($C207=13,(Datenblatt!$B$19*Übersicht!G207^3)+(Datenblatt!$C$19*Übersicht!G207^2)+(Datenblatt!$D$19*Übersicht!G207)+Datenblatt!$E$19,IF($C207=14,(Datenblatt!$B$20*Übersicht!G207^3)+(Datenblatt!$C$20*Übersicht!G207^2)+(Datenblatt!$D$20*Übersicht!G207)+Datenblatt!$E$20,IF($C207=15,(Datenblatt!$B$21*Übersicht!G207^3)+(Datenblatt!$C$21*Übersicht!G207^2)+(Datenblatt!$D$21*Übersicht!G207)+Datenblatt!$E$21,IF($C207=16,(Datenblatt!$B$22*Übersicht!G207^3)+(Datenblatt!$C$22*Übersicht!G207^2)+(Datenblatt!$D$22*Übersicht!G207)+Datenblatt!$E$22,IF($C207=12,(Datenblatt!$B$23*Übersicht!G207^3)+(Datenblatt!$C$23*Übersicht!G207^2)+(Datenblatt!$D$23*Übersicht!G207)+Datenblatt!$E$23,IF($C207=11,(Datenblatt!$B$24*Übersicht!G207^3)+(Datenblatt!$C$24*Übersicht!G207^2)+(Datenblatt!$D$24*Übersicht!G207)+Datenblatt!$E$24,0))))))))))))))))))</f>
        <v>0</v>
      </c>
      <c r="M207">
        <f>IF(AND(H207="",C207=11),Datenblatt!$I$26,IF(AND(H207="",C207=12),Datenblatt!$I$26,IF(AND(H207="",C207=16),Datenblatt!$I$27,IF(AND(H207="",C207=15),Datenblatt!$I$26,IF(AND(H207="",C207=14),Datenblatt!$I$26,IF(AND(H207="",C207=13),Datenblatt!$I$26,IF(AND($C207=13,H207&gt;Datenblatt!$X$3),0,IF(AND($C207=14,H207&gt;Datenblatt!$X$4),0,IF(AND($C207=15,H207&gt;Datenblatt!$X$5),0,IF(AND($C207=16,H207&gt;Datenblatt!$X$6),0,IF(AND($C207=12,H207&gt;Datenblatt!$X$7),0,IF(AND($C207=11,H207&gt;Datenblatt!$X$8),0,IF(AND($C207=13,H207&lt;Datenblatt!$W$3),100,IF(AND($C207=14,H207&lt;Datenblatt!$W$4),100,IF(AND($C207=15,H207&lt;Datenblatt!$W$5),100,IF(AND($C207=16,H207&lt;Datenblatt!$W$6),100,IF(AND($C207=12,H207&lt;Datenblatt!$W$7),100,IF(AND($C207=11,H207&lt;Datenblatt!$W$8),100,IF($C207=13,(Datenblatt!$B$27*Übersicht!H207^3)+(Datenblatt!$C$27*Übersicht!H207^2)+(Datenblatt!$D$27*Übersicht!H207)+Datenblatt!$E$27,IF($C207=14,(Datenblatt!$B$28*Übersicht!H207^3)+(Datenblatt!$C$28*Übersicht!H207^2)+(Datenblatt!$D$28*Übersicht!H207)+Datenblatt!$E$28,IF($C207=15,(Datenblatt!$B$29*Übersicht!H207^3)+(Datenblatt!$C$29*Übersicht!H207^2)+(Datenblatt!$D$29*Übersicht!H207)+Datenblatt!$E$29,IF($C207=16,(Datenblatt!$B$30*Übersicht!H207^3)+(Datenblatt!$C$30*Übersicht!H207^2)+(Datenblatt!$D$30*Übersicht!H207)+Datenblatt!$E$30,IF($C207=12,(Datenblatt!$B$31*Übersicht!H207^3)+(Datenblatt!$C$31*Übersicht!H207^2)+(Datenblatt!$D$31*Übersicht!H207)+Datenblatt!$E$31,IF($C207=11,(Datenblatt!$B$32*Übersicht!H207^3)+(Datenblatt!$C$32*Übersicht!H207^2)+(Datenblatt!$D$32*Übersicht!H207)+Datenblatt!$E$32,0))))))))))))))))))))))))</f>
        <v>0</v>
      </c>
      <c r="N207">
        <f>IF(AND(H207="",C207=11),Datenblatt!$I$29,IF(AND(H207="",C207=12),Datenblatt!$I$29,IF(AND(H207="",C207=16),Datenblatt!$I$29,IF(AND(H207="",C207=15),Datenblatt!$I$29,IF(AND(H207="",C207=14),Datenblatt!$I$29,IF(AND(H207="",C207=13),Datenblatt!$I$29,IF(AND($C207=13,H207&gt;Datenblatt!$X$3),0,IF(AND($C207=14,H207&gt;Datenblatt!$X$4),0,IF(AND($C207=15,H207&gt;Datenblatt!$X$5),0,IF(AND($C207=16,H207&gt;Datenblatt!$X$6),0,IF(AND($C207=12,H207&gt;Datenblatt!$X$7),0,IF(AND($C207=11,H207&gt;Datenblatt!$X$8),0,IF(AND($C207=13,H207&lt;Datenblatt!$W$3),100,IF(AND($C207=14,H207&lt;Datenblatt!$W$4),100,IF(AND($C207=15,H207&lt;Datenblatt!$W$5),100,IF(AND($C207=16,H207&lt;Datenblatt!$W$6),100,IF(AND($C207=12,H207&lt;Datenblatt!$W$7),100,IF(AND($C207=11,H207&lt;Datenblatt!$W$8),100,IF($C207=13,(Datenblatt!$B$27*Übersicht!H207^3)+(Datenblatt!$C$27*Übersicht!H207^2)+(Datenblatt!$D$27*Übersicht!H207)+Datenblatt!$E$27,IF($C207=14,(Datenblatt!$B$28*Übersicht!H207^3)+(Datenblatt!$C$28*Übersicht!H207^2)+(Datenblatt!$D$28*Übersicht!H207)+Datenblatt!$E$28,IF($C207=15,(Datenblatt!$B$29*Übersicht!H207^3)+(Datenblatt!$C$29*Übersicht!H207^2)+(Datenblatt!$D$29*Übersicht!H207)+Datenblatt!$E$29,IF($C207=16,(Datenblatt!$B$30*Übersicht!H207^3)+(Datenblatt!$C$30*Übersicht!H207^2)+(Datenblatt!$D$30*Übersicht!H207)+Datenblatt!$E$30,IF($C207=12,(Datenblatt!$B$31*Übersicht!H207^3)+(Datenblatt!$C$31*Übersicht!H207^2)+(Datenblatt!$D$31*Übersicht!H207)+Datenblatt!$E$31,IF($C207=11,(Datenblatt!$B$32*Übersicht!H207^3)+(Datenblatt!$C$32*Übersicht!H207^2)+(Datenblatt!$D$32*Übersicht!H207)+Datenblatt!$E$32,0))))))))))))))))))))))))</f>
        <v>0</v>
      </c>
      <c r="O207" s="2" t="e">
        <f t="shared" si="12"/>
        <v>#DIV/0!</v>
      </c>
      <c r="P207" s="2" t="e">
        <f t="shared" si="13"/>
        <v>#DIV/0!</v>
      </c>
      <c r="R207" s="2"/>
      <c r="S207" s="2">
        <f>Datenblatt!$I$10</f>
        <v>62.816491055091916</v>
      </c>
      <c r="T207" s="2">
        <f>Datenblatt!$I$18</f>
        <v>62.379148900450787</v>
      </c>
      <c r="U207" s="2">
        <f>Datenblatt!$I$26</f>
        <v>55.885385458572635</v>
      </c>
      <c r="V207" s="2">
        <f>Datenblatt!$I$34</f>
        <v>60.727085155488531</v>
      </c>
      <c r="W207" s="7" t="e">
        <f t="shared" si="14"/>
        <v>#DIV/0!</v>
      </c>
      <c r="Y207" s="2">
        <f>Datenblatt!$I$5</f>
        <v>73.48733784597421</v>
      </c>
      <c r="Z207">
        <f>Datenblatt!$I$13</f>
        <v>79.926562848016317</v>
      </c>
      <c r="AA207">
        <f>Datenblatt!$I$21</f>
        <v>79.953620531215734</v>
      </c>
      <c r="AB207">
        <f>Datenblatt!$I$29</f>
        <v>70.851454876954847</v>
      </c>
      <c r="AC207">
        <f>Datenblatt!$I$37</f>
        <v>75.813025407742586</v>
      </c>
      <c r="AD207" s="7" t="e">
        <f t="shared" si="15"/>
        <v>#DIV/0!</v>
      </c>
    </row>
    <row r="208" spans="10:30" ht="19" x14ac:dyDescent="0.25">
      <c r="J208" s="3" t="e">
        <f>IF(AND($C208=13,Datenblatt!M208&lt;Datenblatt!$R$3),0,IF(AND($C208=14,Datenblatt!M208&lt;Datenblatt!$R$4),0,IF(AND($C208=15,Datenblatt!M208&lt;Datenblatt!$R$5),0,IF(AND($C208=16,Datenblatt!M208&lt;Datenblatt!$R$6),0,IF(AND($C208=12,Datenblatt!M208&lt;Datenblatt!$R$7),0,IF(AND($C208=11,Datenblatt!M208&lt;Datenblatt!$R$8),0,IF(AND($C208=13,Datenblatt!M208&gt;Datenblatt!$Q$3),100,IF(AND($C208=14,Datenblatt!M208&gt;Datenblatt!$Q$4),100,IF(AND($C208=15,Datenblatt!M208&gt;Datenblatt!$Q$5),100,IF(AND($C208=16,Datenblatt!M208&gt;Datenblatt!$Q$6),100,IF(AND($C208=12,Datenblatt!M208&gt;Datenblatt!$Q$7),100,IF(AND($C208=11,Datenblatt!M208&gt;Datenblatt!$Q$8),100,IF(Übersicht!$C208=13,Datenblatt!$B$3*Datenblatt!M208^3+Datenblatt!$C$3*Datenblatt!M208^2+Datenblatt!$D$3*Datenblatt!M208+Datenblatt!$E$3,IF(Übersicht!$C208=14,Datenblatt!$B$4*Datenblatt!M208^3+Datenblatt!$C$4*Datenblatt!M208^2+Datenblatt!$D$4*Datenblatt!M208+Datenblatt!$E$4,IF(Übersicht!$C208=15,Datenblatt!$B$5*Datenblatt!M208^3+Datenblatt!$C$5*Datenblatt!M208^2+Datenblatt!$D$5*Datenblatt!M208+Datenblatt!$E$5,IF(Übersicht!$C208=16,Datenblatt!$B$6*Datenblatt!M208^3+Datenblatt!$C$6*Datenblatt!M208^2+Datenblatt!$D$6*Datenblatt!M208+Datenblatt!$E$6,IF(Übersicht!$C208=12,Datenblatt!$B$7*Datenblatt!M208^3+Datenblatt!$C$7*Datenblatt!M208^2+Datenblatt!$D$7*Datenblatt!M208+Datenblatt!$E$7,IF(Übersicht!$C208=11,Datenblatt!$B$8*Datenblatt!M208^3+Datenblatt!$C$8*Datenblatt!M208^2+Datenblatt!$D$8*Datenblatt!M208+Datenblatt!$E$8,0))))))))))))))))))</f>
        <v>#DIV/0!</v>
      </c>
      <c r="K208" t="e">
        <f>IF(AND(Übersicht!$C208=13,Datenblatt!N208&lt;Datenblatt!$T$3),0,IF(AND(Übersicht!$C208=14,Datenblatt!N208&lt;Datenblatt!$T$4),0,IF(AND(Übersicht!$C208=15,Datenblatt!N208&lt;Datenblatt!$T$5),0,IF(AND(Übersicht!$C208=16,Datenblatt!N208&lt;Datenblatt!$T$6),0,IF(AND(Übersicht!$C208=12,Datenblatt!N208&lt;Datenblatt!$T$7),0,IF(AND(Übersicht!$C208=11,Datenblatt!N208&lt;Datenblatt!$T$8),0,IF(AND($C208=13,Datenblatt!N208&gt;Datenblatt!$S$3),100,IF(AND($C208=14,Datenblatt!N208&gt;Datenblatt!$S$4),100,IF(AND($C208=15,Datenblatt!N208&gt;Datenblatt!$S$5),100,IF(AND($C208=16,Datenblatt!N208&gt;Datenblatt!$S$6),100,IF(AND($C208=12,Datenblatt!N208&gt;Datenblatt!$S$7),100,IF(AND($C208=11,Datenblatt!N208&gt;Datenblatt!$S$8),100,IF(Übersicht!$C208=13,Datenblatt!$B$11*Datenblatt!N208^3+Datenblatt!$C$11*Datenblatt!N208^2+Datenblatt!$D$11*Datenblatt!N208+Datenblatt!$E$11,IF(Übersicht!$C208=14,Datenblatt!$B$12*Datenblatt!N208^3+Datenblatt!$C$12*Datenblatt!N208^2+Datenblatt!$D$12*Datenblatt!N208+Datenblatt!$E$12,IF(Übersicht!$C208=15,Datenblatt!$B$13*Datenblatt!N208^3+Datenblatt!$C$13*Datenblatt!N208^2+Datenblatt!$D$13*Datenblatt!N208+Datenblatt!$E$13,IF(Übersicht!$C208=16,Datenblatt!$B$14*Datenblatt!N208^3+Datenblatt!$C$14*Datenblatt!N208^2+Datenblatt!$D$14*Datenblatt!N208+Datenblatt!$E$14,IF(Übersicht!$C208=12,Datenblatt!$B$15*Datenblatt!N208^3+Datenblatt!$C$15*Datenblatt!N208^2+Datenblatt!$D$15*Datenblatt!N208+Datenblatt!$E$15,IF(Übersicht!$C208=11,Datenblatt!$B$16*Datenblatt!N208^3+Datenblatt!$C$16*Datenblatt!N208^2+Datenblatt!$D$16*Datenblatt!N208+Datenblatt!$E$16,0))))))))))))))))))</f>
        <v>#DIV/0!</v>
      </c>
      <c r="L208">
        <f>IF(AND($C208=13,G208&lt;Datenblatt!$V$3),0,IF(AND($C208=14,G208&lt;Datenblatt!$V$4),0,IF(AND($C208=15,G208&lt;Datenblatt!$V$5),0,IF(AND($C208=16,G208&lt;Datenblatt!$V$6),0,IF(AND($C208=12,G208&lt;Datenblatt!$V$7),0,IF(AND($C208=11,G208&lt;Datenblatt!$V$8),0,IF(AND($C208=13,G208&gt;Datenblatt!$U$3),100,IF(AND($C208=14,G208&gt;Datenblatt!$U$4),100,IF(AND($C208=15,G208&gt;Datenblatt!$U$5),100,IF(AND($C208=16,G208&gt;Datenblatt!$U$6),100,IF(AND($C208=12,G208&gt;Datenblatt!$U$7),100,IF(AND($C208=11,G208&gt;Datenblatt!$U$8),100,IF($C208=13,(Datenblatt!$B$19*Übersicht!G208^3)+(Datenblatt!$C$19*Übersicht!G208^2)+(Datenblatt!$D$19*Übersicht!G208)+Datenblatt!$E$19,IF($C208=14,(Datenblatt!$B$20*Übersicht!G208^3)+(Datenblatt!$C$20*Übersicht!G208^2)+(Datenblatt!$D$20*Übersicht!G208)+Datenblatt!$E$20,IF($C208=15,(Datenblatt!$B$21*Übersicht!G208^3)+(Datenblatt!$C$21*Übersicht!G208^2)+(Datenblatt!$D$21*Übersicht!G208)+Datenblatt!$E$21,IF($C208=16,(Datenblatt!$B$22*Übersicht!G208^3)+(Datenblatt!$C$22*Übersicht!G208^2)+(Datenblatt!$D$22*Übersicht!G208)+Datenblatt!$E$22,IF($C208=12,(Datenblatt!$B$23*Übersicht!G208^3)+(Datenblatt!$C$23*Übersicht!G208^2)+(Datenblatt!$D$23*Übersicht!G208)+Datenblatt!$E$23,IF($C208=11,(Datenblatt!$B$24*Übersicht!G208^3)+(Datenblatt!$C$24*Übersicht!G208^2)+(Datenblatt!$D$24*Übersicht!G208)+Datenblatt!$E$24,0))))))))))))))))))</f>
        <v>0</v>
      </c>
      <c r="M208">
        <f>IF(AND(H208="",C208=11),Datenblatt!$I$26,IF(AND(H208="",C208=12),Datenblatt!$I$26,IF(AND(H208="",C208=16),Datenblatt!$I$27,IF(AND(H208="",C208=15),Datenblatt!$I$26,IF(AND(H208="",C208=14),Datenblatt!$I$26,IF(AND(H208="",C208=13),Datenblatt!$I$26,IF(AND($C208=13,H208&gt;Datenblatt!$X$3),0,IF(AND($C208=14,H208&gt;Datenblatt!$X$4),0,IF(AND($C208=15,H208&gt;Datenblatt!$X$5),0,IF(AND($C208=16,H208&gt;Datenblatt!$X$6),0,IF(AND($C208=12,H208&gt;Datenblatt!$X$7),0,IF(AND($C208=11,H208&gt;Datenblatt!$X$8),0,IF(AND($C208=13,H208&lt;Datenblatt!$W$3),100,IF(AND($C208=14,H208&lt;Datenblatt!$W$4),100,IF(AND($C208=15,H208&lt;Datenblatt!$W$5),100,IF(AND($C208=16,H208&lt;Datenblatt!$W$6),100,IF(AND($C208=12,H208&lt;Datenblatt!$W$7),100,IF(AND($C208=11,H208&lt;Datenblatt!$W$8),100,IF($C208=13,(Datenblatt!$B$27*Übersicht!H208^3)+(Datenblatt!$C$27*Übersicht!H208^2)+(Datenblatt!$D$27*Übersicht!H208)+Datenblatt!$E$27,IF($C208=14,(Datenblatt!$B$28*Übersicht!H208^3)+(Datenblatt!$C$28*Übersicht!H208^2)+(Datenblatt!$D$28*Übersicht!H208)+Datenblatt!$E$28,IF($C208=15,(Datenblatt!$B$29*Übersicht!H208^3)+(Datenblatt!$C$29*Übersicht!H208^2)+(Datenblatt!$D$29*Übersicht!H208)+Datenblatt!$E$29,IF($C208=16,(Datenblatt!$B$30*Übersicht!H208^3)+(Datenblatt!$C$30*Übersicht!H208^2)+(Datenblatt!$D$30*Übersicht!H208)+Datenblatt!$E$30,IF($C208=12,(Datenblatt!$B$31*Übersicht!H208^3)+(Datenblatt!$C$31*Übersicht!H208^2)+(Datenblatt!$D$31*Übersicht!H208)+Datenblatt!$E$31,IF($C208=11,(Datenblatt!$B$32*Übersicht!H208^3)+(Datenblatt!$C$32*Übersicht!H208^2)+(Datenblatt!$D$32*Übersicht!H208)+Datenblatt!$E$32,0))))))))))))))))))))))))</f>
        <v>0</v>
      </c>
      <c r="N208">
        <f>IF(AND(H208="",C208=11),Datenblatt!$I$29,IF(AND(H208="",C208=12),Datenblatt!$I$29,IF(AND(H208="",C208=16),Datenblatt!$I$29,IF(AND(H208="",C208=15),Datenblatt!$I$29,IF(AND(H208="",C208=14),Datenblatt!$I$29,IF(AND(H208="",C208=13),Datenblatt!$I$29,IF(AND($C208=13,H208&gt;Datenblatt!$X$3),0,IF(AND($C208=14,H208&gt;Datenblatt!$X$4),0,IF(AND($C208=15,H208&gt;Datenblatt!$X$5),0,IF(AND($C208=16,H208&gt;Datenblatt!$X$6),0,IF(AND($C208=12,H208&gt;Datenblatt!$X$7),0,IF(AND($C208=11,H208&gt;Datenblatt!$X$8),0,IF(AND($C208=13,H208&lt;Datenblatt!$W$3),100,IF(AND($C208=14,H208&lt;Datenblatt!$W$4),100,IF(AND($C208=15,H208&lt;Datenblatt!$W$5),100,IF(AND($C208=16,H208&lt;Datenblatt!$W$6),100,IF(AND($C208=12,H208&lt;Datenblatt!$W$7),100,IF(AND($C208=11,H208&lt;Datenblatt!$W$8),100,IF($C208=13,(Datenblatt!$B$27*Übersicht!H208^3)+(Datenblatt!$C$27*Übersicht!H208^2)+(Datenblatt!$D$27*Übersicht!H208)+Datenblatt!$E$27,IF($C208=14,(Datenblatt!$B$28*Übersicht!H208^3)+(Datenblatt!$C$28*Übersicht!H208^2)+(Datenblatt!$D$28*Übersicht!H208)+Datenblatt!$E$28,IF($C208=15,(Datenblatt!$B$29*Übersicht!H208^3)+(Datenblatt!$C$29*Übersicht!H208^2)+(Datenblatt!$D$29*Übersicht!H208)+Datenblatt!$E$29,IF($C208=16,(Datenblatt!$B$30*Übersicht!H208^3)+(Datenblatt!$C$30*Übersicht!H208^2)+(Datenblatt!$D$30*Übersicht!H208)+Datenblatt!$E$30,IF($C208=12,(Datenblatt!$B$31*Übersicht!H208^3)+(Datenblatt!$C$31*Übersicht!H208^2)+(Datenblatt!$D$31*Übersicht!H208)+Datenblatt!$E$31,IF($C208=11,(Datenblatt!$B$32*Übersicht!H208^3)+(Datenblatt!$C$32*Übersicht!H208^2)+(Datenblatt!$D$32*Übersicht!H208)+Datenblatt!$E$32,0))))))))))))))))))))))))</f>
        <v>0</v>
      </c>
      <c r="O208" s="2" t="e">
        <f t="shared" si="12"/>
        <v>#DIV/0!</v>
      </c>
      <c r="P208" s="2" t="e">
        <f t="shared" si="13"/>
        <v>#DIV/0!</v>
      </c>
      <c r="R208" s="2"/>
      <c r="S208" s="2">
        <f>Datenblatt!$I$10</f>
        <v>62.816491055091916</v>
      </c>
      <c r="T208" s="2">
        <f>Datenblatt!$I$18</f>
        <v>62.379148900450787</v>
      </c>
      <c r="U208" s="2">
        <f>Datenblatt!$I$26</f>
        <v>55.885385458572635</v>
      </c>
      <c r="V208" s="2">
        <f>Datenblatt!$I$34</f>
        <v>60.727085155488531</v>
      </c>
      <c r="W208" s="7" t="e">
        <f t="shared" si="14"/>
        <v>#DIV/0!</v>
      </c>
      <c r="Y208" s="2">
        <f>Datenblatt!$I$5</f>
        <v>73.48733784597421</v>
      </c>
      <c r="Z208">
        <f>Datenblatt!$I$13</f>
        <v>79.926562848016317</v>
      </c>
      <c r="AA208">
        <f>Datenblatt!$I$21</f>
        <v>79.953620531215734</v>
      </c>
      <c r="AB208">
        <f>Datenblatt!$I$29</f>
        <v>70.851454876954847</v>
      </c>
      <c r="AC208">
        <f>Datenblatt!$I$37</f>
        <v>75.813025407742586</v>
      </c>
      <c r="AD208" s="7" t="e">
        <f t="shared" si="15"/>
        <v>#DIV/0!</v>
      </c>
    </row>
    <row r="209" spans="10:30" ht="19" x14ac:dyDescent="0.25">
      <c r="J209" s="3" t="e">
        <f>IF(AND($C209=13,Datenblatt!M209&lt;Datenblatt!$R$3),0,IF(AND($C209=14,Datenblatt!M209&lt;Datenblatt!$R$4),0,IF(AND($C209=15,Datenblatt!M209&lt;Datenblatt!$R$5),0,IF(AND($C209=16,Datenblatt!M209&lt;Datenblatt!$R$6),0,IF(AND($C209=12,Datenblatt!M209&lt;Datenblatt!$R$7),0,IF(AND($C209=11,Datenblatt!M209&lt;Datenblatt!$R$8),0,IF(AND($C209=13,Datenblatt!M209&gt;Datenblatt!$Q$3),100,IF(AND($C209=14,Datenblatt!M209&gt;Datenblatt!$Q$4),100,IF(AND($C209=15,Datenblatt!M209&gt;Datenblatt!$Q$5),100,IF(AND($C209=16,Datenblatt!M209&gt;Datenblatt!$Q$6),100,IF(AND($C209=12,Datenblatt!M209&gt;Datenblatt!$Q$7),100,IF(AND($C209=11,Datenblatt!M209&gt;Datenblatt!$Q$8),100,IF(Übersicht!$C209=13,Datenblatt!$B$3*Datenblatt!M209^3+Datenblatt!$C$3*Datenblatt!M209^2+Datenblatt!$D$3*Datenblatt!M209+Datenblatt!$E$3,IF(Übersicht!$C209=14,Datenblatt!$B$4*Datenblatt!M209^3+Datenblatt!$C$4*Datenblatt!M209^2+Datenblatt!$D$4*Datenblatt!M209+Datenblatt!$E$4,IF(Übersicht!$C209=15,Datenblatt!$B$5*Datenblatt!M209^3+Datenblatt!$C$5*Datenblatt!M209^2+Datenblatt!$D$5*Datenblatt!M209+Datenblatt!$E$5,IF(Übersicht!$C209=16,Datenblatt!$B$6*Datenblatt!M209^3+Datenblatt!$C$6*Datenblatt!M209^2+Datenblatt!$D$6*Datenblatt!M209+Datenblatt!$E$6,IF(Übersicht!$C209=12,Datenblatt!$B$7*Datenblatt!M209^3+Datenblatt!$C$7*Datenblatt!M209^2+Datenblatt!$D$7*Datenblatt!M209+Datenblatt!$E$7,IF(Übersicht!$C209=11,Datenblatt!$B$8*Datenblatt!M209^3+Datenblatt!$C$8*Datenblatt!M209^2+Datenblatt!$D$8*Datenblatt!M209+Datenblatt!$E$8,0))))))))))))))))))</f>
        <v>#DIV/0!</v>
      </c>
      <c r="K209" t="e">
        <f>IF(AND(Übersicht!$C209=13,Datenblatt!N209&lt;Datenblatt!$T$3),0,IF(AND(Übersicht!$C209=14,Datenblatt!N209&lt;Datenblatt!$T$4),0,IF(AND(Übersicht!$C209=15,Datenblatt!N209&lt;Datenblatt!$T$5),0,IF(AND(Übersicht!$C209=16,Datenblatt!N209&lt;Datenblatt!$T$6),0,IF(AND(Übersicht!$C209=12,Datenblatt!N209&lt;Datenblatt!$T$7),0,IF(AND(Übersicht!$C209=11,Datenblatt!N209&lt;Datenblatt!$T$8),0,IF(AND($C209=13,Datenblatt!N209&gt;Datenblatt!$S$3),100,IF(AND($C209=14,Datenblatt!N209&gt;Datenblatt!$S$4),100,IF(AND($C209=15,Datenblatt!N209&gt;Datenblatt!$S$5),100,IF(AND($C209=16,Datenblatt!N209&gt;Datenblatt!$S$6),100,IF(AND($C209=12,Datenblatt!N209&gt;Datenblatt!$S$7),100,IF(AND($C209=11,Datenblatt!N209&gt;Datenblatt!$S$8),100,IF(Übersicht!$C209=13,Datenblatt!$B$11*Datenblatt!N209^3+Datenblatt!$C$11*Datenblatt!N209^2+Datenblatt!$D$11*Datenblatt!N209+Datenblatt!$E$11,IF(Übersicht!$C209=14,Datenblatt!$B$12*Datenblatt!N209^3+Datenblatt!$C$12*Datenblatt!N209^2+Datenblatt!$D$12*Datenblatt!N209+Datenblatt!$E$12,IF(Übersicht!$C209=15,Datenblatt!$B$13*Datenblatt!N209^3+Datenblatt!$C$13*Datenblatt!N209^2+Datenblatt!$D$13*Datenblatt!N209+Datenblatt!$E$13,IF(Übersicht!$C209=16,Datenblatt!$B$14*Datenblatt!N209^3+Datenblatt!$C$14*Datenblatt!N209^2+Datenblatt!$D$14*Datenblatt!N209+Datenblatt!$E$14,IF(Übersicht!$C209=12,Datenblatt!$B$15*Datenblatt!N209^3+Datenblatt!$C$15*Datenblatt!N209^2+Datenblatt!$D$15*Datenblatt!N209+Datenblatt!$E$15,IF(Übersicht!$C209=11,Datenblatt!$B$16*Datenblatt!N209^3+Datenblatt!$C$16*Datenblatt!N209^2+Datenblatt!$D$16*Datenblatt!N209+Datenblatt!$E$16,0))))))))))))))))))</f>
        <v>#DIV/0!</v>
      </c>
      <c r="L209">
        <f>IF(AND($C209=13,G209&lt;Datenblatt!$V$3),0,IF(AND($C209=14,G209&lt;Datenblatt!$V$4),0,IF(AND($C209=15,G209&lt;Datenblatt!$V$5),0,IF(AND($C209=16,G209&lt;Datenblatt!$V$6),0,IF(AND($C209=12,G209&lt;Datenblatt!$V$7),0,IF(AND($C209=11,G209&lt;Datenblatt!$V$8),0,IF(AND($C209=13,G209&gt;Datenblatt!$U$3),100,IF(AND($C209=14,G209&gt;Datenblatt!$U$4),100,IF(AND($C209=15,G209&gt;Datenblatt!$U$5),100,IF(AND($C209=16,G209&gt;Datenblatt!$U$6),100,IF(AND($C209=12,G209&gt;Datenblatt!$U$7),100,IF(AND($C209=11,G209&gt;Datenblatt!$U$8),100,IF($C209=13,(Datenblatt!$B$19*Übersicht!G209^3)+(Datenblatt!$C$19*Übersicht!G209^2)+(Datenblatt!$D$19*Übersicht!G209)+Datenblatt!$E$19,IF($C209=14,(Datenblatt!$B$20*Übersicht!G209^3)+(Datenblatt!$C$20*Übersicht!G209^2)+(Datenblatt!$D$20*Übersicht!G209)+Datenblatt!$E$20,IF($C209=15,(Datenblatt!$B$21*Übersicht!G209^3)+(Datenblatt!$C$21*Übersicht!G209^2)+(Datenblatt!$D$21*Übersicht!G209)+Datenblatt!$E$21,IF($C209=16,(Datenblatt!$B$22*Übersicht!G209^3)+(Datenblatt!$C$22*Übersicht!G209^2)+(Datenblatt!$D$22*Übersicht!G209)+Datenblatt!$E$22,IF($C209=12,(Datenblatt!$B$23*Übersicht!G209^3)+(Datenblatt!$C$23*Übersicht!G209^2)+(Datenblatt!$D$23*Übersicht!G209)+Datenblatt!$E$23,IF($C209=11,(Datenblatt!$B$24*Übersicht!G209^3)+(Datenblatt!$C$24*Übersicht!G209^2)+(Datenblatt!$D$24*Übersicht!G209)+Datenblatt!$E$24,0))))))))))))))))))</f>
        <v>0</v>
      </c>
      <c r="M209">
        <f>IF(AND(H209="",C209=11),Datenblatt!$I$26,IF(AND(H209="",C209=12),Datenblatt!$I$26,IF(AND(H209="",C209=16),Datenblatt!$I$27,IF(AND(H209="",C209=15),Datenblatt!$I$26,IF(AND(H209="",C209=14),Datenblatt!$I$26,IF(AND(H209="",C209=13),Datenblatt!$I$26,IF(AND($C209=13,H209&gt;Datenblatt!$X$3),0,IF(AND($C209=14,H209&gt;Datenblatt!$X$4),0,IF(AND($C209=15,H209&gt;Datenblatt!$X$5),0,IF(AND($C209=16,H209&gt;Datenblatt!$X$6),0,IF(AND($C209=12,H209&gt;Datenblatt!$X$7),0,IF(AND($C209=11,H209&gt;Datenblatt!$X$8),0,IF(AND($C209=13,H209&lt;Datenblatt!$W$3),100,IF(AND($C209=14,H209&lt;Datenblatt!$W$4),100,IF(AND($C209=15,H209&lt;Datenblatt!$W$5),100,IF(AND($C209=16,H209&lt;Datenblatt!$W$6),100,IF(AND($C209=12,H209&lt;Datenblatt!$W$7),100,IF(AND($C209=11,H209&lt;Datenblatt!$W$8),100,IF($C209=13,(Datenblatt!$B$27*Übersicht!H209^3)+(Datenblatt!$C$27*Übersicht!H209^2)+(Datenblatt!$D$27*Übersicht!H209)+Datenblatt!$E$27,IF($C209=14,(Datenblatt!$B$28*Übersicht!H209^3)+(Datenblatt!$C$28*Übersicht!H209^2)+(Datenblatt!$D$28*Übersicht!H209)+Datenblatt!$E$28,IF($C209=15,(Datenblatt!$B$29*Übersicht!H209^3)+(Datenblatt!$C$29*Übersicht!H209^2)+(Datenblatt!$D$29*Übersicht!H209)+Datenblatt!$E$29,IF($C209=16,(Datenblatt!$B$30*Übersicht!H209^3)+(Datenblatt!$C$30*Übersicht!H209^2)+(Datenblatt!$D$30*Übersicht!H209)+Datenblatt!$E$30,IF($C209=12,(Datenblatt!$B$31*Übersicht!H209^3)+(Datenblatt!$C$31*Übersicht!H209^2)+(Datenblatt!$D$31*Übersicht!H209)+Datenblatt!$E$31,IF($C209=11,(Datenblatt!$B$32*Übersicht!H209^3)+(Datenblatt!$C$32*Übersicht!H209^2)+(Datenblatt!$D$32*Übersicht!H209)+Datenblatt!$E$32,0))))))))))))))))))))))))</f>
        <v>0</v>
      </c>
      <c r="N209">
        <f>IF(AND(H209="",C209=11),Datenblatt!$I$29,IF(AND(H209="",C209=12),Datenblatt!$I$29,IF(AND(H209="",C209=16),Datenblatt!$I$29,IF(AND(H209="",C209=15),Datenblatt!$I$29,IF(AND(H209="",C209=14),Datenblatt!$I$29,IF(AND(H209="",C209=13),Datenblatt!$I$29,IF(AND($C209=13,H209&gt;Datenblatt!$X$3),0,IF(AND($C209=14,H209&gt;Datenblatt!$X$4),0,IF(AND($C209=15,H209&gt;Datenblatt!$X$5),0,IF(AND($C209=16,H209&gt;Datenblatt!$X$6),0,IF(AND($C209=12,H209&gt;Datenblatt!$X$7),0,IF(AND($C209=11,H209&gt;Datenblatt!$X$8),0,IF(AND($C209=13,H209&lt;Datenblatt!$W$3),100,IF(AND($C209=14,H209&lt;Datenblatt!$W$4),100,IF(AND($C209=15,H209&lt;Datenblatt!$W$5),100,IF(AND($C209=16,H209&lt;Datenblatt!$W$6),100,IF(AND($C209=12,H209&lt;Datenblatt!$W$7),100,IF(AND($C209=11,H209&lt;Datenblatt!$W$8),100,IF($C209=13,(Datenblatt!$B$27*Übersicht!H209^3)+(Datenblatt!$C$27*Übersicht!H209^2)+(Datenblatt!$D$27*Übersicht!H209)+Datenblatt!$E$27,IF($C209=14,(Datenblatt!$B$28*Übersicht!H209^3)+(Datenblatt!$C$28*Übersicht!H209^2)+(Datenblatt!$D$28*Übersicht!H209)+Datenblatt!$E$28,IF($C209=15,(Datenblatt!$B$29*Übersicht!H209^3)+(Datenblatt!$C$29*Übersicht!H209^2)+(Datenblatt!$D$29*Übersicht!H209)+Datenblatt!$E$29,IF($C209=16,(Datenblatt!$B$30*Übersicht!H209^3)+(Datenblatt!$C$30*Übersicht!H209^2)+(Datenblatt!$D$30*Übersicht!H209)+Datenblatt!$E$30,IF($C209=12,(Datenblatt!$B$31*Übersicht!H209^3)+(Datenblatt!$C$31*Übersicht!H209^2)+(Datenblatt!$D$31*Übersicht!H209)+Datenblatt!$E$31,IF($C209=11,(Datenblatt!$B$32*Übersicht!H209^3)+(Datenblatt!$C$32*Übersicht!H209^2)+(Datenblatt!$D$32*Übersicht!H209)+Datenblatt!$E$32,0))))))))))))))))))))))))</f>
        <v>0</v>
      </c>
      <c r="O209" s="2" t="e">
        <f t="shared" si="12"/>
        <v>#DIV/0!</v>
      </c>
      <c r="P209" s="2" t="e">
        <f t="shared" si="13"/>
        <v>#DIV/0!</v>
      </c>
      <c r="R209" s="2"/>
      <c r="S209" s="2">
        <f>Datenblatt!$I$10</f>
        <v>62.816491055091916</v>
      </c>
      <c r="T209" s="2">
        <f>Datenblatt!$I$18</f>
        <v>62.379148900450787</v>
      </c>
      <c r="U209" s="2">
        <f>Datenblatt!$I$26</f>
        <v>55.885385458572635</v>
      </c>
      <c r="V209" s="2">
        <f>Datenblatt!$I$34</f>
        <v>60.727085155488531</v>
      </c>
      <c r="W209" s="7" t="e">
        <f t="shared" si="14"/>
        <v>#DIV/0!</v>
      </c>
      <c r="Y209" s="2">
        <f>Datenblatt!$I$5</f>
        <v>73.48733784597421</v>
      </c>
      <c r="Z209">
        <f>Datenblatt!$I$13</f>
        <v>79.926562848016317</v>
      </c>
      <c r="AA209">
        <f>Datenblatt!$I$21</f>
        <v>79.953620531215734</v>
      </c>
      <c r="AB209">
        <f>Datenblatt!$I$29</f>
        <v>70.851454876954847</v>
      </c>
      <c r="AC209">
        <f>Datenblatt!$I$37</f>
        <v>75.813025407742586</v>
      </c>
      <c r="AD209" s="7" t="e">
        <f t="shared" si="15"/>
        <v>#DIV/0!</v>
      </c>
    </row>
    <row r="210" spans="10:30" ht="19" x14ac:dyDescent="0.25">
      <c r="J210" s="3" t="e">
        <f>IF(AND($C210=13,Datenblatt!M210&lt;Datenblatt!$R$3),0,IF(AND($C210=14,Datenblatt!M210&lt;Datenblatt!$R$4),0,IF(AND($C210=15,Datenblatt!M210&lt;Datenblatt!$R$5),0,IF(AND($C210=16,Datenblatt!M210&lt;Datenblatt!$R$6),0,IF(AND($C210=12,Datenblatt!M210&lt;Datenblatt!$R$7),0,IF(AND($C210=11,Datenblatt!M210&lt;Datenblatt!$R$8),0,IF(AND($C210=13,Datenblatt!M210&gt;Datenblatt!$Q$3),100,IF(AND($C210=14,Datenblatt!M210&gt;Datenblatt!$Q$4),100,IF(AND($C210=15,Datenblatt!M210&gt;Datenblatt!$Q$5),100,IF(AND($C210=16,Datenblatt!M210&gt;Datenblatt!$Q$6),100,IF(AND($C210=12,Datenblatt!M210&gt;Datenblatt!$Q$7),100,IF(AND($C210=11,Datenblatt!M210&gt;Datenblatt!$Q$8),100,IF(Übersicht!$C210=13,Datenblatt!$B$3*Datenblatt!M210^3+Datenblatt!$C$3*Datenblatt!M210^2+Datenblatt!$D$3*Datenblatt!M210+Datenblatt!$E$3,IF(Übersicht!$C210=14,Datenblatt!$B$4*Datenblatt!M210^3+Datenblatt!$C$4*Datenblatt!M210^2+Datenblatt!$D$4*Datenblatt!M210+Datenblatt!$E$4,IF(Übersicht!$C210=15,Datenblatt!$B$5*Datenblatt!M210^3+Datenblatt!$C$5*Datenblatt!M210^2+Datenblatt!$D$5*Datenblatt!M210+Datenblatt!$E$5,IF(Übersicht!$C210=16,Datenblatt!$B$6*Datenblatt!M210^3+Datenblatt!$C$6*Datenblatt!M210^2+Datenblatt!$D$6*Datenblatt!M210+Datenblatt!$E$6,IF(Übersicht!$C210=12,Datenblatt!$B$7*Datenblatt!M210^3+Datenblatt!$C$7*Datenblatt!M210^2+Datenblatt!$D$7*Datenblatt!M210+Datenblatt!$E$7,IF(Übersicht!$C210=11,Datenblatt!$B$8*Datenblatt!M210^3+Datenblatt!$C$8*Datenblatt!M210^2+Datenblatt!$D$8*Datenblatt!M210+Datenblatt!$E$8,0))))))))))))))))))</f>
        <v>#DIV/0!</v>
      </c>
      <c r="K210" t="e">
        <f>IF(AND(Übersicht!$C210=13,Datenblatt!N210&lt;Datenblatt!$T$3),0,IF(AND(Übersicht!$C210=14,Datenblatt!N210&lt;Datenblatt!$T$4),0,IF(AND(Übersicht!$C210=15,Datenblatt!N210&lt;Datenblatt!$T$5),0,IF(AND(Übersicht!$C210=16,Datenblatt!N210&lt;Datenblatt!$T$6),0,IF(AND(Übersicht!$C210=12,Datenblatt!N210&lt;Datenblatt!$T$7),0,IF(AND(Übersicht!$C210=11,Datenblatt!N210&lt;Datenblatt!$T$8),0,IF(AND($C210=13,Datenblatt!N210&gt;Datenblatt!$S$3),100,IF(AND($C210=14,Datenblatt!N210&gt;Datenblatt!$S$4),100,IF(AND($C210=15,Datenblatt!N210&gt;Datenblatt!$S$5),100,IF(AND($C210=16,Datenblatt!N210&gt;Datenblatt!$S$6),100,IF(AND($C210=12,Datenblatt!N210&gt;Datenblatt!$S$7),100,IF(AND($C210=11,Datenblatt!N210&gt;Datenblatt!$S$8),100,IF(Übersicht!$C210=13,Datenblatt!$B$11*Datenblatt!N210^3+Datenblatt!$C$11*Datenblatt!N210^2+Datenblatt!$D$11*Datenblatt!N210+Datenblatt!$E$11,IF(Übersicht!$C210=14,Datenblatt!$B$12*Datenblatt!N210^3+Datenblatt!$C$12*Datenblatt!N210^2+Datenblatt!$D$12*Datenblatt!N210+Datenblatt!$E$12,IF(Übersicht!$C210=15,Datenblatt!$B$13*Datenblatt!N210^3+Datenblatt!$C$13*Datenblatt!N210^2+Datenblatt!$D$13*Datenblatt!N210+Datenblatt!$E$13,IF(Übersicht!$C210=16,Datenblatt!$B$14*Datenblatt!N210^3+Datenblatt!$C$14*Datenblatt!N210^2+Datenblatt!$D$14*Datenblatt!N210+Datenblatt!$E$14,IF(Übersicht!$C210=12,Datenblatt!$B$15*Datenblatt!N210^3+Datenblatt!$C$15*Datenblatt!N210^2+Datenblatt!$D$15*Datenblatt!N210+Datenblatt!$E$15,IF(Übersicht!$C210=11,Datenblatt!$B$16*Datenblatt!N210^3+Datenblatt!$C$16*Datenblatt!N210^2+Datenblatt!$D$16*Datenblatt!N210+Datenblatt!$E$16,0))))))))))))))))))</f>
        <v>#DIV/0!</v>
      </c>
      <c r="L210">
        <f>IF(AND($C210=13,G210&lt;Datenblatt!$V$3),0,IF(AND($C210=14,G210&lt;Datenblatt!$V$4),0,IF(AND($C210=15,G210&lt;Datenblatt!$V$5),0,IF(AND($C210=16,G210&lt;Datenblatt!$V$6),0,IF(AND($C210=12,G210&lt;Datenblatt!$V$7),0,IF(AND($C210=11,G210&lt;Datenblatt!$V$8),0,IF(AND($C210=13,G210&gt;Datenblatt!$U$3),100,IF(AND($C210=14,G210&gt;Datenblatt!$U$4),100,IF(AND($C210=15,G210&gt;Datenblatt!$U$5),100,IF(AND($C210=16,G210&gt;Datenblatt!$U$6),100,IF(AND($C210=12,G210&gt;Datenblatt!$U$7),100,IF(AND($C210=11,G210&gt;Datenblatt!$U$8),100,IF($C210=13,(Datenblatt!$B$19*Übersicht!G210^3)+(Datenblatt!$C$19*Übersicht!G210^2)+(Datenblatt!$D$19*Übersicht!G210)+Datenblatt!$E$19,IF($C210=14,(Datenblatt!$B$20*Übersicht!G210^3)+(Datenblatt!$C$20*Übersicht!G210^2)+(Datenblatt!$D$20*Übersicht!G210)+Datenblatt!$E$20,IF($C210=15,(Datenblatt!$B$21*Übersicht!G210^3)+(Datenblatt!$C$21*Übersicht!G210^2)+(Datenblatt!$D$21*Übersicht!G210)+Datenblatt!$E$21,IF($C210=16,(Datenblatt!$B$22*Übersicht!G210^3)+(Datenblatt!$C$22*Übersicht!G210^2)+(Datenblatt!$D$22*Übersicht!G210)+Datenblatt!$E$22,IF($C210=12,(Datenblatt!$B$23*Übersicht!G210^3)+(Datenblatt!$C$23*Übersicht!G210^2)+(Datenblatt!$D$23*Übersicht!G210)+Datenblatt!$E$23,IF($C210=11,(Datenblatt!$B$24*Übersicht!G210^3)+(Datenblatt!$C$24*Übersicht!G210^2)+(Datenblatt!$D$24*Übersicht!G210)+Datenblatt!$E$24,0))))))))))))))))))</f>
        <v>0</v>
      </c>
      <c r="M210">
        <f>IF(AND(H210="",C210=11),Datenblatt!$I$26,IF(AND(H210="",C210=12),Datenblatt!$I$26,IF(AND(H210="",C210=16),Datenblatt!$I$27,IF(AND(H210="",C210=15),Datenblatt!$I$26,IF(AND(H210="",C210=14),Datenblatt!$I$26,IF(AND(H210="",C210=13),Datenblatt!$I$26,IF(AND($C210=13,H210&gt;Datenblatt!$X$3),0,IF(AND($C210=14,H210&gt;Datenblatt!$X$4),0,IF(AND($C210=15,H210&gt;Datenblatt!$X$5),0,IF(AND($C210=16,H210&gt;Datenblatt!$X$6),0,IF(AND($C210=12,H210&gt;Datenblatt!$X$7),0,IF(AND($C210=11,H210&gt;Datenblatt!$X$8),0,IF(AND($C210=13,H210&lt;Datenblatt!$W$3),100,IF(AND($C210=14,H210&lt;Datenblatt!$W$4),100,IF(AND($C210=15,H210&lt;Datenblatt!$W$5),100,IF(AND($C210=16,H210&lt;Datenblatt!$W$6),100,IF(AND($C210=12,H210&lt;Datenblatt!$W$7),100,IF(AND($C210=11,H210&lt;Datenblatt!$W$8),100,IF($C210=13,(Datenblatt!$B$27*Übersicht!H210^3)+(Datenblatt!$C$27*Übersicht!H210^2)+(Datenblatt!$D$27*Übersicht!H210)+Datenblatt!$E$27,IF($C210=14,(Datenblatt!$B$28*Übersicht!H210^3)+(Datenblatt!$C$28*Übersicht!H210^2)+(Datenblatt!$D$28*Übersicht!H210)+Datenblatt!$E$28,IF($C210=15,(Datenblatt!$B$29*Übersicht!H210^3)+(Datenblatt!$C$29*Übersicht!H210^2)+(Datenblatt!$D$29*Übersicht!H210)+Datenblatt!$E$29,IF($C210=16,(Datenblatt!$B$30*Übersicht!H210^3)+(Datenblatt!$C$30*Übersicht!H210^2)+(Datenblatt!$D$30*Übersicht!H210)+Datenblatt!$E$30,IF($C210=12,(Datenblatt!$B$31*Übersicht!H210^3)+(Datenblatt!$C$31*Übersicht!H210^2)+(Datenblatt!$D$31*Übersicht!H210)+Datenblatt!$E$31,IF($C210=11,(Datenblatt!$B$32*Übersicht!H210^3)+(Datenblatt!$C$32*Übersicht!H210^2)+(Datenblatt!$D$32*Übersicht!H210)+Datenblatt!$E$32,0))))))))))))))))))))))))</f>
        <v>0</v>
      </c>
      <c r="N210">
        <f>IF(AND(H210="",C210=11),Datenblatt!$I$29,IF(AND(H210="",C210=12),Datenblatt!$I$29,IF(AND(H210="",C210=16),Datenblatt!$I$29,IF(AND(H210="",C210=15),Datenblatt!$I$29,IF(AND(H210="",C210=14),Datenblatt!$I$29,IF(AND(H210="",C210=13),Datenblatt!$I$29,IF(AND($C210=13,H210&gt;Datenblatt!$X$3),0,IF(AND($C210=14,H210&gt;Datenblatt!$X$4),0,IF(AND($C210=15,H210&gt;Datenblatt!$X$5),0,IF(AND($C210=16,H210&gt;Datenblatt!$X$6),0,IF(AND($C210=12,H210&gt;Datenblatt!$X$7),0,IF(AND($C210=11,H210&gt;Datenblatt!$X$8),0,IF(AND($C210=13,H210&lt;Datenblatt!$W$3),100,IF(AND($C210=14,H210&lt;Datenblatt!$W$4),100,IF(AND($C210=15,H210&lt;Datenblatt!$W$5),100,IF(AND($C210=16,H210&lt;Datenblatt!$W$6),100,IF(AND($C210=12,H210&lt;Datenblatt!$W$7),100,IF(AND($C210=11,H210&lt;Datenblatt!$W$8),100,IF($C210=13,(Datenblatt!$B$27*Übersicht!H210^3)+(Datenblatt!$C$27*Übersicht!H210^2)+(Datenblatt!$D$27*Übersicht!H210)+Datenblatt!$E$27,IF($C210=14,(Datenblatt!$B$28*Übersicht!H210^3)+(Datenblatt!$C$28*Übersicht!H210^2)+(Datenblatt!$D$28*Übersicht!H210)+Datenblatt!$E$28,IF($C210=15,(Datenblatt!$B$29*Übersicht!H210^3)+(Datenblatt!$C$29*Übersicht!H210^2)+(Datenblatt!$D$29*Übersicht!H210)+Datenblatt!$E$29,IF($C210=16,(Datenblatt!$B$30*Übersicht!H210^3)+(Datenblatt!$C$30*Übersicht!H210^2)+(Datenblatt!$D$30*Übersicht!H210)+Datenblatt!$E$30,IF($C210=12,(Datenblatt!$B$31*Übersicht!H210^3)+(Datenblatt!$C$31*Übersicht!H210^2)+(Datenblatt!$D$31*Übersicht!H210)+Datenblatt!$E$31,IF($C210=11,(Datenblatt!$B$32*Übersicht!H210^3)+(Datenblatt!$C$32*Übersicht!H210^2)+(Datenblatt!$D$32*Übersicht!H210)+Datenblatt!$E$32,0))))))))))))))))))))))))</f>
        <v>0</v>
      </c>
      <c r="O210" s="2" t="e">
        <f t="shared" si="12"/>
        <v>#DIV/0!</v>
      </c>
      <c r="P210" s="2" t="e">
        <f t="shared" si="13"/>
        <v>#DIV/0!</v>
      </c>
      <c r="R210" s="2"/>
      <c r="S210" s="2">
        <f>Datenblatt!$I$10</f>
        <v>62.816491055091916</v>
      </c>
      <c r="T210" s="2">
        <f>Datenblatt!$I$18</f>
        <v>62.379148900450787</v>
      </c>
      <c r="U210" s="2">
        <f>Datenblatt!$I$26</f>
        <v>55.885385458572635</v>
      </c>
      <c r="V210" s="2">
        <f>Datenblatt!$I$34</f>
        <v>60.727085155488531</v>
      </c>
      <c r="W210" s="7" t="e">
        <f t="shared" si="14"/>
        <v>#DIV/0!</v>
      </c>
      <c r="Y210" s="2">
        <f>Datenblatt!$I$5</f>
        <v>73.48733784597421</v>
      </c>
      <c r="Z210">
        <f>Datenblatt!$I$13</f>
        <v>79.926562848016317</v>
      </c>
      <c r="AA210">
        <f>Datenblatt!$I$21</f>
        <v>79.953620531215734</v>
      </c>
      <c r="AB210">
        <f>Datenblatt!$I$29</f>
        <v>70.851454876954847</v>
      </c>
      <c r="AC210">
        <f>Datenblatt!$I$37</f>
        <v>75.813025407742586</v>
      </c>
      <c r="AD210" s="7" t="e">
        <f t="shared" si="15"/>
        <v>#DIV/0!</v>
      </c>
    </row>
    <row r="211" spans="10:30" ht="19" x14ac:dyDescent="0.25">
      <c r="J211" s="3" t="e">
        <f>IF(AND($C211=13,Datenblatt!M211&lt;Datenblatt!$R$3),0,IF(AND($C211=14,Datenblatt!M211&lt;Datenblatt!$R$4),0,IF(AND($C211=15,Datenblatt!M211&lt;Datenblatt!$R$5),0,IF(AND($C211=16,Datenblatt!M211&lt;Datenblatt!$R$6),0,IF(AND($C211=12,Datenblatt!M211&lt;Datenblatt!$R$7),0,IF(AND($C211=11,Datenblatt!M211&lt;Datenblatt!$R$8),0,IF(AND($C211=13,Datenblatt!M211&gt;Datenblatt!$Q$3),100,IF(AND($C211=14,Datenblatt!M211&gt;Datenblatt!$Q$4),100,IF(AND($C211=15,Datenblatt!M211&gt;Datenblatt!$Q$5),100,IF(AND($C211=16,Datenblatt!M211&gt;Datenblatt!$Q$6),100,IF(AND($C211=12,Datenblatt!M211&gt;Datenblatt!$Q$7),100,IF(AND($C211=11,Datenblatt!M211&gt;Datenblatt!$Q$8),100,IF(Übersicht!$C211=13,Datenblatt!$B$3*Datenblatt!M211^3+Datenblatt!$C$3*Datenblatt!M211^2+Datenblatt!$D$3*Datenblatt!M211+Datenblatt!$E$3,IF(Übersicht!$C211=14,Datenblatt!$B$4*Datenblatt!M211^3+Datenblatt!$C$4*Datenblatt!M211^2+Datenblatt!$D$4*Datenblatt!M211+Datenblatt!$E$4,IF(Übersicht!$C211=15,Datenblatt!$B$5*Datenblatt!M211^3+Datenblatt!$C$5*Datenblatt!M211^2+Datenblatt!$D$5*Datenblatt!M211+Datenblatt!$E$5,IF(Übersicht!$C211=16,Datenblatt!$B$6*Datenblatt!M211^3+Datenblatt!$C$6*Datenblatt!M211^2+Datenblatt!$D$6*Datenblatt!M211+Datenblatt!$E$6,IF(Übersicht!$C211=12,Datenblatt!$B$7*Datenblatt!M211^3+Datenblatt!$C$7*Datenblatt!M211^2+Datenblatt!$D$7*Datenblatt!M211+Datenblatt!$E$7,IF(Übersicht!$C211=11,Datenblatt!$B$8*Datenblatt!M211^3+Datenblatt!$C$8*Datenblatt!M211^2+Datenblatt!$D$8*Datenblatt!M211+Datenblatt!$E$8,0))))))))))))))))))</f>
        <v>#DIV/0!</v>
      </c>
      <c r="K211" t="e">
        <f>IF(AND(Übersicht!$C211=13,Datenblatt!N211&lt;Datenblatt!$T$3),0,IF(AND(Übersicht!$C211=14,Datenblatt!N211&lt;Datenblatt!$T$4),0,IF(AND(Übersicht!$C211=15,Datenblatt!N211&lt;Datenblatt!$T$5),0,IF(AND(Übersicht!$C211=16,Datenblatt!N211&lt;Datenblatt!$T$6),0,IF(AND(Übersicht!$C211=12,Datenblatt!N211&lt;Datenblatt!$T$7),0,IF(AND(Übersicht!$C211=11,Datenblatt!N211&lt;Datenblatt!$T$8),0,IF(AND($C211=13,Datenblatt!N211&gt;Datenblatt!$S$3),100,IF(AND($C211=14,Datenblatt!N211&gt;Datenblatt!$S$4),100,IF(AND($C211=15,Datenblatt!N211&gt;Datenblatt!$S$5),100,IF(AND($C211=16,Datenblatt!N211&gt;Datenblatt!$S$6),100,IF(AND($C211=12,Datenblatt!N211&gt;Datenblatt!$S$7),100,IF(AND($C211=11,Datenblatt!N211&gt;Datenblatt!$S$8),100,IF(Übersicht!$C211=13,Datenblatt!$B$11*Datenblatt!N211^3+Datenblatt!$C$11*Datenblatt!N211^2+Datenblatt!$D$11*Datenblatt!N211+Datenblatt!$E$11,IF(Übersicht!$C211=14,Datenblatt!$B$12*Datenblatt!N211^3+Datenblatt!$C$12*Datenblatt!N211^2+Datenblatt!$D$12*Datenblatt!N211+Datenblatt!$E$12,IF(Übersicht!$C211=15,Datenblatt!$B$13*Datenblatt!N211^3+Datenblatt!$C$13*Datenblatt!N211^2+Datenblatt!$D$13*Datenblatt!N211+Datenblatt!$E$13,IF(Übersicht!$C211=16,Datenblatt!$B$14*Datenblatt!N211^3+Datenblatt!$C$14*Datenblatt!N211^2+Datenblatt!$D$14*Datenblatt!N211+Datenblatt!$E$14,IF(Übersicht!$C211=12,Datenblatt!$B$15*Datenblatt!N211^3+Datenblatt!$C$15*Datenblatt!N211^2+Datenblatt!$D$15*Datenblatt!N211+Datenblatt!$E$15,IF(Übersicht!$C211=11,Datenblatt!$B$16*Datenblatt!N211^3+Datenblatt!$C$16*Datenblatt!N211^2+Datenblatt!$D$16*Datenblatt!N211+Datenblatt!$E$16,0))))))))))))))))))</f>
        <v>#DIV/0!</v>
      </c>
      <c r="L211">
        <f>IF(AND($C211=13,G211&lt;Datenblatt!$V$3),0,IF(AND($C211=14,G211&lt;Datenblatt!$V$4),0,IF(AND($C211=15,G211&lt;Datenblatt!$V$5),0,IF(AND($C211=16,G211&lt;Datenblatt!$V$6),0,IF(AND($C211=12,G211&lt;Datenblatt!$V$7),0,IF(AND($C211=11,G211&lt;Datenblatt!$V$8),0,IF(AND($C211=13,G211&gt;Datenblatt!$U$3),100,IF(AND($C211=14,G211&gt;Datenblatt!$U$4),100,IF(AND($C211=15,G211&gt;Datenblatt!$U$5),100,IF(AND($C211=16,G211&gt;Datenblatt!$U$6),100,IF(AND($C211=12,G211&gt;Datenblatt!$U$7),100,IF(AND($C211=11,G211&gt;Datenblatt!$U$8),100,IF($C211=13,(Datenblatt!$B$19*Übersicht!G211^3)+(Datenblatt!$C$19*Übersicht!G211^2)+(Datenblatt!$D$19*Übersicht!G211)+Datenblatt!$E$19,IF($C211=14,(Datenblatt!$B$20*Übersicht!G211^3)+(Datenblatt!$C$20*Übersicht!G211^2)+(Datenblatt!$D$20*Übersicht!G211)+Datenblatt!$E$20,IF($C211=15,(Datenblatt!$B$21*Übersicht!G211^3)+(Datenblatt!$C$21*Übersicht!G211^2)+(Datenblatt!$D$21*Übersicht!G211)+Datenblatt!$E$21,IF($C211=16,(Datenblatt!$B$22*Übersicht!G211^3)+(Datenblatt!$C$22*Übersicht!G211^2)+(Datenblatt!$D$22*Übersicht!G211)+Datenblatt!$E$22,IF($C211=12,(Datenblatt!$B$23*Übersicht!G211^3)+(Datenblatt!$C$23*Übersicht!G211^2)+(Datenblatt!$D$23*Übersicht!G211)+Datenblatt!$E$23,IF($C211=11,(Datenblatt!$B$24*Übersicht!G211^3)+(Datenblatt!$C$24*Übersicht!G211^2)+(Datenblatt!$D$24*Übersicht!G211)+Datenblatt!$E$24,0))))))))))))))))))</f>
        <v>0</v>
      </c>
      <c r="M211">
        <f>IF(AND(H211="",C211=11),Datenblatt!$I$26,IF(AND(H211="",C211=12),Datenblatt!$I$26,IF(AND(H211="",C211=16),Datenblatt!$I$27,IF(AND(H211="",C211=15),Datenblatt!$I$26,IF(AND(H211="",C211=14),Datenblatt!$I$26,IF(AND(H211="",C211=13),Datenblatt!$I$26,IF(AND($C211=13,H211&gt;Datenblatt!$X$3),0,IF(AND($C211=14,H211&gt;Datenblatt!$X$4),0,IF(AND($C211=15,H211&gt;Datenblatt!$X$5),0,IF(AND($C211=16,H211&gt;Datenblatt!$X$6),0,IF(AND($C211=12,H211&gt;Datenblatt!$X$7),0,IF(AND($C211=11,H211&gt;Datenblatt!$X$8),0,IF(AND($C211=13,H211&lt;Datenblatt!$W$3),100,IF(AND($C211=14,H211&lt;Datenblatt!$W$4),100,IF(AND($C211=15,H211&lt;Datenblatt!$W$5),100,IF(AND($C211=16,H211&lt;Datenblatt!$W$6),100,IF(AND($C211=12,H211&lt;Datenblatt!$W$7),100,IF(AND($C211=11,H211&lt;Datenblatt!$W$8),100,IF($C211=13,(Datenblatt!$B$27*Übersicht!H211^3)+(Datenblatt!$C$27*Übersicht!H211^2)+(Datenblatt!$D$27*Übersicht!H211)+Datenblatt!$E$27,IF($C211=14,(Datenblatt!$B$28*Übersicht!H211^3)+(Datenblatt!$C$28*Übersicht!H211^2)+(Datenblatt!$D$28*Übersicht!H211)+Datenblatt!$E$28,IF($C211=15,(Datenblatt!$B$29*Übersicht!H211^3)+(Datenblatt!$C$29*Übersicht!H211^2)+(Datenblatt!$D$29*Übersicht!H211)+Datenblatt!$E$29,IF($C211=16,(Datenblatt!$B$30*Übersicht!H211^3)+(Datenblatt!$C$30*Übersicht!H211^2)+(Datenblatt!$D$30*Übersicht!H211)+Datenblatt!$E$30,IF($C211=12,(Datenblatt!$B$31*Übersicht!H211^3)+(Datenblatt!$C$31*Übersicht!H211^2)+(Datenblatt!$D$31*Übersicht!H211)+Datenblatt!$E$31,IF($C211=11,(Datenblatt!$B$32*Übersicht!H211^3)+(Datenblatt!$C$32*Übersicht!H211^2)+(Datenblatt!$D$32*Übersicht!H211)+Datenblatt!$E$32,0))))))))))))))))))))))))</f>
        <v>0</v>
      </c>
      <c r="N211">
        <f>IF(AND(H211="",C211=11),Datenblatt!$I$29,IF(AND(H211="",C211=12),Datenblatt!$I$29,IF(AND(H211="",C211=16),Datenblatt!$I$29,IF(AND(H211="",C211=15),Datenblatt!$I$29,IF(AND(H211="",C211=14),Datenblatt!$I$29,IF(AND(H211="",C211=13),Datenblatt!$I$29,IF(AND($C211=13,H211&gt;Datenblatt!$X$3),0,IF(AND($C211=14,H211&gt;Datenblatt!$X$4),0,IF(AND($C211=15,H211&gt;Datenblatt!$X$5),0,IF(AND($C211=16,H211&gt;Datenblatt!$X$6),0,IF(AND($C211=12,H211&gt;Datenblatt!$X$7),0,IF(AND($C211=11,H211&gt;Datenblatt!$X$8),0,IF(AND($C211=13,H211&lt;Datenblatt!$W$3),100,IF(AND($C211=14,H211&lt;Datenblatt!$W$4),100,IF(AND($C211=15,H211&lt;Datenblatt!$W$5),100,IF(AND($C211=16,H211&lt;Datenblatt!$W$6),100,IF(AND($C211=12,H211&lt;Datenblatt!$W$7),100,IF(AND($C211=11,H211&lt;Datenblatt!$W$8),100,IF($C211=13,(Datenblatt!$B$27*Übersicht!H211^3)+(Datenblatt!$C$27*Übersicht!H211^2)+(Datenblatt!$D$27*Übersicht!H211)+Datenblatt!$E$27,IF($C211=14,(Datenblatt!$B$28*Übersicht!H211^3)+(Datenblatt!$C$28*Übersicht!H211^2)+(Datenblatt!$D$28*Übersicht!H211)+Datenblatt!$E$28,IF($C211=15,(Datenblatt!$B$29*Übersicht!H211^3)+(Datenblatt!$C$29*Übersicht!H211^2)+(Datenblatt!$D$29*Übersicht!H211)+Datenblatt!$E$29,IF($C211=16,(Datenblatt!$B$30*Übersicht!H211^3)+(Datenblatt!$C$30*Übersicht!H211^2)+(Datenblatt!$D$30*Übersicht!H211)+Datenblatt!$E$30,IF($C211=12,(Datenblatt!$B$31*Übersicht!H211^3)+(Datenblatt!$C$31*Übersicht!H211^2)+(Datenblatt!$D$31*Übersicht!H211)+Datenblatt!$E$31,IF($C211=11,(Datenblatt!$B$32*Übersicht!H211^3)+(Datenblatt!$C$32*Übersicht!H211^2)+(Datenblatt!$D$32*Übersicht!H211)+Datenblatt!$E$32,0))))))))))))))))))))))))</f>
        <v>0</v>
      </c>
      <c r="O211" s="2" t="e">
        <f t="shared" si="12"/>
        <v>#DIV/0!</v>
      </c>
      <c r="P211" s="2" t="e">
        <f t="shared" si="13"/>
        <v>#DIV/0!</v>
      </c>
      <c r="R211" s="2"/>
      <c r="S211" s="2">
        <f>Datenblatt!$I$10</f>
        <v>62.816491055091916</v>
      </c>
      <c r="T211" s="2">
        <f>Datenblatt!$I$18</f>
        <v>62.379148900450787</v>
      </c>
      <c r="U211" s="2">
        <f>Datenblatt!$I$26</f>
        <v>55.885385458572635</v>
      </c>
      <c r="V211" s="2">
        <f>Datenblatt!$I$34</f>
        <v>60.727085155488531</v>
      </c>
      <c r="W211" s="7" t="e">
        <f t="shared" si="14"/>
        <v>#DIV/0!</v>
      </c>
      <c r="Y211" s="2">
        <f>Datenblatt!$I$5</f>
        <v>73.48733784597421</v>
      </c>
      <c r="Z211">
        <f>Datenblatt!$I$13</f>
        <v>79.926562848016317</v>
      </c>
      <c r="AA211">
        <f>Datenblatt!$I$21</f>
        <v>79.953620531215734</v>
      </c>
      <c r="AB211">
        <f>Datenblatt!$I$29</f>
        <v>70.851454876954847</v>
      </c>
      <c r="AC211">
        <f>Datenblatt!$I$37</f>
        <v>75.813025407742586</v>
      </c>
      <c r="AD211" s="7" t="e">
        <f t="shared" si="15"/>
        <v>#DIV/0!</v>
      </c>
    </row>
    <row r="212" spans="10:30" ht="19" x14ac:dyDescent="0.25">
      <c r="J212" s="3" t="e">
        <f>IF(AND($C212=13,Datenblatt!M212&lt;Datenblatt!$R$3),0,IF(AND($C212=14,Datenblatt!M212&lt;Datenblatt!$R$4),0,IF(AND($C212=15,Datenblatt!M212&lt;Datenblatt!$R$5),0,IF(AND($C212=16,Datenblatt!M212&lt;Datenblatt!$R$6),0,IF(AND($C212=12,Datenblatt!M212&lt;Datenblatt!$R$7),0,IF(AND($C212=11,Datenblatt!M212&lt;Datenblatt!$R$8),0,IF(AND($C212=13,Datenblatt!M212&gt;Datenblatt!$Q$3),100,IF(AND($C212=14,Datenblatt!M212&gt;Datenblatt!$Q$4),100,IF(AND($C212=15,Datenblatt!M212&gt;Datenblatt!$Q$5),100,IF(AND($C212=16,Datenblatt!M212&gt;Datenblatt!$Q$6),100,IF(AND($C212=12,Datenblatt!M212&gt;Datenblatt!$Q$7),100,IF(AND($C212=11,Datenblatt!M212&gt;Datenblatt!$Q$8),100,IF(Übersicht!$C212=13,Datenblatt!$B$3*Datenblatt!M212^3+Datenblatt!$C$3*Datenblatt!M212^2+Datenblatt!$D$3*Datenblatt!M212+Datenblatt!$E$3,IF(Übersicht!$C212=14,Datenblatt!$B$4*Datenblatt!M212^3+Datenblatt!$C$4*Datenblatt!M212^2+Datenblatt!$D$4*Datenblatt!M212+Datenblatt!$E$4,IF(Übersicht!$C212=15,Datenblatt!$B$5*Datenblatt!M212^3+Datenblatt!$C$5*Datenblatt!M212^2+Datenblatt!$D$5*Datenblatt!M212+Datenblatt!$E$5,IF(Übersicht!$C212=16,Datenblatt!$B$6*Datenblatt!M212^3+Datenblatt!$C$6*Datenblatt!M212^2+Datenblatt!$D$6*Datenblatt!M212+Datenblatt!$E$6,IF(Übersicht!$C212=12,Datenblatt!$B$7*Datenblatt!M212^3+Datenblatt!$C$7*Datenblatt!M212^2+Datenblatt!$D$7*Datenblatt!M212+Datenblatt!$E$7,IF(Übersicht!$C212=11,Datenblatt!$B$8*Datenblatt!M212^3+Datenblatt!$C$8*Datenblatt!M212^2+Datenblatt!$D$8*Datenblatt!M212+Datenblatt!$E$8,0))))))))))))))))))</f>
        <v>#DIV/0!</v>
      </c>
      <c r="K212" t="e">
        <f>IF(AND(Übersicht!$C212=13,Datenblatt!N212&lt;Datenblatt!$T$3),0,IF(AND(Übersicht!$C212=14,Datenblatt!N212&lt;Datenblatt!$T$4),0,IF(AND(Übersicht!$C212=15,Datenblatt!N212&lt;Datenblatt!$T$5),0,IF(AND(Übersicht!$C212=16,Datenblatt!N212&lt;Datenblatt!$T$6),0,IF(AND(Übersicht!$C212=12,Datenblatt!N212&lt;Datenblatt!$T$7),0,IF(AND(Übersicht!$C212=11,Datenblatt!N212&lt;Datenblatt!$T$8),0,IF(AND($C212=13,Datenblatt!N212&gt;Datenblatt!$S$3),100,IF(AND($C212=14,Datenblatt!N212&gt;Datenblatt!$S$4),100,IF(AND($C212=15,Datenblatt!N212&gt;Datenblatt!$S$5),100,IF(AND($C212=16,Datenblatt!N212&gt;Datenblatt!$S$6),100,IF(AND($C212=12,Datenblatt!N212&gt;Datenblatt!$S$7),100,IF(AND($C212=11,Datenblatt!N212&gt;Datenblatt!$S$8),100,IF(Übersicht!$C212=13,Datenblatt!$B$11*Datenblatt!N212^3+Datenblatt!$C$11*Datenblatt!N212^2+Datenblatt!$D$11*Datenblatt!N212+Datenblatt!$E$11,IF(Übersicht!$C212=14,Datenblatt!$B$12*Datenblatt!N212^3+Datenblatt!$C$12*Datenblatt!N212^2+Datenblatt!$D$12*Datenblatt!N212+Datenblatt!$E$12,IF(Übersicht!$C212=15,Datenblatt!$B$13*Datenblatt!N212^3+Datenblatt!$C$13*Datenblatt!N212^2+Datenblatt!$D$13*Datenblatt!N212+Datenblatt!$E$13,IF(Übersicht!$C212=16,Datenblatt!$B$14*Datenblatt!N212^3+Datenblatt!$C$14*Datenblatt!N212^2+Datenblatt!$D$14*Datenblatt!N212+Datenblatt!$E$14,IF(Übersicht!$C212=12,Datenblatt!$B$15*Datenblatt!N212^3+Datenblatt!$C$15*Datenblatt!N212^2+Datenblatt!$D$15*Datenblatt!N212+Datenblatt!$E$15,IF(Übersicht!$C212=11,Datenblatt!$B$16*Datenblatt!N212^3+Datenblatt!$C$16*Datenblatt!N212^2+Datenblatt!$D$16*Datenblatt!N212+Datenblatt!$E$16,0))))))))))))))))))</f>
        <v>#DIV/0!</v>
      </c>
      <c r="L212">
        <f>IF(AND($C212=13,G212&lt;Datenblatt!$V$3),0,IF(AND($C212=14,G212&lt;Datenblatt!$V$4),0,IF(AND($C212=15,G212&lt;Datenblatt!$V$5),0,IF(AND($C212=16,G212&lt;Datenblatt!$V$6),0,IF(AND($C212=12,G212&lt;Datenblatt!$V$7),0,IF(AND($C212=11,G212&lt;Datenblatt!$V$8),0,IF(AND($C212=13,G212&gt;Datenblatt!$U$3),100,IF(AND($C212=14,G212&gt;Datenblatt!$U$4),100,IF(AND($C212=15,G212&gt;Datenblatt!$U$5),100,IF(AND($C212=16,G212&gt;Datenblatt!$U$6),100,IF(AND($C212=12,G212&gt;Datenblatt!$U$7),100,IF(AND($C212=11,G212&gt;Datenblatt!$U$8),100,IF($C212=13,(Datenblatt!$B$19*Übersicht!G212^3)+(Datenblatt!$C$19*Übersicht!G212^2)+(Datenblatt!$D$19*Übersicht!G212)+Datenblatt!$E$19,IF($C212=14,(Datenblatt!$B$20*Übersicht!G212^3)+(Datenblatt!$C$20*Übersicht!G212^2)+(Datenblatt!$D$20*Übersicht!G212)+Datenblatt!$E$20,IF($C212=15,(Datenblatt!$B$21*Übersicht!G212^3)+(Datenblatt!$C$21*Übersicht!G212^2)+(Datenblatt!$D$21*Übersicht!G212)+Datenblatt!$E$21,IF($C212=16,(Datenblatt!$B$22*Übersicht!G212^3)+(Datenblatt!$C$22*Übersicht!G212^2)+(Datenblatt!$D$22*Übersicht!G212)+Datenblatt!$E$22,IF($C212=12,(Datenblatt!$B$23*Übersicht!G212^3)+(Datenblatt!$C$23*Übersicht!G212^2)+(Datenblatt!$D$23*Übersicht!G212)+Datenblatt!$E$23,IF($C212=11,(Datenblatt!$B$24*Übersicht!G212^3)+(Datenblatt!$C$24*Übersicht!G212^2)+(Datenblatt!$D$24*Übersicht!G212)+Datenblatt!$E$24,0))))))))))))))))))</f>
        <v>0</v>
      </c>
      <c r="M212">
        <f>IF(AND(H212="",C212=11),Datenblatt!$I$26,IF(AND(H212="",C212=12),Datenblatt!$I$26,IF(AND(H212="",C212=16),Datenblatt!$I$27,IF(AND(H212="",C212=15),Datenblatt!$I$26,IF(AND(H212="",C212=14),Datenblatt!$I$26,IF(AND(H212="",C212=13),Datenblatt!$I$26,IF(AND($C212=13,H212&gt;Datenblatt!$X$3),0,IF(AND($C212=14,H212&gt;Datenblatt!$X$4),0,IF(AND($C212=15,H212&gt;Datenblatt!$X$5),0,IF(AND($C212=16,H212&gt;Datenblatt!$X$6),0,IF(AND($C212=12,H212&gt;Datenblatt!$X$7),0,IF(AND($C212=11,H212&gt;Datenblatt!$X$8),0,IF(AND($C212=13,H212&lt;Datenblatt!$W$3),100,IF(AND($C212=14,H212&lt;Datenblatt!$W$4),100,IF(AND($C212=15,H212&lt;Datenblatt!$W$5),100,IF(AND($C212=16,H212&lt;Datenblatt!$W$6),100,IF(AND($C212=12,H212&lt;Datenblatt!$W$7),100,IF(AND($C212=11,H212&lt;Datenblatt!$W$8),100,IF($C212=13,(Datenblatt!$B$27*Übersicht!H212^3)+(Datenblatt!$C$27*Übersicht!H212^2)+(Datenblatt!$D$27*Übersicht!H212)+Datenblatt!$E$27,IF($C212=14,(Datenblatt!$B$28*Übersicht!H212^3)+(Datenblatt!$C$28*Übersicht!H212^2)+(Datenblatt!$D$28*Übersicht!H212)+Datenblatt!$E$28,IF($C212=15,(Datenblatt!$B$29*Übersicht!H212^3)+(Datenblatt!$C$29*Übersicht!H212^2)+(Datenblatt!$D$29*Übersicht!H212)+Datenblatt!$E$29,IF($C212=16,(Datenblatt!$B$30*Übersicht!H212^3)+(Datenblatt!$C$30*Übersicht!H212^2)+(Datenblatt!$D$30*Übersicht!H212)+Datenblatt!$E$30,IF($C212=12,(Datenblatt!$B$31*Übersicht!H212^3)+(Datenblatt!$C$31*Übersicht!H212^2)+(Datenblatt!$D$31*Übersicht!H212)+Datenblatt!$E$31,IF($C212=11,(Datenblatt!$B$32*Übersicht!H212^3)+(Datenblatt!$C$32*Übersicht!H212^2)+(Datenblatt!$D$32*Übersicht!H212)+Datenblatt!$E$32,0))))))))))))))))))))))))</f>
        <v>0</v>
      </c>
      <c r="N212">
        <f>IF(AND(H212="",C212=11),Datenblatt!$I$29,IF(AND(H212="",C212=12),Datenblatt!$I$29,IF(AND(H212="",C212=16),Datenblatt!$I$29,IF(AND(H212="",C212=15),Datenblatt!$I$29,IF(AND(H212="",C212=14),Datenblatt!$I$29,IF(AND(H212="",C212=13),Datenblatt!$I$29,IF(AND($C212=13,H212&gt;Datenblatt!$X$3),0,IF(AND($C212=14,H212&gt;Datenblatt!$X$4),0,IF(AND($C212=15,H212&gt;Datenblatt!$X$5),0,IF(AND($C212=16,H212&gt;Datenblatt!$X$6),0,IF(AND($C212=12,H212&gt;Datenblatt!$X$7),0,IF(AND($C212=11,H212&gt;Datenblatt!$X$8),0,IF(AND($C212=13,H212&lt;Datenblatt!$W$3),100,IF(AND($C212=14,H212&lt;Datenblatt!$W$4),100,IF(AND($C212=15,H212&lt;Datenblatt!$W$5),100,IF(AND($C212=16,H212&lt;Datenblatt!$W$6),100,IF(AND($C212=12,H212&lt;Datenblatt!$W$7),100,IF(AND($C212=11,H212&lt;Datenblatt!$W$8),100,IF($C212=13,(Datenblatt!$B$27*Übersicht!H212^3)+(Datenblatt!$C$27*Übersicht!H212^2)+(Datenblatt!$D$27*Übersicht!H212)+Datenblatt!$E$27,IF($C212=14,(Datenblatt!$B$28*Übersicht!H212^3)+(Datenblatt!$C$28*Übersicht!H212^2)+(Datenblatt!$D$28*Übersicht!H212)+Datenblatt!$E$28,IF($C212=15,(Datenblatt!$B$29*Übersicht!H212^3)+(Datenblatt!$C$29*Übersicht!H212^2)+(Datenblatt!$D$29*Übersicht!H212)+Datenblatt!$E$29,IF($C212=16,(Datenblatt!$B$30*Übersicht!H212^3)+(Datenblatt!$C$30*Übersicht!H212^2)+(Datenblatt!$D$30*Übersicht!H212)+Datenblatt!$E$30,IF($C212=12,(Datenblatt!$B$31*Übersicht!H212^3)+(Datenblatt!$C$31*Übersicht!H212^2)+(Datenblatt!$D$31*Übersicht!H212)+Datenblatt!$E$31,IF($C212=11,(Datenblatt!$B$32*Übersicht!H212^3)+(Datenblatt!$C$32*Übersicht!H212^2)+(Datenblatt!$D$32*Übersicht!H212)+Datenblatt!$E$32,0))))))))))))))))))))))))</f>
        <v>0</v>
      </c>
      <c r="O212" s="2" t="e">
        <f t="shared" si="12"/>
        <v>#DIV/0!</v>
      </c>
      <c r="P212" s="2" t="e">
        <f t="shared" si="13"/>
        <v>#DIV/0!</v>
      </c>
      <c r="R212" s="2"/>
      <c r="S212" s="2">
        <f>Datenblatt!$I$10</f>
        <v>62.816491055091916</v>
      </c>
      <c r="T212" s="2">
        <f>Datenblatt!$I$18</f>
        <v>62.379148900450787</v>
      </c>
      <c r="U212" s="2">
        <f>Datenblatt!$I$26</f>
        <v>55.885385458572635</v>
      </c>
      <c r="V212" s="2">
        <f>Datenblatt!$I$34</f>
        <v>60.727085155488531</v>
      </c>
      <c r="W212" s="7" t="e">
        <f t="shared" si="14"/>
        <v>#DIV/0!</v>
      </c>
      <c r="Y212" s="2">
        <f>Datenblatt!$I$5</f>
        <v>73.48733784597421</v>
      </c>
      <c r="Z212">
        <f>Datenblatt!$I$13</f>
        <v>79.926562848016317</v>
      </c>
      <c r="AA212">
        <f>Datenblatt!$I$21</f>
        <v>79.953620531215734</v>
      </c>
      <c r="AB212">
        <f>Datenblatt!$I$29</f>
        <v>70.851454876954847</v>
      </c>
      <c r="AC212">
        <f>Datenblatt!$I$37</f>
        <v>75.813025407742586</v>
      </c>
      <c r="AD212" s="7" t="e">
        <f t="shared" si="15"/>
        <v>#DIV/0!</v>
      </c>
    </row>
    <row r="213" spans="10:30" ht="19" x14ac:dyDescent="0.25">
      <c r="J213" s="3" t="e">
        <f>IF(AND($C213=13,Datenblatt!M213&lt;Datenblatt!$R$3),0,IF(AND($C213=14,Datenblatt!M213&lt;Datenblatt!$R$4),0,IF(AND($C213=15,Datenblatt!M213&lt;Datenblatt!$R$5),0,IF(AND($C213=16,Datenblatt!M213&lt;Datenblatt!$R$6),0,IF(AND($C213=12,Datenblatt!M213&lt;Datenblatt!$R$7),0,IF(AND($C213=11,Datenblatt!M213&lt;Datenblatt!$R$8),0,IF(AND($C213=13,Datenblatt!M213&gt;Datenblatt!$Q$3),100,IF(AND($C213=14,Datenblatt!M213&gt;Datenblatt!$Q$4),100,IF(AND($C213=15,Datenblatt!M213&gt;Datenblatt!$Q$5),100,IF(AND($C213=16,Datenblatt!M213&gt;Datenblatt!$Q$6),100,IF(AND($C213=12,Datenblatt!M213&gt;Datenblatt!$Q$7),100,IF(AND($C213=11,Datenblatt!M213&gt;Datenblatt!$Q$8),100,IF(Übersicht!$C213=13,Datenblatt!$B$3*Datenblatt!M213^3+Datenblatt!$C$3*Datenblatt!M213^2+Datenblatt!$D$3*Datenblatt!M213+Datenblatt!$E$3,IF(Übersicht!$C213=14,Datenblatt!$B$4*Datenblatt!M213^3+Datenblatt!$C$4*Datenblatt!M213^2+Datenblatt!$D$4*Datenblatt!M213+Datenblatt!$E$4,IF(Übersicht!$C213=15,Datenblatt!$B$5*Datenblatt!M213^3+Datenblatt!$C$5*Datenblatt!M213^2+Datenblatt!$D$5*Datenblatt!M213+Datenblatt!$E$5,IF(Übersicht!$C213=16,Datenblatt!$B$6*Datenblatt!M213^3+Datenblatt!$C$6*Datenblatt!M213^2+Datenblatt!$D$6*Datenblatt!M213+Datenblatt!$E$6,IF(Übersicht!$C213=12,Datenblatt!$B$7*Datenblatt!M213^3+Datenblatt!$C$7*Datenblatt!M213^2+Datenblatt!$D$7*Datenblatt!M213+Datenblatt!$E$7,IF(Übersicht!$C213=11,Datenblatt!$B$8*Datenblatt!M213^3+Datenblatt!$C$8*Datenblatt!M213^2+Datenblatt!$D$8*Datenblatt!M213+Datenblatt!$E$8,0))))))))))))))))))</f>
        <v>#DIV/0!</v>
      </c>
      <c r="K213" t="e">
        <f>IF(AND(Übersicht!$C213=13,Datenblatt!N213&lt;Datenblatt!$T$3),0,IF(AND(Übersicht!$C213=14,Datenblatt!N213&lt;Datenblatt!$T$4),0,IF(AND(Übersicht!$C213=15,Datenblatt!N213&lt;Datenblatt!$T$5),0,IF(AND(Übersicht!$C213=16,Datenblatt!N213&lt;Datenblatt!$T$6),0,IF(AND(Übersicht!$C213=12,Datenblatt!N213&lt;Datenblatt!$T$7),0,IF(AND(Übersicht!$C213=11,Datenblatt!N213&lt;Datenblatt!$T$8),0,IF(AND($C213=13,Datenblatt!N213&gt;Datenblatt!$S$3),100,IF(AND($C213=14,Datenblatt!N213&gt;Datenblatt!$S$4),100,IF(AND($C213=15,Datenblatt!N213&gt;Datenblatt!$S$5),100,IF(AND($C213=16,Datenblatt!N213&gt;Datenblatt!$S$6),100,IF(AND($C213=12,Datenblatt!N213&gt;Datenblatt!$S$7),100,IF(AND($C213=11,Datenblatt!N213&gt;Datenblatt!$S$8),100,IF(Übersicht!$C213=13,Datenblatt!$B$11*Datenblatt!N213^3+Datenblatt!$C$11*Datenblatt!N213^2+Datenblatt!$D$11*Datenblatt!N213+Datenblatt!$E$11,IF(Übersicht!$C213=14,Datenblatt!$B$12*Datenblatt!N213^3+Datenblatt!$C$12*Datenblatt!N213^2+Datenblatt!$D$12*Datenblatt!N213+Datenblatt!$E$12,IF(Übersicht!$C213=15,Datenblatt!$B$13*Datenblatt!N213^3+Datenblatt!$C$13*Datenblatt!N213^2+Datenblatt!$D$13*Datenblatt!N213+Datenblatt!$E$13,IF(Übersicht!$C213=16,Datenblatt!$B$14*Datenblatt!N213^3+Datenblatt!$C$14*Datenblatt!N213^2+Datenblatt!$D$14*Datenblatt!N213+Datenblatt!$E$14,IF(Übersicht!$C213=12,Datenblatt!$B$15*Datenblatt!N213^3+Datenblatt!$C$15*Datenblatt!N213^2+Datenblatt!$D$15*Datenblatt!N213+Datenblatt!$E$15,IF(Übersicht!$C213=11,Datenblatt!$B$16*Datenblatt!N213^3+Datenblatt!$C$16*Datenblatt!N213^2+Datenblatt!$D$16*Datenblatt!N213+Datenblatt!$E$16,0))))))))))))))))))</f>
        <v>#DIV/0!</v>
      </c>
      <c r="L213">
        <f>IF(AND($C213=13,G213&lt;Datenblatt!$V$3),0,IF(AND($C213=14,G213&lt;Datenblatt!$V$4),0,IF(AND($C213=15,G213&lt;Datenblatt!$V$5),0,IF(AND($C213=16,G213&lt;Datenblatt!$V$6),0,IF(AND($C213=12,G213&lt;Datenblatt!$V$7),0,IF(AND($C213=11,G213&lt;Datenblatt!$V$8),0,IF(AND($C213=13,G213&gt;Datenblatt!$U$3),100,IF(AND($C213=14,G213&gt;Datenblatt!$U$4),100,IF(AND($C213=15,G213&gt;Datenblatt!$U$5),100,IF(AND($C213=16,G213&gt;Datenblatt!$U$6),100,IF(AND($C213=12,G213&gt;Datenblatt!$U$7),100,IF(AND($C213=11,G213&gt;Datenblatt!$U$8),100,IF($C213=13,(Datenblatt!$B$19*Übersicht!G213^3)+(Datenblatt!$C$19*Übersicht!G213^2)+(Datenblatt!$D$19*Übersicht!G213)+Datenblatt!$E$19,IF($C213=14,(Datenblatt!$B$20*Übersicht!G213^3)+(Datenblatt!$C$20*Übersicht!G213^2)+(Datenblatt!$D$20*Übersicht!G213)+Datenblatt!$E$20,IF($C213=15,(Datenblatt!$B$21*Übersicht!G213^3)+(Datenblatt!$C$21*Übersicht!G213^2)+(Datenblatt!$D$21*Übersicht!G213)+Datenblatt!$E$21,IF($C213=16,(Datenblatt!$B$22*Übersicht!G213^3)+(Datenblatt!$C$22*Übersicht!G213^2)+(Datenblatt!$D$22*Übersicht!G213)+Datenblatt!$E$22,IF($C213=12,(Datenblatt!$B$23*Übersicht!G213^3)+(Datenblatt!$C$23*Übersicht!G213^2)+(Datenblatt!$D$23*Übersicht!G213)+Datenblatt!$E$23,IF($C213=11,(Datenblatt!$B$24*Übersicht!G213^3)+(Datenblatt!$C$24*Übersicht!G213^2)+(Datenblatt!$D$24*Übersicht!G213)+Datenblatt!$E$24,0))))))))))))))))))</f>
        <v>0</v>
      </c>
      <c r="M213">
        <f>IF(AND(H213="",C213=11),Datenblatt!$I$26,IF(AND(H213="",C213=12),Datenblatt!$I$26,IF(AND(H213="",C213=16),Datenblatt!$I$27,IF(AND(H213="",C213=15),Datenblatt!$I$26,IF(AND(H213="",C213=14),Datenblatt!$I$26,IF(AND(H213="",C213=13),Datenblatt!$I$26,IF(AND($C213=13,H213&gt;Datenblatt!$X$3),0,IF(AND($C213=14,H213&gt;Datenblatt!$X$4),0,IF(AND($C213=15,H213&gt;Datenblatt!$X$5),0,IF(AND($C213=16,H213&gt;Datenblatt!$X$6),0,IF(AND($C213=12,H213&gt;Datenblatt!$X$7),0,IF(AND($C213=11,H213&gt;Datenblatt!$X$8),0,IF(AND($C213=13,H213&lt;Datenblatt!$W$3),100,IF(AND($C213=14,H213&lt;Datenblatt!$W$4),100,IF(AND($C213=15,H213&lt;Datenblatt!$W$5),100,IF(AND($C213=16,H213&lt;Datenblatt!$W$6),100,IF(AND($C213=12,H213&lt;Datenblatt!$W$7),100,IF(AND($C213=11,H213&lt;Datenblatt!$W$8),100,IF($C213=13,(Datenblatt!$B$27*Übersicht!H213^3)+(Datenblatt!$C$27*Übersicht!H213^2)+(Datenblatt!$D$27*Übersicht!H213)+Datenblatt!$E$27,IF($C213=14,(Datenblatt!$B$28*Übersicht!H213^3)+(Datenblatt!$C$28*Übersicht!H213^2)+(Datenblatt!$D$28*Übersicht!H213)+Datenblatt!$E$28,IF($C213=15,(Datenblatt!$B$29*Übersicht!H213^3)+(Datenblatt!$C$29*Übersicht!H213^2)+(Datenblatt!$D$29*Übersicht!H213)+Datenblatt!$E$29,IF($C213=16,(Datenblatt!$B$30*Übersicht!H213^3)+(Datenblatt!$C$30*Übersicht!H213^2)+(Datenblatt!$D$30*Übersicht!H213)+Datenblatt!$E$30,IF($C213=12,(Datenblatt!$B$31*Übersicht!H213^3)+(Datenblatt!$C$31*Übersicht!H213^2)+(Datenblatt!$D$31*Übersicht!H213)+Datenblatt!$E$31,IF($C213=11,(Datenblatt!$B$32*Übersicht!H213^3)+(Datenblatt!$C$32*Übersicht!H213^2)+(Datenblatt!$D$32*Übersicht!H213)+Datenblatt!$E$32,0))))))))))))))))))))))))</f>
        <v>0</v>
      </c>
      <c r="N213">
        <f>IF(AND(H213="",C213=11),Datenblatt!$I$29,IF(AND(H213="",C213=12),Datenblatt!$I$29,IF(AND(H213="",C213=16),Datenblatt!$I$29,IF(AND(H213="",C213=15),Datenblatt!$I$29,IF(AND(H213="",C213=14),Datenblatt!$I$29,IF(AND(H213="",C213=13),Datenblatt!$I$29,IF(AND($C213=13,H213&gt;Datenblatt!$X$3),0,IF(AND($C213=14,H213&gt;Datenblatt!$X$4),0,IF(AND($C213=15,H213&gt;Datenblatt!$X$5),0,IF(AND($C213=16,H213&gt;Datenblatt!$X$6),0,IF(AND($C213=12,H213&gt;Datenblatt!$X$7),0,IF(AND($C213=11,H213&gt;Datenblatt!$X$8),0,IF(AND($C213=13,H213&lt;Datenblatt!$W$3),100,IF(AND($C213=14,H213&lt;Datenblatt!$W$4),100,IF(AND($C213=15,H213&lt;Datenblatt!$W$5),100,IF(AND($C213=16,H213&lt;Datenblatt!$W$6),100,IF(AND($C213=12,H213&lt;Datenblatt!$W$7),100,IF(AND($C213=11,H213&lt;Datenblatt!$W$8),100,IF($C213=13,(Datenblatt!$B$27*Übersicht!H213^3)+(Datenblatt!$C$27*Übersicht!H213^2)+(Datenblatt!$D$27*Übersicht!H213)+Datenblatt!$E$27,IF($C213=14,(Datenblatt!$B$28*Übersicht!H213^3)+(Datenblatt!$C$28*Übersicht!H213^2)+(Datenblatt!$D$28*Übersicht!H213)+Datenblatt!$E$28,IF($C213=15,(Datenblatt!$B$29*Übersicht!H213^3)+(Datenblatt!$C$29*Übersicht!H213^2)+(Datenblatt!$D$29*Übersicht!H213)+Datenblatt!$E$29,IF($C213=16,(Datenblatt!$B$30*Übersicht!H213^3)+(Datenblatt!$C$30*Übersicht!H213^2)+(Datenblatt!$D$30*Übersicht!H213)+Datenblatt!$E$30,IF($C213=12,(Datenblatt!$B$31*Übersicht!H213^3)+(Datenblatt!$C$31*Übersicht!H213^2)+(Datenblatt!$D$31*Übersicht!H213)+Datenblatt!$E$31,IF($C213=11,(Datenblatt!$B$32*Übersicht!H213^3)+(Datenblatt!$C$32*Übersicht!H213^2)+(Datenblatt!$D$32*Übersicht!H213)+Datenblatt!$E$32,0))))))))))))))))))))))))</f>
        <v>0</v>
      </c>
      <c r="O213" s="2" t="e">
        <f t="shared" si="12"/>
        <v>#DIV/0!</v>
      </c>
      <c r="P213" s="2" t="e">
        <f t="shared" si="13"/>
        <v>#DIV/0!</v>
      </c>
      <c r="R213" s="2"/>
      <c r="S213" s="2">
        <f>Datenblatt!$I$10</f>
        <v>62.816491055091916</v>
      </c>
      <c r="T213" s="2">
        <f>Datenblatt!$I$18</f>
        <v>62.379148900450787</v>
      </c>
      <c r="U213" s="2">
        <f>Datenblatt!$I$26</f>
        <v>55.885385458572635</v>
      </c>
      <c r="V213" s="2">
        <f>Datenblatt!$I$34</f>
        <v>60.727085155488531</v>
      </c>
      <c r="W213" s="7" t="e">
        <f t="shared" si="14"/>
        <v>#DIV/0!</v>
      </c>
      <c r="Y213" s="2">
        <f>Datenblatt!$I$5</f>
        <v>73.48733784597421</v>
      </c>
      <c r="Z213">
        <f>Datenblatt!$I$13</f>
        <v>79.926562848016317</v>
      </c>
      <c r="AA213">
        <f>Datenblatt!$I$21</f>
        <v>79.953620531215734</v>
      </c>
      <c r="AB213">
        <f>Datenblatt!$I$29</f>
        <v>70.851454876954847</v>
      </c>
      <c r="AC213">
        <f>Datenblatt!$I$37</f>
        <v>75.813025407742586</v>
      </c>
      <c r="AD213" s="7" t="e">
        <f t="shared" si="15"/>
        <v>#DIV/0!</v>
      </c>
    </row>
    <row r="214" spans="10:30" ht="19" x14ac:dyDescent="0.25">
      <c r="J214" s="3" t="e">
        <f>IF(AND($C214=13,Datenblatt!M214&lt;Datenblatt!$R$3),0,IF(AND($C214=14,Datenblatt!M214&lt;Datenblatt!$R$4),0,IF(AND($C214=15,Datenblatt!M214&lt;Datenblatt!$R$5),0,IF(AND($C214=16,Datenblatt!M214&lt;Datenblatt!$R$6),0,IF(AND($C214=12,Datenblatt!M214&lt;Datenblatt!$R$7),0,IF(AND($C214=11,Datenblatt!M214&lt;Datenblatt!$R$8),0,IF(AND($C214=13,Datenblatt!M214&gt;Datenblatt!$Q$3),100,IF(AND($C214=14,Datenblatt!M214&gt;Datenblatt!$Q$4),100,IF(AND($C214=15,Datenblatt!M214&gt;Datenblatt!$Q$5),100,IF(AND($C214=16,Datenblatt!M214&gt;Datenblatt!$Q$6),100,IF(AND($C214=12,Datenblatt!M214&gt;Datenblatt!$Q$7),100,IF(AND($C214=11,Datenblatt!M214&gt;Datenblatt!$Q$8),100,IF(Übersicht!$C214=13,Datenblatt!$B$3*Datenblatt!M214^3+Datenblatt!$C$3*Datenblatt!M214^2+Datenblatt!$D$3*Datenblatt!M214+Datenblatt!$E$3,IF(Übersicht!$C214=14,Datenblatt!$B$4*Datenblatt!M214^3+Datenblatt!$C$4*Datenblatt!M214^2+Datenblatt!$D$4*Datenblatt!M214+Datenblatt!$E$4,IF(Übersicht!$C214=15,Datenblatt!$B$5*Datenblatt!M214^3+Datenblatt!$C$5*Datenblatt!M214^2+Datenblatt!$D$5*Datenblatt!M214+Datenblatt!$E$5,IF(Übersicht!$C214=16,Datenblatt!$B$6*Datenblatt!M214^3+Datenblatt!$C$6*Datenblatt!M214^2+Datenblatt!$D$6*Datenblatt!M214+Datenblatt!$E$6,IF(Übersicht!$C214=12,Datenblatt!$B$7*Datenblatt!M214^3+Datenblatt!$C$7*Datenblatt!M214^2+Datenblatt!$D$7*Datenblatt!M214+Datenblatt!$E$7,IF(Übersicht!$C214=11,Datenblatt!$B$8*Datenblatt!M214^3+Datenblatt!$C$8*Datenblatt!M214^2+Datenblatt!$D$8*Datenblatt!M214+Datenblatt!$E$8,0))))))))))))))))))</f>
        <v>#DIV/0!</v>
      </c>
      <c r="K214" t="e">
        <f>IF(AND(Übersicht!$C214=13,Datenblatt!N214&lt;Datenblatt!$T$3),0,IF(AND(Übersicht!$C214=14,Datenblatt!N214&lt;Datenblatt!$T$4),0,IF(AND(Übersicht!$C214=15,Datenblatt!N214&lt;Datenblatt!$T$5),0,IF(AND(Übersicht!$C214=16,Datenblatt!N214&lt;Datenblatt!$T$6),0,IF(AND(Übersicht!$C214=12,Datenblatt!N214&lt;Datenblatt!$T$7),0,IF(AND(Übersicht!$C214=11,Datenblatt!N214&lt;Datenblatt!$T$8),0,IF(AND($C214=13,Datenblatt!N214&gt;Datenblatt!$S$3),100,IF(AND($C214=14,Datenblatt!N214&gt;Datenblatt!$S$4),100,IF(AND($C214=15,Datenblatt!N214&gt;Datenblatt!$S$5),100,IF(AND($C214=16,Datenblatt!N214&gt;Datenblatt!$S$6),100,IF(AND($C214=12,Datenblatt!N214&gt;Datenblatt!$S$7),100,IF(AND($C214=11,Datenblatt!N214&gt;Datenblatt!$S$8),100,IF(Übersicht!$C214=13,Datenblatt!$B$11*Datenblatt!N214^3+Datenblatt!$C$11*Datenblatt!N214^2+Datenblatt!$D$11*Datenblatt!N214+Datenblatt!$E$11,IF(Übersicht!$C214=14,Datenblatt!$B$12*Datenblatt!N214^3+Datenblatt!$C$12*Datenblatt!N214^2+Datenblatt!$D$12*Datenblatt!N214+Datenblatt!$E$12,IF(Übersicht!$C214=15,Datenblatt!$B$13*Datenblatt!N214^3+Datenblatt!$C$13*Datenblatt!N214^2+Datenblatt!$D$13*Datenblatt!N214+Datenblatt!$E$13,IF(Übersicht!$C214=16,Datenblatt!$B$14*Datenblatt!N214^3+Datenblatt!$C$14*Datenblatt!N214^2+Datenblatt!$D$14*Datenblatt!N214+Datenblatt!$E$14,IF(Übersicht!$C214=12,Datenblatt!$B$15*Datenblatt!N214^3+Datenblatt!$C$15*Datenblatt!N214^2+Datenblatt!$D$15*Datenblatt!N214+Datenblatt!$E$15,IF(Übersicht!$C214=11,Datenblatt!$B$16*Datenblatt!N214^3+Datenblatt!$C$16*Datenblatt!N214^2+Datenblatt!$D$16*Datenblatt!N214+Datenblatt!$E$16,0))))))))))))))))))</f>
        <v>#DIV/0!</v>
      </c>
      <c r="L214">
        <f>IF(AND($C214=13,G214&lt;Datenblatt!$V$3),0,IF(AND($C214=14,G214&lt;Datenblatt!$V$4),0,IF(AND($C214=15,G214&lt;Datenblatt!$V$5),0,IF(AND($C214=16,G214&lt;Datenblatt!$V$6),0,IF(AND($C214=12,G214&lt;Datenblatt!$V$7),0,IF(AND($C214=11,G214&lt;Datenblatt!$V$8),0,IF(AND($C214=13,G214&gt;Datenblatt!$U$3),100,IF(AND($C214=14,G214&gt;Datenblatt!$U$4),100,IF(AND($C214=15,G214&gt;Datenblatt!$U$5),100,IF(AND($C214=16,G214&gt;Datenblatt!$U$6),100,IF(AND($C214=12,G214&gt;Datenblatt!$U$7),100,IF(AND($C214=11,G214&gt;Datenblatt!$U$8),100,IF($C214=13,(Datenblatt!$B$19*Übersicht!G214^3)+(Datenblatt!$C$19*Übersicht!G214^2)+(Datenblatt!$D$19*Übersicht!G214)+Datenblatt!$E$19,IF($C214=14,(Datenblatt!$B$20*Übersicht!G214^3)+(Datenblatt!$C$20*Übersicht!G214^2)+(Datenblatt!$D$20*Übersicht!G214)+Datenblatt!$E$20,IF($C214=15,(Datenblatt!$B$21*Übersicht!G214^3)+(Datenblatt!$C$21*Übersicht!G214^2)+(Datenblatt!$D$21*Übersicht!G214)+Datenblatt!$E$21,IF($C214=16,(Datenblatt!$B$22*Übersicht!G214^3)+(Datenblatt!$C$22*Übersicht!G214^2)+(Datenblatt!$D$22*Übersicht!G214)+Datenblatt!$E$22,IF($C214=12,(Datenblatt!$B$23*Übersicht!G214^3)+(Datenblatt!$C$23*Übersicht!G214^2)+(Datenblatt!$D$23*Übersicht!G214)+Datenblatt!$E$23,IF($C214=11,(Datenblatt!$B$24*Übersicht!G214^3)+(Datenblatt!$C$24*Übersicht!G214^2)+(Datenblatt!$D$24*Übersicht!G214)+Datenblatt!$E$24,0))))))))))))))))))</f>
        <v>0</v>
      </c>
      <c r="M214">
        <f>IF(AND(H214="",C214=11),Datenblatt!$I$26,IF(AND(H214="",C214=12),Datenblatt!$I$26,IF(AND(H214="",C214=16),Datenblatt!$I$27,IF(AND(H214="",C214=15),Datenblatt!$I$26,IF(AND(H214="",C214=14),Datenblatt!$I$26,IF(AND(H214="",C214=13),Datenblatt!$I$26,IF(AND($C214=13,H214&gt;Datenblatt!$X$3),0,IF(AND($C214=14,H214&gt;Datenblatt!$X$4),0,IF(AND($C214=15,H214&gt;Datenblatt!$X$5),0,IF(AND($C214=16,H214&gt;Datenblatt!$X$6),0,IF(AND($C214=12,H214&gt;Datenblatt!$X$7),0,IF(AND($C214=11,H214&gt;Datenblatt!$X$8),0,IF(AND($C214=13,H214&lt;Datenblatt!$W$3),100,IF(AND($C214=14,H214&lt;Datenblatt!$W$4),100,IF(AND($C214=15,H214&lt;Datenblatt!$W$5),100,IF(AND($C214=16,H214&lt;Datenblatt!$W$6),100,IF(AND($C214=12,H214&lt;Datenblatt!$W$7),100,IF(AND($C214=11,H214&lt;Datenblatt!$W$8),100,IF($C214=13,(Datenblatt!$B$27*Übersicht!H214^3)+(Datenblatt!$C$27*Übersicht!H214^2)+(Datenblatt!$D$27*Übersicht!H214)+Datenblatt!$E$27,IF($C214=14,(Datenblatt!$B$28*Übersicht!H214^3)+(Datenblatt!$C$28*Übersicht!H214^2)+(Datenblatt!$D$28*Übersicht!H214)+Datenblatt!$E$28,IF($C214=15,(Datenblatt!$B$29*Übersicht!H214^3)+(Datenblatt!$C$29*Übersicht!H214^2)+(Datenblatt!$D$29*Übersicht!H214)+Datenblatt!$E$29,IF($C214=16,(Datenblatt!$B$30*Übersicht!H214^3)+(Datenblatt!$C$30*Übersicht!H214^2)+(Datenblatt!$D$30*Übersicht!H214)+Datenblatt!$E$30,IF($C214=12,(Datenblatt!$B$31*Übersicht!H214^3)+(Datenblatt!$C$31*Übersicht!H214^2)+(Datenblatt!$D$31*Übersicht!H214)+Datenblatt!$E$31,IF($C214=11,(Datenblatt!$B$32*Übersicht!H214^3)+(Datenblatt!$C$32*Übersicht!H214^2)+(Datenblatt!$D$32*Übersicht!H214)+Datenblatt!$E$32,0))))))))))))))))))))))))</f>
        <v>0</v>
      </c>
      <c r="N214">
        <f>IF(AND(H214="",C214=11),Datenblatt!$I$29,IF(AND(H214="",C214=12),Datenblatt!$I$29,IF(AND(H214="",C214=16),Datenblatt!$I$29,IF(AND(H214="",C214=15),Datenblatt!$I$29,IF(AND(H214="",C214=14),Datenblatt!$I$29,IF(AND(H214="",C214=13),Datenblatt!$I$29,IF(AND($C214=13,H214&gt;Datenblatt!$X$3),0,IF(AND($C214=14,H214&gt;Datenblatt!$X$4),0,IF(AND($C214=15,H214&gt;Datenblatt!$X$5),0,IF(AND($C214=16,H214&gt;Datenblatt!$X$6),0,IF(AND($C214=12,H214&gt;Datenblatt!$X$7),0,IF(AND($C214=11,H214&gt;Datenblatt!$X$8),0,IF(AND($C214=13,H214&lt;Datenblatt!$W$3),100,IF(AND($C214=14,H214&lt;Datenblatt!$W$4),100,IF(AND($C214=15,H214&lt;Datenblatt!$W$5),100,IF(AND($C214=16,H214&lt;Datenblatt!$W$6),100,IF(AND($C214=12,H214&lt;Datenblatt!$W$7),100,IF(AND($C214=11,H214&lt;Datenblatt!$W$8),100,IF($C214=13,(Datenblatt!$B$27*Übersicht!H214^3)+(Datenblatt!$C$27*Übersicht!H214^2)+(Datenblatt!$D$27*Übersicht!H214)+Datenblatt!$E$27,IF($C214=14,(Datenblatt!$B$28*Übersicht!H214^3)+(Datenblatt!$C$28*Übersicht!H214^2)+(Datenblatt!$D$28*Übersicht!H214)+Datenblatt!$E$28,IF($C214=15,(Datenblatt!$B$29*Übersicht!H214^3)+(Datenblatt!$C$29*Übersicht!H214^2)+(Datenblatt!$D$29*Übersicht!H214)+Datenblatt!$E$29,IF($C214=16,(Datenblatt!$B$30*Übersicht!H214^3)+(Datenblatt!$C$30*Übersicht!H214^2)+(Datenblatt!$D$30*Übersicht!H214)+Datenblatt!$E$30,IF($C214=12,(Datenblatt!$B$31*Übersicht!H214^3)+(Datenblatt!$C$31*Übersicht!H214^2)+(Datenblatt!$D$31*Übersicht!H214)+Datenblatt!$E$31,IF($C214=11,(Datenblatt!$B$32*Übersicht!H214^3)+(Datenblatt!$C$32*Übersicht!H214^2)+(Datenblatt!$D$32*Übersicht!H214)+Datenblatt!$E$32,0))))))))))))))))))))))))</f>
        <v>0</v>
      </c>
      <c r="O214" s="2" t="e">
        <f t="shared" si="12"/>
        <v>#DIV/0!</v>
      </c>
      <c r="P214" s="2" t="e">
        <f t="shared" si="13"/>
        <v>#DIV/0!</v>
      </c>
      <c r="R214" s="2"/>
      <c r="S214" s="2">
        <f>Datenblatt!$I$10</f>
        <v>62.816491055091916</v>
      </c>
      <c r="T214" s="2">
        <f>Datenblatt!$I$18</f>
        <v>62.379148900450787</v>
      </c>
      <c r="U214" s="2">
        <f>Datenblatt!$I$26</f>
        <v>55.885385458572635</v>
      </c>
      <c r="V214" s="2">
        <f>Datenblatt!$I$34</f>
        <v>60.727085155488531</v>
      </c>
      <c r="W214" s="7" t="e">
        <f t="shared" si="14"/>
        <v>#DIV/0!</v>
      </c>
      <c r="Y214" s="2">
        <f>Datenblatt!$I$5</f>
        <v>73.48733784597421</v>
      </c>
      <c r="Z214">
        <f>Datenblatt!$I$13</f>
        <v>79.926562848016317</v>
      </c>
      <c r="AA214">
        <f>Datenblatt!$I$21</f>
        <v>79.953620531215734</v>
      </c>
      <c r="AB214">
        <f>Datenblatt!$I$29</f>
        <v>70.851454876954847</v>
      </c>
      <c r="AC214">
        <f>Datenblatt!$I$37</f>
        <v>75.813025407742586</v>
      </c>
      <c r="AD214" s="7" t="e">
        <f t="shared" si="15"/>
        <v>#DIV/0!</v>
      </c>
    </row>
    <row r="215" spans="10:30" ht="19" x14ac:dyDescent="0.25">
      <c r="J215" s="3" t="e">
        <f>IF(AND($C215=13,Datenblatt!M215&lt;Datenblatt!$R$3),0,IF(AND($C215=14,Datenblatt!M215&lt;Datenblatt!$R$4),0,IF(AND($C215=15,Datenblatt!M215&lt;Datenblatt!$R$5),0,IF(AND($C215=16,Datenblatt!M215&lt;Datenblatt!$R$6),0,IF(AND($C215=12,Datenblatt!M215&lt;Datenblatt!$R$7),0,IF(AND($C215=11,Datenblatt!M215&lt;Datenblatt!$R$8),0,IF(AND($C215=13,Datenblatt!M215&gt;Datenblatt!$Q$3),100,IF(AND($C215=14,Datenblatt!M215&gt;Datenblatt!$Q$4),100,IF(AND($C215=15,Datenblatt!M215&gt;Datenblatt!$Q$5),100,IF(AND($C215=16,Datenblatt!M215&gt;Datenblatt!$Q$6),100,IF(AND($C215=12,Datenblatt!M215&gt;Datenblatt!$Q$7),100,IF(AND($C215=11,Datenblatt!M215&gt;Datenblatt!$Q$8),100,IF(Übersicht!$C215=13,Datenblatt!$B$3*Datenblatt!M215^3+Datenblatt!$C$3*Datenblatt!M215^2+Datenblatt!$D$3*Datenblatt!M215+Datenblatt!$E$3,IF(Übersicht!$C215=14,Datenblatt!$B$4*Datenblatt!M215^3+Datenblatt!$C$4*Datenblatt!M215^2+Datenblatt!$D$4*Datenblatt!M215+Datenblatt!$E$4,IF(Übersicht!$C215=15,Datenblatt!$B$5*Datenblatt!M215^3+Datenblatt!$C$5*Datenblatt!M215^2+Datenblatt!$D$5*Datenblatt!M215+Datenblatt!$E$5,IF(Übersicht!$C215=16,Datenblatt!$B$6*Datenblatt!M215^3+Datenblatt!$C$6*Datenblatt!M215^2+Datenblatt!$D$6*Datenblatt!M215+Datenblatt!$E$6,IF(Übersicht!$C215=12,Datenblatt!$B$7*Datenblatt!M215^3+Datenblatt!$C$7*Datenblatt!M215^2+Datenblatt!$D$7*Datenblatt!M215+Datenblatt!$E$7,IF(Übersicht!$C215=11,Datenblatt!$B$8*Datenblatt!M215^3+Datenblatt!$C$8*Datenblatt!M215^2+Datenblatt!$D$8*Datenblatt!M215+Datenblatt!$E$8,0))))))))))))))))))</f>
        <v>#DIV/0!</v>
      </c>
      <c r="K215" t="e">
        <f>IF(AND(Übersicht!$C215=13,Datenblatt!N215&lt;Datenblatt!$T$3),0,IF(AND(Übersicht!$C215=14,Datenblatt!N215&lt;Datenblatt!$T$4),0,IF(AND(Übersicht!$C215=15,Datenblatt!N215&lt;Datenblatt!$T$5),0,IF(AND(Übersicht!$C215=16,Datenblatt!N215&lt;Datenblatt!$T$6),0,IF(AND(Übersicht!$C215=12,Datenblatt!N215&lt;Datenblatt!$T$7),0,IF(AND(Übersicht!$C215=11,Datenblatt!N215&lt;Datenblatt!$T$8),0,IF(AND($C215=13,Datenblatt!N215&gt;Datenblatt!$S$3),100,IF(AND($C215=14,Datenblatt!N215&gt;Datenblatt!$S$4),100,IF(AND($C215=15,Datenblatt!N215&gt;Datenblatt!$S$5),100,IF(AND($C215=16,Datenblatt!N215&gt;Datenblatt!$S$6),100,IF(AND($C215=12,Datenblatt!N215&gt;Datenblatt!$S$7),100,IF(AND($C215=11,Datenblatt!N215&gt;Datenblatt!$S$8),100,IF(Übersicht!$C215=13,Datenblatt!$B$11*Datenblatt!N215^3+Datenblatt!$C$11*Datenblatt!N215^2+Datenblatt!$D$11*Datenblatt!N215+Datenblatt!$E$11,IF(Übersicht!$C215=14,Datenblatt!$B$12*Datenblatt!N215^3+Datenblatt!$C$12*Datenblatt!N215^2+Datenblatt!$D$12*Datenblatt!N215+Datenblatt!$E$12,IF(Übersicht!$C215=15,Datenblatt!$B$13*Datenblatt!N215^3+Datenblatt!$C$13*Datenblatt!N215^2+Datenblatt!$D$13*Datenblatt!N215+Datenblatt!$E$13,IF(Übersicht!$C215=16,Datenblatt!$B$14*Datenblatt!N215^3+Datenblatt!$C$14*Datenblatt!N215^2+Datenblatt!$D$14*Datenblatt!N215+Datenblatt!$E$14,IF(Übersicht!$C215=12,Datenblatt!$B$15*Datenblatt!N215^3+Datenblatt!$C$15*Datenblatt!N215^2+Datenblatt!$D$15*Datenblatt!N215+Datenblatt!$E$15,IF(Übersicht!$C215=11,Datenblatt!$B$16*Datenblatt!N215^3+Datenblatt!$C$16*Datenblatt!N215^2+Datenblatt!$D$16*Datenblatt!N215+Datenblatt!$E$16,0))))))))))))))))))</f>
        <v>#DIV/0!</v>
      </c>
      <c r="L215">
        <f>IF(AND($C215=13,G215&lt;Datenblatt!$V$3),0,IF(AND($C215=14,G215&lt;Datenblatt!$V$4),0,IF(AND($C215=15,G215&lt;Datenblatt!$V$5),0,IF(AND($C215=16,G215&lt;Datenblatt!$V$6),0,IF(AND($C215=12,G215&lt;Datenblatt!$V$7),0,IF(AND($C215=11,G215&lt;Datenblatt!$V$8),0,IF(AND($C215=13,G215&gt;Datenblatt!$U$3),100,IF(AND($C215=14,G215&gt;Datenblatt!$U$4),100,IF(AND($C215=15,G215&gt;Datenblatt!$U$5),100,IF(AND($C215=16,G215&gt;Datenblatt!$U$6),100,IF(AND($C215=12,G215&gt;Datenblatt!$U$7),100,IF(AND($C215=11,G215&gt;Datenblatt!$U$8),100,IF($C215=13,(Datenblatt!$B$19*Übersicht!G215^3)+(Datenblatt!$C$19*Übersicht!G215^2)+(Datenblatt!$D$19*Übersicht!G215)+Datenblatt!$E$19,IF($C215=14,(Datenblatt!$B$20*Übersicht!G215^3)+(Datenblatt!$C$20*Übersicht!G215^2)+(Datenblatt!$D$20*Übersicht!G215)+Datenblatt!$E$20,IF($C215=15,(Datenblatt!$B$21*Übersicht!G215^3)+(Datenblatt!$C$21*Übersicht!G215^2)+(Datenblatt!$D$21*Übersicht!G215)+Datenblatt!$E$21,IF($C215=16,(Datenblatt!$B$22*Übersicht!G215^3)+(Datenblatt!$C$22*Übersicht!G215^2)+(Datenblatt!$D$22*Übersicht!G215)+Datenblatt!$E$22,IF($C215=12,(Datenblatt!$B$23*Übersicht!G215^3)+(Datenblatt!$C$23*Übersicht!G215^2)+(Datenblatt!$D$23*Übersicht!G215)+Datenblatt!$E$23,IF($C215=11,(Datenblatt!$B$24*Übersicht!G215^3)+(Datenblatt!$C$24*Übersicht!G215^2)+(Datenblatt!$D$24*Übersicht!G215)+Datenblatt!$E$24,0))))))))))))))))))</f>
        <v>0</v>
      </c>
      <c r="M215">
        <f>IF(AND(H215="",C215=11),Datenblatt!$I$26,IF(AND(H215="",C215=12),Datenblatt!$I$26,IF(AND(H215="",C215=16),Datenblatt!$I$27,IF(AND(H215="",C215=15),Datenblatt!$I$26,IF(AND(H215="",C215=14),Datenblatt!$I$26,IF(AND(H215="",C215=13),Datenblatt!$I$26,IF(AND($C215=13,H215&gt;Datenblatt!$X$3),0,IF(AND($C215=14,H215&gt;Datenblatt!$X$4),0,IF(AND($C215=15,H215&gt;Datenblatt!$X$5),0,IF(AND($C215=16,H215&gt;Datenblatt!$X$6),0,IF(AND($C215=12,H215&gt;Datenblatt!$X$7),0,IF(AND($C215=11,H215&gt;Datenblatt!$X$8),0,IF(AND($C215=13,H215&lt;Datenblatt!$W$3),100,IF(AND($C215=14,H215&lt;Datenblatt!$W$4),100,IF(AND($C215=15,H215&lt;Datenblatt!$W$5),100,IF(AND($C215=16,H215&lt;Datenblatt!$W$6),100,IF(AND($C215=12,H215&lt;Datenblatt!$W$7),100,IF(AND($C215=11,H215&lt;Datenblatt!$W$8),100,IF($C215=13,(Datenblatt!$B$27*Übersicht!H215^3)+(Datenblatt!$C$27*Übersicht!H215^2)+(Datenblatt!$D$27*Übersicht!H215)+Datenblatt!$E$27,IF($C215=14,(Datenblatt!$B$28*Übersicht!H215^3)+(Datenblatt!$C$28*Übersicht!H215^2)+(Datenblatt!$D$28*Übersicht!H215)+Datenblatt!$E$28,IF($C215=15,(Datenblatt!$B$29*Übersicht!H215^3)+(Datenblatt!$C$29*Übersicht!H215^2)+(Datenblatt!$D$29*Übersicht!H215)+Datenblatt!$E$29,IF($C215=16,(Datenblatt!$B$30*Übersicht!H215^3)+(Datenblatt!$C$30*Übersicht!H215^2)+(Datenblatt!$D$30*Übersicht!H215)+Datenblatt!$E$30,IF($C215=12,(Datenblatt!$B$31*Übersicht!H215^3)+(Datenblatt!$C$31*Übersicht!H215^2)+(Datenblatt!$D$31*Übersicht!H215)+Datenblatt!$E$31,IF($C215=11,(Datenblatt!$B$32*Übersicht!H215^3)+(Datenblatt!$C$32*Übersicht!H215^2)+(Datenblatt!$D$32*Übersicht!H215)+Datenblatt!$E$32,0))))))))))))))))))))))))</f>
        <v>0</v>
      </c>
      <c r="N215">
        <f>IF(AND(H215="",C215=11),Datenblatt!$I$29,IF(AND(H215="",C215=12),Datenblatt!$I$29,IF(AND(H215="",C215=16),Datenblatt!$I$29,IF(AND(H215="",C215=15),Datenblatt!$I$29,IF(AND(H215="",C215=14),Datenblatt!$I$29,IF(AND(H215="",C215=13),Datenblatt!$I$29,IF(AND($C215=13,H215&gt;Datenblatt!$X$3),0,IF(AND($C215=14,H215&gt;Datenblatt!$X$4),0,IF(AND($C215=15,H215&gt;Datenblatt!$X$5),0,IF(AND($C215=16,H215&gt;Datenblatt!$X$6),0,IF(AND($C215=12,H215&gt;Datenblatt!$X$7),0,IF(AND($C215=11,H215&gt;Datenblatt!$X$8),0,IF(AND($C215=13,H215&lt;Datenblatt!$W$3),100,IF(AND($C215=14,H215&lt;Datenblatt!$W$4),100,IF(AND($C215=15,H215&lt;Datenblatt!$W$5),100,IF(AND($C215=16,H215&lt;Datenblatt!$W$6),100,IF(AND($C215=12,H215&lt;Datenblatt!$W$7),100,IF(AND($C215=11,H215&lt;Datenblatt!$W$8),100,IF($C215=13,(Datenblatt!$B$27*Übersicht!H215^3)+(Datenblatt!$C$27*Übersicht!H215^2)+(Datenblatt!$D$27*Übersicht!H215)+Datenblatt!$E$27,IF($C215=14,(Datenblatt!$B$28*Übersicht!H215^3)+(Datenblatt!$C$28*Übersicht!H215^2)+(Datenblatt!$D$28*Übersicht!H215)+Datenblatt!$E$28,IF($C215=15,(Datenblatt!$B$29*Übersicht!H215^3)+(Datenblatt!$C$29*Übersicht!H215^2)+(Datenblatt!$D$29*Übersicht!H215)+Datenblatt!$E$29,IF($C215=16,(Datenblatt!$B$30*Übersicht!H215^3)+(Datenblatt!$C$30*Übersicht!H215^2)+(Datenblatt!$D$30*Übersicht!H215)+Datenblatt!$E$30,IF($C215=12,(Datenblatt!$B$31*Übersicht!H215^3)+(Datenblatt!$C$31*Übersicht!H215^2)+(Datenblatt!$D$31*Übersicht!H215)+Datenblatt!$E$31,IF($C215=11,(Datenblatt!$B$32*Übersicht!H215^3)+(Datenblatt!$C$32*Übersicht!H215^2)+(Datenblatt!$D$32*Übersicht!H215)+Datenblatt!$E$32,0))))))))))))))))))))))))</f>
        <v>0</v>
      </c>
      <c r="O215" s="2" t="e">
        <f t="shared" si="12"/>
        <v>#DIV/0!</v>
      </c>
      <c r="P215" s="2" t="e">
        <f t="shared" si="13"/>
        <v>#DIV/0!</v>
      </c>
      <c r="R215" s="2"/>
      <c r="S215" s="2">
        <f>Datenblatt!$I$10</f>
        <v>62.816491055091916</v>
      </c>
      <c r="T215" s="2">
        <f>Datenblatt!$I$18</f>
        <v>62.379148900450787</v>
      </c>
      <c r="U215" s="2">
        <f>Datenblatt!$I$26</f>
        <v>55.885385458572635</v>
      </c>
      <c r="V215" s="2">
        <f>Datenblatt!$I$34</f>
        <v>60.727085155488531</v>
      </c>
      <c r="W215" s="7" t="e">
        <f t="shared" si="14"/>
        <v>#DIV/0!</v>
      </c>
      <c r="Y215" s="2">
        <f>Datenblatt!$I$5</f>
        <v>73.48733784597421</v>
      </c>
      <c r="Z215">
        <f>Datenblatt!$I$13</f>
        <v>79.926562848016317</v>
      </c>
      <c r="AA215">
        <f>Datenblatt!$I$21</f>
        <v>79.953620531215734</v>
      </c>
      <c r="AB215">
        <f>Datenblatt!$I$29</f>
        <v>70.851454876954847</v>
      </c>
      <c r="AC215">
        <f>Datenblatt!$I$37</f>
        <v>75.813025407742586</v>
      </c>
      <c r="AD215" s="7" t="e">
        <f t="shared" si="15"/>
        <v>#DIV/0!</v>
      </c>
    </row>
    <row r="216" spans="10:30" ht="19" x14ac:dyDescent="0.25">
      <c r="J216" s="3" t="e">
        <f>IF(AND($C216=13,Datenblatt!M216&lt;Datenblatt!$R$3),0,IF(AND($C216=14,Datenblatt!M216&lt;Datenblatt!$R$4),0,IF(AND($C216=15,Datenblatt!M216&lt;Datenblatt!$R$5),0,IF(AND($C216=16,Datenblatt!M216&lt;Datenblatt!$R$6),0,IF(AND($C216=12,Datenblatt!M216&lt;Datenblatt!$R$7),0,IF(AND($C216=11,Datenblatt!M216&lt;Datenblatt!$R$8),0,IF(AND($C216=13,Datenblatt!M216&gt;Datenblatt!$Q$3),100,IF(AND($C216=14,Datenblatt!M216&gt;Datenblatt!$Q$4),100,IF(AND($C216=15,Datenblatt!M216&gt;Datenblatt!$Q$5),100,IF(AND($C216=16,Datenblatt!M216&gt;Datenblatt!$Q$6),100,IF(AND($C216=12,Datenblatt!M216&gt;Datenblatt!$Q$7),100,IF(AND($C216=11,Datenblatt!M216&gt;Datenblatt!$Q$8),100,IF(Übersicht!$C216=13,Datenblatt!$B$3*Datenblatt!M216^3+Datenblatt!$C$3*Datenblatt!M216^2+Datenblatt!$D$3*Datenblatt!M216+Datenblatt!$E$3,IF(Übersicht!$C216=14,Datenblatt!$B$4*Datenblatt!M216^3+Datenblatt!$C$4*Datenblatt!M216^2+Datenblatt!$D$4*Datenblatt!M216+Datenblatt!$E$4,IF(Übersicht!$C216=15,Datenblatt!$B$5*Datenblatt!M216^3+Datenblatt!$C$5*Datenblatt!M216^2+Datenblatt!$D$5*Datenblatt!M216+Datenblatt!$E$5,IF(Übersicht!$C216=16,Datenblatt!$B$6*Datenblatt!M216^3+Datenblatt!$C$6*Datenblatt!M216^2+Datenblatt!$D$6*Datenblatt!M216+Datenblatt!$E$6,IF(Übersicht!$C216=12,Datenblatt!$B$7*Datenblatt!M216^3+Datenblatt!$C$7*Datenblatt!M216^2+Datenblatt!$D$7*Datenblatt!M216+Datenblatt!$E$7,IF(Übersicht!$C216=11,Datenblatt!$B$8*Datenblatt!M216^3+Datenblatt!$C$8*Datenblatt!M216^2+Datenblatt!$D$8*Datenblatt!M216+Datenblatt!$E$8,0))))))))))))))))))</f>
        <v>#DIV/0!</v>
      </c>
      <c r="K216" t="e">
        <f>IF(AND(Übersicht!$C216=13,Datenblatt!N216&lt;Datenblatt!$T$3),0,IF(AND(Übersicht!$C216=14,Datenblatt!N216&lt;Datenblatt!$T$4),0,IF(AND(Übersicht!$C216=15,Datenblatt!N216&lt;Datenblatt!$T$5),0,IF(AND(Übersicht!$C216=16,Datenblatt!N216&lt;Datenblatt!$T$6),0,IF(AND(Übersicht!$C216=12,Datenblatt!N216&lt;Datenblatt!$T$7),0,IF(AND(Übersicht!$C216=11,Datenblatt!N216&lt;Datenblatt!$T$8),0,IF(AND($C216=13,Datenblatt!N216&gt;Datenblatt!$S$3),100,IF(AND($C216=14,Datenblatt!N216&gt;Datenblatt!$S$4),100,IF(AND($C216=15,Datenblatt!N216&gt;Datenblatt!$S$5),100,IF(AND($C216=16,Datenblatt!N216&gt;Datenblatt!$S$6),100,IF(AND($C216=12,Datenblatt!N216&gt;Datenblatt!$S$7),100,IF(AND($C216=11,Datenblatt!N216&gt;Datenblatt!$S$8),100,IF(Übersicht!$C216=13,Datenblatt!$B$11*Datenblatt!N216^3+Datenblatt!$C$11*Datenblatt!N216^2+Datenblatt!$D$11*Datenblatt!N216+Datenblatt!$E$11,IF(Übersicht!$C216=14,Datenblatt!$B$12*Datenblatt!N216^3+Datenblatt!$C$12*Datenblatt!N216^2+Datenblatt!$D$12*Datenblatt!N216+Datenblatt!$E$12,IF(Übersicht!$C216=15,Datenblatt!$B$13*Datenblatt!N216^3+Datenblatt!$C$13*Datenblatt!N216^2+Datenblatt!$D$13*Datenblatt!N216+Datenblatt!$E$13,IF(Übersicht!$C216=16,Datenblatt!$B$14*Datenblatt!N216^3+Datenblatt!$C$14*Datenblatt!N216^2+Datenblatt!$D$14*Datenblatt!N216+Datenblatt!$E$14,IF(Übersicht!$C216=12,Datenblatt!$B$15*Datenblatt!N216^3+Datenblatt!$C$15*Datenblatt!N216^2+Datenblatt!$D$15*Datenblatt!N216+Datenblatt!$E$15,IF(Übersicht!$C216=11,Datenblatt!$B$16*Datenblatt!N216^3+Datenblatt!$C$16*Datenblatt!N216^2+Datenblatt!$D$16*Datenblatt!N216+Datenblatt!$E$16,0))))))))))))))))))</f>
        <v>#DIV/0!</v>
      </c>
      <c r="L216">
        <f>IF(AND($C216=13,G216&lt;Datenblatt!$V$3),0,IF(AND($C216=14,G216&lt;Datenblatt!$V$4),0,IF(AND($C216=15,G216&lt;Datenblatt!$V$5),0,IF(AND($C216=16,G216&lt;Datenblatt!$V$6),0,IF(AND($C216=12,G216&lt;Datenblatt!$V$7),0,IF(AND($C216=11,G216&lt;Datenblatt!$V$8),0,IF(AND($C216=13,G216&gt;Datenblatt!$U$3),100,IF(AND($C216=14,G216&gt;Datenblatt!$U$4),100,IF(AND($C216=15,G216&gt;Datenblatt!$U$5),100,IF(AND($C216=16,G216&gt;Datenblatt!$U$6),100,IF(AND($C216=12,G216&gt;Datenblatt!$U$7),100,IF(AND($C216=11,G216&gt;Datenblatt!$U$8),100,IF($C216=13,(Datenblatt!$B$19*Übersicht!G216^3)+(Datenblatt!$C$19*Übersicht!G216^2)+(Datenblatt!$D$19*Übersicht!G216)+Datenblatt!$E$19,IF($C216=14,(Datenblatt!$B$20*Übersicht!G216^3)+(Datenblatt!$C$20*Übersicht!G216^2)+(Datenblatt!$D$20*Übersicht!G216)+Datenblatt!$E$20,IF($C216=15,(Datenblatt!$B$21*Übersicht!G216^3)+(Datenblatt!$C$21*Übersicht!G216^2)+(Datenblatt!$D$21*Übersicht!G216)+Datenblatt!$E$21,IF($C216=16,(Datenblatt!$B$22*Übersicht!G216^3)+(Datenblatt!$C$22*Übersicht!G216^2)+(Datenblatt!$D$22*Übersicht!G216)+Datenblatt!$E$22,IF($C216=12,(Datenblatt!$B$23*Übersicht!G216^3)+(Datenblatt!$C$23*Übersicht!G216^2)+(Datenblatt!$D$23*Übersicht!G216)+Datenblatt!$E$23,IF($C216=11,(Datenblatt!$B$24*Übersicht!G216^3)+(Datenblatt!$C$24*Übersicht!G216^2)+(Datenblatt!$D$24*Übersicht!G216)+Datenblatt!$E$24,0))))))))))))))))))</f>
        <v>0</v>
      </c>
      <c r="M216">
        <f>IF(AND(H216="",C216=11),Datenblatt!$I$26,IF(AND(H216="",C216=12),Datenblatt!$I$26,IF(AND(H216="",C216=16),Datenblatt!$I$27,IF(AND(H216="",C216=15),Datenblatt!$I$26,IF(AND(H216="",C216=14),Datenblatt!$I$26,IF(AND(H216="",C216=13),Datenblatt!$I$26,IF(AND($C216=13,H216&gt;Datenblatt!$X$3),0,IF(AND($C216=14,H216&gt;Datenblatt!$X$4),0,IF(AND($C216=15,H216&gt;Datenblatt!$X$5),0,IF(AND($C216=16,H216&gt;Datenblatt!$X$6),0,IF(AND($C216=12,H216&gt;Datenblatt!$X$7),0,IF(AND($C216=11,H216&gt;Datenblatt!$X$8),0,IF(AND($C216=13,H216&lt;Datenblatt!$W$3),100,IF(AND($C216=14,H216&lt;Datenblatt!$W$4),100,IF(AND($C216=15,H216&lt;Datenblatt!$W$5),100,IF(AND($C216=16,H216&lt;Datenblatt!$W$6),100,IF(AND($C216=12,H216&lt;Datenblatt!$W$7),100,IF(AND($C216=11,H216&lt;Datenblatt!$W$8),100,IF($C216=13,(Datenblatt!$B$27*Übersicht!H216^3)+(Datenblatt!$C$27*Übersicht!H216^2)+(Datenblatt!$D$27*Übersicht!H216)+Datenblatt!$E$27,IF($C216=14,(Datenblatt!$B$28*Übersicht!H216^3)+(Datenblatt!$C$28*Übersicht!H216^2)+(Datenblatt!$D$28*Übersicht!H216)+Datenblatt!$E$28,IF($C216=15,(Datenblatt!$B$29*Übersicht!H216^3)+(Datenblatt!$C$29*Übersicht!H216^2)+(Datenblatt!$D$29*Übersicht!H216)+Datenblatt!$E$29,IF($C216=16,(Datenblatt!$B$30*Übersicht!H216^3)+(Datenblatt!$C$30*Übersicht!H216^2)+(Datenblatt!$D$30*Übersicht!H216)+Datenblatt!$E$30,IF($C216=12,(Datenblatt!$B$31*Übersicht!H216^3)+(Datenblatt!$C$31*Übersicht!H216^2)+(Datenblatt!$D$31*Übersicht!H216)+Datenblatt!$E$31,IF($C216=11,(Datenblatt!$B$32*Übersicht!H216^3)+(Datenblatt!$C$32*Übersicht!H216^2)+(Datenblatt!$D$32*Übersicht!H216)+Datenblatt!$E$32,0))))))))))))))))))))))))</f>
        <v>0</v>
      </c>
      <c r="N216">
        <f>IF(AND(H216="",C216=11),Datenblatt!$I$29,IF(AND(H216="",C216=12),Datenblatt!$I$29,IF(AND(H216="",C216=16),Datenblatt!$I$29,IF(AND(H216="",C216=15),Datenblatt!$I$29,IF(AND(H216="",C216=14),Datenblatt!$I$29,IF(AND(H216="",C216=13),Datenblatt!$I$29,IF(AND($C216=13,H216&gt;Datenblatt!$X$3),0,IF(AND($C216=14,H216&gt;Datenblatt!$X$4),0,IF(AND($C216=15,H216&gt;Datenblatt!$X$5),0,IF(AND($C216=16,H216&gt;Datenblatt!$X$6),0,IF(AND($C216=12,H216&gt;Datenblatt!$X$7),0,IF(AND($C216=11,H216&gt;Datenblatt!$X$8),0,IF(AND($C216=13,H216&lt;Datenblatt!$W$3),100,IF(AND($C216=14,H216&lt;Datenblatt!$W$4),100,IF(AND($C216=15,H216&lt;Datenblatt!$W$5),100,IF(AND($C216=16,H216&lt;Datenblatt!$W$6),100,IF(AND($C216=12,H216&lt;Datenblatt!$W$7),100,IF(AND($C216=11,H216&lt;Datenblatt!$W$8),100,IF($C216=13,(Datenblatt!$B$27*Übersicht!H216^3)+(Datenblatt!$C$27*Übersicht!H216^2)+(Datenblatt!$D$27*Übersicht!H216)+Datenblatt!$E$27,IF($C216=14,(Datenblatt!$B$28*Übersicht!H216^3)+(Datenblatt!$C$28*Übersicht!H216^2)+(Datenblatt!$D$28*Übersicht!H216)+Datenblatt!$E$28,IF($C216=15,(Datenblatt!$B$29*Übersicht!H216^3)+(Datenblatt!$C$29*Übersicht!H216^2)+(Datenblatt!$D$29*Übersicht!H216)+Datenblatt!$E$29,IF($C216=16,(Datenblatt!$B$30*Übersicht!H216^3)+(Datenblatt!$C$30*Übersicht!H216^2)+(Datenblatt!$D$30*Übersicht!H216)+Datenblatt!$E$30,IF($C216=12,(Datenblatt!$B$31*Übersicht!H216^3)+(Datenblatt!$C$31*Übersicht!H216^2)+(Datenblatt!$D$31*Übersicht!H216)+Datenblatt!$E$31,IF($C216=11,(Datenblatt!$B$32*Übersicht!H216^3)+(Datenblatt!$C$32*Übersicht!H216^2)+(Datenblatt!$D$32*Übersicht!H216)+Datenblatt!$E$32,0))))))))))))))))))))))))</f>
        <v>0</v>
      </c>
      <c r="O216" s="2" t="e">
        <f t="shared" si="12"/>
        <v>#DIV/0!</v>
      </c>
      <c r="P216" s="2" t="e">
        <f t="shared" si="13"/>
        <v>#DIV/0!</v>
      </c>
      <c r="R216" s="2"/>
      <c r="S216" s="2">
        <f>Datenblatt!$I$10</f>
        <v>62.816491055091916</v>
      </c>
      <c r="T216" s="2">
        <f>Datenblatt!$I$18</f>
        <v>62.379148900450787</v>
      </c>
      <c r="U216" s="2">
        <f>Datenblatt!$I$26</f>
        <v>55.885385458572635</v>
      </c>
      <c r="V216" s="2">
        <f>Datenblatt!$I$34</f>
        <v>60.727085155488531</v>
      </c>
      <c r="W216" s="7" t="e">
        <f t="shared" si="14"/>
        <v>#DIV/0!</v>
      </c>
      <c r="Y216" s="2">
        <f>Datenblatt!$I$5</f>
        <v>73.48733784597421</v>
      </c>
      <c r="Z216">
        <f>Datenblatt!$I$13</f>
        <v>79.926562848016317</v>
      </c>
      <c r="AA216">
        <f>Datenblatt!$I$21</f>
        <v>79.953620531215734</v>
      </c>
      <c r="AB216">
        <f>Datenblatt!$I$29</f>
        <v>70.851454876954847</v>
      </c>
      <c r="AC216">
        <f>Datenblatt!$I$37</f>
        <v>75.813025407742586</v>
      </c>
      <c r="AD216" s="7" t="e">
        <f t="shared" si="15"/>
        <v>#DIV/0!</v>
      </c>
    </row>
    <row r="217" spans="10:30" ht="19" x14ac:dyDescent="0.25">
      <c r="J217" s="3" t="e">
        <f>IF(AND($C217=13,Datenblatt!M217&lt;Datenblatt!$R$3),0,IF(AND($C217=14,Datenblatt!M217&lt;Datenblatt!$R$4),0,IF(AND($C217=15,Datenblatt!M217&lt;Datenblatt!$R$5),0,IF(AND($C217=16,Datenblatt!M217&lt;Datenblatt!$R$6),0,IF(AND($C217=12,Datenblatt!M217&lt;Datenblatt!$R$7),0,IF(AND($C217=11,Datenblatt!M217&lt;Datenblatt!$R$8),0,IF(AND($C217=13,Datenblatt!M217&gt;Datenblatt!$Q$3),100,IF(AND($C217=14,Datenblatt!M217&gt;Datenblatt!$Q$4),100,IF(AND($C217=15,Datenblatt!M217&gt;Datenblatt!$Q$5),100,IF(AND($C217=16,Datenblatt!M217&gt;Datenblatt!$Q$6),100,IF(AND($C217=12,Datenblatt!M217&gt;Datenblatt!$Q$7),100,IF(AND($C217=11,Datenblatt!M217&gt;Datenblatt!$Q$8),100,IF(Übersicht!$C217=13,Datenblatt!$B$3*Datenblatt!M217^3+Datenblatt!$C$3*Datenblatt!M217^2+Datenblatt!$D$3*Datenblatt!M217+Datenblatt!$E$3,IF(Übersicht!$C217=14,Datenblatt!$B$4*Datenblatt!M217^3+Datenblatt!$C$4*Datenblatt!M217^2+Datenblatt!$D$4*Datenblatt!M217+Datenblatt!$E$4,IF(Übersicht!$C217=15,Datenblatt!$B$5*Datenblatt!M217^3+Datenblatt!$C$5*Datenblatt!M217^2+Datenblatt!$D$5*Datenblatt!M217+Datenblatt!$E$5,IF(Übersicht!$C217=16,Datenblatt!$B$6*Datenblatt!M217^3+Datenblatt!$C$6*Datenblatt!M217^2+Datenblatt!$D$6*Datenblatt!M217+Datenblatt!$E$6,IF(Übersicht!$C217=12,Datenblatt!$B$7*Datenblatt!M217^3+Datenblatt!$C$7*Datenblatt!M217^2+Datenblatt!$D$7*Datenblatt!M217+Datenblatt!$E$7,IF(Übersicht!$C217=11,Datenblatt!$B$8*Datenblatt!M217^3+Datenblatt!$C$8*Datenblatt!M217^2+Datenblatt!$D$8*Datenblatt!M217+Datenblatt!$E$8,0))))))))))))))))))</f>
        <v>#DIV/0!</v>
      </c>
      <c r="K217" t="e">
        <f>IF(AND(Übersicht!$C217=13,Datenblatt!N217&lt;Datenblatt!$T$3),0,IF(AND(Übersicht!$C217=14,Datenblatt!N217&lt;Datenblatt!$T$4),0,IF(AND(Übersicht!$C217=15,Datenblatt!N217&lt;Datenblatt!$T$5),0,IF(AND(Übersicht!$C217=16,Datenblatt!N217&lt;Datenblatt!$T$6),0,IF(AND(Übersicht!$C217=12,Datenblatt!N217&lt;Datenblatt!$T$7),0,IF(AND(Übersicht!$C217=11,Datenblatt!N217&lt;Datenblatt!$T$8),0,IF(AND($C217=13,Datenblatt!N217&gt;Datenblatt!$S$3),100,IF(AND($C217=14,Datenblatt!N217&gt;Datenblatt!$S$4),100,IF(AND($C217=15,Datenblatt!N217&gt;Datenblatt!$S$5),100,IF(AND($C217=16,Datenblatt!N217&gt;Datenblatt!$S$6),100,IF(AND($C217=12,Datenblatt!N217&gt;Datenblatt!$S$7),100,IF(AND($C217=11,Datenblatt!N217&gt;Datenblatt!$S$8),100,IF(Übersicht!$C217=13,Datenblatt!$B$11*Datenblatt!N217^3+Datenblatt!$C$11*Datenblatt!N217^2+Datenblatt!$D$11*Datenblatt!N217+Datenblatt!$E$11,IF(Übersicht!$C217=14,Datenblatt!$B$12*Datenblatt!N217^3+Datenblatt!$C$12*Datenblatt!N217^2+Datenblatt!$D$12*Datenblatt!N217+Datenblatt!$E$12,IF(Übersicht!$C217=15,Datenblatt!$B$13*Datenblatt!N217^3+Datenblatt!$C$13*Datenblatt!N217^2+Datenblatt!$D$13*Datenblatt!N217+Datenblatt!$E$13,IF(Übersicht!$C217=16,Datenblatt!$B$14*Datenblatt!N217^3+Datenblatt!$C$14*Datenblatt!N217^2+Datenblatt!$D$14*Datenblatt!N217+Datenblatt!$E$14,IF(Übersicht!$C217=12,Datenblatt!$B$15*Datenblatt!N217^3+Datenblatt!$C$15*Datenblatt!N217^2+Datenblatt!$D$15*Datenblatt!N217+Datenblatt!$E$15,IF(Übersicht!$C217=11,Datenblatt!$B$16*Datenblatt!N217^3+Datenblatt!$C$16*Datenblatt!N217^2+Datenblatt!$D$16*Datenblatt!N217+Datenblatt!$E$16,0))))))))))))))))))</f>
        <v>#DIV/0!</v>
      </c>
      <c r="L217">
        <f>IF(AND($C217=13,G217&lt;Datenblatt!$V$3),0,IF(AND($C217=14,G217&lt;Datenblatt!$V$4),0,IF(AND($C217=15,G217&lt;Datenblatt!$V$5),0,IF(AND($C217=16,G217&lt;Datenblatt!$V$6),0,IF(AND($C217=12,G217&lt;Datenblatt!$V$7),0,IF(AND($C217=11,G217&lt;Datenblatt!$V$8),0,IF(AND($C217=13,G217&gt;Datenblatt!$U$3),100,IF(AND($C217=14,G217&gt;Datenblatt!$U$4),100,IF(AND($C217=15,G217&gt;Datenblatt!$U$5),100,IF(AND($C217=16,G217&gt;Datenblatt!$U$6),100,IF(AND($C217=12,G217&gt;Datenblatt!$U$7),100,IF(AND($C217=11,G217&gt;Datenblatt!$U$8),100,IF($C217=13,(Datenblatt!$B$19*Übersicht!G217^3)+(Datenblatt!$C$19*Übersicht!G217^2)+(Datenblatt!$D$19*Übersicht!G217)+Datenblatt!$E$19,IF($C217=14,(Datenblatt!$B$20*Übersicht!G217^3)+(Datenblatt!$C$20*Übersicht!G217^2)+(Datenblatt!$D$20*Übersicht!G217)+Datenblatt!$E$20,IF($C217=15,(Datenblatt!$B$21*Übersicht!G217^3)+(Datenblatt!$C$21*Übersicht!G217^2)+(Datenblatt!$D$21*Übersicht!G217)+Datenblatt!$E$21,IF($C217=16,(Datenblatt!$B$22*Übersicht!G217^3)+(Datenblatt!$C$22*Übersicht!G217^2)+(Datenblatt!$D$22*Übersicht!G217)+Datenblatt!$E$22,IF($C217=12,(Datenblatt!$B$23*Übersicht!G217^3)+(Datenblatt!$C$23*Übersicht!G217^2)+(Datenblatt!$D$23*Übersicht!G217)+Datenblatt!$E$23,IF($C217=11,(Datenblatt!$B$24*Übersicht!G217^3)+(Datenblatt!$C$24*Übersicht!G217^2)+(Datenblatt!$D$24*Übersicht!G217)+Datenblatt!$E$24,0))))))))))))))))))</f>
        <v>0</v>
      </c>
      <c r="M217">
        <f>IF(AND(H217="",C217=11),Datenblatt!$I$26,IF(AND(H217="",C217=12),Datenblatt!$I$26,IF(AND(H217="",C217=16),Datenblatt!$I$27,IF(AND(H217="",C217=15),Datenblatt!$I$26,IF(AND(H217="",C217=14),Datenblatt!$I$26,IF(AND(H217="",C217=13),Datenblatt!$I$26,IF(AND($C217=13,H217&gt;Datenblatt!$X$3),0,IF(AND($C217=14,H217&gt;Datenblatt!$X$4),0,IF(AND($C217=15,H217&gt;Datenblatt!$X$5),0,IF(AND($C217=16,H217&gt;Datenblatt!$X$6),0,IF(AND($C217=12,H217&gt;Datenblatt!$X$7),0,IF(AND($C217=11,H217&gt;Datenblatt!$X$8),0,IF(AND($C217=13,H217&lt;Datenblatt!$W$3),100,IF(AND($C217=14,H217&lt;Datenblatt!$W$4),100,IF(AND($C217=15,H217&lt;Datenblatt!$W$5),100,IF(AND($C217=16,H217&lt;Datenblatt!$W$6),100,IF(AND($C217=12,H217&lt;Datenblatt!$W$7),100,IF(AND($C217=11,H217&lt;Datenblatt!$W$8),100,IF($C217=13,(Datenblatt!$B$27*Übersicht!H217^3)+(Datenblatt!$C$27*Übersicht!H217^2)+(Datenblatt!$D$27*Übersicht!H217)+Datenblatt!$E$27,IF($C217=14,(Datenblatt!$B$28*Übersicht!H217^3)+(Datenblatt!$C$28*Übersicht!H217^2)+(Datenblatt!$D$28*Übersicht!H217)+Datenblatt!$E$28,IF($C217=15,(Datenblatt!$B$29*Übersicht!H217^3)+(Datenblatt!$C$29*Übersicht!H217^2)+(Datenblatt!$D$29*Übersicht!H217)+Datenblatt!$E$29,IF($C217=16,(Datenblatt!$B$30*Übersicht!H217^3)+(Datenblatt!$C$30*Übersicht!H217^2)+(Datenblatt!$D$30*Übersicht!H217)+Datenblatt!$E$30,IF($C217=12,(Datenblatt!$B$31*Übersicht!H217^3)+(Datenblatt!$C$31*Übersicht!H217^2)+(Datenblatt!$D$31*Übersicht!H217)+Datenblatt!$E$31,IF($C217=11,(Datenblatt!$B$32*Übersicht!H217^3)+(Datenblatt!$C$32*Übersicht!H217^2)+(Datenblatt!$D$32*Übersicht!H217)+Datenblatt!$E$32,0))))))))))))))))))))))))</f>
        <v>0</v>
      </c>
      <c r="N217">
        <f>IF(AND(H217="",C217=11),Datenblatt!$I$29,IF(AND(H217="",C217=12),Datenblatt!$I$29,IF(AND(H217="",C217=16),Datenblatt!$I$29,IF(AND(H217="",C217=15),Datenblatt!$I$29,IF(AND(H217="",C217=14),Datenblatt!$I$29,IF(AND(H217="",C217=13),Datenblatt!$I$29,IF(AND($C217=13,H217&gt;Datenblatt!$X$3),0,IF(AND($C217=14,H217&gt;Datenblatt!$X$4),0,IF(AND($C217=15,H217&gt;Datenblatt!$X$5),0,IF(AND($C217=16,H217&gt;Datenblatt!$X$6),0,IF(AND($C217=12,H217&gt;Datenblatt!$X$7),0,IF(AND($C217=11,H217&gt;Datenblatt!$X$8),0,IF(AND($C217=13,H217&lt;Datenblatt!$W$3),100,IF(AND($C217=14,H217&lt;Datenblatt!$W$4),100,IF(AND($C217=15,H217&lt;Datenblatt!$W$5),100,IF(AND($C217=16,H217&lt;Datenblatt!$W$6),100,IF(AND($C217=12,H217&lt;Datenblatt!$W$7),100,IF(AND($C217=11,H217&lt;Datenblatt!$W$8),100,IF($C217=13,(Datenblatt!$B$27*Übersicht!H217^3)+(Datenblatt!$C$27*Übersicht!H217^2)+(Datenblatt!$D$27*Übersicht!H217)+Datenblatt!$E$27,IF($C217=14,(Datenblatt!$B$28*Übersicht!H217^3)+(Datenblatt!$C$28*Übersicht!H217^2)+(Datenblatt!$D$28*Übersicht!H217)+Datenblatt!$E$28,IF($C217=15,(Datenblatt!$B$29*Übersicht!H217^3)+(Datenblatt!$C$29*Übersicht!H217^2)+(Datenblatt!$D$29*Übersicht!H217)+Datenblatt!$E$29,IF($C217=16,(Datenblatt!$B$30*Übersicht!H217^3)+(Datenblatt!$C$30*Übersicht!H217^2)+(Datenblatt!$D$30*Übersicht!H217)+Datenblatt!$E$30,IF($C217=12,(Datenblatt!$B$31*Übersicht!H217^3)+(Datenblatt!$C$31*Übersicht!H217^2)+(Datenblatt!$D$31*Übersicht!H217)+Datenblatt!$E$31,IF($C217=11,(Datenblatt!$B$32*Übersicht!H217^3)+(Datenblatt!$C$32*Übersicht!H217^2)+(Datenblatt!$D$32*Übersicht!H217)+Datenblatt!$E$32,0))))))))))))))))))))))))</f>
        <v>0</v>
      </c>
      <c r="O217" s="2" t="e">
        <f t="shared" si="12"/>
        <v>#DIV/0!</v>
      </c>
      <c r="P217" s="2" t="e">
        <f t="shared" si="13"/>
        <v>#DIV/0!</v>
      </c>
      <c r="R217" s="2"/>
      <c r="S217" s="2">
        <f>Datenblatt!$I$10</f>
        <v>62.816491055091916</v>
      </c>
      <c r="T217" s="2">
        <f>Datenblatt!$I$18</f>
        <v>62.379148900450787</v>
      </c>
      <c r="U217" s="2">
        <f>Datenblatt!$I$26</f>
        <v>55.885385458572635</v>
      </c>
      <c r="V217" s="2">
        <f>Datenblatt!$I$34</f>
        <v>60.727085155488531</v>
      </c>
      <c r="W217" s="7" t="e">
        <f t="shared" si="14"/>
        <v>#DIV/0!</v>
      </c>
      <c r="Y217" s="2">
        <f>Datenblatt!$I$5</f>
        <v>73.48733784597421</v>
      </c>
      <c r="Z217">
        <f>Datenblatt!$I$13</f>
        <v>79.926562848016317</v>
      </c>
      <c r="AA217">
        <f>Datenblatt!$I$21</f>
        <v>79.953620531215734</v>
      </c>
      <c r="AB217">
        <f>Datenblatt!$I$29</f>
        <v>70.851454876954847</v>
      </c>
      <c r="AC217">
        <f>Datenblatt!$I$37</f>
        <v>75.813025407742586</v>
      </c>
      <c r="AD217" s="7" t="e">
        <f t="shared" si="15"/>
        <v>#DIV/0!</v>
      </c>
    </row>
    <row r="218" spans="10:30" ht="19" x14ac:dyDescent="0.25">
      <c r="J218" s="3" t="e">
        <f>IF(AND($C218=13,Datenblatt!M218&lt;Datenblatt!$R$3),0,IF(AND($C218=14,Datenblatt!M218&lt;Datenblatt!$R$4),0,IF(AND($C218=15,Datenblatt!M218&lt;Datenblatt!$R$5),0,IF(AND($C218=16,Datenblatt!M218&lt;Datenblatt!$R$6),0,IF(AND($C218=12,Datenblatt!M218&lt;Datenblatt!$R$7),0,IF(AND($C218=11,Datenblatt!M218&lt;Datenblatt!$R$8),0,IF(AND($C218=13,Datenblatt!M218&gt;Datenblatt!$Q$3),100,IF(AND($C218=14,Datenblatt!M218&gt;Datenblatt!$Q$4),100,IF(AND($C218=15,Datenblatt!M218&gt;Datenblatt!$Q$5),100,IF(AND($C218=16,Datenblatt!M218&gt;Datenblatt!$Q$6),100,IF(AND($C218=12,Datenblatt!M218&gt;Datenblatt!$Q$7),100,IF(AND($C218=11,Datenblatt!M218&gt;Datenblatt!$Q$8),100,IF(Übersicht!$C218=13,Datenblatt!$B$3*Datenblatt!M218^3+Datenblatt!$C$3*Datenblatt!M218^2+Datenblatt!$D$3*Datenblatt!M218+Datenblatt!$E$3,IF(Übersicht!$C218=14,Datenblatt!$B$4*Datenblatt!M218^3+Datenblatt!$C$4*Datenblatt!M218^2+Datenblatt!$D$4*Datenblatt!M218+Datenblatt!$E$4,IF(Übersicht!$C218=15,Datenblatt!$B$5*Datenblatt!M218^3+Datenblatt!$C$5*Datenblatt!M218^2+Datenblatt!$D$5*Datenblatt!M218+Datenblatt!$E$5,IF(Übersicht!$C218=16,Datenblatt!$B$6*Datenblatt!M218^3+Datenblatt!$C$6*Datenblatt!M218^2+Datenblatt!$D$6*Datenblatt!M218+Datenblatt!$E$6,IF(Übersicht!$C218=12,Datenblatt!$B$7*Datenblatt!M218^3+Datenblatt!$C$7*Datenblatt!M218^2+Datenblatt!$D$7*Datenblatt!M218+Datenblatt!$E$7,IF(Übersicht!$C218=11,Datenblatt!$B$8*Datenblatt!M218^3+Datenblatt!$C$8*Datenblatt!M218^2+Datenblatt!$D$8*Datenblatt!M218+Datenblatt!$E$8,0))))))))))))))))))</f>
        <v>#DIV/0!</v>
      </c>
      <c r="K218" t="e">
        <f>IF(AND(Übersicht!$C218=13,Datenblatt!N218&lt;Datenblatt!$T$3),0,IF(AND(Übersicht!$C218=14,Datenblatt!N218&lt;Datenblatt!$T$4),0,IF(AND(Übersicht!$C218=15,Datenblatt!N218&lt;Datenblatt!$T$5),0,IF(AND(Übersicht!$C218=16,Datenblatt!N218&lt;Datenblatt!$T$6),0,IF(AND(Übersicht!$C218=12,Datenblatt!N218&lt;Datenblatt!$T$7),0,IF(AND(Übersicht!$C218=11,Datenblatt!N218&lt;Datenblatt!$T$8),0,IF(AND($C218=13,Datenblatt!N218&gt;Datenblatt!$S$3),100,IF(AND($C218=14,Datenblatt!N218&gt;Datenblatt!$S$4),100,IF(AND($C218=15,Datenblatt!N218&gt;Datenblatt!$S$5),100,IF(AND($C218=16,Datenblatt!N218&gt;Datenblatt!$S$6),100,IF(AND($C218=12,Datenblatt!N218&gt;Datenblatt!$S$7),100,IF(AND($C218=11,Datenblatt!N218&gt;Datenblatt!$S$8),100,IF(Übersicht!$C218=13,Datenblatt!$B$11*Datenblatt!N218^3+Datenblatt!$C$11*Datenblatt!N218^2+Datenblatt!$D$11*Datenblatt!N218+Datenblatt!$E$11,IF(Übersicht!$C218=14,Datenblatt!$B$12*Datenblatt!N218^3+Datenblatt!$C$12*Datenblatt!N218^2+Datenblatt!$D$12*Datenblatt!N218+Datenblatt!$E$12,IF(Übersicht!$C218=15,Datenblatt!$B$13*Datenblatt!N218^3+Datenblatt!$C$13*Datenblatt!N218^2+Datenblatt!$D$13*Datenblatt!N218+Datenblatt!$E$13,IF(Übersicht!$C218=16,Datenblatt!$B$14*Datenblatt!N218^3+Datenblatt!$C$14*Datenblatt!N218^2+Datenblatt!$D$14*Datenblatt!N218+Datenblatt!$E$14,IF(Übersicht!$C218=12,Datenblatt!$B$15*Datenblatt!N218^3+Datenblatt!$C$15*Datenblatt!N218^2+Datenblatt!$D$15*Datenblatt!N218+Datenblatt!$E$15,IF(Übersicht!$C218=11,Datenblatt!$B$16*Datenblatt!N218^3+Datenblatt!$C$16*Datenblatt!N218^2+Datenblatt!$D$16*Datenblatt!N218+Datenblatt!$E$16,0))))))))))))))))))</f>
        <v>#DIV/0!</v>
      </c>
      <c r="L218">
        <f>IF(AND($C218=13,G218&lt;Datenblatt!$V$3),0,IF(AND($C218=14,G218&lt;Datenblatt!$V$4),0,IF(AND($C218=15,G218&lt;Datenblatt!$V$5),0,IF(AND($C218=16,G218&lt;Datenblatt!$V$6),0,IF(AND($C218=12,G218&lt;Datenblatt!$V$7),0,IF(AND($C218=11,G218&lt;Datenblatt!$V$8),0,IF(AND($C218=13,G218&gt;Datenblatt!$U$3),100,IF(AND($C218=14,G218&gt;Datenblatt!$U$4),100,IF(AND($C218=15,G218&gt;Datenblatt!$U$5),100,IF(AND($C218=16,G218&gt;Datenblatt!$U$6),100,IF(AND($C218=12,G218&gt;Datenblatt!$U$7),100,IF(AND($C218=11,G218&gt;Datenblatt!$U$8),100,IF($C218=13,(Datenblatt!$B$19*Übersicht!G218^3)+(Datenblatt!$C$19*Übersicht!G218^2)+(Datenblatt!$D$19*Übersicht!G218)+Datenblatt!$E$19,IF($C218=14,(Datenblatt!$B$20*Übersicht!G218^3)+(Datenblatt!$C$20*Übersicht!G218^2)+(Datenblatt!$D$20*Übersicht!G218)+Datenblatt!$E$20,IF($C218=15,(Datenblatt!$B$21*Übersicht!G218^3)+(Datenblatt!$C$21*Übersicht!G218^2)+(Datenblatt!$D$21*Übersicht!G218)+Datenblatt!$E$21,IF($C218=16,(Datenblatt!$B$22*Übersicht!G218^3)+(Datenblatt!$C$22*Übersicht!G218^2)+(Datenblatt!$D$22*Übersicht!G218)+Datenblatt!$E$22,IF($C218=12,(Datenblatt!$B$23*Übersicht!G218^3)+(Datenblatt!$C$23*Übersicht!G218^2)+(Datenblatt!$D$23*Übersicht!G218)+Datenblatt!$E$23,IF($C218=11,(Datenblatt!$B$24*Übersicht!G218^3)+(Datenblatt!$C$24*Übersicht!G218^2)+(Datenblatt!$D$24*Übersicht!G218)+Datenblatt!$E$24,0))))))))))))))))))</f>
        <v>0</v>
      </c>
      <c r="M218">
        <f>IF(AND(H218="",C218=11),Datenblatt!$I$26,IF(AND(H218="",C218=12),Datenblatt!$I$26,IF(AND(H218="",C218=16),Datenblatt!$I$27,IF(AND(H218="",C218=15),Datenblatt!$I$26,IF(AND(H218="",C218=14),Datenblatt!$I$26,IF(AND(H218="",C218=13),Datenblatt!$I$26,IF(AND($C218=13,H218&gt;Datenblatt!$X$3),0,IF(AND($C218=14,H218&gt;Datenblatt!$X$4),0,IF(AND($C218=15,H218&gt;Datenblatt!$X$5),0,IF(AND($C218=16,H218&gt;Datenblatt!$X$6),0,IF(AND($C218=12,H218&gt;Datenblatt!$X$7),0,IF(AND($C218=11,H218&gt;Datenblatt!$X$8),0,IF(AND($C218=13,H218&lt;Datenblatt!$W$3),100,IF(AND($C218=14,H218&lt;Datenblatt!$W$4),100,IF(AND($C218=15,H218&lt;Datenblatt!$W$5),100,IF(AND($C218=16,H218&lt;Datenblatt!$W$6),100,IF(AND($C218=12,H218&lt;Datenblatt!$W$7),100,IF(AND($C218=11,H218&lt;Datenblatt!$W$8),100,IF($C218=13,(Datenblatt!$B$27*Übersicht!H218^3)+(Datenblatt!$C$27*Übersicht!H218^2)+(Datenblatt!$D$27*Übersicht!H218)+Datenblatt!$E$27,IF($C218=14,(Datenblatt!$B$28*Übersicht!H218^3)+(Datenblatt!$C$28*Übersicht!H218^2)+(Datenblatt!$D$28*Übersicht!H218)+Datenblatt!$E$28,IF($C218=15,(Datenblatt!$B$29*Übersicht!H218^3)+(Datenblatt!$C$29*Übersicht!H218^2)+(Datenblatt!$D$29*Übersicht!H218)+Datenblatt!$E$29,IF($C218=16,(Datenblatt!$B$30*Übersicht!H218^3)+(Datenblatt!$C$30*Übersicht!H218^2)+(Datenblatt!$D$30*Übersicht!H218)+Datenblatt!$E$30,IF($C218=12,(Datenblatt!$B$31*Übersicht!H218^3)+(Datenblatt!$C$31*Übersicht!H218^2)+(Datenblatt!$D$31*Übersicht!H218)+Datenblatt!$E$31,IF($C218=11,(Datenblatt!$B$32*Übersicht!H218^3)+(Datenblatt!$C$32*Übersicht!H218^2)+(Datenblatt!$D$32*Übersicht!H218)+Datenblatt!$E$32,0))))))))))))))))))))))))</f>
        <v>0</v>
      </c>
      <c r="N218">
        <f>IF(AND(H218="",C218=11),Datenblatt!$I$29,IF(AND(H218="",C218=12),Datenblatt!$I$29,IF(AND(H218="",C218=16),Datenblatt!$I$29,IF(AND(H218="",C218=15),Datenblatt!$I$29,IF(AND(H218="",C218=14),Datenblatt!$I$29,IF(AND(H218="",C218=13),Datenblatt!$I$29,IF(AND($C218=13,H218&gt;Datenblatt!$X$3),0,IF(AND($C218=14,H218&gt;Datenblatt!$X$4),0,IF(AND($C218=15,H218&gt;Datenblatt!$X$5),0,IF(AND($C218=16,H218&gt;Datenblatt!$X$6),0,IF(AND($C218=12,H218&gt;Datenblatt!$X$7),0,IF(AND($C218=11,H218&gt;Datenblatt!$X$8),0,IF(AND($C218=13,H218&lt;Datenblatt!$W$3),100,IF(AND($C218=14,H218&lt;Datenblatt!$W$4),100,IF(AND($C218=15,H218&lt;Datenblatt!$W$5),100,IF(AND($C218=16,H218&lt;Datenblatt!$W$6),100,IF(AND($C218=12,H218&lt;Datenblatt!$W$7),100,IF(AND($C218=11,H218&lt;Datenblatt!$W$8),100,IF($C218=13,(Datenblatt!$B$27*Übersicht!H218^3)+(Datenblatt!$C$27*Übersicht!H218^2)+(Datenblatt!$D$27*Übersicht!H218)+Datenblatt!$E$27,IF($C218=14,(Datenblatt!$B$28*Übersicht!H218^3)+(Datenblatt!$C$28*Übersicht!H218^2)+(Datenblatt!$D$28*Übersicht!H218)+Datenblatt!$E$28,IF($C218=15,(Datenblatt!$B$29*Übersicht!H218^3)+(Datenblatt!$C$29*Übersicht!H218^2)+(Datenblatt!$D$29*Übersicht!H218)+Datenblatt!$E$29,IF($C218=16,(Datenblatt!$B$30*Übersicht!H218^3)+(Datenblatt!$C$30*Übersicht!H218^2)+(Datenblatt!$D$30*Übersicht!H218)+Datenblatt!$E$30,IF($C218=12,(Datenblatt!$B$31*Übersicht!H218^3)+(Datenblatt!$C$31*Übersicht!H218^2)+(Datenblatt!$D$31*Übersicht!H218)+Datenblatt!$E$31,IF($C218=11,(Datenblatt!$B$32*Übersicht!H218^3)+(Datenblatt!$C$32*Übersicht!H218^2)+(Datenblatt!$D$32*Übersicht!H218)+Datenblatt!$E$32,0))))))))))))))))))))))))</f>
        <v>0</v>
      </c>
      <c r="O218" s="2" t="e">
        <f t="shared" si="12"/>
        <v>#DIV/0!</v>
      </c>
      <c r="P218" s="2" t="e">
        <f t="shared" si="13"/>
        <v>#DIV/0!</v>
      </c>
      <c r="R218" s="2"/>
      <c r="S218" s="2">
        <f>Datenblatt!$I$10</f>
        <v>62.816491055091916</v>
      </c>
      <c r="T218" s="2">
        <f>Datenblatt!$I$18</f>
        <v>62.379148900450787</v>
      </c>
      <c r="U218" s="2">
        <f>Datenblatt!$I$26</f>
        <v>55.885385458572635</v>
      </c>
      <c r="V218" s="2">
        <f>Datenblatt!$I$34</f>
        <v>60.727085155488531</v>
      </c>
      <c r="W218" s="7" t="e">
        <f t="shared" si="14"/>
        <v>#DIV/0!</v>
      </c>
      <c r="Y218" s="2">
        <f>Datenblatt!$I$5</f>
        <v>73.48733784597421</v>
      </c>
      <c r="Z218">
        <f>Datenblatt!$I$13</f>
        <v>79.926562848016317</v>
      </c>
      <c r="AA218">
        <f>Datenblatt!$I$21</f>
        <v>79.953620531215734</v>
      </c>
      <c r="AB218">
        <f>Datenblatt!$I$29</f>
        <v>70.851454876954847</v>
      </c>
      <c r="AC218">
        <f>Datenblatt!$I$37</f>
        <v>75.813025407742586</v>
      </c>
      <c r="AD218" s="7" t="e">
        <f t="shared" si="15"/>
        <v>#DIV/0!</v>
      </c>
    </row>
    <row r="219" spans="10:30" ht="19" x14ac:dyDescent="0.25">
      <c r="J219" s="3" t="e">
        <f>IF(AND($C219=13,Datenblatt!M219&lt;Datenblatt!$R$3),0,IF(AND($C219=14,Datenblatt!M219&lt;Datenblatt!$R$4),0,IF(AND($C219=15,Datenblatt!M219&lt;Datenblatt!$R$5),0,IF(AND($C219=16,Datenblatt!M219&lt;Datenblatt!$R$6),0,IF(AND($C219=12,Datenblatt!M219&lt;Datenblatt!$R$7),0,IF(AND($C219=11,Datenblatt!M219&lt;Datenblatt!$R$8),0,IF(AND($C219=13,Datenblatt!M219&gt;Datenblatt!$Q$3),100,IF(AND($C219=14,Datenblatt!M219&gt;Datenblatt!$Q$4),100,IF(AND($C219=15,Datenblatt!M219&gt;Datenblatt!$Q$5),100,IF(AND($C219=16,Datenblatt!M219&gt;Datenblatt!$Q$6),100,IF(AND($C219=12,Datenblatt!M219&gt;Datenblatt!$Q$7),100,IF(AND($C219=11,Datenblatt!M219&gt;Datenblatt!$Q$8),100,IF(Übersicht!$C219=13,Datenblatt!$B$3*Datenblatt!M219^3+Datenblatt!$C$3*Datenblatt!M219^2+Datenblatt!$D$3*Datenblatt!M219+Datenblatt!$E$3,IF(Übersicht!$C219=14,Datenblatt!$B$4*Datenblatt!M219^3+Datenblatt!$C$4*Datenblatt!M219^2+Datenblatt!$D$4*Datenblatt!M219+Datenblatt!$E$4,IF(Übersicht!$C219=15,Datenblatt!$B$5*Datenblatt!M219^3+Datenblatt!$C$5*Datenblatt!M219^2+Datenblatt!$D$5*Datenblatt!M219+Datenblatt!$E$5,IF(Übersicht!$C219=16,Datenblatt!$B$6*Datenblatt!M219^3+Datenblatt!$C$6*Datenblatt!M219^2+Datenblatt!$D$6*Datenblatt!M219+Datenblatt!$E$6,IF(Übersicht!$C219=12,Datenblatt!$B$7*Datenblatt!M219^3+Datenblatt!$C$7*Datenblatt!M219^2+Datenblatt!$D$7*Datenblatt!M219+Datenblatt!$E$7,IF(Übersicht!$C219=11,Datenblatt!$B$8*Datenblatt!M219^3+Datenblatt!$C$8*Datenblatt!M219^2+Datenblatt!$D$8*Datenblatt!M219+Datenblatt!$E$8,0))))))))))))))))))</f>
        <v>#DIV/0!</v>
      </c>
      <c r="K219" t="e">
        <f>IF(AND(Übersicht!$C219=13,Datenblatt!N219&lt;Datenblatt!$T$3),0,IF(AND(Übersicht!$C219=14,Datenblatt!N219&lt;Datenblatt!$T$4),0,IF(AND(Übersicht!$C219=15,Datenblatt!N219&lt;Datenblatt!$T$5),0,IF(AND(Übersicht!$C219=16,Datenblatt!N219&lt;Datenblatt!$T$6),0,IF(AND(Übersicht!$C219=12,Datenblatt!N219&lt;Datenblatt!$T$7),0,IF(AND(Übersicht!$C219=11,Datenblatt!N219&lt;Datenblatt!$T$8),0,IF(AND($C219=13,Datenblatt!N219&gt;Datenblatt!$S$3),100,IF(AND($C219=14,Datenblatt!N219&gt;Datenblatt!$S$4),100,IF(AND($C219=15,Datenblatt!N219&gt;Datenblatt!$S$5),100,IF(AND($C219=16,Datenblatt!N219&gt;Datenblatt!$S$6),100,IF(AND($C219=12,Datenblatt!N219&gt;Datenblatt!$S$7),100,IF(AND($C219=11,Datenblatt!N219&gt;Datenblatt!$S$8),100,IF(Übersicht!$C219=13,Datenblatt!$B$11*Datenblatt!N219^3+Datenblatt!$C$11*Datenblatt!N219^2+Datenblatt!$D$11*Datenblatt!N219+Datenblatt!$E$11,IF(Übersicht!$C219=14,Datenblatt!$B$12*Datenblatt!N219^3+Datenblatt!$C$12*Datenblatt!N219^2+Datenblatt!$D$12*Datenblatt!N219+Datenblatt!$E$12,IF(Übersicht!$C219=15,Datenblatt!$B$13*Datenblatt!N219^3+Datenblatt!$C$13*Datenblatt!N219^2+Datenblatt!$D$13*Datenblatt!N219+Datenblatt!$E$13,IF(Übersicht!$C219=16,Datenblatt!$B$14*Datenblatt!N219^3+Datenblatt!$C$14*Datenblatt!N219^2+Datenblatt!$D$14*Datenblatt!N219+Datenblatt!$E$14,IF(Übersicht!$C219=12,Datenblatt!$B$15*Datenblatt!N219^3+Datenblatt!$C$15*Datenblatt!N219^2+Datenblatt!$D$15*Datenblatt!N219+Datenblatt!$E$15,IF(Übersicht!$C219=11,Datenblatt!$B$16*Datenblatt!N219^3+Datenblatt!$C$16*Datenblatt!N219^2+Datenblatt!$D$16*Datenblatt!N219+Datenblatt!$E$16,0))))))))))))))))))</f>
        <v>#DIV/0!</v>
      </c>
      <c r="L219">
        <f>IF(AND($C219=13,G219&lt;Datenblatt!$V$3),0,IF(AND($C219=14,G219&lt;Datenblatt!$V$4),0,IF(AND($C219=15,G219&lt;Datenblatt!$V$5),0,IF(AND($C219=16,G219&lt;Datenblatt!$V$6),0,IF(AND($C219=12,G219&lt;Datenblatt!$V$7),0,IF(AND($C219=11,G219&lt;Datenblatt!$V$8),0,IF(AND($C219=13,G219&gt;Datenblatt!$U$3),100,IF(AND($C219=14,G219&gt;Datenblatt!$U$4),100,IF(AND($C219=15,G219&gt;Datenblatt!$U$5),100,IF(AND($C219=16,G219&gt;Datenblatt!$U$6),100,IF(AND($C219=12,G219&gt;Datenblatt!$U$7),100,IF(AND($C219=11,G219&gt;Datenblatt!$U$8),100,IF($C219=13,(Datenblatt!$B$19*Übersicht!G219^3)+(Datenblatt!$C$19*Übersicht!G219^2)+(Datenblatt!$D$19*Übersicht!G219)+Datenblatt!$E$19,IF($C219=14,(Datenblatt!$B$20*Übersicht!G219^3)+(Datenblatt!$C$20*Übersicht!G219^2)+(Datenblatt!$D$20*Übersicht!G219)+Datenblatt!$E$20,IF($C219=15,(Datenblatt!$B$21*Übersicht!G219^3)+(Datenblatt!$C$21*Übersicht!G219^2)+(Datenblatt!$D$21*Übersicht!G219)+Datenblatt!$E$21,IF($C219=16,(Datenblatt!$B$22*Übersicht!G219^3)+(Datenblatt!$C$22*Übersicht!G219^2)+(Datenblatt!$D$22*Übersicht!G219)+Datenblatt!$E$22,IF($C219=12,(Datenblatt!$B$23*Übersicht!G219^3)+(Datenblatt!$C$23*Übersicht!G219^2)+(Datenblatt!$D$23*Übersicht!G219)+Datenblatt!$E$23,IF($C219=11,(Datenblatt!$B$24*Übersicht!G219^3)+(Datenblatt!$C$24*Übersicht!G219^2)+(Datenblatt!$D$24*Übersicht!G219)+Datenblatt!$E$24,0))))))))))))))))))</f>
        <v>0</v>
      </c>
      <c r="M219">
        <f>IF(AND(H219="",C219=11),Datenblatt!$I$26,IF(AND(H219="",C219=12),Datenblatt!$I$26,IF(AND(H219="",C219=16),Datenblatt!$I$27,IF(AND(H219="",C219=15),Datenblatt!$I$26,IF(AND(H219="",C219=14),Datenblatt!$I$26,IF(AND(H219="",C219=13),Datenblatt!$I$26,IF(AND($C219=13,H219&gt;Datenblatt!$X$3),0,IF(AND($C219=14,H219&gt;Datenblatt!$X$4),0,IF(AND($C219=15,H219&gt;Datenblatt!$X$5),0,IF(AND($C219=16,H219&gt;Datenblatt!$X$6),0,IF(AND($C219=12,H219&gt;Datenblatt!$X$7),0,IF(AND($C219=11,H219&gt;Datenblatt!$X$8),0,IF(AND($C219=13,H219&lt;Datenblatt!$W$3),100,IF(AND($C219=14,H219&lt;Datenblatt!$W$4),100,IF(AND($C219=15,H219&lt;Datenblatt!$W$5),100,IF(AND($C219=16,H219&lt;Datenblatt!$W$6),100,IF(AND($C219=12,H219&lt;Datenblatt!$W$7),100,IF(AND($C219=11,H219&lt;Datenblatt!$W$8),100,IF($C219=13,(Datenblatt!$B$27*Übersicht!H219^3)+(Datenblatt!$C$27*Übersicht!H219^2)+(Datenblatt!$D$27*Übersicht!H219)+Datenblatt!$E$27,IF($C219=14,(Datenblatt!$B$28*Übersicht!H219^3)+(Datenblatt!$C$28*Übersicht!H219^2)+(Datenblatt!$D$28*Übersicht!H219)+Datenblatt!$E$28,IF($C219=15,(Datenblatt!$B$29*Übersicht!H219^3)+(Datenblatt!$C$29*Übersicht!H219^2)+(Datenblatt!$D$29*Übersicht!H219)+Datenblatt!$E$29,IF($C219=16,(Datenblatt!$B$30*Übersicht!H219^3)+(Datenblatt!$C$30*Übersicht!H219^2)+(Datenblatt!$D$30*Übersicht!H219)+Datenblatt!$E$30,IF($C219=12,(Datenblatt!$B$31*Übersicht!H219^3)+(Datenblatt!$C$31*Übersicht!H219^2)+(Datenblatt!$D$31*Übersicht!H219)+Datenblatt!$E$31,IF($C219=11,(Datenblatt!$B$32*Übersicht!H219^3)+(Datenblatt!$C$32*Übersicht!H219^2)+(Datenblatt!$D$32*Übersicht!H219)+Datenblatt!$E$32,0))))))))))))))))))))))))</f>
        <v>0</v>
      </c>
      <c r="N219">
        <f>IF(AND(H219="",C219=11),Datenblatt!$I$29,IF(AND(H219="",C219=12),Datenblatt!$I$29,IF(AND(H219="",C219=16),Datenblatt!$I$29,IF(AND(H219="",C219=15),Datenblatt!$I$29,IF(AND(H219="",C219=14),Datenblatt!$I$29,IF(AND(H219="",C219=13),Datenblatt!$I$29,IF(AND($C219=13,H219&gt;Datenblatt!$X$3),0,IF(AND($C219=14,H219&gt;Datenblatt!$X$4),0,IF(AND($C219=15,H219&gt;Datenblatt!$X$5),0,IF(AND($C219=16,H219&gt;Datenblatt!$X$6),0,IF(AND($C219=12,H219&gt;Datenblatt!$X$7),0,IF(AND($C219=11,H219&gt;Datenblatt!$X$8),0,IF(AND($C219=13,H219&lt;Datenblatt!$W$3),100,IF(AND($C219=14,H219&lt;Datenblatt!$W$4),100,IF(AND($C219=15,H219&lt;Datenblatt!$W$5),100,IF(AND($C219=16,H219&lt;Datenblatt!$W$6),100,IF(AND($C219=12,H219&lt;Datenblatt!$W$7),100,IF(AND($C219=11,H219&lt;Datenblatt!$W$8),100,IF($C219=13,(Datenblatt!$B$27*Übersicht!H219^3)+(Datenblatt!$C$27*Übersicht!H219^2)+(Datenblatt!$D$27*Übersicht!H219)+Datenblatt!$E$27,IF($C219=14,(Datenblatt!$B$28*Übersicht!H219^3)+(Datenblatt!$C$28*Übersicht!H219^2)+(Datenblatt!$D$28*Übersicht!H219)+Datenblatt!$E$28,IF($C219=15,(Datenblatt!$B$29*Übersicht!H219^3)+(Datenblatt!$C$29*Übersicht!H219^2)+(Datenblatt!$D$29*Übersicht!H219)+Datenblatt!$E$29,IF($C219=16,(Datenblatt!$B$30*Übersicht!H219^3)+(Datenblatt!$C$30*Übersicht!H219^2)+(Datenblatt!$D$30*Übersicht!H219)+Datenblatt!$E$30,IF($C219=12,(Datenblatt!$B$31*Übersicht!H219^3)+(Datenblatt!$C$31*Übersicht!H219^2)+(Datenblatt!$D$31*Übersicht!H219)+Datenblatt!$E$31,IF($C219=11,(Datenblatt!$B$32*Übersicht!H219^3)+(Datenblatt!$C$32*Übersicht!H219^2)+(Datenblatt!$D$32*Übersicht!H219)+Datenblatt!$E$32,0))))))))))))))))))))))))</f>
        <v>0</v>
      </c>
      <c r="O219" s="2" t="e">
        <f t="shared" si="12"/>
        <v>#DIV/0!</v>
      </c>
      <c r="P219" s="2" t="e">
        <f t="shared" si="13"/>
        <v>#DIV/0!</v>
      </c>
      <c r="R219" s="2"/>
      <c r="S219" s="2">
        <f>Datenblatt!$I$10</f>
        <v>62.816491055091916</v>
      </c>
      <c r="T219" s="2">
        <f>Datenblatt!$I$18</f>
        <v>62.379148900450787</v>
      </c>
      <c r="U219" s="2">
        <f>Datenblatt!$I$26</f>
        <v>55.885385458572635</v>
      </c>
      <c r="V219" s="2">
        <f>Datenblatt!$I$34</f>
        <v>60.727085155488531</v>
      </c>
      <c r="W219" s="7" t="e">
        <f t="shared" si="14"/>
        <v>#DIV/0!</v>
      </c>
      <c r="Y219" s="2">
        <f>Datenblatt!$I$5</f>
        <v>73.48733784597421</v>
      </c>
      <c r="Z219">
        <f>Datenblatt!$I$13</f>
        <v>79.926562848016317</v>
      </c>
      <c r="AA219">
        <f>Datenblatt!$I$21</f>
        <v>79.953620531215734</v>
      </c>
      <c r="AB219">
        <f>Datenblatt!$I$29</f>
        <v>70.851454876954847</v>
      </c>
      <c r="AC219">
        <f>Datenblatt!$I$37</f>
        <v>75.813025407742586</v>
      </c>
      <c r="AD219" s="7" t="e">
        <f t="shared" si="15"/>
        <v>#DIV/0!</v>
      </c>
    </row>
    <row r="220" spans="10:30" ht="19" x14ac:dyDescent="0.25">
      <c r="J220" s="3" t="e">
        <f>IF(AND($C220=13,Datenblatt!M220&lt;Datenblatt!$R$3),0,IF(AND($C220=14,Datenblatt!M220&lt;Datenblatt!$R$4),0,IF(AND($C220=15,Datenblatt!M220&lt;Datenblatt!$R$5),0,IF(AND($C220=16,Datenblatt!M220&lt;Datenblatt!$R$6),0,IF(AND($C220=12,Datenblatt!M220&lt;Datenblatt!$R$7),0,IF(AND($C220=11,Datenblatt!M220&lt;Datenblatt!$R$8),0,IF(AND($C220=13,Datenblatt!M220&gt;Datenblatt!$Q$3),100,IF(AND($C220=14,Datenblatt!M220&gt;Datenblatt!$Q$4),100,IF(AND($C220=15,Datenblatt!M220&gt;Datenblatt!$Q$5),100,IF(AND($C220=16,Datenblatt!M220&gt;Datenblatt!$Q$6),100,IF(AND($C220=12,Datenblatt!M220&gt;Datenblatt!$Q$7),100,IF(AND($C220=11,Datenblatt!M220&gt;Datenblatt!$Q$8),100,IF(Übersicht!$C220=13,Datenblatt!$B$3*Datenblatt!M220^3+Datenblatt!$C$3*Datenblatt!M220^2+Datenblatt!$D$3*Datenblatt!M220+Datenblatt!$E$3,IF(Übersicht!$C220=14,Datenblatt!$B$4*Datenblatt!M220^3+Datenblatt!$C$4*Datenblatt!M220^2+Datenblatt!$D$4*Datenblatt!M220+Datenblatt!$E$4,IF(Übersicht!$C220=15,Datenblatt!$B$5*Datenblatt!M220^3+Datenblatt!$C$5*Datenblatt!M220^2+Datenblatt!$D$5*Datenblatt!M220+Datenblatt!$E$5,IF(Übersicht!$C220=16,Datenblatt!$B$6*Datenblatt!M220^3+Datenblatt!$C$6*Datenblatt!M220^2+Datenblatt!$D$6*Datenblatt!M220+Datenblatt!$E$6,IF(Übersicht!$C220=12,Datenblatt!$B$7*Datenblatt!M220^3+Datenblatt!$C$7*Datenblatt!M220^2+Datenblatt!$D$7*Datenblatt!M220+Datenblatt!$E$7,IF(Übersicht!$C220=11,Datenblatt!$B$8*Datenblatt!M220^3+Datenblatt!$C$8*Datenblatt!M220^2+Datenblatt!$D$8*Datenblatt!M220+Datenblatt!$E$8,0))))))))))))))))))</f>
        <v>#DIV/0!</v>
      </c>
      <c r="K220" t="e">
        <f>IF(AND(Übersicht!$C220=13,Datenblatt!N220&lt;Datenblatt!$T$3),0,IF(AND(Übersicht!$C220=14,Datenblatt!N220&lt;Datenblatt!$T$4),0,IF(AND(Übersicht!$C220=15,Datenblatt!N220&lt;Datenblatt!$T$5),0,IF(AND(Übersicht!$C220=16,Datenblatt!N220&lt;Datenblatt!$T$6),0,IF(AND(Übersicht!$C220=12,Datenblatt!N220&lt;Datenblatt!$T$7),0,IF(AND(Übersicht!$C220=11,Datenblatt!N220&lt;Datenblatt!$T$8),0,IF(AND($C220=13,Datenblatt!N220&gt;Datenblatt!$S$3),100,IF(AND($C220=14,Datenblatt!N220&gt;Datenblatt!$S$4),100,IF(AND($C220=15,Datenblatt!N220&gt;Datenblatt!$S$5),100,IF(AND($C220=16,Datenblatt!N220&gt;Datenblatt!$S$6),100,IF(AND($C220=12,Datenblatt!N220&gt;Datenblatt!$S$7),100,IF(AND($C220=11,Datenblatt!N220&gt;Datenblatt!$S$8),100,IF(Übersicht!$C220=13,Datenblatt!$B$11*Datenblatt!N220^3+Datenblatt!$C$11*Datenblatt!N220^2+Datenblatt!$D$11*Datenblatt!N220+Datenblatt!$E$11,IF(Übersicht!$C220=14,Datenblatt!$B$12*Datenblatt!N220^3+Datenblatt!$C$12*Datenblatt!N220^2+Datenblatt!$D$12*Datenblatt!N220+Datenblatt!$E$12,IF(Übersicht!$C220=15,Datenblatt!$B$13*Datenblatt!N220^3+Datenblatt!$C$13*Datenblatt!N220^2+Datenblatt!$D$13*Datenblatt!N220+Datenblatt!$E$13,IF(Übersicht!$C220=16,Datenblatt!$B$14*Datenblatt!N220^3+Datenblatt!$C$14*Datenblatt!N220^2+Datenblatt!$D$14*Datenblatt!N220+Datenblatt!$E$14,IF(Übersicht!$C220=12,Datenblatt!$B$15*Datenblatt!N220^3+Datenblatt!$C$15*Datenblatt!N220^2+Datenblatt!$D$15*Datenblatt!N220+Datenblatt!$E$15,IF(Übersicht!$C220=11,Datenblatt!$B$16*Datenblatt!N220^3+Datenblatt!$C$16*Datenblatt!N220^2+Datenblatt!$D$16*Datenblatt!N220+Datenblatt!$E$16,0))))))))))))))))))</f>
        <v>#DIV/0!</v>
      </c>
      <c r="L220">
        <f>IF(AND($C220=13,G220&lt;Datenblatt!$V$3),0,IF(AND($C220=14,G220&lt;Datenblatt!$V$4),0,IF(AND($C220=15,G220&lt;Datenblatt!$V$5),0,IF(AND($C220=16,G220&lt;Datenblatt!$V$6),0,IF(AND($C220=12,G220&lt;Datenblatt!$V$7),0,IF(AND($C220=11,G220&lt;Datenblatt!$V$8),0,IF(AND($C220=13,G220&gt;Datenblatt!$U$3),100,IF(AND($C220=14,G220&gt;Datenblatt!$U$4),100,IF(AND($C220=15,G220&gt;Datenblatt!$U$5),100,IF(AND($C220=16,G220&gt;Datenblatt!$U$6),100,IF(AND($C220=12,G220&gt;Datenblatt!$U$7),100,IF(AND($C220=11,G220&gt;Datenblatt!$U$8),100,IF($C220=13,(Datenblatt!$B$19*Übersicht!G220^3)+(Datenblatt!$C$19*Übersicht!G220^2)+(Datenblatt!$D$19*Übersicht!G220)+Datenblatt!$E$19,IF($C220=14,(Datenblatt!$B$20*Übersicht!G220^3)+(Datenblatt!$C$20*Übersicht!G220^2)+(Datenblatt!$D$20*Übersicht!G220)+Datenblatt!$E$20,IF($C220=15,(Datenblatt!$B$21*Übersicht!G220^3)+(Datenblatt!$C$21*Übersicht!G220^2)+(Datenblatt!$D$21*Übersicht!G220)+Datenblatt!$E$21,IF($C220=16,(Datenblatt!$B$22*Übersicht!G220^3)+(Datenblatt!$C$22*Übersicht!G220^2)+(Datenblatt!$D$22*Übersicht!G220)+Datenblatt!$E$22,IF($C220=12,(Datenblatt!$B$23*Übersicht!G220^3)+(Datenblatt!$C$23*Übersicht!G220^2)+(Datenblatt!$D$23*Übersicht!G220)+Datenblatt!$E$23,IF($C220=11,(Datenblatt!$B$24*Übersicht!G220^3)+(Datenblatt!$C$24*Übersicht!G220^2)+(Datenblatt!$D$24*Übersicht!G220)+Datenblatt!$E$24,0))))))))))))))))))</f>
        <v>0</v>
      </c>
      <c r="M220">
        <f>IF(AND(H220="",C220=11),Datenblatt!$I$26,IF(AND(H220="",C220=12),Datenblatt!$I$26,IF(AND(H220="",C220=16),Datenblatt!$I$27,IF(AND(H220="",C220=15),Datenblatt!$I$26,IF(AND(H220="",C220=14),Datenblatt!$I$26,IF(AND(H220="",C220=13),Datenblatt!$I$26,IF(AND($C220=13,H220&gt;Datenblatt!$X$3),0,IF(AND($C220=14,H220&gt;Datenblatt!$X$4),0,IF(AND($C220=15,H220&gt;Datenblatt!$X$5),0,IF(AND($C220=16,H220&gt;Datenblatt!$X$6),0,IF(AND($C220=12,H220&gt;Datenblatt!$X$7),0,IF(AND($C220=11,H220&gt;Datenblatt!$X$8),0,IF(AND($C220=13,H220&lt;Datenblatt!$W$3),100,IF(AND($C220=14,H220&lt;Datenblatt!$W$4),100,IF(AND($C220=15,H220&lt;Datenblatt!$W$5),100,IF(AND($C220=16,H220&lt;Datenblatt!$W$6),100,IF(AND($C220=12,H220&lt;Datenblatt!$W$7),100,IF(AND($C220=11,H220&lt;Datenblatt!$W$8),100,IF($C220=13,(Datenblatt!$B$27*Übersicht!H220^3)+(Datenblatt!$C$27*Übersicht!H220^2)+(Datenblatt!$D$27*Übersicht!H220)+Datenblatt!$E$27,IF($C220=14,(Datenblatt!$B$28*Übersicht!H220^3)+(Datenblatt!$C$28*Übersicht!H220^2)+(Datenblatt!$D$28*Übersicht!H220)+Datenblatt!$E$28,IF($C220=15,(Datenblatt!$B$29*Übersicht!H220^3)+(Datenblatt!$C$29*Übersicht!H220^2)+(Datenblatt!$D$29*Übersicht!H220)+Datenblatt!$E$29,IF($C220=16,(Datenblatt!$B$30*Übersicht!H220^3)+(Datenblatt!$C$30*Übersicht!H220^2)+(Datenblatt!$D$30*Übersicht!H220)+Datenblatt!$E$30,IF($C220=12,(Datenblatt!$B$31*Übersicht!H220^3)+(Datenblatt!$C$31*Übersicht!H220^2)+(Datenblatt!$D$31*Übersicht!H220)+Datenblatt!$E$31,IF($C220=11,(Datenblatt!$B$32*Übersicht!H220^3)+(Datenblatt!$C$32*Übersicht!H220^2)+(Datenblatt!$D$32*Übersicht!H220)+Datenblatt!$E$32,0))))))))))))))))))))))))</f>
        <v>0</v>
      </c>
      <c r="N220">
        <f>IF(AND(H220="",C220=11),Datenblatt!$I$29,IF(AND(H220="",C220=12),Datenblatt!$I$29,IF(AND(H220="",C220=16),Datenblatt!$I$29,IF(AND(H220="",C220=15),Datenblatt!$I$29,IF(AND(H220="",C220=14),Datenblatt!$I$29,IF(AND(H220="",C220=13),Datenblatt!$I$29,IF(AND($C220=13,H220&gt;Datenblatt!$X$3),0,IF(AND($C220=14,H220&gt;Datenblatt!$X$4),0,IF(AND($C220=15,H220&gt;Datenblatt!$X$5),0,IF(AND($C220=16,H220&gt;Datenblatt!$X$6),0,IF(AND($C220=12,H220&gt;Datenblatt!$X$7),0,IF(AND($C220=11,H220&gt;Datenblatt!$X$8),0,IF(AND($C220=13,H220&lt;Datenblatt!$W$3),100,IF(AND($C220=14,H220&lt;Datenblatt!$W$4),100,IF(AND($C220=15,H220&lt;Datenblatt!$W$5),100,IF(AND($C220=16,H220&lt;Datenblatt!$W$6),100,IF(AND($C220=12,H220&lt;Datenblatt!$W$7),100,IF(AND($C220=11,H220&lt;Datenblatt!$W$8),100,IF($C220=13,(Datenblatt!$B$27*Übersicht!H220^3)+(Datenblatt!$C$27*Übersicht!H220^2)+(Datenblatt!$D$27*Übersicht!H220)+Datenblatt!$E$27,IF($C220=14,(Datenblatt!$B$28*Übersicht!H220^3)+(Datenblatt!$C$28*Übersicht!H220^2)+(Datenblatt!$D$28*Übersicht!H220)+Datenblatt!$E$28,IF($C220=15,(Datenblatt!$B$29*Übersicht!H220^3)+(Datenblatt!$C$29*Übersicht!H220^2)+(Datenblatt!$D$29*Übersicht!H220)+Datenblatt!$E$29,IF($C220=16,(Datenblatt!$B$30*Übersicht!H220^3)+(Datenblatt!$C$30*Übersicht!H220^2)+(Datenblatt!$D$30*Übersicht!H220)+Datenblatt!$E$30,IF($C220=12,(Datenblatt!$B$31*Übersicht!H220^3)+(Datenblatt!$C$31*Übersicht!H220^2)+(Datenblatt!$D$31*Übersicht!H220)+Datenblatt!$E$31,IF($C220=11,(Datenblatt!$B$32*Übersicht!H220^3)+(Datenblatt!$C$32*Übersicht!H220^2)+(Datenblatt!$D$32*Übersicht!H220)+Datenblatt!$E$32,0))))))))))))))))))))))))</f>
        <v>0</v>
      </c>
      <c r="O220" s="2" t="e">
        <f t="shared" si="12"/>
        <v>#DIV/0!</v>
      </c>
      <c r="P220" s="2" t="e">
        <f t="shared" si="13"/>
        <v>#DIV/0!</v>
      </c>
      <c r="R220" s="2"/>
      <c r="S220" s="2">
        <f>Datenblatt!$I$10</f>
        <v>62.816491055091916</v>
      </c>
      <c r="T220" s="2">
        <f>Datenblatt!$I$18</f>
        <v>62.379148900450787</v>
      </c>
      <c r="U220" s="2">
        <f>Datenblatt!$I$26</f>
        <v>55.885385458572635</v>
      </c>
      <c r="V220" s="2">
        <f>Datenblatt!$I$34</f>
        <v>60.727085155488531</v>
      </c>
      <c r="W220" s="7" t="e">
        <f t="shared" si="14"/>
        <v>#DIV/0!</v>
      </c>
      <c r="Y220" s="2">
        <f>Datenblatt!$I$5</f>
        <v>73.48733784597421</v>
      </c>
      <c r="Z220">
        <f>Datenblatt!$I$13</f>
        <v>79.926562848016317</v>
      </c>
      <c r="AA220">
        <f>Datenblatt!$I$21</f>
        <v>79.953620531215734</v>
      </c>
      <c r="AB220">
        <f>Datenblatt!$I$29</f>
        <v>70.851454876954847</v>
      </c>
      <c r="AC220">
        <f>Datenblatt!$I$37</f>
        <v>75.813025407742586</v>
      </c>
      <c r="AD220" s="7" t="e">
        <f t="shared" si="15"/>
        <v>#DIV/0!</v>
      </c>
    </row>
    <row r="221" spans="10:30" ht="19" x14ac:dyDescent="0.25">
      <c r="J221" s="3" t="e">
        <f>IF(AND($C221=13,Datenblatt!M221&lt;Datenblatt!$R$3),0,IF(AND($C221=14,Datenblatt!M221&lt;Datenblatt!$R$4),0,IF(AND($C221=15,Datenblatt!M221&lt;Datenblatt!$R$5),0,IF(AND($C221=16,Datenblatt!M221&lt;Datenblatt!$R$6),0,IF(AND($C221=12,Datenblatt!M221&lt;Datenblatt!$R$7),0,IF(AND($C221=11,Datenblatt!M221&lt;Datenblatt!$R$8),0,IF(AND($C221=13,Datenblatt!M221&gt;Datenblatt!$Q$3),100,IF(AND($C221=14,Datenblatt!M221&gt;Datenblatt!$Q$4),100,IF(AND($C221=15,Datenblatt!M221&gt;Datenblatt!$Q$5),100,IF(AND($C221=16,Datenblatt!M221&gt;Datenblatt!$Q$6),100,IF(AND($C221=12,Datenblatt!M221&gt;Datenblatt!$Q$7),100,IF(AND($C221=11,Datenblatt!M221&gt;Datenblatt!$Q$8),100,IF(Übersicht!$C221=13,Datenblatt!$B$3*Datenblatt!M221^3+Datenblatt!$C$3*Datenblatt!M221^2+Datenblatt!$D$3*Datenblatt!M221+Datenblatt!$E$3,IF(Übersicht!$C221=14,Datenblatt!$B$4*Datenblatt!M221^3+Datenblatt!$C$4*Datenblatt!M221^2+Datenblatt!$D$4*Datenblatt!M221+Datenblatt!$E$4,IF(Übersicht!$C221=15,Datenblatt!$B$5*Datenblatt!M221^3+Datenblatt!$C$5*Datenblatt!M221^2+Datenblatt!$D$5*Datenblatt!M221+Datenblatt!$E$5,IF(Übersicht!$C221=16,Datenblatt!$B$6*Datenblatt!M221^3+Datenblatt!$C$6*Datenblatt!M221^2+Datenblatt!$D$6*Datenblatt!M221+Datenblatt!$E$6,IF(Übersicht!$C221=12,Datenblatt!$B$7*Datenblatt!M221^3+Datenblatt!$C$7*Datenblatt!M221^2+Datenblatt!$D$7*Datenblatt!M221+Datenblatt!$E$7,IF(Übersicht!$C221=11,Datenblatt!$B$8*Datenblatt!M221^3+Datenblatt!$C$8*Datenblatt!M221^2+Datenblatt!$D$8*Datenblatt!M221+Datenblatt!$E$8,0))))))))))))))))))</f>
        <v>#DIV/0!</v>
      </c>
      <c r="K221" t="e">
        <f>IF(AND(Übersicht!$C221=13,Datenblatt!N221&lt;Datenblatt!$T$3),0,IF(AND(Übersicht!$C221=14,Datenblatt!N221&lt;Datenblatt!$T$4),0,IF(AND(Übersicht!$C221=15,Datenblatt!N221&lt;Datenblatt!$T$5),0,IF(AND(Übersicht!$C221=16,Datenblatt!N221&lt;Datenblatt!$T$6),0,IF(AND(Übersicht!$C221=12,Datenblatt!N221&lt;Datenblatt!$T$7),0,IF(AND(Übersicht!$C221=11,Datenblatt!N221&lt;Datenblatt!$T$8),0,IF(AND($C221=13,Datenblatt!N221&gt;Datenblatt!$S$3),100,IF(AND($C221=14,Datenblatt!N221&gt;Datenblatt!$S$4),100,IF(AND($C221=15,Datenblatt!N221&gt;Datenblatt!$S$5),100,IF(AND($C221=16,Datenblatt!N221&gt;Datenblatt!$S$6),100,IF(AND($C221=12,Datenblatt!N221&gt;Datenblatt!$S$7),100,IF(AND($C221=11,Datenblatt!N221&gt;Datenblatt!$S$8),100,IF(Übersicht!$C221=13,Datenblatt!$B$11*Datenblatt!N221^3+Datenblatt!$C$11*Datenblatt!N221^2+Datenblatt!$D$11*Datenblatt!N221+Datenblatt!$E$11,IF(Übersicht!$C221=14,Datenblatt!$B$12*Datenblatt!N221^3+Datenblatt!$C$12*Datenblatt!N221^2+Datenblatt!$D$12*Datenblatt!N221+Datenblatt!$E$12,IF(Übersicht!$C221=15,Datenblatt!$B$13*Datenblatt!N221^3+Datenblatt!$C$13*Datenblatt!N221^2+Datenblatt!$D$13*Datenblatt!N221+Datenblatt!$E$13,IF(Übersicht!$C221=16,Datenblatt!$B$14*Datenblatt!N221^3+Datenblatt!$C$14*Datenblatt!N221^2+Datenblatt!$D$14*Datenblatt!N221+Datenblatt!$E$14,IF(Übersicht!$C221=12,Datenblatt!$B$15*Datenblatt!N221^3+Datenblatt!$C$15*Datenblatt!N221^2+Datenblatt!$D$15*Datenblatt!N221+Datenblatt!$E$15,IF(Übersicht!$C221=11,Datenblatt!$B$16*Datenblatt!N221^3+Datenblatt!$C$16*Datenblatt!N221^2+Datenblatt!$D$16*Datenblatt!N221+Datenblatt!$E$16,0))))))))))))))))))</f>
        <v>#DIV/0!</v>
      </c>
      <c r="L221">
        <f>IF(AND($C221=13,G221&lt;Datenblatt!$V$3),0,IF(AND($C221=14,G221&lt;Datenblatt!$V$4),0,IF(AND($C221=15,G221&lt;Datenblatt!$V$5),0,IF(AND($C221=16,G221&lt;Datenblatt!$V$6),0,IF(AND($C221=12,G221&lt;Datenblatt!$V$7),0,IF(AND($C221=11,G221&lt;Datenblatt!$V$8),0,IF(AND($C221=13,G221&gt;Datenblatt!$U$3),100,IF(AND($C221=14,G221&gt;Datenblatt!$U$4),100,IF(AND($C221=15,G221&gt;Datenblatt!$U$5),100,IF(AND($C221=16,G221&gt;Datenblatt!$U$6),100,IF(AND($C221=12,G221&gt;Datenblatt!$U$7),100,IF(AND($C221=11,G221&gt;Datenblatt!$U$8),100,IF($C221=13,(Datenblatt!$B$19*Übersicht!G221^3)+(Datenblatt!$C$19*Übersicht!G221^2)+(Datenblatt!$D$19*Übersicht!G221)+Datenblatt!$E$19,IF($C221=14,(Datenblatt!$B$20*Übersicht!G221^3)+(Datenblatt!$C$20*Übersicht!G221^2)+(Datenblatt!$D$20*Übersicht!G221)+Datenblatt!$E$20,IF($C221=15,(Datenblatt!$B$21*Übersicht!G221^3)+(Datenblatt!$C$21*Übersicht!G221^2)+(Datenblatt!$D$21*Übersicht!G221)+Datenblatt!$E$21,IF($C221=16,(Datenblatt!$B$22*Übersicht!G221^3)+(Datenblatt!$C$22*Übersicht!G221^2)+(Datenblatt!$D$22*Übersicht!G221)+Datenblatt!$E$22,IF($C221=12,(Datenblatt!$B$23*Übersicht!G221^3)+(Datenblatt!$C$23*Übersicht!G221^2)+(Datenblatt!$D$23*Übersicht!G221)+Datenblatt!$E$23,IF($C221=11,(Datenblatt!$B$24*Übersicht!G221^3)+(Datenblatt!$C$24*Übersicht!G221^2)+(Datenblatt!$D$24*Übersicht!G221)+Datenblatt!$E$24,0))))))))))))))))))</f>
        <v>0</v>
      </c>
      <c r="M221">
        <f>IF(AND(H221="",C221=11),Datenblatt!$I$26,IF(AND(H221="",C221=12),Datenblatt!$I$26,IF(AND(H221="",C221=16),Datenblatt!$I$27,IF(AND(H221="",C221=15),Datenblatt!$I$26,IF(AND(H221="",C221=14),Datenblatt!$I$26,IF(AND(H221="",C221=13),Datenblatt!$I$26,IF(AND($C221=13,H221&gt;Datenblatt!$X$3),0,IF(AND($C221=14,H221&gt;Datenblatt!$X$4),0,IF(AND($C221=15,H221&gt;Datenblatt!$X$5),0,IF(AND($C221=16,H221&gt;Datenblatt!$X$6),0,IF(AND($C221=12,H221&gt;Datenblatt!$X$7),0,IF(AND($C221=11,H221&gt;Datenblatt!$X$8),0,IF(AND($C221=13,H221&lt;Datenblatt!$W$3),100,IF(AND($C221=14,H221&lt;Datenblatt!$W$4),100,IF(AND($C221=15,H221&lt;Datenblatt!$W$5),100,IF(AND($C221=16,H221&lt;Datenblatt!$W$6),100,IF(AND($C221=12,H221&lt;Datenblatt!$W$7),100,IF(AND($C221=11,H221&lt;Datenblatt!$W$8),100,IF($C221=13,(Datenblatt!$B$27*Übersicht!H221^3)+(Datenblatt!$C$27*Übersicht!H221^2)+(Datenblatt!$D$27*Übersicht!H221)+Datenblatt!$E$27,IF($C221=14,(Datenblatt!$B$28*Übersicht!H221^3)+(Datenblatt!$C$28*Übersicht!H221^2)+(Datenblatt!$D$28*Übersicht!H221)+Datenblatt!$E$28,IF($C221=15,(Datenblatt!$B$29*Übersicht!H221^3)+(Datenblatt!$C$29*Übersicht!H221^2)+(Datenblatt!$D$29*Übersicht!H221)+Datenblatt!$E$29,IF($C221=16,(Datenblatt!$B$30*Übersicht!H221^3)+(Datenblatt!$C$30*Übersicht!H221^2)+(Datenblatt!$D$30*Übersicht!H221)+Datenblatt!$E$30,IF($C221=12,(Datenblatt!$B$31*Übersicht!H221^3)+(Datenblatt!$C$31*Übersicht!H221^2)+(Datenblatt!$D$31*Übersicht!H221)+Datenblatt!$E$31,IF($C221=11,(Datenblatt!$B$32*Übersicht!H221^3)+(Datenblatt!$C$32*Übersicht!H221^2)+(Datenblatt!$D$32*Übersicht!H221)+Datenblatt!$E$32,0))))))))))))))))))))))))</f>
        <v>0</v>
      </c>
      <c r="N221">
        <f>IF(AND(H221="",C221=11),Datenblatt!$I$29,IF(AND(H221="",C221=12),Datenblatt!$I$29,IF(AND(H221="",C221=16),Datenblatt!$I$29,IF(AND(H221="",C221=15),Datenblatt!$I$29,IF(AND(H221="",C221=14),Datenblatt!$I$29,IF(AND(H221="",C221=13),Datenblatt!$I$29,IF(AND($C221=13,H221&gt;Datenblatt!$X$3),0,IF(AND($C221=14,H221&gt;Datenblatt!$X$4),0,IF(AND($C221=15,H221&gt;Datenblatt!$X$5),0,IF(AND($C221=16,H221&gt;Datenblatt!$X$6),0,IF(AND($C221=12,H221&gt;Datenblatt!$X$7),0,IF(AND($C221=11,H221&gt;Datenblatt!$X$8),0,IF(AND($C221=13,H221&lt;Datenblatt!$W$3),100,IF(AND($C221=14,H221&lt;Datenblatt!$W$4),100,IF(AND($C221=15,H221&lt;Datenblatt!$W$5),100,IF(AND($C221=16,H221&lt;Datenblatt!$W$6),100,IF(AND($C221=12,H221&lt;Datenblatt!$W$7),100,IF(AND($C221=11,H221&lt;Datenblatt!$W$8),100,IF($C221=13,(Datenblatt!$B$27*Übersicht!H221^3)+(Datenblatt!$C$27*Übersicht!H221^2)+(Datenblatt!$D$27*Übersicht!H221)+Datenblatt!$E$27,IF($C221=14,(Datenblatt!$B$28*Übersicht!H221^3)+(Datenblatt!$C$28*Übersicht!H221^2)+(Datenblatt!$D$28*Übersicht!H221)+Datenblatt!$E$28,IF($C221=15,(Datenblatt!$B$29*Übersicht!H221^3)+(Datenblatt!$C$29*Übersicht!H221^2)+(Datenblatt!$D$29*Übersicht!H221)+Datenblatt!$E$29,IF($C221=16,(Datenblatt!$B$30*Übersicht!H221^3)+(Datenblatt!$C$30*Übersicht!H221^2)+(Datenblatt!$D$30*Übersicht!H221)+Datenblatt!$E$30,IF($C221=12,(Datenblatt!$B$31*Übersicht!H221^3)+(Datenblatt!$C$31*Übersicht!H221^2)+(Datenblatt!$D$31*Übersicht!H221)+Datenblatt!$E$31,IF($C221=11,(Datenblatt!$B$32*Übersicht!H221^3)+(Datenblatt!$C$32*Übersicht!H221^2)+(Datenblatt!$D$32*Übersicht!H221)+Datenblatt!$E$32,0))))))))))))))))))))))))</f>
        <v>0</v>
      </c>
      <c r="O221" s="2" t="e">
        <f t="shared" si="12"/>
        <v>#DIV/0!</v>
      </c>
      <c r="P221" s="2" t="e">
        <f t="shared" si="13"/>
        <v>#DIV/0!</v>
      </c>
      <c r="R221" s="2"/>
      <c r="S221" s="2">
        <f>Datenblatt!$I$10</f>
        <v>62.816491055091916</v>
      </c>
      <c r="T221" s="2">
        <f>Datenblatt!$I$18</f>
        <v>62.379148900450787</v>
      </c>
      <c r="U221" s="2">
        <f>Datenblatt!$I$26</f>
        <v>55.885385458572635</v>
      </c>
      <c r="V221" s="2">
        <f>Datenblatt!$I$34</f>
        <v>60.727085155488531</v>
      </c>
      <c r="W221" s="7" t="e">
        <f t="shared" si="14"/>
        <v>#DIV/0!</v>
      </c>
      <c r="Y221" s="2">
        <f>Datenblatt!$I$5</f>
        <v>73.48733784597421</v>
      </c>
      <c r="Z221">
        <f>Datenblatt!$I$13</f>
        <v>79.926562848016317</v>
      </c>
      <c r="AA221">
        <f>Datenblatt!$I$21</f>
        <v>79.953620531215734</v>
      </c>
      <c r="AB221">
        <f>Datenblatt!$I$29</f>
        <v>70.851454876954847</v>
      </c>
      <c r="AC221">
        <f>Datenblatt!$I$37</f>
        <v>75.813025407742586</v>
      </c>
      <c r="AD221" s="7" t="e">
        <f t="shared" si="15"/>
        <v>#DIV/0!</v>
      </c>
    </row>
    <row r="222" spans="10:30" ht="19" x14ac:dyDescent="0.25">
      <c r="J222" s="3" t="e">
        <f>IF(AND($C222=13,Datenblatt!M222&lt;Datenblatt!$R$3),0,IF(AND($C222=14,Datenblatt!M222&lt;Datenblatt!$R$4),0,IF(AND($C222=15,Datenblatt!M222&lt;Datenblatt!$R$5),0,IF(AND($C222=16,Datenblatt!M222&lt;Datenblatt!$R$6),0,IF(AND($C222=12,Datenblatt!M222&lt;Datenblatt!$R$7),0,IF(AND($C222=11,Datenblatt!M222&lt;Datenblatt!$R$8),0,IF(AND($C222=13,Datenblatt!M222&gt;Datenblatt!$Q$3),100,IF(AND($C222=14,Datenblatt!M222&gt;Datenblatt!$Q$4),100,IF(AND($C222=15,Datenblatt!M222&gt;Datenblatt!$Q$5),100,IF(AND($C222=16,Datenblatt!M222&gt;Datenblatt!$Q$6),100,IF(AND($C222=12,Datenblatt!M222&gt;Datenblatt!$Q$7),100,IF(AND($C222=11,Datenblatt!M222&gt;Datenblatt!$Q$8),100,IF(Übersicht!$C222=13,Datenblatt!$B$3*Datenblatt!M222^3+Datenblatt!$C$3*Datenblatt!M222^2+Datenblatt!$D$3*Datenblatt!M222+Datenblatt!$E$3,IF(Übersicht!$C222=14,Datenblatt!$B$4*Datenblatt!M222^3+Datenblatt!$C$4*Datenblatt!M222^2+Datenblatt!$D$4*Datenblatt!M222+Datenblatt!$E$4,IF(Übersicht!$C222=15,Datenblatt!$B$5*Datenblatt!M222^3+Datenblatt!$C$5*Datenblatt!M222^2+Datenblatt!$D$5*Datenblatt!M222+Datenblatt!$E$5,IF(Übersicht!$C222=16,Datenblatt!$B$6*Datenblatt!M222^3+Datenblatt!$C$6*Datenblatt!M222^2+Datenblatt!$D$6*Datenblatt!M222+Datenblatt!$E$6,IF(Übersicht!$C222=12,Datenblatt!$B$7*Datenblatt!M222^3+Datenblatt!$C$7*Datenblatt!M222^2+Datenblatt!$D$7*Datenblatt!M222+Datenblatt!$E$7,IF(Übersicht!$C222=11,Datenblatt!$B$8*Datenblatt!M222^3+Datenblatt!$C$8*Datenblatt!M222^2+Datenblatt!$D$8*Datenblatt!M222+Datenblatt!$E$8,0))))))))))))))))))</f>
        <v>#DIV/0!</v>
      </c>
      <c r="K222" t="e">
        <f>IF(AND(Übersicht!$C222=13,Datenblatt!N222&lt;Datenblatt!$T$3),0,IF(AND(Übersicht!$C222=14,Datenblatt!N222&lt;Datenblatt!$T$4),0,IF(AND(Übersicht!$C222=15,Datenblatt!N222&lt;Datenblatt!$T$5),0,IF(AND(Übersicht!$C222=16,Datenblatt!N222&lt;Datenblatt!$T$6),0,IF(AND(Übersicht!$C222=12,Datenblatt!N222&lt;Datenblatt!$T$7),0,IF(AND(Übersicht!$C222=11,Datenblatt!N222&lt;Datenblatt!$T$8),0,IF(AND($C222=13,Datenblatt!N222&gt;Datenblatt!$S$3),100,IF(AND($C222=14,Datenblatt!N222&gt;Datenblatt!$S$4),100,IF(AND($C222=15,Datenblatt!N222&gt;Datenblatt!$S$5),100,IF(AND($C222=16,Datenblatt!N222&gt;Datenblatt!$S$6),100,IF(AND($C222=12,Datenblatt!N222&gt;Datenblatt!$S$7),100,IF(AND($C222=11,Datenblatt!N222&gt;Datenblatt!$S$8),100,IF(Übersicht!$C222=13,Datenblatt!$B$11*Datenblatt!N222^3+Datenblatt!$C$11*Datenblatt!N222^2+Datenblatt!$D$11*Datenblatt!N222+Datenblatt!$E$11,IF(Übersicht!$C222=14,Datenblatt!$B$12*Datenblatt!N222^3+Datenblatt!$C$12*Datenblatt!N222^2+Datenblatt!$D$12*Datenblatt!N222+Datenblatt!$E$12,IF(Übersicht!$C222=15,Datenblatt!$B$13*Datenblatt!N222^3+Datenblatt!$C$13*Datenblatt!N222^2+Datenblatt!$D$13*Datenblatt!N222+Datenblatt!$E$13,IF(Übersicht!$C222=16,Datenblatt!$B$14*Datenblatt!N222^3+Datenblatt!$C$14*Datenblatt!N222^2+Datenblatt!$D$14*Datenblatt!N222+Datenblatt!$E$14,IF(Übersicht!$C222=12,Datenblatt!$B$15*Datenblatt!N222^3+Datenblatt!$C$15*Datenblatt!N222^2+Datenblatt!$D$15*Datenblatt!N222+Datenblatt!$E$15,IF(Übersicht!$C222=11,Datenblatt!$B$16*Datenblatt!N222^3+Datenblatt!$C$16*Datenblatt!N222^2+Datenblatt!$D$16*Datenblatt!N222+Datenblatt!$E$16,0))))))))))))))))))</f>
        <v>#DIV/0!</v>
      </c>
      <c r="L222">
        <f>IF(AND($C222=13,G222&lt;Datenblatt!$V$3),0,IF(AND($C222=14,G222&lt;Datenblatt!$V$4),0,IF(AND($C222=15,G222&lt;Datenblatt!$V$5),0,IF(AND($C222=16,G222&lt;Datenblatt!$V$6),0,IF(AND($C222=12,G222&lt;Datenblatt!$V$7),0,IF(AND($C222=11,G222&lt;Datenblatt!$V$8),0,IF(AND($C222=13,G222&gt;Datenblatt!$U$3),100,IF(AND($C222=14,G222&gt;Datenblatt!$U$4),100,IF(AND($C222=15,G222&gt;Datenblatt!$U$5),100,IF(AND($C222=16,G222&gt;Datenblatt!$U$6),100,IF(AND($C222=12,G222&gt;Datenblatt!$U$7),100,IF(AND($C222=11,G222&gt;Datenblatt!$U$8),100,IF($C222=13,(Datenblatt!$B$19*Übersicht!G222^3)+(Datenblatt!$C$19*Übersicht!G222^2)+(Datenblatt!$D$19*Übersicht!G222)+Datenblatt!$E$19,IF($C222=14,(Datenblatt!$B$20*Übersicht!G222^3)+(Datenblatt!$C$20*Übersicht!G222^2)+(Datenblatt!$D$20*Übersicht!G222)+Datenblatt!$E$20,IF($C222=15,(Datenblatt!$B$21*Übersicht!G222^3)+(Datenblatt!$C$21*Übersicht!G222^2)+(Datenblatt!$D$21*Übersicht!G222)+Datenblatt!$E$21,IF($C222=16,(Datenblatt!$B$22*Übersicht!G222^3)+(Datenblatt!$C$22*Übersicht!G222^2)+(Datenblatt!$D$22*Übersicht!G222)+Datenblatt!$E$22,IF($C222=12,(Datenblatt!$B$23*Übersicht!G222^3)+(Datenblatt!$C$23*Übersicht!G222^2)+(Datenblatt!$D$23*Übersicht!G222)+Datenblatt!$E$23,IF($C222=11,(Datenblatt!$B$24*Übersicht!G222^3)+(Datenblatt!$C$24*Übersicht!G222^2)+(Datenblatt!$D$24*Übersicht!G222)+Datenblatt!$E$24,0))))))))))))))))))</f>
        <v>0</v>
      </c>
      <c r="M222">
        <f>IF(AND(H222="",C222=11),Datenblatt!$I$26,IF(AND(H222="",C222=12),Datenblatt!$I$26,IF(AND(H222="",C222=16),Datenblatt!$I$27,IF(AND(H222="",C222=15),Datenblatt!$I$26,IF(AND(H222="",C222=14),Datenblatt!$I$26,IF(AND(H222="",C222=13),Datenblatt!$I$26,IF(AND($C222=13,H222&gt;Datenblatt!$X$3),0,IF(AND($C222=14,H222&gt;Datenblatt!$X$4),0,IF(AND($C222=15,H222&gt;Datenblatt!$X$5),0,IF(AND($C222=16,H222&gt;Datenblatt!$X$6),0,IF(AND($C222=12,H222&gt;Datenblatt!$X$7),0,IF(AND($C222=11,H222&gt;Datenblatt!$X$8),0,IF(AND($C222=13,H222&lt;Datenblatt!$W$3),100,IF(AND($C222=14,H222&lt;Datenblatt!$W$4),100,IF(AND($C222=15,H222&lt;Datenblatt!$W$5),100,IF(AND($C222=16,H222&lt;Datenblatt!$W$6),100,IF(AND($C222=12,H222&lt;Datenblatt!$W$7),100,IF(AND($C222=11,H222&lt;Datenblatt!$W$8),100,IF($C222=13,(Datenblatt!$B$27*Übersicht!H222^3)+(Datenblatt!$C$27*Übersicht!H222^2)+(Datenblatt!$D$27*Übersicht!H222)+Datenblatt!$E$27,IF($C222=14,(Datenblatt!$B$28*Übersicht!H222^3)+(Datenblatt!$C$28*Übersicht!H222^2)+(Datenblatt!$D$28*Übersicht!H222)+Datenblatt!$E$28,IF($C222=15,(Datenblatt!$B$29*Übersicht!H222^3)+(Datenblatt!$C$29*Übersicht!H222^2)+(Datenblatt!$D$29*Übersicht!H222)+Datenblatt!$E$29,IF($C222=16,(Datenblatt!$B$30*Übersicht!H222^3)+(Datenblatt!$C$30*Übersicht!H222^2)+(Datenblatt!$D$30*Übersicht!H222)+Datenblatt!$E$30,IF($C222=12,(Datenblatt!$B$31*Übersicht!H222^3)+(Datenblatt!$C$31*Übersicht!H222^2)+(Datenblatt!$D$31*Übersicht!H222)+Datenblatt!$E$31,IF($C222=11,(Datenblatt!$B$32*Übersicht!H222^3)+(Datenblatt!$C$32*Übersicht!H222^2)+(Datenblatt!$D$32*Übersicht!H222)+Datenblatt!$E$32,0))))))))))))))))))))))))</f>
        <v>0</v>
      </c>
      <c r="N222">
        <f>IF(AND(H222="",C222=11),Datenblatt!$I$29,IF(AND(H222="",C222=12),Datenblatt!$I$29,IF(AND(H222="",C222=16),Datenblatt!$I$29,IF(AND(H222="",C222=15),Datenblatt!$I$29,IF(AND(H222="",C222=14),Datenblatt!$I$29,IF(AND(H222="",C222=13),Datenblatt!$I$29,IF(AND($C222=13,H222&gt;Datenblatt!$X$3),0,IF(AND($C222=14,H222&gt;Datenblatt!$X$4),0,IF(AND($C222=15,H222&gt;Datenblatt!$X$5),0,IF(AND($C222=16,H222&gt;Datenblatt!$X$6),0,IF(AND($C222=12,H222&gt;Datenblatt!$X$7),0,IF(AND($C222=11,H222&gt;Datenblatt!$X$8),0,IF(AND($C222=13,H222&lt;Datenblatt!$W$3),100,IF(AND($C222=14,H222&lt;Datenblatt!$W$4),100,IF(AND($C222=15,H222&lt;Datenblatt!$W$5),100,IF(AND($C222=16,H222&lt;Datenblatt!$W$6),100,IF(AND($C222=12,H222&lt;Datenblatt!$W$7),100,IF(AND($C222=11,H222&lt;Datenblatt!$W$8),100,IF($C222=13,(Datenblatt!$B$27*Übersicht!H222^3)+(Datenblatt!$C$27*Übersicht!H222^2)+(Datenblatt!$D$27*Übersicht!H222)+Datenblatt!$E$27,IF($C222=14,(Datenblatt!$B$28*Übersicht!H222^3)+(Datenblatt!$C$28*Übersicht!H222^2)+(Datenblatt!$D$28*Übersicht!H222)+Datenblatt!$E$28,IF($C222=15,(Datenblatt!$B$29*Übersicht!H222^3)+(Datenblatt!$C$29*Übersicht!H222^2)+(Datenblatt!$D$29*Übersicht!H222)+Datenblatt!$E$29,IF($C222=16,(Datenblatt!$B$30*Übersicht!H222^3)+(Datenblatt!$C$30*Übersicht!H222^2)+(Datenblatt!$D$30*Übersicht!H222)+Datenblatt!$E$30,IF($C222=12,(Datenblatt!$B$31*Übersicht!H222^3)+(Datenblatt!$C$31*Übersicht!H222^2)+(Datenblatt!$D$31*Übersicht!H222)+Datenblatt!$E$31,IF($C222=11,(Datenblatt!$B$32*Übersicht!H222^3)+(Datenblatt!$C$32*Übersicht!H222^2)+(Datenblatt!$D$32*Übersicht!H222)+Datenblatt!$E$32,0))))))))))))))))))))))))</f>
        <v>0</v>
      </c>
      <c r="O222" s="2" t="e">
        <f t="shared" si="12"/>
        <v>#DIV/0!</v>
      </c>
      <c r="P222" s="2" t="e">
        <f t="shared" si="13"/>
        <v>#DIV/0!</v>
      </c>
      <c r="R222" s="2"/>
      <c r="S222" s="2">
        <f>Datenblatt!$I$10</f>
        <v>62.816491055091916</v>
      </c>
      <c r="T222" s="2">
        <f>Datenblatt!$I$18</f>
        <v>62.379148900450787</v>
      </c>
      <c r="U222" s="2">
        <f>Datenblatt!$I$26</f>
        <v>55.885385458572635</v>
      </c>
      <c r="V222" s="2">
        <f>Datenblatt!$I$34</f>
        <v>60.727085155488531</v>
      </c>
      <c r="W222" s="7" t="e">
        <f t="shared" si="14"/>
        <v>#DIV/0!</v>
      </c>
      <c r="Y222" s="2">
        <f>Datenblatt!$I$5</f>
        <v>73.48733784597421</v>
      </c>
      <c r="Z222">
        <f>Datenblatt!$I$13</f>
        <v>79.926562848016317</v>
      </c>
      <c r="AA222">
        <f>Datenblatt!$I$21</f>
        <v>79.953620531215734</v>
      </c>
      <c r="AB222">
        <f>Datenblatt!$I$29</f>
        <v>70.851454876954847</v>
      </c>
      <c r="AC222">
        <f>Datenblatt!$I$37</f>
        <v>75.813025407742586</v>
      </c>
      <c r="AD222" s="7" t="e">
        <f t="shared" si="15"/>
        <v>#DIV/0!</v>
      </c>
    </row>
    <row r="223" spans="10:30" ht="19" x14ac:dyDescent="0.25">
      <c r="J223" s="3" t="e">
        <f>IF(AND($C223=13,Datenblatt!M223&lt;Datenblatt!$R$3),0,IF(AND($C223=14,Datenblatt!M223&lt;Datenblatt!$R$4),0,IF(AND($C223=15,Datenblatt!M223&lt;Datenblatt!$R$5),0,IF(AND($C223=16,Datenblatt!M223&lt;Datenblatt!$R$6),0,IF(AND($C223=12,Datenblatt!M223&lt;Datenblatt!$R$7),0,IF(AND($C223=11,Datenblatt!M223&lt;Datenblatt!$R$8),0,IF(AND($C223=13,Datenblatt!M223&gt;Datenblatt!$Q$3),100,IF(AND($C223=14,Datenblatt!M223&gt;Datenblatt!$Q$4),100,IF(AND($C223=15,Datenblatt!M223&gt;Datenblatt!$Q$5),100,IF(AND($C223=16,Datenblatt!M223&gt;Datenblatt!$Q$6),100,IF(AND($C223=12,Datenblatt!M223&gt;Datenblatt!$Q$7),100,IF(AND($C223=11,Datenblatt!M223&gt;Datenblatt!$Q$8),100,IF(Übersicht!$C223=13,Datenblatt!$B$3*Datenblatt!M223^3+Datenblatt!$C$3*Datenblatt!M223^2+Datenblatt!$D$3*Datenblatt!M223+Datenblatt!$E$3,IF(Übersicht!$C223=14,Datenblatt!$B$4*Datenblatt!M223^3+Datenblatt!$C$4*Datenblatt!M223^2+Datenblatt!$D$4*Datenblatt!M223+Datenblatt!$E$4,IF(Übersicht!$C223=15,Datenblatt!$B$5*Datenblatt!M223^3+Datenblatt!$C$5*Datenblatt!M223^2+Datenblatt!$D$5*Datenblatt!M223+Datenblatt!$E$5,IF(Übersicht!$C223=16,Datenblatt!$B$6*Datenblatt!M223^3+Datenblatt!$C$6*Datenblatt!M223^2+Datenblatt!$D$6*Datenblatt!M223+Datenblatt!$E$6,IF(Übersicht!$C223=12,Datenblatt!$B$7*Datenblatt!M223^3+Datenblatt!$C$7*Datenblatt!M223^2+Datenblatt!$D$7*Datenblatt!M223+Datenblatt!$E$7,IF(Übersicht!$C223=11,Datenblatt!$B$8*Datenblatt!M223^3+Datenblatt!$C$8*Datenblatt!M223^2+Datenblatt!$D$8*Datenblatt!M223+Datenblatt!$E$8,0))))))))))))))))))</f>
        <v>#DIV/0!</v>
      </c>
      <c r="K223" t="e">
        <f>IF(AND(Übersicht!$C223=13,Datenblatt!N223&lt;Datenblatt!$T$3),0,IF(AND(Übersicht!$C223=14,Datenblatt!N223&lt;Datenblatt!$T$4),0,IF(AND(Übersicht!$C223=15,Datenblatt!N223&lt;Datenblatt!$T$5),0,IF(AND(Übersicht!$C223=16,Datenblatt!N223&lt;Datenblatt!$T$6),0,IF(AND(Übersicht!$C223=12,Datenblatt!N223&lt;Datenblatt!$T$7),0,IF(AND(Übersicht!$C223=11,Datenblatt!N223&lt;Datenblatt!$T$8),0,IF(AND($C223=13,Datenblatt!N223&gt;Datenblatt!$S$3),100,IF(AND($C223=14,Datenblatt!N223&gt;Datenblatt!$S$4),100,IF(AND($C223=15,Datenblatt!N223&gt;Datenblatt!$S$5),100,IF(AND($C223=16,Datenblatt!N223&gt;Datenblatt!$S$6),100,IF(AND($C223=12,Datenblatt!N223&gt;Datenblatt!$S$7),100,IF(AND($C223=11,Datenblatt!N223&gt;Datenblatt!$S$8),100,IF(Übersicht!$C223=13,Datenblatt!$B$11*Datenblatt!N223^3+Datenblatt!$C$11*Datenblatt!N223^2+Datenblatt!$D$11*Datenblatt!N223+Datenblatt!$E$11,IF(Übersicht!$C223=14,Datenblatt!$B$12*Datenblatt!N223^3+Datenblatt!$C$12*Datenblatt!N223^2+Datenblatt!$D$12*Datenblatt!N223+Datenblatt!$E$12,IF(Übersicht!$C223=15,Datenblatt!$B$13*Datenblatt!N223^3+Datenblatt!$C$13*Datenblatt!N223^2+Datenblatt!$D$13*Datenblatt!N223+Datenblatt!$E$13,IF(Übersicht!$C223=16,Datenblatt!$B$14*Datenblatt!N223^3+Datenblatt!$C$14*Datenblatt!N223^2+Datenblatt!$D$14*Datenblatt!N223+Datenblatt!$E$14,IF(Übersicht!$C223=12,Datenblatt!$B$15*Datenblatt!N223^3+Datenblatt!$C$15*Datenblatt!N223^2+Datenblatt!$D$15*Datenblatt!N223+Datenblatt!$E$15,IF(Übersicht!$C223=11,Datenblatt!$B$16*Datenblatt!N223^3+Datenblatt!$C$16*Datenblatt!N223^2+Datenblatt!$D$16*Datenblatt!N223+Datenblatt!$E$16,0))))))))))))))))))</f>
        <v>#DIV/0!</v>
      </c>
      <c r="L223">
        <f>IF(AND($C223=13,G223&lt;Datenblatt!$V$3),0,IF(AND($C223=14,G223&lt;Datenblatt!$V$4),0,IF(AND($C223=15,G223&lt;Datenblatt!$V$5),0,IF(AND($C223=16,G223&lt;Datenblatt!$V$6),0,IF(AND($C223=12,G223&lt;Datenblatt!$V$7),0,IF(AND($C223=11,G223&lt;Datenblatt!$V$8),0,IF(AND($C223=13,G223&gt;Datenblatt!$U$3),100,IF(AND($C223=14,G223&gt;Datenblatt!$U$4),100,IF(AND($C223=15,G223&gt;Datenblatt!$U$5),100,IF(AND($C223=16,G223&gt;Datenblatt!$U$6),100,IF(AND($C223=12,G223&gt;Datenblatt!$U$7),100,IF(AND($C223=11,G223&gt;Datenblatt!$U$8),100,IF($C223=13,(Datenblatt!$B$19*Übersicht!G223^3)+(Datenblatt!$C$19*Übersicht!G223^2)+(Datenblatt!$D$19*Übersicht!G223)+Datenblatt!$E$19,IF($C223=14,(Datenblatt!$B$20*Übersicht!G223^3)+(Datenblatt!$C$20*Übersicht!G223^2)+(Datenblatt!$D$20*Übersicht!G223)+Datenblatt!$E$20,IF($C223=15,(Datenblatt!$B$21*Übersicht!G223^3)+(Datenblatt!$C$21*Übersicht!G223^2)+(Datenblatt!$D$21*Übersicht!G223)+Datenblatt!$E$21,IF($C223=16,(Datenblatt!$B$22*Übersicht!G223^3)+(Datenblatt!$C$22*Übersicht!G223^2)+(Datenblatt!$D$22*Übersicht!G223)+Datenblatt!$E$22,IF($C223=12,(Datenblatt!$B$23*Übersicht!G223^3)+(Datenblatt!$C$23*Übersicht!G223^2)+(Datenblatt!$D$23*Übersicht!G223)+Datenblatt!$E$23,IF($C223=11,(Datenblatt!$B$24*Übersicht!G223^3)+(Datenblatt!$C$24*Übersicht!G223^2)+(Datenblatt!$D$24*Übersicht!G223)+Datenblatt!$E$24,0))))))))))))))))))</f>
        <v>0</v>
      </c>
      <c r="M223">
        <f>IF(AND(H223="",C223=11),Datenblatt!$I$26,IF(AND(H223="",C223=12),Datenblatt!$I$26,IF(AND(H223="",C223=16),Datenblatt!$I$27,IF(AND(H223="",C223=15),Datenblatt!$I$26,IF(AND(H223="",C223=14),Datenblatt!$I$26,IF(AND(H223="",C223=13),Datenblatt!$I$26,IF(AND($C223=13,H223&gt;Datenblatt!$X$3),0,IF(AND($C223=14,H223&gt;Datenblatt!$X$4),0,IF(AND($C223=15,H223&gt;Datenblatt!$X$5),0,IF(AND($C223=16,H223&gt;Datenblatt!$X$6),0,IF(AND($C223=12,H223&gt;Datenblatt!$X$7),0,IF(AND($C223=11,H223&gt;Datenblatt!$X$8),0,IF(AND($C223=13,H223&lt;Datenblatt!$W$3),100,IF(AND($C223=14,H223&lt;Datenblatt!$W$4),100,IF(AND($C223=15,H223&lt;Datenblatt!$W$5),100,IF(AND($C223=16,H223&lt;Datenblatt!$W$6),100,IF(AND($C223=12,H223&lt;Datenblatt!$W$7),100,IF(AND($C223=11,H223&lt;Datenblatt!$W$8),100,IF($C223=13,(Datenblatt!$B$27*Übersicht!H223^3)+(Datenblatt!$C$27*Übersicht!H223^2)+(Datenblatt!$D$27*Übersicht!H223)+Datenblatt!$E$27,IF($C223=14,(Datenblatt!$B$28*Übersicht!H223^3)+(Datenblatt!$C$28*Übersicht!H223^2)+(Datenblatt!$D$28*Übersicht!H223)+Datenblatt!$E$28,IF($C223=15,(Datenblatt!$B$29*Übersicht!H223^3)+(Datenblatt!$C$29*Übersicht!H223^2)+(Datenblatt!$D$29*Übersicht!H223)+Datenblatt!$E$29,IF($C223=16,(Datenblatt!$B$30*Übersicht!H223^3)+(Datenblatt!$C$30*Übersicht!H223^2)+(Datenblatt!$D$30*Übersicht!H223)+Datenblatt!$E$30,IF($C223=12,(Datenblatt!$B$31*Übersicht!H223^3)+(Datenblatt!$C$31*Übersicht!H223^2)+(Datenblatt!$D$31*Übersicht!H223)+Datenblatt!$E$31,IF($C223=11,(Datenblatt!$B$32*Übersicht!H223^3)+(Datenblatt!$C$32*Übersicht!H223^2)+(Datenblatt!$D$32*Übersicht!H223)+Datenblatt!$E$32,0))))))))))))))))))))))))</f>
        <v>0</v>
      </c>
      <c r="N223">
        <f>IF(AND(H223="",C223=11),Datenblatt!$I$29,IF(AND(H223="",C223=12),Datenblatt!$I$29,IF(AND(H223="",C223=16),Datenblatt!$I$29,IF(AND(H223="",C223=15),Datenblatt!$I$29,IF(AND(H223="",C223=14),Datenblatt!$I$29,IF(AND(H223="",C223=13),Datenblatt!$I$29,IF(AND($C223=13,H223&gt;Datenblatt!$X$3),0,IF(AND($C223=14,H223&gt;Datenblatt!$X$4),0,IF(AND($C223=15,H223&gt;Datenblatt!$X$5),0,IF(AND($C223=16,H223&gt;Datenblatt!$X$6),0,IF(AND($C223=12,H223&gt;Datenblatt!$X$7),0,IF(AND($C223=11,H223&gt;Datenblatt!$X$8),0,IF(AND($C223=13,H223&lt;Datenblatt!$W$3),100,IF(AND($C223=14,H223&lt;Datenblatt!$W$4),100,IF(AND($C223=15,H223&lt;Datenblatt!$W$5),100,IF(AND($C223=16,H223&lt;Datenblatt!$W$6),100,IF(AND($C223=12,H223&lt;Datenblatt!$W$7),100,IF(AND($C223=11,H223&lt;Datenblatt!$W$8),100,IF($C223=13,(Datenblatt!$B$27*Übersicht!H223^3)+(Datenblatt!$C$27*Übersicht!H223^2)+(Datenblatt!$D$27*Übersicht!H223)+Datenblatt!$E$27,IF($C223=14,(Datenblatt!$B$28*Übersicht!H223^3)+(Datenblatt!$C$28*Übersicht!H223^2)+(Datenblatt!$D$28*Übersicht!H223)+Datenblatt!$E$28,IF($C223=15,(Datenblatt!$B$29*Übersicht!H223^3)+(Datenblatt!$C$29*Übersicht!H223^2)+(Datenblatt!$D$29*Übersicht!H223)+Datenblatt!$E$29,IF($C223=16,(Datenblatt!$B$30*Übersicht!H223^3)+(Datenblatt!$C$30*Übersicht!H223^2)+(Datenblatt!$D$30*Übersicht!H223)+Datenblatt!$E$30,IF($C223=12,(Datenblatt!$B$31*Übersicht!H223^3)+(Datenblatt!$C$31*Übersicht!H223^2)+(Datenblatt!$D$31*Übersicht!H223)+Datenblatt!$E$31,IF($C223=11,(Datenblatt!$B$32*Übersicht!H223^3)+(Datenblatt!$C$32*Übersicht!H223^2)+(Datenblatt!$D$32*Übersicht!H223)+Datenblatt!$E$32,0))))))))))))))))))))))))</f>
        <v>0</v>
      </c>
      <c r="O223" s="2" t="e">
        <f t="shared" si="12"/>
        <v>#DIV/0!</v>
      </c>
      <c r="P223" s="2" t="e">
        <f t="shared" si="13"/>
        <v>#DIV/0!</v>
      </c>
      <c r="R223" s="2"/>
      <c r="S223" s="2">
        <f>Datenblatt!$I$10</f>
        <v>62.816491055091916</v>
      </c>
      <c r="T223" s="2">
        <f>Datenblatt!$I$18</f>
        <v>62.379148900450787</v>
      </c>
      <c r="U223" s="2">
        <f>Datenblatt!$I$26</f>
        <v>55.885385458572635</v>
      </c>
      <c r="V223" s="2">
        <f>Datenblatt!$I$34</f>
        <v>60.727085155488531</v>
      </c>
      <c r="W223" s="7" t="e">
        <f t="shared" si="14"/>
        <v>#DIV/0!</v>
      </c>
      <c r="Y223" s="2">
        <f>Datenblatt!$I$5</f>
        <v>73.48733784597421</v>
      </c>
      <c r="Z223">
        <f>Datenblatt!$I$13</f>
        <v>79.926562848016317</v>
      </c>
      <c r="AA223">
        <f>Datenblatt!$I$21</f>
        <v>79.953620531215734</v>
      </c>
      <c r="AB223">
        <f>Datenblatt!$I$29</f>
        <v>70.851454876954847</v>
      </c>
      <c r="AC223">
        <f>Datenblatt!$I$37</f>
        <v>75.813025407742586</v>
      </c>
      <c r="AD223" s="7" t="e">
        <f t="shared" si="15"/>
        <v>#DIV/0!</v>
      </c>
    </row>
    <row r="224" spans="10:30" ht="19" x14ac:dyDescent="0.25">
      <c r="J224" s="3" t="e">
        <f>IF(AND($C224=13,Datenblatt!M224&lt;Datenblatt!$R$3),0,IF(AND($C224=14,Datenblatt!M224&lt;Datenblatt!$R$4),0,IF(AND($C224=15,Datenblatt!M224&lt;Datenblatt!$R$5),0,IF(AND($C224=16,Datenblatt!M224&lt;Datenblatt!$R$6),0,IF(AND($C224=12,Datenblatt!M224&lt;Datenblatt!$R$7),0,IF(AND($C224=11,Datenblatt!M224&lt;Datenblatt!$R$8),0,IF(AND($C224=13,Datenblatt!M224&gt;Datenblatt!$Q$3),100,IF(AND($C224=14,Datenblatt!M224&gt;Datenblatt!$Q$4),100,IF(AND($C224=15,Datenblatt!M224&gt;Datenblatt!$Q$5),100,IF(AND($C224=16,Datenblatt!M224&gt;Datenblatt!$Q$6),100,IF(AND($C224=12,Datenblatt!M224&gt;Datenblatt!$Q$7),100,IF(AND($C224=11,Datenblatt!M224&gt;Datenblatt!$Q$8),100,IF(Übersicht!$C224=13,Datenblatt!$B$3*Datenblatt!M224^3+Datenblatt!$C$3*Datenblatt!M224^2+Datenblatt!$D$3*Datenblatt!M224+Datenblatt!$E$3,IF(Übersicht!$C224=14,Datenblatt!$B$4*Datenblatt!M224^3+Datenblatt!$C$4*Datenblatt!M224^2+Datenblatt!$D$4*Datenblatt!M224+Datenblatt!$E$4,IF(Übersicht!$C224=15,Datenblatt!$B$5*Datenblatt!M224^3+Datenblatt!$C$5*Datenblatt!M224^2+Datenblatt!$D$5*Datenblatt!M224+Datenblatt!$E$5,IF(Übersicht!$C224=16,Datenblatt!$B$6*Datenblatt!M224^3+Datenblatt!$C$6*Datenblatt!M224^2+Datenblatt!$D$6*Datenblatt!M224+Datenblatt!$E$6,IF(Übersicht!$C224=12,Datenblatt!$B$7*Datenblatt!M224^3+Datenblatt!$C$7*Datenblatt!M224^2+Datenblatt!$D$7*Datenblatt!M224+Datenblatt!$E$7,IF(Übersicht!$C224=11,Datenblatt!$B$8*Datenblatt!M224^3+Datenblatt!$C$8*Datenblatt!M224^2+Datenblatt!$D$8*Datenblatt!M224+Datenblatt!$E$8,0))))))))))))))))))</f>
        <v>#DIV/0!</v>
      </c>
      <c r="K224" t="e">
        <f>IF(AND(Übersicht!$C224=13,Datenblatt!N224&lt;Datenblatt!$T$3),0,IF(AND(Übersicht!$C224=14,Datenblatt!N224&lt;Datenblatt!$T$4),0,IF(AND(Übersicht!$C224=15,Datenblatt!N224&lt;Datenblatt!$T$5),0,IF(AND(Übersicht!$C224=16,Datenblatt!N224&lt;Datenblatt!$T$6),0,IF(AND(Übersicht!$C224=12,Datenblatt!N224&lt;Datenblatt!$T$7),0,IF(AND(Übersicht!$C224=11,Datenblatt!N224&lt;Datenblatt!$T$8),0,IF(AND($C224=13,Datenblatt!N224&gt;Datenblatt!$S$3),100,IF(AND($C224=14,Datenblatt!N224&gt;Datenblatt!$S$4),100,IF(AND($C224=15,Datenblatt!N224&gt;Datenblatt!$S$5),100,IF(AND($C224=16,Datenblatt!N224&gt;Datenblatt!$S$6),100,IF(AND($C224=12,Datenblatt!N224&gt;Datenblatt!$S$7),100,IF(AND($C224=11,Datenblatt!N224&gt;Datenblatt!$S$8),100,IF(Übersicht!$C224=13,Datenblatt!$B$11*Datenblatt!N224^3+Datenblatt!$C$11*Datenblatt!N224^2+Datenblatt!$D$11*Datenblatt!N224+Datenblatt!$E$11,IF(Übersicht!$C224=14,Datenblatt!$B$12*Datenblatt!N224^3+Datenblatt!$C$12*Datenblatt!N224^2+Datenblatt!$D$12*Datenblatt!N224+Datenblatt!$E$12,IF(Übersicht!$C224=15,Datenblatt!$B$13*Datenblatt!N224^3+Datenblatt!$C$13*Datenblatt!N224^2+Datenblatt!$D$13*Datenblatt!N224+Datenblatt!$E$13,IF(Übersicht!$C224=16,Datenblatt!$B$14*Datenblatt!N224^3+Datenblatt!$C$14*Datenblatt!N224^2+Datenblatt!$D$14*Datenblatt!N224+Datenblatt!$E$14,IF(Übersicht!$C224=12,Datenblatt!$B$15*Datenblatt!N224^3+Datenblatt!$C$15*Datenblatt!N224^2+Datenblatt!$D$15*Datenblatt!N224+Datenblatt!$E$15,IF(Übersicht!$C224=11,Datenblatt!$B$16*Datenblatt!N224^3+Datenblatt!$C$16*Datenblatt!N224^2+Datenblatt!$D$16*Datenblatt!N224+Datenblatt!$E$16,0))))))))))))))))))</f>
        <v>#DIV/0!</v>
      </c>
      <c r="L224">
        <f>IF(AND($C224=13,G224&lt;Datenblatt!$V$3),0,IF(AND($C224=14,G224&lt;Datenblatt!$V$4),0,IF(AND($C224=15,G224&lt;Datenblatt!$V$5),0,IF(AND($C224=16,G224&lt;Datenblatt!$V$6),0,IF(AND($C224=12,G224&lt;Datenblatt!$V$7),0,IF(AND($C224=11,G224&lt;Datenblatt!$V$8),0,IF(AND($C224=13,G224&gt;Datenblatt!$U$3),100,IF(AND($C224=14,G224&gt;Datenblatt!$U$4),100,IF(AND($C224=15,G224&gt;Datenblatt!$U$5),100,IF(AND($C224=16,G224&gt;Datenblatt!$U$6),100,IF(AND($C224=12,G224&gt;Datenblatt!$U$7),100,IF(AND($C224=11,G224&gt;Datenblatt!$U$8),100,IF($C224=13,(Datenblatt!$B$19*Übersicht!G224^3)+(Datenblatt!$C$19*Übersicht!G224^2)+(Datenblatt!$D$19*Übersicht!G224)+Datenblatt!$E$19,IF($C224=14,(Datenblatt!$B$20*Übersicht!G224^3)+(Datenblatt!$C$20*Übersicht!G224^2)+(Datenblatt!$D$20*Übersicht!G224)+Datenblatt!$E$20,IF($C224=15,(Datenblatt!$B$21*Übersicht!G224^3)+(Datenblatt!$C$21*Übersicht!G224^2)+(Datenblatt!$D$21*Übersicht!G224)+Datenblatt!$E$21,IF($C224=16,(Datenblatt!$B$22*Übersicht!G224^3)+(Datenblatt!$C$22*Übersicht!G224^2)+(Datenblatt!$D$22*Übersicht!G224)+Datenblatt!$E$22,IF($C224=12,(Datenblatt!$B$23*Übersicht!G224^3)+(Datenblatt!$C$23*Übersicht!G224^2)+(Datenblatt!$D$23*Übersicht!G224)+Datenblatt!$E$23,IF($C224=11,(Datenblatt!$B$24*Übersicht!G224^3)+(Datenblatt!$C$24*Übersicht!G224^2)+(Datenblatt!$D$24*Übersicht!G224)+Datenblatt!$E$24,0))))))))))))))))))</f>
        <v>0</v>
      </c>
      <c r="M224">
        <f>IF(AND(H224="",C224=11),Datenblatt!$I$26,IF(AND(H224="",C224=12),Datenblatt!$I$26,IF(AND(H224="",C224=16),Datenblatt!$I$27,IF(AND(H224="",C224=15),Datenblatt!$I$26,IF(AND(H224="",C224=14),Datenblatt!$I$26,IF(AND(H224="",C224=13),Datenblatt!$I$26,IF(AND($C224=13,H224&gt;Datenblatt!$X$3),0,IF(AND($C224=14,H224&gt;Datenblatt!$X$4),0,IF(AND($C224=15,H224&gt;Datenblatt!$X$5),0,IF(AND($C224=16,H224&gt;Datenblatt!$X$6),0,IF(AND($C224=12,H224&gt;Datenblatt!$X$7),0,IF(AND($C224=11,H224&gt;Datenblatt!$X$8),0,IF(AND($C224=13,H224&lt;Datenblatt!$W$3),100,IF(AND($C224=14,H224&lt;Datenblatt!$W$4),100,IF(AND($C224=15,H224&lt;Datenblatt!$W$5),100,IF(AND($C224=16,H224&lt;Datenblatt!$W$6),100,IF(AND($C224=12,H224&lt;Datenblatt!$W$7),100,IF(AND($C224=11,H224&lt;Datenblatt!$W$8),100,IF($C224=13,(Datenblatt!$B$27*Übersicht!H224^3)+(Datenblatt!$C$27*Übersicht!H224^2)+(Datenblatt!$D$27*Übersicht!H224)+Datenblatt!$E$27,IF($C224=14,(Datenblatt!$B$28*Übersicht!H224^3)+(Datenblatt!$C$28*Übersicht!H224^2)+(Datenblatt!$D$28*Übersicht!H224)+Datenblatt!$E$28,IF($C224=15,(Datenblatt!$B$29*Übersicht!H224^3)+(Datenblatt!$C$29*Übersicht!H224^2)+(Datenblatt!$D$29*Übersicht!H224)+Datenblatt!$E$29,IF($C224=16,(Datenblatt!$B$30*Übersicht!H224^3)+(Datenblatt!$C$30*Übersicht!H224^2)+(Datenblatt!$D$30*Übersicht!H224)+Datenblatt!$E$30,IF($C224=12,(Datenblatt!$B$31*Übersicht!H224^3)+(Datenblatt!$C$31*Übersicht!H224^2)+(Datenblatt!$D$31*Übersicht!H224)+Datenblatt!$E$31,IF($C224=11,(Datenblatt!$B$32*Übersicht!H224^3)+(Datenblatt!$C$32*Übersicht!H224^2)+(Datenblatt!$D$32*Übersicht!H224)+Datenblatt!$E$32,0))))))))))))))))))))))))</f>
        <v>0</v>
      </c>
      <c r="N224">
        <f>IF(AND(H224="",C224=11),Datenblatt!$I$29,IF(AND(H224="",C224=12),Datenblatt!$I$29,IF(AND(H224="",C224=16),Datenblatt!$I$29,IF(AND(H224="",C224=15),Datenblatt!$I$29,IF(AND(H224="",C224=14),Datenblatt!$I$29,IF(AND(H224="",C224=13),Datenblatt!$I$29,IF(AND($C224=13,H224&gt;Datenblatt!$X$3),0,IF(AND($C224=14,H224&gt;Datenblatt!$X$4),0,IF(AND($C224=15,H224&gt;Datenblatt!$X$5),0,IF(AND($C224=16,H224&gt;Datenblatt!$X$6),0,IF(AND($C224=12,H224&gt;Datenblatt!$X$7),0,IF(AND($C224=11,H224&gt;Datenblatt!$X$8),0,IF(AND($C224=13,H224&lt;Datenblatt!$W$3),100,IF(AND($C224=14,H224&lt;Datenblatt!$W$4),100,IF(AND($C224=15,H224&lt;Datenblatt!$W$5),100,IF(AND($C224=16,H224&lt;Datenblatt!$W$6),100,IF(AND($C224=12,H224&lt;Datenblatt!$W$7),100,IF(AND($C224=11,H224&lt;Datenblatt!$W$8),100,IF($C224=13,(Datenblatt!$B$27*Übersicht!H224^3)+(Datenblatt!$C$27*Übersicht!H224^2)+(Datenblatt!$D$27*Übersicht!H224)+Datenblatt!$E$27,IF($C224=14,(Datenblatt!$B$28*Übersicht!H224^3)+(Datenblatt!$C$28*Übersicht!H224^2)+(Datenblatt!$D$28*Übersicht!H224)+Datenblatt!$E$28,IF($C224=15,(Datenblatt!$B$29*Übersicht!H224^3)+(Datenblatt!$C$29*Übersicht!H224^2)+(Datenblatt!$D$29*Übersicht!H224)+Datenblatt!$E$29,IF($C224=16,(Datenblatt!$B$30*Übersicht!H224^3)+(Datenblatt!$C$30*Übersicht!H224^2)+(Datenblatt!$D$30*Übersicht!H224)+Datenblatt!$E$30,IF($C224=12,(Datenblatt!$B$31*Übersicht!H224^3)+(Datenblatt!$C$31*Übersicht!H224^2)+(Datenblatt!$D$31*Übersicht!H224)+Datenblatt!$E$31,IF($C224=11,(Datenblatt!$B$32*Übersicht!H224^3)+(Datenblatt!$C$32*Übersicht!H224^2)+(Datenblatt!$D$32*Übersicht!H224)+Datenblatt!$E$32,0))))))))))))))))))))))))</f>
        <v>0</v>
      </c>
      <c r="O224" s="2" t="e">
        <f t="shared" si="12"/>
        <v>#DIV/0!</v>
      </c>
      <c r="P224" s="2" t="e">
        <f t="shared" si="13"/>
        <v>#DIV/0!</v>
      </c>
      <c r="R224" s="2"/>
      <c r="S224" s="2">
        <f>Datenblatt!$I$10</f>
        <v>62.816491055091916</v>
      </c>
      <c r="T224" s="2">
        <f>Datenblatt!$I$18</f>
        <v>62.379148900450787</v>
      </c>
      <c r="U224" s="2">
        <f>Datenblatt!$I$26</f>
        <v>55.885385458572635</v>
      </c>
      <c r="V224" s="2">
        <f>Datenblatt!$I$34</f>
        <v>60.727085155488531</v>
      </c>
      <c r="W224" s="7" t="e">
        <f t="shared" si="14"/>
        <v>#DIV/0!</v>
      </c>
      <c r="Y224" s="2">
        <f>Datenblatt!$I$5</f>
        <v>73.48733784597421</v>
      </c>
      <c r="Z224">
        <f>Datenblatt!$I$13</f>
        <v>79.926562848016317</v>
      </c>
      <c r="AA224">
        <f>Datenblatt!$I$21</f>
        <v>79.953620531215734</v>
      </c>
      <c r="AB224">
        <f>Datenblatt!$I$29</f>
        <v>70.851454876954847</v>
      </c>
      <c r="AC224">
        <f>Datenblatt!$I$37</f>
        <v>75.813025407742586</v>
      </c>
      <c r="AD224" s="7" t="e">
        <f t="shared" si="15"/>
        <v>#DIV/0!</v>
      </c>
    </row>
    <row r="225" spans="10:30" ht="19" x14ac:dyDescent="0.25">
      <c r="J225" s="3" t="e">
        <f>IF(AND($C225=13,Datenblatt!M225&lt;Datenblatt!$R$3),0,IF(AND($C225=14,Datenblatt!M225&lt;Datenblatt!$R$4),0,IF(AND($C225=15,Datenblatt!M225&lt;Datenblatt!$R$5),0,IF(AND($C225=16,Datenblatt!M225&lt;Datenblatt!$R$6),0,IF(AND($C225=12,Datenblatt!M225&lt;Datenblatt!$R$7),0,IF(AND($C225=11,Datenblatt!M225&lt;Datenblatt!$R$8),0,IF(AND($C225=13,Datenblatt!M225&gt;Datenblatt!$Q$3),100,IF(AND($C225=14,Datenblatt!M225&gt;Datenblatt!$Q$4),100,IF(AND($C225=15,Datenblatt!M225&gt;Datenblatt!$Q$5),100,IF(AND($C225=16,Datenblatt!M225&gt;Datenblatt!$Q$6),100,IF(AND($C225=12,Datenblatt!M225&gt;Datenblatt!$Q$7),100,IF(AND($C225=11,Datenblatt!M225&gt;Datenblatt!$Q$8),100,IF(Übersicht!$C225=13,Datenblatt!$B$3*Datenblatt!M225^3+Datenblatt!$C$3*Datenblatt!M225^2+Datenblatt!$D$3*Datenblatt!M225+Datenblatt!$E$3,IF(Übersicht!$C225=14,Datenblatt!$B$4*Datenblatt!M225^3+Datenblatt!$C$4*Datenblatt!M225^2+Datenblatt!$D$4*Datenblatt!M225+Datenblatt!$E$4,IF(Übersicht!$C225=15,Datenblatt!$B$5*Datenblatt!M225^3+Datenblatt!$C$5*Datenblatt!M225^2+Datenblatt!$D$5*Datenblatt!M225+Datenblatt!$E$5,IF(Übersicht!$C225=16,Datenblatt!$B$6*Datenblatt!M225^3+Datenblatt!$C$6*Datenblatt!M225^2+Datenblatt!$D$6*Datenblatt!M225+Datenblatt!$E$6,IF(Übersicht!$C225=12,Datenblatt!$B$7*Datenblatt!M225^3+Datenblatt!$C$7*Datenblatt!M225^2+Datenblatt!$D$7*Datenblatt!M225+Datenblatt!$E$7,IF(Übersicht!$C225=11,Datenblatt!$B$8*Datenblatt!M225^3+Datenblatt!$C$8*Datenblatt!M225^2+Datenblatt!$D$8*Datenblatt!M225+Datenblatt!$E$8,0))))))))))))))))))</f>
        <v>#DIV/0!</v>
      </c>
      <c r="K225" t="e">
        <f>IF(AND(Übersicht!$C225=13,Datenblatt!N225&lt;Datenblatt!$T$3),0,IF(AND(Übersicht!$C225=14,Datenblatt!N225&lt;Datenblatt!$T$4),0,IF(AND(Übersicht!$C225=15,Datenblatt!N225&lt;Datenblatt!$T$5),0,IF(AND(Übersicht!$C225=16,Datenblatt!N225&lt;Datenblatt!$T$6),0,IF(AND(Übersicht!$C225=12,Datenblatt!N225&lt;Datenblatt!$T$7),0,IF(AND(Übersicht!$C225=11,Datenblatt!N225&lt;Datenblatt!$T$8),0,IF(AND($C225=13,Datenblatt!N225&gt;Datenblatt!$S$3),100,IF(AND($C225=14,Datenblatt!N225&gt;Datenblatt!$S$4),100,IF(AND($C225=15,Datenblatt!N225&gt;Datenblatt!$S$5),100,IF(AND($C225=16,Datenblatt!N225&gt;Datenblatt!$S$6),100,IF(AND($C225=12,Datenblatt!N225&gt;Datenblatt!$S$7),100,IF(AND($C225=11,Datenblatt!N225&gt;Datenblatt!$S$8),100,IF(Übersicht!$C225=13,Datenblatt!$B$11*Datenblatt!N225^3+Datenblatt!$C$11*Datenblatt!N225^2+Datenblatt!$D$11*Datenblatt!N225+Datenblatt!$E$11,IF(Übersicht!$C225=14,Datenblatt!$B$12*Datenblatt!N225^3+Datenblatt!$C$12*Datenblatt!N225^2+Datenblatt!$D$12*Datenblatt!N225+Datenblatt!$E$12,IF(Übersicht!$C225=15,Datenblatt!$B$13*Datenblatt!N225^3+Datenblatt!$C$13*Datenblatt!N225^2+Datenblatt!$D$13*Datenblatt!N225+Datenblatt!$E$13,IF(Übersicht!$C225=16,Datenblatt!$B$14*Datenblatt!N225^3+Datenblatt!$C$14*Datenblatt!N225^2+Datenblatt!$D$14*Datenblatt!N225+Datenblatt!$E$14,IF(Übersicht!$C225=12,Datenblatt!$B$15*Datenblatt!N225^3+Datenblatt!$C$15*Datenblatt!N225^2+Datenblatt!$D$15*Datenblatt!N225+Datenblatt!$E$15,IF(Übersicht!$C225=11,Datenblatt!$B$16*Datenblatt!N225^3+Datenblatt!$C$16*Datenblatt!N225^2+Datenblatt!$D$16*Datenblatt!N225+Datenblatt!$E$16,0))))))))))))))))))</f>
        <v>#DIV/0!</v>
      </c>
      <c r="L225">
        <f>IF(AND($C225=13,G225&lt;Datenblatt!$V$3),0,IF(AND($C225=14,G225&lt;Datenblatt!$V$4),0,IF(AND($C225=15,G225&lt;Datenblatt!$V$5),0,IF(AND($C225=16,G225&lt;Datenblatt!$V$6),0,IF(AND($C225=12,G225&lt;Datenblatt!$V$7),0,IF(AND($C225=11,G225&lt;Datenblatt!$V$8),0,IF(AND($C225=13,G225&gt;Datenblatt!$U$3),100,IF(AND($C225=14,G225&gt;Datenblatt!$U$4),100,IF(AND($C225=15,G225&gt;Datenblatt!$U$5),100,IF(AND($C225=16,G225&gt;Datenblatt!$U$6),100,IF(AND($C225=12,G225&gt;Datenblatt!$U$7),100,IF(AND($C225=11,G225&gt;Datenblatt!$U$8),100,IF($C225=13,(Datenblatt!$B$19*Übersicht!G225^3)+(Datenblatt!$C$19*Übersicht!G225^2)+(Datenblatt!$D$19*Übersicht!G225)+Datenblatt!$E$19,IF($C225=14,(Datenblatt!$B$20*Übersicht!G225^3)+(Datenblatt!$C$20*Übersicht!G225^2)+(Datenblatt!$D$20*Übersicht!G225)+Datenblatt!$E$20,IF($C225=15,(Datenblatt!$B$21*Übersicht!G225^3)+(Datenblatt!$C$21*Übersicht!G225^2)+(Datenblatt!$D$21*Übersicht!G225)+Datenblatt!$E$21,IF($C225=16,(Datenblatt!$B$22*Übersicht!G225^3)+(Datenblatt!$C$22*Übersicht!G225^2)+(Datenblatt!$D$22*Übersicht!G225)+Datenblatt!$E$22,IF($C225=12,(Datenblatt!$B$23*Übersicht!G225^3)+(Datenblatt!$C$23*Übersicht!G225^2)+(Datenblatt!$D$23*Übersicht!G225)+Datenblatt!$E$23,IF($C225=11,(Datenblatt!$B$24*Übersicht!G225^3)+(Datenblatt!$C$24*Übersicht!G225^2)+(Datenblatt!$D$24*Übersicht!G225)+Datenblatt!$E$24,0))))))))))))))))))</f>
        <v>0</v>
      </c>
      <c r="M225">
        <f>IF(AND(H225="",C225=11),Datenblatt!$I$26,IF(AND(H225="",C225=12),Datenblatt!$I$26,IF(AND(H225="",C225=16),Datenblatt!$I$27,IF(AND(H225="",C225=15),Datenblatt!$I$26,IF(AND(H225="",C225=14),Datenblatt!$I$26,IF(AND(H225="",C225=13),Datenblatt!$I$26,IF(AND($C225=13,H225&gt;Datenblatt!$X$3),0,IF(AND($C225=14,H225&gt;Datenblatt!$X$4),0,IF(AND($C225=15,H225&gt;Datenblatt!$X$5),0,IF(AND($C225=16,H225&gt;Datenblatt!$X$6),0,IF(AND($C225=12,H225&gt;Datenblatt!$X$7),0,IF(AND($C225=11,H225&gt;Datenblatt!$X$8),0,IF(AND($C225=13,H225&lt;Datenblatt!$W$3),100,IF(AND($C225=14,H225&lt;Datenblatt!$W$4),100,IF(AND($C225=15,H225&lt;Datenblatt!$W$5),100,IF(AND($C225=16,H225&lt;Datenblatt!$W$6),100,IF(AND($C225=12,H225&lt;Datenblatt!$W$7),100,IF(AND($C225=11,H225&lt;Datenblatt!$W$8),100,IF($C225=13,(Datenblatt!$B$27*Übersicht!H225^3)+(Datenblatt!$C$27*Übersicht!H225^2)+(Datenblatt!$D$27*Übersicht!H225)+Datenblatt!$E$27,IF($C225=14,(Datenblatt!$B$28*Übersicht!H225^3)+(Datenblatt!$C$28*Übersicht!H225^2)+(Datenblatt!$D$28*Übersicht!H225)+Datenblatt!$E$28,IF($C225=15,(Datenblatt!$B$29*Übersicht!H225^3)+(Datenblatt!$C$29*Übersicht!H225^2)+(Datenblatt!$D$29*Übersicht!H225)+Datenblatt!$E$29,IF($C225=16,(Datenblatt!$B$30*Übersicht!H225^3)+(Datenblatt!$C$30*Übersicht!H225^2)+(Datenblatt!$D$30*Übersicht!H225)+Datenblatt!$E$30,IF($C225=12,(Datenblatt!$B$31*Übersicht!H225^3)+(Datenblatt!$C$31*Übersicht!H225^2)+(Datenblatt!$D$31*Übersicht!H225)+Datenblatt!$E$31,IF($C225=11,(Datenblatt!$B$32*Übersicht!H225^3)+(Datenblatt!$C$32*Übersicht!H225^2)+(Datenblatt!$D$32*Übersicht!H225)+Datenblatt!$E$32,0))))))))))))))))))))))))</f>
        <v>0</v>
      </c>
      <c r="N225">
        <f>IF(AND(H225="",C225=11),Datenblatt!$I$29,IF(AND(H225="",C225=12),Datenblatt!$I$29,IF(AND(H225="",C225=16),Datenblatt!$I$29,IF(AND(H225="",C225=15),Datenblatt!$I$29,IF(AND(H225="",C225=14),Datenblatt!$I$29,IF(AND(H225="",C225=13),Datenblatt!$I$29,IF(AND($C225=13,H225&gt;Datenblatt!$X$3),0,IF(AND($C225=14,H225&gt;Datenblatt!$X$4),0,IF(AND($C225=15,H225&gt;Datenblatt!$X$5),0,IF(AND($C225=16,H225&gt;Datenblatt!$X$6),0,IF(AND($C225=12,H225&gt;Datenblatt!$X$7),0,IF(AND($C225=11,H225&gt;Datenblatt!$X$8),0,IF(AND($C225=13,H225&lt;Datenblatt!$W$3),100,IF(AND($C225=14,H225&lt;Datenblatt!$W$4),100,IF(AND($C225=15,H225&lt;Datenblatt!$W$5),100,IF(AND($C225=16,H225&lt;Datenblatt!$W$6),100,IF(AND($C225=12,H225&lt;Datenblatt!$W$7),100,IF(AND($C225=11,H225&lt;Datenblatt!$W$8),100,IF($C225=13,(Datenblatt!$B$27*Übersicht!H225^3)+(Datenblatt!$C$27*Übersicht!H225^2)+(Datenblatt!$D$27*Übersicht!H225)+Datenblatt!$E$27,IF($C225=14,(Datenblatt!$B$28*Übersicht!H225^3)+(Datenblatt!$C$28*Übersicht!H225^2)+(Datenblatt!$D$28*Übersicht!H225)+Datenblatt!$E$28,IF($C225=15,(Datenblatt!$B$29*Übersicht!H225^3)+(Datenblatt!$C$29*Übersicht!H225^2)+(Datenblatt!$D$29*Übersicht!H225)+Datenblatt!$E$29,IF($C225=16,(Datenblatt!$B$30*Übersicht!H225^3)+(Datenblatt!$C$30*Übersicht!H225^2)+(Datenblatt!$D$30*Übersicht!H225)+Datenblatt!$E$30,IF($C225=12,(Datenblatt!$B$31*Übersicht!H225^3)+(Datenblatt!$C$31*Übersicht!H225^2)+(Datenblatt!$D$31*Übersicht!H225)+Datenblatt!$E$31,IF($C225=11,(Datenblatt!$B$32*Übersicht!H225^3)+(Datenblatt!$C$32*Übersicht!H225^2)+(Datenblatt!$D$32*Übersicht!H225)+Datenblatt!$E$32,0))))))))))))))))))))))))</f>
        <v>0</v>
      </c>
      <c r="O225" s="2" t="e">
        <f t="shared" si="12"/>
        <v>#DIV/0!</v>
      </c>
      <c r="P225" s="2" t="e">
        <f t="shared" si="13"/>
        <v>#DIV/0!</v>
      </c>
      <c r="R225" s="2"/>
      <c r="S225" s="2">
        <f>Datenblatt!$I$10</f>
        <v>62.816491055091916</v>
      </c>
      <c r="T225" s="2">
        <f>Datenblatt!$I$18</f>
        <v>62.379148900450787</v>
      </c>
      <c r="U225" s="2">
        <f>Datenblatt!$I$26</f>
        <v>55.885385458572635</v>
      </c>
      <c r="V225" s="2">
        <f>Datenblatt!$I$34</f>
        <v>60.727085155488531</v>
      </c>
      <c r="W225" s="7" t="e">
        <f t="shared" si="14"/>
        <v>#DIV/0!</v>
      </c>
      <c r="Y225" s="2">
        <f>Datenblatt!$I$5</f>
        <v>73.48733784597421</v>
      </c>
      <c r="Z225">
        <f>Datenblatt!$I$13</f>
        <v>79.926562848016317</v>
      </c>
      <c r="AA225">
        <f>Datenblatt!$I$21</f>
        <v>79.953620531215734</v>
      </c>
      <c r="AB225">
        <f>Datenblatt!$I$29</f>
        <v>70.851454876954847</v>
      </c>
      <c r="AC225">
        <f>Datenblatt!$I$37</f>
        <v>75.813025407742586</v>
      </c>
      <c r="AD225" s="7" t="e">
        <f t="shared" si="15"/>
        <v>#DIV/0!</v>
      </c>
    </row>
    <row r="226" spans="10:30" ht="19" x14ac:dyDescent="0.25">
      <c r="J226" s="3" t="e">
        <f>IF(AND($C226=13,Datenblatt!M226&lt;Datenblatt!$R$3),0,IF(AND($C226=14,Datenblatt!M226&lt;Datenblatt!$R$4),0,IF(AND($C226=15,Datenblatt!M226&lt;Datenblatt!$R$5),0,IF(AND($C226=16,Datenblatt!M226&lt;Datenblatt!$R$6),0,IF(AND($C226=12,Datenblatt!M226&lt;Datenblatt!$R$7),0,IF(AND($C226=11,Datenblatt!M226&lt;Datenblatt!$R$8),0,IF(AND($C226=13,Datenblatt!M226&gt;Datenblatt!$Q$3),100,IF(AND($C226=14,Datenblatt!M226&gt;Datenblatt!$Q$4),100,IF(AND($C226=15,Datenblatt!M226&gt;Datenblatt!$Q$5),100,IF(AND($C226=16,Datenblatt!M226&gt;Datenblatt!$Q$6),100,IF(AND($C226=12,Datenblatt!M226&gt;Datenblatt!$Q$7),100,IF(AND($C226=11,Datenblatt!M226&gt;Datenblatt!$Q$8),100,IF(Übersicht!$C226=13,Datenblatt!$B$3*Datenblatt!M226^3+Datenblatt!$C$3*Datenblatt!M226^2+Datenblatt!$D$3*Datenblatt!M226+Datenblatt!$E$3,IF(Übersicht!$C226=14,Datenblatt!$B$4*Datenblatt!M226^3+Datenblatt!$C$4*Datenblatt!M226^2+Datenblatt!$D$4*Datenblatt!M226+Datenblatt!$E$4,IF(Übersicht!$C226=15,Datenblatt!$B$5*Datenblatt!M226^3+Datenblatt!$C$5*Datenblatt!M226^2+Datenblatt!$D$5*Datenblatt!M226+Datenblatt!$E$5,IF(Übersicht!$C226=16,Datenblatt!$B$6*Datenblatt!M226^3+Datenblatt!$C$6*Datenblatt!M226^2+Datenblatt!$D$6*Datenblatt!M226+Datenblatt!$E$6,IF(Übersicht!$C226=12,Datenblatt!$B$7*Datenblatt!M226^3+Datenblatt!$C$7*Datenblatt!M226^2+Datenblatt!$D$7*Datenblatt!M226+Datenblatt!$E$7,IF(Übersicht!$C226=11,Datenblatt!$B$8*Datenblatt!M226^3+Datenblatt!$C$8*Datenblatt!M226^2+Datenblatt!$D$8*Datenblatt!M226+Datenblatt!$E$8,0))))))))))))))))))</f>
        <v>#DIV/0!</v>
      </c>
      <c r="K226" t="e">
        <f>IF(AND(Übersicht!$C226=13,Datenblatt!N226&lt;Datenblatt!$T$3),0,IF(AND(Übersicht!$C226=14,Datenblatt!N226&lt;Datenblatt!$T$4),0,IF(AND(Übersicht!$C226=15,Datenblatt!N226&lt;Datenblatt!$T$5),0,IF(AND(Übersicht!$C226=16,Datenblatt!N226&lt;Datenblatt!$T$6),0,IF(AND(Übersicht!$C226=12,Datenblatt!N226&lt;Datenblatt!$T$7),0,IF(AND(Übersicht!$C226=11,Datenblatt!N226&lt;Datenblatt!$T$8),0,IF(AND($C226=13,Datenblatt!N226&gt;Datenblatt!$S$3),100,IF(AND($C226=14,Datenblatt!N226&gt;Datenblatt!$S$4),100,IF(AND($C226=15,Datenblatt!N226&gt;Datenblatt!$S$5),100,IF(AND($C226=16,Datenblatt!N226&gt;Datenblatt!$S$6),100,IF(AND($C226=12,Datenblatt!N226&gt;Datenblatt!$S$7),100,IF(AND($C226=11,Datenblatt!N226&gt;Datenblatt!$S$8),100,IF(Übersicht!$C226=13,Datenblatt!$B$11*Datenblatt!N226^3+Datenblatt!$C$11*Datenblatt!N226^2+Datenblatt!$D$11*Datenblatt!N226+Datenblatt!$E$11,IF(Übersicht!$C226=14,Datenblatt!$B$12*Datenblatt!N226^3+Datenblatt!$C$12*Datenblatt!N226^2+Datenblatt!$D$12*Datenblatt!N226+Datenblatt!$E$12,IF(Übersicht!$C226=15,Datenblatt!$B$13*Datenblatt!N226^3+Datenblatt!$C$13*Datenblatt!N226^2+Datenblatt!$D$13*Datenblatt!N226+Datenblatt!$E$13,IF(Übersicht!$C226=16,Datenblatt!$B$14*Datenblatt!N226^3+Datenblatt!$C$14*Datenblatt!N226^2+Datenblatt!$D$14*Datenblatt!N226+Datenblatt!$E$14,IF(Übersicht!$C226=12,Datenblatt!$B$15*Datenblatt!N226^3+Datenblatt!$C$15*Datenblatt!N226^2+Datenblatt!$D$15*Datenblatt!N226+Datenblatt!$E$15,IF(Übersicht!$C226=11,Datenblatt!$B$16*Datenblatt!N226^3+Datenblatt!$C$16*Datenblatt!N226^2+Datenblatt!$D$16*Datenblatt!N226+Datenblatt!$E$16,0))))))))))))))))))</f>
        <v>#DIV/0!</v>
      </c>
      <c r="L226">
        <f>IF(AND($C226=13,G226&lt;Datenblatt!$V$3),0,IF(AND($C226=14,G226&lt;Datenblatt!$V$4),0,IF(AND($C226=15,G226&lt;Datenblatt!$V$5),0,IF(AND($C226=16,G226&lt;Datenblatt!$V$6),0,IF(AND($C226=12,G226&lt;Datenblatt!$V$7),0,IF(AND($C226=11,G226&lt;Datenblatt!$V$8),0,IF(AND($C226=13,G226&gt;Datenblatt!$U$3),100,IF(AND($C226=14,G226&gt;Datenblatt!$U$4),100,IF(AND($C226=15,G226&gt;Datenblatt!$U$5),100,IF(AND($C226=16,G226&gt;Datenblatt!$U$6),100,IF(AND($C226=12,G226&gt;Datenblatt!$U$7),100,IF(AND($C226=11,G226&gt;Datenblatt!$U$8),100,IF($C226=13,(Datenblatt!$B$19*Übersicht!G226^3)+(Datenblatt!$C$19*Übersicht!G226^2)+(Datenblatt!$D$19*Übersicht!G226)+Datenblatt!$E$19,IF($C226=14,(Datenblatt!$B$20*Übersicht!G226^3)+(Datenblatt!$C$20*Übersicht!G226^2)+(Datenblatt!$D$20*Übersicht!G226)+Datenblatt!$E$20,IF($C226=15,(Datenblatt!$B$21*Übersicht!G226^3)+(Datenblatt!$C$21*Übersicht!G226^2)+(Datenblatt!$D$21*Übersicht!G226)+Datenblatt!$E$21,IF($C226=16,(Datenblatt!$B$22*Übersicht!G226^3)+(Datenblatt!$C$22*Übersicht!G226^2)+(Datenblatt!$D$22*Übersicht!G226)+Datenblatt!$E$22,IF($C226=12,(Datenblatt!$B$23*Übersicht!G226^3)+(Datenblatt!$C$23*Übersicht!G226^2)+(Datenblatt!$D$23*Übersicht!G226)+Datenblatt!$E$23,IF($C226=11,(Datenblatt!$B$24*Übersicht!G226^3)+(Datenblatt!$C$24*Übersicht!G226^2)+(Datenblatt!$D$24*Übersicht!G226)+Datenblatt!$E$24,0))))))))))))))))))</f>
        <v>0</v>
      </c>
      <c r="M226">
        <f>IF(AND(H226="",C226=11),Datenblatt!$I$26,IF(AND(H226="",C226=12),Datenblatt!$I$26,IF(AND(H226="",C226=16),Datenblatt!$I$27,IF(AND(H226="",C226=15),Datenblatt!$I$26,IF(AND(H226="",C226=14),Datenblatt!$I$26,IF(AND(H226="",C226=13),Datenblatt!$I$26,IF(AND($C226=13,H226&gt;Datenblatt!$X$3),0,IF(AND($C226=14,H226&gt;Datenblatt!$X$4),0,IF(AND($C226=15,H226&gt;Datenblatt!$X$5),0,IF(AND($C226=16,H226&gt;Datenblatt!$X$6),0,IF(AND($C226=12,H226&gt;Datenblatt!$X$7),0,IF(AND($C226=11,H226&gt;Datenblatt!$X$8),0,IF(AND($C226=13,H226&lt;Datenblatt!$W$3),100,IF(AND($C226=14,H226&lt;Datenblatt!$W$4),100,IF(AND($C226=15,H226&lt;Datenblatt!$W$5),100,IF(AND($C226=16,H226&lt;Datenblatt!$W$6),100,IF(AND($C226=12,H226&lt;Datenblatt!$W$7),100,IF(AND($C226=11,H226&lt;Datenblatt!$W$8),100,IF($C226=13,(Datenblatt!$B$27*Übersicht!H226^3)+(Datenblatt!$C$27*Übersicht!H226^2)+(Datenblatt!$D$27*Übersicht!H226)+Datenblatt!$E$27,IF($C226=14,(Datenblatt!$B$28*Übersicht!H226^3)+(Datenblatt!$C$28*Übersicht!H226^2)+(Datenblatt!$D$28*Übersicht!H226)+Datenblatt!$E$28,IF($C226=15,(Datenblatt!$B$29*Übersicht!H226^3)+(Datenblatt!$C$29*Übersicht!H226^2)+(Datenblatt!$D$29*Übersicht!H226)+Datenblatt!$E$29,IF($C226=16,(Datenblatt!$B$30*Übersicht!H226^3)+(Datenblatt!$C$30*Übersicht!H226^2)+(Datenblatt!$D$30*Übersicht!H226)+Datenblatt!$E$30,IF($C226=12,(Datenblatt!$B$31*Übersicht!H226^3)+(Datenblatt!$C$31*Übersicht!H226^2)+(Datenblatt!$D$31*Übersicht!H226)+Datenblatt!$E$31,IF($C226=11,(Datenblatt!$B$32*Übersicht!H226^3)+(Datenblatt!$C$32*Übersicht!H226^2)+(Datenblatt!$D$32*Übersicht!H226)+Datenblatt!$E$32,0))))))))))))))))))))))))</f>
        <v>0</v>
      </c>
      <c r="N226">
        <f>IF(AND(H226="",C226=11),Datenblatt!$I$29,IF(AND(H226="",C226=12),Datenblatt!$I$29,IF(AND(H226="",C226=16),Datenblatt!$I$29,IF(AND(H226="",C226=15),Datenblatt!$I$29,IF(AND(H226="",C226=14),Datenblatt!$I$29,IF(AND(H226="",C226=13),Datenblatt!$I$29,IF(AND($C226=13,H226&gt;Datenblatt!$X$3),0,IF(AND($C226=14,H226&gt;Datenblatt!$X$4),0,IF(AND($C226=15,H226&gt;Datenblatt!$X$5),0,IF(AND($C226=16,H226&gt;Datenblatt!$X$6),0,IF(AND($C226=12,H226&gt;Datenblatt!$X$7),0,IF(AND($C226=11,H226&gt;Datenblatt!$X$8),0,IF(AND($C226=13,H226&lt;Datenblatt!$W$3),100,IF(AND($C226=14,H226&lt;Datenblatt!$W$4),100,IF(AND($C226=15,H226&lt;Datenblatt!$W$5),100,IF(AND($C226=16,H226&lt;Datenblatt!$W$6),100,IF(AND($C226=12,H226&lt;Datenblatt!$W$7),100,IF(AND($C226=11,H226&lt;Datenblatt!$W$8),100,IF($C226=13,(Datenblatt!$B$27*Übersicht!H226^3)+(Datenblatt!$C$27*Übersicht!H226^2)+(Datenblatt!$D$27*Übersicht!H226)+Datenblatt!$E$27,IF($C226=14,(Datenblatt!$B$28*Übersicht!H226^3)+(Datenblatt!$C$28*Übersicht!H226^2)+(Datenblatt!$D$28*Übersicht!H226)+Datenblatt!$E$28,IF($C226=15,(Datenblatt!$B$29*Übersicht!H226^3)+(Datenblatt!$C$29*Übersicht!H226^2)+(Datenblatt!$D$29*Übersicht!H226)+Datenblatt!$E$29,IF($C226=16,(Datenblatt!$B$30*Übersicht!H226^3)+(Datenblatt!$C$30*Übersicht!H226^2)+(Datenblatt!$D$30*Übersicht!H226)+Datenblatt!$E$30,IF($C226=12,(Datenblatt!$B$31*Übersicht!H226^3)+(Datenblatt!$C$31*Übersicht!H226^2)+(Datenblatt!$D$31*Übersicht!H226)+Datenblatt!$E$31,IF($C226=11,(Datenblatt!$B$32*Übersicht!H226^3)+(Datenblatt!$C$32*Übersicht!H226^2)+(Datenblatt!$D$32*Übersicht!H226)+Datenblatt!$E$32,0))))))))))))))))))))))))</f>
        <v>0</v>
      </c>
      <c r="O226" s="2" t="e">
        <f t="shared" si="12"/>
        <v>#DIV/0!</v>
      </c>
      <c r="P226" s="2" t="e">
        <f t="shared" si="13"/>
        <v>#DIV/0!</v>
      </c>
      <c r="R226" s="2"/>
      <c r="S226" s="2">
        <f>Datenblatt!$I$10</f>
        <v>62.816491055091916</v>
      </c>
      <c r="T226" s="2">
        <f>Datenblatt!$I$18</f>
        <v>62.379148900450787</v>
      </c>
      <c r="U226" s="2">
        <f>Datenblatt!$I$26</f>
        <v>55.885385458572635</v>
      </c>
      <c r="V226" s="2">
        <f>Datenblatt!$I$34</f>
        <v>60.727085155488531</v>
      </c>
      <c r="W226" s="7" t="e">
        <f t="shared" si="14"/>
        <v>#DIV/0!</v>
      </c>
      <c r="Y226" s="2">
        <f>Datenblatt!$I$5</f>
        <v>73.48733784597421</v>
      </c>
      <c r="Z226">
        <f>Datenblatt!$I$13</f>
        <v>79.926562848016317</v>
      </c>
      <c r="AA226">
        <f>Datenblatt!$I$21</f>
        <v>79.953620531215734</v>
      </c>
      <c r="AB226">
        <f>Datenblatt!$I$29</f>
        <v>70.851454876954847</v>
      </c>
      <c r="AC226">
        <f>Datenblatt!$I$37</f>
        <v>75.813025407742586</v>
      </c>
      <c r="AD226" s="7" t="e">
        <f t="shared" si="15"/>
        <v>#DIV/0!</v>
      </c>
    </row>
    <row r="227" spans="10:30" ht="19" x14ac:dyDescent="0.25">
      <c r="J227" s="3" t="e">
        <f>IF(AND($C227=13,Datenblatt!M227&lt;Datenblatt!$R$3),0,IF(AND($C227=14,Datenblatt!M227&lt;Datenblatt!$R$4),0,IF(AND($C227=15,Datenblatt!M227&lt;Datenblatt!$R$5),0,IF(AND($C227=16,Datenblatt!M227&lt;Datenblatt!$R$6),0,IF(AND($C227=12,Datenblatt!M227&lt;Datenblatt!$R$7),0,IF(AND($C227=11,Datenblatt!M227&lt;Datenblatt!$R$8),0,IF(AND($C227=13,Datenblatt!M227&gt;Datenblatt!$Q$3),100,IF(AND($C227=14,Datenblatt!M227&gt;Datenblatt!$Q$4),100,IF(AND($C227=15,Datenblatt!M227&gt;Datenblatt!$Q$5),100,IF(AND($C227=16,Datenblatt!M227&gt;Datenblatt!$Q$6),100,IF(AND($C227=12,Datenblatt!M227&gt;Datenblatt!$Q$7),100,IF(AND($C227=11,Datenblatt!M227&gt;Datenblatt!$Q$8),100,IF(Übersicht!$C227=13,Datenblatt!$B$3*Datenblatt!M227^3+Datenblatt!$C$3*Datenblatt!M227^2+Datenblatt!$D$3*Datenblatt!M227+Datenblatt!$E$3,IF(Übersicht!$C227=14,Datenblatt!$B$4*Datenblatt!M227^3+Datenblatt!$C$4*Datenblatt!M227^2+Datenblatt!$D$4*Datenblatt!M227+Datenblatt!$E$4,IF(Übersicht!$C227=15,Datenblatt!$B$5*Datenblatt!M227^3+Datenblatt!$C$5*Datenblatt!M227^2+Datenblatt!$D$5*Datenblatt!M227+Datenblatt!$E$5,IF(Übersicht!$C227=16,Datenblatt!$B$6*Datenblatt!M227^3+Datenblatt!$C$6*Datenblatt!M227^2+Datenblatt!$D$6*Datenblatt!M227+Datenblatt!$E$6,IF(Übersicht!$C227=12,Datenblatt!$B$7*Datenblatt!M227^3+Datenblatt!$C$7*Datenblatt!M227^2+Datenblatt!$D$7*Datenblatt!M227+Datenblatt!$E$7,IF(Übersicht!$C227=11,Datenblatt!$B$8*Datenblatt!M227^3+Datenblatt!$C$8*Datenblatt!M227^2+Datenblatt!$D$8*Datenblatt!M227+Datenblatt!$E$8,0))))))))))))))))))</f>
        <v>#DIV/0!</v>
      </c>
      <c r="K227" t="e">
        <f>IF(AND(Übersicht!$C227=13,Datenblatt!N227&lt;Datenblatt!$T$3),0,IF(AND(Übersicht!$C227=14,Datenblatt!N227&lt;Datenblatt!$T$4),0,IF(AND(Übersicht!$C227=15,Datenblatt!N227&lt;Datenblatt!$T$5),0,IF(AND(Übersicht!$C227=16,Datenblatt!N227&lt;Datenblatt!$T$6),0,IF(AND(Übersicht!$C227=12,Datenblatt!N227&lt;Datenblatt!$T$7),0,IF(AND(Übersicht!$C227=11,Datenblatt!N227&lt;Datenblatt!$T$8),0,IF(AND($C227=13,Datenblatt!N227&gt;Datenblatt!$S$3),100,IF(AND($C227=14,Datenblatt!N227&gt;Datenblatt!$S$4),100,IF(AND($C227=15,Datenblatt!N227&gt;Datenblatt!$S$5),100,IF(AND($C227=16,Datenblatt!N227&gt;Datenblatt!$S$6),100,IF(AND($C227=12,Datenblatt!N227&gt;Datenblatt!$S$7),100,IF(AND($C227=11,Datenblatt!N227&gt;Datenblatt!$S$8),100,IF(Übersicht!$C227=13,Datenblatt!$B$11*Datenblatt!N227^3+Datenblatt!$C$11*Datenblatt!N227^2+Datenblatt!$D$11*Datenblatt!N227+Datenblatt!$E$11,IF(Übersicht!$C227=14,Datenblatt!$B$12*Datenblatt!N227^3+Datenblatt!$C$12*Datenblatt!N227^2+Datenblatt!$D$12*Datenblatt!N227+Datenblatt!$E$12,IF(Übersicht!$C227=15,Datenblatt!$B$13*Datenblatt!N227^3+Datenblatt!$C$13*Datenblatt!N227^2+Datenblatt!$D$13*Datenblatt!N227+Datenblatt!$E$13,IF(Übersicht!$C227=16,Datenblatt!$B$14*Datenblatt!N227^3+Datenblatt!$C$14*Datenblatt!N227^2+Datenblatt!$D$14*Datenblatt!N227+Datenblatt!$E$14,IF(Übersicht!$C227=12,Datenblatt!$B$15*Datenblatt!N227^3+Datenblatt!$C$15*Datenblatt!N227^2+Datenblatt!$D$15*Datenblatt!N227+Datenblatt!$E$15,IF(Übersicht!$C227=11,Datenblatt!$B$16*Datenblatt!N227^3+Datenblatt!$C$16*Datenblatt!N227^2+Datenblatt!$D$16*Datenblatt!N227+Datenblatt!$E$16,0))))))))))))))))))</f>
        <v>#DIV/0!</v>
      </c>
      <c r="L227">
        <f>IF(AND($C227=13,G227&lt;Datenblatt!$V$3),0,IF(AND($C227=14,G227&lt;Datenblatt!$V$4),0,IF(AND($C227=15,G227&lt;Datenblatt!$V$5),0,IF(AND($C227=16,G227&lt;Datenblatt!$V$6),0,IF(AND($C227=12,G227&lt;Datenblatt!$V$7),0,IF(AND($C227=11,G227&lt;Datenblatt!$V$8),0,IF(AND($C227=13,G227&gt;Datenblatt!$U$3),100,IF(AND($C227=14,G227&gt;Datenblatt!$U$4),100,IF(AND($C227=15,G227&gt;Datenblatt!$U$5),100,IF(AND($C227=16,G227&gt;Datenblatt!$U$6),100,IF(AND($C227=12,G227&gt;Datenblatt!$U$7),100,IF(AND($C227=11,G227&gt;Datenblatt!$U$8),100,IF($C227=13,(Datenblatt!$B$19*Übersicht!G227^3)+(Datenblatt!$C$19*Übersicht!G227^2)+(Datenblatt!$D$19*Übersicht!G227)+Datenblatt!$E$19,IF($C227=14,(Datenblatt!$B$20*Übersicht!G227^3)+(Datenblatt!$C$20*Übersicht!G227^2)+(Datenblatt!$D$20*Übersicht!G227)+Datenblatt!$E$20,IF($C227=15,(Datenblatt!$B$21*Übersicht!G227^3)+(Datenblatt!$C$21*Übersicht!G227^2)+(Datenblatt!$D$21*Übersicht!G227)+Datenblatt!$E$21,IF($C227=16,(Datenblatt!$B$22*Übersicht!G227^3)+(Datenblatt!$C$22*Übersicht!G227^2)+(Datenblatt!$D$22*Übersicht!G227)+Datenblatt!$E$22,IF($C227=12,(Datenblatt!$B$23*Übersicht!G227^3)+(Datenblatt!$C$23*Übersicht!G227^2)+(Datenblatt!$D$23*Übersicht!G227)+Datenblatt!$E$23,IF($C227=11,(Datenblatt!$B$24*Übersicht!G227^3)+(Datenblatt!$C$24*Übersicht!G227^2)+(Datenblatt!$D$24*Übersicht!G227)+Datenblatt!$E$24,0))))))))))))))))))</f>
        <v>0</v>
      </c>
      <c r="M227">
        <f>IF(AND(H227="",C227=11),Datenblatt!$I$26,IF(AND(H227="",C227=12),Datenblatt!$I$26,IF(AND(H227="",C227=16),Datenblatt!$I$27,IF(AND(H227="",C227=15),Datenblatt!$I$26,IF(AND(H227="",C227=14),Datenblatt!$I$26,IF(AND(H227="",C227=13),Datenblatt!$I$26,IF(AND($C227=13,H227&gt;Datenblatt!$X$3),0,IF(AND($C227=14,H227&gt;Datenblatt!$X$4),0,IF(AND($C227=15,H227&gt;Datenblatt!$X$5),0,IF(AND($C227=16,H227&gt;Datenblatt!$X$6),0,IF(AND($C227=12,H227&gt;Datenblatt!$X$7),0,IF(AND($C227=11,H227&gt;Datenblatt!$X$8),0,IF(AND($C227=13,H227&lt;Datenblatt!$W$3),100,IF(AND($C227=14,H227&lt;Datenblatt!$W$4),100,IF(AND($C227=15,H227&lt;Datenblatt!$W$5),100,IF(AND($C227=16,H227&lt;Datenblatt!$W$6),100,IF(AND($C227=12,H227&lt;Datenblatt!$W$7),100,IF(AND($C227=11,H227&lt;Datenblatt!$W$8),100,IF($C227=13,(Datenblatt!$B$27*Übersicht!H227^3)+(Datenblatt!$C$27*Übersicht!H227^2)+(Datenblatt!$D$27*Übersicht!H227)+Datenblatt!$E$27,IF($C227=14,(Datenblatt!$B$28*Übersicht!H227^3)+(Datenblatt!$C$28*Übersicht!H227^2)+(Datenblatt!$D$28*Übersicht!H227)+Datenblatt!$E$28,IF($C227=15,(Datenblatt!$B$29*Übersicht!H227^3)+(Datenblatt!$C$29*Übersicht!H227^2)+(Datenblatt!$D$29*Übersicht!H227)+Datenblatt!$E$29,IF($C227=16,(Datenblatt!$B$30*Übersicht!H227^3)+(Datenblatt!$C$30*Übersicht!H227^2)+(Datenblatt!$D$30*Übersicht!H227)+Datenblatt!$E$30,IF($C227=12,(Datenblatt!$B$31*Übersicht!H227^3)+(Datenblatt!$C$31*Übersicht!H227^2)+(Datenblatt!$D$31*Übersicht!H227)+Datenblatt!$E$31,IF($C227=11,(Datenblatt!$B$32*Übersicht!H227^3)+(Datenblatt!$C$32*Übersicht!H227^2)+(Datenblatt!$D$32*Übersicht!H227)+Datenblatt!$E$32,0))))))))))))))))))))))))</f>
        <v>0</v>
      </c>
      <c r="N227">
        <f>IF(AND(H227="",C227=11),Datenblatt!$I$29,IF(AND(H227="",C227=12),Datenblatt!$I$29,IF(AND(H227="",C227=16),Datenblatt!$I$29,IF(AND(H227="",C227=15),Datenblatt!$I$29,IF(AND(H227="",C227=14),Datenblatt!$I$29,IF(AND(H227="",C227=13),Datenblatt!$I$29,IF(AND($C227=13,H227&gt;Datenblatt!$X$3),0,IF(AND($C227=14,H227&gt;Datenblatt!$X$4),0,IF(AND($C227=15,H227&gt;Datenblatt!$X$5),0,IF(AND($C227=16,H227&gt;Datenblatt!$X$6),0,IF(AND($C227=12,H227&gt;Datenblatt!$X$7),0,IF(AND($C227=11,H227&gt;Datenblatt!$X$8),0,IF(AND($C227=13,H227&lt;Datenblatt!$W$3),100,IF(AND($C227=14,H227&lt;Datenblatt!$W$4),100,IF(AND($C227=15,H227&lt;Datenblatt!$W$5),100,IF(AND($C227=16,H227&lt;Datenblatt!$W$6),100,IF(AND($C227=12,H227&lt;Datenblatt!$W$7),100,IF(AND($C227=11,H227&lt;Datenblatt!$W$8),100,IF($C227=13,(Datenblatt!$B$27*Übersicht!H227^3)+(Datenblatt!$C$27*Übersicht!H227^2)+(Datenblatt!$D$27*Übersicht!H227)+Datenblatt!$E$27,IF($C227=14,(Datenblatt!$B$28*Übersicht!H227^3)+(Datenblatt!$C$28*Übersicht!H227^2)+(Datenblatt!$D$28*Übersicht!H227)+Datenblatt!$E$28,IF($C227=15,(Datenblatt!$B$29*Übersicht!H227^3)+(Datenblatt!$C$29*Übersicht!H227^2)+(Datenblatt!$D$29*Übersicht!H227)+Datenblatt!$E$29,IF($C227=16,(Datenblatt!$B$30*Übersicht!H227^3)+(Datenblatt!$C$30*Übersicht!H227^2)+(Datenblatt!$D$30*Übersicht!H227)+Datenblatt!$E$30,IF($C227=12,(Datenblatt!$B$31*Übersicht!H227^3)+(Datenblatt!$C$31*Übersicht!H227^2)+(Datenblatt!$D$31*Übersicht!H227)+Datenblatt!$E$31,IF($C227=11,(Datenblatt!$B$32*Übersicht!H227^3)+(Datenblatt!$C$32*Übersicht!H227^2)+(Datenblatt!$D$32*Übersicht!H227)+Datenblatt!$E$32,0))))))))))))))))))))))))</f>
        <v>0</v>
      </c>
      <c r="O227" s="2" t="e">
        <f t="shared" si="12"/>
        <v>#DIV/0!</v>
      </c>
      <c r="P227" s="2" t="e">
        <f t="shared" si="13"/>
        <v>#DIV/0!</v>
      </c>
      <c r="R227" s="2"/>
      <c r="S227" s="2">
        <f>Datenblatt!$I$10</f>
        <v>62.816491055091916</v>
      </c>
      <c r="T227" s="2">
        <f>Datenblatt!$I$18</f>
        <v>62.379148900450787</v>
      </c>
      <c r="U227" s="2">
        <f>Datenblatt!$I$26</f>
        <v>55.885385458572635</v>
      </c>
      <c r="V227" s="2">
        <f>Datenblatt!$I$34</f>
        <v>60.727085155488531</v>
      </c>
      <c r="W227" s="7" t="e">
        <f t="shared" si="14"/>
        <v>#DIV/0!</v>
      </c>
      <c r="Y227" s="2">
        <f>Datenblatt!$I$5</f>
        <v>73.48733784597421</v>
      </c>
      <c r="Z227">
        <f>Datenblatt!$I$13</f>
        <v>79.926562848016317</v>
      </c>
      <c r="AA227">
        <f>Datenblatt!$I$21</f>
        <v>79.953620531215734</v>
      </c>
      <c r="AB227">
        <f>Datenblatt!$I$29</f>
        <v>70.851454876954847</v>
      </c>
      <c r="AC227">
        <f>Datenblatt!$I$37</f>
        <v>75.813025407742586</v>
      </c>
      <c r="AD227" s="7" t="e">
        <f t="shared" si="15"/>
        <v>#DIV/0!</v>
      </c>
    </row>
    <row r="228" spans="10:30" ht="19" x14ac:dyDescent="0.25">
      <c r="J228" s="3" t="e">
        <f>IF(AND($C228=13,Datenblatt!M228&lt;Datenblatt!$R$3),0,IF(AND($C228=14,Datenblatt!M228&lt;Datenblatt!$R$4),0,IF(AND($C228=15,Datenblatt!M228&lt;Datenblatt!$R$5),0,IF(AND($C228=16,Datenblatt!M228&lt;Datenblatt!$R$6),0,IF(AND($C228=12,Datenblatt!M228&lt;Datenblatt!$R$7),0,IF(AND($C228=11,Datenblatt!M228&lt;Datenblatt!$R$8),0,IF(AND($C228=13,Datenblatt!M228&gt;Datenblatt!$Q$3),100,IF(AND($C228=14,Datenblatt!M228&gt;Datenblatt!$Q$4),100,IF(AND($C228=15,Datenblatt!M228&gt;Datenblatt!$Q$5),100,IF(AND($C228=16,Datenblatt!M228&gt;Datenblatt!$Q$6),100,IF(AND($C228=12,Datenblatt!M228&gt;Datenblatt!$Q$7),100,IF(AND($C228=11,Datenblatt!M228&gt;Datenblatt!$Q$8),100,IF(Übersicht!$C228=13,Datenblatt!$B$3*Datenblatt!M228^3+Datenblatt!$C$3*Datenblatt!M228^2+Datenblatt!$D$3*Datenblatt!M228+Datenblatt!$E$3,IF(Übersicht!$C228=14,Datenblatt!$B$4*Datenblatt!M228^3+Datenblatt!$C$4*Datenblatt!M228^2+Datenblatt!$D$4*Datenblatt!M228+Datenblatt!$E$4,IF(Übersicht!$C228=15,Datenblatt!$B$5*Datenblatt!M228^3+Datenblatt!$C$5*Datenblatt!M228^2+Datenblatt!$D$5*Datenblatt!M228+Datenblatt!$E$5,IF(Übersicht!$C228=16,Datenblatt!$B$6*Datenblatt!M228^3+Datenblatt!$C$6*Datenblatt!M228^2+Datenblatt!$D$6*Datenblatt!M228+Datenblatt!$E$6,IF(Übersicht!$C228=12,Datenblatt!$B$7*Datenblatt!M228^3+Datenblatt!$C$7*Datenblatt!M228^2+Datenblatt!$D$7*Datenblatt!M228+Datenblatt!$E$7,IF(Übersicht!$C228=11,Datenblatt!$B$8*Datenblatt!M228^3+Datenblatt!$C$8*Datenblatt!M228^2+Datenblatt!$D$8*Datenblatt!M228+Datenblatt!$E$8,0))))))))))))))))))</f>
        <v>#DIV/0!</v>
      </c>
      <c r="K228" t="e">
        <f>IF(AND(Übersicht!$C228=13,Datenblatt!N228&lt;Datenblatt!$T$3),0,IF(AND(Übersicht!$C228=14,Datenblatt!N228&lt;Datenblatt!$T$4),0,IF(AND(Übersicht!$C228=15,Datenblatt!N228&lt;Datenblatt!$T$5),0,IF(AND(Übersicht!$C228=16,Datenblatt!N228&lt;Datenblatt!$T$6),0,IF(AND(Übersicht!$C228=12,Datenblatt!N228&lt;Datenblatt!$T$7),0,IF(AND(Übersicht!$C228=11,Datenblatt!N228&lt;Datenblatt!$T$8),0,IF(AND($C228=13,Datenblatt!N228&gt;Datenblatt!$S$3),100,IF(AND($C228=14,Datenblatt!N228&gt;Datenblatt!$S$4),100,IF(AND($C228=15,Datenblatt!N228&gt;Datenblatt!$S$5),100,IF(AND($C228=16,Datenblatt!N228&gt;Datenblatt!$S$6),100,IF(AND($C228=12,Datenblatt!N228&gt;Datenblatt!$S$7),100,IF(AND($C228=11,Datenblatt!N228&gt;Datenblatt!$S$8),100,IF(Übersicht!$C228=13,Datenblatt!$B$11*Datenblatt!N228^3+Datenblatt!$C$11*Datenblatt!N228^2+Datenblatt!$D$11*Datenblatt!N228+Datenblatt!$E$11,IF(Übersicht!$C228=14,Datenblatt!$B$12*Datenblatt!N228^3+Datenblatt!$C$12*Datenblatt!N228^2+Datenblatt!$D$12*Datenblatt!N228+Datenblatt!$E$12,IF(Übersicht!$C228=15,Datenblatt!$B$13*Datenblatt!N228^3+Datenblatt!$C$13*Datenblatt!N228^2+Datenblatt!$D$13*Datenblatt!N228+Datenblatt!$E$13,IF(Übersicht!$C228=16,Datenblatt!$B$14*Datenblatt!N228^3+Datenblatt!$C$14*Datenblatt!N228^2+Datenblatt!$D$14*Datenblatt!N228+Datenblatt!$E$14,IF(Übersicht!$C228=12,Datenblatt!$B$15*Datenblatt!N228^3+Datenblatt!$C$15*Datenblatt!N228^2+Datenblatt!$D$15*Datenblatt!N228+Datenblatt!$E$15,IF(Übersicht!$C228=11,Datenblatt!$B$16*Datenblatt!N228^3+Datenblatt!$C$16*Datenblatt!N228^2+Datenblatt!$D$16*Datenblatt!N228+Datenblatt!$E$16,0))))))))))))))))))</f>
        <v>#DIV/0!</v>
      </c>
      <c r="L228">
        <f>IF(AND($C228=13,G228&lt;Datenblatt!$V$3),0,IF(AND($C228=14,G228&lt;Datenblatt!$V$4),0,IF(AND($C228=15,G228&lt;Datenblatt!$V$5),0,IF(AND($C228=16,G228&lt;Datenblatt!$V$6),0,IF(AND($C228=12,G228&lt;Datenblatt!$V$7),0,IF(AND($C228=11,G228&lt;Datenblatt!$V$8),0,IF(AND($C228=13,G228&gt;Datenblatt!$U$3),100,IF(AND($C228=14,G228&gt;Datenblatt!$U$4),100,IF(AND($C228=15,G228&gt;Datenblatt!$U$5),100,IF(AND($C228=16,G228&gt;Datenblatt!$U$6),100,IF(AND($C228=12,G228&gt;Datenblatt!$U$7),100,IF(AND($C228=11,G228&gt;Datenblatt!$U$8),100,IF($C228=13,(Datenblatt!$B$19*Übersicht!G228^3)+(Datenblatt!$C$19*Übersicht!G228^2)+(Datenblatt!$D$19*Übersicht!G228)+Datenblatt!$E$19,IF($C228=14,(Datenblatt!$B$20*Übersicht!G228^3)+(Datenblatt!$C$20*Übersicht!G228^2)+(Datenblatt!$D$20*Übersicht!G228)+Datenblatt!$E$20,IF($C228=15,(Datenblatt!$B$21*Übersicht!G228^3)+(Datenblatt!$C$21*Übersicht!G228^2)+(Datenblatt!$D$21*Übersicht!G228)+Datenblatt!$E$21,IF($C228=16,(Datenblatt!$B$22*Übersicht!G228^3)+(Datenblatt!$C$22*Übersicht!G228^2)+(Datenblatt!$D$22*Übersicht!G228)+Datenblatt!$E$22,IF($C228=12,(Datenblatt!$B$23*Übersicht!G228^3)+(Datenblatt!$C$23*Übersicht!G228^2)+(Datenblatt!$D$23*Übersicht!G228)+Datenblatt!$E$23,IF($C228=11,(Datenblatt!$B$24*Übersicht!G228^3)+(Datenblatt!$C$24*Übersicht!G228^2)+(Datenblatt!$D$24*Übersicht!G228)+Datenblatt!$E$24,0))))))))))))))))))</f>
        <v>0</v>
      </c>
      <c r="M228">
        <f>IF(AND(H228="",C228=11),Datenblatt!$I$26,IF(AND(H228="",C228=12),Datenblatt!$I$26,IF(AND(H228="",C228=16),Datenblatt!$I$27,IF(AND(H228="",C228=15),Datenblatt!$I$26,IF(AND(H228="",C228=14),Datenblatt!$I$26,IF(AND(H228="",C228=13),Datenblatt!$I$26,IF(AND($C228=13,H228&gt;Datenblatt!$X$3),0,IF(AND($C228=14,H228&gt;Datenblatt!$X$4),0,IF(AND($C228=15,H228&gt;Datenblatt!$X$5),0,IF(AND($C228=16,H228&gt;Datenblatt!$X$6),0,IF(AND($C228=12,H228&gt;Datenblatt!$X$7),0,IF(AND($C228=11,H228&gt;Datenblatt!$X$8),0,IF(AND($C228=13,H228&lt;Datenblatt!$W$3),100,IF(AND($C228=14,H228&lt;Datenblatt!$W$4),100,IF(AND($C228=15,H228&lt;Datenblatt!$W$5),100,IF(AND($C228=16,H228&lt;Datenblatt!$W$6),100,IF(AND($C228=12,H228&lt;Datenblatt!$W$7),100,IF(AND($C228=11,H228&lt;Datenblatt!$W$8),100,IF($C228=13,(Datenblatt!$B$27*Übersicht!H228^3)+(Datenblatt!$C$27*Übersicht!H228^2)+(Datenblatt!$D$27*Übersicht!H228)+Datenblatt!$E$27,IF($C228=14,(Datenblatt!$B$28*Übersicht!H228^3)+(Datenblatt!$C$28*Übersicht!H228^2)+(Datenblatt!$D$28*Übersicht!H228)+Datenblatt!$E$28,IF($C228=15,(Datenblatt!$B$29*Übersicht!H228^3)+(Datenblatt!$C$29*Übersicht!H228^2)+(Datenblatt!$D$29*Übersicht!H228)+Datenblatt!$E$29,IF($C228=16,(Datenblatt!$B$30*Übersicht!H228^3)+(Datenblatt!$C$30*Übersicht!H228^2)+(Datenblatt!$D$30*Übersicht!H228)+Datenblatt!$E$30,IF($C228=12,(Datenblatt!$B$31*Übersicht!H228^3)+(Datenblatt!$C$31*Übersicht!H228^2)+(Datenblatt!$D$31*Übersicht!H228)+Datenblatt!$E$31,IF($C228=11,(Datenblatt!$B$32*Übersicht!H228^3)+(Datenblatt!$C$32*Übersicht!H228^2)+(Datenblatt!$D$32*Übersicht!H228)+Datenblatt!$E$32,0))))))))))))))))))))))))</f>
        <v>0</v>
      </c>
      <c r="N228">
        <f>IF(AND(H228="",C228=11),Datenblatt!$I$29,IF(AND(H228="",C228=12),Datenblatt!$I$29,IF(AND(H228="",C228=16),Datenblatt!$I$29,IF(AND(H228="",C228=15),Datenblatt!$I$29,IF(AND(H228="",C228=14),Datenblatt!$I$29,IF(AND(H228="",C228=13),Datenblatt!$I$29,IF(AND($C228=13,H228&gt;Datenblatt!$X$3),0,IF(AND($C228=14,H228&gt;Datenblatt!$X$4),0,IF(AND($C228=15,H228&gt;Datenblatt!$X$5),0,IF(AND($C228=16,H228&gt;Datenblatt!$X$6),0,IF(AND($C228=12,H228&gt;Datenblatt!$X$7),0,IF(AND($C228=11,H228&gt;Datenblatt!$X$8),0,IF(AND($C228=13,H228&lt;Datenblatt!$W$3),100,IF(AND($C228=14,H228&lt;Datenblatt!$W$4),100,IF(AND($C228=15,H228&lt;Datenblatt!$W$5),100,IF(AND($C228=16,H228&lt;Datenblatt!$W$6),100,IF(AND($C228=12,H228&lt;Datenblatt!$W$7),100,IF(AND($C228=11,H228&lt;Datenblatt!$W$8),100,IF($C228=13,(Datenblatt!$B$27*Übersicht!H228^3)+(Datenblatt!$C$27*Übersicht!H228^2)+(Datenblatt!$D$27*Übersicht!H228)+Datenblatt!$E$27,IF($C228=14,(Datenblatt!$B$28*Übersicht!H228^3)+(Datenblatt!$C$28*Übersicht!H228^2)+(Datenblatt!$D$28*Übersicht!H228)+Datenblatt!$E$28,IF($C228=15,(Datenblatt!$B$29*Übersicht!H228^3)+(Datenblatt!$C$29*Übersicht!H228^2)+(Datenblatt!$D$29*Übersicht!H228)+Datenblatt!$E$29,IF($C228=16,(Datenblatt!$B$30*Übersicht!H228^3)+(Datenblatt!$C$30*Übersicht!H228^2)+(Datenblatt!$D$30*Übersicht!H228)+Datenblatt!$E$30,IF($C228=12,(Datenblatt!$B$31*Übersicht!H228^3)+(Datenblatt!$C$31*Übersicht!H228^2)+(Datenblatt!$D$31*Übersicht!H228)+Datenblatt!$E$31,IF($C228=11,(Datenblatt!$B$32*Übersicht!H228^3)+(Datenblatt!$C$32*Übersicht!H228^2)+(Datenblatt!$D$32*Übersicht!H228)+Datenblatt!$E$32,0))))))))))))))))))))))))</f>
        <v>0</v>
      </c>
      <c r="O228" s="2" t="e">
        <f t="shared" si="12"/>
        <v>#DIV/0!</v>
      </c>
      <c r="P228" s="2" t="e">
        <f t="shared" si="13"/>
        <v>#DIV/0!</v>
      </c>
      <c r="R228" s="2"/>
      <c r="S228" s="2">
        <f>Datenblatt!$I$10</f>
        <v>62.816491055091916</v>
      </c>
      <c r="T228" s="2">
        <f>Datenblatt!$I$18</f>
        <v>62.379148900450787</v>
      </c>
      <c r="U228" s="2">
        <f>Datenblatt!$I$26</f>
        <v>55.885385458572635</v>
      </c>
      <c r="V228" s="2">
        <f>Datenblatt!$I$34</f>
        <v>60.727085155488531</v>
      </c>
      <c r="W228" s="7" t="e">
        <f t="shared" si="14"/>
        <v>#DIV/0!</v>
      </c>
      <c r="Y228" s="2">
        <f>Datenblatt!$I$5</f>
        <v>73.48733784597421</v>
      </c>
      <c r="Z228">
        <f>Datenblatt!$I$13</f>
        <v>79.926562848016317</v>
      </c>
      <c r="AA228">
        <f>Datenblatt!$I$21</f>
        <v>79.953620531215734</v>
      </c>
      <c r="AB228">
        <f>Datenblatt!$I$29</f>
        <v>70.851454876954847</v>
      </c>
      <c r="AC228">
        <f>Datenblatt!$I$37</f>
        <v>75.813025407742586</v>
      </c>
      <c r="AD228" s="7" t="e">
        <f t="shared" si="15"/>
        <v>#DIV/0!</v>
      </c>
    </row>
    <row r="229" spans="10:30" ht="19" x14ac:dyDescent="0.25">
      <c r="J229" s="3" t="e">
        <f>IF(AND($C229=13,Datenblatt!M229&lt;Datenblatt!$R$3),0,IF(AND($C229=14,Datenblatt!M229&lt;Datenblatt!$R$4),0,IF(AND($C229=15,Datenblatt!M229&lt;Datenblatt!$R$5),0,IF(AND($C229=16,Datenblatt!M229&lt;Datenblatt!$R$6),0,IF(AND($C229=12,Datenblatt!M229&lt;Datenblatt!$R$7),0,IF(AND($C229=11,Datenblatt!M229&lt;Datenblatt!$R$8),0,IF(AND($C229=13,Datenblatt!M229&gt;Datenblatt!$Q$3),100,IF(AND($C229=14,Datenblatt!M229&gt;Datenblatt!$Q$4),100,IF(AND($C229=15,Datenblatt!M229&gt;Datenblatt!$Q$5),100,IF(AND($C229=16,Datenblatt!M229&gt;Datenblatt!$Q$6),100,IF(AND($C229=12,Datenblatt!M229&gt;Datenblatt!$Q$7),100,IF(AND($C229=11,Datenblatt!M229&gt;Datenblatt!$Q$8),100,IF(Übersicht!$C229=13,Datenblatt!$B$3*Datenblatt!M229^3+Datenblatt!$C$3*Datenblatt!M229^2+Datenblatt!$D$3*Datenblatt!M229+Datenblatt!$E$3,IF(Übersicht!$C229=14,Datenblatt!$B$4*Datenblatt!M229^3+Datenblatt!$C$4*Datenblatt!M229^2+Datenblatt!$D$4*Datenblatt!M229+Datenblatt!$E$4,IF(Übersicht!$C229=15,Datenblatt!$B$5*Datenblatt!M229^3+Datenblatt!$C$5*Datenblatt!M229^2+Datenblatt!$D$5*Datenblatt!M229+Datenblatt!$E$5,IF(Übersicht!$C229=16,Datenblatt!$B$6*Datenblatt!M229^3+Datenblatt!$C$6*Datenblatt!M229^2+Datenblatt!$D$6*Datenblatt!M229+Datenblatt!$E$6,IF(Übersicht!$C229=12,Datenblatt!$B$7*Datenblatt!M229^3+Datenblatt!$C$7*Datenblatt!M229^2+Datenblatt!$D$7*Datenblatt!M229+Datenblatt!$E$7,IF(Übersicht!$C229=11,Datenblatt!$B$8*Datenblatt!M229^3+Datenblatt!$C$8*Datenblatt!M229^2+Datenblatt!$D$8*Datenblatt!M229+Datenblatt!$E$8,0))))))))))))))))))</f>
        <v>#DIV/0!</v>
      </c>
      <c r="K229" t="e">
        <f>IF(AND(Übersicht!$C229=13,Datenblatt!N229&lt;Datenblatt!$T$3),0,IF(AND(Übersicht!$C229=14,Datenblatt!N229&lt;Datenblatt!$T$4),0,IF(AND(Übersicht!$C229=15,Datenblatt!N229&lt;Datenblatt!$T$5),0,IF(AND(Übersicht!$C229=16,Datenblatt!N229&lt;Datenblatt!$T$6),0,IF(AND(Übersicht!$C229=12,Datenblatt!N229&lt;Datenblatt!$T$7),0,IF(AND(Übersicht!$C229=11,Datenblatt!N229&lt;Datenblatt!$T$8),0,IF(AND($C229=13,Datenblatt!N229&gt;Datenblatt!$S$3),100,IF(AND($C229=14,Datenblatt!N229&gt;Datenblatt!$S$4),100,IF(AND($C229=15,Datenblatt!N229&gt;Datenblatt!$S$5),100,IF(AND($C229=16,Datenblatt!N229&gt;Datenblatt!$S$6),100,IF(AND($C229=12,Datenblatt!N229&gt;Datenblatt!$S$7),100,IF(AND($C229=11,Datenblatt!N229&gt;Datenblatt!$S$8),100,IF(Übersicht!$C229=13,Datenblatt!$B$11*Datenblatt!N229^3+Datenblatt!$C$11*Datenblatt!N229^2+Datenblatt!$D$11*Datenblatt!N229+Datenblatt!$E$11,IF(Übersicht!$C229=14,Datenblatt!$B$12*Datenblatt!N229^3+Datenblatt!$C$12*Datenblatt!N229^2+Datenblatt!$D$12*Datenblatt!N229+Datenblatt!$E$12,IF(Übersicht!$C229=15,Datenblatt!$B$13*Datenblatt!N229^3+Datenblatt!$C$13*Datenblatt!N229^2+Datenblatt!$D$13*Datenblatt!N229+Datenblatt!$E$13,IF(Übersicht!$C229=16,Datenblatt!$B$14*Datenblatt!N229^3+Datenblatt!$C$14*Datenblatt!N229^2+Datenblatt!$D$14*Datenblatt!N229+Datenblatt!$E$14,IF(Übersicht!$C229=12,Datenblatt!$B$15*Datenblatt!N229^3+Datenblatt!$C$15*Datenblatt!N229^2+Datenblatt!$D$15*Datenblatt!N229+Datenblatt!$E$15,IF(Übersicht!$C229=11,Datenblatt!$B$16*Datenblatt!N229^3+Datenblatt!$C$16*Datenblatt!N229^2+Datenblatt!$D$16*Datenblatt!N229+Datenblatt!$E$16,0))))))))))))))))))</f>
        <v>#DIV/0!</v>
      </c>
      <c r="L229">
        <f>IF(AND($C229=13,G229&lt;Datenblatt!$V$3),0,IF(AND($C229=14,G229&lt;Datenblatt!$V$4),0,IF(AND($C229=15,G229&lt;Datenblatt!$V$5),0,IF(AND($C229=16,G229&lt;Datenblatt!$V$6),0,IF(AND($C229=12,G229&lt;Datenblatt!$V$7),0,IF(AND($C229=11,G229&lt;Datenblatt!$V$8),0,IF(AND($C229=13,G229&gt;Datenblatt!$U$3),100,IF(AND($C229=14,G229&gt;Datenblatt!$U$4),100,IF(AND($C229=15,G229&gt;Datenblatt!$U$5),100,IF(AND($C229=16,G229&gt;Datenblatt!$U$6),100,IF(AND($C229=12,G229&gt;Datenblatt!$U$7),100,IF(AND($C229=11,G229&gt;Datenblatt!$U$8),100,IF($C229=13,(Datenblatt!$B$19*Übersicht!G229^3)+(Datenblatt!$C$19*Übersicht!G229^2)+(Datenblatt!$D$19*Übersicht!G229)+Datenblatt!$E$19,IF($C229=14,(Datenblatt!$B$20*Übersicht!G229^3)+(Datenblatt!$C$20*Übersicht!G229^2)+(Datenblatt!$D$20*Übersicht!G229)+Datenblatt!$E$20,IF($C229=15,(Datenblatt!$B$21*Übersicht!G229^3)+(Datenblatt!$C$21*Übersicht!G229^2)+(Datenblatt!$D$21*Übersicht!G229)+Datenblatt!$E$21,IF($C229=16,(Datenblatt!$B$22*Übersicht!G229^3)+(Datenblatt!$C$22*Übersicht!G229^2)+(Datenblatt!$D$22*Übersicht!G229)+Datenblatt!$E$22,IF($C229=12,(Datenblatt!$B$23*Übersicht!G229^3)+(Datenblatt!$C$23*Übersicht!G229^2)+(Datenblatt!$D$23*Übersicht!G229)+Datenblatt!$E$23,IF($C229=11,(Datenblatt!$B$24*Übersicht!G229^3)+(Datenblatt!$C$24*Übersicht!G229^2)+(Datenblatt!$D$24*Übersicht!G229)+Datenblatt!$E$24,0))))))))))))))))))</f>
        <v>0</v>
      </c>
      <c r="M229">
        <f>IF(AND(H229="",C229=11),Datenblatt!$I$26,IF(AND(H229="",C229=12),Datenblatt!$I$26,IF(AND(H229="",C229=16),Datenblatt!$I$27,IF(AND(H229="",C229=15),Datenblatt!$I$26,IF(AND(H229="",C229=14),Datenblatt!$I$26,IF(AND(H229="",C229=13),Datenblatt!$I$26,IF(AND($C229=13,H229&gt;Datenblatt!$X$3),0,IF(AND($C229=14,H229&gt;Datenblatt!$X$4),0,IF(AND($C229=15,H229&gt;Datenblatt!$X$5),0,IF(AND($C229=16,H229&gt;Datenblatt!$X$6),0,IF(AND($C229=12,H229&gt;Datenblatt!$X$7),0,IF(AND($C229=11,H229&gt;Datenblatt!$X$8),0,IF(AND($C229=13,H229&lt;Datenblatt!$W$3),100,IF(AND($C229=14,H229&lt;Datenblatt!$W$4),100,IF(AND($C229=15,H229&lt;Datenblatt!$W$5),100,IF(AND($C229=16,H229&lt;Datenblatt!$W$6),100,IF(AND($C229=12,H229&lt;Datenblatt!$W$7),100,IF(AND($C229=11,H229&lt;Datenblatt!$W$8),100,IF($C229=13,(Datenblatt!$B$27*Übersicht!H229^3)+(Datenblatt!$C$27*Übersicht!H229^2)+(Datenblatt!$D$27*Übersicht!H229)+Datenblatt!$E$27,IF($C229=14,(Datenblatt!$B$28*Übersicht!H229^3)+(Datenblatt!$C$28*Übersicht!H229^2)+(Datenblatt!$D$28*Übersicht!H229)+Datenblatt!$E$28,IF($C229=15,(Datenblatt!$B$29*Übersicht!H229^3)+(Datenblatt!$C$29*Übersicht!H229^2)+(Datenblatt!$D$29*Übersicht!H229)+Datenblatt!$E$29,IF($C229=16,(Datenblatt!$B$30*Übersicht!H229^3)+(Datenblatt!$C$30*Übersicht!H229^2)+(Datenblatt!$D$30*Übersicht!H229)+Datenblatt!$E$30,IF($C229=12,(Datenblatt!$B$31*Übersicht!H229^3)+(Datenblatt!$C$31*Übersicht!H229^2)+(Datenblatt!$D$31*Übersicht!H229)+Datenblatt!$E$31,IF($C229=11,(Datenblatt!$B$32*Übersicht!H229^3)+(Datenblatt!$C$32*Übersicht!H229^2)+(Datenblatt!$D$32*Übersicht!H229)+Datenblatt!$E$32,0))))))))))))))))))))))))</f>
        <v>0</v>
      </c>
      <c r="N229">
        <f>IF(AND(H229="",C229=11),Datenblatt!$I$29,IF(AND(H229="",C229=12),Datenblatt!$I$29,IF(AND(H229="",C229=16),Datenblatt!$I$29,IF(AND(H229="",C229=15),Datenblatt!$I$29,IF(AND(H229="",C229=14),Datenblatt!$I$29,IF(AND(H229="",C229=13),Datenblatt!$I$29,IF(AND($C229=13,H229&gt;Datenblatt!$X$3),0,IF(AND($C229=14,H229&gt;Datenblatt!$X$4),0,IF(AND($C229=15,H229&gt;Datenblatt!$X$5),0,IF(AND($C229=16,H229&gt;Datenblatt!$X$6),0,IF(AND($C229=12,H229&gt;Datenblatt!$X$7),0,IF(AND($C229=11,H229&gt;Datenblatt!$X$8),0,IF(AND($C229=13,H229&lt;Datenblatt!$W$3),100,IF(AND($C229=14,H229&lt;Datenblatt!$W$4),100,IF(AND($C229=15,H229&lt;Datenblatt!$W$5),100,IF(AND($C229=16,H229&lt;Datenblatt!$W$6),100,IF(AND($C229=12,H229&lt;Datenblatt!$W$7),100,IF(AND($C229=11,H229&lt;Datenblatt!$W$8),100,IF($C229=13,(Datenblatt!$B$27*Übersicht!H229^3)+(Datenblatt!$C$27*Übersicht!H229^2)+(Datenblatt!$D$27*Übersicht!H229)+Datenblatt!$E$27,IF($C229=14,(Datenblatt!$B$28*Übersicht!H229^3)+(Datenblatt!$C$28*Übersicht!H229^2)+(Datenblatt!$D$28*Übersicht!H229)+Datenblatt!$E$28,IF($C229=15,(Datenblatt!$B$29*Übersicht!H229^3)+(Datenblatt!$C$29*Übersicht!H229^2)+(Datenblatt!$D$29*Übersicht!H229)+Datenblatt!$E$29,IF($C229=16,(Datenblatt!$B$30*Übersicht!H229^3)+(Datenblatt!$C$30*Übersicht!H229^2)+(Datenblatt!$D$30*Übersicht!H229)+Datenblatt!$E$30,IF($C229=12,(Datenblatt!$B$31*Übersicht!H229^3)+(Datenblatt!$C$31*Übersicht!H229^2)+(Datenblatt!$D$31*Übersicht!H229)+Datenblatt!$E$31,IF($C229=11,(Datenblatt!$B$32*Übersicht!H229^3)+(Datenblatt!$C$32*Übersicht!H229^2)+(Datenblatt!$D$32*Übersicht!H229)+Datenblatt!$E$32,0))))))))))))))))))))))))</f>
        <v>0</v>
      </c>
      <c r="O229" s="2" t="e">
        <f t="shared" si="12"/>
        <v>#DIV/0!</v>
      </c>
      <c r="P229" s="2" t="e">
        <f t="shared" si="13"/>
        <v>#DIV/0!</v>
      </c>
      <c r="R229" s="2"/>
      <c r="S229" s="2">
        <f>Datenblatt!$I$10</f>
        <v>62.816491055091916</v>
      </c>
      <c r="T229" s="2">
        <f>Datenblatt!$I$18</f>
        <v>62.379148900450787</v>
      </c>
      <c r="U229" s="2">
        <f>Datenblatt!$I$26</f>
        <v>55.885385458572635</v>
      </c>
      <c r="V229" s="2">
        <f>Datenblatt!$I$34</f>
        <v>60.727085155488531</v>
      </c>
      <c r="W229" s="7" t="e">
        <f t="shared" si="14"/>
        <v>#DIV/0!</v>
      </c>
      <c r="Y229" s="2">
        <f>Datenblatt!$I$5</f>
        <v>73.48733784597421</v>
      </c>
      <c r="Z229">
        <f>Datenblatt!$I$13</f>
        <v>79.926562848016317</v>
      </c>
      <c r="AA229">
        <f>Datenblatt!$I$21</f>
        <v>79.953620531215734</v>
      </c>
      <c r="AB229">
        <f>Datenblatt!$I$29</f>
        <v>70.851454876954847</v>
      </c>
      <c r="AC229">
        <f>Datenblatt!$I$37</f>
        <v>75.813025407742586</v>
      </c>
      <c r="AD229" s="7" t="e">
        <f t="shared" si="15"/>
        <v>#DIV/0!</v>
      </c>
    </row>
    <row r="230" spans="10:30" ht="19" x14ac:dyDescent="0.25">
      <c r="J230" s="3" t="e">
        <f>IF(AND($C230=13,Datenblatt!M230&lt;Datenblatt!$R$3),0,IF(AND($C230=14,Datenblatt!M230&lt;Datenblatt!$R$4),0,IF(AND($C230=15,Datenblatt!M230&lt;Datenblatt!$R$5),0,IF(AND($C230=16,Datenblatt!M230&lt;Datenblatt!$R$6),0,IF(AND($C230=12,Datenblatt!M230&lt;Datenblatt!$R$7),0,IF(AND($C230=11,Datenblatt!M230&lt;Datenblatt!$R$8),0,IF(AND($C230=13,Datenblatt!M230&gt;Datenblatt!$Q$3),100,IF(AND($C230=14,Datenblatt!M230&gt;Datenblatt!$Q$4),100,IF(AND($C230=15,Datenblatt!M230&gt;Datenblatt!$Q$5),100,IF(AND($C230=16,Datenblatt!M230&gt;Datenblatt!$Q$6),100,IF(AND($C230=12,Datenblatt!M230&gt;Datenblatt!$Q$7),100,IF(AND($C230=11,Datenblatt!M230&gt;Datenblatt!$Q$8),100,IF(Übersicht!$C230=13,Datenblatt!$B$3*Datenblatt!M230^3+Datenblatt!$C$3*Datenblatt!M230^2+Datenblatt!$D$3*Datenblatt!M230+Datenblatt!$E$3,IF(Übersicht!$C230=14,Datenblatt!$B$4*Datenblatt!M230^3+Datenblatt!$C$4*Datenblatt!M230^2+Datenblatt!$D$4*Datenblatt!M230+Datenblatt!$E$4,IF(Übersicht!$C230=15,Datenblatt!$B$5*Datenblatt!M230^3+Datenblatt!$C$5*Datenblatt!M230^2+Datenblatt!$D$5*Datenblatt!M230+Datenblatt!$E$5,IF(Übersicht!$C230=16,Datenblatt!$B$6*Datenblatt!M230^3+Datenblatt!$C$6*Datenblatt!M230^2+Datenblatt!$D$6*Datenblatt!M230+Datenblatt!$E$6,IF(Übersicht!$C230=12,Datenblatt!$B$7*Datenblatt!M230^3+Datenblatt!$C$7*Datenblatt!M230^2+Datenblatt!$D$7*Datenblatt!M230+Datenblatt!$E$7,IF(Übersicht!$C230=11,Datenblatt!$B$8*Datenblatt!M230^3+Datenblatt!$C$8*Datenblatt!M230^2+Datenblatt!$D$8*Datenblatt!M230+Datenblatt!$E$8,0))))))))))))))))))</f>
        <v>#DIV/0!</v>
      </c>
      <c r="K230" t="e">
        <f>IF(AND(Übersicht!$C230=13,Datenblatt!N230&lt;Datenblatt!$T$3),0,IF(AND(Übersicht!$C230=14,Datenblatt!N230&lt;Datenblatt!$T$4),0,IF(AND(Übersicht!$C230=15,Datenblatt!N230&lt;Datenblatt!$T$5),0,IF(AND(Übersicht!$C230=16,Datenblatt!N230&lt;Datenblatt!$T$6),0,IF(AND(Übersicht!$C230=12,Datenblatt!N230&lt;Datenblatt!$T$7),0,IF(AND(Übersicht!$C230=11,Datenblatt!N230&lt;Datenblatt!$T$8),0,IF(AND($C230=13,Datenblatt!N230&gt;Datenblatt!$S$3),100,IF(AND($C230=14,Datenblatt!N230&gt;Datenblatt!$S$4),100,IF(AND($C230=15,Datenblatt!N230&gt;Datenblatt!$S$5),100,IF(AND($C230=16,Datenblatt!N230&gt;Datenblatt!$S$6),100,IF(AND($C230=12,Datenblatt!N230&gt;Datenblatt!$S$7),100,IF(AND($C230=11,Datenblatt!N230&gt;Datenblatt!$S$8),100,IF(Übersicht!$C230=13,Datenblatt!$B$11*Datenblatt!N230^3+Datenblatt!$C$11*Datenblatt!N230^2+Datenblatt!$D$11*Datenblatt!N230+Datenblatt!$E$11,IF(Übersicht!$C230=14,Datenblatt!$B$12*Datenblatt!N230^3+Datenblatt!$C$12*Datenblatt!N230^2+Datenblatt!$D$12*Datenblatt!N230+Datenblatt!$E$12,IF(Übersicht!$C230=15,Datenblatt!$B$13*Datenblatt!N230^3+Datenblatt!$C$13*Datenblatt!N230^2+Datenblatt!$D$13*Datenblatt!N230+Datenblatt!$E$13,IF(Übersicht!$C230=16,Datenblatt!$B$14*Datenblatt!N230^3+Datenblatt!$C$14*Datenblatt!N230^2+Datenblatt!$D$14*Datenblatt!N230+Datenblatt!$E$14,IF(Übersicht!$C230=12,Datenblatt!$B$15*Datenblatt!N230^3+Datenblatt!$C$15*Datenblatt!N230^2+Datenblatt!$D$15*Datenblatt!N230+Datenblatt!$E$15,IF(Übersicht!$C230=11,Datenblatt!$B$16*Datenblatt!N230^3+Datenblatt!$C$16*Datenblatt!N230^2+Datenblatt!$D$16*Datenblatt!N230+Datenblatt!$E$16,0))))))))))))))))))</f>
        <v>#DIV/0!</v>
      </c>
      <c r="L230">
        <f>IF(AND($C230=13,G230&lt;Datenblatt!$V$3),0,IF(AND($C230=14,G230&lt;Datenblatt!$V$4),0,IF(AND($C230=15,G230&lt;Datenblatt!$V$5),0,IF(AND($C230=16,G230&lt;Datenblatt!$V$6),0,IF(AND($C230=12,G230&lt;Datenblatt!$V$7),0,IF(AND($C230=11,G230&lt;Datenblatt!$V$8),0,IF(AND($C230=13,G230&gt;Datenblatt!$U$3),100,IF(AND($C230=14,G230&gt;Datenblatt!$U$4),100,IF(AND($C230=15,G230&gt;Datenblatt!$U$5),100,IF(AND($C230=16,G230&gt;Datenblatt!$U$6),100,IF(AND($C230=12,G230&gt;Datenblatt!$U$7),100,IF(AND($C230=11,G230&gt;Datenblatt!$U$8),100,IF($C230=13,(Datenblatt!$B$19*Übersicht!G230^3)+(Datenblatt!$C$19*Übersicht!G230^2)+(Datenblatt!$D$19*Übersicht!G230)+Datenblatt!$E$19,IF($C230=14,(Datenblatt!$B$20*Übersicht!G230^3)+(Datenblatt!$C$20*Übersicht!G230^2)+(Datenblatt!$D$20*Übersicht!G230)+Datenblatt!$E$20,IF($C230=15,(Datenblatt!$B$21*Übersicht!G230^3)+(Datenblatt!$C$21*Übersicht!G230^2)+(Datenblatt!$D$21*Übersicht!G230)+Datenblatt!$E$21,IF($C230=16,(Datenblatt!$B$22*Übersicht!G230^3)+(Datenblatt!$C$22*Übersicht!G230^2)+(Datenblatt!$D$22*Übersicht!G230)+Datenblatt!$E$22,IF($C230=12,(Datenblatt!$B$23*Übersicht!G230^3)+(Datenblatt!$C$23*Übersicht!G230^2)+(Datenblatt!$D$23*Übersicht!G230)+Datenblatt!$E$23,IF($C230=11,(Datenblatt!$B$24*Übersicht!G230^3)+(Datenblatt!$C$24*Übersicht!G230^2)+(Datenblatt!$D$24*Übersicht!G230)+Datenblatt!$E$24,0))))))))))))))))))</f>
        <v>0</v>
      </c>
      <c r="M230">
        <f>IF(AND(H230="",C230=11),Datenblatt!$I$26,IF(AND(H230="",C230=12),Datenblatt!$I$26,IF(AND(H230="",C230=16),Datenblatt!$I$27,IF(AND(H230="",C230=15),Datenblatt!$I$26,IF(AND(H230="",C230=14),Datenblatt!$I$26,IF(AND(H230="",C230=13),Datenblatt!$I$26,IF(AND($C230=13,H230&gt;Datenblatt!$X$3),0,IF(AND($C230=14,H230&gt;Datenblatt!$X$4),0,IF(AND($C230=15,H230&gt;Datenblatt!$X$5),0,IF(AND($C230=16,H230&gt;Datenblatt!$X$6),0,IF(AND($C230=12,H230&gt;Datenblatt!$X$7),0,IF(AND($C230=11,H230&gt;Datenblatt!$X$8),0,IF(AND($C230=13,H230&lt;Datenblatt!$W$3),100,IF(AND($C230=14,H230&lt;Datenblatt!$W$4),100,IF(AND($C230=15,H230&lt;Datenblatt!$W$5),100,IF(AND($C230=16,H230&lt;Datenblatt!$W$6),100,IF(AND($C230=12,H230&lt;Datenblatt!$W$7),100,IF(AND($C230=11,H230&lt;Datenblatt!$W$8),100,IF($C230=13,(Datenblatt!$B$27*Übersicht!H230^3)+(Datenblatt!$C$27*Übersicht!H230^2)+(Datenblatt!$D$27*Übersicht!H230)+Datenblatt!$E$27,IF($C230=14,(Datenblatt!$B$28*Übersicht!H230^3)+(Datenblatt!$C$28*Übersicht!H230^2)+(Datenblatt!$D$28*Übersicht!H230)+Datenblatt!$E$28,IF($C230=15,(Datenblatt!$B$29*Übersicht!H230^3)+(Datenblatt!$C$29*Übersicht!H230^2)+(Datenblatt!$D$29*Übersicht!H230)+Datenblatt!$E$29,IF($C230=16,(Datenblatt!$B$30*Übersicht!H230^3)+(Datenblatt!$C$30*Übersicht!H230^2)+(Datenblatt!$D$30*Übersicht!H230)+Datenblatt!$E$30,IF($C230=12,(Datenblatt!$B$31*Übersicht!H230^3)+(Datenblatt!$C$31*Übersicht!H230^2)+(Datenblatt!$D$31*Übersicht!H230)+Datenblatt!$E$31,IF($C230=11,(Datenblatt!$B$32*Übersicht!H230^3)+(Datenblatt!$C$32*Übersicht!H230^2)+(Datenblatt!$D$32*Übersicht!H230)+Datenblatt!$E$32,0))))))))))))))))))))))))</f>
        <v>0</v>
      </c>
      <c r="N230">
        <f>IF(AND(H230="",C230=11),Datenblatt!$I$29,IF(AND(H230="",C230=12),Datenblatt!$I$29,IF(AND(H230="",C230=16),Datenblatt!$I$29,IF(AND(H230="",C230=15),Datenblatt!$I$29,IF(AND(H230="",C230=14),Datenblatt!$I$29,IF(AND(H230="",C230=13),Datenblatt!$I$29,IF(AND($C230=13,H230&gt;Datenblatt!$X$3),0,IF(AND($C230=14,H230&gt;Datenblatt!$X$4),0,IF(AND($C230=15,H230&gt;Datenblatt!$X$5),0,IF(AND($C230=16,H230&gt;Datenblatt!$X$6),0,IF(AND($C230=12,H230&gt;Datenblatt!$X$7),0,IF(AND($C230=11,H230&gt;Datenblatt!$X$8),0,IF(AND($C230=13,H230&lt;Datenblatt!$W$3),100,IF(AND($C230=14,H230&lt;Datenblatt!$W$4),100,IF(AND($C230=15,H230&lt;Datenblatt!$W$5),100,IF(AND($C230=16,H230&lt;Datenblatt!$W$6),100,IF(AND($C230=12,H230&lt;Datenblatt!$W$7),100,IF(AND($C230=11,H230&lt;Datenblatt!$W$8),100,IF($C230=13,(Datenblatt!$B$27*Übersicht!H230^3)+(Datenblatt!$C$27*Übersicht!H230^2)+(Datenblatt!$D$27*Übersicht!H230)+Datenblatt!$E$27,IF($C230=14,(Datenblatt!$B$28*Übersicht!H230^3)+(Datenblatt!$C$28*Übersicht!H230^2)+(Datenblatt!$D$28*Übersicht!H230)+Datenblatt!$E$28,IF($C230=15,(Datenblatt!$B$29*Übersicht!H230^3)+(Datenblatt!$C$29*Übersicht!H230^2)+(Datenblatt!$D$29*Übersicht!H230)+Datenblatt!$E$29,IF($C230=16,(Datenblatt!$B$30*Übersicht!H230^3)+(Datenblatt!$C$30*Übersicht!H230^2)+(Datenblatt!$D$30*Übersicht!H230)+Datenblatt!$E$30,IF($C230=12,(Datenblatt!$B$31*Übersicht!H230^3)+(Datenblatt!$C$31*Übersicht!H230^2)+(Datenblatt!$D$31*Übersicht!H230)+Datenblatt!$E$31,IF($C230=11,(Datenblatt!$B$32*Übersicht!H230^3)+(Datenblatt!$C$32*Übersicht!H230^2)+(Datenblatt!$D$32*Übersicht!H230)+Datenblatt!$E$32,0))))))))))))))))))))))))</f>
        <v>0</v>
      </c>
      <c r="O230" s="2" t="e">
        <f t="shared" si="12"/>
        <v>#DIV/0!</v>
      </c>
      <c r="P230" s="2" t="e">
        <f t="shared" si="13"/>
        <v>#DIV/0!</v>
      </c>
      <c r="R230" s="2"/>
      <c r="S230" s="2">
        <f>Datenblatt!$I$10</f>
        <v>62.816491055091916</v>
      </c>
      <c r="T230" s="2">
        <f>Datenblatt!$I$18</f>
        <v>62.379148900450787</v>
      </c>
      <c r="U230" s="2">
        <f>Datenblatt!$I$26</f>
        <v>55.885385458572635</v>
      </c>
      <c r="V230" s="2">
        <f>Datenblatt!$I$34</f>
        <v>60.727085155488531</v>
      </c>
      <c r="W230" s="7" t="e">
        <f t="shared" si="14"/>
        <v>#DIV/0!</v>
      </c>
      <c r="Y230" s="2">
        <f>Datenblatt!$I$5</f>
        <v>73.48733784597421</v>
      </c>
      <c r="Z230">
        <f>Datenblatt!$I$13</f>
        <v>79.926562848016317</v>
      </c>
      <c r="AA230">
        <f>Datenblatt!$I$21</f>
        <v>79.953620531215734</v>
      </c>
      <c r="AB230">
        <f>Datenblatt!$I$29</f>
        <v>70.851454876954847</v>
      </c>
      <c r="AC230">
        <f>Datenblatt!$I$37</f>
        <v>75.813025407742586</v>
      </c>
      <c r="AD230" s="7" t="e">
        <f t="shared" si="15"/>
        <v>#DIV/0!</v>
      </c>
    </row>
    <row r="231" spans="10:30" ht="19" x14ac:dyDescent="0.25">
      <c r="J231" s="3" t="e">
        <f>IF(AND($C231=13,Datenblatt!M231&lt;Datenblatt!$R$3),0,IF(AND($C231=14,Datenblatt!M231&lt;Datenblatt!$R$4),0,IF(AND($C231=15,Datenblatt!M231&lt;Datenblatt!$R$5),0,IF(AND($C231=16,Datenblatt!M231&lt;Datenblatt!$R$6),0,IF(AND($C231=12,Datenblatt!M231&lt;Datenblatt!$R$7),0,IF(AND($C231=11,Datenblatt!M231&lt;Datenblatt!$R$8),0,IF(AND($C231=13,Datenblatt!M231&gt;Datenblatt!$Q$3),100,IF(AND($C231=14,Datenblatt!M231&gt;Datenblatt!$Q$4),100,IF(AND($C231=15,Datenblatt!M231&gt;Datenblatt!$Q$5),100,IF(AND($C231=16,Datenblatt!M231&gt;Datenblatt!$Q$6),100,IF(AND($C231=12,Datenblatt!M231&gt;Datenblatt!$Q$7),100,IF(AND($C231=11,Datenblatt!M231&gt;Datenblatt!$Q$8),100,IF(Übersicht!$C231=13,Datenblatt!$B$3*Datenblatt!M231^3+Datenblatt!$C$3*Datenblatt!M231^2+Datenblatt!$D$3*Datenblatt!M231+Datenblatt!$E$3,IF(Übersicht!$C231=14,Datenblatt!$B$4*Datenblatt!M231^3+Datenblatt!$C$4*Datenblatt!M231^2+Datenblatt!$D$4*Datenblatt!M231+Datenblatt!$E$4,IF(Übersicht!$C231=15,Datenblatt!$B$5*Datenblatt!M231^3+Datenblatt!$C$5*Datenblatt!M231^2+Datenblatt!$D$5*Datenblatt!M231+Datenblatt!$E$5,IF(Übersicht!$C231=16,Datenblatt!$B$6*Datenblatt!M231^3+Datenblatt!$C$6*Datenblatt!M231^2+Datenblatt!$D$6*Datenblatt!M231+Datenblatt!$E$6,IF(Übersicht!$C231=12,Datenblatt!$B$7*Datenblatt!M231^3+Datenblatt!$C$7*Datenblatt!M231^2+Datenblatt!$D$7*Datenblatt!M231+Datenblatt!$E$7,IF(Übersicht!$C231=11,Datenblatt!$B$8*Datenblatt!M231^3+Datenblatt!$C$8*Datenblatt!M231^2+Datenblatt!$D$8*Datenblatt!M231+Datenblatt!$E$8,0))))))))))))))))))</f>
        <v>#DIV/0!</v>
      </c>
      <c r="K231" t="e">
        <f>IF(AND(Übersicht!$C231=13,Datenblatt!N231&lt;Datenblatt!$T$3),0,IF(AND(Übersicht!$C231=14,Datenblatt!N231&lt;Datenblatt!$T$4),0,IF(AND(Übersicht!$C231=15,Datenblatt!N231&lt;Datenblatt!$T$5),0,IF(AND(Übersicht!$C231=16,Datenblatt!N231&lt;Datenblatt!$T$6),0,IF(AND(Übersicht!$C231=12,Datenblatt!N231&lt;Datenblatt!$T$7),0,IF(AND(Übersicht!$C231=11,Datenblatt!N231&lt;Datenblatt!$T$8),0,IF(AND($C231=13,Datenblatt!N231&gt;Datenblatt!$S$3),100,IF(AND($C231=14,Datenblatt!N231&gt;Datenblatt!$S$4),100,IF(AND($C231=15,Datenblatt!N231&gt;Datenblatt!$S$5),100,IF(AND($C231=16,Datenblatt!N231&gt;Datenblatt!$S$6),100,IF(AND($C231=12,Datenblatt!N231&gt;Datenblatt!$S$7),100,IF(AND($C231=11,Datenblatt!N231&gt;Datenblatt!$S$8),100,IF(Übersicht!$C231=13,Datenblatt!$B$11*Datenblatt!N231^3+Datenblatt!$C$11*Datenblatt!N231^2+Datenblatt!$D$11*Datenblatt!N231+Datenblatt!$E$11,IF(Übersicht!$C231=14,Datenblatt!$B$12*Datenblatt!N231^3+Datenblatt!$C$12*Datenblatt!N231^2+Datenblatt!$D$12*Datenblatt!N231+Datenblatt!$E$12,IF(Übersicht!$C231=15,Datenblatt!$B$13*Datenblatt!N231^3+Datenblatt!$C$13*Datenblatt!N231^2+Datenblatt!$D$13*Datenblatt!N231+Datenblatt!$E$13,IF(Übersicht!$C231=16,Datenblatt!$B$14*Datenblatt!N231^3+Datenblatt!$C$14*Datenblatt!N231^2+Datenblatt!$D$14*Datenblatt!N231+Datenblatt!$E$14,IF(Übersicht!$C231=12,Datenblatt!$B$15*Datenblatt!N231^3+Datenblatt!$C$15*Datenblatt!N231^2+Datenblatt!$D$15*Datenblatt!N231+Datenblatt!$E$15,IF(Übersicht!$C231=11,Datenblatt!$B$16*Datenblatt!N231^3+Datenblatt!$C$16*Datenblatt!N231^2+Datenblatt!$D$16*Datenblatt!N231+Datenblatt!$E$16,0))))))))))))))))))</f>
        <v>#DIV/0!</v>
      </c>
      <c r="L231">
        <f>IF(AND($C231=13,G231&lt;Datenblatt!$V$3),0,IF(AND($C231=14,G231&lt;Datenblatt!$V$4),0,IF(AND($C231=15,G231&lt;Datenblatt!$V$5),0,IF(AND($C231=16,G231&lt;Datenblatt!$V$6),0,IF(AND($C231=12,G231&lt;Datenblatt!$V$7),0,IF(AND($C231=11,G231&lt;Datenblatt!$V$8),0,IF(AND($C231=13,G231&gt;Datenblatt!$U$3),100,IF(AND($C231=14,G231&gt;Datenblatt!$U$4),100,IF(AND($C231=15,G231&gt;Datenblatt!$U$5),100,IF(AND($C231=16,G231&gt;Datenblatt!$U$6),100,IF(AND($C231=12,G231&gt;Datenblatt!$U$7),100,IF(AND($C231=11,G231&gt;Datenblatt!$U$8),100,IF($C231=13,(Datenblatt!$B$19*Übersicht!G231^3)+(Datenblatt!$C$19*Übersicht!G231^2)+(Datenblatt!$D$19*Übersicht!G231)+Datenblatt!$E$19,IF($C231=14,(Datenblatt!$B$20*Übersicht!G231^3)+(Datenblatt!$C$20*Übersicht!G231^2)+(Datenblatt!$D$20*Übersicht!G231)+Datenblatt!$E$20,IF($C231=15,(Datenblatt!$B$21*Übersicht!G231^3)+(Datenblatt!$C$21*Übersicht!G231^2)+(Datenblatt!$D$21*Übersicht!G231)+Datenblatt!$E$21,IF($C231=16,(Datenblatt!$B$22*Übersicht!G231^3)+(Datenblatt!$C$22*Übersicht!G231^2)+(Datenblatt!$D$22*Übersicht!G231)+Datenblatt!$E$22,IF($C231=12,(Datenblatt!$B$23*Übersicht!G231^3)+(Datenblatt!$C$23*Übersicht!G231^2)+(Datenblatt!$D$23*Übersicht!G231)+Datenblatt!$E$23,IF($C231=11,(Datenblatt!$B$24*Übersicht!G231^3)+(Datenblatt!$C$24*Übersicht!G231^2)+(Datenblatt!$D$24*Übersicht!G231)+Datenblatt!$E$24,0))))))))))))))))))</f>
        <v>0</v>
      </c>
      <c r="M231">
        <f>IF(AND(H231="",C231=11),Datenblatt!$I$26,IF(AND(H231="",C231=12),Datenblatt!$I$26,IF(AND(H231="",C231=16),Datenblatt!$I$27,IF(AND(H231="",C231=15),Datenblatt!$I$26,IF(AND(H231="",C231=14),Datenblatt!$I$26,IF(AND(H231="",C231=13),Datenblatt!$I$26,IF(AND($C231=13,H231&gt;Datenblatt!$X$3),0,IF(AND($C231=14,H231&gt;Datenblatt!$X$4),0,IF(AND($C231=15,H231&gt;Datenblatt!$X$5),0,IF(AND($C231=16,H231&gt;Datenblatt!$X$6),0,IF(AND($C231=12,H231&gt;Datenblatt!$X$7),0,IF(AND($C231=11,H231&gt;Datenblatt!$X$8),0,IF(AND($C231=13,H231&lt;Datenblatt!$W$3),100,IF(AND($C231=14,H231&lt;Datenblatt!$W$4),100,IF(AND($C231=15,H231&lt;Datenblatt!$W$5),100,IF(AND($C231=16,H231&lt;Datenblatt!$W$6),100,IF(AND($C231=12,H231&lt;Datenblatt!$W$7),100,IF(AND($C231=11,H231&lt;Datenblatt!$W$8),100,IF($C231=13,(Datenblatt!$B$27*Übersicht!H231^3)+(Datenblatt!$C$27*Übersicht!H231^2)+(Datenblatt!$D$27*Übersicht!H231)+Datenblatt!$E$27,IF($C231=14,(Datenblatt!$B$28*Übersicht!H231^3)+(Datenblatt!$C$28*Übersicht!H231^2)+(Datenblatt!$D$28*Übersicht!H231)+Datenblatt!$E$28,IF($C231=15,(Datenblatt!$B$29*Übersicht!H231^3)+(Datenblatt!$C$29*Übersicht!H231^2)+(Datenblatt!$D$29*Übersicht!H231)+Datenblatt!$E$29,IF($C231=16,(Datenblatt!$B$30*Übersicht!H231^3)+(Datenblatt!$C$30*Übersicht!H231^2)+(Datenblatt!$D$30*Übersicht!H231)+Datenblatt!$E$30,IF($C231=12,(Datenblatt!$B$31*Übersicht!H231^3)+(Datenblatt!$C$31*Übersicht!H231^2)+(Datenblatt!$D$31*Übersicht!H231)+Datenblatt!$E$31,IF($C231=11,(Datenblatt!$B$32*Übersicht!H231^3)+(Datenblatt!$C$32*Übersicht!H231^2)+(Datenblatt!$D$32*Übersicht!H231)+Datenblatt!$E$32,0))))))))))))))))))))))))</f>
        <v>0</v>
      </c>
      <c r="N231">
        <f>IF(AND(H231="",C231=11),Datenblatt!$I$29,IF(AND(H231="",C231=12),Datenblatt!$I$29,IF(AND(H231="",C231=16),Datenblatt!$I$29,IF(AND(H231="",C231=15),Datenblatt!$I$29,IF(AND(H231="",C231=14),Datenblatt!$I$29,IF(AND(H231="",C231=13),Datenblatt!$I$29,IF(AND($C231=13,H231&gt;Datenblatt!$X$3),0,IF(AND($C231=14,H231&gt;Datenblatt!$X$4),0,IF(AND($C231=15,H231&gt;Datenblatt!$X$5),0,IF(AND($C231=16,H231&gt;Datenblatt!$X$6),0,IF(AND($C231=12,H231&gt;Datenblatt!$X$7),0,IF(AND($C231=11,H231&gt;Datenblatt!$X$8),0,IF(AND($C231=13,H231&lt;Datenblatt!$W$3),100,IF(AND($C231=14,H231&lt;Datenblatt!$W$4),100,IF(AND($C231=15,H231&lt;Datenblatt!$W$5),100,IF(AND($C231=16,H231&lt;Datenblatt!$W$6),100,IF(AND($C231=12,H231&lt;Datenblatt!$W$7),100,IF(AND($C231=11,H231&lt;Datenblatt!$W$8),100,IF($C231=13,(Datenblatt!$B$27*Übersicht!H231^3)+(Datenblatt!$C$27*Übersicht!H231^2)+(Datenblatt!$D$27*Übersicht!H231)+Datenblatt!$E$27,IF($C231=14,(Datenblatt!$B$28*Übersicht!H231^3)+(Datenblatt!$C$28*Übersicht!H231^2)+(Datenblatt!$D$28*Übersicht!H231)+Datenblatt!$E$28,IF($C231=15,(Datenblatt!$B$29*Übersicht!H231^3)+(Datenblatt!$C$29*Übersicht!H231^2)+(Datenblatt!$D$29*Übersicht!H231)+Datenblatt!$E$29,IF($C231=16,(Datenblatt!$B$30*Übersicht!H231^3)+(Datenblatt!$C$30*Übersicht!H231^2)+(Datenblatt!$D$30*Übersicht!H231)+Datenblatt!$E$30,IF($C231=12,(Datenblatt!$B$31*Übersicht!H231^3)+(Datenblatt!$C$31*Übersicht!H231^2)+(Datenblatt!$D$31*Übersicht!H231)+Datenblatt!$E$31,IF($C231=11,(Datenblatt!$B$32*Übersicht!H231^3)+(Datenblatt!$C$32*Übersicht!H231^2)+(Datenblatt!$D$32*Übersicht!H231)+Datenblatt!$E$32,0))))))))))))))))))))))))</f>
        <v>0</v>
      </c>
      <c r="O231" s="2" t="e">
        <f t="shared" si="12"/>
        <v>#DIV/0!</v>
      </c>
      <c r="P231" s="2" t="e">
        <f t="shared" si="13"/>
        <v>#DIV/0!</v>
      </c>
      <c r="R231" s="2"/>
      <c r="S231" s="2">
        <f>Datenblatt!$I$10</f>
        <v>62.816491055091916</v>
      </c>
      <c r="T231" s="2">
        <f>Datenblatt!$I$18</f>
        <v>62.379148900450787</v>
      </c>
      <c r="U231" s="2">
        <f>Datenblatt!$I$26</f>
        <v>55.885385458572635</v>
      </c>
      <c r="V231" s="2">
        <f>Datenblatt!$I$34</f>
        <v>60.727085155488531</v>
      </c>
      <c r="W231" s="7" t="e">
        <f t="shared" si="14"/>
        <v>#DIV/0!</v>
      </c>
      <c r="Y231" s="2">
        <f>Datenblatt!$I$5</f>
        <v>73.48733784597421</v>
      </c>
      <c r="Z231">
        <f>Datenblatt!$I$13</f>
        <v>79.926562848016317</v>
      </c>
      <c r="AA231">
        <f>Datenblatt!$I$21</f>
        <v>79.953620531215734</v>
      </c>
      <c r="AB231">
        <f>Datenblatt!$I$29</f>
        <v>70.851454876954847</v>
      </c>
      <c r="AC231">
        <f>Datenblatt!$I$37</f>
        <v>75.813025407742586</v>
      </c>
      <c r="AD231" s="7" t="e">
        <f t="shared" si="15"/>
        <v>#DIV/0!</v>
      </c>
    </row>
    <row r="232" spans="10:30" ht="19" x14ac:dyDescent="0.25">
      <c r="J232" s="3" t="e">
        <f>IF(AND($C232=13,Datenblatt!M232&lt;Datenblatt!$R$3),0,IF(AND($C232=14,Datenblatt!M232&lt;Datenblatt!$R$4),0,IF(AND($C232=15,Datenblatt!M232&lt;Datenblatt!$R$5),0,IF(AND($C232=16,Datenblatt!M232&lt;Datenblatt!$R$6),0,IF(AND($C232=12,Datenblatt!M232&lt;Datenblatt!$R$7),0,IF(AND($C232=11,Datenblatt!M232&lt;Datenblatt!$R$8),0,IF(AND($C232=13,Datenblatt!M232&gt;Datenblatt!$Q$3),100,IF(AND($C232=14,Datenblatt!M232&gt;Datenblatt!$Q$4),100,IF(AND($C232=15,Datenblatt!M232&gt;Datenblatt!$Q$5),100,IF(AND($C232=16,Datenblatt!M232&gt;Datenblatt!$Q$6),100,IF(AND($C232=12,Datenblatt!M232&gt;Datenblatt!$Q$7),100,IF(AND($C232=11,Datenblatt!M232&gt;Datenblatt!$Q$8),100,IF(Übersicht!$C232=13,Datenblatt!$B$3*Datenblatt!M232^3+Datenblatt!$C$3*Datenblatt!M232^2+Datenblatt!$D$3*Datenblatt!M232+Datenblatt!$E$3,IF(Übersicht!$C232=14,Datenblatt!$B$4*Datenblatt!M232^3+Datenblatt!$C$4*Datenblatt!M232^2+Datenblatt!$D$4*Datenblatt!M232+Datenblatt!$E$4,IF(Übersicht!$C232=15,Datenblatt!$B$5*Datenblatt!M232^3+Datenblatt!$C$5*Datenblatt!M232^2+Datenblatt!$D$5*Datenblatt!M232+Datenblatt!$E$5,IF(Übersicht!$C232=16,Datenblatt!$B$6*Datenblatt!M232^3+Datenblatt!$C$6*Datenblatt!M232^2+Datenblatt!$D$6*Datenblatt!M232+Datenblatt!$E$6,IF(Übersicht!$C232=12,Datenblatt!$B$7*Datenblatt!M232^3+Datenblatt!$C$7*Datenblatt!M232^2+Datenblatt!$D$7*Datenblatt!M232+Datenblatt!$E$7,IF(Übersicht!$C232=11,Datenblatt!$B$8*Datenblatt!M232^3+Datenblatt!$C$8*Datenblatt!M232^2+Datenblatt!$D$8*Datenblatt!M232+Datenblatt!$E$8,0))))))))))))))))))</f>
        <v>#DIV/0!</v>
      </c>
      <c r="K232" t="e">
        <f>IF(AND(Übersicht!$C232=13,Datenblatt!N232&lt;Datenblatt!$T$3),0,IF(AND(Übersicht!$C232=14,Datenblatt!N232&lt;Datenblatt!$T$4),0,IF(AND(Übersicht!$C232=15,Datenblatt!N232&lt;Datenblatt!$T$5),0,IF(AND(Übersicht!$C232=16,Datenblatt!N232&lt;Datenblatt!$T$6),0,IF(AND(Übersicht!$C232=12,Datenblatt!N232&lt;Datenblatt!$T$7),0,IF(AND(Übersicht!$C232=11,Datenblatt!N232&lt;Datenblatt!$T$8),0,IF(AND($C232=13,Datenblatt!N232&gt;Datenblatt!$S$3),100,IF(AND($C232=14,Datenblatt!N232&gt;Datenblatt!$S$4),100,IF(AND($C232=15,Datenblatt!N232&gt;Datenblatt!$S$5),100,IF(AND($C232=16,Datenblatt!N232&gt;Datenblatt!$S$6),100,IF(AND($C232=12,Datenblatt!N232&gt;Datenblatt!$S$7),100,IF(AND($C232=11,Datenblatt!N232&gt;Datenblatt!$S$8),100,IF(Übersicht!$C232=13,Datenblatt!$B$11*Datenblatt!N232^3+Datenblatt!$C$11*Datenblatt!N232^2+Datenblatt!$D$11*Datenblatt!N232+Datenblatt!$E$11,IF(Übersicht!$C232=14,Datenblatt!$B$12*Datenblatt!N232^3+Datenblatt!$C$12*Datenblatt!N232^2+Datenblatt!$D$12*Datenblatt!N232+Datenblatt!$E$12,IF(Übersicht!$C232=15,Datenblatt!$B$13*Datenblatt!N232^3+Datenblatt!$C$13*Datenblatt!N232^2+Datenblatt!$D$13*Datenblatt!N232+Datenblatt!$E$13,IF(Übersicht!$C232=16,Datenblatt!$B$14*Datenblatt!N232^3+Datenblatt!$C$14*Datenblatt!N232^2+Datenblatt!$D$14*Datenblatt!N232+Datenblatt!$E$14,IF(Übersicht!$C232=12,Datenblatt!$B$15*Datenblatt!N232^3+Datenblatt!$C$15*Datenblatt!N232^2+Datenblatt!$D$15*Datenblatt!N232+Datenblatt!$E$15,IF(Übersicht!$C232=11,Datenblatt!$B$16*Datenblatt!N232^3+Datenblatt!$C$16*Datenblatt!N232^2+Datenblatt!$D$16*Datenblatt!N232+Datenblatt!$E$16,0))))))))))))))))))</f>
        <v>#DIV/0!</v>
      </c>
      <c r="L232">
        <f>IF(AND($C232=13,G232&lt;Datenblatt!$V$3),0,IF(AND($C232=14,G232&lt;Datenblatt!$V$4),0,IF(AND($C232=15,G232&lt;Datenblatt!$V$5),0,IF(AND($C232=16,G232&lt;Datenblatt!$V$6),0,IF(AND($C232=12,G232&lt;Datenblatt!$V$7),0,IF(AND($C232=11,G232&lt;Datenblatt!$V$8),0,IF(AND($C232=13,G232&gt;Datenblatt!$U$3),100,IF(AND($C232=14,G232&gt;Datenblatt!$U$4),100,IF(AND($C232=15,G232&gt;Datenblatt!$U$5),100,IF(AND($C232=16,G232&gt;Datenblatt!$U$6),100,IF(AND($C232=12,G232&gt;Datenblatt!$U$7),100,IF(AND($C232=11,G232&gt;Datenblatt!$U$8),100,IF($C232=13,(Datenblatt!$B$19*Übersicht!G232^3)+(Datenblatt!$C$19*Übersicht!G232^2)+(Datenblatt!$D$19*Übersicht!G232)+Datenblatt!$E$19,IF($C232=14,(Datenblatt!$B$20*Übersicht!G232^3)+(Datenblatt!$C$20*Übersicht!G232^2)+(Datenblatt!$D$20*Übersicht!G232)+Datenblatt!$E$20,IF($C232=15,(Datenblatt!$B$21*Übersicht!G232^3)+(Datenblatt!$C$21*Übersicht!G232^2)+(Datenblatt!$D$21*Übersicht!G232)+Datenblatt!$E$21,IF($C232=16,(Datenblatt!$B$22*Übersicht!G232^3)+(Datenblatt!$C$22*Übersicht!G232^2)+(Datenblatt!$D$22*Übersicht!G232)+Datenblatt!$E$22,IF($C232=12,(Datenblatt!$B$23*Übersicht!G232^3)+(Datenblatt!$C$23*Übersicht!G232^2)+(Datenblatt!$D$23*Übersicht!G232)+Datenblatt!$E$23,IF($C232=11,(Datenblatt!$B$24*Übersicht!G232^3)+(Datenblatt!$C$24*Übersicht!G232^2)+(Datenblatt!$D$24*Übersicht!G232)+Datenblatt!$E$24,0))))))))))))))))))</f>
        <v>0</v>
      </c>
      <c r="M232">
        <f>IF(AND(H232="",C232=11),Datenblatt!$I$26,IF(AND(H232="",C232=12),Datenblatt!$I$26,IF(AND(H232="",C232=16),Datenblatt!$I$27,IF(AND(H232="",C232=15),Datenblatt!$I$26,IF(AND(H232="",C232=14),Datenblatt!$I$26,IF(AND(H232="",C232=13),Datenblatt!$I$26,IF(AND($C232=13,H232&gt;Datenblatt!$X$3),0,IF(AND($C232=14,H232&gt;Datenblatt!$X$4),0,IF(AND($C232=15,H232&gt;Datenblatt!$X$5),0,IF(AND($C232=16,H232&gt;Datenblatt!$X$6),0,IF(AND($C232=12,H232&gt;Datenblatt!$X$7),0,IF(AND($C232=11,H232&gt;Datenblatt!$X$8),0,IF(AND($C232=13,H232&lt;Datenblatt!$W$3),100,IF(AND($C232=14,H232&lt;Datenblatt!$W$4),100,IF(AND($C232=15,H232&lt;Datenblatt!$W$5),100,IF(AND($C232=16,H232&lt;Datenblatt!$W$6),100,IF(AND($C232=12,H232&lt;Datenblatt!$W$7),100,IF(AND($C232=11,H232&lt;Datenblatt!$W$8),100,IF($C232=13,(Datenblatt!$B$27*Übersicht!H232^3)+(Datenblatt!$C$27*Übersicht!H232^2)+(Datenblatt!$D$27*Übersicht!H232)+Datenblatt!$E$27,IF($C232=14,(Datenblatt!$B$28*Übersicht!H232^3)+(Datenblatt!$C$28*Übersicht!H232^2)+(Datenblatt!$D$28*Übersicht!H232)+Datenblatt!$E$28,IF($C232=15,(Datenblatt!$B$29*Übersicht!H232^3)+(Datenblatt!$C$29*Übersicht!H232^2)+(Datenblatt!$D$29*Übersicht!H232)+Datenblatt!$E$29,IF($C232=16,(Datenblatt!$B$30*Übersicht!H232^3)+(Datenblatt!$C$30*Übersicht!H232^2)+(Datenblatt!$D$30*Übersicht!H232)+Datenblatt!$E$30,IF($C232=12,(Datenblatt!$B$31*Übersicht!H232^3)+(Datenblatt!$C$31*Übersicht!H232^2)+(Datenblatt!$D$31*Übersicht!H232)+Datenblatt!$E$31,IF($C232=11,(Datenblatt!$B$32*Übersicht!H232^3)+(Datenblatt!$C$32*Übersicht!H232^2)+(Datenblatt!$D$32*Übersicht!H232)+Datenblatt!$E$32,0))))))))))))))))))))))))</f>
        <v>0</v>
      </c>
      <c r="N232">
        <f>IF(AND(H232="",C232=11),Datenblatt!$I$29,IF(AND(H232="",C232=12),Datenblatt!$I$29,IF(AND(H232="",C232=16),Datenblatt!$I$29,IF(AND(H232="",C232=15),Datenblatt!$I$29,IF(AND(H232="",C232=14),Datenblatt!$I$29,IF(AND(H232="",C232=13),Datenblatt!$I$29,IF(AND($C232=13,H232&gt;Datenblatt!$X$3),0,IF(AND($C232=14,H232&gt;Datenblatt!$X$4),0,IF(AND($C232=15,H232&gt;Datenblatt!$X$5),0,IF(AND($C232=16,H232&gt;Datenblatt!$X$6),0,IF(AND($C232=12,H232&gt;Datenblatt!$X$7),0,IF(AND($C232=11,H232&gt;Datenblatt!$X$8),0,IF(AND($C232=13,H232&lt;Datenblatt!$W$3),100,IF(AND($C232=14,H232&lt;Datenblatt!$W$4),100,IF(AND($C232=15,H232&lt;Datenblatt!$W$5),100,IF(AND($C232=16,H232&lt;Datenblatt!$W$6),100,IF(AND($C232=12,H232&lt;Datenblatt!$W$7),100,IF(AND($C232=11,H232&lt;Datenblatt!$W$8),100,IF($C232=13,(Datenblatt!$B$27*Übersicht!H232^3)+(Datenblatt!$C$27*Übersicht!H232^2)+(Datenblatt!$D$27*Übersicht!H232)+Datenblatt!$E$27,IF($C232=14,(Datenblatt!$B$28*Übersicht!H232^3)+(Datenblatt!$C$28*Übersicht!H232^2)+(Datenblatt!$D$28*Übersicht!H232)+Datenblatt!$E$28,IF($C232=15,(Datenblatt!$B$29*Übersicht!H232^3)+(Datenblatt!$C$29*Übersicht!H232^2)+(Datenblatt!$D$29*Übersicht!H232)+Datenblatt!$E$29,IF($C232=16,(Datenblatt!$B$30*Übersicht!H232^3)+(Datenblatt!$C$30*Übersicht!H232^2)+(Datenblatt!$D$30*Übersicht!H232)+Datenblatt!$E$30,IF($C232=12,(Datenblatt!$B$31*Übersicht!H232^3)+(Datenblatt!$C$31*Übersicht!H232^2)+(Datenblatt!$D$31*Übersicht!H232)+Datenblatt!$E$31,IF($C232=11,(Datenblatt!$B$32*Übersicht!H232^3)+(Datenblatt!$C$32*Übersicht!H232^2)+(Datenblatt!$D$32*Übersicht!H232)+Datenblatt!$E$32,0))))))))))))))))))))))))</f>
        <v>0</v>
      </c>
      <c r="O232" s="2" t="e">
        <f t="shared" si="12"/>
        <v>#DIV/0!</v>
      </c>
      <c r="P232" s="2" t="e">
        <f t="shared" si="13"/>
        <v>#DIV/0!</v>
      </c>
      <c r="R232" s="2"/>
      <c r="S232" s="2">
        <f>Datenblatt!$I$10</f>
        <v>62.816491055091916</v>
      </c>
      <c r="T232" s="2">
        <f>Datenblatt!$I$18</f>
        <v>62.379148900450787</v>
      </c>
      <c r="U232" s="2">
        <f>Datenblatt!$I$26</f>
        <v>55.885385458572635</v>
      </c>
      <c r="V232" s="2">
        <f>Datenblatt!$I$34</f>
        <v>60.727085155488531</v>
      </c>
      <c r="W232" s="7" t="e">
        <f t="shared" si="14"/>
        <v>#DIV/0!</v>
      </c>
      <c r="Y232" s="2">
        <f>Datenblatt!$I$5</f>
        <v>73.48733784597421</v>
      </c>
      <c r="Z232">
        <f>Datenblatt!$I$13</f>
        <v>79.926562848016317</v>
      </c>
      <c r="AA232">
        <f>Datenblatt!$I$21</f>
        <v>79.953620531215734</v>
      </c>
      <c r="AB232">
        <f>Datenblatt!$I$29</f>
        <v>70.851454876954847</v>
      </c>
      <c r="AC232">
        <f>Datenblatt!$I$37</f>
        <v>75.813025407742586</v>
      </c>
      <c r="AD232" s="7" t="e">
        <f t="shared" si="15"/>
        <v>#DIV/0!</v>
      </c>
    </row>
    <row r="233" spans="10:30" ht="19" x14ac:dyDescent="0.25">
      <c r="J233" s="3" t="e">
        <f>IF(AND($C233=13,Datenblatt!M233&lt;Datenblatt!$R$3),0,IF(AND($C233=14,Datenblatt!M233&lt;Datenblatt!$R$4),0,IF(AND($C233=15,Datenblatt!M233&lt;Datenblatt!$R$5),0,IF(AND($C233=16,Datenblatt!M233&lt;Datenblatt!$R$6),0,IF(AND($C233=12,Datenblatt!M233&lt;Datenblatt!$R$7),0,IF(AND($C233=11,Datenblatt!M233&lt;Datenblatt!$R$8),0,IF(AND($C233=13,Datenblatt!M233&gt;Datenblatt!$Q$3),100,IF(AND($C233=14,Datenblatt!M233&gt;Datenblatt!$Q$4),100,IF(AND($C233=15,Datenblatt!M233&gt;Datenblatt!$Q$5),100,IF(AND($C233=16,Datenblatt!M233&gt;Datenblatt!$Q$6),100,IF(AND($C233=12,Datenblatt!M233&gt;Datenblatt!$Q$7),100,IF(AND($C233=11,Datenblatt!M233&gt;Datenblatt!$Q$8),100,IF(Übersicht!$C233=13,Datenblatt!$B$3*Datenblatt!M233^3+Datenblatt!$C$3*Datenblatt!M233^2+Datenblatt!$D$3*Datenblatt!M233+Datenblatt!$E$3,IF(Übersicht!$C233=14,Datenblatt!$B$4*Datenblatt!M233^3+Datenblatt!$C$4*Datenblatt!M233^2+Datenblatt!$D$4*Datenblatt!M233+Datenblatt!$E$4,IF(Übersicht!$C233=15,Datenblatt!$B$5*Datenblatt!M233^3+Datenblatt!$C$5*Datenblatt!M233^2+Datenblatt!$D$5*Datenblatt!M233+Datenblatt!$E$5,IF(Übersicht!$C233=16,Datenblatt!$B$6*Datenblatt!M233^3+Datenblatt!$C$6*Datenblatt!M233^2+Datenblatt!$D$6*Datenblatt!M233+Datenblatt!$E$6,IF(Übersicht!$C233=12,Datenblatt!$B$7*Datenblatt!M233^3+Datenblatt!$C$7*Datenblatt!M233^2+Datenblatt!$D$7*Datenblatt!M233+Datenblatt!$E$7,IF(Übersicht!$C233=11,Datenblatt!$B$8*Datenblatt!M233^3+Datenblatt!$C$8*Datenblatt!M233^2+Datenblatt!$D$8*Datenblatt!M233+Datenblatt!$E$8,0))))))))))))))))))</f>
        <v>#DIV/0!</v>
      </c>
      <c r="K233" t="e">
        <f>IF(AND(Übersicht!$C233=13,Datenblatt!N233&lt;Datenblatt!$T$3),0,IF(AND(Übersicht!$C233=14,Datenblatt!N233&lt;Datenblatt!$T$4),0,IF(AND(Übersicht!$C233=15,Datenblatt!N233&lt;Datenblatt!$T$5),0,IF(AND(Übersicht!$C233=16,Datenblatt!N233&lt;Datenblatt!$T$6),0,IF(AND(Übersicht!$C233=12,Datenblatt!N233&lt;Datenblatt!$T$7),0,IF(AND(Übersicht!$C233=11,Datenblatt!N233&lt;Datenblatt!$T$8),0,IF(AND($C233=13,Datenblatt!N233&gt;Datenblatt!$S$3),100,IF(AND($C233=14,Datenblatt!N233&gt;Datenblatt!$S$4),100,IF(AND($C233=15,Datenblatt!N233&gt;Datenblatt!$S$5),100,IF(AND($C233=16,Datenblatt!N233&gt;Datenblatt!$S$6),100,IF(AND($C233=12,Datenblatt!N233&gt;Datenblatt!$S$7),100,IF(AND($C233=11,Datenblatt!N233&gt;Datenblatt!$S$8),100,IF(Übersicht!$C233=13,Datenblatt!$B$11*Datenblatt!N233^3+Datenblatt!$C$11*Datenblatt!N233^2+Datenblatt!$D$11*Datenblatt!N233+Datenblatt!$E$11,IF(Übersicht!$C233=14,Datenblatt!$B$12*Datenblatt!N233^3+Datenblatt!$C$12*Datenblatt!N233^2+Datenblatt!$D$12*Datenblatt!N233+Datenblatt!$E$12,IF(Übersicht!$C233=15,Datenblatt!$B$13*Datenblatt!N233^3+Datenblatt!$C$13*Datenblatt!N233^2+Datenblatt!$D$13*Datenblatt!N233+Datenblatt!$E$13,IF(Übersicht!$C233=16,Datenblatt!$B$14*Datenblatt!N233^3+Datenblatt!$C$14*Datenblatt!N233^2+Datenblatt!$D$14*Datenblatt!N233+Datenblatt!$E$14,IF(Übersicht!$C233=12,Datenblatt!$B$15*Datenblatt!N233^3+Datenblatt!$C$15*Datenblatt!N233^2+Datenblatt!$D$15*Datenblatt!N233+Datenblatt!$E$15,IF(Übersicht!$C233=11,Datenblatt!$B$16*Datenblatt!N233^3+Datenblatt!$C$16*Datenblatt!N233^2+Datenblatt!$D$16*Datenblatt!N233+Datenblatt!$E$16,0))))))))))))))))))</f>
        <v>#DIV/0!</v>
      </c>
      <c r="L233">
        <f>IF(AND($C233=13,G233&lt;Datenblatt!$V$3),0,IF(AND($C233=14,G233&lt;Datenblatt!$V$4),0,IF(AND($C233=15,G233&lt;Datenblatt!$V$5),0,IF(AND($C233=16,G233&lt;Datenblatt!$V$6),0,IF(AND($C233=12,G233&lt;Datenblatt!$V$7),0,IF(AND($C233=11,G233&lt;Datenblatt!$V$8),0,IF(AND($C233=13,G233&gt;Datenblatt!$U$3),100,IF(AND($C233=14,G233&gt;Datenblatt!$U$4),100,IF(AND($C233=15,G233&gt;Datenblatt!$U$5),100,IF(AND($C233=16,G233&gt;Datenblatt!$U$6),100,IF(AND($C233=12,G233&gt;Datenblatt!$U$7),100,IF(AND($C233=11,G233&gt;Datenblatt!$U$8),100,IF($C233=13,(Datenblatt!$B$19*Übersicht!G233^3)+(Datenblatt!$C$19*Übersicht!G233^2)+(Datenblatt!$D$19*Übersicht!G233)+Datenblatt!$E$19,IF($C233=14,(Datenblatt!$B$20*Übersicht!G233^3)+(Datenblatt!$C$20*Übersicht!G233^2)+(Datenblatt!$D$20*Übersicht!G233)+Datenblatt!$E$20,IF($C233=15,(Datenblatt!$B$21*Übersicht!G233^3)+(Datenblatt!$C$21*Übersicht!G233^2)+(Datenblatt!$D$21*Übersicht!G233)+Datenblatt!$E$21,IF($C233=16,(Datenblatt!$B$22*Übersicht!G233^3)+(Datenblatt!$C$22*Übersicht!G233^2)+(Datenblatt!$D$22*Übersicht!G233)+Datenblatt!$E$22,IF($C233=12,(Datenblatt!$B$23*Übersicht!G233^3)+(Datenblatt!$C$23*Übersicht!G233^2)+(Datenblatt!$D$23*Übersicht!G233)+Datenblatt!$E$23,IF($C233=11,(Datenblatt!$B$24*Übersicht!G233^3)+(Datenblatt!$C$24*Übersicht!G233^2)+(Datenblatt!$D$24*Übersicht!G233)+Datenblatt!$E$24,0))))))))))))))))))</f>
        <v>0</v>
      </c>
      <c r="M233">
        <f>IF(AND(H233="",C233=11),Datenblatt!$I$26,IF(AND(H233="",C233=12),Datenblatt!$I$26,IF(AND(H233="",C233=16),Datenblatt!$I$27,IF(AND(H233="",C233=15),Datenblatt!$I$26,IF(AND(H233="",C233=14),Datenblatt!$I$26,IF(AND(H233="",C233=13),Datenblatt!$I$26,IF(AND($C233=13,H233&gt;Datenblatt!$X$3),0,IF(AND($C233=14,H233&gt;Datenblatt!$X$4),0,IF(AND($C233=15,H233&gt;Datenblatt!$X$5),0,IF(AND($C233=16,H233&gt;Datenblatt!$X$6),0,IF(AND($C233=12,H233&gt;Datenblatt!$X$7),0,IF(AND($C233=11,H233&gt;Datenblatt!$X$8),0,IF(AND($C233=13,H233&lt;Datenblatt!$W$3),100,IF(AND($C233=14,H233&lt;Datenblatt!$W$4),100,IF(AND($C233=15,H233&lt;Datenblatt!$W$5),100,IF(AND($C233=16,H233&lt;Datenblatt!$W$6),100,IF(AND($C233=12,H233&lt;Datenblatt!$W$7),100,IF(AND($C233=11,H233&lt;Datenblatt!$W$8),100,IF($C233=13,(Datenblatt!$B$27*Übersicht!H233^3)+(Datenblatt!$C$27*Übersicht!H233^2)+(Datenblatt!$D$27*Übersicht!H233)+Datenblatt!$E$27,IF($C233=14,(Datenblatt!$B$28*Übersicht!H233^3)+(Datenblatt!$C$28*Übersicht!H233^2)+(Datenblatt!$D$28*Übersicht!H233)+Datenblatt!$E$28,IF($C233=15,(Datenblatt!$B$29*Übersicht!H233^3)+(Datenblatt!$C$29*Übersicht!H233^2)+(Datenblatt!$D$29*Übersicht!H233)+Datenblatt!$E$29,IF($C233=16,(Datenblatt!$B$30*Übersicht!H233^3)+(Datenblatt!$C$30*Übersicht!H233^2)+(Datenblatt!$D$30*Übersicht!H233)+Datenblatt!$E$30,IF($C233=12,(Datenblatt!$B$31*Übersicht!H233^3)+(Datenblatt!$C$31*Übersicht!H233^2)+(Datenblatt!$D$31*Übersicht!H233)+Datenblatt!$E$31,IF($C233=11,(Datenblatt!$B$32*Übersicht!H233^3)+(Datenblatt!$C$32*Übersicht!H233^2)+(Datenblatt!$D$32*Übersicht!H233)+Datenblatt!$E$32,0))))))))))))))))))))))))</f>
        <v>0</v>
      </c>
      <c r="N233">
        <f>IF(AND(H233="",C233=11),Datenblatt!$I$29,IF(AND(H233="",C233=12),Datenblatt!$I$29,IF(AND(H233="",C233=16),Datenblatt!$I$29,IF(AND(H233="",C233=15),Datenblatt!$I$29,IF(AND(H233="",C233=14),Datenblatt!$I$29,IF(AND(H233="",C233=13),Datenblatt!$I$29,IF(AND($C233=13,H233&gt;Datenblatt!$X$3),0,IF(AND($C233=14,H233&gt;Datenblatt!$X$4),0,IF(AND($C233=15,H233&gt;Datenblatt!$X$5),0,IF(AND($C233=16,H233&gt;Datenblatt!$X$6),0,IF(AND($C233=12,H233&gt;Datenblatt!$X$7),0,IF(AND($C233=11,H233&gt;Datenblatt!$X$8),0,IF(AND($C233=13,H233&lt;Datenblatt!$W$3),100,IF(AND($C233=14,H233&lt;Datenblatt!$W$4),100,IF(AND($C233=15,H233&lt;Datenblatt!$W$5),100,IF(AND($C233=16,H233&lt;Datenblatt!$W$6),100,IF(AND($C233=12,H233&lt;Datenblatt!$W$7),100,IF(AND($C233=11,H233&lt;Datenblatt!$W$8),100,IF($C233=13,(Datenblatt!$B$27*Übersicht!H233^3)+(Datenblatt!$C$27*Übersicht!H233^2)+(Datenblatt!$D$27*Übersicht!H233)+Datenblatt!$E$27,IF($C233=14,(Datenblatt!$B$28*Übersicht!H233^3)+(Datenblatt!$C$28*Übersicht!H233^2)+(Datenblatt!$D$28*Übersicht!H233)+Datenblatt!$E$28,IF($C233=15,(Datenblatt!$B$29*Übersicht!H233^3)+(Datenblatt!$C$29*Übersicht!H233^2)+(Datenblatt!$D$29*Übersicht!H233)+Datenblatt!$E$29,IF($C233=16,(Datenblatt!$B$30*Übersicht!H233^3)+(Datenblatt!$C$30*Übersicht!H233^2)+(Datenblatt!$D$30*Übersicht!H233)+Datenblatt!$E$30,IF($C233=12,(Datenblatt!$B$31*Übersicht!H233^3)+(Datenblatt!$C$31*Übersicht!H233^2)+(Datenblatt!$D$31*Übersicht!H233)+Datenblatt!$E$31,IF($C233=11,(Datenblatt!$B$32*Übersicht!H233^3)+(Datenblatt!$C$32*Übersicht!H233^2)+(Datenblatt!$D$32*Übersicht!H233)+Datenblatt!$E$32,0))))))))))))))))))))))))</f>
        <v>0</v>
      </c>
      <c r="O233" s="2" t="e">
        <f t="shared" si="12"/>
        <v>#DIV/0!</v>
      </c>
      <c r="P233" s="2" t="e">
        <f t="shared" si="13"/>
        <v>#DIV/0!</v>
      </c>
      <c r="R233" s="2"/>
      <c r="S233" s="2">
        <f>Datenblatt!$I$10</f>
        <v>62.816491055091916</v>
      </c>
      <c r="T233" s="2">
        <f>Datenblatt!$I$18</f>
        <v>62.379148900450787</v>
      </c>
      <c r="U233" s="2">
        <f>Datenblatt!$I$26</f>
        <v>55.885385458572635</v>
      </c>
      <c r="V233" s="2">
        <f>Datenblatt!$I$34</f>
        <v>60.727085155488531</v>
      </c>
      <c r="W233" s="7" t="e">
        <f t="shared" si="14"/>
        <v>#DIV/0!</v>
      </c>
      <c r="Y233" s="2">
        <f>Datenblatt!$I$5</f>
        <v>73.48733784597421</v>
      </c>
      <c r="Z233">
        <f>Datenblatt!$I$13</f>
        <v>79.926562848016317</v>
      </c>
      <c r="AA233">
        <f>Datenblatt!$I$21</f>
        <v>79.953620531215734</v>
      </c>
      <c r="AB233">
        <f>Datenblatt!$I$29</f>
        <v>70.851454876954847</v>
      </c>
      <c r="AC233">
        <f>Datenblatt!$I$37</f>
        <v>75.813025407742586</v>
      </c>
      <c r="AD233" s="7" t="e">
        <f t="shared" si="15"/>
        <v>#DIV/0!</v>
      </c>
    </row>
    <row r="234" spans="10:30" ht="19" x14ac:dyDescent="0.25">
      <c r="J234" s="3" t="e">
        <f>IF(AND($C234=13,Datenblatt!M234&lt;Datenblatt!$R$3),0,IF(AND($C234=14,Datenblatt!M234&lt;Datenblatt!$R$4),0,IF(AND($C234=15,Datenblatt!M234&lt;Datenblatt!$R$5),0,IF(AND($C234=16,Datenblatt!M234&lt;Datenblatt!$R$6),0,IF(AND($C234=12,Datenblatt!M234&lt;Datenblatt!$R$7),0,IF(AND($C234=11,Datenblatt!M234&lt;Datenblatt!$R$8),0,IF(AND($C234=13,Datenblatt!M234&gt;Datenblatt!$Q$3),100,IF(AND($C234=14,Datenblatt!M234&gt;Datenblatt!$Q$4),100,IF(AND($C234=15,Datenblatt!M234&gt;Datenblatt!$Q$5),100,IF(AND($C234=16,Datenblatt!M234&gt;Datenblatt!$Q$6),100,IF(AND($C234=12,Datenblatt!M234&gt;Datenblatt!$Q$7),100,IF(AND($C234=11,Datenblatt!M234&gt;Datenblatt!$Q$8),100,IF(Übersicht!$C234=13,Datenblatt!$B$3*Datenblatt!M234^3+Datenblatt!$C$3*Datenblatt!M234^2+Datenblatt!$D$3*Datenblatt!M234+Datenblatt!$E$3,IF(Übersicht!$C234=14,Datenblatt!$B$4*Datenblatt!M234^3+Datenblatt!$C$4*Datenblatt!M234^2+Datenblatt!$D$4*Datenblatt!M234+Datenblatt!$E$4,IF(Übersicht!$C234=15,Datenblatt!$B$5*Datenblatt!M234^3+Datenblatt!$C$5*Datenblatt!M234^2+Datenblatt!$D$5*Datenblatt!M234+Datenblatt!$E$5,IF(Übersicht!$C234=16,Datenblatt!$B$6*Datenblatt!M234^3+Datenblatt!$C$6*Datenblatt!M234^2+Datenblatt!$D$6*Datenblatt!M234+Datenblatt!$E$6,IF(Übersicht!$C234=12,Datenblatt!$B$7*Datenblatt!M234^3+Datenblatt!$C$7*Datenblatt!M234^2+Datenblatt!$D$7*Datenblatt!M234+Datenblatt!$E$7,IF(Übersicht!$C234=11,Datenblatt!$B$8*Datenblatt!M234^3+Datenblatt!$C$8*Datenblatt!M234^2+Datenblatt!$D$8*Datenblatt!M234+Datenblatt!$E$8,0))))))))))))))))))</f>
        <v>#DIV/0!</v>
      </c>
      <c r="K234" t="e">
        <f>IF(AND(Übersicht!$C234=13,Datenblatt!N234&lt;Datenblatt!$T$3),0,IF(AND(Übersicht!$C234=14,Datenblatt!N234&lt;Datenblatt!$T$4),0,IF(AND(Übersicht!$C234=15,Datenblatt!N234&lt;Datenblatt!$T$5),0,IF(AND(Übersicht!$C234=16,Datenblatt!N234&lt;Datenblatt!$T$6),0,IF(AND(Übersicht!$C234=12,Datenblatt!N234&lt;Datenblatt!$T$7),0,IF(AND(Übersicht!$C234=11,Datenblatt!N234&lt;Datenblatt!$T$8),0,IF(AND($C234=13,Datenblatt!N234&gt;Datenblatt!$S$3),100,IF(AND($C234=14,Datenblatt!N234&gt;Datenblatt!$S$4),100,IF(AND($C234=15,Datenblatt!N234&gt;Datenblatt!$S$5),100,IF(AND($C234=16,Datenblatt!N234&gt;Datenblatt!$S$6),100,IF(AND($C234=12,Datenblatt!N234&gt;Datenblatt!$S$7),100,IF(AND($C234=11,Datenblatt!N234&gt;Datenblatt!$S$8),100,IF(Übersicht!$C234=13,Datenblatt!$B$11*Datenblatt!N234^3+Datenblatt!$C$11*Datenblatt!N234^2+Datenblatt!$D$11*Datenblatt!N234+Datenblatt!$E$11,IF(Übersicht!$C234=14,Datenblatt!$B$12*Datenblatt!N234^3+Datenblatt!$C$12*Datenblatt!N234^2+Datenblatt!$D$12*Datenblatt!N234+Datenblatt!$E$12,IF(Übersicht!$C234=15,Datenblatt!$B$13*Datenblatt!N234^3+Datenblatt!$C$13*Datenblatt!N234^2+Datenblatt!$D$13*Datenblatt!N234+Datenblatt!$E$13,IF(Übersicht!$C234=16,Datenblatt!$B$14*Datenblatt!N234^3+Datenblatt!$C$14*Datenblatt!N234^2+Datenblatt!$D$14*Datenblatt!N234+Datenblatt!$E$14,IF(Übersicht!$C234=12,Datenblatt!$B$15*Datenblatt!N234^3+Datenblatt!$C$15*Datenblatt!N234^2+Datenblatt!$D$15*Datenblatt!N234+Datenblatt!$E$15,IF(Übersicht!$C234=11,Datenblatt!$B$16*Datenblatt!N234^3+Datenblatt!$C$16*Datenblatt!N234^2+Datenblatt!$D$16*Datenblatt!N234+Datenblatt!$E$16,0))))))))))))))))))</f>
        <v>#DIV/0!</v>
      </c>
      <c r="L234">
        <f>IF(AND($C234=13,G234&lt;Datenblatt!$V$3),0,IF(AND($C234=14,G234&lt;Datenblatt!$V$4),0,IF(AND($C234=15,G234&lt;Datenblatt!$V$5),0,IF(AND($C234=16,G234&lt;Datenblatt!$V$6),0,IF(AND($C234=12,G234&lt;Datenblatt!$V$7),0,IF(AND($C234=11,G234&lt;Datenblatt!$V$8),0,IF(AND($C234=13,G234&gt;Datenblatt!$U$3),100,IF(AND($C234=14,G234&gt;Datenblatt!$U$4),100,IF(AND($C234=15,G234&gt;Datenblatt!$U$5),100,IF(AND($C234=16,G234&gt;Datenblatt!$U$6),100,IF(AND($C234=12,G234&gt;Datenblatt!$U$7),100,IF(AND($C234=11,G234&gt;Datenblatt!$U$8),100,IF($C234=13,(Datenblatt!$B$19*Übersicht!G234^3)+(Datenblatt!$C$19*Übersicht!G234^2)+(Datenblatt!$D$19*Übersicht!G234)+Datenblatt!$E$19,IF($C234=14,(Datenblatt!$B$20*Übersicht!G234^3)+(Datenblatt!$C$20*Übersicht!G234^2)+(Datenblatt!$D$20*Übersicht!G234)+Datenblatt!$E$20,IF($C234=15,(Datenblatt!$B$21*Übersicht!G234^3)+(Datenblatt!$C$21*Übersicht!G234^2)+(Datenblatt!$D$21*Übersicht!G234)+Datenblatt!$E$21,IF($C234=16,(Datenblatt!$B$22*Übersicht!G234^3)+(Datenblatt!$C$22*Übersicht!G234^2)+(Datenblatt!$D$22*Übersicht!G234)+Datenblatt!$E$22,IF($C234=12,(Datenblatt!$B$23*Übersicht!G234^3)+(Datenblatt!$C$23*Übersicht!G234^2)+(Datenblatt!$D$23*Übersicht!G234)+Datenblatt!$E$23,IF($C234=11,(Datenblatt!$B$24*Übersicht!G234^3)+(Datenblatt!$C$24*Übersicht!G234^2)+(Datenblatt!$D$24*Übersicht!G234)+Datenblatt!$E$24,0))))))))))))))))))</f>
        <v>0</v>
      </c>
      <c r="M234">
        <f>IF(AND(H234="",C234=11),Datenblatt!$I$26,IF(AND(H234="",C234=12),Datenblatt!$I$26,IF(AND(H234="",C234=16),Datenblatt!$I$27,IF(AND(H234="",C234=15),Datenblatt!$I$26,IF(AND(H234="",C234=14),Datenblatt!$I$26,IF(AND(H234="",C234=13),Datenblatt!$I$26,IF(AND($C234=13,H234&gt;Datenblatt!$X$3),0,IF(AND($C234=14,H234&gt;Datenblatt!$X$4),0,IF(AND($C234=15,H234&gt;Datenblatt!$X$5),0,IF(AND($C234=16,H234&gt;Datenblatt!$X$6),0,IF(AND($C234=12,H234&gt;Datenblatt!$X$7),0,IF(AND($C234=11,H234&gt;Datenblatt!$X$8),0,IF(AND($C234=13,H234&lt;Datenblatt!$W$3),100,IF(AND($C234=14,H234&lt;Datenblatt!$W$4),100,IF(AND($C234=15,H234&lt;Datenblatt!$W$5),100,IF(AND($C234=16,H234&lt;Datenblatt!$W$6),100,IF(AND($C234=12,H234&lt;Datenblatt!$W$7),100,IF(AND($C234=11,H234&lt;Datenblatt!$W$8),100,IF($C234=13,(Datenblatt!$B$27*Übersicht!H234^3)+(Datenblatt!$C$27*Übersicht!H234^2)+(Datenblatt!$D$27*Übersicht!H234)+Datenblatt!$E$27,IF($C234=14,(Datenblatt!$B$28*Übersicht!H234^3)+(Datenblatt!$C$28*Übersicht!H234^2)+(Datenblatt!$D$28*Übersicht!H234)+Datenblatt!$E$28,IF($C234=15,(Datenblatt!$B$29*Übersicht!H234^3)+(Datenblatt!$C$29*Übersicht!H234^2)+(Datenblatt!$D$29*Übersicht!H234)+Datenblatt!$E$29,IF($C234=16,(Datenblatt!$B$30*Übersicht!H234^3)+(Datenblatt!$C$30*Übersicht!H234^2)+(Datenblatt!$D$30*Übersicht!H234)+Datenblatt!$E$30,IF($C234=12,(Datenblatt!$B$31*Übersicht!H234^3)+(Datenblatt!$C$31*Übersicht!H234^2)+(Datenblatt!$D$31*Übersicht!H234)+Datenblatt!$E$31,IF($C234=11,(Datenblatt!$B$32*Übersicht!H234^3)+(Datenblatt!$C$32*Übersicht!H234^2)+(Datenblatt!$D$32*Übersicht!H234)+Datenblatt!$E$32,0))))))))))))))))))))))))</f>
        <v>0</v>
      </c>
      <c r="N234">
        <f>IF(AND(H234="",C234=11),Datenblatt!$I$29,IF(AND(H234="",C234=12),Datenblatt!$I$29,IF(AND(H234="",C234=16),Datenblatt!$I$29,IF(AND(H234="",C234=15),Datenblatt!$I$29,IF(AND(H234="",C234=14),Datenblatt!$I$29,IF(AND(H234="",C234=13),Datenblatt!$I$29,IF(AND($C234=13,H234&gt;Datenblatt!$X$3),0,IF(AND($C234=14,H234&gt;Datenblatt!$X$4),0,IF(AND($C234=15,H234&gt;Datenblatt!$X$5),0,IF(AND($C234=16,H234&gt;Datenblatt!$X$6),0,IF(AND($C234=12,H234&gt;Datenblatt!$X$7),0,IF(AND($C234=11,H234&gt;Datenblatt!$X$8),0,IF(AND($C234=13,H234&lt;Datenblatt!$W$3),100,IF(AND($C234=14,H234&lt;Datenblatt!$W$4),100,IF(AND($C234=15,H234&lt;Datenblatt!$W$5),100,IF(AND($C234=16,H234&lt;Datenblatt!$W$6),100,IF(AND($C234=12,H234&lt;Datenblatt!$W$7),100,IF(AND($C234=11,H234&lt;Datenblatt!$W$8),100,IF($C234=13,(Datenblatt!$B$27*Übersicht!H234^3)+(Datenblatt!$C$27*Übersicht!H234^2)+(Datenblatt!$D$27*Übersicht!H234)+Datenblatt!$E$27,IF($C234=14,(Datenblatt!$B$28*Übersicht!H234^3)+(Datenblatt!$C$28*Übersicht!H234^2)+(Datenblatt!$D$28*Übersicht!H234)+Datenblatt!$E$28,IF($C234=15,(Datenblatt!$B$29*Übersicht!H234^3)+(Datenblatt!$C$29*Übersicht!H234^2)+(Datenblatt!$D$29*Übersicht!H234)+Datenblatt!$E$29,IF($C234=16,(Datenblatt!$B$30*Übersicht!H234^3)+(Datenblatt!$C$30*Übersicht!H234^2)+(Datenblatt!$D$30*Übersicht!H234)+Datenblatt!$E$30,IF($C234=12,(Datenblatt!$B$31*Übersicht!H234^3)+(Datenblatt!$C$31*Übersicht!H234^2)+(Datenblatt!$D$31*Übersicht!H234)+Datenblatt!$E$31,IF($C234=11,(Datenblatt!$B$32*Übersicht!H234^3)+(Datenblatt!$C$32*Übersicht!H234^2)+(Datenblatt!$D$32*Übersicht!H234)+Datenblatt!$E$32,0))))))))))))))))))))))))</f>
        <v>0</v>
      </c>
      <c r="O234" s="2" t="e">
        <f t="shared" si="12"/>
        <v>#DIV/0!</v>
      </c>
      <c r="P234" s="2" t="e">
        <f t="shared" si="13"/>
        <v>#DIV/0!</v>
      </c>
      <c r="R234" s="2"/>
      <c r="S234" s="2">
        <f>Datenblatt!$I$10</f>
        <v>62.816491055091916</v>
      </c>
      <c r="T234" s="2">
        <f>Datenblatt!$I$18</f>
        <v>62.379148900450787</v>
      </c>
      <c r="U234" s="2">
        <f>Datenblatt!$I$26</f>
        <v>55.885385458572635</v>
      </c>
      <c r="V234" s="2">
        <f>Datenblatt!$I$34</f>
        <v>60.727085155488531</v>
      </c>
      <c r="W234" s="7" t="e">
        <f t="shared" si="14"/>
        <v>#DIV/0!</v>
      </c>
      <c r="Y234" s="2">
        <f>Datenblatt!$I$5</f>
        <v>73.48733784597421</v>
      </c>
      <c r="Z234">
        <f>Datenblatt!$I$13</f>
        <v>79.926562848016317</v>
      </c>
      <c r="AA234">
        <f>Datenblatt!$I$21</f>
        <v>79.953620531215734</v>
      </c>
      <c r="AB234">
        <f>Datenblatt!$I$29</f>
        <v>70.851454876954847</v>
      </c>
      <c r="AC234">
        <f>Datenblatt!$I$37</f>
        <v>75.813025407742586</v>
      </c>
      <c r="AD234" s="7" t="e">
        <f t="shared" si="15"/>
        <v>#DIV/0!</v>
      </c>
    </row>
    <row r="235" spans="10:30" ht="19" x14ac:dyDescent="0.25">
      <c r="J235" s="3" t="e">
        <f>IF(AND($C235=13,Datenblatt!M235&lt;Datenblatt!$R$3),0,IF(AND($C235=14,Datenblatt!M235&lt;Datenblatt!$R$4),0,IF(AND($C235=15,Datenblatt!M235&lt;Datenblatt!$R$5),0,IF(AND($C235=16,Datenblatt!M235&lt;Datenblatt!$R$6),0,IF(AND($C235=12,Datenblatt!M235&lt;Datenblatt!$R$7),0,IF(AND($C235=11,Datenblatt!M235&lt;Datenblatt!$R$8),0,IF(AND($C235=13,Datenblatt!M235&gt;Datenblatt!$Q$3),100,IF(AND($C235=14,Datenblatt!M235&gt;Datenblatt!$Q$4),100,IF(AND($C235=15,Datenblatt!M235&gt;Datenblatt!$Q$5),100,IF(AND($C235=16,Datenblatt!M235&gt;Datenblatt!$Q$6),100,IF(AND($C235=12,Datenblatt!M235&gt;Datenblatt!$Q$7),100,IF(AND($C235=11,Datenblatt!M235&gt;Datenblatt!$Q$8),100,IF(Übersicht!$C235=13,Datenblatt!$B$3*Datenblatt!M235^3+Datenblatt!$C$3*Datenblatt!M235^2+Datenblatt!$D$3*Datenblatt!M235+Datenblatt!$E$3,IF(Übersicht!$C235=14,Datenblatt!$B$4*Datenblatt!M235^3+Datenblatt!$C$4*Datenblatt!M235^2+Datenblatt!$D$4*Datenblatt!M235+Datenblatt!$E$4,IF(Übersicht!$C235=15,Datenblatt!$B$5*Datenblatt!M235^3+Datenblatt!$C$5*Datenblatt!M235^2+Datenblatt!$D$5*Datenblatt!M235+Datenblatt!$E$5,IF(Übersicht!$C235=16,Datenblatt!$B$6*Datenblatt!M235^3+Datenblatt!$C$6*Datenblatt!M235^2+Datenblatt!$D$6*Datenblatt!M235+Datenblatt!$E$6,IF(Übersicht!$C235=12,Datenblatt!$B$7*Datenblatt!M235^3+Datenblatt!$C$7*Datenblatt!M235^2+Datenblatt!$D$7*Datenblatt!M235+Datenblatt!$E$7,IF(Übersicht!$C235=11,Datenblatt!$B$8*Datenblatt!M235^3+Datenblatt!$C$8*Datenblatt!M235^2+Datenblatt!$D$8*Datenblatt!M235+Datenblatt!$E$8,0))))))))))))))))))</f>
        <v>#DIV/0!</v>
      </c>
      <c r="K235" t="e">
        <f>IF(AND(Übersicht!$C235=13,Datenblatt!N235&lt;Datenblatt!$T$3),0,IF(AND(Übersicht!$C235=14,Datenblatt!N235&lt;Datenblatt!$T$4),0,IF(AND(Übersicht!$C235=15,Datenblatt!N235&lt;Datenblatt!$T$5),0,IF(AND(Übersicht!$C235=16,Datenblatt!N235&lt;Datenblatt!$T$6),0,IF(AND(Übersicht!$C235=12,Datenblatt!N235&lt;Datenblatt!$T$7),0,IF(AND(Übersicht!$C235=11,Datenblatt!N235&lt;Datenblatt!$T$8),0,IF(AND($C235=13,Datenblatt!N235&gt;Datenblatt!$S$3),100,IF(AND($C235=14,Datenblatt!N235&gt;Datenblatt!$S$4),100,IF(AND($C235=15,Datenblatt!N235&gt;Datenblatt!$S$5),100,IF(AND($C235=16,Datenblatt!N235&gt;Datenblatt!$S$6),100,IF(AND($C235=12,Datenblatt!N235&gt;Datenblatt!$S$7),100,IF(AND($C235=11,Datenblatt!N235&gt;Datenblatt!$S$8),100,IF(Übersicht!$C235=13,Datenblatt!$B$11*Datenblatt!N235^3+Datenblatt!$C$11*Datenblatt!N235^2+Datenblatt!$D$11*Datenblatt!N235+Datenblatt!$E$11,IF(Übersicht!$C235=14,Datenblatt!$B$12*Datenblatt!N235^3+Datenblatt!$C$12*Datenblatt!N235^2+Datenblatt!$D$12*Datenblatt!N235+Datenblatt!$E$12,IF(Übersicht!$C235=15,Datenblatt!$B$13*Datenblatt!N235^3+Datenblatt!$C$13*Datenblatt!N235^2+Datenblatt!$D$13*Datenblatt!N235+Datenblatt!$E$13,IF(Übersicht!$C235=16,Datenblatt!$B$14*Datenblatt!N235^3+Datenblatt!$C$14*Datenblatt!N235^2+Datenblatt!$D$14*Datenblatt!N235+Datenblatt!$E$14,IF(Übersicht!$C235=12,Datenblatt!$B$15*Datenblatt!N235^3+Datenblatt!$C$15*Datenblatt!N235^2+Datenblatt!$D$15*Datenblatt!N235+Datenblatt!$E$15,IF(Übersicht!$C235=11,Datenblatt!$B$16*Datenblatt!N235^3+Datenblatt!$C$16*Datenblatt!N235^2+Datenblatt!$D$16*Datenblatt!N235+Datenblatt!$E$16,0))))))))))))))))))</f>
        <v>#DIV/0!</v>
      </c>
      <c r="L235">
        <f>IF(AND($C235=13,G235&lt;Datenblatt!$V$3),0,IF(AND($C235=14,G235&lt;Datenblatt!$V$4),0,IF(AND($C235=15,G235&lt;Datenblatt!$V$5),0,IF(AND($C235=16,G235&lt;Datenblatt!$V$6),0,IF(AND($C235=12,G235&lt;Datenblatt!$V$7),0,IF(AND($C235=11,G235&lt;Datenblatt!$V$8),0,IF(AND($C235=13,G235&gt;Datenblatt!$U$3),100,IF(AND($C235=14,G235&gt;Datenblatt!$U$4),100,IF(AND($C235=15,G235&gt;Datenblatt!$U$5),100,IF(AND($C235=16,G235&gt;Datenblatt!$U$6),100,IF(AND($C235=12,G235&gt;Datenblatt!$U$7),100,IF(AND($C235=11,G235&gt;Datenblatt!$U$8),100,IF($C235=13,(Datenblatt!$B$19*Übersicht!G235^3)+(Datenblatt!$C$19*Übersicht!G235^2)+(Datenblatt!$D$19*Übersicht!G235)+Datenblatt!$E$19,IF($C235=14,(Datenblatt!$B$20*Übersicht!G235^3)+(Datenblatt!$C$20*Übersicht!G235^2)+(Datenblatt!$D$20*Übersicht!G235)+Datenblatt!$E$20,IF($C235=15,(Datenblatt!$B$21*Übersicht!G235^3)+(Datenblatt!$C$21*Übersicht!G235^2)+(Datenblatt!$D$21*Übersicht!G235)+Datenblatt!$E$21,IF($C235=16,(Datenblatt!$B$22*Übersicht!G235^3)+(Datenblatt!$C$22*Übersicht!G235^2)+(Datenblatt!$D$22*Übersicht!G235)+Datenblatt!$E$22,IF($C235=12,(Datenblatt!$B$23*Übersicht!G235^3)+(Datenblatt!$C$23*Übersicht!G235^2)+(Datenblatt!$D$23*Übersicht!G235)+Datenblatt!$E$23,IF($C235=11,(Datenblatt!$B$24*Übersicht!G235^3)+(Datenblatt!$C$24*Übersicht!G235^2)+(Datenblatt!$D$24*Übersicht!G235)+Datenblatt!$E$24,0))))))))))))))))))</f>
        <v>0</v>
      </c>
      <c r="M235">
        <f>IF(AND(H235="",C235=11),Datenblatt!$I$26,IF(AND(H235="",C235=12),Datenblatt!$I$26,IF(AND(H235="",C235=16),Datenblatt!$I$27,IF(AND(H235="",C235=15),Datenblatt!$I$26,IF(AND(H235="",C235=14),Datenblatt!$I$26,IF(AND(H235="",C235=13),Datenblatt!$I$26,IF(AND($C235=13,H235&gt;Datenblatt!$X$3),0,IF(AND($C235=14,H235&gt;Datenblatt!$X$4),0,IF(AND($C235=15,H235&gt;Datenblatt!$X$5),0,IF(AND($C235=16,H235&gt;Datenblatt!$X$6),0,IF(AND($C235=12,H235&gt;Datenblatt!$X$7),0,IF(AND($C235=11,H235&gt;Datenblatt!$X$8),0,IF(AND($C235=13,H235&lt;Datenblatt!$W$3),100,IF(AND($C235=14,H235&lt;Datenblatt!$W$4),100,IF(AND($C235=15,H235&lt;Datenblatt!$W$5),100,IF(AND($C235=16,H235&lt;Datenblatt!$W$6),100,IF(AND($C235=12,H235&lt;Datenblatt!$W$7),100,IF(AND($C235=11,H235&lt;Datenblatt!$W$8),100,IF($C235=13,(Datenblatt!$B$27*Übersicht!H235^3)+(Datenblatt!$C$27*Übersicht!H235^2)+(Datenblatt!$D$27*Übersicht!H235)+Datenblatt!$E$27,IF($C235=14,(Datenblatt!$B$28*Übersicht!H235^3)+(Datenblatt!$C$28*Übersicht!H235^2)+(Datenblatt!$D$28*Übersicht!H235)+Datenblatt!$E$28,IF($C235=15,(Datenblatt!$B$29*Übersicht!H235^3)+(Datenblatt!$C$29*Übersicht!H235^2)+(Datenblatt!$D$29*Übersicht!H235)+Datenblatt!$E$29,IF($C235=16,(Datenblatt!$B$30*Übersicht!H235^3)+(Datenblatt!$C$30*Übersicht!H235^2)+(Datenblatt!$D$30*Übersicht!H235)+Datenblatt!$E$30,IF($C235=12,(Datenblatt!$B$31*Übersicht!H235^3)+(Datenblatt!$C$31*Übersicht!H235^2)+(Datenblatt!$D$31*Übersicht!H235)+Datenblatt!$E$31,IF($C235=11,(Datenblatt!$B$32*Übersicht!H235^3)+(Datenblatt!$C$32*Übersicht!H235^2)+(Datenblatt!$D$32*Übersicht!H235)+Datenblatt!$E$32,0))))))))))))))))))))))))</f>
        <v>0</v>
      </c>
      <c r="N235">
        <f>IF(AND(H235="",C235=11),Datenblatt!$I$29,IF(AND(H235="",C235=12),Datenblatt!$I$29,IF(AND(H235="",C235=16),Datenblatt!$I$29,IF(AND(H235="",C235=15),Datenblatt!$I$29,IF(AND(H235="",C235=14),Datenblatt!$I$29,IF(AND(H235="",C235=13),Datenblatt!$I$29,IF(AND($C235=13,H235&gt;Datenblatt!$X$3),0,IF(AND($C235=14,H235&gt;Datenblatt!$X$4),0,IF(AND($C235=15,H235&gt;Datenblatt!$X$5),0,IF(AND($C235=16,H235&gt;Datenblatt!$X$6),0,IF(AND($C235=12,H235&gt;Datenblatt!$X$7),0,IF(AND($C235=11,H235&gt;Datenblatt!$X$8),0,IF(AND($C235=13,H235&lt;Datenblatt!$W$3),100,IF(AND($C235=14,H235&lt;Datenblatt!$W$4),100,IF(AND($C235=15,H235&lt;Datenblatt!$W$5),100,IF(AND($C235=16,H235&lt;Datenblatt!$W$6),100,IF(AND($C235=12,H235&lt;Datenblatt!$W$7),100,IF(AND($C235=11,H235&lt;Datenblatt!$W$8),100,IF($C235=13,(Datenblatt!$B$27*Übersicht!H235^3)+(Datenblatt!$C$27*Übersicht!H235^2)+(Datenblatt!$D$27*Übersicht!H235)+Datenblatt!$E$27,IF($C235=14,(Datenblatt!$B$28*Übersicht!H235^3)+(Datenblatt!$C$28*Übersicht!H235^2)+(Datenblatt!$D$28*Übersicht!H235)+Datenblatt!$E$28,IF($C235=15,(Datenblatt!$B$29*Übersicht!H235^3)+(Datenblatt!$C$29*Übersicht!H235^2)+(Datenblatt!$D$29*Übersicht!H235)+Datenblatt!$E$29,IF($C235=16,(Datenblatt!$B$30*Übersicht!H235^3)+(Datenblatt!$C$30*Übersicht!H235^2)+(Datenblatt!$D$30*Übersicht!H235)+Datenblatt!$E$30,IF($C235=12,(Datenblatt!$B$31*Übersicht!H235^3)+(Datenblatt!$C$31*Übersicht!H235^2)+(Datenblatt!$D$31*Übersicht!H235)+Datenblatt!$E$31,IF($C235=11,(Datenblatt!$B$32*Übersicht!H235^3)+(Datenblatt!$C$32*Übersicht!H235^2)+(Datenblatt!$D$32*Übersicht!H235)+Datenblatt!$E$32,0))))))))))))))))))))))))</f>
        <v>0</v>
      </c>
      <c r="O235" s="2" t="e">
        <f t="shared" si="12"/>
        <v>#DIV/0!</v>
      </c>
      <c r="P235" s="2" t="e">
        <f t="shared" si="13"/>
        <v>#DIV/0!</v>
      </c>
      <c r="R235" s="2"/>
      <c r="S235" s="2">
        <f>Datenblatt!$I$10</f>
        <v>62.816491055091916</v>
      </c>
      <c r="T235" s="2">
        <f>Datenblatt!$I$18</f>
        <v>62.379148900450787</v>
      </c>
      <c r="U235" s="2">
        <f>Datenblatt!$I$26</f>
        <v>55.885385458572635</v>
      </c>
      <c r="V235" s="2">
        <f>Datenblatt!$I$34</f>
        <v>60.727085155488531</v>
      </c>
      <c r="W235" s="7" t="e">
        <f t="shared" si="14"/>
        <v>#DIV/0!</v>
      </c>
      <c r="Y235" s="2">
        <f>Datenblatt!$I$5</f>
        <v>73.48733784597421</v>
      </c>
      <c r="Z235">
        <f>Datenblatt!$I$13</f>
        <v>79.926562848016317</v>
      </c>
      <c r="AA235">
        <f>Datenblatt!$I$21</f>
        <v>79.953620531215734</v>
      </c>
      <c r="AB235">
        <f>Datenblatt!$I$29</f>
        <v>70.851454876954847</v>
      </c>
      <c r="AC235">
        <f>Datenblatt!$I$37</f>
        <v>75.813025407742586</v>
      </c>
      <c r="AD235" s="7" t="e">
        <f t="shared" si="15"/>
        <v>#DIV/0!</v>
      </c>
    </row>
    <row r="236" spans="10:30" ht="19" x14ac:dyDescent="0.25">
      <c r="J236" s="3" t="e">
        <f>IF(AND($C236=13,Datenblatt!M236&lt;Datenblatt!$R$3),0,IF(AND($C236=14,Datenblatt!M236&lt;Datenblatt!$R$4),0,IF(AND($C236=15,Datenblatt!M236&lt;Datenblatt!$R$5),0,IF(AND($C236=16,Datenblatt!M236&lt;Datenblatt!$R$6),0,IF(AND($C236=12,Datenblatt!M236&lt;Datenblatt!$R$7),0,IF(AND($C236=11,Datenblatt!M236&lt;Datenblatt!$R$8),0,IF(AND($C236=13,Datenblatt!M236&gt;Datenblatt!$Q$3),100,IF(AND($C236=14,Datenblatt!M236&gt;Datenblatt!$Q$4),100,IF(AND($C236=15,Datenblatt!M236&gt;Datenblatt!$Q$5),100,IF(AND($C236=16,Datenblatt!M236&gt;Datenblatt!$Q$6),100,IF(AND($C236=12,Datenblatt!M236&gt;Datenblatt!$Q$7),100,IF(AND($C236=11,Datenblatt!M236&gt;Datenblatt!$Q$8),100,IF(Übersicht!$C236=13,Datenblatt!$B$3*Datenblatt!M236^3+Datenblatt!$C$3*Datenblatt!M236^2+Datenblatt!$D$3*Datenblatt!M236+Datenblatt!$E$3,IF(Übersicht!$C236=14,Datenblatt!$B$4*Datenblatt!M236^3+Datenblatt!$C$4*Datenblatt!M236^2+Datenblatt!$D$4*Datenblatt!M236+Datenblatt!$E$4,IF(Übersicht!$C236=15,Datenblatt!$B$5*Datenblatt!M236^3+Datenblatt!$C$5*Datenblatt!M236^2+Datenblatt!$D$5*Datenblatt!M236+Datenblatt!$E$5,IF(Übersicht!$C236=16,Datenblatt!$B$6*Datenblatt!M236^3+Datenblatt!$C$6*Datenblatt!M236^2+Datenblatt!$D$6*Datenblatt!M236+Datenblatt!$E$6,IF(Übersicht!$C236=12,Datenblatt!$B$7*Datenblatt!M236^3+Datenblatt!$C$7*Datenblatt!M236^2+Datenblatt!$D$7*Datenblatt!M236+Datenblatt!$E$7,IF(Übersicht!$C236=11,Datenblatt!$B$8*Datenblatt!M236^3+Datenblatt!$C$8*Datenblatt!M236^2+Datenblatt!$D$8*Datenblatt!M236+Datenblatt!$E$8,0))))))))))))))))))</f>
        <v>#DIV/0!</v>
      </c>
      <c r="K236" t="e">
        <f>IF(AND(Übersicht!$C236=13,Datenblatt!N236&lt;Datenblatt!$T$3),0,IF(AND(Übersicht!$C236=14,Datenblatt!N236&lt;Datenblatt!$T$4),0,IF(AND(Übersicht!$C236=15,Datenblatt!N236&lt;Datenblatt!$T$5),0,IF(AND(Übersicht!$C236=16,Datenblatt!N236&lt;Datenblatt!$T$6),0,IF(AND(Übersicht!$C236=12,Datenblatt!N236&lt;Datenblatt!$T$7),0,IF(AND(Übersicht!$C236=11,Datenblatt!N236&lt;Datenblatt!$T$8),0,IF(AND($C236=13,Datenblatt!N236&gt;Datenblatt!$S$3),100,IF(AND($C236=14,Datenblatt!N236&gt;Datenblatt!$S$4),100,IF(AND($C236=15,Datenblatt!N236&gt;Datenblatt!$S$5),100,IF(AND($C236=16,Datenblatt!N236&gt;Datenblatt!$S$6),100,IF(AND($C236=12,Datenblatt!N236&gt;Datenblatt!$S$7),100,IF(AND($C236=11,Datenblatt!N236&gt;Datenblatt!$S$8),100,IF(Übersicht!$C236=13,Datenblatt!$B$11*Datenblatt!N236^3+Datenblatt!$C$11*Datenblatt!N236^2+Datenblatt!$D$11*Datenblatt!N236+Datenblatt!$E$11,IF(Übersicht!$C236=14,Datenblatt!$B$12*Datenblatt!N236^3+Datenblatt!$C$12*Datenblatt!N236^2+Datenblatt!$D$12*Datenblatt!N236+Datenblatt!$E$12,IF(Übersicht!$C236=15,Datenblatt!$B$13*Datenblatt!N236^3+Datenblatt!$C$13*Datenblatt!N236^2+Datenblatt!$D$13*Datenblatt!N236+Datenblatt!$E$13,IF(Übersicht!$C236=16,Datenblatt!$B$14*Datenblatt!N236^3+Datenblatt!$C$14*Datenblatt!N236^2+Datenblatt!$D$14*Datenblatt!N236+Datenblatt!$E$14,IF(Übersicht!$C236=12,Datenblatt!$B$15*Datenblatt!N236^3+Datenblatt!$C$15*Datenblatt!N236^2+Datenblatt!$D$15*Datenblatt!N236+Datenblatt!$E$15,IF(Übersicht!$C236=11,Datenblatt!$B$16*Datenblatt!N236^3+Datenblatt!$C$16*Datenblatt!N236^2+Datenblatt!$D$16*Datenblatt!N236+Datenblatt!$E$16,0))))))))))))))))))</f>
        <v>#DIV/0!</v>
      </c>
      <c r="L236">
        <f>IF(AND($C236=13,G236&lt;Datenblatt!$V$3),0,IF(AND($C236=14,G236&lt;Datenblatt!$V$4),0,IF(AND($C236=15,G236&lt;Datenblatt!$V$5),0,IF(AND($C236=16,G236&lt;Datenblatt!$V$6),0,IF(AND($C236=12,G236&lt;Datenblatt!$V$7),0,IF(AND($C236=11,G236&lt;Datenblatt!$V$8),0,IF(AND($C236=13,G236&gt;Datenblatt!$U$3),100,IF(AND($C236=14,G236&gt;Datenblatt!$U$4),100,IF(AND($C236=15,G236&gt;Datenblatt!$U$5),100,IF(AND($C236=16,G236&gt;Datenblatt!$U$6),100,IF(AND($C236=12,G236&gt;Datenblatt!$U$7),100,IF(AND($C236=11,G236&gt;Datenblatt!$U$8),100,IF($C236=13,(Datenblatt!$B$19*Übersicht!G236^3)+(Datenblatt!$C$19*Übersicht!G236^2)+(Datenblatt!$D$19*Übersicht!G236)+Datenblatt!$E$19,IF($C236=14,(Datenblatt!$B$20*Übersicht!G236^3)+(Datenblatt!$C$20*Übersicht!G236^2)+(Datenblatt!$D$20*Übersicht!G236)+Datenblatt!$E$20,IF($C236=15,(Datenblatt!$B$21*Übersicht!G236^3)+(Datenblatt!$C$21*Übersicht!G236^2)+(Datenblatt!$D$21*Übersicht!G236)+Datenblatt!$E$21,IF($C236=16,(Datenblatt!$B$22*Übersicht!G236^3)+(Datenblatt!$C$22*Übersicht!G236^2)+(Datenblatt!$D$22*Übersicht!G236)+Datenblatt!$E$22,IF($C236=12,(Datenblatt!$B$23*Übersicht!G236^3)+(Datenblatt!$C$23*Übersicht!G236^2)+(Datenblatt!$D$23*Übersicht!G236)+Datenblatt!$E$23,IF($C236=11,(Datenblatt!$B$24*Übersicht!G236^3)+(Datenblatt!$C$24*Übersicht!G236^2)+(Datenblatt!$D$24*Übersicht!G236)+Datenblatt!$E$24,0))))))))))))))))))</f>
        <v>0</v>
      </c>
      <c r="M236">
        <f>IF(AND(H236="",C236=11),Datenblatt!$I$26,IF(AND(H236="",C236=12),Datenblatt!$I$26,IF(AND(H236="",C236=16),Datenblatt!$I$27,IF(AND(H236="",C236=15),Datenblatt!$I$26,IF(AND(H236="",C236=14),Datenblatt!$I$26,IF(AND(H236="",C236=13),Datenblatt!$I$26,IF(AND($C236=13,H236&gt;Datenblatt!$X$3),0,IF(AND($C236=14,H236&gt;Datenblatt!$X$4),0,IF(AND($C236=15,H236&gt;Datenblatt!$X$5),0,IF(AND($C236=16,H236&gt;Datenblatt!$X$6),0,IF(AND($C236=12,H236&gt;Datenblatt!$X$7),0,IF(AND($C236=11,H236&gt;Datenblatt!$X$8),0,IF(AND($C236=13,H236&lt;Datenblatt!$W$3),100,IF(AND($C236=14,H236&lt;Datenblatt!$W$4),100,IF(AND($C236=15,H236&lt;Datenblatt!$W$5),100,IF(AND($C236=16,H236&lt;Datenblatt!$W$6),100,IF(AND($C236=12,H236&lt;Datenblatt!$W$7),100,IF(AND($C236=11,H236&lt;Datenblatt!$W$8),100,IF($C236=13,(Datenblatt!$B$27*Übersicht!H236^3)+(Datenblatt!$C$27*Übersicht!H236^2)+(Datenblatt!$D$27*Übersicht!H236)+Datenblatt!$E$27,IF($C236=14,(Datenblatt!$B$28*Übersicht!H236^3)+(Datenblatt!$C$28*Übersicht!H236^2)+(Datenblatt!$D$28*Übersicht!H236)+Datenblatt!$E$28,IF($C236=15,(Datenblatt!$B$29*Übersicht!H236^3)+(Datenblatt!$C$29*Übersicht!H236^2)+(Datenblatt!$D$29*Übersicht!H236)+Datenblatt!$E$29,IF($C236=16,(Datenblatt!$B$30*Übersicht!H236^3)+(Datenblatt!$C$30*Übersicht!H236^2)+(Datenblatt!$D$30*Übersicht!H236)+Datenblatt!$E$30,IF($C236=12,(Datenblatt!$B$31*Übersicht!H236^3)+(Datenblatt!$C$31*Übersicht!H236^2)+(Datenblatt!$D$31*Übersicht!H236)+Datenblatt!$E$31,IF($C236=11,(Datenblatt!$B$32*Übersicht!H236^3)+(Datenblatt!$C$32*Übersicht!H236^2)+(Datenblatt!$D$32*Übersicht!H236)+Datenblatt!$E$32,0))))))))))))))))))))))))</f>
        <v>0</v>
      </c>
      <c r="N236">
        <f>IF(AND(H236="",C236=11),Datenblatt!$I$29,IF(AND(H236="",C236=12),Datenblatt!$I$29,IF(AND(H236="",C236=16),Datenblatt!$I$29,IF(AND(H236="",C236=15),Datenblatt!$I$29,IF(AND(H236="",C236=14),Datenblatt!$I$29,IF(AND(H236="",C236=13),Datenblatt!$I$29,IF(AND($C236=13,H236&gt;Datenblatt!$X$3),0,IF(AND($C236=14,H236&gt;Datenblatt!$X$4),0,IF(AND($C236=15,H236&gt;Datenblatt!$X$5),0,IF(AND($C236=16,H236&gt;Datenblatt!$X$6),0,IF(AND($C236=12,H236&gt;Datenblatt!$X$7),0,IF(AND($C236=11,H236&gt;Datenblatt!$X$8),0,IF(AND($C236=13,H236&lt;Datenblatt!$W$3),100,IF(AND($C236=14,H236&lt;Datenblatt!$W$4),100,IF(AND($C236=15,H236&lt;Datenblatt!$W$5),100,IF(AND($C236=16,H236&lt;Datenblatt!$W$6),100,IF(AND($C236=12,H236&lt;Datenblatt!$W$7),100,IF(AND($C236=11,H236&lt;Datenblatt!$W$8),100,IF($C236=13,(Datenblatt!$B$27*Übersicht!H236^3)+(Datenblatt!$C$27*Übersicht!H236^2)+(Datenblatt!$D$27*Übersicht!H236)+Datenblatt!$E$27,IF($C236=14,(Datenblatt!$B$28*Übersicht!H236^3)+(Datenblatt!$C$28*Übersicht!H236^2)+(Datenblatt!$D$28*Übersicht!H236)+Datenblatt!$E$28,IF($C236=15,(Datenblatt!$B$29*Übersicht!H236^3)+(Datenblatt!$C$29*Übersicht!H236^2)+(Datenblatt!$D$29*Übersicht!H236)+Datenblatt!$E$29,IF($C236=16,(Datenblatt!$B$30*Übersicht!H236^3)+(Datenblatt!$C$30*Übersicht!H236^2)+(Datenblatt!$D$30*Übersicht!H236)+Datenblatt!$E$30,IF($C236=12,(Datenblatt!$B$31*Übersicht!H236^3)+(Datenblatt!$C$31*Übersicht!H236^2)+(Datenblatt!$D$31*Übersicht!H236)+Datenblatt!$E$31,IF($C236=11,(Datenblatt!$B$32*Übersicht!H236^3)+(Datenblatt!$C$32*Übersicht!H236^2)+(Datenblatt!$D$32*Übersicht!H236)+Datenblatt!$E$32,0))))))))))))))))))))))))</f>
        <v>0</v>
      </c>
      <c r="O236" s="2" t="e">
        <f t="shared" si="12"/>
        <v>#DIV/0!</v>
      </c>
      <c r="P236" s="2" t="e">
        <f t="shared" si="13"/>
        <v>#DIV/0!</v>
      </c>
      <c r="R236" s="2"/>
      <c r="S236" s="2">
        <f>Datenblatt!$I$10</f>
        <v>62.816491055091916</v>
      </c>
      <c r="T236" s="2">
        <f>Datenblatt!$I$18</f>
        <v>62.379148900450787</v>
      </c>
      <c r="U236" s="2">
        <f>Datenblatt!$I$26</f>
        <v>55.885385458572635</v>
      </c>
      <c r="V236" s="2">
        <f>Datenblatt!$I$34</f>
        <v>60.727085155488531</v>
      </c>
      <c r="W236" s="7" t="e">
        <f t="shared" si="14"/>
        <v>#DIV/0!</v>
      </c>
      <c r="Y236" s="2">
        <f>Datenblatt!$I$5</f>
        <v>73.48733784597421</v>
      </c>
      <c r="Z236">
        <f>Datenblatt!$I$13</f>
        <v>79.926562848016317</v>
      </c>
      <c r="AA236">
        <f>Datenblatt!$I$21</f>
        <v>79.953620531215734</v>
      </c>
      <c r="AB236">
        <f>Datenblatt!$I$29</f>
        <v>70.851454876954847</v>
      </c>
      <c r="AC236">
        <f>Datenblatt!$I$37</f>
        <v>75.813025407742586</v>
      </c>
      <c r="AD236" s="7" t="e">
        <f t="shared" si="15"/>
        <v>#DIV/0!</v>
      </c>
    </row>
    <row r="237" spans="10:30" ht="19" x14ac:dyDescent="0.25">
      <c r="J237" s="3" t="e">
        <f>IF(AND($C237=13,Datenblatt!M237&lt;Datenblatt!$R$3),0,IF(AND($C237=14,Datenblatt!M237&lt;Datenblatt!$R$4),0,IF(AND($C237=15,Datenblatt!M237&lt;Datenblatt!$R$5),0,IF(AND($C237=16,Datenblatt!M237&lt;Datenblatt!$R$6),0,IF(AND($C237=12,Datenblatt!M237&lt;Datenblatt!$R$7),0,IF(AND($C237=11,Datenblatt!M237&lt;Datenblatt!$R$8),0,IF(AND($C237=13,Datenblatt!M237&gt;Datenblatt!$Q$3),100,IF(AND($C237=14,Datenblatt!M237&gt;Datenblatt!$Q$4),100,IF(AND($C237=15,Datenblatt!M237&gt;Datenblatt!$Q$5),100,IF(AND($C237=16,Datenblatt!M237&gt;Datenblatt!$Q$6),100,IF(AND($C237=12,Datenblatt!M237&gt;Datenblatt!$Q$7),100,IF(AND($C237=11,Datenblatt!M237&gt;Datenblatt!$Q$8),100,IF(Übersicht!$C237=13,Datenblatt!$B$3*Datenblatt!M237^3+Datenblatt!$C$3*Datenblatt!M237^2+Datenblatt!$D$3*Datenblatt!M237+Datenblatt!$E$3,IF(Übersicht!$C237=14,Datenblatt!$B$4*Datenblatt!M237^3+Datenblatt!$C$4*Datenblatt!M237^2+Datenblatt!$D$4*Datenblatt!M237+Datenblatt!$E$4,IF(Übersicht!$C237=15,Datenblatt!$B$5*Datenblatt!M237^3+Datenblatt!$C$5*Datenblatt!M237^2+Datenblatt!$D$5*Datenblatt!M237+Datenblatt!$E$5,IF(Übersicht!$C237=16,Datenblatt!$B$6*Datenblatt!M237^3+Datenblatt!$C$6*Datenblatt!M237^2+Datenblatt!$D$6*Datenblatt!M237+Datenblatt!$E$6,IF(Übersicht!$C237=12,Datenblatt!$B$7*Datenblatt!M237^3+Datenblatt!$C$7*Datenblatt!M237^2+Datenblatt!$D$7*Datenblatt!M237+Datenblatt!$E$7,IF(Übersicht!$C237=11,Datenblatt!$B$8*Datenblatt!M237^3+Datenblatt!$C$8*Datenblatt!M237^2+Datenblatt!$D$8*Datenblatt!M237+Datenblatt!$E$8,0))))))))))))))))))</f>
        <v>#DIV/0!</v>
      </c>
      <c r="K237" t="e">
        <f>IF(AND(Übersicht!$C237=13,Datenblatt!N237&lt;Datenblatt!$T$3),0,IF(AND(Übersicht!$C237=14,Datenblatt!N237&lt;Datenblatt!$T$4),0,IF(AND(Übersicht!$C237=15,Datenblatt!N237&lt;Datenblatt!$T$5),0,IF(AND(Übersicht!$C237=16,Datenblatt!N237&lt;Datenblatt!$T$6),0,IF(AND(Übersicht!$C237=12,Datenblatt!N237&lt;Datenblatt!$T$7),0,IF(AND(Übersicht!$C237=11,Datenblatt!N237&lt;Datenblatt!$T$8),0,IF(AND($C237=13,Datenblatt!N237&gt;Datenblatt!$S$3),100,IF(AND($C237=14,Datenblatt!N237&gt;Datenblatt!$S$4),100,IF(AND($C237=15,Datenblatt!N237&gt;Datenblatt!$S$5),100,IF(AND($C237=16,Datenblatt!N237&gt;Datenblatt!$S$6),100,IF(AND($C237=12,Datenblatt!N237&gt;Datenblatt!$S$7),100,IF(AND($C237=11,Datenblatt!N237&gt;Datenblatt!$S$8),100,IF(Übersicht!$C237=13,Datenblatt!$B$11*Datenblatt!N237^3+Datenblatt!$C$11*Datenblatt!N237^2+Datenblatt!$D$11*Datenblatt!N237+Datenblatt!$E$11,IF(Übersicht!$C237=14,Datenblatt!$B$12*Datenblatt!N237^3+Datenblatt!$C$12*Datenblatt!N237^2+Datenblatt!$D$12*Datenblatt!N237+Datenblatt!$E$12,IF(Übersicht!$C237=15,Datenblatt!$B$13*Datenblatt!N237^3+Datenblatt!$C$13*Datenblatt!N237^2+Datenblatt!$D$13*Datenblatt!N237+Datenblatt!$E$13,IF(Übersicht!$C237=16,Datenblatt!$B$14*Datenblatt!N237^3+Datenblatt!$C$14*Datenblatt!N237^2+Datenblatt!$D$14*Datenblatt!N237+Datenblatt!$E$14,IF(Übersicht!$C237=12,Datenblatt!$B$15*Datenblatt!N237^3+Datenblatt!$C$15*Datenblatt!N237^2+Datenblatt!$D$15*Datenblatt!N237+Datenblatt!$E$15,IF(Übersicht!$C237=11,Datenblatt!$B$16*Datenblatt!N237^3+Datenblatt!$C$16*Datenblatt!N237^2+Datenblatt!$D$16*Datenblatt!N237+Datenblatt!$E$16,0))))))))))))))))))</f>
        <v>#DIV/0!</v>
      </c>
      <c r="L237">
        <f>IF(AND($C237=13,G237&lt;Datenblatt!$V$3),0,IF(AND($C237=14,G237&lt;Datenblatt!$V$4),0,IF(AND($C237=15,G237&lt;Datenblatt!$V$5),0,IF(AND($C237=16,G237&lt;Datenblatt!$V$6),0,IF(AND($C237=12,G237&lt;Datenblatt!$V$7),0,IF(AND($C237=11,G237&lt;Datenblatt!$V$8),0,IF(AND($C237=13,G237&gt;Datenblatt!$U$3),100,IF(AND($C237=14,G237&gt;Datenblatt!$U$4),100,IF(AND($C237=15,G237&gt;Datenblatt!$U$5),100,IF(AND($C237=16,G237&gt;Datenblatt!$U$6),100,IF(AND($C237=12,G237&gt;Datenblatt!$U$7),100,IF(AND($C237=11,G237&gt;Datenblatt!$U$8),100,IF($C237=13,(Datenblatt!$B$19*Übersicht!G237^3)+(Datenblatt!$C$19*Übersicht!G237^2)+(Datenblatt!$D$19*Übersicht!G237)+Datenblatt!$E$19,IF($C237=14,(Datenblatt!$B$20*Übersicht!G237^3)+(Datenblatt!$C$20*Übersicht!G237^2)+(Datenblatt!$D$20*Übersicht!G237)+Datenblatt!$E$20,IF($C237=15,(Datenblatt!$B$21*Übersicht!G237^3)+(Datenblatt!$C$21*Übersicht!G237^2)+(Datenblatt!$D$21*Übersicht!G237)+Datenblatt!$E$21,IF($C237=16,(Datenblatt!$B$22*Übersicht!G237^3)+(Datenblatt!$C$22*Übersicht!G237^2)+(Datenblatt!$D$22*Übersicht!G237)+Datenblatt!$E$22,IF($C237=12,(Datenblatt!$B$23*Übersicht!G237^3)+(Datenblatt!$C$23*Übersicht!G237^2)+(Datenblatt!$D$23*Übersicht!G237)+Datenblatt!$E$23,IF($C237=11,(Datenblatt!$B$24*Übersicht!G237^3)+(Datenblatt!$C$24*Übersicht!G237^2)+(Datenblatt!$D$24*Übersicht!G237)+Datenblatt!$E$24,0))))))))))))))))))</f>
        <v>0</v>
      </c>
      <c r="M237">
        <f>IF(AND(H237="",C237=11),Datenblatt!$I$26,IF(AND(H237="",C237=12),Datenblatt!$I$26,IF(AND(H237="",C237=16),Datenblatt!$I$27,IF(AND(H237="",C237=15),Datenblatt!$I$26,IF(AND(H237="",C237=14),Datenblatt!$I$26,IF(AND(H237="",C237=13),Datenblatt!$I$26,IF(AND($C237=13,H237&gt;Datenblatt!$X$3),0,IF(AND($C237=14,H237&gt;Datenblatt!$X$4),0,IF(AND($C237=15,H237&gt;Datenblatt!$X$5),0,IF(AND($C237=16,H237&gt;Datenblatt!$X$6),0,IF(AND($C237=12,H237&gt;Datenblatt!$X$7),0,IF(AND($C237=11,H237&gt;Datenblatt!$X$8),0,IF(AND($C237=13,H237&lt;Datenblatt!$W$3),100,IF(AND($C237=14,H237&lt;Datenblatt!$W$4),100,IF(AND($C237=15,H237&lt;Datenblatt!$W$5),100,IF(AND($C237=16,H237&lt;Datenblatt!$W$6),100,IF(AND($C237=12,H237&lt;Datenblatt!$W$7),100,IF(AND($C237=11,H237&lt;Datenblatt!$W$8),100,IF($C237=13,(Datenblatt!$B$27*Übersicht!H237^3)+(Datenblatt!$C$27*Übersicht!H237^2)+(Datenblatt!$D$27*Übersicht!H237)+Datenblatt!$E$27,IF($C237=14,(Datenblatt!$B$28*Übersicht!H237^3)+(Datenblatt!$C$28*Übersicht!H237^2)+(Datenblatt!$D$28*Übersicht!H237)+Datenblatt!$E$28,IF($C237=15,(Datenblatt!$B$29*Übersicht!H237^3)+(Datenblatt!$C$29*Übersicht!H237^2)+(Datenblatt!$D$29*Übersicht!H237)+Datenblatt!$E$29,IF($C237=16,(Datenblatt!$B$30*Übersicht!H237^3)+(Datenblatt!$C$30*Übersicht!H237^2)+(Datenblatt!$D$30*Übersicht!H237)+Datenblatt!$E$30,IF($C237=12,(Datenblatt!$B$31*Übersicht!H237^3)+(Datenblatt!$C$31*Übersicht!H237^2)+(Datenblatt!$D$31*Übersicht!H237)+Datenblatt!$E$31,IF($C237=11,(Datenblatt!$B$32*Übersicht!H237^3)+(Datenblatt!$C$32*Übersicht!H237^2)+(Datenblatt!$D$32*Übersicht!H237)+Datenblatt!$E$32,0))))))))))))))))))))))))</f>
        <v>0</v>
      </c>
      <c r="N237">
        <f>IF(AND(H237="",C237=11),Datenblatt!$I$29,IF(AND(H237="",C237=12),Datenblatt!$I$29,IF(AND(H237="",C237=16),Datenblatt!$I$29,IF(AND(H237="",C237=15),Datenblatt!$I$29,IF(AND(H237="",C237=14),Datenblatt!$I$29,IF(AND(H237="",C237=13),Datenblatt!$I$29,IF(AND($C237=13,H237&gt;Datenblatt!$X$3),0,IF(AND($C237=14,H237&gt;Datenblatt!$X$4),0,IF(AND($C237=15,H237&gt;Datenblatt!$X$5),0,IF(AND($C237=16,H237&gt;Datenblatt!$X$6),0,IF(AND($C237=12,H237&gt;Datenblatt!$X$7),0,IF(AND($C237=11,H237&gt;Datenblatt!$X$8),0,IF(AND($C237=13,H237&lt;Datenblatt!$W$3),100,IF(AND($C237=14,H237&lt;Datenblatt!$W$4),100,IF(AND($C237=15,H237&lt;Datenblatt!$W$5),100,IF(AND($C237=16,H237&lt;Datenblatt!$W$6),100,IF(AND($C237=12,H237&lt;Datenblatt!$W$7),100,IF(AND($C237=11,H237&lt;Datenblatt!$W$8),100,IF($C237=13,(Datenblatt!$B$27*Übersicht!H237^3)+(Datenblatt!$C$27*Übersicht!H237^2)+(Datenblatt!$D$27*Übersicht!H237)+Datenblatt!$E$27,IF($C237=14,(Datenblatt!$B$28*Übersicht!H237^3)+(Datenblatt!$C$28*Übersicht!H237^2)+(Datenblatt!$D$28*Übersicht!H237)+Datenblatt!$E$28,IF($C237=15,(Datenblatt!$B$29*Übersicht!H237^3)+(Datenblatt!$C$29*Übersicht!H237^2)+(Datenblatt!$D$29*Übersicht!H237)+Datenblatt!$E$29,IF($C237=16,(Datenblatt!$B$30*Übersicht!H237^3)+(Datenblatt!$C$30*Übersicht!H237^2)+(Datenblatt!$D$30*Übersicht!H237)+Datenblatt!$E$30,IF($C237=12,(Datenblatt!$B$31*Übersicht!H237^3)+(Datenblatt!$C$31*Übersicht!H237^2)+(Datenblatt!$D$31*Übersicht!H237)+Datenblatt!$E$31,IF($C237=11,(Datenblatt!$B$32*Übersicht!H237^3)+(Datenblatt!$C$32*Übersicht!H237^2)+(Datenblatt!$D$32*Übersicht!H237)+Datenblatt!$E$32,0))))))))))))))))))))))))</f>
        <v>0</v>
      </c>
      <c r="O237" s="2" t="e">
        <f t="shared" si="12"/>
        <v>#DIV/0!</v>
      </c>
      <c r="P237" s="2" t="e">
        <f t="shared" si="13"/>
        <v>#DIV/0!</v>
      </c>
      <c r="R237" s="2"/>
      <c r="S237" s="2">
        <f>Datenblatt!$I$10</f>
        <v>62.816491055091916</v>
      </c>
      <c r="T237" s="2">
        <f>Datenblatt!$I$18</f>
        <v>62.379148900450787</v>
      </c>
      <c r="U237" s="2">
        <f>Datenblatt!$I$26</f>
        <v>55.885385458572635</v>
      </c>
      <c r="V237" s="2">
        <f>Datenblatt!$I$34</f>
        <v>60.727085155488531</v>
      </c>
      <c r="W237" s="7" t="e">
        <f t="shared" si="14"/>
        <v>#DIV/0!</v>
      </c>
      <c r="Y237" s="2">
        <f>Datenblatt!$I$5</f>
        <v>73.48733784597421</v>
      </c>
      <c r="Z237">
        <f>Datenblatt!$I$13</f>
        <v>79.926562848016317</v>
      </c>
      <c r="AA237">
        <f>Datenblatt!$I$21</f>
        <v>79.953620531215734</v>
      </c>
      <c r="AB237">
        <f>Datenblatt!$I$29</f>
        <v>70.851454876954847</v>
      </c>
      <c r="AC237">
        <f>Datenblatt!$I$37</f>
        <v>75.813025407742586</v>
      </c>
      <c r="AD237" s="7" t="e">
        <f t="shared" si="15"/>
        <v>#DIV/0!</v>
      </c>
    </row>
    <row r="238" spans="10:30" ht="19" x14ac:dyDescent="0.25">
      <c r="J238" s="3" t="e">
        <f>IF(AND($C238=13,Datenblatt!M238&lt;Datenblatt!$R$3),0,IF(AND($C238=14,Datenblatt!M238&lt;Datenblatt!$R$4),0,IF(AND($C238=15,Datenblatt!M238&lt;Datenblatt!$R$5),0,IF(AND($C238=16,Datenblatt!M238&lt;Datenblatt!$R$6),0,IF(AND($C238=12,Datenblatt!M238&lt;Datenblatt!$R$7),0,IF(AND($C238=11,Datenblatt!M238&lt;Datenblatt!$R$8),0,IF(AND($C238=13,Datenblatt!M238&gt;Datenblatt!$Q$3),100,IF(AND($C238=14,Datenblatt!M238&gt;Datenblatt!$Q$4),100,IF(AND($C238=15,Datenblatt!M238&gt;Datenblatt!$Q$5),100,IF(AND($C238=16,Datenblatt!M238&gt;Datenblatt!$Q$6),100,IF(AND($C238=12,Datenblatt!M238&gt;Datenblatt!$Q$7),100,IF(AND($C238=11,Datenblatt!M238&gt;Datenblatt!$Q$8),100,IF(Übersicht!$C238=13,Datenblatt!$B$3*Datenblatt!M238^3+Datenblatt!$C$3*Datenblatt!M238^2+Datenblatt!$D$3*Datenblatt!M238+Datenblatt!$E$3,IF(Übersicht!$C238=14,Datenblatt!$B$4*Datenblatt!M238^3+Datenblatt!$C$4*Datenblatt!M238^2+Datenblatt!$D$4*Datenblatt!M238+Datenblatt!$E$4,IF(Übersicht!$C238=15,Datenblatt!$B$5*Datenblatt!M238^3+Datenblatt!$C$5*Datenblatt!M238^2+Datenblatt!$D$5*Datenblatt!M238+Datenblatt!$E$5,IF(Übersicht!$C238=16,Datenblatt!$B$6*Datenblatt!M238^3+Datenblatt!$C$6*Datenblatt!M238^2+Datenblatt!$D$6*Datenblatt!M238+Datenblatt!$E$6,IF(Übersicht!$C238=12,Datenblatt!$B$7*Datenblatt!M238^3+Datenblatt!$C$7*Datenblatt!M238^2+Datenblatt!$D$7*Datenblatt!M238+Datenblatt!$E$7,IF(Übersicht!$C238=11,Datenblatt!$B$8*Datenblatt!M238^3+Datenblatt!$C$8*Datenblatt!M238^2+Datenblatt!$D$8*Datenblatt!M238+Datenblatt!$E$8,0))))))))))))))))))</f>
        <v>#DIV/0!</v>
      </c>
      <c r="K238" t="e">
        <f>IF(AND(Übersicht!$C238=13,Datenblatt!N238&lt;Datenblatt!$T$3),0,IF(AND(Übersicht!$C238=14,Datenblatt!N238&lt;Datenblatt!$T$4),0,IF(AND(Übersicht!$C238=15,Datenblatt!N238&lt;Datenblatt!$T$5),0,IF(AND(Übersicht!$C238=16,Datenblatt!N238&lt;Datenblatt!$T$6),0,IF(AND(Übersicht!$C238=12,Datenblatt!N238&lt;Datenblatt!$T$7),0,IF(AND(Übersicht!$C238=11,Datenblatt!N238&lt;Datenblatt!$T$8),0,IF(AND($C238=13,Datenblatt!N238&gt;Datenblatt!$S$3),100,IF(AND($C238=14,Datenblatt!N238&gt;Datenblatt!$S$4),100,IF(AND($C238=15,Datenblatt!N238&gt;Datenblatt!$S$5),100,IF(AND($C238=16,Datenblatt!N238&gt;Datenblatt!$S$6),100,IF(AND($C238=12,Datenblatt!N238&gt;Datenblatt!$S$7),100,IF(AND($C238=11,Datenblatt!N238&gt;Datenblatt!$S$8),100,IF(Übersicht!$C238=13,Datenblatt!$B$11*Datenblatt!N238^3+Datenblatt!$C$11*Datenblatt!N238^2+Datenblatt!$D$11*Datenblatt!N238+Datenblatt!$E$11,IF(Übersicht!$C238=14,Datenblatt!$B$12*Datenblatt!N238^3+Datenblatt!$C$12*Datenblatt!N238^2+Datenblatt!$D$12*Datenblatt!N238+Datenblatt!$E$12,IF(Übersicht!$C238=15,Datenblatt!$B$13*Datenblatt!N238^3+Datenblatt!$C$13*Datenblatt!N238^2+Datenblatt!$D$13*Datenblatt!N238+Datenblatt!$E$13,IF(Übersicht!$C238=16,Datenblatt!$B$14*Datenblatt!N238^3+Datenblatt!$C$14*Datenblatt!N238^2+Datenblatt!$D$14*Datenblatt!N238+Datenblatt!$E$14,IF(Übersicht!$C238=12,Datenblatt!$B$15*Datenblatt!N238^3+Datenblatt!$C$15*Datenblatt!N238^2+Datenblatt!$D$15*Datenblatt!N238+Datenblatt!$E$15,IF(Übersicht!$C238=11,Datenblatt!$B$16*Datenblatt!N238^3+Datenblatt!$C$16*Datenblatt!N238^2+Datenblatt!$D$16*Datenblatt!N238+Datenblatt!$E$16,0))))))))))))))))))</f>
        <v>#DIV/0!</v>
      </c>
      <c r="L238">
        <f>IF(AND($C238=13,G238&lt;Datenblatt!$V$3),0,IF(AND($C238=14,G238&lt;Datenblatt!$V$4),0,IF(AND($C238=15,G238&lt;Datenblatt!$V$5),0,IF(AND($C238=16,G238&lt;Datenblatt!$V$6),0,IF(AND($C238=12,G238&lt;Datenblatt!$V$7),0,IF(AND($C238=11,G238&lt;Datenblatt!$V$8),0,IF(AND($C238=13,G238&gt;Datenblatt!$U$3),100,IF(AND($C238=14,G238&gt;Datenblatt!$U$4),100,IF(AND($C238=15,G238&gt;Datenblatt!$U$5),100,IF(AND($C238=16,G238&gt;Datenblatt!$U$6),100,IF(AND($C238=12,G238&gt;Datenblatt!$U$7),100,IF(AND($C238=11,G238&gt;Datenblatt!$U$8),100,IF($C238=13,(Datenblatt!$B$19*Übersicht!G238^3)+(Datenblatt!$C$19*Übersicht!G238^2)+(Datenblatt!$D$19*Übersicht!G238)+Datenblatt!$E$19,IF($C238=14,(Datenblatt!$B$20*Übersicht!G238^3)+(Datenblatt!$C$20*Übersicht!G238^2)+(Datenblatt!$D$20*Übersicht!G238)+Datenblatt!$E$20,IF($C238=15,(Datenblatt!$B$21*Übersicht!G238^3)+(Datenblatt!$C$21*Übersicht!G238^2)+(Datenblatt!$D$21*Übersicht!G238)+Datenblatt!$E$21,IF($C238=16,(Datenblatt!$B$22*Übersicht!G238^3)+(Datenblatt!$C$22*Übersicht!G238^2)+(Datenblatt!$D$22*Übersicht!G238)+Datenblatt!$E$22,IF($C238=12,(Datenblatt!$B$23*Übersicht!G238^3)+(Datenblatt!$C$23*Übersicht!G238^2)+(Datenblatt!$D$23*Übersicht!G238)+Datenblatt!$E$23,IF($C238=11,(Datenblatt!$B$24*Übersicht!G238^3)+(Datenblatt!$C$24*Übersicht!G238^2)+(Datenblatt!$D$24*Übersicht!G238)+Datenblatt!$E$24,0))))))))))))))))))</f>
        <v>0</v>
      </c>
      <c r="M238">
        <f>IF(AND(H238="",C238=11),Datenblatt!$I$26,IF(AND(H238="",C238=12),Datenblatt!$I$26,IF(AND(H238="",C238=16),Datenblatt!$I$27,IF(AND(H238="",C238=15),Datenblatt!$I$26,IF(AND(H238="",C238=14),Datenblatt!$I$26,IF(AND(H238="",C238=13),Datenblatt!$I$26,IF(AND($C238=13,H238&gt;Datenblatt!$X$3),0,IF(AND($C238=14,H238&gt;Datenblatt!$X$4),0,IF(AND($C238=15,H238&gt;Datenblatt!$X$5),0,IF(AND($C238=16,H238&gt;Datenblatt!$X$6),0,IF(AND($C238=12,H238&gt;Datenblatt!$X$7),0,IF(AND($C238=11,H238&gt;Datenblatt!$X$8),0,IF(AND($C238=13,H238&lt;Datenblatt!$W$3),100,IF(AND($C238=14,H238&lt;Datenblatt!$W$4),100,IF(AND($C238=15,H238&lt;Datenblatt!$W$5),100,IF(AND($C238=16,H238&lt;Datenblatt!$W$6),100,IF(AND($C238=12,H238&lt;Datenblatt!$W$7),100,IF(AND($C238=11,H238&lt;Datenblatt!$W$8),100,IF($C238=13,(Datenblatt!$B$27*Übersicht!H238^3)+(Datenblatt!$C$27*Übersicht!H238^2)+(Datenblatt!$D$27*Übersicht!H238)+Datenblatt!$E$27,IF($C238=14,(Datenblatt!$B$28*Übersicht!H238^3)+(Datenblatt!$C$28*Übersicht!H238^2)+(Datenblatt!$D$28*Übersicht!H238)+Datenblatt!$E$28,IF($C238=15,(Datenblatt!$B$29*Übersicht!H238^3)+(Datenblatt!$C$29*Übersicht!H238^2)+(Datenblatt!$D$29*Übersicht!H238)+Datenblatt!$E$29,IF($C238=16,(Datenblatt!$B$30*Übersicht!H238^3)+(Datenblatt!$C$30*Übersicht!H238^2)+(Datenblatt!$D$30*Übersicht!H238)+Datenblatt!$E$30,IF($C238=12,(Datenblatt!$B$31*Übersicht!H238^3)+(Datenblatt!$C$31*Übersicht!H238^2)+(Datenblatt!$D$31*Übersicht!H238)+Datenblatt!$E$31,IF($C238=11,(Datenblatt!$B$32*Übersicht!H238^3)+(Datenblatt!$C$32*Übersicht!H238^2)+(Datenblatt!$D$32*Übersicht!H238)+Datenblatt!$E$32,0))))))))))))))))))))))))</f>
        <v>0</v>
      </c>
      <c r="N238">
        <f>IF(AND(H238="",C238=11),Datenblatt!$I$29,IF(AND(H238="",C238=12),Datenblatt!$I$29,IF(AND(H238="",C238=16),Datenblatt!$I$29,IF(AND(H238="",C238=15),Datenblatt!$I$29,IF(AND(H238="",C238=14),Datenblatt!$I$29,IF(AND(H238="",C238=13),Datenblatt!$I$29,IF(AND($C238=13,H238&gt;Datenblatt!$X$3),0,IF(AND($C238=14,H238&gt;Datenblatt!$X$4),0,IF(AND($C238=15,H238&gt;Datenblatt!$X$5),0,IF(AND($C238=16,H238&gt;Datenblatt!$X$6),0,IF(AND($C238=12,H238&gt;Datenblatt!$X$7),0,IF(AND($C238=11,H238&gt;Datenblatt!$X$8),0,IF(AND($C238=13,H238&lt;Datenblatt!$W$3),100,IF(AND($C238=14,H238&lt;Datenblatt!$W$4),100,IF(AND($C238=15,H238&lt;Datenblatt!$W$5),100,IF(AND($C238=16,H238&lt;Datenblatt!$W$6),100,IF(AND($C238=12,H238&lt;Datenblatt!$W$7),100,IF(AND($C238=11,H238&lt;Datenblatt!$W$8),100,IF($C238=13,(Datenblatt!$B$27*Übersicht!H238^3)+(Datenblatt!$C$27*Übersicht!H238^2)+(Datenblatt!$D$27*Übersicht!H238)+Datenblatt!$E$27,IF($C238=14,(Datenblatt!$B$28*Übersicht!H238^3)+(Datenblatt!$C$28*Übersicht!H238^2)+(Datenblatt!$D$28*Übersicht!H238)+Datenblatt!$E$28,IF($C238=15,(Datenblatt!$B$29*Übersicht!H238^3)+(Datenblatt!$C$29*Übersicht!H238^2)+(Datenblatt!$D$29*Übersicht!H238)+Datenblatt!$E$29,IF($C238=16,(Datenblatt!$B$30*Übersicht!H238^3)+(Datenblatt!$C$30*Übersicht!H238^2)+(Datenblatt!$D$30*Übersicht!H238)+Datenblatt!$E$30,IF($C238=12,(Datenblatt!$B$31*Übersicht!H238^3)+(Datenblatt!$C$31*Übersicht!H238^2)+(Datenblatt!$D$31*Übersicht!H238)+Datenblatt!$E$31,IF($C238=11,(Datenblatt!$B$32*Übersicht!H238^3)+(Datenblatt!$C$32*Übersicht!H238^2)+(Datenblatt!$D$32*Übersicht!H238)+Datenblatt!$E$32,0))))))))))))))))))))))))</f>
        <v>0</v>
      </c>
      <c r="O238" s="2" t="e">
        <f t="shared" si="12"/>
        <v>#DIV/0!</v>
      </c>
      <c r="P238" s="2" t="e">
        <f t="shared" si="13"/>
        <v>#DIV/0!</v>
      </c>
      <c r="R238" s="2"/>
      <c r="S238" s="2">
        <f>Datenblatt!$I$10</f>
        <v>62.816491055091916</v>
      </c>
      <c r="T238" s="2">
        <f>Datenblatt!$I$18</f>
        <v>62.379148900450787</v>
      </c>
      <c r="U238" s="2">
        <f>Datenblatt!$I$26</f>
        <v>55.885385458572635</v>
      </c>
      <c r="V238" s="2">
        <f>Datenblatt!$I$34</f>
        <v>60.727085155488531</v>
      </c>
      <c r="W238" s="7" t="e">
        <f t="shared" si="14"/>
        <v>#DIV/0!</v>
      </c>
      <c r="Y238" s="2">
        <f>Datenblatt!$I$5</f>
        <v>73.48733784597421</v>
      </c>
      <c r="Z238">
        <f>Datenblatt!$I$13</f>
        <v>79.926562848016317</v>
      </c>
      <c r="AA238">
        <f>Datenblatt!$I$21</f>
        <v>79.953620531215734</v>
      </c>
      <c r="AB238">
        <f>Datenblatt!$I$29</f>
        <v>70.851454876954847</v>
      </c>
      <c r="AC238">
        <f>Datenblatt!$I$37</f>
        <v>75.813025407742586</v>
      </c>
      <c r="AD238" s="7" t="e">
        <f t="shared" si="15"/>
        <v>#DIV/0!</v>
      </c>
    </row>
    <row r="239" spans="10:30" ht="19" x14ac:dyDescent="0.25">
      <c r="J239" s="3" t="e">
        <f>IF(AND($C239=13,Datenblatt!M239&lt;Datenblatt!$R$3),0,IF(AND($C239=14,Datenblatt!M239&lt;Datenblatt!$R$4),0,IF(AND($C239=15,Datenblatt!M239&lt;Datenblatt!$R$5),0,IF(AND($C239=16,Datenblatt!M239&lt;Datenblatt!$R$6),0,IF(AND($C239=12,Datenblatt!M239&lt;Datenblatt!$R$7),0,IF(AND($C239=11,Datenblatt!M239&lt;Datenblatt!$R$8),0,IF(AND($C239=13,Datenblatt!M239&gt;Datenblatt!$Q$3),100,IF(AND($C239=14,Datenblatt!M239&gt;Datenblatt!$Q$4),100,IF(AND($C239=15,Datenblatt!M239&gt;Datenblatt!$Q$5),100,IF(AND($C239=16,Datenblatt!M239&gt;Datenblatt!$Q$6),100,IF(AND($C239=12,Datenblatt!M239&gt;Datenblatt!$Q$7),100,IF(AND($C239=11,Datenblatt!M239&gt;Datenblatt!$Q$8),100,IF(Übersicht!$C239=13,Datenblatt!$B$3*Datenblatt!M239^3+Datenblatt!$C$3*Datenblatt!M239^2+Datenblatt!$D$3*Datenblatt!M239+Datenblatt!$E$3,IF(Übersicht!$C239=14,Datenblatt!$B$4*Datenblatt!M239^3+Datenblatt!$C$4*Datenblatt!M239^2+Datenblatt!$D$4*Datenblatt!M239+Datenblatt!$E$4,IF(Übersicht!$C239=15,Datenblatt!$B$5*Datenblatt!M239^3+Datenblatt!$C$5*Datenblatt!M239^2+Datenblatt!$D$5*Datenblatt!M239+Datenblatt!$E$5,IF(Übersicht!$C239=16,Datenblatt!$B$6*Datenblatt!M239^3+Datenblatt!$C$6*Datenblatt!M239^2+Datenblatt!$D$6*Datenblatt!M239+Datenblatt!$E$6,IF(Übersicht!$C239=12,Datenblatt!$B$7*Datenblatt!M239^3+Datenblatt!$C$7*Datenblatt!M239^2+Datenblatt!$D$7*Datenblatt!M239+Datenblatt!$E$7,IF(Übersicht!$C239=11,Datenblatt!$B$8*Datenblatt!M239^3+Datenblatt!$C$8*Datenblatt!M239^2+Datenblatt!$D$8*Datenblatt!M239+Datenblatt!$E$8,0))))))))))))))))))</f>
        <v>#DIV/0!</v>
      </c>
      <c r="K239" t="e">
        <f>IF(AND(Übersicht!$C239=13,Datenblatt!N239&lt;Datenblatt!$T$3),0,IF(AND(Übersicht!$C239=14,Datenblatt!N239&lt;Datenblatt!$T$4),0,IF(AND(Übersicht!$C239=15,Datenblatt!N239&lt;Datenblatt!$T$5),0,IF(AND(Übersicht!$C239=16,Datenblatt!N239&lt;Datenblatt!$T$6),0,IF(AND(Übersicht!$C239=12,Datenblatt!N239&lt;Datenblatt!$T$7),0,IF(AND(Übersicht!$C239=11,Datenblatt!N239&lt;Datenblatt!$T$8),0,IF(AND($C239=13,Datenblatt!N239&gt;Datenblatt!$S$3),100,IF(AND($C239=14,Datenblatt!N239&gt;Datenblatt!$S$4),100,IF(AND($C239=15,Datenblatt!N239&gt;Datenblatt!$S$5),100,IF(AND($C239=16,Datenblatt!N239&gt;Datenblatt!$S$6),100,IF(AND($C239=12,Datenblatt!N239&gt;Datenblatt!$S$7),100,IF(AND($C239=11,Datenblatt!N239&gt;Datenblatt!$S$8),100,IF(Übersicht!$C239=13,Datenblatt!$B$11*Datenblatt!N239^3+Datenblatt!$C$11*Datenblatt!N239^2+Datenblatt!$D$11*Datenblatt!N239+Datenblatt!$E$11,IF(Übersicht!$C239=14,Datenblatt!$B$12*Datenblatt!N239^3+Datenblatt!$C$12*Datenblatt!N239^2+Datenblatt!$D$12*Datenblatt!N239+Datenblatt!$E$12,IF(Übersicht!$C239=15,Datenblatt!$B$13*Datenblatt!N239^3+Datenblatt!$C$13*Datenblatt!N239^2+Datenblatt!$D$13*Datenblatt!N239+Datenblatt!$E$13,IF(Übersicht!$C239=16,Datenblatt!$B$14*Datenblatt!N239^3+Datenblatt!$C$14*Datenblatt!N239^2+Datenblatt!$D$14*Datenblatt!N239+Datenblatt!$E$14,IF(Übersicht!$C239=12,Datenblatt!$B$15*Datenblatt!N239^3+Datenblatt!$C$15*Datenblatt!N239^2+Datenblatt!$D$15*Datenblatt!N239+Datenblatt!$E$15,IF(Übersicht!$C239=11,Datenblatt!$B$16*Datenblatt!N239^3+Datenblatt!$C$16*Datenblatt!N239^2+Datenblatt!$D$16*Datenblatt!N239+Datenblatt!$E$16,0))))))))))))))))))</f>
        <v>#DIV/0!</v>
      </c>
      <c r="L239">
        <f>IF(AND($C239=13,G239&lt;Datenblatt!$V$3),0,IF(AND($C239=14,G239&lt;Datenblatt!$V$4),0,IF(AND($C239=15,G239&lt;Datenblatt!$V$5),0,IF(AND($C239=16,G239&lt;Datenblatt!$V$6),0,IF(AND($C239=12,G239&lt;Datenblatt!$V$7),0,IF(AND($C239=11,G239&lt;Datenblatt!$V$8),0,IF(AND($C239=13,G239&gt;Datenblatt!$U$3),100,IF(AND($C239=14,G239&gt;Datenblatt!$U$4),100,IF(AND($C239=15,G239&gt;Datenblatt!$U$5),100,IF(AND($C239=16,G239&gt;Datenblatt!$U$6),100,IF(AND($C239=12,G239&gt;Datenblatt!$U$7),100,IF(AND($C239=11,G239&gt;Datenblatt!$U$8),100,IF($C239=13,(Datenblatt!$B$19*Übersicht!G239^3)+(Datenblatt!$C$19*Übersicht!G239^2)+(Datenblatt!$D$19*Übersicht!G239)+Datenblatt!$E$19,IF($C239=14,(Datenblatt!$B$20*Übersicht!G239^3)+(Datenblatt!$C$20*Übersicht!G239^2)+(Datenblatt!$D$20*Übersicht!G239)+Datenblatt!$E$20,IF($C239=15,(Datenblatt!$B$21*Übersicht!G239^3)+(Datenblatt!$C$21*Übersicht!G239^2)+(Datenblatt!$D$21*Übersicht!G239)+Datenblatt!$E$21,IF($C239=16,(Datenblatt!$B$22*Übersicht!G239^3)+(Datenblatt!$C$22*Übersicht!G239^2)+(Datenblatt!$D$22*Übersicht!G239)+Datenblatt!$E$22,IF($C239=12,(Datenblatt!$B$23*Übersicht!G239^3)+(Datenblatt!$C$23*Übersicht!G239^2)+(Datenblatt!$D$23*Übersicht!G239)+Datenblatt!$E$23,IF($C239=11,(Datenblatt!$B$24*Übersicht!G239^3)+(Datenblatt!$C$24*Übersicht!G239^2)+(Datenblatt!$D$24*Übersicht!G239)+Datenblatt!$E$24,0))))))))))))))))))</f>
        <v>0</v>
      </c>
      <c r="M239">
        <f>IF(AND(H239="",C239=11),Datenblatt!$I$26,IF(AND(H239="",C239=12),Datenblatt!$I$26,IF(AND(H239="",C239=16),Datenblatt!$I$27,IF(AND(H239="",C239=15),Datenblatt!$I$26,IF(AND(H239="",C239=14),Datenblatt!$I$26,IF(AND(H239="",C239=13),Datenblatt!$I$26,IF(AND($C239=13,H239&gt;Datenblatt!$X$3),0,IF(AND($C239=14,H239&gt;Datenblatt!$X$4),0,IF(AND($C239=15,H239&gt;Datenblatt!$X$5),0,IF(AND($C239=16,H239&gt;Datenblatt!$X$6),0,IF(AND($C239=12,H239&gt;Datenblatt!$X$7),0,IF(AND($C239=11,H239&gt;Datenblatt!$X$8),0,IF(AND($C239=13,H239&lt;Datenblatt!$W$3),100,IF(AND($C239=14,H239&lt;Datenblatt!$W$4),100,IF(AND($C239=15,H239&lt;Datenblatt!$W$5),100,IF(AND($C239=16,H239&lt;Datenblatt!$W$6),100,IF(AND($C239=12,H239&lt;Datenblatt!$W$7),100,IF(AND($C239=11,H239&lt;Datenblatt!$W$8),100,IF($C239=13,(Datenblatt!$B$27*Übersicht!H239^3)+(Datenblatt!$C$27*Übersicht!H239^2)+(Datenblatt!$D$27*Übersicht!H239)+Datenblatt!$E$27,IF($C239=14,(Datenblatt!$B$28*Übersicht!H239^3)+(Datenblatt!$C$28*Übersicht!H239^2)+(Datenblatt!$D$28*Übersicht!H239)+Datenblatt!$E$28,IF($C239=15,(Datenblatt!$B$29*Übersicht!H239^3)+(Datenblatt!$C$29*Übersicht!H239^2)+(Datenblatt!$D$29*Übersicht!H239)+Datenblatt!$E$29,IF($C239=16,(Datenblatt!$B$30*Übersicht!H239^3)+(Datenblatt!$C$30*Übersicht!H239^2)+(Datenblatt!$D$30*Übersicht!H239)+Datenblatt!$E$30,IF($C239=12,(Datenblatt!$B$31*Übersicht!H239^3)+(Datenblatt!$C$31*Übersicht!H239^2)+(Datenblatt!$D$31*Übersicht!H239)+Datenblatt!$E$31,IF($C239=11,(Datenblatt!$B$32*Übersicht!H239^3)+(Datenblatt!$C$32*Übersicht!H239^2)+(Datenblatt!$D$32*Übersicht!H239)+Datenblatt!$E$32,0))))))))))))))))))))))))</f>
        <v>0</v>
      </c>
      <c r="N239">
        <f>IF(AND(H239="",C239=11),Datenblatt!$I$29,IF(AND(H239="",C239=12),Datenblatt!$I$29,IF(AND(H239="",C239=16),Datenblatt!$I$29,IF(AND(H239="",C239=15),Datenblatt!$I$29,IF(AND(H239="",C239=14),Datenblatt!$I$29,IF(AND(H239="",C239=13),Datenblatt!$I$29,IF(AND($C239=13,H239&gt;Datenblatt!$X$3),0,IF(AND($C239=14,H239&gt;Datenblatt!$X$4),0,IF(AND($C239=15,H239&gt;Datenblatt!$X$5),0,IF(AND($C239=16,H239&gt;Datenblatt!$X$6),0,IF(AND($C239=12,H239&gt;Datenblatt!$X$7),0,IF(AND($C239=11,H239&gt;Datenblatt!$X$8),0,IF(AND($C239=13,H239&lt;Datenblatt!$W$3),100,IF(AND($C239=14,H239&lt;Datenblatt!$W$4),100,IF(AND($C239=15,H239&lt;Datenblatt!$W$5),100,IF(AND($C239=16,H239&lt;Datenblatt!$W$6),100,IF(AND($C239=12,H239&lt;Datenblatt!$W$7),100,IF(AND($C239=11,H239&lt;Datenblatt!$W$8),100,IF($C239=13,(Datenblatt!$B$27*Übersicht!H239^3)+(Datenblatt!$C$27*Übersicht!H239^2)+(Datenblatt!$D$27*Übersicht!H239)+Datenblatt!$E$27,IF($C239=14,(Datenblatt!$B$28*Übersicht!H239^3)+(Datenblatt!$C$28*Übersicht!H239^2)+(Datenblatt!$D$28*Übersicht!H239)+Datenblatt!$E$28,IF($C239=15,(Datenblatt!$B$29*Übersicht!H239^3)+(Datenblatt!$C$29*Übersicht!H239^2)+(Datenblatt!$D$29*Übersicht!H239)+Datenblatt!$E$29,IF($C239=16,(Datenblatt!$B$30*Übersicht!H239^3)+(Datenblatt!$C$30*Übersicht!H239^2)+(Datenblatt!$D$30*Übersicht!H239)+Datenblatt!$E$30,IF($C239=12,(Datenblatt!$B$31*Übersicht!H239^3)+(Datenblatt!$C$31*Übersicht!H239^2)+(Datenblatt!$D$31*Übersicht!H239)+Datenblatt!$E$31,IF($C239=11,(Datenblatt!$B$32*Übersicht!H239^3)+(Datenblatt!$C$32*Übersicht!H239^2)+(Datenblatt!$D$32*Übersicht!H239)+Datenblatt!$E$32,0))))))))))))))))))))))))</f>
        <v>0</v>
      </c>
      <c r="O239" s="2" t="e">
        <f t="shared" si="12"/>
        <v>#DIV/0!</v>
      </c>
      <c r="P239" s="2" t="e">
        <f t="shared" si="13"/>
        <v>#DIV/0!</v>
      </c>
      <c r="R239" s="2"/>
      <c r="S239" s="2">
        <f>Datenblatt!$I$10</f>
        <v>62.816491055091916</v>
      </c>
      <c r="T239" s="2">
        <f>Datenblatt!$I$18</f>
        <v>62.379148900450787</v>
      </c>
      <c r="U239" s="2">
        <f>Datenblatt!$I$26</f>
        <v>55.885385458572635</v>
      </c>
      <c r="V239" s="2">
        <f>Datenblatt!$I$34</f>
        <v>60.727085155488531</v>
      </c>
      <c r="W239" s="7" t="e">
        <f t="shared" si="14"/>
        <v>#DIV/0!</v>
      </c>
      <c r="Y239" s="2">
        <f>Datenblatt!$I$5</f>
        <v>73.48733784597421</v>
      </c>
      <c r="Z239">
        <f>Datenblatt!$I$13</f>
        <v>79.926562848016317</v>
      </c>
      <c r="AA239">
        <f>Datenblatt!$I$21</f>
        <v>79.953620531215734</v>
      </c>
      <c r="AB239">
        <f>Datenblatt!$I$29</f>
        <v>70.851454876954847</v>
      </c>
      <c r="AC239">
        <f>Datenblatt!$I$37</f>
        <v>75.813025407742586</v>
      </c>
      <c r="AD239" s="7" t="e">
        <f t="shared" si="15"/>
        <v>#DIV/0!</v>
      </c>
    </row>
    <row r="240" spans="10:30" ht="19" x14ac:dyDescent="0.25">
      <c r="J240" s="3" t="e">
        <f>IF(AND($C240=13,Datenblatt!M240&lt;Datenblatt!$R$3),0,IF(AND($C240=14,Datenblatt!M240&lt;Datenblatt!$R$4),0,IF(AND($C240=15,Datenblatt!M240&lt;Datenblatt!$R$5),0,IF(AND($C240=16,Datenblatt!M240&lt;Datenblatt!$R$6),0,IF(AND($C240=12,Datenblatt!M240&lt;Datenblatt!$R$7),0,IF(AND($C240=11,Datenblatt!M240&lt;Datenblatt!$R$8),0,IF(AND($C240=13,Datenblatt!M240&gt;Datenblatt!$Q$3),100,IF(AND($C240=14,Datenblatt!M240&gt;Datenblatt!$Q$4),100,IF(AND($C240=15,Datenblatt!M240&gt;Datenblatt!$Q$5),100,IF(AND($C240=16,Datenblatt!M240&gt;Datenblatt!$Q$6),100,IF(AND($C240=12,Datenblatt!M240&gt;Datenblatt!$Q$7),100,IF(AND($C240=11,Datenblatt!M240&gt;Datenblatt!$Q$8),100,IF(Übersicht!$C240=13,Datenblatt!$B$3*Datenblatt!M240^3+Datenblatt!$C$3*Datenblatt!M240^2+Datenblatt!$D$3*Datenblatt!M240+Datenblatt!$E$3,IF(Übersicht!$C240=14,Datenblatt!$B$4*Datenblatt!M240^3+Datenblatt!$C$4*Datenblatt!M240^2+Datenblatt!$D$4*Datenblatt!M240+Datenblatt!$E$4,IF(Übersicht!$C240=15,Datenblatt!$B$5*Datenblatt!M240^3+Datenblatt!$C$5*Datenblatt!M240^2+Datenblatt!$D$5*Datenblatt!M240+Datenblatt!$E$5,IF(Übersicht!$C240=16,Datenblatt!$B$6*Datenblatt!M240^3+Datenblatt!$C$6*Datenblatt!M240^2+Datenblatt!$D$6*Datenblatt!M240+Datenblatt!$E$6,IF(Übersicht!$C240=12,Datenblatt!$B$7*Datenblatt!M240^3+Datenblatt!$C$7*Datenblatt!M240^2+Datenblatt!$D$7*Datenblatt!M240+Datenblatt!$E$7,IF(Übersicht!$C240=11,Datenblatt!$B$8*Datenblatt!M240^3+Datenblatt!$C$8*Datenblatt!M240^2+Datenblatt!$D$8*Datenblatt!M240+Datenblatt!$E$8,0))))))))))))))))))</f>
        <v>#DIV/0!</v>
      </c>
      <c r="K240" t="e">
        <f>IF(AND(Übersicht!$C240=13,Datenblatt!N240&lt;Datenblatt!$T$3),0,IF(AND(Übersicht!$C240=14,Datenblatt!N240&lt;Datenblatt!$T$4),0,IF(AND(Übersicht!$C240=15,Datenblatt!N240&lt;Datenblatt!$T$5),0,IF(AND(Übersicht!$C240=16,Datenblatt!N240&lt;Datenblatt!$T$6),0,IF(AND(Übersicht!$C240=12,Datenblatt!N240&lt;Datenblatt!$T$7),0,IF(AND(Übersicht!$C240=11,Datenblatt!N240&lt;Datenblatt!$T$8),0,IF(AND($C240=13,Datenblatt!N240&gt;Datenblatt!$S$3),100,IF(AND($C240=14,Datenblatt!N240&gt;Datenblatt!$S$4),100,IF(AND($C240=15,Datenblatt!N240&gt;Datenblatt!$S$5),100,IF(AND($C240=16,Datenblatt!N240&gt;Datenblatt!$S$6),100,IF(AND($C240=12,Datenblatt!N240&gt;Datenblatt!$S$7),100,IF(AND($C240=11,Datenblatt!N240&gt;Datenblatt!$S$8),100,IF(Übersicht!$C240=13,Datenblatt!$B$11*Datenblatt!N240^3+Datenblatt!$C$11*Datenblatt!N240^2+Datenblatt!$D$11*Datenblatt!N240+Datenblatt!$E$11,IF(Übersicht!$C240=14,Datenblatt!$B$12*Datenblatt!N240^3+Datenblatt!$C$12*Datenblatt!N240^2+Datenblatt!$D$12*Datenblatt!N240+Datenblatt!$E$12,IF(Übersicht!$C240=15,Datenblatt!$B$13*Datenblatt!N240^3+Datenblatt!$C$13*Datenblatt!N240^2+Datenblatt!$D$13*Datenblatt!N240+Datenblatt!$E$13,IF(Übersicht!$C240=16,Datenblatt!$B$14*Datenblatt!N240^3+Datenblatt!$C$14*Datenblatt!N240^2+Datenblatt!$D$14*Datenblatt!N240+Datenblatt!$E$14,IF(Übersicht!$C240=12,Datenblatt!$B$15*Datenblatt!N240^3+Datenblatt!$C$15*Datenblatt!N240^2+Datenblatt!$D$15*Datenblatt!N240+Datenblatt!$E$15,IF(Übersicht!$C240=11,Datenblatt!$B$16*Datenblatt!N240^3+Datenblatt!$C$16*Datenblatt!N240^2+Datenblatt!$D$16*Datenblatt!N240+Datenblatt!$E$16,0))))))))))))))))))</f>
        <v>#DIV/0!</v>
      </c>
      <c r="L240">
        <f>IF(AND($C240=13,G240&lt;Datenblatt!$V$3),0,IF(AND($C240=14,G240&lt;Datenblatt!$V$4),0,IF(AND($C240=15,G240&lt;Datenblatt!$V$5),0,IF(AND($C240=16,G240&lt;Datenblatt!$V$6),0,IF(AND($C240=12,G240&lt;Datenblatt!$V$7),0,IF(AND($C240=11,G240&lt;Datenblatt!$V$8),0,IF(AND($C240=13,G240&gt;Datenblatt!$U$3),100,IF(AND($C240=14,G240&gt;Datenblatt!$U$4),100,IF(AND($C240=15,G240&gt;Datenblatt!$U$5),100,IF(AND($C240=16,G240&gt;Datenblatt!$U$6),100,IF(AND($C240=12,G240&gt;Datenblatt!$U$7),100,IF(AND($C240=11,G240&gt;Datenblatt!$U$8),100,IF($C240=13,(Datenblatt!$B$19*Übersicht!G240^3)+(Datenblatt!$C$19*Übersicht!G240^2)+(Datenblatt!$D$19*Übersicht!G240)+Datenblatt!$E$19,IF($C240=14,(Datenblatt!$B$20*Übersicht!G240^3)+(Datenblatt!$C$20*Übersicht!G240^2)+(Datenblatt!$D$20*Übersicht!G240)+Datenblatt!$E$20,IF($C240=15,(Datenblatt!$B$21*Übersicht!G240^3)+(Datenblatt!$C$21*Übersicht!G240^2)+(Datenblatt!$D$21*Übersicht!G240)+Datenblatt!$E$21,IF($C240=16,(Datenblatt!$B$22*Übersicht!G240^3)+(Datenblatt!$C$22*Übersicht!G240^2)+(Datenblatt!$D$22*Übersicht!G240)+Datenblatt!$E$22,IF($C240=12,(Datenblatt!$B$23*Übersicht!G240^3)+(Datenblatt!$C$23*Übersicht!G240^2)+(Datenblatt!$D$23*Übersicht!G240)+Datenblatt!$E$23,IF($C240=11,(Datenblatt!$B$24*Übersicht!G240^3)+(Datenblatt!$C$24*Übersicht!G240^2)+(Datenblatt!$D$24*Übersicht!G240)+Datenblatt!$E$24,0))))))))))))))))))</f>
        <v>0</v>
      </c>
      <c r="M240">
        <f>IF(AND(H240="",C240=11),Datenblatt!$I$26,IF(AND(H240="",C240=12),Datenblatt!$I$26,IF(AND(H240="",C240=16),Datenblatt!$I$27,IF(AND(H240="",C240=15),Datenblatt!$I$26,IF(AND(H240="",C240=14),Datenblatt!$I$26,IF(AND(H240="",C240=13),Datenblatt!$I$26,IF(AND($C240=13,H240&gt;Datenblatt!$X$3),0,IF(AND($C240=14,H240&gt;Datenblatt!$X$4),0,IF(AND($C240=15,H240&gt;Datenblatt!$X$5),0,IF(AND($C240=16,H240&gt;Datenblatt!$X$6),0,IF(AND($C240=12,H240&gt;Datenblatt!$X$7),0,IF(AND($C240=11,H240&gt;Datenblatt!$X$8),0,IF(AND($C240=13,H240&lt;Datenblatt!$W$3),100,IF(AND($C240=14,H240&lt;Datenblatt!$W$4),100,IF(AND($C240=15,H240&lt;Datenblatt!$W$5),100,IF(AND($C240=16,H240&lt;Datenblatt!$W$6),100,IF(AND($C240=12,H240&lt;Datenblatt!$W$7),100,IF(AND($C240=11,H240&lt;Datenblatt!$W$8),100,IF($C240=13,(Datenblatt!$B$27*Übersicht!H240^3)+(Datenblatt!$C$27*Übersicht!H240^2)+(Datenblatt!$D$27*Übersicht!H240)+Datenblatt!$E$27,IF($C240=14,(Datenblatt!$B$28*Übersicht!H240^3)+(Datenblatt!$C$28*Übersicht!H240^2)+(Datenblatt!$D$28*Übersicht!H240)+Datenblatt!$E$28,IF($C240=15,(Datenblatt!$B$29*Übersicht!H240^3)+(Datenblatt!$C$29*Übersicht!H240^2)+(Datenblatt!$D$29*Übersicht!H240)+Datenblatt!$E$29,IF($C240=16,(Datenblatt!$B$30*Übersicht!H240^3)+(Datenblatt!$C$30*Übersicht!H240^2)+(Datenblatt!$D$30*Übersicht!H240)+Datenblatt!$E$30,IF($C240=12,(Datenblatt!$B$31*Übersicht!H240^3)+(Datenblatt!$C$31*Übersicht!H240^2)+(Datenblatt!$D$31*Übersicht!H240)+Datenblatt!$E$31,IF($C240=11,(Datenblatt!$B$32*Übersicht!H240^3)+(Datenblatt!$C$32*Übersicht!H240^2)+(Datenblatt!$D$32*Übersicht!H240)+Datenblatt!$E$32,0))))))))))))))))))))))))</f>
        <v>0</v>
      </c>
      <c r="N240">
        <f>IF(AND(H240="",C240=11),Datenblatt!$I$29,IF(AND(H240="",C240=12),Datenblatt!$I$29,IF(AND(H240="",C240=16),Datenblatt!$I$29,IF(AND(H240="",C240=15),Datenblatt!$I$29,IF(AND(H240="",C240=14),Datenblatt!$I$29,IF(AND(H240="",C240=13),Datenblatt!$I$29,IF(AND($C240=13,H240&gt;Datenblatt!$X$3),0,IF(AND($C240=14,H240&gt;Datenblatt!$X$4),0,IF(AND($C240=15,H240&gt;Datenblatt!$X$5),0,IF(AND($C240=16,H240&gt;Datenblatt!$X$6),0,IF(AND($C240=12,H240&gt;Datenblatt!$X$7),0,IF(AND($C240=11,H240&gt;Datenblatt!$X$8),0,IF(AND($C240=13,H240&lt;Datenblatt!$W$3),100,IF(AND($C240=14,H240&lt;Datenblatt!$W$4),100,IF(AND($C240=15,H240&lt;Datenblatt!$W$5),100,IF(AND($C240=16,H240&lt;Datenblatt!$W$6),100,IF(AND($C240=12,H240&lt;Datenblatt!$W$7),100,IF(AND($C240=11,H240&lt;Datenblatt!$W$8),100,IF($C240=13,(Datenblatt!$B$27*Übersicht!H240^3)+(Datenblatt!$C$27*Übersicht!H240^2)+(Datenblatt!$D$27*Übersicht!H240)+Datenblatt!$E$27,IF($C240=14,(Datenblatt!$B$28*Übersicht!H240^3)+(Datenblatt!$C$28*Übersicht!H240^2)+(Datenblatt!$D$28*Übersicht!H240)+Datenblatt!$E$28,IF($C240=15,(Datenblatt!$B$29*Übersicht!H240^3)+(Datenblatt!$C$29*Übersicht!H240^2)+(Datenblatt!$D$29*Übersicht!H240)+Datenblatt!$E$29,IF($C240=16,(Datenblatt!$B$30*Übersicht!H240^3)+(Datenblatt!$C$30*Übersicht!H240^2)+(Datenblatt!$D$30*Übersicht!H240)+Datenblatt!$E$30,IF($C240=12,(Datenblatt!$B$31*Übersicht!H240^3)+(Datenblatt!$C$31*Übersicht!H240^2)+(Datenblatt!$D$31*Übersicht!H240)+Datenblatt!$E$31,IF($C240=11,(Datenblatt!$B$32*Übersicht!H240^3)+(Datenblatt!$C$32*Übersicht!H240^2)+(Datenblatt!$D$32*Übersicht!H240)+Datenblatt!$E$32,0))))))))))))))))))))))))</f>
        <v>0</v>
      </c>
      <c r="O240" s="2" t="e">
        <f t="shared" si="12"/>
        <v>#DIV/0!</v>
      </c>
      <c r="P240" s="2" t="e">
        <f t="shared" si="13"/>
        <v>#DIV/0!</v>
      </c>
      <c r="R240" s="2"/>
      <c r="S240" s="2">
        <f>Datenblatt!$I$10</f>
        <v>62.816491055091916</v>
      </c>
      <c r="T240" s="2">
        <f>Datenblatt!$I$18</f>
        <v>62.379148900450787</v>
      </c>
      <c r="U240" s="2">
        <f>Datenblatt!$I$26</f>
        <v>55.885385458572635</v>
      </c>
      <c r="V240" s="2">
        <f>Datenblatt!$I$34</f>
        <v>60.727085155488531</v>
      </c>
      <c r="W240" s="7" t="e">
        <f t="shared" si="14"/>
        <v>#DIV/0!</v>
      </c>
      <c r="Y240" s="2">
        <f>Datenblatt!$I$5</f>
        <v>73.48733784597421</v>
      </c>
      <c r="Z240">
        <f>Datenblatt!$I$13</f>
        <v>79.926562848016317</v>
      </c>
      <c r="AA240">
        <f>Datenblatt!$I$21</f>
        <v>79.953620531215734</v>
      </c>
      <c r="AB240">
        <f>Datenblatt!$I$29</f>
        <v>70.851454876954847</v>
      </c>
      <c r="AC240">
        <f>Datenblatt!$I$37</f>
        <v>75.813025407742586</v>
      </c>
      <c r="AD240" s="7" t="e">
        <f t="shared" si="15"/>
        <v>#DIV/0!</v>
      </c>
    </row>
    <row r="241" spans="10:30" ht="19" x14ac:dyDescent="0.25">
      <c r="J241" s="3" t="e">
        <f>IF(AND($C241=13,Datenblatt!M241&lt;Datenblatt!$R$3),0,IF(AND($C241=14,Datenblatt!M241&lt;Datenblatt!$R$4),0,IF(AND($C241=15,Datenblatt!M241&lt;Datenblatt!$R$5),0,IF(AND($C241=16,Datenblatt!M241&lt;Datenblatt!$R$6),0,IF(AND($C241=12,Datenblatt!M241&lt;Datenblatt!$R$7),0,IF(AND($C241=11,Datenblatt!M241&lt;Datenblatt!$R$8),0,IF(AND($C241=13,Datenblatt!M241&gt;Datenblatt!$Q$3),100,IF(AND($C241=14,Datenblatt!M241&gt;Datenblatt!$Q$4),100,IF(AND($C241=15,Datenblatt!M241&gt;Datenblatt!$Q$5),100,IF(AND($C241=16,Datenblatt!M241&gt;Datenblatt!$Q$6),100,IF(AND($C241=12,Datenblatt!M241&gt;Datenblatt!$Q$7),100,IF(AND($C241=11,Datenblatt!M241&gt;Datenblatt!$Q$8),100,IF(Übersicht!$C241=13,Datenblatt!$B$3*Datenblatt!M241^3+Datenblatt!$C$3*Datenblatt!M241^2+Datenblatt!$D$3*Datenblatt!M241+Datenblatt!$E$3,IF(Übersicht!$C241=14,Datenblatt!$B$4*Datenblatt!M241^3+Datenblatt!$C$4*Datenblatt!M241^2+Datenblatt!$D$4*Datenblatt!M241+Datenblatt!$E$4,IF(Übersicht!$C241=15,Datenblatt!$B$5*Datenblatt!M241^3+Datenblatt!$C$5*Datenblatt!M241^2+Datenblatt!$D$5*Datenblatt!M241+Datenblatt!$E$5,IF(Übersicht!$C241=16,Datenblatt!$B$6*Datenblatt!M241^3+Datenblatt!$C$6*Datenblatt!M241^2+Datenblatt!$D$6*Datenblatt!M241+Datenblatt!$E$6,IF(Übersicht!$C241=12,Datenblatt!$B$7*Datenblatt!M241^3+Datenblatt!$C$7*Datenblatt!M241^2+Datenblatt!$D$7*Datenblatt!M241+Datenblatt!$E$7,IF(Übersicht!$C241=11,Datenblatt!$B$8*Datenblatt!M241^3+Datenblatt!$C$8*Datenblatt!M241^2+Datenblatt!$D$8*Datenblatt!M241+Datenblatt!$E$8,0))))))))))))))))))</f>
        <v>#DIV/0!</v>
      </c>
      <c r="K241" t="e">
        <f>IF(AND(Übersicht!$C241=13,Datenblatt!N241&lt;Datenblatt!$T$3),0,IF(AND(Übersicht!$C241=14,Datenblatt!N241&lt;Datenblatt!$T$4),0,IF(AND(Übersicht!$C241=15,Datenblatt!N241&lt;Datenblatt!$T$5),0,IF(AND(Übersicht!$C241=16,Datenblatt!N241&lt;Datenblatt!$T$6),0,IF(AND(Übersicht!$C241=12,Datenblatt!N241&lt;Datenblatt!$T$7),0,IF(AND(Übersicht!$C241=11,Datenblatt!N241&lt;Datenblatt!$T$8),0,IF(AND($C241=13,Datenblatt!N241&gt;Datenblatt!$S$3),100,IF(AND($C241=14,Datenblatt!N241&gt;Datenblatt!$S$4),100,IF(AND($C241=15,Datenblatt!N241&gt;Datenblatt!$S$5),100,IF(AND($C241=16,Datenblatt!N241&gt;Datenblatt!$S$6),100,IF(AND($C241=12,Datenblatt!N241&gt;Datenblatt!$S$7),100,IF(AND($C241=11,Datenblatt!N241&gt;Datenblatt!$S$8),100,IF(Übersicht!$C241=13,Datenblatt!$B$11*Datenblatt!N241^3+Datenblatt!$C$11*Datenblatt!N241^2+Datenblatt!$D$11*Datenblatt!N241+Datenblatt!$E$11,IF(Übersicht!$C241=14,Datenblatt!$B$12*Datenblatt!N241^3+Datenblatt!$C$12*Datenblatt!N241^2+Datenblatt!$D$12*Datenblatt!N241+Datenblatt!$E$12,IF(Übersicht!$C241=15,Datenblatt!$B$13*Datenblatt!N241^3+Datenblatt!$C$13*Datenblatt!N241^2+Datenblatt!$D$13*Datenblatt!N241+Datenblatt!$E$13,IF(Übersicht!$C241=16,Datenblatt!$B$14*Datenblatt!N241^3+Datenblatt!$C$14*Datenblatt!N241^2+Datenblatt!$D$14*Datenblatt!N241+Datenblatt!$E$14,IF(Übersicht!$C241=12,Datenblatt!$B$15*Datenblatt!N241^3+Datenblatt!$C$15*Datenblatt!N241^2+Datenblatt!$D$15*Datenblatt!N241+Datenblatt!$E$15,IF(Übersicht!$C241=11,Datenblatt!$B$16*Datenblatt!N241^3+Datenblatt!$C$16*Datenblatt!N241^2+Datenblatt!$D$16*Datenblatt!N241+Datenblatt!$E$16,0))))))))))))))))))</f>
        <v>#DIV/0!</v>
      </c>
      <c r="L241">
        <f>IF(AND($C241=13,G241&lt;Datenblatt!$V$3),0,IF(AND($C241=14,G241&lt;Datenblatt!$V$4),0,IF(AND($C241=15,G241&lt;Datenblatt!$V$5),0,IF(AND($C241=16,G241&lt;Datenblatt!$V$6),0,IF(AND($C241=12,G241&lt;Datenblatt!$V$7),0,IF(AND($C241=11,G241&lt;Datenblatt!$V$8),0,IF(AND($C241=13,G241&gt;Datenblatt!$U$3),100,IF(AND($C241=14,G241&gt;Datenblatt!$U$4),100,IF(AND($C241=15,G241&gt;Datenblatt!$U$5),100,IF(AND($C241=16,G241&gt;Datenblatt!$U$6),100,IF(AND($C241=12,G241&gt;Datenblatt!$U$7),100,IF(AND($C241=11,G241&gt;Datenblatt!$U$8),100,IF($C241=13,(Datenblatt!$B$19*Übersicht!G241^3)+(Datenblatt!$C$19*Übersicht!G241^2)+(Datenblatt!$D$19*Übersicht!G241)+Datenblatt!$E$19,IF($C241=14,(Datenblatt!$B$20*Übersicht!G241^3)+(Datenblatt!$C$20*Übersicht!G241^2)+(Datenblatt!$D$20*Übersicht!G241)+Datenblatt!$E$20,IF($C241=15,(Datenblatt!$B$21*Übersicht!G241^3)+(Datenblatt!$C$21*Übersicht!G241^2)+(Datenblatt!$D$21*Übersicht!G241)+Datenblatt!$E$21,IF($C241=16,(Datenblatt!$B$22*Übersicht!G241^3)+(Datenblatt!$C$22*Übersicht!G241^2)+(Datenblatt!$D$22*Übersicht!G241)+Datenblatt!$E$22,IF($C241=12,(Datenblatt!$B$23*Übersicht!G241^3)+(Datenblatt!$C$23*Übersicht!G241^2)+(Datenblatt!$D$23*Übersicht!G241)+Datenblatt!$E$23,IF($C241=11,(Datenblatt!$B$24*Übersicht!G241^3)+(Datenblatt!$C$24*Übersicht!G241^2)+(Datenblatt!$D$24*Übersicht!G241)+Datenblatt!$E$24,0))))))))))))))))))</f>
        <v>0</v>
      </c>
      <c r="M241">
        <f>IF(AND(H241="",C241=11),Datenblatt!$I$26,IF(AND(H241="",C241=12),Datenblatt!$I$26,IF(AND(H241="",C241=16),Datenblatt!$I$27,IF(AND(H241="",C241=15),Datenblatt!$I$26,IF(AND(H241="",C241=14),Datenblatt!$I$26,IF(AND(H241="",C241=13),Datenblatt!$I$26,IF(AND($C241=13,H241&gt;Datenblatt!$X$3),0,IF(AND($C241=14,H241&gt;Datenblatt!$X$4),0,IF(AND($C241=15,H241&gt;Datenblatt!$X$5),0,IF(AND($C241=16,H241&gt;Datenblatt!$X$6),0,IF(AND($C241=12,H241&gt;Datenblatt!$X$7),0,IF(AND($C241=11,H241&gt;Datenblatt!$X$8),0,IF(AND($C241=13,H241&lt;Datenblatt!$W$3),100,IF(AND($C241=14,H241&lt;Datenblatt!$W$4),100,IF(AND($C241=15,H241&lt;Datenblatt!$W$5),100,IF(AND($C241=16,H241&lt;Datenblatt!$W$6),100,IF(AND($C241=12,H241&lt;Datenblatt!$W$7),100,IF(AND($C241=11,H241&lt;Datenblatt!$W$8),100,IF($C241=13,(Datenblatt!$B$27*Übersicht!H241^3)+(Datenblatt!$C$27*Übersicht!H241^2)+(Datenblatt!$D$27*Übersicht!H241)+Datenblatt!$E$27,IF($C241=14,(Datenblatt!$B$28*Übersicht!H241^3)+(Datenblatt!$C$28*Übersicht!H241^2)+(Datenblatt!$D$28*Übersicht!H241)+Datenblatt!$E$28,IF($C241=15,(Datenblatt!$B$29*Übersicht!H241^3)+(Datenblatt!$C$29*Übersicht!H241^2)+(Datenblatt!$D$29*Übersicht!H241)+Datenblatt!$E$29,IF($C241=16,(Datenblatt!$B$30*Übersicht!H241^3)+(Datenblatt!$C$30*Übersicht!H241^2)+(Datenblatt!$D$30*Übersicht!H241)+Datenblatt!$E$30,IF($C241=12,(Datenblatt!$B$31*Übersicht!H241^3)+(Datenblatt!$C$31*Übersicht!H241^2)+(Datenblatt!$D$31*Übersicht!H241)+Datenblatt!$E$31,IF($C241=11,(Datenblatt!$B$32*Übersicht!H241^3)+(Datenblatt!$C$32*Übersicht!H241^2)+(Datenblatt!$D$32*Übersicht!H241)+Datenblatt!$E$32,0))))))))))))))))))))))))</f>
        <v>0</v>
      </c>
      <c r="N241">
        <f>IF(AND(H241="",C241=11),Datenblatt!$I$29,IF(AND(H241="",C241=12),Datenblatt!$I$29,IF(AND(H241="",C241=16),Datenblatt!$I$29,IF(AND(H241="",C241=15),Datenblatt!$I$29,IF(AND(H241="",C241=14),Datenblatt!$I$29,IF(AND(H241="",C241=13),Datenblatt!$I$29,IF(AND($C241=13,H241&gt;Datenblatt!$X$3),0,IF(AND($C241=14,H241&gt;Datenblatt!$X$4),0,IF(AND($C241=15,H241&gt;Datenblatt!$X$5),0,IF(AND($C241=16,H241&gt;Datenblatt!$X$6),0,IF(AND($C241=12,H241&gt;Datenblatt!$X$7),0,IF(AND($C241=11,H241&gt;Datenblatt!$X$8),0,IF(AND($C241=13,H241&lt;Datenblatt!$W$3),100,IF(AND($C241=14,H241&lt;Datenblatt!$W$4),100,IF(AND($C241=15,H241&lt;Datenblatt!$W$5),100,IF(AND($C241=16,H241&lt;Datenblatt!$W$6),100,IF(AND($C241=12,H241&lt;Datenblatt!$W$7),100,IF(AND($C241=11,H241&lt;Datenblatt!$W$8),100,IF($C241=13,(Datenblatt!$B$27*Übersicht!H241^3)+(Datenblatt!$C$27*Übersicht!H241^2)+(Datenblatt!$D$27*Übersicht!H241)+Datenblatt!$E$27,IF($C241=14,(Datenblatt!$B$28*Übersicht!H241^3)+(Datenblatt!$C$28*Übersicht!H241^2)+(Datenblatt!$D$28*Übersicht!H241)+Datenblatt!$E$28,IF($C241=15,(Datenblatt!$B$29*Übersicht!H241^3)+(Datenblatt!$C$29*Übersicht!H241^2)+(Datenblatt!$D$29*Übersicht!H241)+Datenblatt!$E$29,IF($C241=16,(Datenblatt!$B$30*Übersicht!H241^3)+(Datenblatt!$C$30*Übersicht!H241^2)+(Datenblatt!$D$30*Übersicht!H241)+Datenblatt!$E$30,IF($C241=12,(Datenblatt!$B$31*Übersicht!H241^3)+(Datenblatt!$C$31*Übersicht!H241^2)+(Datenblatt!$D$31*Übersicht!H241)+Datenblatt!$E$31,IF($C241=11,(Datenblatt!$B$32*Übersicht!H241^3)+(Datenblatt!$C$32*Übersicht!H241^2)+(Datenblatt!$D$32*Übersicht!H241)+Datenblatt!$E$32,0))))))))))))))))))))))))</f>
        <v>0</v>
      </c>
      <c r="O241" s="2" t="e">
        <f t="shared" si="12"/>
        <v>#DIV/0!</v>
      </c>
      <c r="P241" s="2" t="e">
        <f t="shared" si="13"/>
        <v>#DIV/0!</v>
      </c>
      <c r="R241" s="2"/>
      <c r="S241" s="2">
        <f>Datenblatt!$I$10</f>
        <v>62.816491055091916</v>
      </c>
      <c r="T241" s="2">
        <f>Datenblatt!$I$18</f>
        <v>62.379148900450787</v>
      </c>
      <c r="U241" s="2">
        <f>Datenblatt!$I$26</f>
        <v>55.885385458572635</v>
      </c>
      <c r="V241" s="2">
        <f>Datenblatt!$I$34</f>
        <v>60.727085155488531</v>
      </c>
      <c r="W241" s="7" t="e">
        <f t="shared" si="14"/>
        <v>#DIV/0!</v>
      </c>
      <c r="Y241" s="2">
        <f>Datenblatt!$I$5</f>
        <v>73.48733784597421</v>
      </c>
      <c r="Z241">
        <f>Datenblatt!$I$13</f>
        <v>79.926562848016317</v>
      </c>
      <c r="AA241">
        <f>Datenblatt!$I$21</f>
        <v>79.953620531215734</v>
      </c>
      <c r="AB241">
        <f>Datenblatt!$I$29</f>
        <v>70.851454876954847</v>
      </c>
      <c r="AC241">
        <f>Datenblatt!$I$37</f>
        <v>75.813025407742586</v>
      </c>
      <c r="AD241" s="7" t="e">
        <f t="shared" si="15"/>
        <v>#DIV/0!</v>
      </c>
    </row>
    <row r="242" spans="10:30" ht="19" x14ac:dyDescent="0.25">
      <c r="J242" s="3" t="e">
        <f>IF(AND($C242=13,Datenblatt!M242&lt;Datenblatt!$R$3),0,IF(AND($C242=14,Datenblatt!M242&lt;Datenblatt!$R$4),0,IF(AND($C242=15,Datenblatt!M242&lt;Datenblatt!$R$5),0,IF(AND($C242=16,Datenblatt!M242&lt;Datenblatt!$R$6),0,IF(AND($C242=12,Datenblatt!M242&lt;Datenblatt!$R$7),0,IF(AND($C242=11,Datenblatt!M242&lt;Datenblatt!$R$8),0,IF(AND($C242=13,Datenblatt!M242&gt;Datenblatt!$Q$3),100,IF(AND($C242=14,Datenblatt!M242&gt;Datenblatt!$Q$4),100,IF(AND($C242=15,Datenblatt!M242&gt;Datenblatt!$Q$5),100,IF(AND($C242=16,Datenblatt!M242&gt;Datenblatt!$Q$6),100,IF(AND($C242=12,Datenblatt!M242&gt;Datenblatt!$Q$7),100,IF(AND($C242=11,Datenblatt!M242&gt;Datenblatt!$Q$8),100,IF(Übersicht!$C242=13,Datenblatt!$B$3*Datenblatt!M242^3+Datenblatt!$C$3*Datenblatt!M242^2+Datenblatt!$D$3*Datenblatt!M242+Datenblatt!$E$3,IF(Übersicht!$C242=14,Datenblatt!$B$4*Datenblatt!M242^3+Datenblatt!$C$4*Datenblatt!M242^2+Datenblatt!$D$4*Datenblatt!M242+Datenblatt!$E$4,IF(Übersicht!$C242=15,Datenblatt!$B$5*Datenblatt!M242^3+Datenblatt!$C$5*Datenblatt!M242^2+Datenblatt!$D$5*Datenblatt!M242+Datenblatt!$E$5,IF(Übersicht!$C242=16,Datenblatt!$B$6*Datenblatt!M242^3+Datenblatt!$C$6*Datenblatt!M242^2+Datenblatt!$D$6*Datenblatt!M242+Datenblatt!$E$6,IF(Übersicht!$C242=12,Datenblatt!$B$7*Datenblatt!M242^3+Datenblatt!$C$7*Datenblatt!M242^2+Datenblatt!$D$7*Datenblatt!M242+Datenblatt!$E$7,IF(Übersicht!$C242=11,Datenblatt!$B$8*Datenblatt!M242^3+Datenblatt!$C$8*Datenblatt!M242^2+Datenblatt!$D$8*Datenblatt!M242+Datenblatt!$E$8,0))))))))))))))))))</f>
        <v>#DIV/0!</v>
      </c>
      <c r="K242" t="e">
        <f>IF(AND(Übersicht!$C242=13,Datenblatt!N242&lt;Datenblatt!$T$3),0,IF(AND(Übersicht!$C242=14,Datenblatt!N242&lt;Datenblatt!$T$4),0,IF(AND(Übersicht!$C242=15,Datenblatt!N242&lt;Datenblatt!$T$5),0,IF(AND(Übersicht!$C242=16,Datenblatt!N242&lt;Datenblatt!$T$6),0,IF(AND(Übersicht!$C242=12,Datenblatt!N242&lt;Datenblatt!$T$7),0,IF(AND(Übersicht!$C242=11,Datenblatt!N242&lt;Datenblatt!$T$8),0,IF(AND($C242=13,Datenblatt!N242&gt;Datenblatt!$S$3),100,IF(AND($C242=14,Datenblatt!N242&gt;Datenblatt!$S$4),100,IF(AND($C242=15,Datenblatt!N242&gt;Datenblatt!$S$5),100,IF(AND($C242=16,Datenblatt!N242&gt;Datenblatt!$S$6),100,IF(AND($C242=12,Datenblatt!N242&gt;Datenblatt!$S$7),100,IF(AND($C242=11,Datenblatt!N242&gt;Datenblatt!$S$8),100,IF(Übersicht!$C242=13,Datenblatt!$B$11*Datenblatt!N242^3+Datenblatt!$C$11*Datenblatt!N242^2+Datenblatt!$D$11*Datenblatt!N242+Datenblatt!$E$11,IF(Übersicht!$C242=14,Datenblatt!$B$12*Datenblatt!N242^3+Datenblatt!$C$12*Datenblatt!N242^2+Datenblatt!$D$12*Datenblatt!N242+Datenblatt!$E$12,IF(Übersicht!$C242=15,Datenblatt!$B$13*Datenblatt!N242^3+Datenblatt!$C$13*Datenblatt!N242^2+Datenblatt!$D$13*Datenblatt!N242+Datenblatt!$E$13,IF(Übersicht!$C242=16,Datenblatt!$B$14*Datenblatt!N242^3+Datenblatt!$C$14*Datenblatt!N242^2+Datenblatt!$D$14*Datenblatt!N242+Datenblatt!$E$14,IF(Übersicht!$C242=12,Datenblatt!$B$15*Datenblatt!N242^3+Datenblatt!$C$15*Datenblatt!N242^2+Datenblatt!$D$15*Datenblatt!N242+Datenblatt!$E$15,IF(Übersicht!$C242=11,Datenblatt!$B$16*Datenblatt!N242^3+Datenblatt!$C$16*Datenblatt!N242^2+Datenblatt!$D$16*Datenblatt!N242+Datenblatt!$E$16,0))))))))))))))))))</f>
        <v>#DIV/0!</v>
      </c>
      <c r="L242">
        <f>IF(AND($C242=13,G242&lt;Datenblatt!$V$3),0,IF(AND($C242=14,G242&lt;Datenblatt!$V$4),0,IF(AND($C242=15,G242&lt;Datenblatt!$V$5),0,IF(AND($C242=16,G242&lt;Datenblatt!$V$6),0,IF(AND($C242=12,G242&lt;Datenblatt!$V$7),0,IF(AND($C242=11,G242&lt;Datenblatt!$V$8),0,IF(AND($C242=13,G242&gt;Datenblatt!$U$3),100,IF(AND($C242=14,G242&gt;Datenblatt!$U$4),100,IF(AND($C242=15,G242&gt;Datenblatt!$U$5),100,IF(AND($C242=16,G242&gt;Datenblatt!$U$6),100,IF(AND($C242=12,G242&gt;Datenblatt!$U$7),100,IF(AND($C242=11,G242&gt;Datenblatt!$U$8),100,IF($C242=13,(Datenblatt!$B$19*Übersicht!G242^3)+(Datenblatt!$C$19*Übersicht!G242^2)+(Datenblatt!$D$19*Übersicht!G242)+Datenblatt!$E$19,IF($C242=14,(Datenblatt!$B$20*Übersicht!G242^3)+(Datenblatt!$C$20*Übersicht!G242^2)+(Datenblatt!$D$20*Übersicht!G242)+Datenblatt!$E$20,IF($C242=15,(Datenblatt!$B$21*Übersicht!G242^3)+(Datenblatt!$C$21*Übersicht!G242^2)+(Datenblatt!$D$21*Übersicht!G242)+Datenblatt!$E$21,IF($C242=16,(Datenblatt!$B$22*Übersicht!G242^3)+(Datenblatt!$C$22*Übersicht!G242^2)+(Datenblatt!$D$22*Übersicht!G242)+Datenblatt!$E$22,IF($C242=12,(Datenblatt!$B$23*Übersicht!G242^3)+(Datenblatt!$C$23*Übersicht!G242^2)+(Datenblatt!$D$23*Übersicht!G242)+Datenblatt!$E$23,IF($C242=11,(Datenblatt!$B$24*Übersicht!G242^3)+(Datenblatt!$C$24*Übersicht!G242^2)+(Datenblatt!$D$24*Übersicht!G242)+Datenblatt!$E$24,0))))))))))))))))))</f>
        <v>0</v>
      </c>
      <c r="M242">
        <f>IF(AND(H242="",C242=11),Datenblatt!$I$26,IF(AND(H242="",C242=12),Datenblatt!$I$26,IF(AND(H242="",C242=16),Datenblatt!$I$27,IF(AND(H242="",C242=15),Datenblatt!$I$26,IF(AND(H242="",C242=14),Datenblatt!$I$26,IF(AND(H242="",C242=13),Datenblatt!$I$26,IF(AND($C242=13,H242&gt;Datenblatt!$X$3),0,IF(AND($C242=14,H242&gt;Datenblatt!$X$4),0,IF(AND($C242=15,H242&gt;Datenblatt!$X$5),0,IF(AND($C242=16,H242&gt;Datenblatt!$X$6),0,IF(AND($C242=12,H242&gt;Datenblatt!$X$7),0,IF(AND($C242=11,H242&gt;Datenblatt!$X$8),0,IF(AND($C242=13,H242&lt;Datenblatt!$W$3),100,IF(AND($C242=14,H242&lt;Datenblatt!$W$4),100,IF(AND($C242=15,H242&lt;Datenblatt!$W$5),100,IF(AND($C242=16,H242&lt;Datenblatt!$W$6),100,IF(AND($C242=12,H242&lt;Datenblatt!$W$7),100,IF(AND($C242=11,H242&lt;Datenblatt!$W$8),100,IF($C242=13,(Datenblatt!$B$27*Übersicht!H242^3)+(Datenblatt!$C$27*Übersicht!H242^2)+(Datenblatt!$D$27*Übersicht!H242)+Datenblatt!$E$27,IF($C242=14,(Datenblatt!$B$28*Übersicht!H242^3)+(Datenblatt!$C$28*Übersicht!H242^2)+(Datenblatt!$D$28*Übersicht!H242)+Datenblatt!$E$28,IF($C242=15,(Datenblatt!$B$29*Übersicht!H242^3)+(Datenblatt!$C$29*Übersicht!H242^2)+(Datenblatt!$D$29*Übersicht!H242)+Datenblatt!$E$29,IF($C242=16,(Datenblatt!$B$30*Übersicht!H242^3)+(Datenblatt!$C$30*Übersicht!H242^2)+(Datenblatt!$D$30*Übersicht!H242)+Datenblatt!$E$30,IF($C242=12,(Datenblatt!$B$31*Übersicht!H242^3)+(Datenblatt!$C$31*Übersicht!H242^2)+(Datenblatt!$D$31*Übersicht!H242)+Datenblatt!$E$31,IF($C242=11,(Datenblatt!$B$32*Übersicht!H242^3)+(Datenblatt!$C$32*Übersicht!H242^2)+(Datenblatt!$D$32*Übersicht!H242)+Datenblatt!$E$32,0))))))))))))))))))))))))</f>
        <v>0</v>
      </c>
      <c r="N242">
        <f>IF(AND(H242="",C242=11),Datenblatt!$I$29,IF(AND(H242="",C242=12),Datenblatt!$I$29,IF(AND(H242="",C242=16),Datenblatt!$I$29,IF(AND(H242="",C242=15),Datenblatt!$I$29,IF(AND(H242="",C242=14),Datenblatt!$I$29,IF(AND(H242="",C242=13),Datenblatt!$I$29,IF(AND($C242=13,H242&gt;Datenblatt!$X$3),0,IF(AND($C242=14,H242&gt;Datenblatt!$X$4),0,IF(AND($C242=15,H242&gt;Datenblatt!$X$5),0,IF(AND($C242=16,H242&gt;Datenblatt!$X$6),0,IF(AND($C242=12,H242&gt;Datenblatt!$X$7),0,IF(AND($C242=11,H242&gt;Datenblatt!$X$8),0,IF(AND($C242=13,H242&lt;Datenblatt!$W$3),100,IF(AND($C242=14,H242&lt;Datenblatt!$W$4),100,IF(AND($C242=15,H242&lt;Datenblatt!$W$5),100,IF(AND($C242=16,H242&lt;Datenblatt!$W$6),100,IF(AND($C242=12,H242&lt;Datenblatt!$W$7),100,IF(AND($C242=11,H242&lt;Datenblatt!$W$8),100,IF($C242=13,(Datenblatt!$B$27*Übersicht!H242^3)+(Datenblatt!$C$27*Übersicht!H242^2)+(Datenblatt!$D$27*Übersicht!H242)+Datenblatt!$E$27,IF($C242=14,(Datenblatt!$B$28*Übersicht!H242^3)+(Datenblatt!$C$28*Übersicht!H242^2)+(Datenblatt!$D$28*Übersicht!H242)+Datenblatt!$E$28,IF($C242=15,(Datenblatt!$B$29*Übersicht!H242^3)+(Datenblatt!$C$29*Übersicht!H242^2)+(Datenblatt!$D$29*Übersicht!H242)+Datenblatt!$E$29,IF($C242=16,(Datenblatt!$B$30*Übersicht!H242^3)+(Datenblatt!$C$30*Übersicht!H242^2)+(Datenblatt!$D$30*Übersicht!H242)+Datenblatt!$E$30,IF($C242=12,(Datenblatt!$B$31*Übersicht!H242^3)+(Datenblatt!$C$31*Übersicht!H242^2)+(Datenblatt!$D$31*Übersicht!H242)+Datenblatt!$E$31,IF($C242=11,(Datenblatt!$B$32*Übersicht!H242^3)+(Datenblatt!$C$32*Übersicht!H242^2)+(Datenblatt!$D$32*Übersicht!H242)+Datenblatt!$E$32,0))))))))))))))))))))))))</f>
        <v>0</v>
      </c>
      <c r="O242" s="2" t="e">
        <f t="shared" si="12"/>
        <v>#DIV/0!</v>
      </c>
      <c r="P242" s="2" t="e">
        <f t="shared" si="13"/>
        <v>#DIV/0!</v>
      </c>
      <c r="R242" s="2"/>
      <c r="S242" s="2">
        <f>Datenblatt!$I$10</f>
        <v>62.816491055091916</v>
      </c>
      <c r="T242" s="2">
        <f>Datenblatt!$I$18</f>
        <v>62.379148900450787</v>
      </c>
      <c r="U242" s="2">
        <f>Datenblatt!$I$26</f>
        <v>55.885385458572635</v>
      </c>
      <c r="V242" s="2">
        <f>Datenblatt!$I$34</f>
        <v>60.727085155488531</v>
      </c>
      <c r="W242" s="7" t="e">
        <f t="shared" si="14"/>
        <v>#DIV/0!</v>
      </c>
      <c r="Y242" s="2">
        <f>Datenblatt!$I$5</f>
        <v>73.48733784597421</v>
      </c>
      <c r="Z242">
        <f>Datenblatt!$I$13</f>
        <v>79.926562848016317</v>
      </c>
      <c r="AA242">
        <f>Datenblatt!$I$21</f>
        <v>79.953620531215734</v>
      </c>
      <c r="AB242">
        <f>Datenblatt!$I$29</f>
        <v>70.851454876954847</v>
      </c>
      <c r="AC242">
        <f>Datenblatt!$I$37</f>
        <v>75.813025407742586</v>
      </c>
      <c r="AD242" s="7" t="e">
        <f t="shared" si="15"/>
        <v>#DIV/0!</v>
      </c>
    </row>
    <row r="243" spans="10:30" ht="19" x14ac:dyDescent="0.25">
      <c r="J243" s="3" t="e">
        <f>IF(AND($C243=13,Datenblatt!M243&lt;Datenblatt!$R$3),0,IF(AND($C243=14,Datenblatt!M243&lt;Datenblatt!$R$4),0,IF(AND($C243=15,Datenblatt!M243&lt;Datenblatt!$R$5),0,IF(AND($C243=16,Datenblatt!M243&lt;Datenblatt!$R$6),0,IF(AND($C243=12,Datenblatt!M243&lt;Datenblatt!$R$7),0,IF(AND($C243=11,Datenblatt!M243&lt;Datenblatt!$R$8),0,IF(AND($C243=13,Datenblatt!M243&gt;Datenblatt!$Q$3),100,IF(AND($C243=14,Datenblatt!M243&gt;Datenblatt!$Q$4),100,IF(AND($C243=15,Datenblatt!M243&gt;Datenblatt!$Q$5),100,IF(AND($C243=16,Datenblatt!M243&gt;Datenblatt!$Q$6),100,IF(AND($C243=12,Datenblatt!M243&gt;Datenblatt!$Q$7),100,IF(AND($C243=11,Datenblatt!M243&gt;Datenblatt!$Q$8),100,IF(Übersicht!$C243=13,Datenblatt!$B$3*Datenblatt!M243^3+Datenblatt!$C$3*Datenblatt!M243^2+Datenblatt!$D$3*Datenblatt!M243+Datenblatt!$E$3,IF(Übersicht!$C243=14,Datenblatt!$B$4*Datenblatt!M243^3+Datenblatt!$C$4*Datenblatt!M243^2+Datenblatt!$D$4*Datenblatt!M243+Datenblatt!$E$4,IF(Übersicht!$C243=15,Datenblatt!$B$5*Datenblatt!M243^3+Datenblatt!$C$5*Datenblatt!M243^2+Datenblatt!$D$5*Datenblatt!M243+Datenblatt!$E$5,IF(Übersicht!$C243=16,Datenblatt!$B$6*Datenblatt!M243^3+Datenblatt!$C$6*Datenblatt!M243^2+Datenblatt!$D$6*Datenblatt!M243+Datenblatt!$E$6,IF(Übersicht!$C243=12,Datenblatt!$B$7*Datenblatt!M243^3+Datenblatt!$C$7*Datenblatt!M243^2+Datenblatt!$D$7*Datenblatt!M243+Datenblatt!$E$7,IF(Übersicht!$C243=11,Datenblatt!$B$8*Datenblatt!M243^3+Datenblatt!$C$8*Datenblatt!M243^2+Datenblatt!$D$8*Datenblatt!M243+Datenblatt!$E$8,0))))))))))))))))))</f>
        <v>#DIV/0!</v>
      </c>
      <c r="K243" t="e">
        <f>IF(AND(Übersicht!$C243=13,Datenblatt!N243&lt;Datenblatt!$T$3),0,IF(AND(Übersicht!$C243=14,Datenblatt!N243&lt;Datenblatt!$T$4),0,IF(AND(Übersicht!$C243=15,Datenblatt!N243&lt;Datenblatt!$T$5),0,IF(AND(Übersicht!$C243=16,Datenblatt!N243&lt;Datenblatt!$T$6),0,IF(AND(Übersicht!$C243=12,Datenblatt!N243&lt;Datenblatt!$T$7),0,IF(AND(Übersicht!$C243=11,Datenblatt!N243&lt;Datenblatt!$T$8),0,IF(AND($C243=13,Datenblatt!N243&gt;Datenblatt!$S$3),100,IF(AND($C243=14,Datenblatt!N243&gt;Datenblatt!$S$4),100,IF(AND($C243=15,Datenblatt!N243&gt;Datenblatt!$S$5),100,IF(AND($C243=16,Datenblatt!N243&gt;Datenblatt!$S$6),100,IF(AND($C243=12,Datenblatt!N243&gt;Datenblatt!$S$7),100,IF(AND($C243=11,Datenblatt!N243&gt;Datenblatt!$S$8),100,IF(Übersicht!$C243=13,Datenblatt!$B$11*Datenblatt!N243^3+Datenblatt!$C$11*Datenblatt!N243^2+Datenblatt!$D$11*Datenblatt!N243+Datenblatt!$E$11,IF(Übersicht!$C243=14,Datenblatt!$B$12*Datenblatt!N243^3+Datenblatt!$C$12*Datenblatt!N243^2+Datenblatt!$D$12*Datenblatt!N243+Datenblatt!$E$12,IF(Übersicht!$C243=15,Datenblatt!$B$13*Datenblatt!N243^3+Datenblatt!$C$13*Datenblatt!N243^2+Datenblatt!$D$13*Datenblatt!N243+Datenblatt!$E$13,IF(Übersicht!$C243=16,Datenblatt!$B$14*Datenblatt!N243^3+Datenblatt!$C$14*Datenblatt!N243^2+Datenblatt!$D$14*Datenblatt!N243+Datenblatt!$E$14,IF(Übersicht!$C243=12,Datenblatt!$B$15*Datenblatt!N243^3+Datenblatt!$C$15*Datenblatt!N243^2+Datenblatt!$D$15*Datenblatt!N243+Datenblatt!$E$15,IF(Übersicht!$C243=11,Datenblatt!$B$16*Datenblatt!N243^3+Datenblatt!$C$16*Datenblatt!N243^2+Datenblatt!$D$16*Datenblatt!N243+Datenblatt!$E$16,0))))))))))))))))))</f>
        <v>#DIV/0!</v>
      </c>
      <c r="L243">
        <f>IF(AND($C243=13,G243&lt;Datenblatt!$V$3),0,IF(AND($C243=14,G243&lt;Datenblatt!$V$4),0,IF(AND($C243=15,G243&lt;Datenblatt!$V$5),0,IF(AND($C243=16,G243&lt;Datenblatt!$V$6),0,IF(AND($C243=12,G243&lt;Datenblatt!$V$7),0,IF(AND($C243=11,G243&lt;Datenblatt!$V$8),0,IF(AND($C243=13,G243&gt;Datenblatt!$U$3),100,IF(AND($C243=14,G243&gt;Datenblatt!$U$4),100,IF(AND($C243=15,G243&gt;Datenblatt!$U$5),100,IF(AND($C243=16,G243&gt;Datenblatt!$U$6),100,IF(AND($C243=12,G243&gt;Datenblatt!$U$7),100,IF(AND($C243=11,G243&gt;Datenblatt!$U$8),100,IF($C243=13,(Datenblatt!$B$19*Übersicht!G243^3)+(Datenblatt!$C$19*Übersicht!G243^2)+(Datenblatt!$D$19*Übersicht!G243)+Datenblatt!$E$19,IF($C243=14,(Datenblatt!$B$20*Übersicht!G243^3)+(Datenblatt!$C$20*Übersicht!G243^2)+(Datenblatt!$D$20*Übersicht!G243)+Datenblatt!$E$20,IF($C243=15,(Datenblatt!$B$21*Übersicht!G243^3)+(Datenblatt!$C$21*Übersicht!G243^2)+(Datenblatt!$D$21*Übersicht!G243)+Datenblatt!$E$21,IF($C243=16,(Datenblatt!$B$22*Übersicht!G243^3)+(Datenblatt!$C$22*Übersicht!G243^2)+(Datenblatt!$D$22*Übersicht!G243)+Datenblatt!$E$22,IF($C243=12,(Datenblatt!$B$23*Übersicht!G243^3)+(Datenblatt!$C$23*Übersicht!G243^2)+(Datenblatt!$D$23*Übersicht!G243)+Datenblatt!$E$23,IF($C243=11,(Datenblatt!$B$24*Übersicht!G243^3)+(Datenblatt!$C$24*Übersicht!G243^2)+(Datenblatt!$D$24*Übersicht!G243)+Datenblatt!$E$24,0))))))))))))))))))</f>
        <v>0</v>
      </c>
      <c r="M243">
        <f>IF(AND(H243="",C243=11),Datenblatt!$I$26,IF(AND(H243="",C243=12),Datenblatt!$I$26,IF(AND(H243="",C243=16),Datenblatt!$I$27,IF(AND(H243="",C243=15),Datenblatt!$I$26,IF(AND(H243="",C243=14),Datenblatt!$I$26,IF(AND(H243="",C243=13),Datenblatt!$I$26,IF(AND($C243=13,H243&gt;Datenblatt!$X$3),0,IF(AND($C243=14,H243&gt;Datenblatt!$X$4),0,IF(AND($C243=15,H243&gt;Datenblatt!$X$5),0,IF(AND($C243=16,H243&gt;Datenblatt!$X$6),0,IF(AND($C243=12,H243&gt;Datenblatt!$X$7),0,IF(AND($C243=11,H243&gt;Datenblatt!$X$8),0,IF(AND($C243=13,H243&lt;Datenblatt!$W$3),100,IF(AND($C243=14,H243&lt;Datenblatt!$W$4),100,IF(AND($C243=15,H243&lt;Datenblatt!$W$5),100,IF(AND($C243=16,H243&lt;Datenblatt!$W$6),100,IF(AND($C243=12,H243&lt;Datenblatt!$W$7),100,IF(AND($C243=11,H243&lt;Datenblatt!$W$8),100,IF($C243=13,(Datenblatt!$B$27*Übersicht!H243^3)+(Datenblatt!$C$27*Übersicht!H243^2)+(Datenblatt!$D$27*Übersicht!H243)+Datenblatt!$E$27,IF($C243=14,(Datenblatt!$B$28*Übersicht!H243^3)+(Datenblatt!$C$28*Übersicht!H243^2)+(Datenblatt!$D$28*Übersicht!H243)+Datenblatt!$E$28,IF($C243=15,(Datenblatt!$B$29*Übersicht!H243^3)+(Datenblatt!$C$29*Übersicht!H243^2)+(Datenblatt!$D$29*Übersicht!H243)+Datenblatt!$E$29,IF($C243=16,(Datenblatt!$B$30*Übersicht!H243^3)+(Datenblatt!$C$30*Übersicht!H243^2)+(Datenblatt!$D$30*Übersicht!H243)+Datenblatt!$E$30,IF($C243=12,(Datenblatt!$B$31*Übersicht!H243^3)+(Datenblatt!$C$31*Übersicht!H243^2)+(Datenblatt!$D$31*Übersicht!H243)+Datenblatt!$E$31,IF($C243=11,(Datenblatt!$B$32*Übersicht!H243^3)+(Datenblatt!$C$32*Übersicht!H243^2)+(Datenblatt!$D$32*Übersicht!H243)+Datenblatt!$E$32,0))))))))))))))))))))))))</f>
        <v>0</v>
      </c>
      <c r="N243">
        <f>IF(AND(H243="",C243=11),Datenblatt!$I$29,IF(AND(H243="",C243=12),Datenblatt!$I$29,IF(AND(H243="",C243=16),Datenblatt!$I$29,IF(AND(H243="",C243=15),Datenblatt!$I$29,IF(AND(H243="",C243=14),Datenblatt!$I$29,IF(AND(H243="",C243=13),Datenblatt!$I$29,IF(AND($C243=13,H243&gt;Datenblatt!$X$3),0,IF(AND($C243=14,H243&gt;Datenblatt!$X$4),0,IF(AND($C243=15,H243&gt;Datenblatt!$X$5),0,IF(AND($C243=16,H243&gt;Datenblatt!$X$6),0,IF(AND($C243=12,H243&gt;Datenblatt!$X$7),0,IF(AND($C243=11,H243&gt;Datenblatt!$X$8),0,IF(AND($C243=13,H243&lt;Datenblatt!$W$3),100,IF(AND($C243=14,H243&lt;Datenblatt!$W$4),100,IF(AND($C243=15,H243&lt;Datenblatt!$W$5),100,IF(AND($C243=16,H243&lt;Datenblatt!$W$6),100,IF(AND($C243=12,H243&lt;Datenblatt!$W$7),100,IF(AND($C243=11,H243&lt;Datenblatt!$W$8),100,IF($C243=13,(Datenblatt!$B$27*Übersicht!H243^3)+(Datenblatt!$C$27*Übersicht!H243^2)+(Datenblatt!$D$27*Übersicht!H243)+Datenblatt!$E$27,IF($C243=14,(Datenblatt!$B$28*Übersicht!H243^3)+(Datenblatt!$C$28*Übersicht!H243^2)+(Datenblatt!$D$28*Übersicht!H243)+Datenblatt!$E$28,IF($C243=15,(Datenblatt!$B$29*Übersicht!H243^3)+(Datenblatt!$C$29*Übersicht!H243^2)+(Datenblatt!$D$29*Übersicht!H243)+Datenblatt!$E$29,IF($C243=16,(Datenblatt!$B$30*Übersicht!H243^3)+(Datenblatt!$C$30*Übersicht!H243^2)+(Datenblatt!$D$30*Übersicht!H243)+Datenblatt!$E$30,IF($C243=12,(Datenblatt!$B$31*Übersicht!H243^3)+(Datenblatt!$C$31*Übersicht!H243^2)+(Datenblatt!$D$31*Übersicht!H243)+Datenblatt!$E$31,IF($C243=11,(Datenblatt!$B$32*Übersicht!H243^3)+(Datenblatt!$C$32*Übersicht!H243^2)+(Datenblatt!$D$32*Übersicht!H243)+Datenblatt!$E$32,0))))))))))))))))))))))))</f>
        <v>0</v>
      </c>
      <c r="O243" s="2" t="e">
        <f t="shared" si="12"/>
        <v>#DIV/0!</v>
      </c>
      <c r="P243" s="2" t="e">
        <f t="shared" si="13"/>
        <v>#DIV/0!</v>
      </c>
      <c r="R243" s="2"/>
      <c r="S243" s="2">
        <f>Datenblatt!$I$10</f>
        <v>62.816491055091916</v>
      </c>
      <c r="T243" s="2">
        <f>Datenblatt!$I$18</f>
        <v>62.379148900450787</v>
      </c>
      <c r="U243" s="2">
        <f>Datenblatt!$I$26</f>
        <v>55.885385458572635</v>
      </c>
      <c r="V243" s="2">
        <f>Datenblatt!$I$34</f>
        <v>60.727085155488531</v>
      </c>
      <c r="W243" s="7" t="e">
        <f t="shared" si="14"/>
        <v>#DIV/0!</v>
      </c>
      <c r="Y243" s="2">
        <f>Datenblatt!$I$5</f>
        <v>73.48733784597421</v>
      </c>
      <c r="Z243">
        <f>Datenblatt!$I$13</f>
        <v>79.926562848016317</v>
      </c>
      <c r="AA243">
        <f>Datenblatt!$I$21</f>
        <v>79.953620531215734</v>
      </c>
      <c r="AB243">
        <f>Datenblatt!$I$29</f>
        <v>70.851454876954847</v>
      </c>
      <c r="AC243">
        <f>Datenblatt!$I$37</f>
        <v>75.813025407742586</v>
      </c>
      <c r="AD243" s="7" t="e">
        <f t="shared" si="15"/>
        <v>#DIV/0!</v>
      </c>
    </row>
    <row r="244" spans="10:30" ht="19" x14ac:dyDescent="0.25">
      <c r="J244" s="3" t="e">
        <f>IF(AND($C244=13,Datenblatt!M244&lt;Datenblatt!$R$3),0,IF(AND($C244=14,Datenblatt!M244&lt;Datenblatt!$R$4),0,IF(AND($C244=15,Datenblatt!M244&lt;Datenblatt!$R$5),0,IF(AND($C244=16,Datenblatt!M244&lt;Datenblatt!$R$6),0,IF(AND($C244=12,Datenblatt!M244&lt;Datenblatt!$R$7),0,IF(AND($C244=11,Datenblatt!M244&lt;Datenblatt!$R$8),0,IF(AND($C244=13,Datenblatt!M244&gt;Datenblatt!$Q$3),100,IF(AND($C244=14,Datenblatt!M244&gt;Datenblatt!$Q$4),100,IF(AND($C244=15,Datenblatt!M244&gt;Datenblatt!$Q$5),100,IF(AND($C244=16,Datenblatt!M244&gt;Datenblatt!$Q$6),100,IF(AND($C244=12,Datenblatt!M244&gt;Datenblatt!$Q$7),100,IF(AND($C244=11,Datenblatt!M244&gt;Datenblatt!$Q$8),100,IF(Übersicht!$C244=13,Datenblatt!$B$3*Datenblatt!M244^3+Datenblatt!$C$3*Datenblatt!M244^2+Datenblatt!$D$3*Datenblatt!M244+Datenblatt!$E$3,IF(Übersicht!$C244=14,Datenblatt!$B$4*Datenblatt!M244^3+Datenblatt!$C$4*Datenblatt!M244^2+Datenblatt!$D$4*Datenblatt!M244+Datenblatt!$E$4,IF(Übersicht!$C244=15,Datenblatt!$B$5*Datenblatt!M244^3+Datenblatt!$C$5*Datenblatt!M244^2+Datenblatt!$D$5*Datenblatt!M244+Datenblatt!$E$5,IF(Übersicht!$C244=16,Datenblatt!$B$6*Datenblatt!M244^3+Datenblatt!$C$6*Datenblatt!M244^2+Datenblatt!$D$6*Datenblatt!M244+Datenblatt!$E$6,IF(Übersicht!$C244=12,Datenblatt!$B$7*Datenblatt!M244^3+Datenblatt!$C$7*Datenblatt!M244^2+Datenblatt!$D$7*Datenblatt!M244+Datenblatt!$E$7,IF(Übersicht!$C244=11,Datenblatt!$B$8*Datenblatt!M244^3+Datenblatt!$C$8*Datenblatt!M244^2+Datenblatt!$D$8*Datenblatt!M244+Datenblatt!$E$8,0))))))))))))))))))</f>
        <v>#DIV/0!</v>
      </c>
      <c r="K244" t="e">
        <f>IF(AND(Übersicht!$C244=13,Datenblatt!N244&lt;Datenblatt!$T$3),0,IF(AND(Übersicht!$C244=14,Datenblatt!N244&lt;Datenblatt!$T$4),0,IF(AND(Übersicht!$C244=15,Datenblatt!N244&lt;Datenblatt!$T$5),0,IF(AND(Übersicht!$C244=16,Datenblatt!N244&lt;Datenblatt!$T$6),0,IF(AND(Übersicht!$C244=12,Datenblatt!N244&lt;Datenblatt!$T$7),0,IF(AND(Übersicht!$C244=11,Datenblatt!N244&lt;Datenblatt!$T$8),0,IF(AND($C244=13,Datenblatt!N244&gt;Datenblatt!$S$3),100,IF(AND($C244=14,Datenblatt!N244&gt;Datenblatt!$S$4),100,IF(AND($C244=15,Datenblatt!N244&gt;Datenblatt!$S$5),100,IF(AND($C244=16,Datenblatt!N244&gt;Datenblatt!$S$6),100,IF(AND($C244=12,Datenblatt!N244&gt;Datenblatt!$S$7),100,IF(AND($C244=11,Datenblatt!N244&gt;Datenblatt!$S$8),100,IF(Übersicht!$C244=13,Datenblatt!$B$11*Datenblatt!N244^3+Datenblatt!$C$11*Datenblatt!N244^2+Datenblatt!$D$11*Datenblatt!N244+Datenblatt!$E$11,IF(Übersicht!$C244=14,Datenblatt!$B$12*Datenblatt!N244^3+Datenblatt!$C$12*Datenblatt!N244^2+Datenblatt!$D$12*Datenblatt!N244+Datenblatt!$E$12,IF(Übersicht!$C244=15,Datenblatt!$B$13*Datenblatt!N244^3+Datenblatt!$C$13*Datenblatt!N244^2+Datenblatt!$D$13*Datenblatt!N244+Datenblatt!$E$13,IF(Übersicht!$C244=16,Datenblatt!$B$14*Datenblatt!N244^3+Datenblatt!$C$14*Datenblatt!N244^2+Datenblatt!$D$14*Datenblatt!N244+Datenblatt!$E$14,IF(Übersicht!$C244=12,Datenblatt!$B$15*Datenblatt!N244^3+Datenblatt!$C$15*Datenblatt!N244^2+Datenblatt!$D$15*Datenblatt!N244+Datenblatt!$E$15,IF(Übersicht!$C244=11,Datenblatt!$B$16*Datenblatt!N244^3+Datenblatt!$C$16*Datenblatt!N244^2+Datenblatt!$D$16*Datenblatt!N244+Datenblatt!$E$16,0))))))))))))))))))</f>
        <v>#DIV/0!</v>
      </c>
      <c r="L244">
        <f>IF(AND($C244=13,G244&lt;Datenblatt!$V$3),0,IF(AND($C244=14,G244&lt;Datenblatt!$V$4),0,IF(AND($C244=15,G244&lt;Datenblatt!$V$5),0,IF(AND($C244=16,G244&lt;Datenblatt!$V$6),0,IF(AND($C244=12,G244&lt;Datenblatt!$V$7),0,IF(AND($C244=11,G244&lt;Datenblatt!$V$8),0,IF(AND($C244=13,G244&gt;Datenblatt!$U$3),100,IF(AND($C244=14,G244&gt;Datenblatt!$U$4),100,IF(AND($C244=15,G244&gt;Datenblatt!$U$5),100,IF(AND($C244=16,G244&gt;Datenblatt!$U$6),100,IF(AND($C244=12,G244&gt;Datenblatt!$U$7),100,IF(AND($C244=11,G244&gt;Datenblatt!$U$8),100,IF($C244=13,(Datenblatt!$B$19*Übersicht!G244^3)+(Datenblatt!$C$19*Übersicht!G244^2)+(Datenblatt!$D$19*Übersicht!G244)+Datenblatt!$E$19,IF($C244=14,(Datenblatt!$B$20*Übersicht!G244^3)+(Datenblatt!$C$20*Übersicht!G244^2)+(Datenblatt!$D$20*Übersicht!G244)+Datenblatt!$E$20,IF($C244=15,(Datenblatt!$B$21*Übersicht!G244^3)+(Datenblatt!$C$21*Übersicht!G244^2)+(Datenblatt!$D$21*Übersicht!G244)+Datenblatt!$E$21,IF($C244=16,(Datenblatt!$B$22*Übersicht!G244^3)+(Datenblatt!$C$22*Übersicht!G244^2)+(Datenblatt!$D$22*Übersicht!G244)+Datenblatt!$E$22,IF($C244=12,(Datenblatt!$B$23*Übersicht!G244^3)+(Datenblatt!$C$23*Übersicht!G244^2)+(Datenblatt!$D$23*Übersicht!G244)+Datenblatt!$E$23,IF($C244=11,(Datenblatt!$B$24*Übersicht!G244^3)+(Datenblatt!$C$24*Übersicht!G244^2)+(Datenblatt!$D$24*Übersicht!G244)+Datenblatt!$E$24,0))))))))))))))))))</f>
        <v>0</v>
      </c>
      <c r="M244">
        <f>IF(AND(H244="",C244=11),Datenblatt!$I$26,IF(AND(H244="",C244=12),Datenblatt!$I$26,IF(AND(H244="",C244=16),Datenblatt!$I$27,IF(AND(H244="",C244=15),Datenblatt!$I$26,IF(AND(H244="",C244=14),Datenblatt!$I$26,IF(AND(H244="",C244=13),Datenblatt!$I$26,IF(AND($C244=13,H244&gt;Datenblatt!$X$3),0,IF(AND($C244=14,H244&gt;Datenblatt!$X$4),0,IF(AND($C244=15,H244&gt;Datenblatt!$X$5),0,IF(AND($C244=16,H244&gt;Datenblatt!$X$6),0,IF(AND($C244=12,H244&gt;Datenblatt!$X$7),0,IF(AND($C244=11,H244&gt;Datenblatt!$X$8),0,IF(AND($C244=13,H244&lt;Datenblatt!$W$3),100,IF(AND($C244=14,H244&lt;Datenblatt!$W$4),100,IF(AND($C244=15,H244&lt;Datenblatt!$W$5),100,IF(AND($C244=16,H244&lt;Datenblatt!$W$6),100,IF(AND($C244=12,H244&lt;Datenblatt!$W$7),100,IF(AND($C244=11,H244&lt;Datenblatt!$W$8),100,IF($C244=13,(Datenblatt!$B$27*Übersicht!H244^3)+(Datenblatt!$C$27*Übersicht!H244^2)+(Datenblatt!$D$27*Übersicht!H244)+Datenblatt!$E$27,IF($C244=14,(Datenblatt!$B$28*Übersicht!H244^3)+(Datenblatt!$C$28*Übersicht!H244^2)+(Datenblatt!$D$28*Übersicht!H244)+Datenblatt!$E$28,IF($C244=15,(Datenblatt!$B$29*Übersicht!H244^3)+(Datenblatt!$C$29*Übersicht!H244^2)+(Datenblatt!$D$29*Übersicht!H244)+Datenblatt!$E$29,IF($C244=16,(Datenblatt!$B$30*Übersicht!H244^3)+(Datenblatt!$C$30*Übersicht!H244^2)+(Datenblatt!$D$30*Übersicht!H244)+Datenblatt!$E$30,IF($C244=12,(Datenblatt!$B$31*Übersicht!H244^3)+(Datenblatt!$C$31*Übersicht!H244^2)+(Datenblatt!$D$31*Übersicht!H244)+Datenblatt!$E$31,IF($C244=11,(Datenblatt!$B$32*Übersicht!H244^3)+(Datenblatt!$C$32*Übersicht!H244^2)+(Datenblatt!$D$32*Übersicht!H244)+Datenblatt!$E$32,0))))))))))))))))))))))))</f>
        <v>0</v>
      </c>
      <c r="N244">
        <f>IF(AND(H244="",C244=11),Datenblatt!$I$29,IF(AND(H244="",C244=12),Datenblatt!$I$29,IF(AND(H244="",C244=16),Datenblatt!$I$29,IF(AND(H244="",C244=15),Datenblatt!$I$29,IF(AND(H244="",C244=14),Datenblatt!$I$29,IF(AND(H244="",C244=13),Datenblatt!$I$29,IF(AND($C244=13,H244&gt;Datenblatt!$X$3),0,IF(AND($C244=14,H244&gt;Datenblatt!$X$4),0,IF(AND($C244=15,H244&gt;Datenblatt!$X$5),0,IF(AND($C244=16,H244&gt;Datenblatt!$X$6),0,IF(AND($C244=12,H244&gt;Datenblatt!$X$7),0,IF(AND($C244=11,H244&gt;Datenblatt!$X$8),0,IF(AND($C244=13,H244&lt;Datenblatt!$W$3),100,IF(AND($C244=14,H244&lt;Datenblatt!$W$4),100,IF(AND($C244=15,H244&lt;Datenblatt!$W$5),100,IF(AND($C244=16,H244&lt;Datenblatt!$W$6),100,IF(AND($C244=12,H244&lt;Datenblatt!$W$7),100,IF(AND($C244=11,H244&lt;Datenblatt!$W$8),100,IF($C244=13,(Datenblatt!$B$27*Übersicht!H244^3)+(Datenblatt!$C$27*Übersicht!H244^2)+(Datenblatt!$D$27*Übersicht!H244)+Datenblatt!$E$27,IF($C244=14,(Datenblatt!$B$28*Übersicht!H244^3)+(Datenblatt!$C$28*Übersicht!H244^2)+(Datenblatt!$D$28*Übersicht!H244)+Datenblatt!$E$28,IF($C244=15,(Datenblatt!$B$29*Übersicht!H244^3)+(Datenblatt!$C$29*Übersicht!H244^2)+(Datenblatt!$D$29*Übersicht!H244)+Datenblatt!$E$29,IF($C244=16,(Datenblatt!$B$30*Übersicht!H244^3)+(Datenblatt!$C$30*Übersicht!H244^2)+(Datenblatt!$D$30*Übersicht!H244)+Datenblatt!$E$30,IF($C244=12,(Datenblatt!$B$31*Übersicht!H244^3)+(Datenblatt!$C$31*Übersicht!H244^2)+(Datenblatt!$D$31*Übersicht!H244)+Datenblatt!$E$31,IF($C244=11,(Datenblatt!$B$32*Übersicht!H244^3)+(Datenblatt!$C$32*Übersicht!H244^2)+(Datenblatt!$D$32*Übersicht!H244)+Datenblatt!$E$32,0))))))))))))))))))))))))</f>
        <v>0</v>
      </c>
      <c r="O244" s="2" t="e">
        <f t="shared" si="12"/>
        <v>#DIV/0!</v>
      </c>
      <c r="P244" s="2" t="e">
        <f t="shared" si="13"/>
        <v>#DIV/0!</v>
      </c>
      <c r="R244" s="2"/>
      <c r="S244" s="2">
        <f>Datenblatt!$I$10</f>
        <v>62.816491055091916</v>
      </c>
      <c r="T244" s="2">
        <f>Datenblatt!$I$18</f>
        <v>62.379148900450787</v>
      </c>
      <c r="U244" s="2">
        <f>Datenblatt!$I$26</f>
        <v>55.885385458572635</v>
      </c>
      <c r="V244" s="2">
        <f>Datenblatt!$I$34</f>
        <v>60.727085155488531</v>
      </c>
      <c r="W244" s="7" t="e">
        <f t="shared" si="14"/>
        <v>#DIV/0!</v>
      </c>
      <c r="Y244" s="2">
        <f>Datenblatt!$I$5</f>
        <v>73.48733784597421</v>
      </c>
      <c r="Z244">
        <f>Datenblatt!$I$13</f>
        <v>79.926562848016317</v>
      </c>
      <c r="AA244">
        <f>Datenblatt!$I$21</f>
        <v>79.953620531215734</v>
      </c>
      <c r="AB244">
        <f>Datenblatt!$I$29</f>
        <v>70.851454876954847</v>
      </c>
      <c r="AC244">
        <f>Datenblatt!$I$37</f>
        <v>75.813025407742586</v>
      </c>
      <c r="AD244" s="7" t="e">
        <f t="shared" si="15"/>
        <v>#DIV/0!</v>
      </c>
    </row>
    <row r="245" spans="10:30" ht="19" x14ac:dyDescent="0.25">
      <c r="J245" s="3" t="e">
        <f>IF(AND($C245=13,Datenblatt!M245&lt;Datenblatt!$R$3),0,IF(AND($C245=14,Datenblatt!M245&lt;Datenblatt!$R$4),0,IF(AND($C245=15,Datenblatt!M245&lt;Datenblatt!$R$5),0,IF(AND($C245=16,Datenblatt!M245&lt;Datenblatt!$R$6),0,IF(AND($C245=12,Datenblatt!M245&lt;Datenblatt!$R$7),0,IF(AND($C245=11,Datenblatt!M245&lt;Datenblatt!$R$8),0,IF(AND($C245=13,Datenblatt!M245&gt;Datenblatt!$Q$3),100,IF(AND($C245=14,Datenblatt!M245&gt;Datenblatt!$Q$4),100,IF(AND($C245=15,Datenblatt!M245&gt;Datenblatt!$Q$5),100,IF(AND($C245=16,Datenblatt!M245&gt;Datenblatt!$Q$6),100,IF(AND($C245=12,Datenblatt!M245&gt;Datenblatt!$Q$7),100,IF(AND($C245=11,Datenblatt!M245&gt;Datenblatt!$Q$8),100,IF(Übersicht!$C245=13,Datenblatt!$B$3*Datenblatt!M245^3+Datenblatt!$C$3*Datenblatt!M245^2+Datenblatt!$D$3*Datenblatt!M245+Datenblatt!$E$3,IF(Übersicht!$C245=14,Datenblatt!$B$4*Datenblatt!M245^3+Datenblatt!$C$4*Datenblatt!M245^2+Datenblatt!$D$4*Datenblatt!M245+Datenblatt!$E$4,IF(Übersicht!$C245=15,Datenblatt!$B$5*Datenblatt!M245^3+Datenblatt!$C$5*Datenblatt!M245^2+Datenblatt!$D$5*Datenblatt!M245+Datenblatt!$E$5,IF(Übersicht!$C245=16,Datenblatt!$B$6*Datenblatt!M245^3+Datenblatt!$C$6*Datenblatt!M245^2+Datenblatt!$D$6*Datenblatt!M245+Datenblatt!$E$6,IF(Übersicht!$C245=12,Datenblatt!$B$7*Datenblatt!M245^3+Datenblatt!$C$7*Datenblatt!M245^2+Datenblatt!$D$7*Datenblatt!M245+Datenblatt!$E$7,IF(Übersicht!$C245=11,Datenblatt!$B$8*Datenblatt!M245^3+Datenblatt!$C$8*Datenblatt!M245^2+Datenblatt!$D$8*Datenblatt!M245+Datenblatt!$E$8,0))))))))))))))))))</f>
        <v>#DIV/0!</v>
      </c>
      <c r="K245" t="e">
        <f>IF(AND(Übersicht!$C245=13,Datenblatt!N245&lt;Datenblatt!$T$3),0,IF(AND(Übersicht!$C245=14,Datenblatt!N245&lt;Datenblatt!$T$4),0,IF(AND(Übersicht!$C245=15,Datenblatt!N245&lt;Datenblatt!$T$5),0,IF(AND(Übersicht!$C245=16,Datenblatt!N245&lt;Datenblatt!$T$6),0,IF(AND(Übersicht!$C245=12,Datenblatt!N245&lt;Datenblatt!$T$7),0,IF(AND(Übersicht!$C245=11,Datenblatt!N245&lt;Datenblatt!$T$8),0,IF(AND($C245=13,Datenblatt!N245&gt;Datenblatt!$S$3),100,IF(AND($C245=14,Datenblatt!N245&gt;Datenblatt!$S$4),100,IF(AND($C245=15,Datenblatt!N245&gt;Datenblatt!$S$5),100,IF(AND($C245=16,Datenblatt!N245&gt;Datenblatt!$S$6),100,IF(AND($C245=12,Datenblatt!N245&gt;Datenblatt!$S$7),100,IF(AND($C245=11,Datenblatt!N245&gt;Datenblatt!$S$8),100,IF(Übersicht!$C245=13,Datenblatt!$B$11*Datenblatt!N245^3+Datenblatt!$C$11*Datenblatt!N245^2+Datenblatt!$D$11*Datenblatt!N245+Datenblatt!$E$11,IF(Übersicht!$C245=14,Datenblatt!$B$12*Datenblatt!N245^3+Datenblatt!$C$12*Datenblatt!N245^2+Datenblatt!$D$12*Datenblatt!N245+Datenblatt!$E$12,IF(Übersicht!$C245=15,Datenblatt!$B$13*Datenblatt!N245^3+Datenblatt!$C$13*Datenblatt!N245^2+Datenblatt!$D$13*Datenblatt!N245+Datenblatt!$E$13,IF(Übersicht!$C245=16,Datenblatt!$B$14*Datenblatt!N245^3+Datenblatt!$C$14*Datenblatt!N245^2+Datenblatt!$D$14*Datenblatt!N245+Datenblatt!$E$14,IF(Übersicht!$C245=12,Datenblatt!$B$15*Datenblatt!N245^3+Datenblatt!$C$15*Datenblatt!N245^2+Datenblatt!$D$15*Datenblatt!N245+Datenblatt!$E$15,IF(Übersicht!$C245=11,Datenblatt!$B$16*Datenblatt!N245^3+Datenblatt!$C$16*Datenblatt!N245^2+Datenblatt!$D$16*Datenblatt!N245+Datenblatt!$E$16,0))))))))))))))))))</f>
        <v>#DIV/0!</v>
      </c>
      <c r="L245">
        <f>IF(AND($C245=13,G245&lt;Datenblatt!$V$3),0,IF(AND($C245=14,G245&lt;Datenblatt!$V$4),0,IF(AND($C245=15,G245&lt;Datenblatt!$V$5),0,IF(AND($C245=16,G245&lt;Datenblatt!$V$6),0,IF(AND($C245=12,G245&lt;Datenblatt!$V$7),0,IF(AND($C245=11,G245&lt;Datenblatt!$V$8),0,IF(AND($C245=13,G245&gt;Datenblatt!$U$3),100,IF(AND($C245=14,G245&gt;Datenblatt!$U$4),100,IF(AND($C245=15,G245&gt;Datenblatt!$U$5),100,IF(AND($C245=16,G245&gt;Datenblatt!$U$6),100,IF(AND($C245=12,G245&gt;Datenblatt!$U$7),100,IF(AND($C245=11,G245&gt;Datenblatt!$U$8),100,IF($C245=13,(Datenblatt!$B$19*Übersicht!G245^3)+(Datenblatt!$C$19*Übersicht!G245^2)+(Datenblatt!$D$19*Übersicht!G245)+Datenblatt!$E$19,IF($C245=14,(Datenblatt!$B$20*Übersicht!G245^3)+(Datenblatt!$C$20*Übersicht!G245^2)+(Datenblatt!$D$20*Übersicht!G245)+Datenblatt!$E$20,IF($C245=15,(Datenblatt!$B$21*Übersicht!G245^3)+(Datenblatt!$C$21*Übersicht!G245^2)+(Datenblatt!$D$21*Übersicht!G245)+Datenblatt!$E$21,IF($C245=16,(Datenblatt!$B$22*Übersicht!G245^3)+(Datenblatt!$C$22*Übersicht!G245^2)+(Datenblatt!$D$22*Übersicht!G245)+Datenblatt!$E$22,IF($C245=12,(Datenblatt!$B$23*Übersicht!G245^3)+(Datenblatt!$C$23*Übersicht!G245^2)+(Datenblatt!$D$23*Übersicht!G245)+Datenblatt!$E$23,IF($C245=11,(Datenblatt!$B$24*Übersicht!G245^3)+(Datenblatt!$C$24*Übersicht!G245^2)+(Datenblatt!$D$24*Übersicht!G245)+Datenblatt!$E$24,0))))))))))))))))))</f>
        <v>0</v>
      </c>
      <c r="M245">
        <f>IF(AND(H245="",C245=11),Datenblatt!$I$26,IF(AND(H245="",C245=12),Datenblatt!$I$26,IF(AND(H245="",C245=16),Datenblatt!$I$27,IF(AND(H245="",C245=15),Datenblatt!$I$26,IF(AND(H245="",C245=14),Datenblatt!$I$26,IF(AND(H245="",C245=13),Datenblatt!$I$26,IF(AND($C245=13,H245&gt;Datenblatt!$X$3),0,IF(AND($C245=14,H245&gt;Datenblatt!$X$4),0,IF(AND($C245=15,H245&gt;Datenblatt!$X$5),0,IF(AND($C245=16,H245&gt;Datenblatt!$X$6),0,IF(AND($C245=12,H245&gt;Datenblatt!$X$7),0,IF(AND($C245=11,H245&gt;Datenblatt!$X$8),0,IF(AND($C245=13,H245&lt;Datenblatt!$W$3),100,IF(AND($C245=14,H245&lt;Datenblatt!$W$4),100,IF(AND($C245=15,H245&lt;Datenblatt!$W$5),100,IF(AND($C245=16,H245&lt;Datenblatt!$W$6),100,IF(AND($C245=12,H245&lt;Datenblatt!$W$7),100,IF(AND($C245=11,H245&lt;Datenblatt!$W$8),100,IF($C245=13,(Datenblatt!$B$27*Übersicht!H245^3)+(Datenblatt!$C$27*Übersicht!H245^2)+(Datenblatt!$D$27*Übersicht!H245)+Datenblatt!$E$27,IF($C245=14,(Datenblatt!$B$28*Übersicht!H245^3)+(Datenblatt!$C$28*Übersicht!H245^2)+(Datenblatt!$D$28*Übersicht!H245)+Datenblatt!$E$28,IF($C245=15,(Datenblatt!$B$29*Übersicht!H245^3)+(Datenblatt!$C$29*Übersicht!H245^2)+(Datenblatt!$D$29*Übersicht!H245)+Datenblatt!$E$29,IF($C245=16,(Datenblatt!$B$30*Übersicht!H245^3)+(Datenblatt!$C$30*Übersicht!H245^2)+(Datenblatt!$D$30*Übersicht!H245)+Datenblatt!$E$30,IF($C245=12,(Datenblatt!$B$31*Übersicht!H245^3)+(Datenblatt!$C$31*Übersicht!H245^2)+(Datenblatt!$D$31*Übersicht!H245)+Datenblatt!$E$31,IF($C245=11,(Datenblatt!$B$32*Übersicht!H245^3)+(Datenblatt!$C$32*Übersicht!H245^2)+(Datenblatt!$D$32*Übersicht!H245)+Datenblatt!$E$32,0))))))))))))))))))))))))</f>
        <v>0</v>
      </c>
      <c r="N245">
        <f>IF(AND(H245="",C245=11),Datenblatt!$I$29,IF(AND(H245="",C245=12),Datenblatt!$I$29,IF(AND(H245="",C245=16),Datenblatt!$I$29,IF(AND(H245="",C245=15),Datenblatt!$I$29,IF(AND(H245="",C245=14),Datenblatt!$I$29,IF(AND(H245="",C245=13),Datenblatt!$I$29,IF(AND($C245=13,H245&gt;Datenblatt!$X$3),0,IF(AND($C245=14,H245&gt;Datenblatt!$X$4),0,IF(AND($C245=15,H245&gt;Datenblatt!$X$5),0,IF(AND($C245=16,H245&gt;Datenblatt!$X$6),0,IF(AND($C245=12,H245&gt;Datenblatt!$X$7),0,IF(AND($C245=11,H245&gt;Datenblatt!$X$8),0,IF(AND($C245=13,H245&lt;Datenblatt!$W$3),100,IF(AND($C245=14,H245&lt;Datenblatt!$W$4),100,IF(AND($C245=15,H245&lt;Datenblatt!$W$5),100,IF(AND($C245=16,H245&lt;Datenblatt!$W$6),100,IF(AND($C245=12,H245&lt;Datenblatt!$W$7),100,IF(AND($C245=11,H245&lt;Datenblatt!$W$8),100,IF($C245=13,(Datenblatt!$B$27*Übersicht!H245^3)+(Datenblatt!$C$27*Übersicht!H245^2)+(Datenblatt!$D$27*Übersicht!H245)+Datenblatt!$E$27,IF($C245=14,(Datenblatt!$B$28*Übersicht!H245^3)+(Datenblatt!$C$28*Übersicht!H245^2)+(Datenblatt!$D$28*Übersicht!H245)+Datenblatt!$E$28,IF($C245=15,(Datenblatt!$B$29*Übersicht!H245^3)+(Datenblatt!$C$29*Übersicht!H245^2)+(Datenblatt!$D$29*Übersicht!H245)+Datenblatt!$E$29,IF($C245=16,(Datenblatt!$B$30*Übersicht!H245^3)+(Datenblatt!$C$30*Übersicht!H245^2)+(Datenblatt!$D$30*Übersicht!H245)+Datenblatt!$E$30,IF($C245=12,(Datenblatt!$B$31*Übersicht!H245^3)+(Datenblatt!$C$31*Übersicht!H245^2)+(Datenblatt!$D$31*Übersicht!H245)+Datenblatt!$E$31,IF($C245=11,(Datenblatt!$B$32*Übersicht!H245^3)+(Datenblatt!$C$32*Übersicht!H245^2)+(Datenblatt!$D$32*Übersicht!H245)+Datenblatt!$E$32,0))))))))))))))))))))))))</f>
        <v>0</v>
      </c>
      <c r="O245" s="2" t="e">
        <f t="shared" si="12"/>
        <v>#DIV/0!</v>
      </c>
      <c r="P245" s="2" t="e">
        <f t="shared" si="13"/>
        <v>#DIV/0!</v>
      </c>
      <c r="R245" s="2"/>
      <c r="S245" s="2">
        <f>Datenblatt!$I$10</f>
        <v>62.816491055091916</v>
      </c>
      <c r="T245" s="2">
        <f>Datenblatt!$I$18</f>
        <v>62.379148900450787</v>
      </c>
      <c r="U245" s="2">
        <f>Datenblatt!$I$26</f>
        <v>55.885385458572635</v>
      </c>
      <c r="V245" s="2">
        <f>Datenblatt!$I$34</f>
        <v>60.727085155488531</v>
      </c>
      <c r="W245" s="7" t="e">
        <f t="shared" si="14"/>
        <v>#DIV/0!</v>
      </c>
      <c r="Y245" s="2">
        <f>Datenblatt!$I$5</f>
        <v>73.48733784597421</v>
      </c>
      <c r="Z245">
        <f>Datenblatt!$I$13</f>
        <v>79.926562848016317</v>
      </c>
      <c r="AA245">
        <f>Datenblatt!$I$21</f>
        <v>79.953620531215734</v>
      </c>
      <c r="AB245">
        <f>Datenblatt!$I$29</f>
        <v>70.851454876954847</v>
      </c>
      <c r="AC245">
        <f>Datenblatt!$I$37</f>
        <v>75.813025407742586</v>
      </c>
      <c r="AD245" s="7" t="e">
        <f t="shared" si="15"/>
        <v>#DIV/0!</v>
      </c>
    </row>
    <row r="246" spans="10:30" ht="19" x14ac:dyDescent="0.25">
      <c r="J246" s="3" t="e">
        <f>IF(AND($C246=13,Datenblatt!M246&lt;Datenblatt!$R$3),0,IF(AND($C246=14,Datenblatt!M246&lt;Datenblatt!$R$4),0,IF(AND($C246=15,Datenblatt!M246&lt;Datenblatt!$R$5),0,IF(AND($C246=16,Datenblatt!M246&lt;Datenblatt!$R$6),0,IF(AND($C246=12,Datenblatt!M246&lt;Datenblatt!$R$7),0,IF(AND($C246=11,Datenblatt!M246&lt;Datenblatt!$R$8),0,IF(AND($C246=13,Datenblatt!M246&gt;Datenblatt!$Q$3),100,IF(AND($C246=14,Datenblatt!M246&gt;Datenblatt!$Q$4),100,IF(AND($C246=15,Datenblatt!M246&gt;Datenblatt!$Q$5),100,IF(AND($C246=16,Datenblatt!M246&gt;Datenblatt!$Q$6),100,IF(AND($C246=12,Datenblatt!M246&gt;Datenblatt!$Q$7),100,IF(AND($C246=11,Datenblatt!M246&gt;Datenblatt!$Q$8),100,IF(Übersicht!$C246=13,Datenblatt!$B$3*Datenblatt!M246^3+Datenblatt!$C$3*Datenblatt!M246^2+Datenblatt!$D$3*Datenblatt!M246+Datenblatt!$E$3,IF(Übersicht!$C246=14,Datenblatt!$B$4*Datenblatt!M246^3+Datenblatt!$C$4*Datenblatt!M246^2+Datenblatt!$D$4*Datenblatt!M246+Datenblatt!$E$4,IF(Übersicht!$C246=15,Datenblatt!$B$5*Datenblatt!M246^3+Datenblatt!$C$5*Datenblatt!M246^2+Datenblatt!$D$5*Datenblatt!M246+Datenblatt!$E$5,IF(Übersicht!$C246=16,Datenblatt!$B$6*Datenblatt!M246^3+Datenblatt!$C$6*Datenblatt!M246^2+Datenblatt!$D$6*Datenblatt!M246+Datenblatt!$E$6,IF(Übersicht!$C246=12,Datenblatt!$B$7*Datenblatt!M246^3+Datenblatt!$C$7*Datenblatt!M246^2+Datenblatt!$D$7*Datenblatt!M246+Datenblatt!$E$7,IF(Übersicht!$C246=11,Datenblatt!$B$8*Datenblatt!M246^3+Datenblatt!$C$8*Datenblatt!M246^2+Datenblatt!$D$8*Datenblatt!M246+Datenblatt!$E$8,0))))))))))))))))))</f>
        <v>#DIV/0!</v>
      </c>
      <c r="K246" t="e">
        <f>IF(AND(Übersicht!$C246=13,Datenblatt!N246&lt;Datenblatt!$T$3),0,IF(AND(Übersicht!$C246=14,Datenblatt!N246&lt;Datenblatt!$T$4),0,IF(AND(Übersicht!$C246=15,Datenblatt!N246&lt;Datenblatt!$T$5),0,IF(AND(Übersicht!$C246=16,Datenblatt!N246&lt;Datenblatt!$T$6),0,IF(AND(Übersicht!$C246=12,Datenblatt!N246&lt;Datenblatt!$T$7),0,IF(AND(Übersicht!$C246=11,Datenblatt!N246&lt;Datenblatt!$T$8),0,IF(AND($C246=13,Datenblatt!N246&gt;Datenblatt!$S$3),100,IF(AND($C246=14,Datenblatt!N246&gt;Datenblatt!$S$4),100,IF(AND($C246=15,Datenblatt!N246&gt;Datenblatt!$S$5),100,IF(AND($C246=16,Datenblatt!N246&gt;Datenblatt!$S$6),100,IF(AND($C246=12,Datenblatt!N246&gt;Datenblatt!$S$7),100,IF(AND($C246=11,Datenblatt!N246&gt;Datenblatt!$S$8),100,IF(Übersicht!$C246=13,Datenblatt!$B$11*Datenblatt!N246^3+Datenblatt!$C$11*Datenblatt!N246^2+Datenblatt!$D$11*Datenblatt!N246+Datenblatt!$E$11,IF(Übersicht!$C246=14,Datenblatt!$B$12*Datenblatt!N246^3+Datenblatt!$C$12*Datenblatt!N246^2+Datenblatt!$D$12*Datenblatt!N246+Datenblatt!$E$12,IF(Übersicht!$C246=15,Datenblatt!$B$13*Datenblatt!N246^3+Datenblatt!$C$13*Datenblatt!N246^2+Datenblatt!$D$13*Datenblatt!N246+Datenblatt!$E$13,IF(Übersicht!$C246=16,Datenblatt!$B$14*Datenblatt!N246^3+Datenblatt!$C$14*Datenblatt!N246^2+Datenblatt!$D$14*Datenblatt!N246+Datenblatt!$E$14,IF(Übersicht!$C246=12,Datenblatt!$B$15*Datenblatt!N246^3+Datenblatt!$C$15*Datenblatt!N246^2+Datenblatt!$D$15*Datenblatt!N246+Datenblatt!$E$15,IF(Übersicht!$C246=11,Datenblatt!$B$16*Datenblatt!N246^3+Datenblatt!$C$16*Datenblatt!N246^2+Datenblatt!$D$16*Datenblatt!N246+Datenblatt!$E$16,0))))))))))))))))))</f>
        <v>#DIV/0!</v>
      </c>
      <c r="L246">
        <f>IF(AND($C246=13,G246&lt;Datenblatt!$V$3),0,IF(AND($C246=14,G246&lt;Datenblatt!$V$4),0,IF(AND($C246=15,G246&lt;Datenblatt!$V$5),0,IF(AND($C246=16,G246&lt;Datenblatt!$V$6),0,IF(AND($C246=12,G246&lt;Datenblatt!$V$7),0,IF(AND($C246=11,G246&lt;Datenblatt!$V$8),0,IF(AND($C246=13,G246&gt;Datenblatt!$U$3),100,IF(AND($C246=14,G246&gt;Datenblatt!$U$4),100,IF(AND($C246=15,G246&gt;Datenblatt!$U$5),100,IF(AND($C246=16,G246&gt;Datenblatt!$U$6),100,IF(AND($C246=12,G246&gt;Datenblatt!$U$7),100,IF(AND($C246=11,G246&gt;Datenblatt!$U$8),100,IF($C246=13,(Datenblatt!$B$19*Übersicht!G246^3)+(Datenblatt!$C$19*Übersicht!G246^2)+(Datenblatt!$D$19*Übersicht!G246)+Datenblatt!$E$19,IF($C246=14,(Datenblatt!$B$20*Übersicht!G246^3)+(Datenblatt!$C$20*Übersicht!G246^2)+(Datenblatt!$D$20*Übersicht!G246)+Datenblatt!$E$20,IF($C246=15,(Datenblatt!$B$21*Übersicht!G246^3)+(Datenblatt!$C$21*Übersicht!G246^2)+(Datenblatt!$D$21*Übersicht!G246)+Datenblatt!$E$21,IF($C246=16,(Datenblatt!$B$22*Übersicht!G246^3)+(Datenblatt!$C$22*Übersicht!G246^2)+(Datenblatt!$D$22*Übersicht!G246)+Datenblatt!$E$22,IF($C246=12,(Datenblatt!$B$23*Übersicht!G246^3)+(Datenblatt!$C$23*Übersicht!G246^2)+(Datenblatt!$D$23*Übersicht!G246)+Datenblatt!$E$23,IF($C246=11,(Datenblatt!$B$24*Übersicht!G246^3)+(Datenblatt!$C$24*Übersicht!G246^2)+(Datenblatt!$D$24*Übersicht!G246)+Datenblatt!$E$24,0))))))))))))))))))</f>
        <v>0</v>
      </c>
      <c r="M246">
        <f>IF(AND(H246="",C246=11),Datenblatt!$I$26,IF(AND(H246="",C246=12),Datenblatt!$I$26,IF(AND(H246="",C246=16),Datenblatt!$I$27,IF(AND(H246="",C246=15),Datenblatt!$I$26,IF(AND(H246="",C246=14),Datenblatt!$I$26,IF(AND(H246="",C246=13),Datenblatt!$I$26,IF(AND($C246=13,H246&gt;Datenblatt!$X$3),0,IF(AND($C246=14,H246&gt;Datenblatt!$X$4),0,IF(AND($C246=15,H246&gt;Datenblatt!$X$5),0,IF(AND($C246=16,H246&gt;Datenblatt!$X$6),0,IF(AND($C246=12,H246&gt;Datenblatt!$X$7),0,IF(AND($C246=11,H246&gt;Datenblatt!$X$8),0,IF(AND($C246=13,H246&lt;Datenblatt!$W$3),100,IF(AND($C246=14,H246&lt;Datenblatt!$W$4),100,IF(AND($C246=15,H246&lt;Datenblatt!$W$5),100,IF(AND($C246=16,H246&lt;Datenblatt!$W$6),100,IF(AND($C246=12,H246&lt;Datenblatt!$W$7),100,IF(AND($C246=11,H246&lt;Datenblatt!$W$8),100,IF($C246=13,(Datenblatt!$B$27*Übersicht!H246^3)+(Datenblatt!$C$27*Übersicht!H246^2)+(Datenblatt!$D$27*Übersicht!H246)+Datenblatt!$E$27,IF($C246=14,(Datenblatt!$B$28*Übersicht!H246^3)+(Datenblatt!$C$28*Übersicht!H246^2)+(Datenblatt!$D$28*Übersicht!H246)+Datenblatt!$E$28,IF($C246=15,(Datenblatt!$B$29*Übersicht!H246^3)+(Datenblatt!$C$29*Übersicht!H246^2)+(Datenblatt!$D$29*Übersicht!H246)+Datenblatt!$E$29,IF($C246=16,(Datenblatt!$B$30*Übersicht!H246^3)+(Datenblatt!$C$30*Übersicht!H246^2)+(Datenblatt!$D$30*Übersicht!H246)+Datenblatt!$E$30,IF($C246=12,(Datenblatt!$B$31*Übersicht!H246^3)+(Datenblatt!$C$31*Übersicht!H246^2)+(Datenblatt!$D$31*Übersicht!H246)+Datenblatt!$E$31,IF($C246=11,(Datenblatt!$B$32*Übersicht!H246^3)+(Datenblatt!$C$32*Übersicht!H246^2)+(Datenblatt!$D$32*Übersicht!H246)+Datenblatt!$E$32,0))))))))))))))))))))))))</f>
        <v>0</v>
      </c>
      <c r="N246">
        <f>IF(AND(H246="",C246=11),Datenblatt!$I$29,IF(AND(H246="",C246=12),Datenblatt!$I$29,IF(AND(H246="",C246=16),Datenblatt!$I$29,IF(AND(H246="",C246=15),Datenblatt!$I$29,IF(AND(H246="",C246=14),Datenblatt!$I$29,IF(AND(H246="",C246=13),Datenblatt!$I$29,IF(AND($C246=13,H246&gt;Datenblatt!$X$3),0,IF(AND($C246=14,H246&gt;Datenblatt!$X$4),0,IF(AND($C246=15,H246&gt;Datenblatt!$X$5),0,IF(AND($C246=16,H246&gt;Datenblatt!$X$6),0,IF(AND($C246=12,H246&gt;Datenblatt!$X$7),0,IF(AND($C246=11,H246&gt;Datenblatt!$X$8),0,IF(AND($C246=13,H246&lt;Datenblatt!$W$3),100,IF(AND($C246=14,H246&lt;Datenblatt!$W$4),100,IF(AND($C246=15,H246&lt;Datenblatt!$W$5),100,IF(AND($C246=16,H246&lt;Datenblatt!$W$6),100,IF(AND($C246=12,H246&lt;Datenblatt!$W$7),100,IF(AND($C246=11,H246&lt;Datenblatt!$W$8),100,IF($C246=13,(Datenblatt!$B$27*Übersicht!H246^3)+(Datenblatt!$C$27*Übersicht!H246^2)+(Datenblatt!$D$27*Übersicht!H246)+Datenblatt!$E$27,IF($C246=14,(Datenblatt!$B$28*Übersicht!H246^3)+(Datenblatt!$C$28*Übersicht!H246^2)+(Datenblatt!$D$28*Übersicht!H246)+Datenblatt!$E$28,IF($C246=15,(Datenblatt!$B$29*Übersicht!H246^3)+(Datenblatt!$C$29*Übersicht!H246^2)+(Datenblatt!$D$29*Übersicht!H246)+Datenblatt!$E$29,IF($C246=16,(Datenblatt!$B$30*Übersicht!H246^3)+(Datenblatt!$C$30*Übersicht!H246^2)+(Datenblatt!$D$30*Übersicht!H246)+Datenblatt!$E$30,IF($C246=12,(Datenblatt!$B$31*Übersicht!H246^3)+(Datenblatt!$C$31*Übersicht!H246^2)+(Datenblatt!$D$31*Übersicht!H246)+Datenblatt!$E$31,IF($C246=11,(Datenblatt!$B$32*Übersicht!H246^3)+(Datenblatt!$C$32*Übersicht!H246^2)+(Datenblatt!$D$32*Übersicht!H246)+Datenblatt!$E$32,0))))))))))))))))))))))))</f>
        <v>0</v>
      </c>
      <c r="O246" s="2" t="e">
        <f t="shared" si="12"/>
        <v>#DIV/0!</v>
      </c>
      <c r="P246" s="2" t="e">
        <f t="shared" si="13"/>
        <v>#DIV/0!</v>
      </c>
      <c r="R246" s="2"/>
      <c r="S246" s="2">
        <f>Datenblatt!$I$10</f>
        <v>62.816491055091916</v>
      </c>
      <c r="T246" s="2">
        <f>Datenblatt!$I$18</f>
        <v>62.379148900450787</v>
      </c>
      <c r="U246" s="2">
        <f>Datenblatt!$I$26</f>
        <v>55.885385458572635</v>
      </c>
      <c r="V246" s="2">
        <f>Datenblatt!$I$34</f>
        <v>60.727085155488531</v>
      </c>
      <c r="W246" s="7" t="e">
        <f t="shared" si="14"/>
        <v>#DIV/0!</v>
      </c>
      <c r="Y246" s="2">
        <f>Datenblatt!$I$5</f>
        <v>73.48733784597421</v>
      </c>
      <c r="Z246">
        <f>Datenblatt!$I$13</f>
        <v>79.926562848016317</v>
      </c>
      <c r="AA246">
        <f>Datenblatt!$I$21</f>
        <v>79.953620531215734</v>
      </c>
      <c r="AB246">
        <f>Datenblatt!$I$29</f>
        <v>70.851454876954847</v>
      </c>
      <c r="AC246">
        <f>Datenblatt!$I$37</f>
        <v>75.813025407742586</v>
      </c>
      <c r="AD246" s="7" t="e">
        <f t="shared" si="15"/>
        <v>#DIV/0!</v>
      </c>
    </row>
    <row r="247" spans="10:30" ht="19" x14ac:dyDescent="0.25">
      <c r="J247" s="3" t="e">
        <f>IF(AND($C247=13,Datenblatt!M247&lt;Datenblatt!$R$3),0,IF(AND($C247=14,Datenblatt!M247&lt;Datenblatt!$R$4),0,IF(AND($C247=15,Datenblatt!M247&lt;Datenblatt!$R$5),0,IF(AND($C247=16,Datenblatt!M247&lt;Datenblatt!$R$6),0,IF(AND($C247=12,Datenblatt!M247&lt;Datenblatt!$R$7),0,IF(AND($C247=11,Datenblatt!M247&lt;Datenblatt!$R$8),0,IF(AND($C247=13,Datenblatt!M247&gt;Datenblatt!$Q$3),100,IF(AND($C247=14,Datenblatt!M247&gt;Datenblatt!$Q$4),100,IF(AND($C247=15,Datenblatt!M247&gt;Datenblatt!$Q$5),100,IF(AND($C247=16,Datenblatt!M247&gt;Datenblatt!$Q$6),100,IF(AND($C247=12,Datenblatt!M247&gt;Datenblatt!$Q$7),100,IF(AND($C247=11,Datenblatt!M247&gt;Datenblatt!$Q$8),100,IF(Übersicht!$C247=13,Datenblatt!$B$3*Datenblatt!M247^3+Datenblatt!$C$3*Datenblatt!M247^2+Datenblatt!$D$3*Datenblatt!M247+Datenblatt!$E$3,IF(Übersicht!$C247=14,Datenblatt!$B$4*Datenblatt!M247^3+Datenblatt!$C$4*Datenblatt!M247^2+Datenblatt!$D$4*Datenblatt!M247+Datenblatt!$E$4,IF(Übersicht!$C247=15,Datenblatt!$B$5*Datenblatt!M247^3+Datenblatt!$C$5*Datenblatt!M247^2+Datenblatt!$D$5*Datenblatt!M247+Datenblatt!$E$5,IF(Übersicht!$C247=16,Datenblatt!$B$6*Datenblatt!M247^3+Datenblatt!$C$6*Datenblatt!M247^2+Datenblatt!$D$6*Datenblatt!M247+Datenblatt!$E$6,IF(Übersicht!$C247=12,Datenblatt!$B$7*Datenblatt!M247^3+Datenblatt!$C$7*Datenblatt!M247^2+Datenblatt!$D$7*Datenblatt!M247+Datenblatt!$E$7,IF(Übersicht!$C247=11,Datenblatt!$B$8*Datenblatt!M247^3+Datenblatt!$C$8*Datenblatt!M247^2+Datenblatt!$D$8*Datenblatt!M247+Datenblatt!$E$8,0))))))))))))))))))</f>
        <v>#DIV/0!</v>
      </c>
      <c r="K247" t="e">
        <f>IF(AND(Übersicht!$C247=13,Datenblatt!N247&lt;Datenblatt!$T$3),0,IF(AND(Übersicht!$C247=14,Datenblatt!N247&lt;Datenblatt!$T$4),0,IF(AND(Übersicht!$C247=15,Datenblatt!N247&lt;Datenblatt!$T$5),0,IF(AND(Übersicht!$C247=16,Datenblatt!N247&lt;Datenblatt!$T$6),0,IF(AND(Übersicht!$C247=12,Datenblatt!N247&lt;Datenblatt!$T$7),0,IF(AND(Übersicht!$C247=11,Datenblatt!N247&lt;Datenblatt!$T$8),0,IF(AND($C247=13,Datenblatt!N247&gt;Datenblatt!$S$3),100,IF(AND($C247=14,Datenblatt!N247&gt;Datenblatt!$S$4),100,IF(AND($C247=15,Datenblatt!N247&gt;Datenblatt!$S$5),100,IF(AND($C247=16,Datenblatt!N247&gt;Datenblatt!$S$6),100,IF(AND($C247=12,Datenblatt!N247&gt;Datenblatt!$S$7),100,IF(AND($C247=11,Datenblatt!N247&gt;Datenblatt!$S$8),100,IF(Übersicht!$C247=13,Datenblatt!$B$11*Datenblatt!N247^3+Datenblatt!$C$11*Datenblatt!N247^2+Datenblatt!$D$11*Datenblatt!N247+Datenblatt!$E$11,IF(Übersicht!$C247=14,Datenblatt!$B$12*Datenblatt!N247^3+Datenblatt!$C$12*Datenblatt!N247^2+Datenblatt!$D$12*Datenblatt!N247+Datenblatt!$E$12,IF(Übersicht!$C247=15,Datenblatt!$B$13*Datenblatt!N247^3+Datenblatt!$C$13*Datenblatt!N247^2+Datenblatt!$D$13*Datenblatt!N247+Datenblatt!$E$13,IF(Übersicht!$C247=16,Datenblatt!$B$14*Datenblatt!N247^3+Datenblatt!$C$14*Datenblatt!N247^2+Datenblatt!$D$14*Datenblatt!N247+Datenblatt!$E$14,IF(Übersicht!$C247=12,Datenblatt!$B$15*Datenblatt!N247^3+Datenblatt!$C$15*Datenblatt!N247^2+Datenblatt!$D$15*Datenblatt!N247+Datenblatt!$E$15,IF(Übersicht!$C247=11,Datenblatt!$B$16*Datenblatt!N247^3+Datenblatt!$C$16*Datenblatt!N247^2+Datenblatt!$D$16*Datenblatt!N247+Datenblatt!$E$16,0))))))))))))))))))</f>
        <v>#DIV/0!</v>
      </c>
      <c r="L247">
        <f>IF(AND($C247=13,G247&lt;Datenblatt!$V$3),0,IF(AND($C247=14,G247&lt;Datenblatt!$V$4),0,IF(AND($C247=15,G247&lt;Datenblatt!$V$5),0,IF(AND($C247=16,G247&lt;Datenblatt!$V$6),0,IF(AND($C247=12,G247&lt;Datenblatt!$V$7),0,IF(AND($C247=11,G247&lt;Datenblatt!$V$8),0,IF(AND($C247=13,G247&gt;Datenblatt!$U$3),100,IF(AND($C247=14,G247&gt;Datenblatt!$U$4),100,IF(AND($C247=15,G247&gt;Datenblatt!$U$5),100,IF(AND($C247=16,G247&gt;Datenblatt!$U$6),100,IF(AND($C247=12,G247&gt;Datenblatt!$U$7),100,IF(AND($C247=11,G247&gt;Datenblatt!$U$8),100,IF($C247=13,(Datenblatt!$B$19*Übersicht!G247^3)+(Datenblatt!$C$19*Übersicht!G247^2)+(Datenblatt!$D$19*Übersicht!G247)+Datenblatt!$E$19,IF($C247=14,(Datenblatt!$B$20*Übersicht!G247^3)+(Datenblatt!$C$20*Übersicht!G247^2)+(Datenblatt!$D$20*Übersicht!G247)+Datenblatt!$E$20,IF($C247=15,(Datenblatt!$B$21*Übersicht!G247^3)+(Datenblatt!$C$21*Übersicht!G247^2)+(Datenblatt!$D$21*Übersicht!G247)+Datenblatt!$E$21,IF($C247=16,(Datenblatt!$B$22*Übersicht!G247^3)+(Datenblatt!$C$22*Übersicht!G247^2)+(Datenblatt!$D$22*Übersicht!G247)+Datenblatt!$E$22,IF($C247=12,(Datenblatt!$B$23*Übersicht!G247^3)+(Datenblatt!$C$23*Übersicht!G247^2)+(Datenblatt!$D$23*Übersicht!G247)+Datenblatt!$E$23,IF($C247=11,(Datenblatt!$B$24*Übersicht!G247^3)+(Datenblatt!$C$24*Übersicht!G247^2)+(Datenblatt!$D$24*Übersicht!G247)+Datenblatt!$E$24,0))))))))))))))))))</f>
        <v>0</v>
      </c>
      <c r="M247">
        <f>IF(AND(H247="",C247=11),Datenblatt!$I$26,IF(AND(H247="",C247=12),Datenblatt!$I$26,IF(AND(H247="",C247=16),Datenblatt!$I$27,IF(AND(H247="",C247=15),Datenblatt!$I$26,IF(AND(H247="",C247=14),Datenblatt!$I$26,IF(AND(H247="",C247=13),Datenblatt!$I$26,IF(AND($C247=13,H247&gt;Datenblatt!$X$3),0,IF(AND($C247=14,H247&gt;Datenblatt!$X$4),0,IF(AND($C247=15,H247&gt;Datenblatt!$X$5),0,IF(AND($C247=16,H247&gt;Datenblatt!$X$6),0,IF(AND($C247=12,H247&gt;Datenblatt!$X$7),0,IF(AND($C247=11,H247&gt;Datenblatt!$X$8),0,IF(AND($C247=13,H247&lt;Datenblatt!$W$3),100,IF(AND($C247=14,H247&lt;Datenblatt!$W$4),100,IF(AND($C247=15,H247&lt;Datenblatt!$W$5),100,IF(AND($C247=16,H247&lt;Datenblatt!$W$6),100,IF(AND($C247=12,H247&lt;Datenblatt!$W$7),100,IF(AND($C247=11,H247&lt;Datenblatt!$W$8),100,IF($C247=13,(Datenblatt!$B$27*Übersicht!H247^3)+(Datenblatt!$C$27*Übersicht!H247^2)+(Datenblatt!$D$27*Übersicht!H247)+Datenblatt!$E$27,IF($C247=14,(Datenblatt!$B$28*Übersicht!H247^3)+(Datenblatt!$C$28*Übersicht!H247^2)+(Datenblatt!$D$28*Übersicht!H247)+Datenblatt!$E$28,IF($C247=15,(Datenblatt!$B$29*Übersicht!H247^3)+(Datenblatt!$C$29*Übersicht!H247^2)+(Datenblatt!$D$29*Übersicht!H247)+Datenblatt!$E$29,IF($C247=16,(Datenblatt!$B$30*Übersicht!H247^3)+(Datenblatt!$C$30*Übersicht!H247^2)+(Datenblatt!$D$30*Übersicht!H247)+Datenblatt!$E$30,IF($C247=12,(Datenblatt!$B$31*Übersicht!H247^3)+(Datenblatt!$C$31*Übersicht!H247^2)+(Datenblatt!$D$31*Übersicht!H247)+Datenblatt!$E$31,IF($C247=11,(Datenblatt!$B$32*Übersicht!H247^3)+(Datenblatt!$C$32*Übersicht!H247^2)+(Datenblatt!$D$32*Übersicht!H247)+Datenblatt!$E$32,0))))))))))))))))))))))))</f>
        <v>0</v>
      </c>
      <c r="N247">
        <f>IF(AND(H247="",C247=11),Datenblatt!$I$29,IF(AND(H247="",C247=12),Datenblatt!$I$29,IF(AND(H247="",C247=16),Datenblatt!$I$29,IF(AND(H247="",C247=15),Datenblatt!$I$29,IF(AND(H247="",C247=14),Datenblatt!$I$29,IF(AND(H247="",C247=13),Datenblatt!$I$29,IF(AND($C247=13,H247&gt;Datenblatt!$X$3),0,IF(AND($C247=14,H247&gt;Datenblatt!$X$4),0,IF(AND($C247=15,H247&gt;Datenblatt!$X$5),0,IF(AND($C247=16,H247&gt;Datenblatt!$X$6),0,IF(AND($C247=12,H247&gt;Datenblatt!$X$7),0,IF(AND($C247=11,H247&gt;Datenblatt!$X$8),0,IF(AND($C247=13,H247&lt;Datenblatt!$W$3),100,IF(AND($C247=14,H247&lt;Datenblatt!$W$4),100,IF(AND($C247=15,H247&lt;Datenblatt!$W$5),100,IF(AND($C247=16,H247&lt;Datenblatt!$W$6),100,IF(AND($C247=12,H247&lt;Datenblatt!$W$7),100,IF(AND($C247=11,H247&lt;Datenblatt!$W$8),100,IF($C247=13,(Datenblatt!$B$27*Übersicht!H247^3)+(Datenblatt!$C$27*Übersicht!H247^2)+(Datenblatt!$D$27*Übersicht!H247)+Datenblatt!$E$27,IF($C247=14,(Datenblatt!$B$28*Übersicht!H247^3)+(Datenblatt!$C$28*Übersicht!H247^2)+(Datenblatt!$D$28*Übersicht!H247)+Datenblatt!$E$28,IF($C247=15,(Datenblatt!$B$29*Übersicht!H247^3)+(Datenblatt!$C$29*Übersicht!H247^2)+(Datenblatt!$D$29*Übersicht!H247)+Datenblatt!$E$29,IF($C247=16,(Datenblatt!$B$30*Übersicht!H247^3)+(Datenblatt!$C$30*Übersicht!H247^2)+(Datenblatt!$D$30*Übersicht!H247)+Datenblatt!$E$30,IF($C247=12,(Datenblatt!$B$31*Übersicht!H247^3)+(Datenblatt!$C$31*Übersicht!H247^2)+(Datenblatt!$D$31*Übersicht!H247)+Datenblatt!$E$31,IF($C247=11,(Datenblatt!$B$32*Übersicht!H247^3)+(Datenblatt!$C$32*Übersicht!H247^2)+(Datenblatt!$D$32*Übersicht!H247)+Datenblatt!$E$32,0))))))))))))))))))))))))</f>
        <v>0</v>
      </c>
      <c r="O247" s="2" t="e">
        <f t="shared" si="12"/>
        <v>#DIV/0!</v>
      </c>
      <c r="P247" s="2" t="e">
        <f t="shared" si="13"/>
        <v>#DIV/0!</v>
      </c>
      <c r="R247" s="2"/>
      <c r="S247" s="2">
        <f>Datenblatt!$I$10</f>
        <v>62.816491055091916</v>
      </c>
      <c r="T247" s="2">
        <f>Datenblatt!$I$18</f>
        <v>62.379148900450787</v>
      </c>
      <c r="U247" s="2">
        <f>Datenblatt!$I$26</f>
        <v>55.885385458572635</v>
      </c>
      <c r="V247" s="2">
        <f>Datenblatt!$I$34</f>
        <v>60.727085155488531</v>
      </c>
      <c r="W247" s="7" t="e">
        <f t="shared" si="14"/>
        <v>#DIV/0!</v>
      </c>
      <c r="Y247" s="2">
        <f>Datenblatt!$I$5</f>
        <v>73.48733784597421</v>
      </c>
      <c r="Z247">
        <f>Datenblatt!$I$13</f>
        <v>79.926562848016317</v>
      </c>
      <c r="AA247">
        <f>Datenblatt!$I$21</f>
        <v>79.953620531215734</v>
      </c>
      <c r="AB247">
        <f>Datenblatt!$I$29</f>
        <v>70.851454876954847</v>
      </c>
      <c r="AC247">
        <f>Datenblatt!$I$37</f>
        <v>75.813025407742586</v>
      </c>
      <c r="AD247" s="7" t="e">
        <f t="shared" si="15"/>
        <v>#DIV/0!</v>
      </c>
    </row>
    <row r="248" spans="10:30" ht="19" x14ac:dyDescent="0.25">
      <c r="J248" s="3" t="e">
        <f>IF(AND($C248=13,Datenblatt!M248&lt;Datenblatt!$R$3),0,IF(AND($C248=14,Datenblatt!M248&lt;Datenblatt!$R$4),0,IF(AND($C248=15,Datenblatt!M248&lt;Datenblatt!$R$5),0,IF(AND($C248=16,Datenblatt!M248&lt;Datenblatt!$R$6),0,IF(AND($C248=12,Datenblatt!M248&lt;Datenblatt!$R$7),0,IF(AND($C248=11,Datenblatt!M248&lt;Datenblatt!$R$8),0,IF(AND($C248=13,Datenblatt!M248&gt;Datenblatt!$Q$3),100,IF(AND($C248=14,Datenblatt!M248&gt;Datenblatt!$Q$4),100,IF(AND($C248=15,Datenblatt!M248&gt;Datenblatt!$Q$5),100,IF(AND($C248=16,Datenblatt!M248&gt;Datenblatt!$Q$6),100,IF(AND($C248=12,Datenblatt!M248&gt;Datenblatt!$Q$7),100,IF(AND($C248=11,Datenblatt!M248&gt;Datenblatt!$Q$8),100,IF(Übersicht!$C248=13,Datenblatt!$B$3*Datenblatt!M248^3+Datenblatt!$C$3*Datenblatt!M248^2+Datenblatt!$D$3*Datenblatt!M248+Datenblatt!$E$3,IF(Übersicht!$C248=14,Datenblatt!$B$4*Datenblatt!M248^3+Datenblatt!$C$4*Datenblatt!M248^2+Datenblatt!$D$4*Datenblatt!M248+Datenblatt!$E$4,IF(Übersicht!$C248=15,Datenblatt!$B$5*Datenblatt!M248^3+Datenblatt!$C$5*Datenblatt!M248^2+Datenblatt!$D$5*Datenblatt!M248+Datenblatt!$E$5,IF(Übersicht!$C248=16,Datenblatt!$B$6*Datenblatt!M248^3+Datenblatt!$C$6*Datenblatt!M248^2+Datenblatt!$D$6*Datenblatt!M248+Datenblatt!$E$6,IF(Übersicht!$C248=12,Datenblatt!$B$7*Datenblatt!M248^3+Datenblatt!$C$7*Datenblatt!M248^2+Datenblatt!$D$7*Datenblatt!M248+Datenblatt!$E$7,IF(Übersicht!$C248=11,Datenblatt!$B$8*Datenblatt!M248^3+Datenblatt!$C$8*Datenblatt!M248^2+Datenblatt!$D$8*Datenblatt!M248+Datenblatt!$E$8,0))))))))))))))))))</f>
        <v>#DIV/0!</v>
      </c>
      <c r="K248" t="e">
        <f>IF(AND(Übersicht!$C248=13,Datenblatt!N248&lt;Datenblatt!$T$3),0,IF(AND(Übersicht!$C248=14,Datenblatt!N248&lt;Datenblatt!$T$4),0,IF(AND(Übersicht!$C248=15,Datenblatt!N248&lt;Datenblatt!$T$5),0,IF(AND(Übersicht!$C248=16,Datenblatt!N248&lt;Datenblatt!$T$6),0,IF(AND(Übersicht!$C248=12,Datenblatt!N248&lt;Datenblatt!$T$7),0,IF(AND(Übersicht!$C248=11,Datenblatt!N248&lt;Datenblatt!$T$8),0,IF(AND($C248=13,Datenblatt!N248&gt;Datenblatt!$S$3),100,IF(AND($C248=14,Datenblatt!N248&gt;Datenblatt!$S$4),100,IF(AND($C248=15,Datenblatt!N248&gt;Datenblatt!$S$5),100,IF(AND($C248=16,Datenblatt!N248&gt;Datenblatt!$S$6),100,IF(AND($C248=12,Datenblatt!N248&gt;Datenblatt!$S$7),100,IF(AND($C248=11,Datenblatt!N248&gt;Datenblatt!$S$8),100,IF(Übersicht!$C248=13,Datenblatt!$B$11*Datenblatt!N248^3+Datenblatt!$C$11*Datenblatt!N248^2+Datenblatt!$D$11*Datenblatt!N248+Datenblatt!$E$11,IF(Übersicht!$C248=14,Datenblatt!$B$12*Datenblatt!N248^3+Datenblatt!$C$12*Datenblatt!N248^2+Datenblatt!$D$12*Datenblatt!N248+Datenblatt!$E$12,IF(Übersicht!$C248=15,Datenblatt!$B$13*Datenblatt!N248^3+Datenblatt!$C$13*Datenblatt!N248^2+Datenblatt!$D$13*Datenblatt!N248+Datenblatt!$E$13,IF(Übersicht!$C248=16,Datenblatt!$B$14*Datenblatt!N248^3+Datenblatt!$C$14*Datenblatt!N248^2+Datenblatt!$D$14*Datenblatt!N248+Datenblatt!$E$14,IF(Übersicht!$C248=12,Datenblatt!$B$15*Datenblatt!N248^3+Datenblatt!$C$15*Datenblatt!N248^2+Datenblatt!$D$15*Datenblatt!N248+Datenblatt!$E$15,IF(Übersicht!$C248=11,Datenblatt!$B$16*Datenblatt!N248^3+Datenblatt!$C$16*Datenblatt!N248^2+Datenblatt!$D$16*Datenblatt!N248+Datenblatt!$E$16,0))))))))))))))))))</f>
        <v>#DIV/0!</v>
      </c>
      <c r="L248">
        <f>IF(AND($C248=13,G248&lt;Datenblatt!$V$3),0,IF(AND($C248=14,G248&lt;Datenblatt!$V$4),0,IF(AND($C248=15,G248&lt;Datenblatt!$V$5),0,IF(AND($C248=16,G248&lt;Datenblatt!$V$6),0,IF(AND($C248=12,G248&lt;Datenblatt!$V$7),0,IF(AND($C248=11,G248&lt;Datenblatt!$V$8),0,IF(AND($C248=13,G248&gt;Datenblatt!$U$3),100,IF(AND($C248=14,G248&gt;Datenblatt!$U$4),100,IF(AND($C248=15,G248&gt;Datenblatt!$U$5),100,IF(AND($C248=16,G248&gt;Datenblatt!$U$6),100,IF(AND($C248=12,G248&gt;Datenblatt!$U$7),100,IF(AND($C248=11,G248&gt;Datenblatt!$U$8),100,IF($C248=13,(Datenblatt!$B$19*Übersicht!G248^3)+(Datenblatt!$C$19*Übersicht!G248^2)+(Datenblatt!$D$19*Übersicht!G248)+Datenblatt!$E$19,IF($C248=14,(Datenblatt!$B$20*Übersicht!G248^3)+(Datenblatt!$C$20*Übersicht!G248^2)+(Datenblatt!$D$20*Übersicht!G248)+Datenblatt!$E$20,IF($C248=15,(Datenblatt!$B$21*Übersicht!G248^3)+(Datenblatt!$C$21*Übersicht!G248^2)+(Datenblatt!$D$21*Übersicht!G248)+Datenblatt!$E$21,IF($C248=16,(Datenblatt!$B$22*Übersicht!G248^3)+(Datenblatt!$C$22*Übersicht!G248^2)+(Datenblatt!$D$22*Übersicht!G248)+Datenblatt!$E$22,IF($C248=12,(Datenblatt!$B$23*Übersicht!G248^3)+(Datenblatt!$C$23*Übersicht!G248^2)+(Datenblatt!$D$23*Übersicht!G248)+Datenblatt!$E$23,IF($C248=11,(Datenblatt!$B$24*Übersicht!G248^3)+(Datenblatt!$C$24*Übersicht!G248^2)+(Datenblatt!$D$24*Übersicht!G248)+Datenblatt!$E$24,0))))))))))))))))))</f>
        <v>0</v>
      </c>
      <c r="M248">
        <f>IF(AND(H248="",C248=11),Datenblatt!$I$26,IF(AND(H248="",C248=12),Datenblatt!$I$26,IF(AND(H248="",C248=16),Datenblatt!$I$27,IF(AND(H248="",C248=15),Datenblatt!$I$26,IF(AND(H248="",C248=14),Datenblatt!$I$26,IF(AND(H248="",C248=13),Datenblatt!$I$26,IF(AND($C248=13,H248&gt;Datenblatt!$X$3),0,IF(AND($C248=14,H248&gt;Datenblatt!$X$4),0,IF(AND($C248=15,H248&gt;Datenblatt!$X$5),0,IF(AND($C248=16,H248&gt;Datenblatt!$X$6),0,IF(AND($C248=12,H248&gt;Datenblatt!$X$7),0,IF(AND($C248=11,H248&gt;Datenblatt!$X$8),0,IF(AND($C248=13,H248&lt;Datenblatt!$W$3),100,IF(AND($C248=14,H248&lt;Datenblatt!$W$4),100,IF(AND($C248=15,H248&lt;Datenblatt!$W$5),100,IF(AND($C248=16,H248&lt;Datenblatt!$W$6),100,IF(AND($C248=12,H248&lt;Datenblatt!$W$7),100,IF(AND($C248=11,H248&lt;Datenblatt!$W$8),100,IF($C248=13,(Datenblatt!$B$27*Übersicht!H248^3)+(Datenblatt!$C$27*Übersicht!H248^2)+(Datenblatt!$D$27*Übersicht!H248)+Datenblatt!$E$27,IF($C248=14,(Datenblatt!$B$28*Übersicht!H248^3)+(Datenblatt!$C$28*Übersicht!H248^2)+(Datenblatt!$D$28*Übersicht!H248)+Datenblatt!$E$28,IF($C248=15,(Datenblatt!$B$29*Übersicht!H248^3)+(Datenblatt!$C$29*Übersicht!H248^2)+(Datenblatt!$D$29*Übersicht!H248)+Datenblatt!$E$29,IF($C248=16,(Datenblatt!$B$30*Übersicht!H248^3)+(Datenblatt!$C$30*Übersicht!H248^2)+(Datenblatt!$D$30*Übersicht!H248)+Datenblatt!$E$30,IF($C248=12,(Datenblatt!$B$31*Übersicht!H248^3)+(Datenblatt!$C$31*Übersicht!H248^2)+(Datenblatt!$D$31*Übersicht!H248)+Datenblatt!$E$31,IF($C248=11,(Datenblatt!$B$32*Übersicht!H248^3)+(Datenblatt!$C$32*Übersicht!H248^2)+(Datenblatt!$D$32*Übersicht!H248)+Datenblatt!$E$32,0))))))))))))))))))))))))</f>
        <v>0</v>
      </c>
      <c r="N248">
        <f>IF(AND(H248="",C248=11),Datenblatt!$I$29,IF(AND(H248="",C248=12),Datenblatt!$I$29,IF(AND(H248="",C248=16),Datenblatt!$I$29,IF(AND(H248="",C248=15),Datenblatt!$I$29,IF(AND(H248="",C248=14),Datenblatt!$I$29,IF(AND(H248="",C248=13),Datenblatt!$I$29,IF(AND($C248=13,H248&gt;Datenblatt!$X$3),0,IF(AND($C248=14,H248&gt;Datenblatt!$X$4),0,IF(AND($C248=15,H248&gt;Datenblatt!$X$5),0,IF(AND($C248=16,H248&gt;Datenblatt!$X$6),0,IF(AND($C248=12,H248&gt;Datenblatt!$X$7),0,IF(AND($C248=11,H248&gt;Datenblatt!$X$8),0,IF(AND($C248=13,H248&lt;Datenblatt!$W$3),100,IF(AND($C248=14,H248&lt;Datenblatt!$W$4),100,IF(AND($C248=15,H248&lt;Datenblatt!$W$5),100,IF(AND($C248=16,H248&lt;Datenblatt!$W$6),100,IF(AND($C248=12,H248&lt;Datenblatt!$W$7),100,IF(AND($C248=11,H248&lt;Datenblatt!$W$8),100,IF($C248=13,(Datenblatt!$B$27*Übersicht!H248^3)+(Datenblatt!$C$27*Übersicht!H248^2)+(Datenblatt!$D$27*Übersicht!H248)+Datenblatt!$E$27,IF($C248=14,(Datenblatt!$B$28*Übersicht!H248^3)+(Datenblatt!$C$28*Übersicht!H248^2)+(Datenblatt!$D$28*Übersicht!H248)+Datenblatt!$E$28,IF($C248=15,(Datenblatt!$B$29*Übersicht!H248^3)+(Datenblatt!$C$29*Übersicht!H248^2)+(Datenblatt!$D$29*Übersicht!H248)+Datenblatt!$E$29,IF($C248=16,(Datenblatt!$B$30*Übersicht!H248^3)+(Datenblatt!$C$30*Übersicht!H248^2)+(Datenblatt!$D$30*Übersicht!H248)+Datenblatt!$E$30,IF($C248=12,(Datenblatt!$B$31*Übersicht!H248^3)+(Datenblatt!$C$31*Übersicht!H248^2)+(Datenblatt!$D$31*Übersicht!H248)+Datenblatt!$E$31,IF($C248=11,(Datenblatt!$B$32*Übersicht!H248^3)+(Datenblatt!$C$32*Übersicht!H248^2)+(Datenblatt!$D$32*Übersicht!H248)+Datenblatt!$E$32,0))))))))))))))))))))))))</f>
        <v>0</v>
      </c>
      <c r="O248" s="2" t="e">
        <f t="shared" si="12"/>
        <v>#DIV/0!</v>
      </c>
      <c r="P248" s="2" t="e">
        <f t="shared" si="13"/>
        <v>#DIV/0!</v>
      </c>
      <c r="R248" s="2"/>
      <c r="S248" s="2">
        <f>Datenblatt!$I$10</f>
        <v>62.816491055091916</v>
      </c>
      <c r="T248" s="2">
        <f>Datenblatt!$I$18</f>
        <v>62.379148900450787</v>
      </c>
      <c r="U248" s="2">
        <f>Datenblatt!$I$26</f>
        <v>55.885385458572635</v>
      </c>
      <c r="V248" s="2">
        <f>Datenblatt!$I$34</f>
        <v>60.727085155488531</v>
      </c>
      <c r="W248" s="7" t="e">
        <f t="shared" si="14"/>
        <v>#DIV/0!</v>
      </c>
      <c r="Y248" s="2">
        <f>Datenblatt!$I$5</f>
        <v>73.48733784597421</v>
      </c>
      <c r="Z248">
        <f>Datenblatt!$I$13</f>
        <v>79.926562848016317</v>
      </c>
      <c r="AA248">
        <f>Datenblatt!$I$21</f>
        <v>79.953620531215734</v>
      </c>
      <c r="AB248">
        <f>Datenblatt!$I$29</f>
        <v>70.851454876954847</v>
      </c>
      <c r="AC248">
        <f>Datenblatt!$I$37</f>
        <v>75.813025407742586</v>
      </c>
      <c r="AD248" s="7" t="e">
        <f t="shared" si="15"/>
        <v>#DIV/0!</v>
      </c>
    </row>
    <row r="249" spans="10:30" ht="19" x14ac:dyDescent="0.25">
      <c r="J249" s="3" t="e">
        <f>IF(AND($C249=13,Datenblatt!M249&lt;Datenblatt!$R$3),0,IF(AND($C249=14,Datenblatt!M249&lt;Datenblatt!$R$4),0,IF(AND($C249=15,Datenblatt!M249&lt;Datenblatt!$R$5),0,IF(AND($C249=16,Datenblatt!M249&lt;Datenblatt!$R$6),0,IF(AND($C249=12,Datenblatt!M249&lt;Datenblatt!$R$7),0,IF(AND($C249=11,Datenblatt!M249&lt;Datenblatt!$R$8),0,IF(AND($C249=13,Datenblatt!M249&gt;Datenblatt!$Q$3),100,IF(AND($C249=14,Datenblatt!M249&gt;Datenblatt!$Q$4),100,IF(AND($C249=15,Datenblatt!M249&gt;Datenblatt!$Q$5),100,IF(AND($C249=16,Datenblatt!M249&gt;Datenblatt!$Q$6),100,IF(AND($C249=12,Datenblatt!M249&gt;Datenblatt!$Q$7),100,IF(AND($C249=11,Datenblatt!M249&gt;Datenblatt!$Q$8),100,IF(Übersicht!$C249=13,Datenblatt!$B$3*Datenblatt!M249^3+Datenblatt!$C$3*Datenblatt!M249^2+Datenblatt!$D$3*Datenblatt!M249+Datenblatt!$E$3,IF(Übersicht!$C249=14,Datenblatt!$B$4*Datenblatt!M249^3+Datenblatt!$C$4*Datenblatt!M249^2+Datenblatt!$D$4*Datenblatt!M249+Datenblatt!$E$4,IF(Übersicht!$C249=15,Datenblatt!$B$5*Datenblatt!M249^3+Datenblatt!$C$5*Datenblatt!M249^2+Datenblatt!$D$5*Datenblatt!M249+Datenblatt!$E$5,IF(Übersicht!$C249=16,Datenblatt!$B$6*Datenblatt!M249^3+Datenblatt!$C$6*Datenblatt!M249^2+Datenblatt!$D$6*Datenblatt!M249+Datenblatt!$E$6,IF(Übersicht!$C249=12,Datenblatt!$B$7*Datenblatt!M249^3+Datenblatt!$C$7*Datenblatt!M249^2+Datenblatt!$D$7*Datenblatt!M249+Datenblatt!$E$7,IF(Übersicht!$C249=11,Datenblatt!$B$8*Datenblatt!M249^3+Datenblatt!$C$8*Datenblatt!M249^2+Datenblatt!$D$8*Datenblatt!M249+Datenblatt!$E$8,0))))))))))))))))))</f>
        <v>#DIV/0!</v>
      </c>
      <c r="K249" t="e">
        <f>IF(AND(Übersicht!$C249=13,Datenblatt!N249&lt;Datenblatt!$T$3),0,IF(AND(Übersicht!$C249=14,Datenblatt!N249&lt;Datenblatt!$T$4),0,IF(AND(Übersicht!$C249=15,Datenblatt!N249&lt;Datenblatt!$T$5),0,IF(AND(Übersicht!$C249=16,Datenblatt!N249&lt;Datenblatt!$T$6),0,IF(AND(Übersicht!$C249=12,Datenblatt!N249&lt;Datenblatt!$T$7),0,IF(AND(Übersicht!$C249=11,Datenblatt!N249&lt;Datenblatt!$T$8),0,IF(AND($C249=13,Datenblatt!N249&gt;Datenblatt!$S$3),100,IF(AND($C249=14,Datenblatt!N249&gt;Datenblatt!$S$4),100,IF(AND($C249=15,Datenblatt!N249&gt;Datenblatt!$S$5),100,IF(AND($C249=16,Datenblatt!N249&gt;Datenblatt!$S$6),100,IF(AND($C249=12,Datenblatt!N249&gt;Datenblatt!$S$7),100,IF(AND($C249=11,Datenblatt!N249&gt;Datenblatt!$S$8),100,IF(Übersicht!$C249=13,Datenblatt!$B$11*Datenblatt!N249^3+Datenblatt!$C$11*Datenblatt!N249^2+Datenblatt!$D$11*Datenblatt!N249+Datenblatt!$E$11,IF(Übersicht!$C249=14,Datenblatt!$B$12*Datenblatt!N249^3+Datenblatt!$C$12*Datenblatt!N249^2+Datenblatt!$D$12*Datenblatt!N249+Datenblatt!$E$12,IF(Übersicht!$C249=15,Datenblatt!$B$13*Datenblatt!N249^3+Datenblatt!$C$13*Datenblatt!N249^2+Datenblatt!$D$13*Datenblatt!N249+Datenblatt!$E$13,IF(Übersicht!$C249=16,Datenblatt!$B$14*Datenblatt!N249^3+Datenblatt!$C$14*Datenblatt!N249^2+Datenblatt!$D$14*Datenblatt!N249+Datenblatt!$E$14,IF(Übersicht!$C249=12,Datenblatt!$B$15*Datenblatt!N249^3+Datenblatt!$C$15*Datenblatt!N249^2+Datenblatt!$D$15*Datenblatt!N249+Datenblatt!$E$15,IF(Übersicht!$C249=11,Datenblatt!$B$16*Datenblatt!N249^3+Datenblatt!$C$16*Datenblatt!N249^2+Datenblatt!$D$16*Datenblatt!N249+Datenblatt!$E$16,0))))))))))))))))))</f>
        <v>#DIV/0!</v>
      </c>
      <c r="L249">
        <f>IF(AND($C249=13,G249&lt;Datenblatt!$V$3),0,IF(AND($C249=14,G249&lt;Datenblatt!$V$4),0,IF(AND($C249=15,G249&lt;Datenblatt!$V$5),0,IF(AND($C249=16,G249&lt;Datenblatt!$V$6),0,IF(AND($C249=12,G249&lt;Datenblatt!$V$7),0,IF(AND($C249=11,G249&lt;Datenblatt!$V$8),0,IF(AND($C249=13,G249&gt;Datenblatt!$U$3),100,IF(AND($C249=14,G249&gt;Datenblatt!$U$4),100,IF(AND($C249=15,G249&gt;Datenblatt!$U$5),100,IF(AND($C249=16,G249&gt;Datenblatt!$U$6),100,IF(AND($C249=12,G249&gt;Datenblatt!$U$7),100,IF(AND($C249=11,G249&gt;Datenblatt!$U$8),100,IF($C249=13,(Datenblatt!$B$19*Übersicht!G249^3)+(Datenblatt!$C$19*Übersicht!G249^2)+(Datenblatt!$D$19*Übersicht!G249)+Datenblatt!$E$19,IF($C249=14,(Datenblatt!$B$20*Übersicht!G249^3)+(Datenblatt!$C$20*Übersicht!G249^2)+(Datenblatt!$D$20*Übersicht!G249)+Datenblatt!$E$20,IF($C249=15,(Datenblatt!$B$21*Übersicht!G249^3)+(Datenblatt!$C$21*Übersicht!G249^2)+(Datenblatt!$D$21*Übersicht!G249)+Datenblatt!$E$21,IF($C249=16,(Datenblatt!$B$22*Übersicht!G249^3)+(Datenblatt!$C$22*Übersicht!G249^2)+(Datenblatt!$D$22*Übersicht!G249)+Datenblatt!$E$22,IF($C249=12,(Datenblatt!$B$23*Übersicht!G249^3)+(Datenblatt!$C$23*Übersicht!G249^2)+(Datenblatt!$D$23*Übersicht!G249)+Datenblatt!$E$23,IF($C249=11,(Datenblatt!$B$24*Übersicht!G249^3)+(Datenblatt!$C$24*Übersicht!G249^2)+(Datenblatt!$D$24*Übersicht!G249)+Datenblatt!$E$24,0))))))))))))))))))</f>
        <v>0</v>
      </c>
      <c r="M249">
        <f>IF(AND(H249="",C249=11),Datenblatt!$I$26,IF(AND(H249="",C249=12),Datenblatt!$I$26,IF(AND(H249="",C249=16),Datenblatt!$I$27,IF(AND(H249="",C249=15),Datenblatt!$I$26,IF(AND(H249="",C249=14),Datenblatt!$I$26,IF(AND(H249="",C249=13),Datenblatt!$I$26,IF(AND($C249=13,H249&gt;Datenblatt!$X$3),0,IF(AND($C249=14,H249&gt;Datenblatt!$X$4),0,IF(AND($C249=15,H249&gt;Datenblatt!$X$5),0,IF(AND($C249=16,H249&gt;Datenblatt!$X$6),0,IF(AND($C249=12,H249&gt;Datenblatt!$X$7),0,IF(AND($C249=11,H249&gt;Datenblatt!$X$8),0,IF(AND($C249=13,H249&lt;Datenblatt!$W$3),100,IF(AND($C249=14,H249&lt;Datenblatt!$W$4),100,IF(AND($C249=15,H249&lt;Datenblatt!$W$5),100,IF(AND($C249=16,H249&lt;Datenblatt!$W$6),100,IF(AND($C249=12,H249&lt;Datenblatt!$W$7),100,IF(AND($C249=11,H249&lt;Datenblatt!$W$8),100,IF($C249=13,(Datenblatt!$B$27*Übersicht!H249^3)+(Datenblatt!$C$27*Übersicht!H249^2)+(Datenblatt!$D$27*Übersicht!H249)+Datenblatt!$E$27,IF($C249=14,(Datenblatt!$B$28*Übersicht!H249^3)+(Datenblatt!$C$28*Übersicht!H249^2)+(Datenblatt!$D$28*Übersicht!H249)+Datenblatt!$E$28,IF($C249=15,(Datenblatt!$B$29*Übersicht!H249^3)+(Datenblatt!$C$29*Übersicht!H249^2)+(Datenblatt!$D$29*Übersicht!H249)+Datenblatt!$E$29,IF($C249=16,(Datenblatt!$B$30*Übersicht!H249^3)+(Datenblatt!$C$30*Übersicht!H249^2)+(Datenblatt!$D$30*Übersicht!H249)+Datenblatt!$E$30,IF($C249=12,(Datenblatt!$B$31*Übersicht!H249^3)+(Datenblatt!$C$31*Übersicht!H249^2)+(Datenblatt!$D$31*Übersicht!H249)+Datenblatt!$E$31,IF($C249=11,(Datenblatt!$B$32*Übersicht!H249^3)+(Datenblatt!$C$32*Übersicht!H249^2)+(Datenblatt!$D$32*Übersicht!H249)+Datenblatt!$E$32,0))))))))))))))))))))))))</f>
        <v>0</v>
      </c>
      <c r="N249">
        <f>IF(AND(H249="",C249=11),Datenblatt!$I$29,IF(AND(H249="",C249=12),Datenblatt!$I$29,IF(AND(H249="",C249=16),Datenblatt!$I$29,IF(AND(H249="",C249=15),Datenblatt!$I$29,IF(AND(H249="",C249=14),Datenblatt!$I$29,IF(AND(H249="",C249=13),Datenblatt!$I$29,IF(AND($C249=13,H249&gt;Datenblatt!$X$3),0,IF(AND($C249=14,H249&gt;Datenblatt!$X$4),0,IF(AND($C249=15,H249&gt;Datenblatt!$X$5),0,IF(AND($C249=16,H249&gt;Datenblatt!$X$6),0,IF(AND($C249=12,H249&gt;Datenblatt!$X$7),0,IF(AND($C249=11,H249&gt;Datenblatt!$X$8),0,IF(AND($C249=13,H249&lt;Datenblatt!$W$3),100,IF(AND($C249=14,H249&lt;Datenblatt!$W$4),100,IF(AND($C249=15,H249&lt;Datenblatt!$W$5),100,IF(AND($C249=16,H249&lt;Datenblatt!$W$6),100,IF(AND($C249=12,H249&lt;Datenblatt!$W$7),100,IF(AND($C249=11,H249&lt;Datenblatt!$W$8),100,IF($C249=13,(Datenblatt!$B$27*Übersicht!H249^3)+(Datenblatt!$C$27*Übersicht!H249^2)+(Datenblatt!$D$27*Übersicht!H249)+Datenblatt!$E$27,IF($C249=14,(Datenblatt!$B$28*Übersicht!H249^3)+(Datenblatt!$C$28*Übersicht!H249^2)+(Datenblatt!$D$28*Übersicht!H249)+Datenblatt!$E$28,IF($C249=15,(Datenblatt!$B$29*Übersicht!H249^3)+(Datenblatt!$C$29*Übersicht!H249^2)+(Datenblatt!$D$29*Übersicht!H249)+Datenblatt!$E$29,IF($C249=16,(Datenblatt!$B$30*Übersicht!H249^3)+(Datenblatt!$C$30*Übersicht!H249^2)+(Datenblatt!$D$30*Übersicht!H249)+Datenblatt!$E$30,IF($C249=12,(Datenblatt!$B$31*Übersicht!H249^3)+(Datenblatt!$C$31*Übersicht!H249^2)+(Datenblatt!$D$31*Übersicht!H249)+Datenblatt!$E$31,IF($C249=11,(Datenblatt!$B$32*Übersicht!H249^3)+(Datenblatt!$C$32*Übersicht!H249^2)+(Datenblatt!$D$32*Übersicht!H249)+Datenblatt!$E$32,0))))))))))))))))))))))))</f>
        <v>0</v>
      </c>
      <c r="O249" s="2" t="e">
        <f t="shared" si="12"/>
        <v>#DIV/0!</v>
      </c>
      <c r="P249" s="2" t="e">
        <f t="shared" si="13"/>
        <v>#DIV/0!</v>
      </c>
      <c r="R249" s="2"/>
      <c r="S249" s="2">
        <f>Datenblatt!$I$10</f>
        <v>62.816491055091916</v>
      </c>
      <c r="T249" s="2">
        <f>Datenblatt!$I$18</f>
        <v>62.379148900450787</v>
      </c>
      <c r="U249" s="2">
        <f>Datenblatt!$I$26</f>
        <v>55.885385458572635</v>
      </c>
      <c r="V249" s="2">
        <f>Datenblatt!$I$34</f>
        <v>60.727085155488531</v>
      </c>
      <c r="W249" s="7" t="e">
        <f t="shared" si="14"/>
        <v>#DIV/0!</v>
      </c>
      <c r="Y249" s="2">
        <f>Datenblatt!$I$5</f>
        <v>73.48733784597421</v>
      </c>
      <c r="Z249">
        <f>Datenblatt!$I$13</f>
        <v>79.926562848016317</v>
      </c>
      <c r="AA249">
        <f>Datenblatt!$I$21</f>
        <v>79.953620531215734</v>
      </c>
      <c r="AB249">
        <f>Datenblatt!$I$29</f>
        <v>70.851454876954847</v>
      </c>
      <c r="AC249">
        <f>Datenblatt!$I$37</f>
        <v>75.813025407742586</v>
      </c>
      <c r="AD249" s="7" t="e">
        <f t="shared" si="15"/>
        <v>#DIV/0!</v>
      </c>
    </row>
    <row r="250" spans="10:30" ht="19" x14ac:dyDescent="0.25">
      <c r="J250" s="3" t="e">
        <f>IF(AND($C250=13,Datenblatt!M250&lt;Datenblatt!$R$3),0,IF(AND($C250=14,Datenblatt!M250&lt;Datenblatt!$R$4),0,IF(AND($C250=15,Datenblatt!M250&lt;Datenblatt!$R$5),0,IF(AND($C250=16,Datenblatt!M250&lt;Datenblatt!$R$6),0,IF(AND($C250=12,Datenblatt!M250&lt;Datenblatt!$R$7),0,IF(AND($C250=11,Datenblatt!M250&lt;Datenblatt!$R$8),0,IF(AND($C250=13,Datenblatt!M250&gt;Datenblatt!$Q$3),100,IF(AND($C250=14,Datenblatt!M250&gt;Datenblatt!$Q$4),100,IF(AND($C250=15,Datenblatt!M250&gt;Datenblatt!$Q$5),100,IF(AND($C250=16,Datenblatt!M250&gt;Datenblatt!$Q$6),100,IF(AND($C250=12,Datenblatt!M250&gt;Datenblatt!$Q$7),100,IF(AND($C250=11,Datenblatt!M250&gt;Datenblatt!$Q$8),100,IF(Übersicht!$C250=13,Datenblatt!$B$3*Datenblatt!M250^3+Datenblatt!$C$3*Datenblatt!M250^2+Datenblatt!$D$3*Datenblatt!M250+Datenblatt!$E$3,IF(Übersicht!$C250=14,Datenblatt!$B$4*Datenblatt!M250^3+Datenblatt!$C$4*Datenblatt!M250^2+Datenblatt!$D$4*Datenblatt!M250+Datenblatt!$E$4,IF(Übersicht!$C250=15,Datenblatt!$B$5*Datenblatt!M250^3+Datenblatt!$C$5*Datenblatt!M250^2+Datenblatt!$D$5*Datenblatt!M250+Datenblatt!$E$5,IF(Übersicht!$C250=16,Datenblatt!$B$6*Datenblatt!M250^3+Datenblatt!$C$6*Datenblatt!M250^2+Datenblatt!$D$6*Datenblatt!M250+Datenblatt!$E$6,IF(Übersicht!$C250=12,Datenblatt!$B$7*Datenblatt!M250^3+Datenblatt!$C$7*Datenblatt!M250^2+Datenblatt!$D$7*Datenblatt!M250+Datenblatt!$E$7,IF(Übersicht!$C250=11,Datenblatt!$B$8*Datenblatt!M250^3+Datenblatt!$C$8*Datenblatt!M250^2+Datenblatt!$D$8*Datenblatt!M250+Datenblatt!$E$8,0))))))))))))))))))</f>
        <v>#DIV/0!</v>
      </c>
      <c r="K250" t="e">
        <f>IF(AND(Übersicht!$C250=13,Datenblatt!N250&lt;Datenblatt!$T$3),0,IF(AND(Übersicht!$C250=14,Datenblatt!N250&lt;Datenblatt!$T$4),0,IF(AND(Übersicht!$C250=15,Datenblatt!N250&lt;Datenblatt!$T$5),0,IF(AND(Übersicht!$C250=16,Datenblatt!N250&lt;Datenblatt!$T$6),0,IF(AND(Übersicht!$C250=12,Datenblatt!N250&lt;Datenblatt!$T$7),0,IF(AND(Übersicht!$C250=11,Datenblatt!N250&lt;Datenblatt!$T$8),0,IF(AND($C250=13,Datenblatt!N250&gt;Datenblatt!$S$3),100,IF(AND($C250=14,Datenblatt!N250&gt;Datenblatt!$S$4),100,IF(AND($C250=15,Datenblatt!N250&gt;Datenblatt!$S$5),100,IF(AND($C250=16,Datenblatt!N250&gt;Datenblatt!$S$6),100,IF(AND($C250=12,Datenblatt!N250&gt;Datenblatt!$S$7),100,IF(AND($C250=11,Datenblatt!N250&gt;Datenblatt!$S$8),100,IF(Übersicht!$C250=13,Datenblatt!$B$11*Datenblatt!N250^3+Datenblatt!$C$11*Datenblatt!N250^2+Datenblatt!$D$11*Datenblatt!N250+Datenblatt!$E$11,IF(Übersicht!$C250=14,Datenblatt!$B$12*Datenblatt!N250^3+Datenblatt!$C$12*Datenblatt!N250^2+Datenblatt!$D$12*Datenblatt!N250+Datenblatt!$E$12,IF(Übersicht!$C250=15,Datenblatt!$B$13*Datenblatt!N250^3+Datenblatt!$C$13*Datenblatt!N250^2+Datenblatt!$D$13*Datenblatt!N250+Datenblatt!$E$13,IF(Übersicht!$C250=16,Datenblatt!$B$14*Datenblatt!N250^3+Datenblatt!$C$14*Datenblatt!N250^2+Datenblatt!$D$14*Datenblatt!N250+Datenblatt!$E$14,IF(Übersicht!$C250=12,Datenblatt!$B$15*Datenblatt!N250^3+Datenblatt!$C$15*Datenblatt!N250^2+Datenblatt!$D$15*Datenblatt!N250+Datenblatt!$E$15,IF(Übersicht!$C250=11,Datenblatt!$B$16*Datenblatt!N250^3+Datenblatt!$C$16*Datenblatt!N250^2+Datenblatt!$D$16*Datenblatt!N250+Datenblatt!$E$16,0))))))))))))))))))</f>
        <v>#DIV/0!</v>
      </c>
      <c r="L250">
        <f>IF(AND($C250=13,G250&lt;Datenblatt!$V$3),0,IF(AND($C250=14,G250&lt;Datenblatt!$V$4),0,IF(AND($C250=15,G250&lt;Datenblatt!$V$5),0,IF(AND($C250=16,G250&lt;Datenblatt!$V$6),0,IF(AND($C250=12,G250&lt;Datenblatt!$V$7),0,IF(AND($C250=11,G250&lt;Datenblatt!$V$8),0,IF(AND($C250=13,G250&gt;Datenblatt!$U$3),100,IF(AND($C250=14,G250&gt;Datenblatt!$U$4),100,IF(AND($C250=15,G250&gt;Datenblatt!$U$5),100,IF(AND($C250=16,G250&gt;Datenblatt!$U$6),100,IF(AND($C250=12,G250&gt;Datenblatt!$U$7),100,IF(AND($C250=11,G250&gt;Datenblatt!$U$8),100,IF($C250=13,(Datenblatt!$B$19*Übersicht!G250^3)+(Datenblatt!$C$19*Übersicht!G250^2)+(Datenblatt!$D$19*Übersicht!G250)+Datenblatt!$E$19,IF($C250=14,(Datenblatt!$B$20*Übersicht!G250^3)+(Datenblatt!$C$20*Übersicht!G250^2)+(Datenblatt!$D$20*Übersicht!G250)+Datenblatt!$E$20,IF($C250=15,(Datenblatt!$B$21*Übersicht!G250^3)+(Datenblatt!$C$21*Übersicht!G250^2)+(Datenblatt!$D$21*Übersicht!G250)+Datenblatt!$E$21,IF($C250=16,(Datenblatt!$B$22*Übersicht!G250^3)+(Datenblatt!$C$22*Übersicht!G250^2)+(Datenblatt!$D$22*Übersicht!G250)+Datenblatt!$E$22,IF($C250=12,(Datenblatt!$B$23*Übersicht!G250^3)+(Datenblatt!$C$23*Übersicht!G250^2)+(Datenblatt!$D$23*Übersicht!G250)+Datenblatt!$E$23,IF($C250=11,(Datenblatt!$B$24*Übersicht!G250^3)+(Datenblatt!$C$24*Übersicht!G250^2)+(Datenblatt!$D$24*Übersicht!G250)+Datenblatt!$E$24,0))))))))))))))))))</f>
        <v>0</v>
      </c>
      <c r="M250">
        <f>IF(AND(H250="",C250=11),Datenblatt!$I$26,IF(AND(H250="",C250=12),Datenblatt!$I$26,IF(AND(H250="",C250=16),Datenblatt!$I$27,IF(AND(H250="",C250=15),Datenblatt!$I$26,IF(AND(H250="",C250=14),Datenblatt!$I$26,IF(AND(H250="",C250=13),Datenblatt!$I$26,IF(AND($C250=13,H250&gt;Datenblatt!$X$3),0,IF(AND($C250=14,H250&gt;Datenblatt!$X$4),0,IF(AND($C250=15,H250&gt;Datenblatt!$X$5),0,IF(AND($C250=16,H250&gt;Datenblatt!$X$6),0,IF(AND($C250=12,H250&gt;Datenblatt!$X$7),0,IF(AND($C250=11,H250&gt;Datenblatt!$X$8),0,IF(AND($C250=13,H250&lt;Datenblatt!$W$3),100,IF(AND($C250=14,H250&lt;Datenblatt!$W$4),100,IF(AND($C250=15,H250&lt;Datenblatt!$W$5),100,IF(AND($C250=16,H250&lt;Datenblatt!$W$6),100,IF(AND($C250=12,H250&lt;Datenblatt!$W$7),100,IF(AND($C250=11,H250&lt;Datenblatt!$W$8),100,IF($C250=13,(Datenblatt!$B$27*Übersicht!H250^3)+(Datenblatt!$C$27*Übersicht!H250^2)+(Datenblatt!$D$27*Übersicht!H250)+Datenblatt!$E$27,IF($C250=14,(Datenblatt!$B$28*Übersicht!H250^3)+(Datenblatt!$C$28*Übersicht!H250^2)+(Datenblatt!$D$28*Übersicht!H250)+Datenblatt!$E$28,IF($C250=15,(Datenblatt!$B$29*Übersicht!H250^3)+(Datenblatt!$C$29*Übersicht!H250^2)+(Datenblatt!$D$29*Übersicht!H250)+Datenblatt!$E$29,IF($C250=16,(Datenblatt!$B$30*Übersicht!H250^3)+(Datenblatt!$C$30*Übersicht!H250^2)+(Datenblatt!$D$30*Übersicht!H250)+Datenblatt!$E$30,IF($C250=12,(Datenblatt!$B$31*Übersicht!H250^3)+(Datenblatt!$C$31*Übersicht!H250^2)+(Datenblatt!$D$31*Übersicht!H250)+Datenblatt!$E$31,IF($C250=11,(Datenblatt!$B$32*Übersicht!H250^3)+(Datenblatt!$C$32*Übersicht!H250^2)+(Datenblatt!$D$32*Übersicht!H250)+Datenblatt!$E$32,0))))))))))))))))))))))))</f>
        <v>0</v>
      </c>
      <c r="N250">
        <f>IF(AND(H250="",C250=11),Datenblatt!$I$29,IF(AND(H250="",C250=12),Datenblatt!$I$29,IF(AND(H250="",C250=16),Datenblatt!$I$29,IF(AND(H250="",C250=15),Datenblatt!$I$29,IF(AND(H250="",C250=14),Datenblatt!$I$29,IF(AND(H250="",C250=13),Datenblatt!$I$29,IF(AND($C250=13,H250&gt;Datenblatt!$X$3),0,IF(AND($C250=14,H250&gt;Datenblatt!$X$4),0,IF(AND($C250=15,H250&gt;Datenblatt!$X$5),0,IF(AND($C250=16,H250&gt;Datenblatt!$X$6),0,IF(AND($C250=12,H250&gt;Datenblatt!$X$7),0,IF(AND($C250=11,H250&gt;Datenblatt!$X$8),0,IF(AND($C250=13,H250&lt;Datenblatt!$W$3),100,IF(AND($C250=14,H250&lt;Datenblatt!$W$4),100,IF(AND($C250=15,H250&lt;Datenblatt!$W$5),100,IF(AND($C250=16,H250&lt;Datenblatt!$W$6),100,IF(AND($C250=12,H250&lt;Datenblatt!$W$7),100,IF(AND($C250=11,H250&lt;Datenblatt!$W$8),100,IF($C250=13,(Datenblatt!$B$27*Übersicht!H250^3)+(Datenblatt!$C$27*Übersicht!H250^2)+(Datenblatt!$D$27*Übersicht!H250)+Datenblatt!$E$27,IF($C250=14,(Datenblatt!$B$28*Übersicht!H250^3)+(Datenblatt!$C$28*Übersicht!H250^2)+(Datenblatt!$D$28*Übersicht!H250)+Datenblatt!$E$28,IF($C250=15,(Datenblatt!$B$29*Übersicht!H250^3)+(Datenblatt!$C$29*Übersicht!H250^2)+(Datenblatt!$D$29*Übersicht!H250)+Datenblatt!$E$29,IF($C250=16,(Datenblatt!$B$30*Übersicht!H250^3)+(Datenblatt!$C$30*Übersicht!H250^2)+(Datenblatt!$D$30*Übersicht!H250)+Datenblatt!$E$30,IF($C250=12,(Datenblatt!$B$31*Übersicht!H250^3)+(Datenblatt!$C$31*Übersicht!H250^2)+(Datenblatt!$D$31*Übersicht!H250)+Datenblatt!$E$31,IF($C250=11,(Datenblatt!$B$32*Übersicht!H250^3)+(Datenblatt!$C$32*Übersicht!H250^2)+(Datenblatt!$D$32*Übersicht!H250)+Datenblatt!$E$32,0))))))))))))))))))))))))</f>
        <v>0</v>
      </c>
      <c r="O250" s="2" t="e">
        <f t="shared" si="12"/>
        <v>#DIV/0!</v>
      </c>
      <c r="P250" s="2" t="e">
        <f t="shared" si="13"/>
        <v>#DIV/0!</v>
      </c>
      <c r="R250" s="2"/>
      <c r="S250" s="2">
        <f>Datenblatt!$I$10</f>
        <v>62.816491055091916</v>
      </c>
      <c r="T250" s="2">
        <f>Datenblatt!$I$18</f>
        <v>62.379148900450787</v>
      </c>
      <c r="U250" s="2">
        <f>Datenblatt!$I$26</f>
        <v>55.885385458572635</v>
      </c>
      <c r="V250" s="2">
        <f>Datenblatt!$I$34</f>
        <v>60.727085155488531</v>
      </c>
      <c r="W250" s="7" t="e">
        <f t="shared" si="14"/>
        <v>#DIV/0!</v>
      </c>
      <c r="Y250" s="2">
        <f>Datenblatt!$I$5</f>
        <v>73.48733784597421</v>
      </c>
      <c r="Z250">
        <f>Datenblatt!$I$13</f>
        <v>79.926562848016317</v>
      </c>
      <c r="AA250">
        <f>Datenblatt!$I$21</f>
        <v>79.953620531215734</v>
      </c>
      <c r="AB250">
        <f>Datenblatt!$I$29</f>
        <v>70.851454876954847</v>
      </c>
      <c r="AC250">
        <f>Datenblatt!$I$37</f>
        <v>75.813025407742586</v>
      </c>
      <c r="AD250" s="7" t="e">
        <f t="shared" si="15"/>
        <v>#DIV/0!</v>
      </c>
    </row>
    <row r="251" spans="10:30" ht="19" x14ac:dyDescent="0.25">
      <c r="J251" s="3" t="e">
        <f>IF(AND($C251=13,Datenblatt!M251&lt;Datenblatt!$R$3),0,IF(AND($C251=14,Datenblatt!M251&lt;Datenblatt!$R$4),0,IF(AND($C251=15,Datenblatt!M251&lt;Datenblatt!$R$5),0,IF(AND($C251=16,Datenblatt!M251&lt;Datenblatt!$R$6),0,IF(AND($C251=12,Datenblatt!M251&lt;Datenblatt!$R$7),0,IF(AND($C251=11,Datenblatt!M251&lt;Datenblatt!$R$8),0,IF(AND($C251=13,Datenblatt!M251&gt;Datenblatt!$Q$3),100,IF(AND($C251=14,Datenblatt!M251&gt;Datenblatt!$Q$4),100,IF(AND($C251=15,Datenblatt!M251&gt;Datenblatt!$Q$5),100,IF(AND($C251=16,Datenblatt!M251&gt;Datenblatt!$Q$6),100,IF(AND($C251=12,Datenblatt!M251&gt;Datenblatt!$Q$7),100,IF(AND($C251=11,Datenblatt!M251&gt;Datenblatt!$Q$8),100,IF(Übersicht!$C251=13,Datenblatt!$B$3*Datenblatt!M251^3+Datenblatt!$C$3*Datenblatt!M251^2+Datenblatt!$D$3*Datenblatt!M251+Datenblatt!$E$3,IF(Übersicht!$C251=14,Datenblatt!$B$4*Datenblatt!M251^3+Datenblatt!$C$4*Datenblatt!M251^2+Datenblatt!$D$4*Datenblatt!M251+Datenblatt!$E$4,IF(Übersicht!$C251=15,Datenblatt!$B$5*Datenblatt!M251^3+Datenblatt!$C$5*Datenblatt!M251^2+Datenblatt!$D$5*Datenblatt!M251+Datenblatt!$E$5,IF(Übersicht!$C251=16,Datenblatt!$B$6*Datenblatt!M251^3+Datenblatt!$C$6*Datenblatt!M251^2+Datenblatt!$D$6*Datenblatt!M251+Datenblatt!$E$6,IF(Übersicht!$C251=12,Datenblatt!$B$7*Datenblatt!M251^3+Datenblatt!$C$7*Datenblatt!M251^2+Datenblatt!$D$7*Datenblatt!M251+Datenblatt!$E$7,IF(Übersicht!$C251=11,Datenblatt!$B$8*Datenblatt!M251^3+Datenblatt!$C$8*Datenblatt!M251^2+Datenblatt!$D$8*Datenblatt!M251+Datenblatt!$E$8,0))))))))))))))))))</f>
        <v>#DIV/0!</v>
      </c>
      <c r="K251" t="e">
        <f>IF(AND(Übersicht!$C251=13,Datenblatt!N251&lt;Datenblatt!$T$3),0,IF(AND(Übersicht!$C251=14,Datenblatt!N251&lt;Datenblatt!$T$4),0,IF(AND(Übersicht!$C251=15,Datenblatt!N251&lt;Datenblatt!$T$5),0,IF(AND(Übersicht!$C251=16,Datenblatt!N251&lt;Datenblatt!$T$6),0,IF(AND(Übersicht!$C251=12,Datenblatt!N251&lt;Datenblatt!$T$7),0,IF(AND(Übersicht!$C251=11,Datenblatt!N251&lt;Datenblatt!$T$8),0,IF(AND($C251=13,Datenblatt!N251&gt;Datenblatt!$S$3),100,IF(AND($C251=14,Datenblatt!N251&gt;Datenblatt!$S$4),100,IF(AND($C251=15,Datenblatt!N251&gt;Datenblatt!$S$5),100,IF(AND($C251=16,Datenblatt!N251&gt;Datenblatt!$S$6),100,IF(AND($C251=12,Datenblatt!N251&gt;Datenblatt!$S$7),100,IF(AND($C251=11,Datenblatt!N251&gt;Datenblatt!$S$8),100,IF(Übersicht!$C251=13,Datenblatt!$B$11*Datenblatt!N251^3+Datenblatt!$C$11*Datenblatt!N251^2+Datenblatt!$D$11*Datenblatt!N251+Datenblatt!$E$11,IF(Übersicht!$C251=14,Datenblatt!$B$12*Datenblatt!N251^3+Datenblatt!$C$12*Datenblatt!N251^2+Datenblatt!$D$12*Datenblatt!N251+Datenblatt!$E$12,IF(Übersicht!$C251=15,Datenblatt!$B$13*Datenblatt!N251^3+Datenblatt!$C$13*Datenblatt!N251^2+Datenblatt!$D$13*Datenblatt!N251+Datenblatt!$E$13,IF(Übersicht!$C251=16,Datenblatt!$B$14*Datenblatt!N251^3+Datenblatt!$C$14*Datenblatt!N251^2+Datenblatt!$D$14*Datenblatt!N251+Datenblatt!$E$14,IF(Übersicht!$C251=12,Datenblatt!$B$15*Datenblatt!N251^3+Datenblatt!$C$15*Datenblatt!N251^2+Datenblatt!$D$15*Datenblatt!N251+Datenblatt!$E$15,IF(Übersicht!$C251=11,Datenblatt!$B$16*Datenblatt!N251^3+Datenblatt!$C$16*Datenblatt!N251^2+Datenblatt!$D$16*Datenblatt!N251+Datenblatt!$E$16,0))))))))))))))))))</f>
        <v>#DIV/0!</v>
      </c>
      <c r="L251">
        <f>IF(AND($C251=13,G251&lt;Datenblatt!$V$3),0,IF(AND($C251=14,G251&lt;Datenblatt!$V$4),0,IF(AND($C251=15,G251&lt;Datenblatt!$V$5),0,IF(AND($C251=16,G251&lt;Datenblatt!$V$6),0,IF(AND($C251=12,G251&lt;Datenblatt!$V$7),0,IF(AND($C251=11,G251&lt;Datenblatt!$V$8),0,IF(AND($C251=13,G251&gt;Datenblatt!$U$3),100,IF(AND($C251=14,G251&gt;Datenblatt!$U$4),100,IF(AND($C251=15,G251&gt;Datenblatt!$U$5),100,IF(AND($C251=16,G251&gt;Datenblatt!$U$6),100,IF(AND($C251=12,G251&gt;Datenblatt!$U$7),100,IF(AND($C251=11,G251&gt;Datenblatt!$U$8),100,IF($C251=13,(Datenblatt!$B$19*Übersicht!G251^3)+(Datenblatt!$C$19*Übersicht!G251^2)+(Datenblatt!$D$19*Übersicht!G251)+Datenblatt!$E$19,IF($C251=14,(Datenblatt!$B$20*Übersicht!G251^3)+(Datenblatt!$C$20*Übersicht!G251^2)+(Datenblatt!$D$20*Übersicht!G251)+Datenblatt!$E$20,IF($C251=15,(Datenblatt!$B$21*Übersicht!G251^3)+(Datenblatt!$C$21*Übersicht!G251^2)+(Datenblatt!$D$21*Übersicht!G251)+Datenblatt!$E$21,IF($C251=16,(Datenblatt!$B$22*Übersicht!G251^3)+(Datenblatt!$C$22*Übersicht!G251^2)+(Datenblatt!$D$22*Übersicht!G251)+Datenblatt!$E$22,IF($C251=12,(Datenblatt!$B$23*Übersicht!G251^3)+(Datenblatt!$C$23*Übersicht!G251^2)+(Datenblatt!$D$23*Übersicht!G251)+Datenblatt!$E$23,IF($C251=11,(Datenblatt!$B$24*Übersicht!G251^3)+(Datenblatt!$C$24*Übersicht!G251^2)+(Datenblatt!$D$24*Übersicht!G251)+Datenblatt!$E$24,0))))))))))))))))))</f>
        <v>0</v>
      </c>
      <c r="M251">
        <f>IF(AND(H251="",C251=11),Datenblatt!$I$26,IF(AND(H251="",C251=12),Datenblatt!$I$26,IF(AND(H251="",C251=16),Datenblatt!$I$27,IF(AND(H251="",C251=15),Datenblatt!$I$26,IF(AND(H251="",C251=14),Datenblatt!$I$26,IF(AND(H251="",C251=13),Datenblatt!$I$26,IF(AND($C251=13,H251&gt;Datenblatt!$X$3),0,IF(AND($C251=14,H251&gt;Datenblatt!$X$4),0,IF(AND($C251=15,H251&gt;Datenblatt!$X$5),0,IF(AND($C251=16,H251&gt;Datenblatt!$X$6),0,IF(AND($C251=12,H251&gt;Datenblatt!$X$7),0,IF(AND($C251=11,H251&gt;Datenblatt!$X$8),0,IF(AND($C251=13,H251&lt;Datenblatt!$W$3),100,IF(AND($C251=14,H251&lt;Datenblatt!$W$4),100,IF(AND($C251=15,H251&lt;Datenblatt!$W$5),100,IF(AND($C251=16,H251&lt;Datenblatt!$W$6),100,IF(AND($C251=12,H251&lt;Datenblatt!$W$7),100,IF(AND($C251=11,H251&lt;Datenblatt!$W$8),100,IF($C251=13,(Datenblatt!$B$27*Übersicht!H251^3)+(Datenblatt!$C$27*Übersicht!H251^2)+(Datenblatt!$D$27*Übersicht!H251)+Datenblatt!$E$27,IF($C251=14,(Datenblatt!$B$28*Übersicht!H251^3)+(Datenblatt!$C$28*Übersicht!H251^2)+(Datenblatt!$D$28*Übersicht!H251)+Datenblatt!$E$28,IF($C251=15,(Datenblatt!$B$29*Übersicht!H251^3)+(Datenblatt!$C$29*Übersicht!H251^2)+(Datenblatt!$D$29*Übersicht!H251)+Datenblatt!$E$29,IF($C251=16,(Datenblatt!$B$30*Übersicht!H251^3)+(Datenblatt!$C$30*Übersicht!H251^2)+(Datenblatt!$D$30*Übersicht!H251)+Datenblatt!$E$30,IF($C251=12,(Datenblatt!$B$31*Übersicht!H251^3)+(Datenblatt!$C$31*Übersicht!H251^2)+(Datenblatt!$D$31*Übersicht!H251)+Datenblatt!$E$31,IF($C251=11,(Datenblatt!$B$32*Übersicht!H251^3)+(Datenblatt!$C$32*Übersicht!H251^2)+(Datenblatt!$D$32*Übersicht!H251)+Datenblatt!$E$32,0))))))))))))))))))))))))</f>
        <v>0</v>
      </c>
      <c r="N251">
        <f>IF(AND(H251="",C251=11),Datenblatt!$I$29,IF(AND(H251="",C251=12),Datenblatt!$I$29,IF(AND(H251="",C251=16),Datenblatt!$I$29,IF(AND(H251="",C251=15),Datenblatt!$I$29,IF(AND(H251="",C251=14),Datenblatt!$I$29,IF(AND(H251="",C251=13),Datenblatt!$I$29,IF(AND($C251=13,H251&gt;Datenblatt!$X$3),0,IF(AND($C251=14,H251&gt;Datenblatt!$X$4),0,IF(AND($C251=15,H251&gt;Datenblatt!$X$5),0,IF(AND($C251=16,H251&gt;Datenblatt!$X$6),0,IF(AND($C251=12,H251&gt;Datenblatt!$X$7),0,IF(AND($C251=11,H251&gt;Datenblatt!$X$8),0,IF(AND($C251=13,H251&lt;Datenblatt!$W$3),100,IF(AND($C251=14,H251&lt;Datenblatt!$W$4),100,IF(AND($C251=15,H251&lt;Datenblatt!$W$5),100,IF(AND($C251=16,H251&lt;Datenblatt!$W$6),100,IF(AND($C251=12,H251&lt;Datenblatt!$W$7),100,IF(AND($C251=11,H251&lt;Datenblatt!$W$8),100,IF($C251=13,(Datenblatt!$B$27*Übersicht!H251^3)+(Datenblatt!$C$27*Übersicht!H251^2)+(Datenblatt!$D$27*Übersicht!H251)+Datenblatt!$E$27,IF($C251=14,(Datenblatt!$B$28*Übersicht!H251^3)+(Datenblatt!$C$28*Übersicht!H251^2)+(Datenblatt!$D$28*Übersicht!H251)+Datenblatt!$E$28,IF($C251=15,(Datenblatt!$B$29*Übersicht!H251^3)+(Datenblatt!$C$29*Übersicht!H251^2)+(Datenblatt!$D$29*Übersicht!H251)+Datenblatt!$E$29,IF($C251=16,(Datenblatt!$B$30*Übersicht!H251^3)+(Datenblatt!$C$30*Übersicht!H251^2)+(Datenblatt!$D$30*Übersicht!H251)+Datenblatt!$E$30,IF($C251=12,(Datenblatt!$B$31*Übersicht!H251^3)+(Datenblatt!$C$31*Übersicht!H251^2)+(Datenblatt!$D$31*Übersicht!H251)+Datenblatt!$E$31,IF($C251=11,(Datenblatt!$B$32*Übersicht!H251^3)+(Datenblatt!$C$32*Übersicht!H251^2)+(Datenblatt!$D$32*Übersicht!H251)+Datenblatt!$E$32,0))))))))))))))))))))))))</f>
        <v>0</v>
      </c>
      <c r="O251" s="2" t="e">
        <f t="shared" si="12"/>
        <v>#DIV/0!</v>
      </c>
      <c r="P251" s="2" t="e">
        <f t="shared" si="13"/>
        <v>#DIV/0!</v>
      </c>
      <c r="R251" s="2"/>
      <c r="S251" s="2">
        <f>Datenblatt!$I$10</f>
        <v>62.816491055091916</v>
      </c>
      <c r="T251" s="2">
        <f>Datenblatt!$I$18</f>
        <v>62.379148900450787</v>
      </c>
      <c r="U251" s="2">
        <f>Datenblatt!$I$26</f>
        <v>55.885385458572635</v>
      </c>
      <c r="V251" s="2">
        <f>Datenblatt!$I$34</f>
        <v>60.727085155488531</v>
      </c>
      <c r="W251" s="7" t="e">
        <f t="shared" si="14"/>
        <v>#DIV/0!</v>
      </c>
      <c r="Y251" s="2">
        <f>Datenblatt!$I$5</f>
        <v>73.48733784597421</v>
      </c>
      <c r="Z251">
        <f>Datenblatt!$I$13</f>
        <v>79.926562848016317</v>
      </c>
      <c r="AA251">
        <f>Datenblatt!$I$21</f>
        <v>79.953620531215734</v>
      </c>
      <c r="AB251">
        <f>Datenblatt!$I$29</f>
        <v>70.851454876954847</v>
      </c>
      <c r="AC251">
        <f>Datenblatt!$I$37</f>
        <v>75.813025407742586</v>
      </c>
      <c r="AD251" s="7" t="e">
        <f t="shared" si="15"/>
        <v>#DIV/0!</v>
      </c>
    </row>
    <row r="252" spans="10:30" ht="19" x14ac:dyDescent="0.25">
      <c r="J252" s="3" t="e">
        <f>IF(AND($C252=13,Datenblatt!M252&lt;Datenblatt!$R$3),0,IF(AND($C252=14,Datenblatt!M252&lt;Datenblatt!$R$4),0,IF(AND($C252=15,Datenblatt!M252&lt;Datenblatt!$R$5),0,IF(AND($C252=16,Datenblatt!M252&lt;Datenblatt!$R$6),0,IF(AND($C252=12,Datenblatt!M252&lt;Datenblatt!$R$7),0,IF(AND($C252=11,Datenblatt!M252&lt;Datenblatt!$R$8),0,IF(AND($C252=13,Datenblatt!M252&gt;Datenblatt!$Q$3),100,IF(AND($C252=14,Datenblatt!M252&gt;Datenblatt!$Q$4),100,IF(AND($C252=15,Datenblatt!M252&gt;Datenblatt!$Q$5),100,IF(AND($C252=16,Datenblatt!M252&gt;Datenblatt!$Q$6),100,IF(AND($C252=12,Datenblatt!M252&gt;Datenblatt!$Q$7),100,IF(AND($C252=11,Datenblatt!M252&gt;Datenblatt!$Q$8),100,IF(Übersicht!$C252=13,Datenblatt!$B$3*Datenblatt!M252^3+Datenblatt!$C$3*Datenblatt!M252^2+Datenblatt!$D$3*Datenblatt!M252+Datenblatt!$E$3,IF(Übersicht!$C252=14,Datenblatt!$B$4*Datenblatt!M252^3+Datenblatt!$C$4*Datenblatt!M252^2+Datenblatt!$D$4*Datenblatt!M252+Datenblatt!$E$4,IF(Übersicht!$C252=15,Datenblatt!$B$5*Datenblatt!M252^3+Datenblatt!$C$5*Datenblatt!M252^2+Datenblatt!$D$5*Datenblatt!M252+Datenblatt!$E$5,IF(Übersicht!$C252=16,Datenblatt!$B$6*Datenblatt!M252^3+Datenblatt!$C$6*Datenblatt!M252^2+Datenblatt!$D$6*Datenblatt!M252+Datenblatt!$E$6,IF(Übersicht!$C252=12,Datenblatt!$B$7*Datenblatt!M252^3+Datenblatt!$C$7*Datenblatt!M252^2+Datenblatt!$D$7*Datenblatt!M252+Datenblatt!$E$7,IF(Übersicht!$C252=11,Datenblatt!$B$8*Datenblatt!M252^3+Datenblatt!$C$8*Datenblatt!M252^2+Datenblatt!$D$8*Datenblatt!M252+Datenblatt!$E$8,0))))))))))))))))))</f>
        <v>#DIV/0!</v>
      </c>
      <c r="K252" t="e">
        <f>IF(AND(Übersicht!$C252=13,Datenblatt!N252&lt;Datenblatt!$T$3),0,IF(AND(Übersicht!$C252=14,Datenblatt!N252&lt;Datenblatt!$T$4),0,IF(AND(Übersicht!$C252=15,Datenblatt!N252&lt;Datenblatt!$T$5),0,IF(AND(Übersicht!$C252=16,Datenblatt!N252&lt;Datenblatt!$T$6),0,IF(AND(Übersicht!$C252=12,Datenblatt!N252&lt;Datenblatt!$T$7),0,IF(AND(Übersicht!$C252=11,Datenblatt!N252&lt;Datenblatt!$T$8),0,IF(AND($C252=13,Datenblatt!N252&gt;Datenblatt!$S$3),100,IF(AND($C252=14,Datenblatt!N252&gt;Datenblatt!$S$4),100,IF(AND($C252=15,Datenblatt!N252&gt;Datenblatt!$S$5),100,IF(AND($C252=16,Datenblatt!N252&gt;Datenblatt!$S$6),100,IF(AND($C252=12,Datenblatt!N252&gt;Datenblatt!$S$7),100,IF(AND($C252=11,Datenblatt!N252&gt;Datenblatt!$S$8),100,IF(Übersicht!$C252=13,Datenblatt!$B$11*Datenblatt!N252^3+Datenblatt!$C$11*Datenblatt!N252^2+Datenblatt!$D$11*Datenblatt!N252+Datenblatt!$E$11,IF(Übersicht!$C252=14,Datenblatt!$B$12*Datenblatt!N252^3+Datenblatt!$C$12*Datenblatt!N252^2+Datenblatt!$D$12*Datenblatt!N252+Datenblatt!$E$12,IF(Übersicht!$C252=15,Datenblatt!$B$13*Datenblatt!N252^3+Datenblatt!$C$13*Datenblatt!N252^2+Datenblatt!$D$13*Datenblatt!N252+Datenblatt!$E$13,IF(Übersicht!$C252=16,Datenblatt!$B$14*Datenblatt!N252^3+Datenblatt!$C$14*Datenblatt!N252^2+Datenblatt!$D$14*Datenblatt!N252+Datenblatt!$E$14,IF(Übersicht!$C252=12,Datenblatt!$B$15*Datenblatt!N252^3+Datenblatt!$C$15*Datenblatt!N252^2+Datenblatt!$D$15*Datenblatt!N252+Datenblatt!$E$15,IF(Übersicht!$C252=11,Datenblatt!$B$16*Datenblatt!N252^3+Datenblatt!$C$16*Datenblatt!N252^2+Datenblatt!$D$16*Datenblatt!N252+Datenblatt!$E$16,0))))))))))))))))))</f>
        <v>#DIV/0!</v>
      </c>
      <c r="L252">
        <f>IF(AND($C252=13,G252&lt;Datenblatt!$V$3),0,IF(AND($C252=14,G252&lt;Datenblatt!$V$4),0,IF(AND($C252=15,G252&lt;Datenblatt!$V$5),0,IF(AND($C252=16,G252&lt;Datenblatt!$V$6),0,IF(AND($C252=12,G252&lt;Datenblatt!$V$7),0,IF(AND($C252=11,G252&lt;Datenblatt!$V$8),0,IF(AND($C252=13,G252&gt;Datenblatt!$U$3),100,IF(AND($C252=14,G252&gt;Datenblatt!$U$4),100,IF(AND($C252=15,G252&gt;Datenblatt!$U$5),100,IF(AND($C252=16,G252&gt;Datenblatt!$U$6),100,IF(AND($C252=12,G252&gt;Datenblatt!$U$7),100,IF(AND($C252=11,G252&gt;Datenblatt!$U$8),100,IF($C252=13,(Datenblatt!$B$19*Übersicht!G252^3)+(Datenblatt!$C$19*Übersicht!G252^2)+(Datenblatt!$D$19*Übersicht!G252)+Datenblatt!$E$19,IF($C252=14,(Datenblatt!$B$20*Übersicht!G252^3)+(Datenblatt!$C$20*Übersicht!G252^2)+(Datenblatt!$D$20*Übersicht!G252)+Datenblatt!$E$20,IF($C252=15,(Datenblatt!$B$21*Übersicht!G252^3)+(Datenblatt!$C$21*Übersicht!G252^2)+(Datenblatt!$D$21*Übersicht!G252)+Datenblatt!$E$21,IF($C252=16,(Datenblatt!$B$22*Übersicht!G252^3)+(Datenblatt!$C$22*Übersicht!G252^2)+(Datenblatt!$D$22*Übersicht!G252)+Datenblatt!$E$22,IF($C252=12,(Datenblatt!$B$23*Übersicht!G252^3)+(Datenblatt!$C$23*Übersicht!G252^2)+(Datenblatt!$D$23*Übersicht!G252)+Datenblatt!$E$23,IF($C252=11,(Datenblatt!$B$24*Übersicht!G252^3)+(Datenblatt!$C$24*Übersicht!G252^2)+(Datenblatt!$D$24*Übersicht!G252)+Datenblatt!$E$24,0))))))))))))))))))</f>
        <v>0</v>
      </c>
      <c r="M252">
        <f>IF(AND(H252="",C252=11),Datenblatt!$I$26,IF(AND(H252="",C252=12),Datenblatt!$I$26,IF(AND(H252="",C252=16),Datenblatt!$I$27,IF(AND(H252="",C252=15),Datenblatt!$I$26,IF(AND(H252="",C252=14),Datenblatt!$I$26,IF(AND(H252="",C252=13),Datenblatt!$I$26,IF(AND($C252=13,H252&gt;Datenblatt!$X$3),0,IF(AND($C252=14,H252&gt;Datenblatt!$X$4),0,IF(AND($C252=15,H252&gt;Datenblatt!$X$5),0,IF(AND($C252=16,H252&gt;Datenblatt!$X$6),0,IF(AND($C252=12,H252&gt;Datenblatt!$X$7),0,IF(AND($C252=11,H252&gt;Datenblatt!$X$8),0,IF(AND($C252=13,H252&lt;Datenblatt!$W$3),100,IF(AND($C252=14,H252&lt;Datenblatt!$W$4),100,IF(AND($C252=15,H252&lt;Datenblatt!$W$5),100,IF(AND($C252=16,H252&lt;Datenblatt!$W$6),100,IF(AND($C252=12,H252&lt;Datenblatt!$W$7),100,IF(AND($C252=11,H252&lt;Datenblatt!$W$8),100,IF($C252=13,(Datenblatt!$B$27*Übersicht!H252^3)+(Datenblatt!$C$27*Übersicht!H252^2)+(Datenblatt!$D$27*Übersicht!H252)+Datenblatt!$E$27,IF($C252=14,(Datenblatt!$B$28*Übersicht!H252^3)+(Datenblatt!$C$28*Übersicht!H252^2)+(Datenblatt!$D$28*Übersicht!H252)+Datenblatt!$E$28,IF($C252=15,(Datenblatt!$B$29*Übersicht!H252^3)+(Datenblatt!$C$29*Übersicht!H252^2)+(Datenblatt!$D$29*Übersicht!H252)+Datenblatt!$E$29,IF($C252=16,(Datenblatt!$B$30*Übersicht!H252^3)+(Datenblatt!$C$30*Übersicht!H252^2)+(Datenblatt!$D$30*Übersicht!H252)+Datenblatt!$E$30,IF($C252=12,(Datenblatt!$B$31*Übersicht!H252^3)+(Datenblatt!$C$31*Übersicht!H252^2)+(Datenblatt!$D$31*Übersicht!H252)+Datenblatt!$E$31,IF($C252=11,(Datenblatt!$B$32*Übersicht!H252^3)+(Datenblatt!$C$32*Übersicht!H252^2)+(Datenblatt!$D$32*Übersicht!H252)+Datenblatt!$E$32,0))))))))))))))))))))))))</f>
        <v>0</v>
      </c>
      <c r="N252">
        <f>IF(AND(H252="",C252=11),Datenblatt!$I$29,IF(AND(H252="",C252=12),Datenblatt!$I$29,IF(AND(H252="",C252=16),Datenblatt!$I$29,IF(AND(H252="",C252=15),Datenblatt!$I$29,IF(AND(H252="",C252=14),Datenblatt!$I$29,IF(AND(H252="",C252=13),Datenblatt!$I$29,IF(AND($C252=13,H252&gt;Datenblatt!$X$3),0,IF(AND($C252=14,H252&gt;Datenblatt!$X$4),0,IF(AND($C252=15,H252&gt;Datenblatt!$X$5),0,IF(AND($C252=16,H252&gt;Datenblatt!$X$6),0,IF(AND($C252=12,H252&gt;Datenblatt!$X$7),0,IF(AND($C252=11,H252&gt;Datenblatt!$X$8),0,IF(AND($C252=13,H252&lt;Datenblatt!$W$3),100,IF(AND($C252=14,H252&lt;Datenblatt!$W$4),100,IF(AND($C252=15,H252&lt;Datenblatt!$W$5),100,IF(AND($C252=16,H252&lt;Datenblatt!$W$6),100,IF(AND($C252=12,H252&lt;Datenblatt!$W$7),100,IF(AND($C252=11,H252&lt;Datenblatt!$W$8),100,IF($C252=13,(Datenblatt!$B$27*Übersicht!H252^3)+(Datenblatt!$C$27*Übersicht!H252^2)+(Datenblatt!$D$27*Übersicht!H252)+Datenblatt!$E$27,IF($C252=14,(Datenblatt!$B$28*Übersicht!H252^3)+(Datenblatt!$C$28*Übersicht!H252^2)+(Datenblatt!$D$28*Übersicht!H252)+Datenblatt!$E$28,IF($C252=15,(Datenblatt!$B$29*Übersicht!H252^3)+(Datenblatt!$C$29*Übersicht!H252^2)+(Datenblatt!$D$29*Übersicht!H252)+Datenblatt!$E$29,IF($C252=16,(Datenblatt!$B$30*Übersicht!H252^3)+(Datenblatt!$C$30*Übersicht!H252^2)+(Datenblatt!$D$30*Übersicht!H252)+Datenblatt!$E$30,IF($C252=12,(Datenblatt!$B$31*Übersicht!H252^3)+(Datenblatt!$C$31*Übersicht!H252^2)+(Datenblatt!$D$31*Übersicht!H252)+Datenblatt!$E$31,IF($C252=11,(Datenblatt!$B$32*Übersicht!H252^3)+(Datenblatt!$C$32*Übersicht!H252^2)+(Datenblatt!$D$32*Übersicht!H252)+Datenblatt!$E$32,0))))))))))))))))))))))))</f>
        <v>0</v>
      </c>
      <c r="O252" s="2" t="e">
        <f t="shared" si="12"/>
        <v>#DIV/0!</v>
      </c>
      <c r="P252" s="2" t="e">
        <f t="shared" si="13"/>
        <v>#DIV/0!</v>
      </c>
      <c r="R252" s="2"/>
      <c r="S252" s="2">
        <f>Datenblatt!$I$10</f>
        <v>62.816491055091916</v>
      </c>
      <c r="T252" s="2">
        <f>Datenblatt!$I$18</f>
        <v>62.379148900450787</v>
      </c>
      <c r="U252" s="2">
        <f>Datenblatt!$I$26</f>
        <v>55.885385458572635</v>
      </c>
      <c r="V252" s="2">
        <f>Datenblatt!$I$34</f>
        <v>60.727085155488531</v>
      </c>
      <c r="W252" s="7" t="e">
        <f t="shared" si="14"/>
        <v>#DIV/0!</v>
      </c>
      <c r="Y252" s="2">
        <f>Datenblatt!$I$5</f>
        <v>73.48733784597421</v>
      </c>
      <c r="Z252">
        <f>Datenblatt!$I$13</f>
        <v>79.926562848016317</v>
      </c>
      <c r="AA252">
        <f>Datenblatt!$I$21</f>
        <v>79.953620531215734</v>
      </c>
      <c r="AB252">
        <f>Datenblatt!$I$29</f>
        <v>70.851454876954847</v>
      </c>
      <c r="AC252">
        <f>Datenblatt!$I$37</f>
        <v>75.813025407742586</v>
      </c>
      <c r="AD252" s="7" t="e">
        <f t="shared" si="15"/>
        <v>#DIV/0!</v>
      </c>
    </row>
    <row r="253" spans="10:30" ht="19" x14ac:dyDescent="0.25">
      <c r="J253" s="3" t="e">
        <f>IF(AND($C253=13,Datenblatt!M253&lt;Datenblatt!$R$3),0,IF(AND($C253=14,Datenblatt!M253&lt;Datenblatt!$R$4),0,IF(AND($C253=15,Datenblatt!M253&lt;Datenblatt!$R$5),0,IF(AND($C253=16,Datenblatt!M253&lt;Datenblatt!$R$6),0,IF(AND($C253=12,Datenblatt!M253&lt;Datenblatt!$R$7),0,IF(AND($C253=11,Datenblatt!M253&lt;Datenblatt!$R$8),0,IF(AND($C253=13,Datenblatt!M253&gt;Datenblatt!$Q$3),100,IF(AND($C253=14,Datenblatt!M253&gt;Datenblatt!$Q$4),100,IF(AND($C253=15,Datenblatt!M253&gt;Datenblatt!$Q$5),100,IF(AND($C253=16,Datenblatt!M253&gt;Datenblatt!$Q$6),100,IF(AND($C253=12,Datenblatt!M253&gt;Datenblatt!$Q$7),100,IF(AND($C253=11,Datenblatt!M253&gt;Datenblatt!$Q$8),100,IF(Übersicht!$C253=13,Datenblatt!$B$3*Datenblatt!M253^3+Datenblatt!$C$3*Datenblatt!M253^2+Datenblatt!$D$3*Datenblatt!M253+Datenblatt!$E$3,IF(Übersicht!$C253=14,Datenblatt!$B$4*Datenblatt!M253^3+Datenblatt!$C$4*Datenblatt!M253^2+Datenblatt!$D$4*Datenblatt!M253+Datenblatt!$E$4,IF(Übersicht!$C253=15,Datenblatt!$B$5*Datenblatt!M253^3+Datenblatt!$C$5*Datenblatt!M253^2+Datenblatt!$D$5*Datenblatt!M253+Datenblatt!$E$5,IF(Übersicht!$C253=16,Datenblatt!$B$6*Datenblatt!M253^3+Datenblatt!$C$6*Datenblatt!M253^2+Datenblatt!$D$6*Datenblatt!M253+Datenblatt!$E$6,IF(Übersicht!$C253=12,Datenblatt!$B$7*Datenblatt!M253^3+Datenblatt!$C$7*Datenblatt!M253^2+Datenblatt!$D$7*Datenblatt!M253+Datenblatt!$E$7,IF(Übersicht!$C253=11,Datenblatt!$B$8*Datenblatt!M253^3+Datenblatt!$C$8*Datenblatt!M253^2+Datenblatt!$D$8*Datenblatt!M253+Datenblatt!$E$8,0))))))))))))))))))</f>
        <v>#DIV/0!</v>
      </c>
      <c r="K253" t="e">
        <f>IF(AND(Übersicht!$C253=13,Datenblatt!N253&lt;Datenblatt!$T$3),0,IF(AND(Übersicht!$C253=14,Datenblatt!N253&lt;Datenblatt!$T$4),0,IF(AND(Übersicht!$C253=15,Datenblatt!N253&lt;Datenblatt!$T$5),0,IF(AND(Übersicht!$C253=16,Datenblatt!N253&lt;Datenblatt!$T$6),0,IF(AND(Übersicht!$C253=12,Datenblatt!N253&lt;Datenblatt!$T$7),0,IF(AND(Übersicht!$C253=11,Datenblatt!N253&lt;Datenblatt!$T$8),0,IF(AND($C253=13,Datenblatt!N253&gt;Datenblatt!$S$3),100,IF(AND($C253=14,Datenblatt!N253&gt;Datenblatt!$S$4),100,IF(AND($C253=15,Datenblatt!N253&gt;Datenblatt!$S$5),100,IF(AND($C253=16,Datenblatt!N253&gt;Datenblatt!$S$6),100,IF(AND($C253=12,Datenblatt!N253&gt;Datenblatt!$S$7),100,IF(AND($C253=11,Datenblatt!N253&gt;Datenblatt!$S$8),100,IF(Übersicht!$C253=13,Datenblatt!$B$11*Datenblatt!N253^3+Datenblatt!$C$11*Datenblatt!N253^2+Datenblatt!$D$11*Datenblatt!N253+Datenblatt!$E$11,IF(Übersicht!$C253=14,Datenblatt!$B$12*Datenblatt!N253^3+Datenblatt!$C$12*Datenblatt!N253^2+Datenblatt!$D$12*Datenblatt!N253+Datenblatt!$E$12,IF(Übersicht!$C253=15,Datenblatt!$B$13*Datenblatt!N253^3+Datenblatt!$C$13*Datenblatt!N253^2+Datenblatt!$D$13*Datenblatt!N253+Datenblatt!$E$13,IF(Übersicht!$C253=16,Datenblatt!$B$14*Datenblatt!N253^3+Datenblatt!$C$14*Datenblatt!N253^2+Datenblatt!$D$14*Datenblatt!N253+Datenblatt!$E$14,IF(Übersicht!$C253=12,Datenblatt!$B$15*Datenblatt!N253^3+Datenblatt!$C$15*Datenblatt!N253^2+Datenblatt!$D$15*Datenblatt!N253+Datenblatt!$E$15,IF(Übersicht!$C253=11,Datenblatt!$B$16*Datenblatt!N253^3+Datenblatt!$C$16*Datenblatt!N253^2+Datenblatt!$D$16*Datenblatt!N253+Datenblatt!$E$16,0))))))))))))))))))</f>
        <v>#DIV/0!</v>
      </c>
      <c r="L253">
        <f>IF(AND($C253=13,G253&lt;Datenblatt!$V$3),0,IF(AND($C253=14,G253&lt;Datenblatt!$V$4),0,IF(AND($C253=15,G253&lt;Datenblatt!$V$5),0,IF(AND($C253=16,G253&lt;Datenblatt!$V$6),0,IF(AND($C253=12,G253&lt;Datenblatt!$V$7),0,IF(AND($C253=11,G253&lt;Datenblatt!$V$8),0,IF(AND($C253=13,G253&gt;Datenblatt!$U$3),100,IF(AND($C253=14,G253&gt;Datenblatt!$U$4),100,IF(AND($C253=15,G253&gt;Datenblatt!$U$5),100,IF(AND($C253=16,G253&gt;Datenblatt!$U$6),100,IF(AND($C253=12,G253&gt;Datenblatt!$U$7),100,IF(AND($C253=11,G253&gt;Datenblatt!$U$8),100,IF($C253=13,(Datenblatt!$B$19*Übersicht!G253^3)+(Datenblatt!$C$19*Übersicht!G253^2)+(Datenblatt!$D$19*Übersicht!G253)+Datenblatt!$E$19,IF($C253=14,(Datenblatt!$B$20*Übersicht!G253^3)+(Datenblatt!$C$20*Übersicht!G253^2)+(Datenblatt!$D$20*Übersicht!G253)+Datenblatt!$E$20,IF($C253=15,(Datenblatt!$B$21*Übersicht!G253^3)+(Datenblatt!$C$21*Übersicht!G253^2)+(Datenblatt!$D$21*Übersicht!G253)+Datenblatt!$E$21,IF($C253=16,(Datenblatt!$B$22*Übersicht!G253^3)+(Datenblatt!$C$22*Übersicht!G253^2)+(Datenblatt!$D$22*Übersicht!G253)+Datenblatt!$E$22,IF($C253=12,(Datenblatt!$B$23*Übersicht!G253^3)+(Datenblatt!$C$23*Übersicht!G253^2)+(Datenblatt!$D$23*Übersicht!G253)+Datenblatt!$E$23,IF($C253=11,(Datenblatt!$B$24*Übersicht!G253^3)+(Datenblatt!$C$24*Übersicht!G253^2)+(Datenblatt!$D$24*Übersicht!G253)+Datenblatt!$E$24,0))))))))))))))))))</f>
        <v>0</v>
      </c>
      <c r="M253">
        <f>IF(AND(H253="",C253=11),Datenblatt!$I$26,IF(AND(H253="",C253=12),Datenblatt!$I$26,IF(AND(H253="",C253=16),Datenblatt!$I$27,IF(AND(H253="",C253=15),Datenblatt!$I$26,IF(AND(H253="",C253=14),Datenblatt!$I$26,IF(AND(H253="",C253=13),Datenblatt!$I$26,IF(AND($C253=13,H253&gt;Datenblatt!$X$3),0,IF(AND($C253=14,H253&gt;Datenblatt!$X$4),0,IF(AND($C253=15,H253&gt;Datenblatt!$X$5),0,IF(AND($C253=16,H253&gt;Datenblatt!$X$6),0,IF(AND($C253=12,H253&gt;Datenblatt!$X$7),0,IF(AND($C253=11,H253&gt;Datenblatt!$X$8),0,IF(AND($C253=13,H253&lt;Datenblatt!$W$3),100,IF(AND($C253=14,H253&lt;Datenblatt!$W$4),100,IF(AND($C253=15,H253&lt;Datenblatt!$W$5),100,IF(AND($C253=16,H253&lt;Datenblatt!$W$6),100,IF(AND($C253=12,H253&lt;Datenblatt!$W$7),100,IF(AND($C253=11,H253&lt;Datenblatt!$W$8),100,IF($C253=13,(Datenblatt!$B$27*Übersicht!H253^3)+(Datenblatt!$C$27*Übersicht!H253^2)+(Datenblatt!$D$27*Übersicht!H253)+Datenblatt!$E$27,IF($C253=14,(Datenblatt!$B$28*Übersicht!H253^3)+(Datenblatt!$C$28*Übersicht!H253^2)+(Datenblatt!$D$28*Übersicht!H253)+Datenblatt!$E$28,IF($C253=15,(Datenblatt!$B$29*Übersicht!H253^3)+(Datenblatt!$C$29*Übersicht!H253^2)+(Datenblatt!$D$29*Übersicht!H253)+Datenblatt!$E$29,IF($C253=16,(Datenblatt!$B$30*Übersicht!H253^3)+(Datenblatt!$C$30*Übersicht!H253^2)+(Datenblatt!$D$30*Übersicht!H253)+Datenblatt!$E$30,IF($C253=12,(Datenblatt!$B$31*Übersicht!H253^3)+(Datenblatt!$C$31*Übersicht!H253^2)+(Datenblatt!$D$31*Übersicht!H253)+Datenblatt!$E$31,IF($C253=11,(Datenblatt!$B$32*Übersicht!H253^3)+(Datenblatt!$C$32*Übersicht!H253^2)+(Datenblatt!$D$32*Übersicht!H253)+Datenblatt!$E$32,0))))))))))))))))))))))))</f>
        <v>0</v>
      </c>
      <c r="N253">
        <f>IF(AND(H253="",C253=11),Datenblatt!$I$29,IF(AND(H253="",C253=12),Datenblatt!$I$29,IF(AND(H253="",C253=16),Datenblatt!$I$29,IF(AND(H253="",C253=15),Datenblatt!$I$29,IF(AND(H253="",C253=14),Datenblatt!$I$29,IF(AND(H253="",C253=13),Datenblatt!$I$29,IF(AND($C253=13,H253&gt;Datenblatt!$X$3),0,IF(AND($C253=14,H253&gt;Datenblatt!$X$4),0,IF(AND($C253=15,H253&gt;Datenblatt!$X$5),0,IF(AND($C253=16,H253&gt;Datenblatt!$X$6),0,IF(AND($C253=12,H253&gt;Datenblatt!$X$7),0,IF(AND($C253=11,H253&gt;Datenblatt!$X$8),0,IF(AND($C253=13,H253&lt;Datenblatt!$W$3),100,IF(AND($C253=14,H253&lt;Datenblatt!$W$4),100,IF(AND($C253=15,H253&lt;Datenblatt!$W$5),100,IF(AND($C253=16,H253&lt;Datenblatt!$W$6),100,IF(AND($C253=12,H253&lt;Datenblatt!$W$7),100,IF(AND($C253=11,H253&lt;Datenblatt!$W$8),100,IF($C253=13,(Datenblatt!$B$27*Übersicht!H253^3)+(Datenblatt!$C$27*Übersicht!H253^2)+(Datenblatt!$D$27*Übersicht!H253)+Datenblatt!$E$27,IF($C253=14,(Datenblatt!$B$28*Übersicht!H253^3)+(Datenblatt!$C$28*Übersicht!H253^2)+(Datenblatt!$D$28*Übersicht!H253)+Datenblatt!$E$28,IF($C253=15,(Datenblatt!$B$29*Übersicht!H253^3)+(Datenblatt!$C$29*Übersicht!H253^2)+(Datenblatt!$D$29*Übersicht!H253)+Datenblatt!$E$29,IF($C253=16,(Datenblatt!$B$30*Übersicht!H253^3)+(Datenblatt!$C$30*Übersicht!H253^2)+(Datenblatt!$D$30*Übersicht!H253)+Datenblatt!$E$30,IF($C253=12,(Datenblatt!$B$31*Übersicht!H253^3)+(Datenblatt!$C$31*Übersicht!H253^2)+(Datenblatt!$D$31*Übersicht!H253)+Datenblatt!$E$31,IF($C253=11,(Datenblatt!$B$32*Übersicht!H253^3)+(Datenblatt!$C$32*Übersicht!H253^2)+(Datenblatt!$D$32*Übersicht!H253)+Datenblatt!$E$32,0))))))))))))))))))))))))</f>
        <v>0</v>
      </c>
      <c r="O253" s="2" t="e">
        <f t="shared" si="12"/>
        <v>#DIV/0!</v>
      </c>
      <c r="P253" s="2" t="e">
        <f t="shared" si="13"/>
        <v>#DIV/0!</v>
      </c>
      <c r="R253" s="2"/>
      <c r="S253" s="2">
        <f>Datenblatt!$I$10</f>
        <v>62.816491055091916</v>
      </c>
      <c r="T253" s="2">
        <f>Datenblatt!$I$18</f>
        <v>62.379148900450787</v>
      </c>
      <c r="U253" s="2">
        <f>Datenblatt!$I$26</f>
        <v>55.885385458572635</v>
      </c>
      <c r="V253" s="2">
        <f>Datenblatt!$I$34</f>
        <v>60.727085155488531</v>
      </c>
      <c r="W253" s="7" t="e">
        <f t="shared" si="14"/>
        <v>#DIV/0!</v>
      </c>
      <c r="Y253" s="2">
        <f>Datenblatt!$I$5</f>
        <v>73.48733784597421</v>
      </c>
      <c r="Z253">
        <f>Datenblatt!$I$13</f>
        <v>79.926562848016317</v>
      </c>
      <c r="AA253">
        <f>Datenblatt!$I$21</f>
        <v>79.953620531215734</v>
      </c>
      <c r="AB253">
        <f>Datenblatt!$I$29</f>
        <v>70.851454876954847</v>
      </c>
      <c r="AC253">
        <f>Datenblatt!$I$37</f>
        <v>75.813025407742586</v>
      </c>
      <c r="AD253" s="7" t="e">
        <f t="shared" si="15"/>
        <v>#DIV/0!</v>
      </c>
    </row>
    <row r="254" spans="10:30" ht="19" x14ac:dyDescent="0.25">
      <c r="J254" s="3" t="e">
        <f>IF(AND($C254=13,Datenblatt!M254&lt;Datenblatt!$R$3),0,IF(AND($C254=14,Datenblatt!M254&lt;Datenblatt!$R$4),0,IF(AND($C254=15,Datenblatt!M254&lt;Datenblatt!$R$5),0,IF(AND($C254=16,Datenblatt!M254&lt;Datenblatt!$R$6),0,IF(AND($C254=12,Datenblatt!M254&lt;Datenblatt!$R$7),0,IF(AND($C254=11,Datenblatt!M254&lt;Datenblatt!$R$8),0,IF(AND($C254=13,Datenblatt!M254&gt;Datenblatt!$Q$3),100,IF(AND($C254=14,Datenblatt!M254&gt;Datenblatt!$Q$4),100,IF(AND($C254=15,Datenblatt!M254&gt;Datenblatt!$Q$5),100,IF(AND($C254=16,Datenblatt!M254&gt;Datenblatt!$Q$6),100,IF(AND($C254=12,Datenblatt!M254&gt;Datenblatt!$Q$7),100,IF(AND($C254=11,Datenblatt!M254&gt;Datenblatt!$Q$8),100,IF(Übersicht!$C254=13,Datenblatt!$B$3*Datenblatt!M254^3+Datenblatt!$C$3*Datenblatt!M254^2+Datenblatt!$D$3*Datenblatt!M254+Datenblatt!$E$3,IF(Übersicht!$C254=14,Datenblatt!$B$4*Datenblatt!M254^3+Datenblatt!$C$4*Datenblatt!M254^2+Datenblatt!$D$4*Datenblatt!M254+Datenblatt!$E$4,IF(Übersicht!$C254=15,Datenblatt!$B$5*Datenblatt!M254^3+Datenblatt!$C$5*Datenblatt!M254^2+Datenblatt!$D$5*Datenblatt!M254+Datenblatt!$E$5,IF(Übersicht!$C254=16,Datenblatt!$B$6*Datenblatt!M254^3+Datenblatt!$C$6*Datenblatt!M254^2+Datenblatt!$D$6*Datenblatt!M254+Datenblatt!$E$6,IF(Übersicht!$C254=12,Datenblatt!$B$7*Datenblatt!M254^3+Datenblatt!$C$7*Datenblatt!M254^2+Datenblatt!$D$7*Datenblatt!M254+Datenblatt!$E$7,IF(Übersicht!$C254=11,Datenblatt!$B$8*Datenblatt!M254^3+Datenblatt!$C$8*Datenblatt!M254^2+Datenblatt!$D$8*Datenblatt!M254+Datenblatt!$E$8,0))))))))))))))))))</f>
        <v>#DIV/0!</v>
      </c>
      <c r="K254" t="e">
        <f>IF(AND(Übersicht!$C254=13,Datenblatt!N254&lt;Datenblatt!$T$3),0,IF(AND(Übersicht!$C254=14,Datenblatt!N254&lt;Datenblatt!$T$4),0,IF(AND(Übersicht!$C254=15,Datenblatt!N254&lt;Datenblatt!$T$5),0,IF(AND(Übersicht!$C254=16,Datenblatt!N254&lt;Datenblatt!$T$6),0,IF(AND(Übersicht!$C254=12,Datenblatt!N254&lt;Datenblatt!$T$7),0,IF(AND(Übersicht!$C254=11,Datenblatt!N254&lt;Datenblatt!$T$8),0,IF(AND($C254=13,Datenblatt!N254&gt;Datenblatt!$S$3),100,IF(AND($C254=14,Datenblatt!N254&gt;Datenblatt!$S$4),100,IF(AND($C254=15,Datenblatt!N254&gt;Datenblatt!$S$5),100,IF(AND($C254=16,Datenblatt!N254&gt;Datenblatt!$S$6),100,IF(AND($C254=12,Datenblatt!N254&gt;Datenblatt!$S$7),100,IF(AND($C254=11,Datenblatt!N254&gt;Datenblatt!$S$8),100,IF(Übersicht!$C254=13,Datenblatt!$B$11*Datenblatt!N254^3+Datenblatt!$C$11*Datenblatt!N254^2+Datenblatt!$D$11*Datenblatt!N254+Datenblatt!$E$11,IF(Übersicht!$C254=14,Datenblatt!$B$12*Datenblatt!N254^3+Datenblatt!$C$12*Datenblatt!N254^2+Datenblatt!$D$12*Datenblatt!N254+Datenblatt!$E$12,IF(Übersicht!$C254=15,Datenblatt!$B$13*Datenblatt!N254^3+Datenblatt!$C$13*Datenblatt!N254^2+Datenblatt!$D$13*Datenblatt!N254+Datenblatt!$E$13,IF(Übersicht!$C254=16,Datenblatt!$B$14*Datenblatt!N254^3+Datenblatt!$C$14*Datenblatt!N254^2+Datenblatt!$D$14*Datenblatt!N254+Datenblatt!$E$14,IF(Übersicht!$C254=12,Datenblatt!$B$15*Datenblatt!N254^3+Datenblatt!$C$15*Datenblatt!N254^2+Datenblatt!$D$15*Datenblatt!N254+Datenblatt!$E$15,IF(Übersicht!$C254=11,Datenblatt!$B$16*Datenblatt!N254^3+Datenblatt!$C$16*Datenblatt!N254^2+Datenblatt!$D$16*Datenblatt!N254+Datenblatt!$E$16,0))))))))))))))))))</f>
        <v>#DIV/0!</v>
      </c>
      <c r="L254">
        <f>IF(AND($C254=13,G254&lt;Datenblatt!$V$3),0,IF(AND($C254=14,G254&lt;Datenblatt!$V$4),0,IF(AND($C254=15,G254&lt;Datenblatt!$V$5),0,IF(AND($C254=16,G254&lt;Datenblatt!$V$6),0,IF(AND($C254=12,G254&lt;Datenblatt!$V$7),0,IF(AND($C254=11,G254&lt;Datenblatt!$V$8),0,IF(AND($C254=13,G254&gt;Datenblatt!$U$3),100,IF(AND($C254=14,G254&gt;Datenblatt!$U$4),100,IF(AND($C254=15,G254&gt;Datenblatt!$U$5),100,IF(AND($C254=16,G254&gt;Datenblatt!$U$6),100,IF(AND($C254=12,G254&gt;Datenblatt!$U$7),100,IF(AND($C254=11,G254&gt;Datenblatt!$U$8),100,IF($C254=13,(Datenblatt!$B$19*Übersicht!G254^3)+(Datenblatt!$C$19*Übersicht!G254^2)+(Datenblatt!$D$19*Übersicht!G254)+Datenblatt!$E$19,IF($C254=14,(Datenblatt!$B$20*Übersicht!G254^3)+(Datenblatt!$C$20*Übersicht!G254^2)+(Datenblatt!$D$20*Übersicht!G254)+Datenblatt!$E$20,IF($C254=15,(Datenblatt!$B$21*Übersicht!G254^3)+(Datenblatt!$C$21*Übersicht!G254^2)+(Datenblatt!$D$21*Übersicht!G254)+Datenblatt!$E$21,IF($C254=16,(Datenblatt!$B$22*Übersicht!G254^3)+(Datenblatt!$C$22*Übersicht!G254^2)+(Datenblatt!$D$22*Übersicht!G254)+Datenblatt!$E$22,IF($C254=12,(Datenblatt!$B$23*Übersicht!G254^3)+(Datenblatt!$C$23*Übersicht!G254^2)+(Datenblatt!$D$23*Übersicht!G254)+Datenblatt!$E$23,IF($C254=11,(Datenblatt!$B$24*Übersicht!G254^3)+(Datenblatt!$C$24*Übersicht!G254^2)+(Datenblatt!$D$24*Übersicht!G254)+Datenblatt!$E$24,0))))))))))))))))))</f>
        <v>0</v>
      </c>
      <c r="M254">
        <f>IF(AND(H254="",C254=11),Datenblatt!$I$26,IF(AND(H254="",C254=12),Datenblatt!$I$26,IF(AND(H254="",C254=16),Datenblatt!$I$27,IF(AND(H254="",C254=15),Datenblatt!$I$26,IF(AND(H254="",C254=14),Datenblatt!$I$26,IF(AND(H254="",C254=13),Datenblatt!$I$26,IF(AND($C254=13,H254&gt;Datenblatt!$X$3),0,IF(AND($C254=14,H254&gt;Datenblatt!$X$4),0,IF(AND($C254=15,H254&gt;Datenblatt!$X$5),0,IF(AND($C254=16,H254&gt;Datenblatt!$X$6),0,IF(AND($C254=12,H254&gt;Datenblatt!$X$7),0,IF(AND($C254=11,H254&gt;Datenblatt!$X$8),0,IF(AND($C254=13,H254&lt;Datenblatt!$W$3),100,IF(AND($C254=14,H254&lt;Datenblatt!$W$4),100,IF(AND($C254=15,H254&lt;Datenblatt!$W$5),100,IF(AND($C254=16,H254&lt;Datenblatt!$W$6),100,IF(AND($C254=12,H254&lt;Datenblatt!$W$7),100,IF(AND($C254=11,H254&lt;Datenblatt!$W$8),100,IF($C254=13,(Datenblatt!$B$27*Übersicht!H254^3)+(Datenblatt!$C$27*Übersicht!H254^2)+(Datenblatt!$D$27*Übersicht!H254)+Datenblatt!$E$27,IF($C254=14,(Datenblatt!$B$28*Übersicht!H254^3)+(Datenblatt!$C$28*Übersicht!H254^2)+(Datenblatt!$D$28*Übersicht!H254)+Datenblatt!$E$28,IF($C254=15,(Datenblatt!$B$29*Übersicht!H254^3)+(Datenblatt!$C$29*Übersicht!H254^2)+(Datenblatt!$D$29*Übersicht!H254)+Datenblatt!$E$29,IF($C254=16,(Datenblatt!$B$30*Übersicht!H254^3)+(Datenblatt!$C$30*Übersicht!H254^2)+(Datenblatt!$D$30*Übersicht!H254)+Datenblatt!$E$30,IF($C254=12,(Datenblatt!$B$31*Übersicht!H254^3)+(Datenblatt!$C$31*Übersicht!H254^2)+(Datenblatt!$D$31*Übersicht!H254)+Datenblatt!$E$31,IF($C254=11,(Datenblatt!$B$32*Übersicht!H254^3)+(Datenblatt!$C$32*Übersicht!H254^2)+(Datenblatt!$D$32*Übersicht!H254)+Datenblatt!$E$32,0))))))))))))))))))))))))</f>
        <v>0</v>
      </c>
      <c r="N254">
        <f>IF(AND(H254="",C254=11),Datenblatt!$I$29,IF(AND(H254="",C254=12),Datenblatt!$I$29,IF(AND(H254="",C254=16),Datenblatt!$I$29,IF(AND(H254="",C254=15),Datenblatt!$I$29,IF(AND(H254="",C254=14),Datenblatt!$I$29,IF(AND(H254="",C254=13),Datenblatt!$I$29,IF(AND($C254=13,H254&gt;Datenblatt!$X$3),0,IF(AND($C254=14,H254&gt;Datenblatt!$X$4),0,IF(AND($C254=15,H254&gt;Datenblatt!$X$5),0,IF(AND($C254=16,H254&gt;Datenblatt!$X$6),0,IF(AND($C254=12,H254&gt;Datenblatt!$X$7),0,IF(AND($C254=11,H254&gt;Datenblatt!$X$8),0,IF(AND($C254=13,H254&lt;Datenblatt!$W$3),100,IF(AND($C254=14,H254&lt;Datenblatt!$W$4),100,IF(AND($C254=15,H254&lt;Datenblatt!$W$5),100,IF(AND($C254=16,H254&lt;Datenblatt!$W$6),100,IF(AND($C254=12,H254&lt;Datenblatt!$W$7),100,IF(AND($C254=11,H254&lt;Datenblatt!$W$8),100,IF($C254=13,(Datenblatt!$B$27*Übersicht!H254^3)+(Datenblatt!$C$27*Übersicht!H254^2)+(Datenblatt!$D$27*Übersicht!H254)+Datenblatt!$E$27,IF($C254=14,(Datenblatt!$B$28*Übersicht!H254^3)+(Datenblatt!$C$28*Übersicht!H254^2)+(Datenblatt!$D$28*Übersicht!H254)+Datenblatt!$E$28,IF($C254=15,(Datenblatt!$B$29*Übersicht!H254^3)+(Datenblatt!$C$29*Übersicht!H254^2)+(Datenblatt!$D$29*Übersicht!H254)+Datenblatt!$E$29,IF($C254=16,(Datenblatt!$B$30*Übersicht!H254^3)+(Datenblatt!$C$30*Übersicht!H254^2)+(Datenblatt!$D$30*Übersicht!H254)+Datenblatt!$E$30,IF($C254=12,(Datenblatt!$B$31*Übersicht!H254^3)+(Datenblatt!$C$31*Übersicht!H254^2)+(Datenblatt!$D$31*Übersicht!H254)+Datenblatt!$E$31,IF($C254=11,(Datenblatt!$B$32*Übersicht!H254^3)+(Datenblatt!$C$32*Übersicht!H254^2)+(Datenblatt!$D$32*Übersicht!H254)+Datenblatt!$E$32,0))))))))))))))))))))))))</f>
        <v>0</v>
      </c>
      <c r="O254" s="2" t="e">
        <f t="shared" si="12"/>
        <v>#DIV/0!</v>
      </c>
      <c r="P254" s="2" t="e">
        <f t="shared" si="13"/>
        <v>#DIV/0!</v>
      </c>
      <c r="R254" s="2"/>
      <c r="S254" s="2">
        <f>Datenblatt!$I$10</f>
        <v>62.816491055091916</v>
      </c>
      <c r="T254" s="2">
        <f>Datenblatt!$I$18</f>
        <v>62.379148900450787</v>
      </c>
      <c r="U254" s="2">
        <f>Datenblatt!$I$26</f>
        <v>55.885385458572635</v>
      </c>
      <c r="V254" s="2">
        <f>Datenblatt!$I$34</f>
        <v>60.727085155488531</v>
      </c>
      <c r="W254" s="7" t="e">
        <f t="shared" si="14"/>
        <v>#DIV/0!</v>
      </c>
      <c r="Y254" s="2">
        <f>Datenblatt!$I$5</f>
        <v>73.48733784597421</v>
      </c>
      <c r="Z254">
        <f>Datenblatt!$I$13</f>
        <v>79.926562848016317</v>
      </c>
      <c r="AA254">
        <f>Datenblatt!$I$21</f>
        <v>79.953620531215734</v>
      </c>
      <c r="AB254">
        <f>Datenblatt!$I$29</f>
        <v>70.851454876954847</v>
      </c>
      <c r="AC254">
        <f>Datenblatt!$I$37</f>
        <v>75.813025407742586</v>
      </c>
      <c r="AD254" s="7" t="e">
        <f t="shared" si="15"/>
        <v>#DIV/0!</v>
      </c>
    </row>
    <row r="255" spans="10:30" ht="19" x14ac:dyDescent="0.25">
      <c r="J255" s="3" t="e">
        <f>IF(AND($C255=13,Datenblatt!M255&lt;Datenblatt!$R$3),0,IF(AND($C255=14,Datenblatt!M255&lt;Datenblatt!$R$4),0,IF(AND($C255=15,Datenblatt!M255&lt;Datenblatt!$R$5),0,IF(AND($C255=16,Datenblatt!M255&lt;Datenblatt!$R$6),0,IF(AND($C255=12,Datenblatt!M255&lt;Datenblatt!$R$7),0,IF(AND($C255=11,Datenblatt!M255&lt;Datenblatt!$R$8),0,IF(AND($C255=13,Datenblatt!M255&gt;Datenblatt!$Q$3),100,IF(AND($C255=14,Datenblatt!M255&gt;Datenblatt!$Q$4),100,IF(AND($C255=15,Datenblatt!M255&gt;Datenblatt!$Q$5),100,IF(AND($C255=16,Datenblatt!M255&gt;Datenblatt!$Q$6),100,IF(AND($C255=12,Datenblatt!M255&gt;Datenblatt!$Q$7),100,IF(AND($C255=11,Datenblatt!M255&gt;Datenblatt!$Q$8),100,IF(Übersicht!$C255=13,Datenblatt!$B$3*Datenblatt!M255^3+Datenblatt!$C$3*Datenblatt!M255^2+Datenblatt!$D$3*Datenblatt!M255+Datenblatt!$E$3,IF(Übersicht!$C255=14,Datenblatt!$B$4*Datenblatt!M255^3+Datenblatt!$C$4*Datenblatt!M255^2+Datenblatt!$D$4*Datenblatt!M255+Datenblatt!$E$4,IF(Übersicht!$C255=15,Datenblatt!$B$5*Datenblatt!M255^3+Datenblatt!$C$5*Datenblatt!M255^2+Datenblatt!$D$5*Datenblatt!M255+Datenblatt!$E$5,IF(Übersicht!$C255=16,Datenblatt!$B$6*Datenblatt!M255^3+Datenblatt!$C$6*Datenblatt!M255^2+Datenblatt!$D$6*Datenblatt!M255+Datenblatt!$E$6,IF(Übersicht!$C255=12,Datenblatt!$B$7*Datenblatt!M255^3+Datenblatt!$C$7*Datenblatt!M255^2+Datenblatt!$D$7*Datenblatt!M255+Datenblatt!$E$7,IF(Übersicht!$C255=11,Datenblatt!$B$8*Datenblatt!M255^3+Datenblatt!$C$8*Datenblatt!M255^2+Datenblatt!$D$8*Datenblatt!M255+Datenblatt!$E$8,0))))))))))))))))))</f>
        <v>#DIV/0!</v>
      </c>
      <c r="K255" t="e">
        <f>IF(AND(Übersicht!$C255=13,Datenblatt!N255&lt;Datenblatt!$T$3),0,IF(AND(Übersicht!$C255=14,Datenblatt!N255&lt;Datenblatt!$T$4),0,IF(AND(Übersicht!$C255=15,Datenblatt!N255&lt;Datenblatt!$T$5),0,IF(AND(Übersicht!$C255=16,Datenblatt!N255&lt;Datenblatt!$T$6),0,IF(AND(Übersicht!$C255=12,Datenblatt!N255&lt;Datenblatt!$T$7),0,IF(AND(Übersicht!$C255=11,Datenblatt!N255&lt;Datenblatt!$T$8),0,IF(AND($C255=13,Datenblatt!N255&gt;Datenblatt!$S$3),100,IF(AND($C255=14,Datenblatt!N255&gt;Datenblatt!$S$4),100,IF(AND($C255=15,Datenblatt!N255&gt;Datenblatt!$S$5),100,IF(AND($C255=16,Datenblatt!N255&gt;Datenblatt!$S$6),100,IF(AND($C255=12,Datenblatt!N255&gt;Datenblatt!$S$7),100,IF(AND($C255=11,Datenblatt!N255&gt;Datenblatt!$S$8),100,IF(Übersicht!$C255=13,Datenblatt!$B$11*Datenblatt!N255^3+Datenblatt!$C$11*Datenblatt!N255^2+Datenblatt!$D$11*Datenblatt!N255+Datenblatt!$E$11,IF(Übersicht!$C255=14,Datenblatt!$B$12*Datenblatt!N255^3+Datenblatt!$C$12*Datenblatt!N255^2+Datenblatt!$D$12*Datenblatt!N255+Datenblatt!$E$12,IF(Übersicht!$C255=15,Datenblatt!$B$13*Datenblatt!N255^3+Datenblatt!$C$13*Datenblatt!N255^2+Datenblatt!$D$13*Datenblatt!N255+Datenblatt!$E$13,IF(Übersicht!$C255=16,Datenblatt!$B$14*Datenblatt!N255^3+Datenblatt!$C$14*Datenblatt!N255^2+Datenblatt!$D$14*Datenblatt!N255+Datenblatt!$E$14,IF(Übersicht!$C255=12,Datenblatt!$B$15*Datenblatt!N255^3+Datenblatt!$C$15*Datenblatt!N255^2+Datenblatt!$D$15*Datenblatt!N255+Datenblatt!$E$15,IF(Übersicht!$C255=11,Datenblatt!$B$16*Datenblatt!N255^3+Datenblatt!$C$16*Datenblatt!N255^2+Datenblatt!$D$16*Datenblatt!N255+Datenblatt!$E$16,0))))))))))))))))))</f>
        <v>#DIV/0!</v>
      </c>
      <c r="L255">
        <f>IF(AND($C255=13,G255&lt;Datenblatt!$V$3),0,IF(AND($C255=14,G255&lt;Datenblatt!$V$4),0,IF(AND($C255=15,G255&lt;Datenblatt!$V$5),0,IF(AND($C255=16,G255&lt;Datenblatt!$V$6),0,IF(AND($C255=12,G255&lt;Datenblatt!$V$7),0,IF(AND($C255=11,G255&lt;Datenblatt!$V$8),0,IF(AND($C255=13,G255&gt;Datenblatt!$U$3),100,IF(AND($C255=14,G255&gt;Datenblatt!$U$4),100,IF(AND($C255=15,G255&gt;Datenblatt!$U$5),100,IF(AND($C255=16,G255&gt;Datenblatt!$U$6),100,IF(AND($C255=12,G255&gt;Datenblatt!$U$7),100,IF(AND($C255=11,G255&gt;Datenblatt!$U$8),100,IF($C255=13,(Datenblatt!$B$19*Übersicht!G255^3)+(Datenblatt!$C$19*Übersicht!G255^2)+(Datenblatt!$D$19*Übersicht!G255)+Datenblatt!$E$19,IF($C255=14,(Datenblatt!$B$20*Übersicht!G255^3)+(Datenblatt!$C$20*Übersicht!G255^2)+(Datenblatt!$D$20*Übersicht!G255)+Datenblatt!$E$20,IF($C255=15,(Datenblatt!$B$21*Übersicht!G255^3)+(Datenblatt!$C$21*Übersicht!G255^2)+(Datenblatt!$D$21*Übersicht!G255)+Datenblatt!$E$21,IF($C255=16,(Datenblatt!$B$22*Übersicht!G255^3)+(Datenblatt!$C$22*Übersicht!G255^2)+(Datenblatt!$D$22*Übersicht!G255)+Datenblatt!$E$22,IF($C255=12,(Datenblatt!$B$23*Übersicht!G255^3)+(Datenblatt!$C$23*Übersicht!G255^2)+(Datenblatt!$D$23*Übersicht!G255)+Datenblatt!$E$23,IF($C255=11,(Datenblatt!$B$24*Übersicht!G255^3)+(Datenblatt!$C$24*Übersicht!G255^2)+(Datenblatt!$D$24*Übersicht!G255)+Datenblatt!$E$24,0))))))))))))))))))</f>
        <v>0</v>
      </c>
      <c r="M255">
        <f>IF(AND(H255="",C255=11),Datenblatt!$I$26,IF(AND(H255="",C255=12),Datenblatt!$I$26,IF(AND(H255="",C255=16),Datenblatt!$I$27,IF(AND(H255="",C255=15),Datenblatt!$I$26,IF(AND(H255="",C255=14),Datenblatt!$I$26,IF(AND(H255="",C255=13),Datenblatt!$I$26,IF(AND($C255=13,H255&gt;Datenblatt!$X$3),0,IF(AND($C255=14,H255&gt;Datenblatt!$X$4),0,IF(AND($C255=15,H255&gt;Datenblatt!$X$5),0,IF(AND($C255=16,H255&gt;Datenblatt!$X$6),0,IF(AND($C255=12,H255&gt;Datenblatt!$X$7),0,IF(AND($C255=11,H255&gt;Datenblatt!$X$8),0,IF(AND($C255=13,H255&lt;Datenblatt!$W$3),100,IF(AND($C255=14,H255&lt;Datenblatt!$W$4),100,IF(AND($C255=15,H255&lt;Datenblatt!$W$5),100,IF(AND($C255=16,H255&lt;Datenblatt!$W$6),100,IF(AND($C255=12,H255&lt;Datenblatt!$W$7),100,IF(AND($C255=11,H255&lt;Datenblatt!$W$8),100,IF($C255=13,(Datenblatt!$B$27*Übersicht!H255^3)+(Datenblatt!$C$27*Übersicht!H255^2)+(Datenblatt!$D$27*Übersicht!H255)+Datenblatt!$E$27,IF($C255=14,(Datenblatt!$B$28*Übersicht!H255^3)+(Datenblatt!$C$28*Übersicht!H255^2)+(Datenblatt!$D$28*Übersicht!H255)+Datenblatt!$E$28,IF($C255=15,(Datenblatt!$B$29*Übersicht!H255^3)+(Datenblatt!$C$29*Übersicht!H255^2)+(Datenblatt!$D$29*Übersicht!H255)+Datenblatt!$E$29,IF($C255=16,(Datenblatt!$B$30*Übersicht!H255^3)+(Datenblatt!$C$30*Übersicht!H255^2)+(Datenblatt!$D$30*Übersicht!H255)+Datenblatt!$E$30,IF($C255=12,(Datenblatt!$B$31*Übersicht!H255^3)+(Datenblatt!$C$31*Übersicht!H255^2)+(Datenblatt!$D$31*Übersicht!H255)+Datenblatt!$E$31,IF($C255=11,(Datenblatt!$B$32*Übersicht!H255^3)+(Datenblatt!$C$32*Übersicht!H255^2)+(Datenblatt!$D$32*Übersicht!H255)+Datenblatt!$E$32,0))))))))))))))))))))))))</f>
        <v>0</v>
      </c>
      <c r="N255">
        <f>IF(AND(H255="",C255=11),Datenblatt!$I$29,IF(AND(H255="",C255=12),Datenblatt!$I$29,IF(AND(H255="",C255=16),Datenblatt!$I$29,IF(AND(H255="",C255=15),Datenblatt!$I$29,IF(AND(H255="",C255=14),Datenblatt!$I$29,IF(AND(H255="",C255=13),Datenblatt!$I$29,IF(AND($C255=13,H255&gt;Datenblatt!$X$3),0,IF(AND($C255=14,H255&gt;Datenblatt!$X$4),0,IF(AND($C255=15,H255&gt;Datenblatt!$X$5),0,IF(AND($C255=16,H255&gt;Datenblatt!$X$6),0,IF(AND($C255=12,H255&gt;Datenblatt!$X$7),0,IF(AND($C255=11,H255&gt;Datenblatt!$X$8),0,IF(AND($C255=13,H255&lt;Datenblatt!$W$3),100,IF(AND($C255=14,H255&lt;Datenblatt!$W$4),100,IF(AND($C255=15,H255&lt;Datenblatt!$W$5),100,IF(AND($C255=16,H255&lt;Datenblatt!$W$6),100,IF(AND($C255=12,H255&lt;Datenblatt!$W$7),100,IF(AND($C255=11,H255&lt;Datenblatt!$W$8),100,IF($C255=13,(Datenblatt!$B$27*Übersicht!H255^3)+(Datenblatt!$C$27*Übersicht!H255^2)+(Datenblatt!$D$27*Übersicht!H255)+Datenblatt!$E$27,IF($C255=14,(Datenblatt!$B$28*Übersicht!H255^3)+(Datenblatt!$C$28*Übersicht!H255^2)+(Datenblatt!$D$28*Übersicht!H255)+Datenblatt!$E$28,IF($C255=15,(Datenblatt!$B$29*Übersicht!H255^3)+(Datenblatt!$C$29*Übersicht!H255^2)+(Datenblatt!$D$29*Übersicht!H255)+Datenblatt!$E$29,IF($C255=16,(Datenblatt!$B$30*Übersicht!H255^3)+(Datenblatt!$C$30*Übersicht!H255^2)+(Datenblatt!$D$30*Übersicht!H255)+Datenblatt!$E$30,IF($C255=12,(Datenblatt!$B$31*Übersicht!H255^3)+(Datenblatt!$C$31*Übersicht!H255^2)+(Datenblatt!$D$31*Übersicht!H255)+Datenblatt!$E$31,IF($C255=11,(Datenblatt!$B$32*Übersicht!H255^3)+(Datenblatt!$C$32*Übersicht!H255^2)+(Datenblatt!$D$32*Übersicht!H255)+Datenblatt!$E$32,0))))))))))))))))))))))))</f>
        <v>0</v>
      </c>
      <c r="O255" s="2" t="e">
        <f t="shared" si="12"/>
        <v>#DIV/0!</v>
      </c>
      <c r="P255" s="2" t="e">
        <f t="shared" si="13"/>
        <v>#DIV/0!</v>
      </c>
      <c r="R255" s="2"/>
      <c r="S255" s="2">
        <f>Datenblatt!$I$10</f>
        <v>62.816491055091916</v>
      </c>
      <c r="T255" s="2">
        <f>Datenblatt!$I$18</f>
        <v>62.379148900450787</v>
      </c>
      <c r="U255" s="2">
        <f>Datenblatt!$I$26</f>
        <v>55.885385458572635</v>
      </c>
      <c r="V255" s="2">
        <f>Datenblatt!$I$34</f>
        <v>60.727085155488531</v>
      </c>
      <c r="W255" s="7" t="e">
        <f t="shared" si="14"/>
        <v>#DIV/0!</v>
      </c>
      <c r="Y255" s="2">
        <f>Datenblatt!$I$5</f>
        <v>73.48733784597421</v>
      </c>
      <c r="Z255">
        <f>Datenblatt!$I$13</f>
        <v>79.926562848016317</v>
      </c>
      <c r="AA255">
        <f>Datenblatt!$I$21</f>
        <v>79.953620531215734</v>
      </c>
      <c r="AB255">
        <f>Datenblatt!$I$29</f>
        <v>70.851454876954847</v>
      </c>
      <c r="AC255">
        <f>Datenblatt!$I$37</f>
        <v>75.813025407742586</v>
      </c>
      <c r="AD255" s="7" t="e">
        <f t="shared" si="15"/>
        <v>#DIV/0!</v>
      </c>
    </row>
    <row r="256" spans="10:30" ht="19" x14ac:dyDescent="0.25">
      <c r="J256" s="3" t="e">
        <f>IF(AND($C256=13,Datenblatt!M256&lt;Datenblatt!$R$3),0,IF(AND($C256=14,Datenblatt!M256&lt;Datenblatt!$R$4),0,IF(AND($C256=15,Datenblatt!M256&lt;Datenblatt!$R$5),0,IF(AND($C256=16,Datenblatt!M256&lt;Datenblatt!$R$6),0,IF(AND($C256=12,Datenblatt!M256&lt;Datenblatt!$R$7),0,IF(AND($C256=11,Datenblatt!M256&lt;Datenblatt!$R$8),0,IF(AND($C256=13,Datenblatt!M256&gt;Datenblatt!$Q$3),100,IF(AND($C256=14,Datenblatt!M256&gt;Datenblatt!$Q$4),100,IF(AND($C256=15,Datenblatt!M256&gt;Datenblatt!$Q$5),100,IF(AND($C256=16,Datenblatt!M256&gt;Datenblatt!$Q$6),100,IF(AND($C256=12,Datenblatt!M256&gt;Datenblatt!$Q$7),100,IF(AND($C256=11,Datenblatt!M256&gt;Datenblatt!$Q$8),100,IF(Übersicht!$C256=13,Datenblatt!$B$3*Datenblatt!M256^3+Datenblatt!$C$3*Datenblatt!M256^2+Datenblatt!$D$3*Datenblatt!M256+Datenblatt!$E$3,IF(Übersicht!$C256=14,Datenblatt!$B$4*Datenblatt!M256^3+Datenblatt!$C$4*Datenblatt!M256^2+Datenblatt!$D$4*Datenblatt!M256+Datenblatt!$E$4,IF(Übersicht!$C256=15,Datenblatt!$B$5*Datenblatt!M256^3+Datenblatt!$C$5*Datenblatt!M256^2+Datenblatt!$D$5*Datenblatt!M256+Datenblatt!$E$5,IF(Übersicht!$C256=16,Datenblatt!$B$6*Datenblatt!M256^3+Datenblatt!$C$6*Datenblatt!M256^2+Datenblatt!$D$6*Datenblatt!M256+Datenblatt!$E$6,IF(Übersicht!$C256=12,Datenblatt!$B$7*Datenblatt!M256^3+Datenblatt!$C$7*Datenblatt!M256^2+Datenblatt!$D$7*Datenblatt!M256+Datenblatt!$E$7,IF(Übersicht!$C256=11,Datenblatt!$B$8*Datenblatt!M256^3+Datenblatt!$C$8*Datenblatt!M256^2+Datenblatt!$D$8*Datenblatt!M256+Datenblatt!$E$8,0))))))))))))))))))</f>
        <v>#DIV/0!</v>
      </c>
      <c r="K256" t="e">
        <f>IF(AND(Übersicht!$C256=13,Datenblatt!N256&lt;Datenblatt!$T$3),0,IF(AND(Übersicht!$C256=14,Datenblatt!N256&lt;Datenblatt!$T$4),0,IF(AND(Übersicht!$C256=15,Datenblatt!N256&lt;Datenblatt!$T$5),0,IF(AND(Übersicht!$C256=16,Datenblatt!N256&lt;Datenblatt!$T$6),0,IF(AND(Übersicht!$C256=12,Datenblatt!N256&lt;Datenblatt!$T$7),0,IF(AND(Übersicht!$C256=11,Datenblatt!N256&lt;Datenblatt!$T$8),0,IF(AND($C256=13,Datenblatt!N256&gt;Datenblatt!$S$3),100,IF(AND($C256=14,Datenblatt!N256&gt;Datenblatt!$S$4),100,IF(AND($C256=15,Datenblatt!N256&gt;Datenblatt!$S$5),100,IF(AND($C256=16,Datenblatt!N256&gt;Datenblatt!$S$6),100,IF(AND($C256=12,Datenblatt!N256&gt;Datenblatt!$S$7),100,IF(AND($C256=11,Datenblatt!N256&gt;Datenblatt!$S$8),100,IF(Übersicht!$C256=13,Datenblatt!$B$11*Datenblatt!N256^3+Datenblatt!$C$11*Datenblatt!N256^2+Datenblatt!$D$11*Datenblatt!N256+Datenblatt!$E$11,IF(Übersicht!$C256=14,Datenblatt!$B$12*Datenblatt!N256^3+Datenblatt!$C$12*Datenblatt!N256^2+Datenblatt!$D$12*Datenblatt!N256+Datenblatt!$E$12,IF(Übersicht!$C256=15,Datenblatt!$B$13*Datenblatt!N256^3+Datenblatt!$C$13*Datenblatt!N256^2+Datenblatt!$D$13*Datenblatt!N256+Datenblatt!$E$13,IF(Übersicht!$C256=16,Datenblatt!$B$14*Datenblatt!N256^3+Datenblatt!$C$14*Datenblatt!N256^2+Datenblatt!$D$14*Datenblatt!N256+Datenblatt!$E$14,IF(Übersicht!$C256=12,Datenblatt!$B$15*Datenblatt!N256^3+Datenblatt!$C$15*Datenblatt!N256^2+Datenblatt!$D$15*Datenblatt!N256+Datenblatt!$E$15,IF(Übersicht!$C256=11,Datenblatt!$B$16*Datenblatt!N256^3+Datenblatt!$C$16*Datenblatt!N256^2+Datenblatt!$D$16*Datenblatt!N256+Datenblatt!$E$16,0))))))))))))))))))</f>
        <v>#DIV/0!</v>
      </c>
      <c r="L256">
        <f>IF(AND($C256=13,G256&lt;Datenblatt!$V$3),0,IF(AND($C256=14,G256&lt;Datenblatt!$V$4),0,IF(AND($C256=15,G256&lt;Datenblatt!$V$5),0,IF(AND($C256=16,G256&lt;Datenblatt!$V$6),0,IF(AND($C256=12,G256&lt;Datenblatt!$V$7),0,IF(AND($C256=11,G256&lt;Datenblatt!$V$8),0,IF(AND($C256=13,G256&gt;Datenblatt!$U$3),100,IF(AND($C256=14,G256&gt;Datenblatt!$U$4),100,IF(AND($C256=15,G256&gt;Datenblatt!$U$5),100,IF(AND($C256=16,G256&gt;Datenblatt!$U$6),100,IF(AND($C256=12,G256&gt;Datenblatt!$U$7),100,IF(AND($C256=11,G256&gt;Datenblatt!$U$8),100,IF($C256=13,(Datenblatt!$B$19*Übersicht!G256^3)+(Datenblatt!$C$19*Übersicht!G256^2)+(Datenblatt!$D$19*Übersicht!G256)+Datenblatt!$E$19,IF($C256=14,(Datenblatt!$B$20*Übersicht!G256^3)+(Datenblatt!$C$20*Übersicht!G256^2)+(Datenblatt!$D$20*Übersicht!G256)+Datenblatt!$E$20,IF($C256=15,(Datenblatt!$B$21*Übersicht!G256^3)+(Datenblatt!$C$21*Übersicht!G256^2)+(Datenblatt!$D$21*Übersicht!G256)+Datenblatt!$E$21,IF($C256=16,(Datenblatt!$B$22*Übersicht!G256^3)+(Datenblatt!$C$22*Übersicht!G256^2)+(Datenblatt!$D$22*Übersicht!G256)+Datenblatt!$E$22,IF($C256=12,(Datenblatt!$B$23*Übersicht!G256^3)+(Datenblatt!$C$23*Übersicht!G256^2)+(Datenblatt!$D$23*Übersicht!G256)+Datenblatt!$E$23,IF($C256=11,(Datenblatt!$B$24*Übersicht!G256^3)+(Datenblatt!$C$24*Übersicht!G256^2)+(Datenblatt!$D$24*Übersicht!G256)+Datenblatt!$E$24,0))))))))))))))))))</f>
        <v>0</v>
      </c>
      <c r="M256">
        <f>IF(AND(H256="",C256=11),Datenblatt!$I$26,IF(AND(H256="",C256=12),Datenblatt!$I$26,IF(AND(H256="",C256=16),Datenblatt!$I$27,IF(AND(H256="",C256=15),Datenblatt!$I$26,IF(AND(H256="",C256=14),Datenblatt!$I$26,IF(AND(H256="",C256=13),Datenblatt!$I$26,IF(AND($C256=13,H256&gt;Datenblatt!$X$3),0,IF(AND($C256=14,H256&gt;Datenblatt!$X$4),0,IF(AND($C256=15,H256&gt;Datenblatt!$X$5),0,IF(AND($C256=16,H256&gt;Datenblatt!$X$6),0,IF(AND($C256=12,H256&gt;Datenblatt!$X$7),0,IF(AND($C256=11,H256&gt;Datenblatt!$X$8),0,IF(AND($C256=13,H256&lt;Datenblatt!$W$3),100,IF(AND($C256=14,H256&lt;Datenblatt!$W$4),100,IF(AND($C256=15,H256&lt;Datenblatt!$W$5),100,IF(AND($C256=16,H256&lt;Datenblatt!$W$6),100,IF(AND($C256=12,H256&lt;Datenblatt!$W$7),100,IF(AND($C256=11,H256&lt;Datenblatt!$W$8),100,IF($C256=13,(Datenblatt!$B$27*Übersicht!H256^3)+(Datenblatt!$C$27*Übersicht!H256^2)+(Datenblatt!$D$27*Übersicht!H256)+Datenblatt!$E$27,IF($C256=14,(Datenblatt!$B$28*Übersicht!H256^3)+(Datenblatt!$C$28*Übersicht!H256^2)+(Datenblatt!$D$28*Übersicht!H256)+Datenblatt!$E$28,IF($C256=15,(Datenblatt!$B$29*Übersicht!H256^3)+(Datenblatt!$C$29*Übersicht!H256^2)+(Datenblatt!$D$29*Übersicht!H256)+Datenblatt!$E$29,IF($C256=16,(Datenblatt!$B$30*Übersicht!H256^3)+(Datenblatt!$C$30*Übersicht!H256^2)+(Datenblatt!$D$30*Übersicht!H256)+Datenblatt!$E$30,IF($C256=12,(Datenblatt!$B$31*Übersicht!H256^3)+(Datenblatt!$C$31*Übersicht!H256^2)+(Datenblatt!$D$31*Übersicht!H256)+Datenblatt!$E$31,IF($C256=11,(Datenblatt!$B$32*Übersicht!H256^3)+(Datenblatt!$C$32*Übersicht!H256^2)+(Datenblatt!$D$32*Übersicht!H256)+Datenblatt!$E$32,0))))))))))))))))))))))))</f>
        <v>0</v>
      </c>
      <c r="N256">
        <f>IF(AND(H256="",C256=11),Datenblatt!$I$29,IF(AND(H256="",C256=12),Datenblatt!$I$29,IF(AND(H256="",C256=16),Datenblatt!$I$29,IF(AND(H256="",C256=15),Datenblatt!$I$29,IF(AND(H256="",C256=14),Datenblatt!$I$29,IF(AND(H256="",C256=13),Datenblatt!$I$29,IF(AND($C256=13,H256&gt;Datenblatt!$X$3),0,IF(AND($C256=14,H256&gt;Datenblatt!$X$4),0,IF(AND($C256=15,H256&gt;Datenblatt!$X$5),0,IF(AND($C256=16,H256&gt;Datenblatt!$X$6),0,IF(AND($C256=12,H256&gt;Datenblatt!$X$7),0,IF(AND($C256=11,H256&gt;Datenblatt!$X$8),0,IF(AND($C256=13,H256&lt;Datenblatt!$W$3),100,IF(AND($C256=14,H256&lt;Datenblatt!$W$4),100,IF(AND($C256=15,H256&lt;Datenblatt!$W$5),100,IF(AND($C256=16,H256&lt;Datenblatt!$W$6),100,IF(AND($C256=12,H256&lt;Datenblatt!$W$7),100,IF(AND($C256=11,H256&lt;Datenblatt!$W$8),100,IF($C256=13,(Datenblatt!$B$27*Übersicht!H256^3)+(Datenblatt!$C$27*Übersicht!H256^2)+(Datenblatt!$D$27*Übersicht!H256)+Datenblatt!$E$27,IF($C256=14,(Datenblatt!$B$28*Übersicht!H256^3)+(Datenblatt!$C$28*Übersicht!H256^2)+(Datenblatt!$D$28*Übersicht!H256)+Datenblatt!$E$28,IF($C256=15,(Datenblatt!$B$29*Übersicht!H256^3)+(Datenblatt!$C$29*Übersicht!H256^2)+(Datenblatt!$D$29*Übersicht!H256)+Datenblatt!$E$29,IF($C256=16,(Datenblatt!$B$30*Übersicht!H256^3)+(Datenblatt!$C$30*Übersicht!H256^2)+(Datenblatt!$D$30*Übersicht!H256)+Datenblatt!$E$30,IF($C256=12,(Datenblatt!$B$31*Übersicht!H256^3)+(Datenblatt!$C$31*Übersicht!H256^2)+(Datenblatt!$D$31*Übersicht!H256)+Datenblatt!$E$31,IF($C256=11,(Datenblatt!$B$32*Übersicht!H256^3)+(Datenblatt!$C$32*Übersicht!H256^2)+(Datenblatt!$D$32*Übersicht!H256)+Datenblatt!$E$32,0))))))))))))))))))))))))</f>
        <v>0</v>
      </c>
      <c r="O256" s="2" t="e">
        <f t="shared" si="12"/>
        <v>#DIV/0!</v>
      </c>
      <c r="P256" s="2" t="e">
        <f t="shared" si="13"/>
        <v>#DIV/0!</v>
      </c>
      <c r="R256" s="2"/>
      <c r="S256" s="2">
        <f>Datenblatt!$I$10</f>
        <v>62.816491055091916</v>
      </c>
      <c r="T256" s="2">
        <f>Datenblatt!$I$18</f>
        <v>62.379148900450787</v>
      </c>
      <c r="U256" s="2">
        <f>Datenblatt!$I$26</f>
        <v>55.885385458572635</v>
      </c>
      <c r="V256" s="2">
        <f>Datenblatt!$I$34</f>
        <v>60.727085155488531</v>
      </c>
      <c r="W256" s="7" t="e">
        <f t="shared" si="14"/>
        <v>#DIV/0!</v>
      </c>
      <c r="Y256" s="2">
        <f>Datenblatt!$I$5</f>
        <v>73.48733784597421</v>
      </c>
      <c r="Z256">
        <f>Datenblatt!$I$13</f>
        <v>79.926562848016317</v>
      </c>
      <c r="AA256">
        <f>Datenblatt!$I$21</f>
        <v>79.953620531215734</v>
      </c>
      <c r="AB256">
        <f>Datenblatt!$I$29</f>
        <v>70.851454876954847</v>
      </c>
      <c r="AC256">
        <f>Datenblatt!$I$37</f>
        <v>75.813025407742586</v>
      </c>
      <c r="AD256" s="7" t="e">
        <f t="shared" si="15"/>
        <v>#DIV/0!</v>
      </c>
    </row>
    <row r="257" spans="10:30" ht="19" x14ac:dyDescent="0.25">
      <c r="J257" s="3" t="e">
        <f>IF(AND($C257=13,Datenblatt!M257&lt;Datenblatt!$R$3),0,IF(AND($C257=14,Datenblatt!M257&lt;Datenblatt!$R$4),0,IF(AND($C257=15,Datenblatt!M257&lt;Datenblatt!$R$5),0,IF(AND($C257=16,Datenblatt!M257&lt;Datenblatt!$R$6),0,IF(AND($C257=12,Datenblatt!M257&lt;Datenblatt!$R$7),0,IF(AND($C257=11,Datenblatt!M257&lt;Datenblatt!$R$8),0,IF(AND($C257=13,Datenblatt!M257&gt;Datenblatt!$Q$3),100,IF(AND($C257=14,Datenblatt!M257&gt;Datenblatt!$Q$4),100,IF(AND($C257=15,Datenblatt!M257&gt;Datenblatt!$Q$5),100,IF(AND($C257=16,Datenblatt!M257&gt;Datenblatt!$Q$6),100,IF(AND($C257=12,Datenblatt!M257&gt;Datenblatt!$Q$7),100,IF(AND($C257=11,Datenblatt!M257&gt;Datenblatt!$Q$8),100,IF(Übersicht!$C257=13,Datenblatt!$B$3*Datenblatt!M257^3+Datenblatt!$C$3*Datenblatt!M257^2+Datenblatt!$D$3*Datenblatt!M257+Datenblatt!$E$3,IF(Übersicht!$C257=14,Datenblatt!$B$4*Datenblatt!M257^3+Datenblatt!$C$4*Datenblatt!M257^2+Datenblatt!$D$4*Datenblatt!M257+Datenblatt!$E$4,IF(Übersicht!$C257=15,Datenblatt!$B$5*Datenblatt!M257^3+Datenblatt!$C$5*Datenblatt!M257^2+Datenblatt!$D$5*Datenblatt!M257+Datenblatt!$E$5,IF(Übersicht!$C257=16,Datenblatt!$B$6*Datenblatt!M257^3+Datenblatt!$C$6*Datenblatt!M257^2+Datenblatt!$D$6*Datenblatt!M257+Datenblatt!$E$6,IF(Übersicht!$C257=12,Datenblatt!$B$7*Datenblatt!M257^3+Datenblatt!$C$7*Datenblatt!M257^2+Datenblatt!$D$7*Datenblatt!M257+Datenblatt!$E$7,IF(Übersicht!$C257=11,Datenblatt!$B$8*Datenblatt!M257^3+Datenblatt!$C$8*Datenblatt!M257^2+Datenblatt!$D$8*Datenblatt!M257+Datenblatt!$E$8,0))))))))))))))))))</f>
        <v>#DIV/0!</v>
      </c>
      <c r="K257" t="e">
        <f>IF(AND(Übersicht!$C257=13,Datenblatt!N257&lt;Datenblatt!$T$3),0,IF(AND(Übersicht!$C257=14,Datenblatt!N257&lt;Datenblatt!$T$4),0,IF(AND(Übersicht!$C257=15,Datenblatt!N257&lt;Datenblatt!$T$5),0,IF(AND(Übersicht!$C257=16,Datenblatt!N257&lt;Datenblatt!$T$6),0,IF(AND(Übersicht!$C257=12,Datenblatt!N257&lt;Datenblatt!$T$7),0,IF(AND(Übersicht!$C257=11,Datenblatt!N257&lt;Datenblatt!$T$8),0,IF(AND($C257=13,Datenblatt!N257&gt;Datenblatt!$S$3),100,IF(AND($C257=14,Datenblatt!N257&gt;Datenblatt!$S$4),100,IF(AND($C257=15,Datenblatt!N257&gt;Datenblatt!$S$5),100,IF(AND($C257=16,Datenblatt!N257&gt;Datenblatt!$S$6),100,IF(AND($C257=12,Datenblatt!N257&gt;Datenblatt!$S$7),100,IF(AND($C257=11,Datenblatt!N257&gt;Datenblatt!$S$8),100,IF(Übersicht!$C257=13,Datenblatt!$B$11*Datenblatt!N257^3+Datenblatt!$C$11*Datenblatt!N257^2+Datenblatt!$D$11*Datenblatt!N257+Datenblatt!$E$11,IF(Übersicht!$C257=14,Datenblatt!$B$12*Datenblatt!N257^3+Datenblatt!$C$12*Datenblatt!N257^2+Datenblatt!$D$12*Datenblatt!N257+Datenblatt!$E$12,IF(Übersicht!$C257=15,Datenblatt!$B$13*Datenblatt!N257^3+Datenblatt!$C$13*Datenblatt!N257^2+Datenblatt!$D$13*Datenblatt!N257+Datenblatt!$E$13,IF(Übersicht!$C257=16,Datenblatt!$B$14*Datenblatt!N257^3+Datenblatt!$C$14*Datenblatt!N257^2+Datenblatt!$D$14*Datenblatt!N257+Datenblatt!$E$14,IF(Übersicht!$C257=12,Datenblatt!$B$15*Datenblatt!N257^3+Datenblatt!$C$15*Datenblatt!N257^2+Datenblatt!$D$15*Datenblatt!N257+Datenblatt!$E$15,IF(Übersicht!$C257=11,Datenblatt!$B$16*Datenblatt!N257^3+Datenblatt!$C$16*Datenblatt!N257^2+Datenblatt!$D$16*Datenblatt!N257+Datenblatt!$E$16,0))))))))))))))))))</f>
        <v>#DIV/0!</v>
      </c>
      <c r="L257">
        <f>IF(AND($C257=13,G257&lt;Datenblatt!$V$3),0,IF(AND($C257=14,G257&lt;Datenblatt!$V$4),0,IF(AND($C257=15,G257&lt;Datenblatt!$V$5),0,IF(AND($C257=16,G257&lt;Datenblatt!$V$6),0,IF(AND($C257=12,G257&lt;Datenblatt!$V$7),0,IF(AND($C257=11,G257&lt;Datenblatt!$V$8),0,IF(AND($C257=13,G257&gt;Datenblatt!$U$3),100,IF(AND($C257=14,G257&gt;Datenblatt!$U$4),100,IF(AND($C257=15,G257&gt;Datenblatt!$U$5),100,IF(AND($C257=16,G257&gt;Datenblatt!$U$6),100,IF(AND($C257=12,G257&gt;Datenblatt!$U$7),100,IF(AND($C257=11,G257&gt;Datenblatt!$U$8),100,IF($C257=13,(Datenblatt!$B$19*Übersicht!G257^3)+(Datenblatt!$C$19*Übersicht!G257^2)+(Datenblatt!$D$19*Übersicht!G257)+Datenblatt!$E$19,IF($C257=14,(Datenblatt!$B$20*Übersicht!G257^3)+(Datenblatt!$C$20*Übersicht!G257^2)+(Datenblatt!$D$20*Übersicht!G257)+Datenblatt!$E$20,IF($C257=15,(Datenblatt!$B$21*Übersicht!G257^3)+(Datenblatt!$C$21*Übersicht!G257^2)+(Datenblatt!$D$21*Übersicht!G257)+Datenblatt!$E$21,IF($C257=16,(Datenblatt!$B$22*Übersicht!G257^3)+(Datenblatt!$C$22*Übersicht!G257^2)+(Datenblatt!$D$22*Übersicht!G257)+Datenblatt!$E$22,IF($C257=12,(Datenblatt!$B$23*Übersicht!G257^3)+(Datenblatt!$C$23*Übersicht!G257^2)+(Datenblatt!$D$23*Übersicht!G257)+Datenblatt!$E$23,IF($C257=11,(Datenblatt!$B$24*Übersicht!G257^3)+(Datenblatt!$C$24*Übersicht!G257^2)+(Datenblatt!$D$24*Übersicht!G257)+Datenblatt!$E$24,0))))))))))))))))))</f>
        <v>0</v>
      </c>
      <c r="M257">
        <f>IF(AND(H257="",C257=11),Datenblatt!$I$26,IF(AND(H257="",C257=12),Datenblatt!$I$26,IF(AND(H257="",C257=16),Datenblatt!$I$27,IF(AND(H257="",C257=15),Datenblatt!$I$26,IF(AND(H257="",C257=14),Datenblatt!$I$26,IF(AND(H257="",C257=13),Datenblatt!$I$26,IF(AND($C257=13,H257&gt;Datenblatt!$X$3),0,IF(AND($C257=14,H257&gt;Datenblatt!$X$4),0,IF(AND($C257=15,H257&gt;Datenblatt!$X$5),0,IF(AND($C257=16,H257&gt;Datenblatt!$X$6),0,IF(AND($C257=12,H257&gt;Datenblatt!$X$7),0,IF(AND($C257=11,H257&gt;Datenblatt!$X$8),0,IF(AND($C257=13,H257&lt;Datenblatt!$W$3),100,IF(AND($C257=14,H257&lt;Datenblatt!$W$4),100,IF(AND($C257=15,H257&lt;Datenblatt!$W$5),100,IF(AND($C257=16,H257&lt;Datenblatt!$W$6),100,IF(AND($C257=12,H257&lt;Datenblatt!$W$7),100,IF(AND($C257=11,H257&lt;Datenblatt!$W$8),100,IF($C257=13,(Datenblatt!$B$27*Übersicht!H257^3)+(Datenblatt!$C$27*Übersicht!H257^2)+(Datenblatt!$D$27*Übersicht!H257)+Datenblatt!$E$27,IF($C257=14,(Datenblatt!$B$28*Übersicht!H257^3)+(Datenblatt!$C$28*Übersicht!H257^2)+(Datenblatt!$D$28*Übersicht!H257)+Datenblatt!$E$28,IF($C257=15,(Datenblatt!$B$29*Übersicht!H257^3)+(Datenblatt!$C$29*Übersicht!H257^2)+(Datenblatt!$D$29*Übersicht!H257)+Datenblatt!$E$29,IF($C257=16,(Datenblatt!$B$30*Übersicht!H257^3)+(Datenblatt!$C$30*Übersicht!H257^2)+(Datenblatt!$D$30*Übersicht!H257)+Datenblatt!$E$30,IF($C257=12,(Datenblatt!$B$31*Übersicht!H257^3)+(Datenblatt!$C$31*Übersicht!H257^2)+(Datenblatt!$D$31*Übersicht!H257)+Datenblatt!$E$31,IF($C257=11,(Datenblatt!$B$32*Übersicht!H257^3)+(Datenblatt!$C$32*Übersicht!H257^2)+(Datenblatt!$D$32*Übersicht!H257)+Datenblatt!$E$32,0))))))))))))))))))))))))</f>
        <v>0</v>
      </c>
      <c r="N257">
        <f>IF(AND(H257="",C257=11),Datenblatt!$I$29,IF(AND(H257="",C257=12),Datenblatt!$I$29,IF(AND(H257="",C257=16),Datenblatt!$I$29,IF(AND(H257="",C257=15),Datenblatt!$I$29,IF(AND(H257="",C257=14),Datenblatt!$I$29,IF(AND(H257="",C257=13),Datenblatt!$I$29,IF(AND($C257=13,H257&gt;Datenblatt!$X$3),0,IF(AND($C257=14,H257&gt;Datenblatt!$X$4),0,IF(AND($C257=15,H257&gt;Datenblatt!$X$5),0,IF(AND($C257=16,H257&gt;Datenblatt!$X$6),0,IF(AND($C257=12,H257&gt;Datenblatt!$X$7),0,IF(AND($C257=11,H257&gt;Datenblatt!$X$8),0,IF(AND($C257=13,H257&lt;Datenblatt!$W$3),100,IF(AND($C257=14,H257&lt;Datenblatt!$W$4),100,IF(AND($C257=15,H257&lt;Datenblatt!$W$5),100,IF(AND($C257=16,H257&lt;Datenblatt!$W$6),100,IF(AND($C257=12,H257&lt;Datenblatt!$W$7),100,IF(AND($C257=11,H257&lt;Datenblatt!$W$8),100,IF($C257=13,(Datenblatt!$B$27*Übersicht!H257^3)+(Datenblatt!$C$27*Übersicht!H257^2)+(Datenblatt!$D$27*Übersicht!H257)+Datenblatt!$E$27,IF($C257=14,(Datenblatt!$B$28*Übersicht!H257^3)+(Datenblatt!$C$28*Übersicht!H257^2)+(Datenblatt!$D$28*Übersicht!H257)+Datenblatt!$E$28,IF($C257=15,(Datenblatt!$B$29*Übersicht!H257^3)+(Datenblatt!$C$29*Übersicht!H257^2)+(Datenblatt!$D$29*Übersicht!H257)+Datenblatt!$E$29,IF($C257=16,(Datenblatt!$B$30*Übersicht!H257^3)+(Datenblatt!$C$30*Übersicht!H257^2)+(Datenblatt!$D$30*Übersicht!H257)+Datenblatt!$E$30,IF($C257=12,(Datenblatt!$B$31*Übersicht!H257^3)+(Datenblatt!$C$31*Übersicht!H257^2)+(Datenblatt!$D$31*Übersicht!H257)+Datenblatt!$E$31,IF($C257=11,(Datenblatt!$B$32*Übersicht!H257^3)+(Datenblatt!$C$32*Übersicht!H257^2)+(Datenblatt!$D$32*Übersicht!H257)+Datenblatt!$E$32,0))))))))))))))))))))))))</f>
        <v>0</v>
      </c>
      <c r="O257" s="2" t="e">
        <f t="shared" si="12"/>
        <v>#DIV/0!</v>
      </c>
      <c r="P257" s="2" t="e">
        <f t="shared" si="13"/>
        <v>#DIV/0!</v>
      </c>
      <c r="R257" s="2"/>
      <c r="S257" s="2">
        <f>Datenblatt!$I$10</f>
        <v>62.816491055091916</v>
      </c>
      <c r="T257" s="2">
        <f>Datenblatt!$I$18</f>
        <v>62.379148900450787</v>
      </c>
      <c r="U257" s="2">
        <f>Datenblatt!$I$26</f>
        <v>55.885385458572635</v>
      </c>
      <c r="V257" s="2">
        <f>Datenblatt!$I$34</f>
        <v>60.727085155488531</v>
      </c>
      <c r="W257" s="7" t="e">
        <f t="shared" si="14"/>
        <v>#DIV/0!</v>
      </c>
      <c r="Y257" s="2">
        <f>Datenblatt!$I$5</f>
        <v>73.48733784597421</v>
      </c>
      <c r="Z257">
        <f>Datenblatt!$I$13</f>
        <v>79.926562848016317</v>
      </c>
      <c r="AA257">
        <f>Datenblatt!$I$21</f>
        <v>79.953620531215734</v>
      </c>
      <c r="AB257">
        <f>Datenblatt!$I$29</f>
        <v>70.851454876954847</v>
      </c>
      <c r="AC257">
        <f>Datenblatt!$I$37</f>
        <v>75.813025407742586</v>
      </c>
      <c r="AD257" s="7" t="e">
        <f t="shared" si="15"/>
        <v>#DIV/0!</v>
      </c>
    </row>
    <row r="258" spans="10:30" ht="19" x14ac:dyDescent="0.25">
      <c r="J258" s="3" t="e">
        <f>IF(AND($C258=13,Datenblatt!M258&lt;Datenblatt!$R$3),0,IF(AND($C258=14,Datenblatt!M258&lt;Datenblatt!$R$4),0,IF(AND($C258=15,Datenblatt!M258&lt;Datenblatt!$R$5),0,IF(AND($C258=16,Datenblatt!M258&lt;Datenblatt!$R$6),0,IF(AND($C258=12,Datenblatt!M258&lt;Datenblatt!$R$7),0,IF(AND($C258=11,Datenblatt!M258&lt;Datenblatt!$R$8),0,IF(AND($C258=13,Datenblatt!M258&gt;Datenblatt!$Q$3),100,IF(AND($C258=14,Datenblatt!M258&gt;Datenblatt!$Q$4),100,IF(AND($C258=15,Datenblatt!M258&gt;Datenblatt!$Q$5),100,IF(AND($C258=16,Datenblatt!M258&gt;Datenblatt!$Q$6),100,IF(AND($C258=12,Datenblatt!M258&gt;Datenblatt!$Q$7),100,IF(AND($C258=11,Datenblatt!M258&gt;Datenblatt!$Q$8),100,IF(Übersicht!$C258=13,Datenblatt!$B$3*Datenblatt!M258^3+Datenblatt!$C$3*Datenblatt!M258^2+Datenblatt!$D$3*Datenblatt!M258+Datenblatt!$E$3,IF(Übersicht!$C258=14,Datenblatt!$B$4*Datenblatt!M258^3+Datenblatt!$C$4*Datenblatt!M258^2+Datenblatt!$D$4*Datenblatt!M258+Datenblatt!$E$4,IF(Übersicht!$C258=15,Datenblatt!$B$5*Datenblatt!M258^3+Datenblatt!$C$5*Datenblatt!M258^2+Datenblatt!$D$5*Datenblatt!M258+Datenblatt!$E$5,IF(Übersicht!$C258=16,Datenblatt!$B$6*Datenblatt!M258^3+Datenblatt!$C$6*Datenblatt!M258^2+Datenblatt!$D$6*Datenblatt!M258+Datenblatt!$E$6,IF(Übersicht!$C258=12,Datenblatt!$B$7*Datenblatt!M258^3+Datenblatt!$C$7*Datenblatt!M258^2+Datenblatt!$D$7*Datenblatt!M258+Datenblatt!$E$7,IF(Übersicht!$C258=11,Datenblatt!$B$8*Datenblatt!M258^3+Datenblatt!$C$8*Datenblatt!M258^2+Datenblatt!$D$8*Datenblatt!M258+Datenblatt!$E$8,0))))))))))))))))))</f>
        <v>#DIV/0!</v>
      </c>
      <c r="K258" t="e">
        <f>IF(AND(Übersicht!$C258=13,Datenblatt!N258&lt;Datenblatt!$T$3),0,IF(AND(Übersicht!$C258=14,Datenblatt!N258&lt;Datenblatt!$T$4),0,IF(AND(Übersicht!$C258=15,Datenblatt!N258&lt;Datenblatt!$T$5),0,IF(AND(Übersicht!$C258=16,Datenblatt!N258&lt;Datenblatt!$T$6),0,IF(AND(Übersicht!$C258=12,Datenblatt!N258&lt;Datenblatt!$T$7),0,IF(AND(Übersicht!$C258=11,Datenblatt!N258&lt;Datenblatt!$T$8),0,IF(AND($C258=13,Datenblatt!N258&gt;Datenblatt!$S$3),100,IF(AND($C258=14,Datenblatt!N258&gt;Datenblatt!$S$4),100,IF(AND($C258=15,Datenblatt!N258&gt;Datenblatt!$S$5),100,IF(AND($C258=16,Datenblatt!N258&gt;Datenblatt!$S$6),100,IF(AND($C258=12,Datenblatt!N258&gt;Datenblatt!$S$7),100,IF(AND($C258=11,Datenblatt!N258&gt;Datenblatt!$S$8),100,IF(Übersicht!$C258=13,Datenblatt!$B$11*Datenblatt!N258^3+Datenblatt!$C$11*Datenblatt!N258^2+Datenblatt!$D$11*Datenblatt!N258+Datenblatt!$E$11,IF(Übersicht!$C258=14,Datenblatt!$B$12*Datenblatt!N258^3+Datenblatt!$C$12*Datenblatt!N258^2+Datenblatt!$D$12*Datenblatt!N258+Datenblatt!$E$12,IF(Übersicht!$C258=15,Datenblatt!$B$13*Datenblatt!N258^3+Datenblatt!$C$13*Datenblatt!N258^2+Datenblatt!$D$13*Datenblatt!N258+Datenblatt!$E$13,IF(Übersicht!$C258=16,Datenblatt!$B$14*Datenblatt!N258^3+Datenblatt!$C$14*Datenblatt!N258^2+Datenblatt!$D$14*Datenblatt!N258+Datenblatt!$E$14,IF(Übersicht!$C258=12,Datenblatt!$B$15*Datenblatt!N258^3+Datenblatt!$C$15*Datenblatt!N258^2+Datenblatt!$D$15*Datenblatt!N258+Datenblatt!$E$15,IF(Übersicht!$C258=11,Datenblatt!$B$16*Datenblatt!N258^3+Datenblatt!$C$16*Datenblatt!N258^2+Datenblatt!$D$16*Datenblatt!N258+Datenblatt!$E$16,0))))))))))))))))))</f>
        <v>#DIV/0!</v>
      </c>
      <c r="L258">
        <f>IF(AND($C258=13,G258&lt;Datenblatt!$V$3),0,IF(AND($C258=14,G258&lt;Datenblatt!$V$4),0,IF(AND($C258=15,G258&lt;Datenblatt!$V$5),0,IF(AND($C258=16,G258&lt;Datenblatt!$V$6),0,IF(AND($C258=12,G258&lt;Datenblatt!$V$7),0,IF(AND($C258=11,G258&lt;Datenblatt!$V$8),0,IF(AND($C258=13,G258&gt;Datenblatt!$U$3),100,IF(AND($C258=14,G258&gt;Datenblatt!$U$4),100,IF(AND($C258=15,G258&gt;Datenblatt!$U$5),100,IF(AND($C258=16,G258&gt;Datenblatt!$U$6),100,IF(AND($C258=12,G258&gt;Datenblatt!$U$7),100,IF(AND($C258=11,G258&gt;Datenblatt!$U$8),100,IF($C258=13,(Datenblatt!$B$19*Übersicht!G258^3)+(Datenblatt!$C$19*Übersicht!G258^2)+(Datenblatt!$D$19*Übersicht!G258)+Datenblatt!$E$19,IF($C258=14,(Datenblatt!$B$20*Übersicht!G258^3)+(Datenblatt!$C$20*Übersicht!G258^2)+(Datenblatt!$D$20*Übersicht!G258)+Datenblatt!$E$20,IF($C258=15,(Datenblatt!$B$21*Übersicht!G258^3)+(Datenblatt!$C$21*Übersicht!G258^2)+(Datenblatt!$D$21*Übersicht!G258)+Datenblatt!$E$21,IF($C258=16,(Datenblatt!$B$22*Übersicht!G258^3)+(Datenblatt!$C$22*Übersicht!G258^2)+(Datenblatt!$D$22*Übersicht!G258)+Datenblatt!$E$22,IF($C258=12,(Datenblatt!$B$23*Übersicht!G258^3)+(Datenblatt!$C$23*Übersicht!G258^2)+(Datenblatt!$D$23*Übersicht!G258)+Datenblatt!$E$23,IF($C258=11,(Datenblatt!$B$24*Übersicht!G258^3)+(Datenblatt!$C$24*Übersicht!G258^2)+(Datenblatt!$D$24*Übersicht!G258)+Datenblatt!$E$24,0))))))))))))))))))</f>
        <v>0</v>
      </c>
      <c r="M258">
        <f>IF(AND(H258="",C258=11),Datenblatt!$I$26,IF(AND(H258="",C258=12),Datenblatt!$I$26,IF(AND(H258="",C258=16),Datenblatt!$I$27,IF(AND(H258="",C258=15),Datenblatt!$I$26,IF(AND(H258="",C258=14),Datenblatt!$I$26,IF(AND(H258="",C258=13),Datenblatt!$I$26,IF(AND($C258=13,H258&gt;Datenblatt!$X$3),0,IF(AND($C258=14,H258&gt;Datenblatt!$X$4),0,IF(AND($C258=15,H258&gt;Datenblatt!$X$5),0,IF(AND($C258=16,H258&gt;Datenblatt!$X$6),0,IF(AND($C258=12,H258&gt;Datenblatt!$X$7),0,IF(AND($C258=11,H258&gt;Datenblatt!$X$8),0,IF(AND($C258=13,H258&lt;Datenblatt!$W$3),100,IF(AND($C258=14,H258&lt;Datenblatt!$W$4),100,IF(AND($C258=15,H258&lt;Datenblatt!$W$5),100,IF(AND($C258=16,H258&lt;Datenblatt!$W$6),100,IF(AND($C258=12,H258&lt;Datenblatt!$W$7),100,IF(AND($C258=11,H258&lt;Datenblatt!$W$8),100,IF($C258=13,(Datenblatt!$B$27*Übersicht!H258^3)+(Datenblatt!$C$27*Übersicht!H258^2)+(Datenblatt!$D$27*Übersicht!H258)+Datenblatt!$E$27,IF($C258=14,(Datenblatt!$B$28*Übersicht!H258^3)+(Datenblatt!$C$28*Übersicht!H258^2)+(Datenblatt!$D$28*Übersicht!H258)+Datenblatt!$E$28,IF($C258=15,(Datenblatt!$B$29*Übersicht!H258^3)+(Datenblatt!$C$29*Übersicht!H258^2)+(Datenblatt!$D$29*Übersicht!H258)+Datenblatt!$E$29,IF($C258=16,(Datenblatt!$B$30*Übersicht!H258^3)+(Datenblatt!$C$30*Übersicht!H258^2)+(Datenblatt!$D$30*Übersicht!H258)+Datenblatt!$E$30,IF($C258=12,(Datenblatt!$B$31*Übersicht!H258^3)+(Datenblatt!$C$31*Übersicht!H258^2)+(Datenblatt!$D$31*Übersicht!H258)+Datenblatt!$E$31,IF($C258=11,(Datenblatt!$B$32*Übersicht!H258^3)+(Datenblatt!$C$32*Übersicht!H258^2)+(Datenblatt!$D$32*Übersicht!H258)+Datenblatt!$E$32,0))))))))))))))))))))))))</f>
        <v>0</v>
      </c>
      <c r="N258">
        <f>IF(AND(H258="",C258=11),Datenblatt!$I$29,IF(AND(H258="",C258=12),Datenblatt!$I$29,IF(AND(H258="",C258=16),Datenblatt!$I$29,IF(AND(H258="",C258=15),Datenblatt!$I$29,IF(AND(H258="",C258=14),Datenblatt!$I$29,IF(AND(H258="",C258=13),Datenblatt!$I$29,IF(AND($C258=13,H258&gt;Datenblatt!$X$3),0,IF(AND($C258=14,H258&gt;Datenblatt!$X$4),0,IF(AND($C258=15,H258&gt;Datenblatt!$X$5),0,IF(AND($C258=16,H258&gt;Datenblatt!$X$6),0,IF(AND($C258=12,H258&gt;Datenblatt!$X$7),0,IF(AND($C258=11,H258&gt;Datenblatt!$X$8),0,IF(AND($C258=13,H258&lt;Datenblatt!$W$3),100,IF(AND($C258=14,H258&lt;Datenblatt!$W$4),100,IF(AND($C258=15,H258&lt;Datenblatt!$W$5),100,IF(AND($C258=16,H258&lt;Datenblatt!$W$6),100,IF(AND($C258=12,H258&lt;Datenblatt!$W$7),100,IF(AND($C258=11,H258&lt;Datenblatt!$W$8),100,IF($C258=13,(Datenblatt!$B$27*Übersicht!H258^3)+(Datenblatt!$C$27*Übersicht!H258^2)+(Datenblatt!$D$27*Übersicht!H258)+Datenblatt!$E$27,IF($C258=14,(Datenblatt!$B$28*Übersicht!H258^3)+(Datenblatt!$C$28*Übersicht!H258^2)+(Datenblatt!$D$28*Übersicht!H258)+Datenblatt!$E$28,IF($C258=15,(Datenblatt!$B$29*Übersicht!H258^3)+(Datenblatt!$C$29*Übersicht!H258^2)+(Datenblatt!$D$29*Übersicht!H258)+Datenblatt!$E$29,IF($C258=16,(Datenblatt!$B$30*Übersicht!H258^3)+(Datenblatt!$C$30*Übersicht!H258^2)+(Datenblatt!$D$30*Übersicht!H258)+Datenblatt!$E$30,IF($C258=12,(Datenblatt!$B$31*Übersicht!H258^3)+(Datenblatt!$C$31*Übersicht!H258^2)+(Datenblatt!$D$31*Übersicht!H258)+Datenblatt!$E$31,IF($C258=11,(Datenblatt!$B$32*Übersicht!H258^3)+(Datenblatt!$C$32*Übersicht!H258^2)+(Datenblatt!$D$32*Übersicht!H258)+Datenblatt!$E$32,0))))))))))))))))))))))))</f>
        <v>0</v>
      </c>
      <c r="O258" s="2" t="e">
        <f t="shared" si="12"/>
        <v>#DIV/0!</v>
      </c>
      <c r="P258" s="2" t="e">
        <f t="shared" si="13"/>
        <v>#DIV/0!</v>
      </c>
      <c r="R258" s="2"/>
      <c r="S258" s="2">
        <f>Datenblatt!$I$10</f>
        <v>62.816491055091916</v>
      </c>
      <c r="T258" s="2">
        <f>Datenblatt!$I$18</f>
        <v>62.379148900450787</v>
      </c>
      <c r="U258" s="2">
        <f>Datenblatt!$I$26</f>
        <v>55.885385458572635</v>
      </c>
      <c r="V258" s="2">
        <f>Datenblatt!$I$34</f>
        <v>60.727085155488531</v>
      </c>
      <c r="W258" s="7" t="e">
        <f t="shared" si="14"/>
        <v>#DIV/0!</v>
      </c>
      <c r="Y258" s="2">
        <f>Datenblatt!$I$5</f>
        <v>73.48733784597421</v>
      </c>
      <c r="Z258">
        <f>Datenblatt!$I$13</f>
        <v>79.926562848016317</v>
      </c>
      <c r="AA258">
        <f>Datenblatt!$I$21</f>
        <v>79.953620531215734</v>
      </c>
      <c r="AB258">
        <f>Datenblatt!$I$29</f>
        <v>70.851454876954847</v>
      </c>
      <c r="AC258">
        <f>Datenblatt!$I$37</f>
        <v>75.813025407742586</v>
      </c>
      <c r="AD258" s="7" t="e">
        <f t="shared" si="15"/>
        <v>#DIV/0!</v>
      </c>
    </row>
    <row r="259" spans="10:30" ht="19" x14ac:dyDescent="0.25">
      <c r="J259" s="3" t="e">
        <f>IF(AND($C259=13,Datenblatt!M259&lt;Datenblatt!$R$3),0,IF(AND($C259=14,Datenblatt!M259&lt;Datenblatt!$R$4),0,IF(AND($C259=15,Datenblatt!M259&lt;Datenblatt!$R$5),0,IF(AND($C259=16,Datenblatt!M259&lt;Datenblatt!$R$6),0,IF(AND($C259=12,Datenblatt!M259&lt;Datenblatt!$R$7),0,IF(AND($C259=11,Datenblatt!M259&lt;Datenblatt!$R$8),0,IF(AND($C259=13,Datenblatt!M259&gt;Datenblatt!$Q$3),100,IF(AND($C259=14,Datenblatt!M259&gt;Datenblatt!$Q$4),100,IF(AND($C259=15,Datenblatt!M259&gt;Datenblatt!$Q$5),100,IF(AND($C259=16,Datenblatt!M259&gt;Datenblatt!$Q$6),100,IF(AND($C259=12,Datenblatt!M259&gt;Datenblatt!$Q$7),100,IF(AND($C259=11,Datenblatt!M259&gt;Datenblatt!$Q$8),100,IF(Übersicht!$C259=13,Datenblatt!$B$3*Datenblatt!M259^3+Datenblatt!$C$3*Datenblatt!M259^2+Datenblatt!$D$3*Datenblatt!M259+Datenblatt!$E$3,IF(Übersicht!$C259=14,Datenblatt!$B$4*Datenblatt!M259^3+Datenblatt!$C$4*Datenblatt!M259^2+Datenblatt!$D$4*Datenblatt!M259+Datenblatt!$E$4,IF(Übersicht!$C259=15,Datenblatt!$B$5*Datenblatt!M259^3+Datenblatt!$C$5*Datenblatt!M259^2+Datenblatt!$D$5*Datenblatt!M259+Datenblatt!$E$5,IF(Übersicht!$C259=16,Datenblatt!$B$6*Datenblatt!M259^3+Datenblatt!$C$6*Datenblatt!M259^2+Datenblatt!$D$6*Datenblatt!M259+Datenblatt!$E$6,IF(Übersicht!$C259=12,Datenblatt!$B$7*Datenblatt!M259^3+Datenblatt!$C$7*Datenblatt!M259^2+Datenblatt!$D$7*Datenblatt!M259+Datenblatt!$E$7,IF(Übersicht!$C259=11,Datenblatt!$B$8*Datenblatt!M259^3+Datenblatt!$C$8*Datenblatt!M259^2+Datenblatt!$D$8*Datenblatt!M259+Datenblatt!$E$8,0))))))))))))))))))</f>
        <v>#DIV/0!</v>
      </c>
      <c r="K259" t="e">
        <f>IF(AND(Übersicht!$C259=13,Datenblatt!N259&lt;Datenblatt!$T$3),0,IF(AND(Übersicht!$C259=14,Datenblatt!N259&lt;Datenblatt!$T$4),0,IF(AND(Übersicht!$C259=15,Datenblatt!N259&lt;Datenblatt!$T$5),0,IF(AND(Übersicht!$C259=16,Datenblatt!N259&lt;Datenblatt!$T$6),0,IF(AND(Übersicht!$C259=12,Datenblatt!N259&lt;Datenblatt!$T$7),0,IF(AND(Übersicht!$C259=11,Datenblatt!N259&lt;Datenblatt!$T$8),0,IF(AND($C259=13,Datenblatt!N259&gt;Datenblatt!$S$3),100,IF(AND($C259=14,Datenblatt!N259&gt;Datenblatt!$S$4),100,IF(AND($C259=15,Datenblatt!N259&gt;Datenblatt!$S$5),100,IF(AND($C259=16,Datenblatt!N259&gt;Datenblatt!$S$6),100,IF(AND($C259=12,Datenblatt!N259&gt;Datenblatt!$S$7),100,IF(AND($C259=11,Datenblatt!N259&gt;Datenblatt!$S$8),100,IF(Übersicht!$C259=13,Datenblatt!$B$11*Datenblatt!N259^3+Datenblatt!$C$11*Datenblatt!N259^2+Datenblatt!$D$11*Datenblatt!N259+Datenblatt!$E$11,IF(Übersicht!$C259=14,Datenblatt!$B$12*Datenblatt!N259^3+Datenblatt!$C$12*Datenblatt!N259^2+Datenblatt!$D$12*Datenblatt!N259+Datenblatt!$E$12,IF(Übersicht!$C259=15,Datenblatt!$B$13*Datenblatt!N259^3+Datenblatt!$C$13*Datenblatt!N259^2+Datenblatt!$D$13*Datenblatt!N259+Datenblatt!$E$13,IF(Übersicht!$C259=16,Datenblatt!$B$14*Datenblatt!N259^3+Datenblatt!$C$14*Datenblatt!N259^2+Datenblatt!$D$14*Datenblatt!N259+Datenblatt!$E$14,IF(Übersicht!$C259=12,Datenblatt!$B$15*Datenblatt!N259^3+Datenblatt!$C$15*Datenblatt!N259^2+Datenblatt!$D$15*Datenblatt!N259+Datenblatt!$E$15,IF(Übersicht!$C259=11,Datenblatt!$B$16*Datenblatt!N259^3+Datenblatt!$C$16*Datenblatt!N259^2+Datenblatt!$D$16*Datenblatt!N259+Datenblatt!$E$16,0))))))))))))))))))</f>
        <v>#DIV/0!</v>
      </c>
      <c r="L259">
        <f>IF(AND($C259=13,G259&lt;Datenblatt!$V$3),0,IF(AND($C259=14,G259&lt;Datenblatt!$V$4),0,IF(AND($C259=15,G259&lt;Datenblatt!$V$5),0,IF(AND($C259=16,G259&lt;Datenblatt!$V$6),0,IF(AND($C259=12,G259&lt;Datenblatt!$V$7),0,IF(AND($C259=11,G259&lt;Datenblatt!$V$8),0,IF(AND($C259=13,G259&gt;Datenblatt!$U$3),100,IF(AND($C259=14,G259&gt;Datenblatt!$U$4),100,IF(AND($C259=15,G259&gt;Datenblatt!$U$5),100,IF(AND($C259=16,G259&gt;Datenblatt!$U$6),100,IF(AND($C259=12,G259&gt;Datenblatt!$U$7),100,IF(AND($C259=11,G259&gt;Datenblatt!$U$8),100,IF($C259=13,(Datenblatt!$B$19*Übersicht!G259^3)+(Datenblatt!$C$19*Übersicht!G259^2)+(Datenblatt!$D$19*Übersicht!G259)+Datenblatt!$E$19,IF($C259=14,(Datenblatt!$B$20*Übersicht!G259^3)+(Datenblatt!$C$20*Übersicht!G259^2)+(Datenblatt!$D$20*Übersicht!G259)+Datenblatt!$E$20,IF($C259=15,(Datenblatt!$B$21*Übersicht!G259^3)+(Datenblatt!$C$21*Übersicht!G259^2)+(Datenblatt!$D$21*Übersicht!G259)+Datenblatt!$E$21,IF($C259=16,(Datenblatt!$B$22*Übersicht!G259^3)+(Datenblatt!$C$22*Übersicht!G259^2)+(Datenblatt!$D$22*Übersicht!G259)+Datenblatt!$E$22,IF($C259=12,(Datenblatt!$B$23*Übersicht!G259^3)+(Datenblatt!$C$23*Übersicht!G259^2)+(Datenblatt!$D$23*Übersicht!G259)+Datenblatt!$E$23,IF($C259=11,(Datenblatt!$B$24*Übersicht!G259^3)+(Datenblatt!$C$24*Übersicht!G259^2)+(Datenblatt!$D$24*Übersicht!G259)+Datenblatt!$E$24,0))))))))))))))))))</f>
        <v>0</v>
      </c>
      <c r="M259">
        <f>IF(AND(H259="",C259=11),Datenblatt!$I$26,IF(AND(H259="",C259=12),Datenblatt!$I$26,IF(AND(H259="",C259=16),Datenblatt!$I$27,IF(AND(H259="",C259=15),Datenblatt!$I$26,IF(AND(H259="",C259=14),Datenblatt!$I$26,IF(AND(H259="",C259=13),Datenblatt!$I$26,IF(AND($C259=13,H259&gt;Datenblatt!$X$3),0,IF(AND($C259=14,H259&gt;Datenblatt!$X$4),0,IF(AND($C259=15,H259&gt;Datenblatt!$X$5),0,IF(AND($C259=16,H259&gt;Datenblatt!$X$6),0,IF(AND($C259=12,H259&gt;Datenblatt!$X$7),0,IF(AND($C259=11,H259&gt;Datenblatt!$X$8),0,IF(AND($C259=13,H259&lt;Datenblatt!$W$3),100,IF(AND($C259=14,H259&lt;Datenblatt!$W$4),100,IF(AND($C259=15,H259&lt;Datenblatt!$W$5),100,IF(AND($C259=16,H259&lt;Datenblatt!$W$6),100,IF(AND($C259=12,H259&lt;Datenblatt!$W$7),100,IF(AND($C259=11,H259&lt;Datenblatt!$W$8),100,IF($C259=13,(Datenblatt!$B$27*Übersicht!H259^3)+(Datenblatt!$C$27*Übersicht!H259^2)+(Datenblatt!$D$27*Übersicht!H259)+Datenblatt!$E$27,IF($C259=14,(Datenblatt!$B$28*Übersicht!H259^3)+(Datenblatt!$C$28*Übersicht!H259^2)+(Datenblatt!$D$28*Übersicht!H259)+Datenblatt!$E$28,IF($C259=15,(Datenblatt!$B$29*Übersicht!H259^3)+(Datenblatt!$C$29*Übersicht!H259^2)+(Datenblatt!$D$29*Übersicht!H259)+Datenblatt!$E$29,IF($C259=16,(Datenblatt!$B$30*Übersicht!H259^3)+(Datenblatt!$C$30*Übersicht!H259^2)+(Datenblatt!$D$30*Übersicht!H259)+Datenblatt!$E$30,IF($C259=12,(Datenblatt!$B$31*Übersicht!H259^3)+(Datenblatt!$C$31*Übersicht!H259^2)+(Datenblatt!$D$31*Übersicht!H259)+Datenblatt!$E$31,IF($C259=11,(Datenblatt!$B$32*Übersicht!H259^3)+(Datenblatt!$C$32*Übersicht!H259^2)+(Datenblatt!$D$32*Übersicht!H259)+Datenblatt!$E$32,0))))))))))))))))))))))))</f>
        <v>0</v>
      </c>
      <c r="N259">
        <f>IF(AND(H259="",C259=11),Datenblatt!$I$29,IF(AND(H259="",C259=12),Datenblatt!$I$29,IF(AND(H259="",C259=16),Datenblatt!$I$29,IF(AND(H259="",C259=15),Datenblatt!$I$29,IF(AND(H259="",C259=14),Datenblatt!$I$29,IF(AND(H259="",C259=13),Datenblatt!$I$29,IF(AND($C259=13,H259&gt;Datenblatt!$X$3),0,IF(AND($C259=14,H259&gt;Datenblatt!$X$4),0,IF(AND($C259=15,H259&gt;Datenblatt!$X$5),0,IF(AND($C259=16,H259&gt;Datenblatt!$X$6),0,IF(AND($C259=12,H259&gt;Datenblatt!$X$7),0,IF(AND($C259=11,H259&gt;Datenblatt!$X$8),0,IF(AND($C259=13,H259&lt;Datenblatt!$W$3),100,IF(AND($C259=14,H259&lt;Datenblatt!$W$4),100,IF(AND($C259=15,H259&lt;Datenblatt!$W$5),100,IF(AND($C259=16,H259&lt;Datenblatt!$W$6),100,IF(AND($C259=12,H259&lt;Datenblatt!$W$7),100,IF(AND($C259=11,H259&lt;Datenblatt!$W$8),100,IF($C259=13,(Datenblatt!$B$27*Übersicht!H259^3)+(Datenblatt!$C$27*Übersicht!H259^2)+(Datenblatt!$D$27*Übersicht!H259)+Datenblatt!$E$27,IF($C259=14,(Datenblatt!$B$28*Übersicht!H259^3)+(Datenblatt!$C$28*Übersicht!H259^2)+(Datenblatt!$D$28*Übersicht!H259)+Datenblatt!$E$28,IF($C259=15,(Datenblatt!$B$29*Übersicht!H259^3)+(Datenblatt!$C$29*Übersicht!H259^2)+(Datenblatt!$D$29*Übersicht!H259)+Datenblatt!$E$29,IF($C259=16,(Datenblatt!$B$30*Übersicht!H259^3)+(Datenblatt!$C$30*Übersicht!H259^2)+(Datenblatt!$D$30*Übersicht!H259)+Datenblatt!$E$30,IF($C259=12,(Datenblatt!$B$31*Übersicht!H259^3)+(Datenblatt!$C$31*Übersicht!H259^2)+(Datenblatt!$D$31*Übersicht!H259)+Datenblatt!$E$31,IF($C259=11,(Datenblatt!$B$32*Übersicht!H259^3)+(Datenblatt!$C$32*Übersicht!H259^2)+(Datenblatt!$D$32*Übersicht!H259)+Datenblatt!$E$32,0))))))))))))))))))))))))</f>
        <v>0</v>
      </c>
      <c r="O259" s="2" t="e">
        <f t="shared" ref="O259:O322" si="16">(K259*0.38+L259*0.34+M259*0.28)</f>
        <v>#DIV/0!</v>
      </c>
      <c r="P259" s="2" t="e">
        <f t="shared" ref="P259:P322" si="17">(J259*0.5+K259*0.19+L259*0.17+N259*0.14)</f>
        <v>#DIV/0!</v>
      </c>
      <c r="R259" s="2"/>
      <c r="S259" s="2">
        <f>Datenblatt!$I$10</f>
        <v>62.816491055091916</v>
      </c>
      <c r="T259" s="2">
        <f>Datenblatt!$I$18</f>
        <v>62.379148900450787</v>
      </c>
      <c r="U259" s="2">
        <f>Datenblatt!$I$26</f>
        <v>55.885385458572635</v>
      </c>
      <c r="V259" s="2">
        <f>Datenblatt!$I$34</f>
        <v>60.727085155488531</v>
      </c>
      <c r="W259" s="7" t="e">
        <f t="shared" ref="W259:W322" si="18">IF(O259&gt;V259,"JA","NEIN")</f>
        <v>#DIV/0!</v>
      </c>
      <c r="Y259" s="2">
        <f>Datenblatt!$I$5</f>
        <v>73.48733784597421</v>
      </c>
      <c r="Z259">
        <f>Datenblatt!$I$13</f>
        <v>79.926562848016317</v>
      </c>
      <c r="AA259">
        <f>Datenblatt!$I$21</f>
        <v>79.953620531215734</v>
      </c>
      <c r="AB259">
        <f>Datenblatt!$I$29</f>
        <v>70.851454876954847</v>
      </c>
      <c r="AC259">
        <f>Datenblatt!$I$37</f>
        <v>75.813025407742586</v>
      </c>
      <c r="AD259" s="7" t="e">
        <f t="shared" ref="AD259:AD322" si="19">IF(P259&gt;AC259,"JA","NEIN")</f>
        <v>#DIV/0!</v>
      </c>
    </row>
    <row r="260" spans="10:30" ht="19" x14ac:dyDescent="0.25">
      <c r="J260" s="3" t="e">
        <f>IF(AND($C260=13,Datenblatt!M260&lt;Datenblatt!$R$3),0,IF(AND($C260=14,Datenblatt!M260&lt;Datenblatt!$R$4),0,IF(AND($C260=15,Datenblatt!M260&lt;Datenblatt!$R$5),0,IF(AND($C260=16,Datenblatt!M260&lt;Datenblatt!$R$6),0,IF(AND($C260=12,Datenblatt!M260&lt;Datenblatt!$R$7),0,IF(AND($C260=11,Datenblatt!M260&lt;Datenblatt!$R$8),0,IF(AND($C260=13,Datenblatt!M260&gt;Datenblatt!$Q$3),100,IF(AND($C260=14,Datenblatt!M260&gt;Datenblatt!$Q$4),100,IF(AND($C260=15,Datenblatt!M260&gt;Datenblatt!$Q$5),100,IF(AND($C260=16,Datenblatt!M260&gt;Datenblatt!$Q$6),100,IF(AND($C260=12,Datenblatt!M260&gt;Datenblatt!$Q$7),100,IF(AND($C260=11,Datenblatt!M260&gt;Datenblatt!$Q$8),100,IF(Übersicht!$C260=13,Datenblatt!$B$3*Datenblatt!M260^3+Datenblatt!$C$3*Datenblatt!M260^2+Datenblatt!$D$3*Datenblatt!M260+Datenblatt!$E$3,IF(Übersicht!$C260=14,Datenblatt!$B$4*Datenblatt!M260^3+Datenblatt!$C$4*Datenblatt!M260^2+Datenblatt!$D$4*Datenblatt!M260+Datenblatt!$E$4,IF(Übersicht!$C260=15,Datenblatt!$B$5*Datenblatt!M260^3+Datenblatt!$C$5*Datenblatt!M260^2+Datenblatt!$D$5*Datenblatt!M260+Datenblatt!$E$5,IF(Übersicht!$C260=16,Datenblatt!$B$6*Datenblatt!M260^3+Datenblatt!$C$6*Datenblatt!M260^2+Datenblatt!$D$6*Datenblatt!M260+Datenblatt!$E$6,IF(Übersicht!$C260=12,Datenblatt!$B$7*Datenblatt!M260^3+Datenblatt!$C$7*Datenblatt!M260^2+Datenblatt!$D$7*Datenblatt!M260+Datenblatt!$E$7,IF(Übersicht!$C260=11,Datenblatt!$B$8*Datenblatt!M260^3+Datenblatt!$C$8*Datenblatt!M260^2+Datenblatt!$D$8*Datenblatt!M260+Datenblatt!$E$8,0))))))))))))))))))</f>
        <v>#DIV/0!</v>
      </c>
      <c r="K260" t="e">
        <f>IF(AND(Übersicht!$C260=13,Datenblatt!N260&lt;Datenblatt!$T$3),0,IF(AND(Übersicht!$C260=14,Datenblatt!N260&lt;Datenblatt!$T$4),0,IF(AND(Übersicht!$C260=15,Datenblatt!N260&lt;Datenblatt!$T$5),0,IF(AND(Übersicht!$C260=16,Datenblatt!N260&lt;Datenblatt!$T$6),0,IF(AND(Übersicht!$C260=12,Datenblatt!N260&lt;Datenblatt!$T$7),0,IF(AND(Übersicht!$C260=11,Datenblatt!N260&lt;Datenblatt!$T$8),0,IF(AND($C260=13,Datenblatt!N260&gt;Datenblatt!$S$3),100,IF(AND($C260=14,Datenblatt!N260&gt;Datenblatt!$S$4),100,IF(AND($C260=15,Datenblatt!N260&gt;Datenblatt!$S$5),100,IF(AND($C260=16,Datenblatt!N260&gt;Datenblatt!$S$6),100,IF(AND($C260=12,Datenblatt!N260&gt;Datenblatt!$S$7),100,IF(AND($C260=11,Datenblatt!N260&gt;Datenblatt!$S$8),100,IF(Übersicht!$C260=13,Datenblatt!$B$11*Datenblatt!N260^3+Datenblatt!$C$11*Datenblatt!N260^2+Datenblatt!$D$11*Datenblatt!N260+Datenblatt!$E$11,IF(Übersicht!$C260=14,Datenblatt!$B$12*Datenblatt!N260^3+Datenblatt!$C$12*Datenblatt!N260^2+Datenblatt!$D$12*Datenblatt!N260+Datenblatt!$E$12,IF(Übersicht!$C260=15,Datenblatt!$B$13*Datenblatt!N260^3+Datenblatt!$C$13*Datenblatt!N260^2+Datenblatt!$D$13*Datenblatt!N260+Datenblatt!$E$13,IF(Übersicht!$C260=16,Datenblatt!$B$14*Datenblatt!N260^3+Datenblatt!$C$14*Datenblatt!N260^2+Datenblatt!$D$14*Datenblatt!N260+Datenblatt!$E$14,IF(Übersicht!$C260=12,Datenblatt!$B$15*Datenblatt!N260^3+Datenblatt!$C$15*Datenblatt!N260^2+Datenblatt!$D$15*Datenblatt!N260+Datenblatt!$E$15,IF(Übersicht!$C260=11,Datenblatt!$B$16*Datenblatt!N260^3+Datenblatt!$C$16*Datenblatt!N260^2+Datenblatt!$D$16*Datenblatt!N260+Datenblatt!$E$16,0))))))))))))))))))</f>
        <v>#DIV/0!</v>
      </c>
      <c r="L260">
        <f>IF(AND($C260=13,G260&lt;Datenblatt!$V$3),0,IF(AND($C260=14,G260&lt;Datenblatt!$V$4),0,IF(AND($C260=15,G260&lt;Datenblatt!$V$5),0,IF(AND($C260=16,G260&lt;Datenblatt!$V$6),0,IF(AND($C260=12,G260&lt;Datenblatt!$V$7),0,IF(AND($C260=11,G260&lt;Datenblatt!$V$8),0,IF(AND($C260=13,G260&gt;Datenblatt!$U$3),100,IF(AND($C260=14,G260&gt;Datenblatt!$U$4),100,IF(AND($C260=15,G260&gt;Datenblatt!$U$5),100,IF(AND($C260=16,G260&gt;Datenblatt!$U$6),100,IF(AND($C260=12,G260&gt;Datenblatt!$U$7),100,IF(AND($C260=11,G260&gt;Datenblatt!$U$8),100,IF($C260=13,(Datenblatt!$B$19*Übersicht!G260^3)+(Datenblatt!$C$19*Übersicht!G260^2)+(Datenblatt!$D$19*Übersicht!G260)+Datenblatt!$E$19,IF($C260=14,(Datenblatt!$B$20*Übersicht!G260^3)+(Datenblatt!$C$20*Übersicht!G260^2)+(Datenblatt!$D$20*Übersicht!G260)+Datenblatt!$E$20,IF($C260=15,(Datenblatt!$B$21*Übersicht!G260^3)+(Datenblatt!$C$21*Übersicht!G260^2)+(Datenblatt!$D$21*Übersicht!G260)+Datenblatt!$E$21,IF($C260=16,(Datenblatt!$B$22*Übersicht!G260^3)+(Datenblatt!$C$22*Übersicht!G260^2)+(Datenblatt!$D$22*Übersicht!G260)+Datenblatt!$E$22,IF($C260=12,(Datenblatt!$B$23*Übersicht!G260^3)+(Datenblatt!$C$23*Übersicht!G260^2)+(Datenblatt!$D$23*Übersicht!G260)+Datenblatt!$E$23,IF($C260=11,(Datenblatt!$B$24*Übersicht!G260^3)+(Datenblatt!$C$24*Übersicht!G260^2)+(Datenblatt!$D$24*Übersicht!G260)+Datenblatt!$E$24,0))))))))))))))))))</f>
        <v>0</v>
      </c>
      <c r="M260">
        <f>IF(AND(H260="",C260=11),Datenblatt!$I$26,IF(AND(H260="",C260=12),Datenblatt!$I$26,IF(AND(H260="",C260=16),Datenblatt!$I$27,IF(AND(H260="",C260=15),Datenblatt!$I$26,IF(AND(H260="",C260=14),Datenblatt!$I$26,IF(AND(H260="",C260=13),Datenblatt!$I$26,IF(AND($C260=13,H260&gt;Datenblatt!$X$3),0,IF(AND($C260=14,H260&gt;Datenblatt!$X$4),0,IF(AND($C260=15,H260&gt;Datenblatt!$X$5),0,IF(AND($C260=16,H260&gt;Datenblatt!$X$6),0,IF(AND($C260=12,H260&gt;Datenblatt!$X$7),0,IF(AND($C260=11,H260&gt;Datenblatt!$X$8),0,IF(AND($C260=13,H260&lt;Datenblatt!$W$3),100,IF(AND($C260=14,H260&lt;Datenblatt!$W$4),100,IF(AND($C260=15,H260&lt;Datenblatt!$W$5),100,IF(AND($C260=16,H260&lt;Datenblatt!$W$6),100,IF(AND($C260=12,H260&lt;Datenblatt!$W$7),100,IF(AND($C260=11,H260&lt;Datenblatt!$W$8),100,IF($C260=13,(Datenblatt!$B$27*Übersicht!H260^3)+(Datenblatt!$C$27*Übersicht!H260^2)+(Datenblatt!$D$27*Übersicht!H260)+Datenblatt!$E$27,IF($C260=14,(Datenblatt!$B$28*Übersicht!H260^3)+(Datenblatt!$C$28*Übersicht!H260^2)+(Datenblatt!$D$28*Übersicht!H260)+Datenblatt!$E$28,IF($C260=15,(Datenblatt!$B$29*Übersicht!H260^3)+(Datenblatt!$C$29*Übersicht!H260^2)+(Datenblatt!$D$29*Übersicht!H260)+Datenblatt!$E$29,IF($C260=16,(Datenblatt!$B$30*Übersicht!H260^3)+(Datenblatt!$C$30*Übersicht!H260^2)+(Datenblatt!$D$30*Übersicht!H260)+Datenblatt!$E$30,IF($C260=12,(Datenblatt!$B$31*Übersicht!H260^3)+(Datenblatt!$C$31*Übersicht!H260^2)+(Datenblatt!$D$31*Übersicht!H260)+Datenblatt!$E$31,IF($C260=11,(Datenblatt!$B$32*Übersicht!H260^3)+(Datenblatt!$C$32*Übersicht!H260^2)+(Datenblatt!$D$32*Übersicht!H260)+Datenblatt!$E$32,0))))))))))))))))))))))))</f>
        <v>0</v>
      </c>
      <c r="N260">
        <f>IF(AND(H260="",C260=11),Datenblatt!$I$29,IF(AND(H260="",C260=12),Datenblatt!$I$29,IF(AND(H260="",C260=16),Datenblatt!$I$29,IF(AND(H260="",C260=15),Datenblatt!$I$29,IF(AND(H260="",C260=14),Datenblatt!$I$29,IF(AND(H260="",C260=13),Datenblatt!$I$29,IF(AND($C260=13,H260&gt;Datenblatt!$X$3),0,IF(AND($C260=14,H260&gt;Datenblatt!$X$4),0,IF(AND($C260=15,H260&gt;Datenblatt!$X$5),0,IF(AND($C260=16,H260&gt;Datenblatt!$X$6),0,IF(AND($C260=12,H260&gt;Datenblatt!$X$7),0,IF(AND($C260=11,H260&gt;Datenblatt!$X$8),0,IF(AND($C260=13,H260&lt;Datenblatt!$W$3),100,IF(AND($C260=14,H260&lt;Datenblatt!$W$4),100,IF(AND($C260=15,H260&lt;Datenblatt!$W$5),100,IF(AND($C260=16,H260&lt;Datenblatt!$W$6),100,IF(AND($C260=12,H260&lt;Datenblatt!$W$7),100,IF(AND($C260=11,H260&lt;Datenblatt!$W$8),100,IF($C260=13,(Datenblatt!$B$27*Übersicht!H260^3)+(Datenblatt!$C$27*Übersicht!H260^2)+(Datenblatt!$D$27*Übersicht!H260)+Datenblatt!$E$27,IF($C260=14,(Datenblatt!$B$28*Übersicht!H260^3)+(Datenblatt!$C$28*Übersicht!H260^2)+(Datenblatt!$D$28*Übersicht!H260)+Datenblatt!$E$28,IF($C260=15,(Datenblatt!$B$29*Übersicht!H260^3)+(Datenblatt!$C$29*Übersicht!H260^2)+(Datenblatt!$D$29*Übersicht!H260)+Datenblatt!$E$29,IF($C260=16,(Datenblatt!$B$30*Übersicht!H260^3)+(Datenblatt!$C$30*Übersicht!H260^2)+(Datenblatt!$D$30*Übersicht!H260)+Datenblatt!$E$30,IF($C260=12,(Datenblatt!$B$31*Übersicht!H260^3)+(Datenblatt!$C$31*Übersicht!H260^2)+(Datenblatt!$D$31*Übersicht!H260)+Datenblatt!$E$31,IF($C260=11,(Datenblatt!$B$32*Übersicht!H260^3)+(Datenblatt!$C$32*Übersicht!H260^2)+(Datenblatt!$D$32*Übersicht!H260)+Datenblatt!$E$32,0))))))))))))))))))))))))</f>
        <v>0</v>
      </c>
      <c r="O260" s="2" t="e">
        <f t="shared" si="16"/>
        <v>#DIV/0!</v>
      </c>
      <c r="P260" s="2" t="e">
        <f t="shared" si="17"/>
        <v>#DIV/0!</v>
      </c>
      <c r="R260" s="2"/>
      <c r="S260" s="2">
        <f>Datenblatt!$I$10</f>
        <v>62.816491055091916</v>
      </c>
      <c r="T260" s="2">
        <f>Datenblatt!$I$18</f>
        <v>62.379148900450787</v>
      </c>
      <c r="U260" s="2">
        <f>Datenblatt!$I$26</f>
        <v>55.885385458572635</v>
      </c>
      <c r="V260" s="2">
        <f>Datenblatt!$I$34</f>
        <v>60.727085155488531</v>
      </c>
      <c r="W260" s="7" t="e">
        <f t="shared" si="18"/>
        <v>#DIV/0!</v>
      </c>
      <c r="Y260" s="2">
        <f>Datenblatt!$I$5</f>
        <v>73.48733784597421</v>
      </c>
      <c r="Z260">
        <f>Datenblatt!$I$13</f>
        <v>79.926562848016317</v>
      </c>
      <c r="AA260">
        <f>Datenblatt!$I$21</f>
        <v>79.953620531215734</v>
      </c>
      <c r="AB260">
        <f>Datenblatt!$I$29</f>
        <v>70.851454876954847</v>
      </c>
      <c r="AC260">
        <f>Datenblatt!$I$37</f>
        <v>75.813025407742586</v>
      </c>
      <c r="AD260" s="7" t="e">
        <f t="shared" si="19"/>
        <v>#DIV/0!</v>
      </c>
    </row>
    <row r="261" spans="10:30" ht="19" x14ac:dyDescent="0.25">
      <c r="J261" s="3" t="e">
        <f>IF(AND($C261=13,Datenblatt!M261&lt;Datenblatt!$R$3),0,IF(AND($C261=14,Datenblatt!M261&lt;Datenblatt!$R$4),0,IF(AND($C261=15,Datenblatt!M261&lt;Datenblatt!$R$5),0,IF(AND($C261=16,Datenblatt!M261&lt;Datenblatt!$R$6),0,IF(AND($C261=12,Datenblatt!M261&lt;Datenblatt!$R$7),0,IF(AND($C261=11,Datenblatt!M261&lt;Datenblatt!$R$8),0,IF(AND($C261=13,Datenblatt!M261&gt;Datenblatt!$Q$3),100,IF(AND($C261=14,Datenblatt!M261&gt;Datenblatt!$Q$4),100,IF(AND($C261=15,Datenblatt!M261&gt;Datenblatt!$Q$5),100,IF(AND($C261=16,Datenblatt!M261&gt;Datenblatt!$Q$6),100,IF(AND($C261=12,Datenblatt!M261&gt;Datenblatt!$Q$7),100,IF(AND($C261=11,Datenblatt!M261&gt;Datenblatt!$Q$8),100,IF(Übersicht!$C261=13,Datenblatt!$B$3*Datenblatt!M261^3+Datenblatt!$C$3*Datenblatt!M261^2+Datenblatt!$D$3*Datenblatt!M261+Datenblatt!$E$3,IF(Übersicht!$C261=14,Datenblatt!$B$4*Datenblatt!M261^3+Datenblatt!$C$4*Datenblatt!M261^2+Datenblatt!$D$4*Datenblatt!M261+Datenblatt!$E$4,IF(Übersicht!$C261=15,Datenblatt!$B$5*Datenblatt!M261^3+Datenblatt!$C$5*Datenblatt!M261^2+Datenblatt!$D$5*Datenblatt!M261+Datenblatt!$E$5,IF(Übersicht!$C261=16,Datenblatt!$B$6*Datenblatt!M261^3+Datenblatt!$C$6*Datenblatt!M261^2+Datenblatt!$D$6*Datenblatt!M261+Datenblatt!$E$6,IF(Übersicht!$C261=12,Datenblatt!$B$7*Datenblatt!M261^3+Datenblatt!$C$7*Datenblatt!M261^2+Datenblatt!$D$7*Datenblatt!M261+Datenblatt!$E$7,IF(Übersicht!$C261=11,Datenblatt!$B$8*Datenblatt!M261^3+Datenblatt!$C$8*Datenblatt!M261^2+Datenblatt!$D$8*Datenblatt!M261+Datenblatt!$E$8,0))))))))))))))))))</f>
        <v>#DIV/0!</v>
      </c>
      <c r="K261" t="e">
        <f>IF(AND(Übersicht!$C261=13,Datenblatt!N261&lt;Datenblatt!$T$3),0,IF(AND(Übersicht!$C261=14,Datenblatt!N261&lt;Datenblatt!$T$4),0,IF(AND(Übersicht!$C261=15,Datenblatt!N261&lt;Datenblatt!$T$5),0,IF(AND(Übersicht!$C261=16,Datenblatt!N261&lt;Datenblatt!$T$6),0,IF(AND(Übersicht!$C261=12,Datenblatt!N261&lt;Datenblatt!$T$7),0,IF(AND(Übersicht!$C261=11,Datenblatt!N261&lt;Datenblatt!$T$8),0,IF(AND($C261=13,Datenblatt!N261&gt;Datenblatt!$S$3),100,IF(AND($C261=14,Datenblatt!N261&gt;Datenblatt!$S$4),100,IF(AND($C261=15,Datenblatt!N261&gt;Datenblatt!$S$5),100,IF(AND($C261=16,Datenblatt!N261&gt;Datenblatt!$S$6),100,IF(AND($C261=12,Datenblatt!N261&gt;Datenblatt!$S$7),100,IF(AND($C261=11,Datenblatt!N261&gt;Datenblatt!$S$8),100,IF(Übersicht!$C261=13,Datenblatt!$B$11*Datenblatt!N261^3+Datenblatt!$C$11*Datenblatt!N261^2+Datenblatt!$D$11*Datenblatt!N261+Datenblatt!$E$11,IF(Übersicht!$C261=14,Datenblatt!$B$12*Datenblatt!N261^3+Datenblatt!$C$12*Datenblatt!N261^2+Datenblatt!$D$12*Datenblatt!N261+Datenblatt!$E$12,IF(Übersicht!$C261=15,Datenblatt!$B$13*Datenblatt!N261^3+Datenblatt!$C$13*Datenblatt!N261^2+Datenblatt!$D$13*Datenblatt!N261+Datenblatt!$E$13,IF(Übersicht!$C261=16,Datenblatt!$B$14*Datenblatt!N261^3+Datenblatt!$C$14*Datenblatt!N261^2+Datenblatt!$D$14*Datenblatt!N261+Datenblatt!$E$14,IF(Übersicht!$C261=12,Datenblatt!$B$15*Datenblatt!N261^3+Datenblatt!$C$15*Datenblatt!N261^2+Datenblatt!$D$15*Datenblatt!N261+Datenblatt!$E$15,IF(Übersicht!$C261=11,Datenblatt!$B$16*Datenblatt!N261^3+Datenblatt!$C$16*Datenblatt!N261^2+Datenblatt!$D$16*Datenblatt!N261+Datenblatt!$E$16,0))))))))))))))))))</f>
        <v>#DIV/0!</v>
      </c>
      <c r="L261">
        <f>IF(AND($C261=13,G261&lt;Datenblatt!$V$3),0,IF(AND($C261=14,G261&lt;Datenblatt!$V$4),0,IF(AND($C261=15,G261&lt;Datenblatt!$V$5),0,IF(AND($C261=16,G261&lt;Datenblatt!$V$6),0,IF(AND($C261=12,G261&lt;Datenblatt!$V$7),0,IF(AND($C261=11,G261&lt;Datenblatt!$V$8),0,IF(AND($C261=13,G261&gt;Datenblatt!$U$3),100,IF(AND($C261=14,G261&gt;Datenblatt!$U$4),100,IF(AND($C261=15,G261&gt;Datenblatt!$U$5),100,IF(AND($C261=16,G261&gt;Datenblatt!$U$6),100,IF(AND($C261=12,G261&gt;Datenblatt!$U$7),100,IF(AND($C261=11,G261&gt;Datenblatt!$U$8),100,IF($C261=13,(Datenblatt!$B$19*Übersicht!G261^3)+(Datenblatt!$C$19*Übersicht!G261^2)+(Datenblatt!$D$19*Übersicht!G261)+Datenblatt!$E$19,IF($C261=14,(Datenblatt!$B$20*Übersicht!G261^3)+(Datenblatt!$C$20*Übersicht!G261^2)+(Datenblatt!$D$20*Übersicht!G261)+Datenblatt!$E$20,IF($C261=15,(Datenblatt!$B$21*Übersicht!G261^3)+(Datenblatt!$C$21*Übersicht!G261^2)+(Datenblatt!$D$21*Übersicht!G261)+Datenblatt!$E$21,IF($C261=16,(Datenblatt!$B$22*Übersicht!G261^3)+(Datenblatt!$C$22*Übersicht!G261^2)+(Datenblatt!$D$22*Übersicht!G261)+Datenblatt!$E$22,IF($C261=12,(Datenblatt!$B$23*Übersicht!G261^3)+(Datenblatt!$C$23*Übersicht!G261^2)+(Datenblatt!$D$23*Übersicht!G261)+Datenblatt!$E$23,IF($C261=11,(Datenblatt!$B$24*Übersicht!G261^3)+(Datenblatt!$C$24*Übersicht!G261^2)+(Datenblatt!$D$24*Übersicht!G261)+Datenblatt!$E$24,0))))))))))))))))))</f>
        <v>0</v>
      </c>
      <c r="M261">
        <f>IF(AND(H261="",C261=11),Datenblatt!$I$26,IF(AND(H261="",C261=12),Datenblatt!$I$26,IF(AND(H261="",C261=16),Datenblatt!$I$27,IF(AND(H261="",C261=15),Datenblatt!$I$26,IF(AND(H261="",C261=14),Datenblatt!$I$26,IF(AND(H261="",C261=13),Datenblatt!$I$26,IF(AND($C261=13,H261&gt;Datenblatt!$X$3),0,IF(AND($C261=14,H261&gt;Datenblatt!$X$4),0,IF(AND($C261=15,H261&gt;Datenblatt!$X$5),0,IF(AND($C261=16,H261&gt;Datenblatt!$X$6),0,IF(AND($C261=12,H261&gt;Datenblatt!$X$7),0,IF(AND($C261=11,H261&gt;Datenblatt!$X$8),0,IF(AND($C261=13,H261&lt;Datenblatt!$W$3),100,IF(AND($C261=14,H261&lt;Datenblatt!$W$4),100,IF(AND($C261=15,H261&lt;Datenblatt!$W$5),100,IF(AND($C261=16,H261&lt;Datenblatt!$W$6),100,IF(AND($C261=12,H261&lt;Datenblatt!$W$7),100,IF(AND($C261=11,H261&lt;Datenblatt!$W$8),100,IF($C261=13,(Datenblatt!$B$27*Übersicht!H261^3)+(Datenblatt!$C$27*Übersicht!H261^2)+(Datenblatt!$D$27*Übersicht!H261)+Datenblatt!$E$27,IF($C261=14,(Datenblatt!$B$28*Übersicht!H261^3)+(Datenblatt!$C$28*Übersicht!H261^2)+(Datenblatt!$D$28*Übersicht!H261)+Datenblatt!$E$28,IF($C261=15,(Datenblatt!$B$29*Übersicht!H261^3)+(Datenblatt!$C$29*Übersicht!H261^2)+(Datenblatt!$D$29*Übersicht!H261)+Datenblatt!$E$29,IF($C261=16,(Datenblatt!$B$30*Übersicht!H261^3)+(Datenblatt!$C$30*Übersicht!H261^2)+(Datenblatt!$D$30*Übersicht!H261)+Datenblatt!$E$30,IF($C261=12,(Datenblatt!$B$31*Übersicht!H261^3)+(Datenblatt!$C$31*Übersicht!H261^2)+(Datenblatt!$D$31*Übersicht!H261)+Datenblatt!$E$31,IF($C261=11,(Datenblatt!$B$32*Übersicht!H261^3)+(Datenblatt!$C$32*Übersicht!H261^2)+(Datenblatt!$D$32*Übersicht!H261)+Datenblatt!$E$32,0))))))))))))))))))))))))</f>
        <v>0</v>
      </c>
      <c r="N261">
        <f>IF(AND(H261="",C261=11),Datenblatt!$I$29,IF(AND(H261="",C261=12),Datenblatt!$I$29,IF(AND(H261="",C261=16),Datenblatt!$I$29,IF(AND(H261="",C261=15),Datenblatt!$I$29,IF(AND(H261="",C261=14),Datenblatt!$I$29,IF(AND(H261="",C261=13),Datenblatt!$I$29,IF(AND($C261=13,H261&gt;Datenblatt!$X$3),0,IF(AND($C261=14,H261&gt;Datenblatt!$X$4),0,IF(AND($C261=15,H261&gt;Datenblatt!$X$5),0,IF(AND($C261=16,H261&gt;Datenblatt!$X$6),0,IF(AND($C261=12,H261&gt;Datenblatt!$X$7),0,IF(AND($C261=11,H261&gt;Datenblatt!$X$8),0,IF(AND($C261=13,H261&lt;Datenblatt!$W$3),100,IF(AND($C261=14,H261&lt;Datenblatt!$W$4),100,IF(AND($C261=15,H261&lt;Datenblatt!$W$5),100,IF(AND($C261=16,H261&lt;Datenblatt!$W$6),100,IF(AND($C261=12,H261&lt;Datenblatt!$W$7),100,IF(AND($C261=11,H261&lt;Datenblatt!$W$8),100,IF($C261=13,(Datenblatt!$B$27*Übersicht!H261^3)+(Datenblatt!$C$27*Übersicht!H261^2)+(Datenblatt!$D$27*Übersicht!H261)+Datenblatt!$E$27,IF($C261=14,(Datenblatt!$B$28*Übersicht!H261^3)+(Datenblatt!$C$28*Übersicht!H261^2)+(Datenblatt!$D$28*Übersicht!H261)+Datenblatt!$E$28,IF($C261=15,(Datenblatt!$B$29*Übersicht!H261^3)+(Datenblatt!$C$29*Übersicht!H261^2)+(Datenblatt!$D$29*Übersicht!H261)+Datenblatt!$E$29,IF($C261=16,(Datenblatt!$B$30*Übersicht!H261^3)+(Datenblatt!$C$30*Übersicht!H261^2)+(Datenblatt!$D$30*Übersicht!H261)+Datenblatt!$E$30,IF($C261=12,(Datenblatt!$B$31*Übersicht!H261^3)+(Datenblatt!$C$31*Übersicht!H261^2)+(Datenblatt!$D$31*Übersicht!H261)+Datenblatt!$E$31,IF($C261=11,(Datenblatt!$B$32*Übersicht!H261^3)+(Datenblatt!$C$32*Übersicht!H261^2)+(Datenblatt!$D$32*Übersicht!H261)+Datenblatt!$E$32,0))))))))))))))))))))))))</f>
        <v>0</v>
      </c>
      <c r="O261" s="2" t="e">
        <f t="shared" si="16"/>
        <v>#DIV/0!</v>
      </c>
      <c r="P261" s="2" t="e">
        <f t="shared" si="17"/>
        <v>#DIV/0!</v>
      </c>
      <c r="R261" s="2"/>
      <c r="S261" s="2">
        <f>Datenblatt!$I$10</f>
        <v>62.816491055091916</v>
      </c>
      <c r="T261" s="2">
        <f>Datenblatt!$I$18</f>
        <v>62.379148900450787</v>
      </c>
      <c r="U261" s="2">
        <f>Datenblatt!$I$26</f>
        <v>55.885385458572635</v>
      </c>
      <c r="V261" s="2">
        <f>Datenblatt!$I$34</f>
        <v>60.727085155488531</v>
      </c>
      <c r="W261" s="7" t="e">
        <f t="shared" si="18"/>
        <v>#DIV/0!</v>
      </c>
      <c r="Y261" s="2">
        <f>Datenblatt!$I$5</f>
        <v>73.48733784597421</v>
      </c>
      <c r="Z261">
        <f>Datenblatt!$I$13</f>
        <v>79.926562848016317</v>
      </c>
      <c r="AA261">
        <f>Datenblatt!$I$21</f>
        <v>79.953620531215734</v>
      </c>
      <c r="AB261">
        <f>Datenblatt!$I$29</f>
        <v>70.851454876954847</v>
      </c>
      <c r="AC261">
        <f>Datenblatt!$I$37</f>
        <v>75.813025407742586</v>
      </c>
      <c r="AD261" s="7" t="e">
        <f t="shared" si="19"/>
        <v>#DIV/0!</v>
      </c>
    </row>
    <row r="262" spans="10:30" ht="19" x14ac:dyDescent="0.25">
      <c r="J262" s="3" t="e">
        <f>IF(AND($C262=13,Datenblatt!M262&lt;Datenblatt!$R$3),0,IF(AND($C262=14,Datenblatt!M262&lt;Datenblatt!$R$4),0,IF(AND($C262=15,Datenblatt!M262&lt;Datenblatt!$R$5),0,IF(AND($C262=16,Datenblatt!M262&lt;Datenblatt!$R$6),0,IF(AND($C262=12,Datenblatt!M262&lt;Datenblatt!$R$7),0,IF(AND($C262=11,Datenblatt!M262&lt;Datenblatt!$R$8),0,IF(AND($C262=13,Datenblatt!M262&gt;Datenblatt!$Q$3),100,IF(AND($C262=14,Datenblatt!M262&gt;Datenblatt!$Q$4),100,IF(AND($C262=15,Datenblatt!M262&gt;Datenblatt!$Q$5),100,IF(AND($C262=16,Datenblatt!M262&gt;Datenblatt!$Q$6),100,IF(AND($C262=12,Datenblatt!M262&gt;Datenblatt!$Q$7),100,IF(AND($C262=11,Datenblatt!M262&gt;Datenblatt!$Q$8),100,IF(Übersicht!$C262=13,Datenblatt!$B$3*Datenblatt!M262^3+Datenblatt!$C$3*Datenblatt!M262^2+Datenblatt!$D$3*Datenblatt!M262+Datenblatt!$E$3,IF(Übersicht!$C262=14,Datenblatt!$B$4*Datenblatt!M262^3+Datenblatt!$C$4*Datenblatt!M262^2+Datenblatt!$D$4*Datenblatt!M262+Datenblatt!$E$4,IF(Übersicht!$C262=15,Datenblatt!$B$5*Datenblatt!M262^3+Datenblatt!$C$5*Datenblatt!M262^2+Datenblatt!$D$5*Datenblatt!M262+Datenblatt!$E$5,IF(Übersicht!$C262=16,Datenblatt!$B$6*Datenblatt!M262^3+Datenblatt!$C$6*Datenblatt!M262^2+Datenblatt!$D$6*Datenblatt!M262+Datenblatt!$E$6,IF(Übersicht!$C262=12,Datenblatt!$B$7*Datenblatt!M262^3+Datenblatt!$C$7*Datenblatt!M262^2+Datenblatt!$D$7*Datenblatt!M262+Datenblatt!$E$7,IF(Übersicht!$C262=11,Datenblatt!$B$8*Datenblatt!M262^3+Datenblatt!$C$8*Datenblatt!M262^2+Datenblatt!$D$8*Datenblatt!M262+Datenblatt!$E$8,0))))))))))))))))))</f>
        <v>#DIV/0!</v>
      </c>
      <c r="K262" t="e">
        <f>IF(AND(Übersicht!$C262=13,Datenblatt!N262&lt;Datenblatt!$T$3),0,IF(AND(Übersicht!$C262=14,Datenblatt!N262&lt;Datenblatt!$T$4),0,IF(AND(Übersicht!$C262=15,Datenblatt!N262&lt;Datenblatt!$T$5),0,IF(AND(Übersicht!$C262=16,Datenblatt!N262&lt;Datenblatt!$T$6),0,IF(AND(Übersicht!$C262=12,Datenblatt!N262&lt;Datenblatt!$T$7),0,IF(AND(Übersicht!$C262=11,Datenblatt!N262&lt;Datenblatt!$T$8),0,IF(AND($C262=13,Datenblatt!N262&gt;Datenblatt!$S$3),100,IF(AND($C262=14,Datenblatt!N262&gt;Datenblatt!$S$4),100,IF(AND($C262=15,Datenblatt!N262&gt;Datenblatt!$S$5),100,IF(AND($C262=16,Datenblatt!N262&gt;Datenblatt!$S$6),100,IF(AND($C262=12,Datenblatt!N262&gt;Datenblatt!$S$7),100,IF(AND($C262=11,Datenblatt!N262&gt;Datenblatt!$S$8),100,IF(Übersicht!$C262=13,Datenblatt!$B$11*Datenblatt!N262^3+Datenblatt!$C$11*Datenblatt!N262^2+Datenblatt!$D$11*Datenblatt!N262+Datenblatt!$E$11,IF(Übersicht!$C262=14,Datenblatt!$B$12*Datenblatt!N262^3+Datenblatt!$C$12*Datenblatt!N262^2+Datenblatt!$D$12*Datenblatt!N262+Datenblatt!$E$12,IF(Übersicht!$C262=15,Datenblatt!$B$13*Datenblatt!N262^3+Datenblatt!$C$13*Datenblatt!N262^2+Datenblatt!$D$13*Datenblatt!N262+Datenblatt!$E$13,IF(Übersicht!$C262=16,Datenblatt!$B$14*Datenblatt!N262^3+Datenblatt!$C$14*Datenblatt!N262^2+Datenblatt!$D$14*Datenblatt!N262+Datenblatt!$E$14,IF(Übersicht!$C262=12,Datenblatt!$B$15*Datenblatt!N262^3+Datenblatt!$C$15*Datenblatt!N262^2+Datenblatt!$D$15*Datenblatt!N262+Datenblatt!$E$15,IF(Übersicht!$C262=11,Datenblatt!$B$16*Datenblatt!N262^3+Datenblatt!$C$16*Datenblatt!N262^2+Datenblatt!$D$16*Datenblatt!N262+Datenblatt!$E$16,0))))))))))))))))))</f>
        <v>#DIV/0!</v>
      </c>
      <c r="L262">
        <f>IF(AND($C262=13,G262&lt;Datenblatt!$V$3),0,IF(AND($C262=14,G262&lt;Datenblatt!$V$4),0,IF(AND($C262=15,G262&lt;Datenblatt!$V$5),0,IF(AND($C262=16,G262&lt;Datenblatt!$V$6),0,IF(AND($C262=12,G262&lt;Datenblatt!$V$7),0,IF(AND($C262=11,G262&lt;Datenblatt!$V$8),0,IF(AND($C262=13,G262&gt;Datenblatt!$U$3),100,IF(AND($C262=14,G262&gt;Datenblatt!$U$4),100,IF(AND($C262=15,G262&gt;Datenblatt!$U$5),100,IF(AND($C262=16,G262&gt;Datenblatt!$U$6),100,IF(AND($C262=12,G262&gt;Datenblatt!$U$7),100,IF(AND($C262=11,G262&gt;Datenblatt!$U$8),100,IF($C262=13,(Datenblatt!$B$19*Übersicht!G262^3)+(Datenblatt!$C$19*Übersicht!G262^2)+(Datenblatt!$D$19*Übersicht!G262)+Datenblatt!$E$19,IF($C262=14,(Datenblatt!$B$20*Übersicht!G262^3)+(Datenblatt!$C$20*Übersicht!G262^2)+(Datenblatt!$D$20*Übersicht!G262)+Datenblatt!$E$20,IF($C262=15,(Datenblatt!$B$21*Übersicht!G262^3)+(Datenblatt!$C$21*Übersicht!G262^2)+(Datenblatt!$D$21*Übersicht!G262)+Datenblatt!$E$21,IF($C262=16,(Datenblatt!$B$22*Übersicht!G262^3)+(Datenblatt!$C$22*Übersicht!G262^2)+(Datenblatt!$D$22*Übersicht!G262)+Datenblatt!$E$22,IF($C262=12,(Datenblatt!$B$23*Übersicht!G262^3)+(Datenblatt!$C$23*Übersicht!G262^2)+(Datenblatt!$D$23*Übersicht!G262)+Datenblatt!$E$23,IF($C262=11,(Datenblatt!$B$24*Übersicht!G262^3)+(Datenblatt!$C$24*Übersicht!G262^2)+(Datenblatt!$D$24*Übersicht!G262)+Datenblatt!$E$24,0))))))))))))))))))</f>
        <v>0</v>
      </c>
      <c r="M262">
        <f>IF(AND(H262="",C262=11),Datenblatt!$I$26,IF(AND(H262="",C262=12),Datenblatt!$I$26,IF(AND(H262="",C262=16),Datenblatt!$I$27,IF(AND(H262="",C262=15),Datenblatt!$I$26,IF(AND(H262="",C262=14),Datenblatt!$I$26,IF(AND(H262="",C262=13),Datenblatt!$I$26,IF(AND($C262=13,H262&gt;Datenblatt!$X$3),0,IF(AND($C262=14,H262&gt;Datenblatt!$X$4),0,IF(AND($C262=15,H262&gt;Datenblatt!$X$5),0,IF(AND($C262=16,H262&gt;Datenblatt!$X$6),0,IF(AND($C262=12,H262&gt;Datenblatt!$X$7),0,IF(AND($C262=11,H262&gt;Datenblatt!$X$8),0,IF(AND($C262=13,H262&lt;Datenblatt!$W$3),100,IF(AND($C262=14,H262&lt;Datenblatt!$W$4),100,IF(AND($C262=15,H262&lt;Datenblatt!$W$5),100,IF(AND($C262=16,H262&lt;Datenblatt!$W$6),100,IF(AND($C262=12,H262&lt;Datenblatt!$W$7),100,IF(AND($C262=11,H262&lt;Datenblatt!$W$8),100,IF($C262=13,(Datenblatt!$B$27*Übersicht!H262^3)+(Datenblatt!$C$27*Übersicht!H262^2)+(Datenblatt!$D$27*Übersicht!H262)+Datenblatt!$E$27,IF($C262=14,(Datenblatt!$B$28*Übersicht!H262^3)+(Datenblatt!$C$28*Übersicht!H262^2)+(Datenblatt!$D$28*Übersicht!H262)+Datenblatt!$E$28,IF($C262=15,(Datenblatt!$B$29*Übersicht!H262^3)+(Datenblatt!$C$29*Übersicht!H262^2)+(Datenblatt!$D$29*Übersicht!H262)+Datenblatt!$E$29,IF($C262=16,(Datenblatt!$B$30*Übersicht!H262^3)+(Datenblatt!$C$30*Übersicht!H262^2)+(Datenblatt!$D$30*Übersicht!H262)+Datenblatt!$E$30,IF($C262=12,(Datenblatt!$B$31*Übersicht!H262^3)+(Datenblatt!$C$31*Übersicht!H262^2)+(Datenblatt!$D$31*Übersicht!H262)+Datenblatt!$E$31,IF($C262=11,(Datenblatt!$B$32*Übersicht!H262^3)+(Datenblatt!$C$32*Übersicht!H262^2)+(Datenblatt!$D$32*Übersicht!H262)+Datenblatt!$E$32,0))))))))))))))))))))))))</f>
        <v>0</v>
      </c>
      <c r="N262">
        <f>IF(AND(H262="",C262=11),Datenblatt!$I$29,IF(AND(H262="",C262=12),Datenblatt!$I$29,IF(AND(H262="",C262=16),Datenblatt!$I$29,IF(AND(H262="",C262=15),Datenblatt!$I$29,IF(AND(H262="",C262=14),Datenblatt!$I$29,IF(AND(H262="",C262=13),Datenblatt!$I$29,IF(AND($C262=13,H262&gt;Datenblatt!$X$3),0,IF(AND($C262=14,H262&gt;Datenblatt!$X$4),0,IF(AND($C262=15,H262&gt;Datenblatt!$X$5),0,IF(AND($C262=16,H262&gt;Datenblatt!$X$6),0,IF(AND($C262=12,H262&gt;Datenblatt!$X$7),0,IF(AND($C262=11,H262&gt;Datenblatt!$X$8),0,IF(AND($C262=13,H262&lt;Datenblatt!$W$3),100,IF(AND($C262=14,H262&lt;Datenblatt!$W$4),100,IF(AND($C262=15,H262&lt;Datenblatt!$W$5),100,IF(AND($C262=16,H262&lt;Datenblatt!$W$6),100,IF(AND($C262=12,H262&lt;Datenblatt!$W$7),100,IF(AND($C262=11,H262&lt;Datenblatt!$W$8),100,IF($C262=13,(Datenblatt!$B$27*Übersicht!H262^3)+(Datenblatt!$C$27*Übersicht!H262^2)+(Datenblatt!$D$27*Übersicht!H262)+Datenblatt!$E$27,IF($C262=14,(Datenblatt!$B$28*Übersicht!H262^3)+(Datenblatt!$C$28*Übersicht!H262^2)+(Datenblatt!$D$28*Übersicht!H262)+Datenblatt!$E$28,IF($C262=15,(Datenblatt!$B$29*Übersicht!H262^3)+(Datenblatt!$C$29*Übersicht!H262^2)+(Datenblatt!$D$29*Übersicht!H262)+Datenblatt!$E$29,IF($C262=16,(Datenblatt!$B$30*Übersicht!H262^3)+(Datenblatt!$C$30*Übersicht!H262^2)+(Datenblatt!$D$30*Übersicht!H262)+Datenblatt!$E$30,IF($C262=12,(Datenblatt!$B$31*Übersicht!H262^3)+(Datenblatt!$C$31*Übersicht!H262^2)+(Datenblatt!$D$31*Übersicht!H262)+Datenblatt!$E$31,IF($C262=11,(Datenblatt!$B$32*Übersicht!H262^3)+(Datenblatt!$C$32*Übersicht!H262^2)+(Datenblatt!$D$32*Übersicht!H262)+Datenblatt!$E$32,0))))))))))))))))))))))))</f>
        <v>0</v>
      </c>
      <c r="O262" s="2" t="e">
        <f t="shared" si="16"/>
        <v>#DIV/0!</v>
      </c>
      <c r="P262" s="2" t="e">
        <f t="shared" si="17"/>
        <v>#DIV/0!</v>
      </c>
      <c r="R262" s="2"/>
      <c r="S262" s="2">
        <f>Datenblatt!$I$10</f>
        <v>62.816491055091916</v>
      </c>
      <c r="T262" s="2">
        <f>Datenblatt!$I$18</f>
        <v>62.379148900450787</v>
      </c>
      <c r="U262" s="2">
        <f>Datenblatt!$I$26</f>
        <v>55.885385458572635</v>
      </c>
      <c r="V262" s="2">
        <f>Datenblatt!$I$34</f>
        <v>60.727085155488531</v>
      </c>
      <c r="W262" s="7" t="e">
        <f t="shared" si="18"/>
        <v>#DIV/0!</v>
      </c>
      <c r="Y262" s="2">
        <f>Datenblatt!$I$5</f>
        <v>73.48733784597421</v>
      </c>
      <c r="Z262">
        <f>Datenblatt!$I$13</f>
        <v>79.926562848016317</v>
      </c>
      <c r="AA262">
        <f>Datenblatt!$I$21</f>
        <v>79.953620531215734</v>
      </c>
      <c r="AB262">
        <f>Datenblatt!$I$29</f>
        <v>70.851454876954847</v>
      </c>
      <c r="AC262">
        <f>Datenblatt!$I$37</f>
        <v>75.813025407742586</v>
      </c>
      <c r="AD262" s="7" t="e">
        <f t="shared" si="19"/>
        <v>#DIV/0!</v>
      </c>
    </row>
    <row r="263" spans="10:30" ht="19" x14ac:dyDescent="0.25">
      <c r="J263" s="3" t="e">
        <f>IF(AND($C263=13,Datenblatt!M263&lt;Datenblatt!$R$3),0,IF(AND($C263=14,Datenblatt!M263&lt;Datenblatt!$R$4),0,IF(AND($C263=15,Datenblatt!M263&lt;Datenblatt!$R$5),0,IF(AND($C263=16,Datenblatt!M263&lt;Datenblatt!$R$6),0,IF(AND($C263=12,Datenblatt!M263&lt;Datenblatt!$R$7),0,IF(AND($C263=11,Datenblatt!M263&lt;Datenblatt!$R$8),0,IF(AND($C263=13,Datenblatt!M263&gt;Datenblatt!$Q$3),100,IF(AND($C263=14,Datenblatt!M263&gt;Datenblatt!$Q$4),100,IF(AND($C263=15,Datenblatt!M263&gt;Datenblatt!$Q$5),100,IF(AND($C263=16,Datenblatt!M263&gt;Datenblatt!$Q$6),100,IF(AND($C263=12,Datenblatt!M263&gt;Datenblatt!$Q$7),100,IF(AND($C263=11,Datenblatt!M263&gt;Datenblatt!$Q$8),100,IF(Übersicht!$C263=13,Datenblatt!$B$3*Datenblatt!M263^3+Datenblatt!$C$3*Datenblatt!M263^2+Datenblatt!$D$3*Datenblatt!M263+Datenblatt!$E$3,IF(Übersicht!$C263=14,Datenblatt!$B$4*Datenblatt!M263^3+Datenblatt!$C$4*Datenblatt!M263^2+Datenblatt!$D$4*Datenblatt!M263+Datenblatt!$E$4,IF(Übersicht!$C263=15,Datenblatt!$B$5*Datenblatt!M263^3+Datenblatt!$C$5*Datenblatt!M263^2+Datenblatt!$D$5*Datenblatt!M263+Datenblatt!$E$5,IF(Übersicht!$C263=16,Datenblatt!$B$6*Datenblatt!M263^3+Datenblatt!$C$6*Datenblatt!M263^2+Datenblatt!$D$6*Datenblatt!M263+Datenblatt!$E$6,IF(Übersicht!$C263=12,Datenblatt!$B$7*Datenblatt!M263^3+Datenblatt!$C$7*Datenblatt!M263^2+Datenblatt!$D$7*Datenblatt!M263+Datenblatt!$E$7,IF(Übersicht!$C263=11,Datenblatt!$B$8*Datenblatt!M263^3+Datenblatt!$C$8*Datenblatt!M263^2+Datenblatt!$D$8*Datenblatt!M263+Datenblatt!$E$8,0))))))))))))))))))</f>
        <v>#DIV/0!</v>
      </c>
      <c r="K263" t="e">
        <f>IF(AND(Übersicht!$C263=13,Datenblatt!N263&lt;Datenblatt!$T$3),0,IF(AND(Übersicht!$C263=14,Datenblatt!N263&lt;Datenblatt!$T$4),0,IF(AND(Übersicht!$C263=15,Datenblatt!N263&lt;Datenblatt!$T$5),0,IF(AND(Übersicht!$C263=16,Datenblatt!N263&lt;Datenblatt!$T$6),0,IF(AND(Übersicht!$C263=12,Datenblatt!N263&lt;Datenblatt!$T$7),0,IF(AND(Übersicht!$C263=11,Datenblatt!N263&lt;Datenblatt!$T$8),0,IF(AND($C263=13,Datenblatt!N263&gt;Datenblatt!$S$3),100,IF(AND($C263=14,Datenblatt!N263&gt;Datenblatt!$S$4),100,IF(AND($C263=15,Datenblatt!N263&gt;Datenblatt!$S$5),100,IF(AND($C263=16,Datenblatt!N263&gt;Datenblatt!$S$6),100,IF(AND($C263=12,Datenblatt!N263&gt;Datenblatt!$S$7),100,IF(AND($C263=11,Datenblatt!N263&gt;Datenblatt!$S$8),100,IF(Übersicht!$C263=13,Datenblatt!$B$11*Datenblatt!N263^3+Datenblatt!$C$11*Datenblatt!N263^2+Datenblatt!$D$11*Datenblatt!N263+Datenblatt!$E$11,IF(Übersicht!$C263=14,Datenblatt!$B$12*Datenblatt!N263^3+Datenblatt!$C$12*Datenblatt!N263^2+Datenblatt!$D$12*Datenblatt!N263+Datenblatt!$E$12,IF(Übersicht!$C263=15,Datenblatt!$B$13*Datenblatt!N263^3+Datenblatt!$C$13*Datenblatt!N263^2+Datenblatt!$D$13*Datenblatt!N263+Datenblatt!$E$13,IF(Übersicht!$C263=16,Datenblatt!$B$14*Datenblatt!N263^3+Datenblatt!$C$14*Datenblatt!N263^2+Datenblatt!$D$14*Datenblatt!N263+Datenblatt!$E$14,IF(Übersicht!$C263=12,Datenblatt!$B$15*Datenblatt!N263^3+Datenblatt!$C$15*Datenblatt!N263^2+Datenblatt!$D$15*Datenblatt!N263+Datenblatt!$E$15,IF(Übersicht!$C263=11,Datenblatt!$B$16*Datenblatt!N263^3+Datenblatt!$C$16*Datenblatt!N263^2+Datenblatt!$D$16*Datenblatt!N263+Datenblatt!$E$16,0))))))))))))))))))</f>
        <v>#DIV/0!</v>
      </c>
      <c r="L263">
        <f>IF(AND($C263=13,G263&lt;Datenblatt!$V$3),0,IF(AND($C263=14,G263&lt;Datenblatt!$V$4),0,IF(AND($C263=15,G263&lt;Datenblatt!$V$5),0,IF(AND($C263=16,G263&lt;Datenblatt!$V$6),0,IF(AND($C263=12,G263&lt;Datenblatt!$V$7),0,IF(AND($C263=11,G263&lt;Datenblatt!$V$8),0,IF(AND($C263=13,G263&gt;Datenblatt!$U$3),100,IF(AND($C263=14,G263&gt;Datenblatt!$U$4),100,IF(AND($C263=15,G263&gt;Datenblatt!$U$5),100,IF(AND($C263=16,G263&gt;Datenblatt!$U$6),100,IF(AND($C263=12,G263&gt;Datenblatt!$U$7),100,IF(AND($C263=11,G263&gt;Datenblatt!$U$8),100,IF($C263=13,(Datenblatt!$B$19*Übersicht!G263^3)+(Datenblatt!$C$19*Übersicht!G263^2)+(Datenblatt!$D$19*Übersicht!G263)+Datenblatt!$E$19,IF($C263=14,(Datenblatt!$B$20*Übersicht!G263^3)+(Datenblatt!$C$20*Übersicht!G263^2)+(Datenblatt!$D$20*Übersicht!G263)+Datenblatt!$E$20,IF($C263=15,(Datenblatt!$B$21*Übersicht!G263^3)+(Datenblatt!$C$21*Übersicht!G263^2)+(Datenblatt!$D$21*Übersicht!G263)+Datenblatt!$E$21,IF($C263=16,(Datenblatt!$B$22*Übersicht!G263^3)+(Datenblatt!$C$22*Übersicht!G263^2)+(Datenblatt!$D$22*Übersicht!G263)+Datenblatt!$E$22,IF($C263=12,(Datenblatt!$B$23*Übersicht!G263^3)+(Datenblatt!$C$23*Übersicht!G263^2)+(Datenblatt!$D$23*Übersicht!G263)+Datenblatt!$E$23,IF($C263=11,(Datenblatt!$B$24*Übersicht!G263^3)+(Datenblatt!$C$24*Übersicht!G263^2)+(Datenblatt!$D$24*Übersicht!G263)+Datenblatt!$E$24,0))))))))))))))))))</f>
        <v>0</v>
      </c>
      <c r="M263">
        <f>IF(AND(H263="",C263=11),Datenblatt!$I$26,IF(AND(H263="",C263=12),Datenblatt!$I$26,IF(AND(H263="",C263=16),Datenblatt!$I$27,IF(AND(H263="",C263=15),Datenblatt!$I$26,IF(AND(H263="",C263=14),Datenblatt!$I$26,IF(AND(H263="",C263=13),Datenblatt!$I$26,IF(AND($C263=13,H263&gt;Datenblatt!$X$3),0,IF(AND($C263=14,H263&gt;Datenblatt!$X$4),0,IF(AND($C263=15,H263&gt;Datenblatt!$X$5),0,IF(AND($C263=16,H263&gt;Datenblatt!$X$6),0,IF(AND($C263=12,H263&gt;Datenblatt!$X$7),0,IF(AND($C263=11,H263&gt;Datenblatt!$X$8),0,IF(AND($C263=13,H263&lt;Datenblatt!$W$3),100,IF(AND($C263=14,H263&lt;Datenblatt!$W$4),100,IF(AND($C263=15,H263&lt;Datenblatt!$W$5),100,IF(AND($C263=16,H263&lt;Datenblatt!$W$6),100,IF(AND($C263=12,H263&lt;Datenblatt!$W$7),100,IF(AND($C263=11,H263&lt;Datenblatt!$W$8),100,IF($C263=13,(Datenblatt!$B$27*Übersicht!H263^3)+(Datenblatt!$C$27*Übersicht!H263^2)+(Datenblatt!$D$27*Übersicht!H263)+Datenblatt!$E$27,IF($C263=14,(Datenblatt!$B$28*Übersicht!H263^3)+(Datenblatt!$C$28*Übersicht!H263^2)+(Datenblatt!$D$28*Übersicht!H263)+Datenblatt!$E$28,IF($C263=15,(Datenblatt!$B$29*Übersicht!H263^3)+(Datenblatt!$C$29*Übersicht!H263^2)+(Datenblatt!$D$29*Übersicht!H263)+Datenblatt!$E$29,IF($C263=16,(Datenblatt!$B$30*Übersicht!H263^3)+(Datenblatt!$C$30*Übersicht!H263^2)+(Datenblatt!$D$30*Übersicht!H263)+Datenblatt!$E$30,IF($C263=12,(Datenblatt!$B$31*Übersicht!H263^3)+(Datenblatt!$C$31*Übersicht!H263^2)+(Datenblatt!$D$31*Übersicht!H263)+Datenblatt!$E$31,IF($C263=11,(Datenblatt!$B$32*Übersicht!H263^3)+(Datenblatt!$C$32*Übersicht!H263^2)+(Datenblatt!$D$32*Übersicht!H263)+Datenblatt!$E$32,0))))))))))))))))))))))))</f>
        <v>0</v>
      </c>
      <c r="N263">
        <f>IF(AND(H263="",C263=11),Datenblatt!$I$29,IF(AND(H263="",C263=12),Datenblatt!$I$29,IF(AND(H263="",C263=16),Datenblatt!$I$29,IF(AND(H263="",C263=15),Datenblatt!$I$29,IF(AND(H263="",C263=14),Datenblatt!$I$29,IF(AND(H263="",C263=13),Datenblatt!$I$29,IF(AND($C263=13,H263&gt;Datenblatt!$X$3),0,IF(AND($C263=14,H263&gt;Datenblatt!$X$4),0,IF(AND($C263=15,H263&gt;Datenblatt!$X$5),0,IF(AND($C263=16,H263&gt;Datenblatt!$X$6),0,IF(AND($C263=12,H263&gt;Datenblatt!$X$7),0,IF(AND($C263=11,H263&gt;Datenblatt!$X$8),0,IF(AND($C263=13,H263&lt;Datenblatt!$W$3),100,IF(AND($C263=14,H263&lt;Datenblatt!$W$4),100,IF(AND($C263=15,H263&lt;Datenblatt!$W$5),100,IF(AND($C263=16,H263&lt;Datenblatt!$W$6),100,IF(AND($C263=12,H263&lt;Datenblatt!$W$7),100,IF(AND($C263=11,H263&lt;Datenblatt!$W$8),100,IF($C263=13,(Datenblatt!$B$27*Übersicht!H263^3)+(Datenblatt!$C$27*Übersicht!H263^2)+(Datenblatt!$D$27*Übersicht!H263)+Datenblatt!$E$27,IF($C263=14,(Datenblatt!$B$28*Übersicht!H263^3)+(Datenblatt!$C$28*Übersicht!H263^2)+(Datenblatt!$D$28*Übersicht!H263)+Datenblatt!$E$28,IF($C263=15,(Datenblatt!$B$29*Übersicht!H263^3)+(Datenblatt!$C$29*Übersicht!H263^2)+(Datenblatt!$D$29*Übersicht!H263)+Datenblatt!$E$29,IF($C263=16,(Datenblatt!$B$30*Übersicht!H263^3)+(Datenblatt!$C$30*Übersicht!H263^2)+(Datenblatt!$D$30*Übersicht!H263)+Datenblatt!$E$30,IF($C263=12,(Datenblatt!$B$31*Übersicht!H263^3)+(Datenblatt!$C$31*Übersicht!H263^2)+(Datenblatt!$D$31*Übersicht!H263)+Datenblatt!$E$31,IF($C263=11,(Datenblatt!$B$32*Übersicht!H263^3)+(Datenblatt!$C$32*Übersicht!H263^2)+(Datenblatt!$D$32*Übersicht!H263)+Datenblatt!$E$32,0))))))))))))))))))))))))</f>
        <v>0</v>
      </c>
      <c r="O263" s="2" t="e">
        <f t="shared" si="16"/>
        <v>#DIV/0!</v>
      </c>
      <c r="P263" s="2" t="e">
        <f t="shared" si="17"/>
        <v>#DIV/0!</v>
      </c>
      <c r="R263" s="2"/>
      <c r="S263" s="2">
        <f>Datenblatt!$I$10</f>
        <v>62.816491055091916</v>
      </c>
      <c r="T263" s="2">
        <f>Datenblatt!$I$18</f>
        <v>62.379148900450787</v>
      </c>
      <c r="U263" s="2">
        <f>Datenblatt!$I$26</f>
        <v>55.885385458572635</v>
      </c>
      <c r="V263" s="2">
        <f>Datenblatt!$I$34</f>
        <v>60.727085155488531</v>
      </c>
      <c r="W263" s="7" t="e">
        <f t="shared" si="18"/>
        <v>#DIV/0!</v>
      </c>
      <c r="Y263" s="2">
        <f>Datenblatt!$I$5</f>
        <v>73.48733784597421</v>
      </c>
      <c r="Z263">
        <f>Datenblatt!$I$13</f>
        <v>79.926562848016317</v>
      </c>
      <c r="AA263">
        <f>Datenblatt!$I$21</f>
        <v>79.953620531215734</v>
      </c>
      <c r="AB263">
        <f>Datenblatt!$I$29</f>
        <v>70.851454876954847</v>
      </c>
      <c r="AC263">
        <f>Datenblatt!$I$37</f>
        <v>75.813025407742586</v>
      </c>
      <c r="AD263" s="7" t="e">
        <f t="shared" si="19"/>
        <v>#DIV/0!</v>
      </c>
    </row>
    <row r="264" spans="10:30" ht="19" x14ac:dyDescent="0.25">
      <c r="J264" s="3" t="e">
        <f>IF(AND($C264=13,Datenblatt!M264&lt;Datenblatt!$R$3),0,IF(AND($C264=14,Datenblatt!M264&lt;Datenblatt!$R$4),0,IF(AND($C264=15,Datenblatt!M264&lt;Datenblatt!$R$5),0,IF(AND($C264=16,Datenblatt!M264&lt;Datenblatt!$R$6),0,IF(AND($C264=12,Datenblatt!M264&lt;Datenblatt!$R$7),0,IF(AND($C264=11,Datenblatt!M264&lt;Datenblatt!$R$8),0,IF(AND($C264=13,Datenblatt!M264&gt;Datenblatt!$Q$3),100,IF(AND($C264=14,Datenblatt!M264&gt;Datenblatt!$Q$4),100,IF(AND($C264=15,Datenblatt!M264&gt;Datenblatt!$Q$5),100,IF(AND($C264=16,Datenblatt!M264&gt;Datenblatt!$Q$6),100,IF(AND($C264=12,Datenblatt!M264&gt;Datenblatt!$Q$7),100,IF(AND($C264=11,Datenblatt!M264&gt;Datenblatt!$Q$8),100,IF(Übersicht!$C264=13,Datenblatt!$B$3*Datenblatt!M264^3+Datenblatt!$C$3*Datenblatt!M264^2+Datenblatt!$D$3*Datenblatt!M264+Datenblatt!$E$3,IF(Übersicht!$C264=14,Datenblatt!$B$4*Datenblatt!M264^3+Datenblatt!$C$4*Datenblatt!M264^2+Datenblatt!$D$4*Datenblatt!M264+Datenblatt!$E$4,IF(Übersicht!$C264=15,Datenblatt!$B$5*Datenblatt!M264^3+Datenblatt!$C$5*Datenblatt!M264^2+Datenblatt!$D$5*Datenblatt!M264+Datenblatt!$E$5,IF(Übersicht!$C264=16,Datenblatt!$B$6*Datenblatt!M264^3+Datenblatt!$C$6*Datenblatt!M264^2+Datenblatt!$D$6*Datenblatt!M264+Datenblatt!$E$6,IF(Übersicht!$C264=12,Datenblatt!$B$7*Datenblatt!M264^3+Datenblatt!$C$7*Datenblatt!M264^2+Datenblatt!$D$7*Datenblatt!M264+Datenblatt!$E$7,IF(Übersicht!$C264=11,Datenblatt!$B$8*Datenblatt!M264^3+Datenblatt!$C$8*Datenblatt!M264^2+Datenblatt!$D$8*Datenblatt!M264+Datenblatt!$E$8,0))))))))))))))))))</f>
        <v>#DIV/0!</v>
      </c>
      <c r="K264" t="e">
        <f>IF(AND(Übersicht!$C264=13,Datenblatt!N264&lt;Datenblatt!$T$3),0,IF(AND(Übersicht!$C264=14,Datenblatt!N264&lt;Datenblatt!$T$4),0,IF(AND(Übersicht!$C264=15,Datenblatt!N264&lt;Datenblatt!$T$5),0,IF(AND(Übersicht!$C264=16,Datenblatt!N264&lt;Datenblatt!$T$6),0,IF(AND(Übersicht!$C264=12,Datenblatt!N264&lt;Datenblatt!$T$7),0,IF(AND(Übersicht!$C264=11,Datenblatt!N264&lt;Datenblatt!$T$8),0,IF(AND($C264=13,Datenblatt!N264&gt;Datenblatt!$S$3),100,IF(AND($C264=14,Datenblatt!N264&gt;Datenblatt!$S$4),100,IF(AND($C264=15,Datenblatt!N264&gt;Datenblatt!$S$5),100,IF(AND($C264=16,Datenblatt!N264&gt;Datenblatt!$S$6),100,IF(AND($C264=12,Datenblatt!N264&gt;Datenblatt!$S$7),100,IF(AND($C264=11,Datenblatt!N264&gt;Datenblatt!$S$8),100,IF(Übersicht!$C264=13,Datenblatt!$B$11*Datenblatt!N264^3+Datenblatt!$C$11*Datenblatt!N264^2+Datenblatt!$D$11*Datenblatt!N264+Datenblatt!$E$11,IF(Übersicht!$C264=14,Datenblatt!$B$12*Datenblatt!N264^3+Datenblatt!$C$12*Datenblatt!N264^2+Datenblatt!$D$12*Datenblatt!N264+Datenblatt!$E$12,IF(Übersicht!$C264=15,Datenblatt!$B$13*Datenblatt!N264^3+Datenblatt!$C$13*Datenblatt!N264^2+Datenblatt!$D$13*Datenblatt!N264+Datenblatt!$E$13,IF(Übersicht!$C264=16,Datenblatt!$B$14*Datenblatt!N264^3+Datenblatt!$C$14*Datenblatt!N264^2+Datenblatt!$D$14*Datenblatt!N264+Datenblatt!$E$14,IF(Übersicht!$C264=12,Datenblatt!$B$15*Datenblatt!N264^3+Datenblatt!$C$15*Datenblatt!N264^2+Datenblatt!$D$15*Datenblatt!N264+Datenblatt!$E$15,IF(Übersicht!$C264=11,Datenblatt!$B$16*Datenblatt!N264^3+Datenblatt!$C$16*Datenblatt!N264^2+Datenblatt!$D$16*Datenblatt!N264+Datenblatt!$E$16,0))))))))))))))))))</f>
        <v>#DIV/0!</v>
      </c>
      <c r="L264">
        <f>IF(AND($C264=13,G264&lt;Datenblatt!$V$3),0,IF(AND($C264=14,G264&lt;Datenblatt!$V$4),0,IF(AND($C264=15,G264&lt;Datenblatt!$V$5),0,IF(AND($C264=16,G264&lt;Datenblatt!$V$6),0,IF(AND($C264=12,G264&lt;Datenblatt!$V$7),0,IF(AND($C264=11,G264&lt;Datenblatt!$V$8),0,IF(AND($C264=13,G264&gt;Datenblatt!$U$3),100,IF(AND($C264=14,G264&gt;Datenblatt!$U$4),100,IF(AND($C264=15,G264&gt;Datenblatt!$U$5),100,IF(AND($C264=16,G264&gt;Datenblatt!$U$6),100,IF(AND($C264=12,G264&gt;Datenblatt!$U$7),100,IF(AND($C264=11,G264&gt;Datenblatt!$U$8),100,IF($C264=13,(Datenblatt!$B$19*Übersicht!G264^3)+(Datenblatt!$C$19*Übersicht!G264^2)+(Datenblatt!$D$19*Übersicht!G264)+Datenblatt!$E$19,IF($C264=14,(Datenblatt!$B$20*Übersicht!G264^3)+(Datenblatt!$C$20*Übersicht!G264^2)+(Datenblatt!$D$20*Übersicht!G264)+Datenblatt!$E$20,IF($C264=15,(Datenblatt!$B$21*Übersicht!G264^3)+(Datenblatt!$C$21*Übersicht!G264^2)+(Datenblatt!$D$21*Übersicht!G264)+Datenblatt!$E$21,IF($C264=16,(Datenblatt!$B$22*Übersicht!G264^3)+(Datenblatt!$C$22*Übersicht!G264^2)+(Datenblatt!$D$22*Übersicht!G264)+Datenblatt!$E$22,IF($C264=12,(Datenblatt!$B$23*Übersicht!G264^3)+(Datenblatt!$C$23*Übersicht!G264^2)+(Datenblatt!$D$23*Übersicht!G264)+Datenblatt!$E$23,IF($C264=11,(Datenblatt!$B$24*Übersicht!G264^3)+(Datenblatt!$C$24*Übersicht!G264^2)+(Datenblatt!$D$24*Übersicht!G264)+Datenblatt!$E$24,0))))))))))))))))))</f>
        <v>0</v>
      </c>
      <c r="M264">
        <f>IF(AND(H264="",C264=11),Datenblatt!$I$26,IF(AND(H264="",C264=12),Datenblatt!$I$26,IF(AND(H264="",C264=16),Datenblatt!$I$27,IF(AND(H264="",C264=15),Datenblatt!$I$26,IF(AND(H264="",C264=14),Datenblatt!$I$26,IF(AND(H264="",C264=13),Datenblatt!$I$26,IF(AND($C264=13,H264&gt;Datenblatt!$X$3),0,IF(AND($C264=14,H264&gt;Datenblatt!$X$4),0,IF(AND($C264=15,H264&gt;Datenblatt!$X$5),0,IF(AND($C264=16,H264&gt;Datenblatt!$X$6),0,IF(AND($C264=12,H264&gt;Datenblatt!$X$7),0,IF(AND($C264=11,H264&gt;Datenblatt!$X$8),0,IF(AND($C264=13,H264&lt;Datenblatt!$W$3),100,IF(AND($C264=14,H264&lt;Datenblatt!$W$4),100,IF(AND($C264=15,H264&lt;Datenblatt!$W$5),100,IF(AND($C264=16,H264&lt;Datenblatt!$W$6),100,IF(AND($C264=12,H264&lt;Datenblatt!$W$7),100,IF(AND($C264=11,H264&lt;Datenblatt!$W$8),100,IF($C264=13,(Datenblatt!$B$27*Übersicht!H264^3)+(Datenblatt!$C$27*Übersicht!H264^2)+(Datenblatt!$D$27*Übersicht!H264)+Datenblatt!$E$27,IF($C264=14,(Datenblatt!$B$28*Übersicht!H264^3)+(Datenblatt!$C$28*Übersicht!H264^2)+(Datenblatt!$D$28*Übersicht!H264)+Datenblatt!$E$28,IF($C264=15,(Datenblatt!$B$29*Übersicht!H264^3)+(Datenblatt!$C$29*Übersicht!H264^2)+(Datenblatt!$D$29*Übersicht!H264)+Datenblatt!$E$29,IF($C264=16,(Datenblatt!$B$30*Übersicht!H264^3)+(Datenblatt!$C$30*Übersicht!H264^2)+(Datenblatt!$D$30*Übersicht!H264)+Datenblatt!$E$30,IF($C264=12,(Datenblatt!$B$31*Übersicht!H264^3)+(Datenblatt!$C$31*Übersicht!H264^2)+(Datenblatt!$D$31*Übersicht!H264)+Datenblatt!$E$31,IF($C264=11,(Datenblatt!$B$32*Übersicht!H264^3)+(Datenblatt!$C$32*Übersicht!H264^2)+(Datenblatt!$D$32*Übersicht!H264)+Datenblatt!$E$32,0))))))))))))))))))))))))</f>
        <v>0</v>
      </c>
      <c r="N264">
        <f>IF(AND(H264="",C264=11),Datenblatt!$I$29,IF(AND(H264="",C264=12),Datenblatt!$I$29,IF(AND(H264="",C264=16),Datenblatt!$I$29,IF(AND(H264="",C264=15),Datenblatt!$I$29,IF(AND(H264="",C264=14),Datenblatt!$I$29,IF(AND(H264="",C264=13),Datenblatt!$I$29,IF(AND($C264=13,H264&gt;Datenblatt!$X$3),0,IF(AND($C264=14,H264&gt;Datenblatt!$X$4),0,IF(AND($C264=15,H264&gt;Datenblatt!$X$5),0,IF(AND($C264=16,H264&gt;Datenblatt!$X$6),0,IF(AND($C264=12,H264&gt;Datenblatt!$X$7),0,IF(AND($C264=11,H264&gt;Datenblatt!$X$8),0,IF(AND($C264=13,H264&lt;Datenblatt!$W$3),100,IF(AND($C264=14,H264&lt;Datenblatt!$W$4),100,IF(AND($C264=15,H264&lt;Datenblatt!$W$5),100,IF(AND($C264=16,H264&lt;Datenblatt!$W$6),100,IF(AND($C264=12,H264&lt;Datenblatt!$W$7),100,IF(AND($C264=11,H264&lt;Datenblatt!$W$8),100,IF($C264=13,(Datenblatt!$B$27*Übersicht!H264^3)+(Datenblatt!$C$27*Übersicht!H264^2)+(Datenblatt!$D$27*Übersicht!H264)+Datenblatt!$E$27,IF($C264=14,(Datenblatt!$B$28*Übersicht!H264^3)+(Datenblatt!$C$28*Übersicht!H264^2)+(Datenblatt!$D$28*Übersicht!H264)+Datenblatt!$E$28,IF($C264=15,(Datenblatt!$B$29*Übersicht!H264^3)+(Datenblatt!$C$29*Übersicht!H264^2)+(Datenblatt!$D$29*Übersicht!H264)+Datenblatt!$E$29,IF($C264=16,(Datenblatt!$B$30*Übersicht!H264^3)+(Datenblatt!$C$30*Übersicht!H264^2)+(Datenblatt!$D$30*Übersicht!H264)+Datenblatt!$E$30,IF($C264=12,(Datenblatt!$B$31*Übersicht!H264^3)+(Datenblatt!$C$31*Übersicht!H264^2)+(Datenblatt!$D$31*Übersicht!H264)+Datenblatt!$E$31,IF($C264=11,(Datenblatt!$B$32*Übersicht!H264^3)+(Datenblatt!$C$32*Übersicht!H264^2)+(Datenblatt!$D$32*Übersicht!H264)+Datenblatt!$E$32,0))))))))))))))))))))))))</f>
        <v>0</v>
      </c>
      <c r="O264" s="2" t="e">
        <f t="shared" si="16"/>
        <v>#DIV/0!</v>
      </c>
      <c r="P264" s="2" t="e">
        <f t="shared" si="17"/>
        <v>#DIV/0!</v>
      </c>
      <c r="R264" s="2"/>
      <c r="S264" s="2">
        <f>Datenblatt!$I$10</f>
        <v>62.816491055091916</v>
      </c>
      <c r="T264" s="2">
        <f>Datenblatt!$I$18</f>
        <v>62.379148900450787</v>
      </c>
      <c r="U264" s="2">
        <f>Datenblatt!$I$26</f>
        <v>55.885385458572635</v>
      </c>
      <c r="V264" s="2">
        <f>Datenblatt!$I$34</f>
        <v>60.727085155488531</v>
      </c>
      <c r="W264" s="7" t="e">
        <f t="shared" si="18"/>
        <v>#DIV/0!</v>
      </c>
      <c r="Y264" s="2">
        <f>Datenblatt!$I$5</f>
        <v>73.48733784597421</v>
      </c>
      <c r="Z264">
        <f>Datenblatt!$I$13</f>
        <v>79.926562848016317</v>
      </c>
      <c r="AA264">
        <f>Datenblatt!$I$21</f>
        <v>79.953620531215734</v>
      </c>
      <c r="AB264">
        <f>Datenblatt!$I$29</f>
        <v>70.851454876954847</v>
      </c>
      <c r="AC264">
        <f>Datenblatt!$I$37</f>
        <v>75.813025407742586</v>
      </c>
      <c r="AD264" s="7" t="e">
        <f t="shared" si="19"/>
        <v>#DIV/0!</v>
      </c>
    </row>
    <row r="265" spans="10:30" ht="19" x14ac:dyDescent="0.25">
      <c r="J265" s="3" t="e">
        <f>IF(AND($C265=13,Datenblatt!M265&lt;Datenblatt!$R$3),0,IF(AND($C265=14,Datenblatt!M265&lt;Datenblatt!$R$4),0,IF(AND($C265=15,Datenblatt!M265&lt;Datenblatt!$R$5),0,IF(AND($C265=16,Datenblatt!M265&lt;Datenblatt!$R$6),0,IF(AND($C265=12,Datenblatt!M265&lt;Datenblatt!$R$7),0,IF(AND($C265=11,Datenblatt!M265&lt;Datenblatt!$R$8),0,IF(AND($C265=13,Datenblatt!M265&gt;Datenblatt!$Q$3),100,IF(AND($C265=14,Datenblatt!M265&gt;Datenblatt!$Q$4),100,IF(AND($C265=15,Datenblatt!M265&gt;Datenblatt!$Q$5),100,IF(AND($C265=16,Datenblatt!M265&gt;Datenblatt!$Q$6),100,IF(AND($C265=12,Datenblatt!M265&gt;Datenblatt!$Q$7),100,IF(AND($C265=11,Datenblatt!M265&gt;Datenblatt!$Q$8),100,IF(Übersicht!$C265=13,Datenblatt!$B$3*Datenblatt!M265^3+Datenblatt!$C$3*Datenblatt!M265^2+Datenblatt!$D$3*Datenblatt!M265+Datenblatt!$E$3,IF(Übersicht!$C265=14,Datenblatt!$B$4*Datenblatt!M265^3+Datenblatt!$C$4*Datenblatt!M265^2+Datenblatt!$D$4*Datenblatt!M265+Datenblatt!$E$4,IF(Übersicht!$C265=15,Datenblatt!$B$5*Datenblatt!M265^3+Datenblatt!$C$5*Datenblatt!M265^2+Datenblatt!$D$5*Datenblatt!M265+Datenblatt!$E$5,IF(Übersicht!$C265=16,Datenblatt!$B$6*Datenblatt!M265^3+Datenblatt!$C$6*Datenblatt!M265^2+Datenblatt!$D$6*Datenblatt!M265+Datenblatt!$E$6,IF(Übersicht!$C265=12,Datenblatt!$B$7*Datenblatt!M265^3+Datenblatt!$C$7*Datenblatt!M265^2+Datenblatt!$D$7*Datenblatt!M265+Datenblatt!$E$7,IF(Übersicht!$C265=11,Datenblatt!$B$8*Datenblatt!M265^3+Datenblatt!$C$8*Datenblatt!M265^2+Datenblatt!$D$8*Datenblatt!M265+Datenblatt!$E$8,0))))))))))))))))))</f>
        <v>#DIV/0!</v>
      </c>
      <c r="K265" t="e">
        <f>IF(AND(Übersicht!$C265=13,Datenblatt!N265&lt;Datenblatt!$T$3),0,IF(AND(Übersicht!$C265=14,Datenblatt!N265&lt;Datenblatt!$T$4),0,IF(AND(Übersicht!$C265=15,Datenblatt!N265&lt;Datenblatt!$T$5),0,IF(AND(Übersicht!$C265=16,Datenblatt!N265&lt;Datenblatt!$T$6),0,IF(AND(Übersicht!$C265=12,Datenblatt!N265&lt;Datenblatt!$T$7),0,IF(AND(Übersicht!$C265=11,Datenblatt!N265&lt;Datenblatt!$T$8),0,IF(AND($C265=13,Datenblatt!N265&gt;Datenblatt!$S$3),100,IF(AND($C265=14,Datenblatt!N265&gt;Datenblatt!$S$4),100,IF(AND($C265=15,Datenblatt!N265&gt;Datenblatt!$S$5),100,IF(AND($C265=16,Datenblatt!N265&gt;Datenblatt!$S$6),100,IF(AND($C265=12,Datenblatt!N265&gt;Datenblatt!$S$7),100,IF(AND($C265=11,Datenblatt!N265&gt;Datenblatt!$S$8),100,IF(Übersicht!$C265=13,Datenblatt!$B$11*Datenblatt!N265^3+Datenblatt!$C$11*Datenblatt!N265^2+Datenblatt!$D$11*Datenblatt!N265+Datenblatt!$E$11,IF(Übersicht!$C265=14,Datenblatt!$B$12*Datenblatt!N265^3+Datenblatt!$C$12*Datenblatt!N265^2+Datenblatt!$D$12*Datenblatt!N265+Datenblatt!$E$12,IF(Übersicht!$C265=15,Datenblatt!$B$13*Datenblatt!N265^3+Datenblatt!$C$13*Datenblatt!N265^2+Datenblatt!$D$13*Datenblatt!N265+Datenblatt!$E$13,IF(Übersicht!$C265=16,Datenblatt!$B$14*Datenblatt!N265^3+Datenblatt!$C$14*Datenblatt!N265^2+Datenblatt!$D$14*Datenblatt!N265+Datenblatt!$E$14,IF(Übersicht!$C265=12,Datenblatt!$B$15*Datenblatt!N265^3+Datenblatt!$C$15*Datenblatt!N265^2+Datenblatt!$D$15*Datenblatt!N265+Datenblatt!$E$15,IF(Übersicht!$C265=11,Datenblatt!$B$16*Datenblatt!N265^3+Datenblatt!$C$16*Datenblatt!N265^2+Datenblatt!$D$16*Datenblatt!N265+Datenblatt!$E$16,0))))))))))))))))))</f>
        <v>#DIV/0!</v>
      </c>
      <c r="L265">
        <f>IF(AND($C265=13,G265&lt;Datenblatt!$V$3),0,IF(AND($C265=14,G265&lt;Datenblatt!$V$4),0,IF(AND($C265=15,G265&lt;Datenblatt!$V$5),0,IF(AND($C265=16,G265&lt;Datenblatt!$V$6),0,IF(AND($C265=12,G265&lt;Datenblatt!$V$7),0,IF(AND($C265=11,G265&lt;Datenblatt!$V$8),0,IF(AND($C265=13,G265&gt;Datenblatt!$U$3),100,IF(AND($C265=14,G265&gt;Datenblatt!$U$4),100,IF(AND($C265=15,G265&gt;Datenblatt!$U$5),100,IF(AND($C265=16,G265&gt;Datenblatt!$U$6),100,IF(AND($C265=12,G265&gt;Datenblatt!$U$7),100,IF(AND($C265=11,G265&gt;Datenblatt!$U$8),100,IF($C265=13,(Datenblatt!$B$19*Übersicht!G265^3)+(Datenblatt!$C$19*Übersicht!G265^2)+(Datenblatt!$D$19*Übersicht!G265)+Datenblatt!$E$19,IF($C265=14,(Datenblatt!$B$20*Übersicht!G265^3)+(Datenblatt!$C$20*Übersicht!G265^2)+(Datenblatt!$D$20*Übersicht!G265)+Datenblatt!$E$20,IF($C265=15,(Datenblatt!$B$21*Übersicht!G265^3)+(Datenblatt!$C$21*Übersicht!G265^2)+(Datenblatt!$D$21*Übersicht!G265)+Datenblatt!$E$21,IF($C265=16,(Datenblatt!$B$22*Übersicht!G265^3)+(Datenblatt!$C$22*Übersicht!G265^2)+(Datenblatt!$D$22*Übersicht!G265)+Datenblatt!$E$22,IF($C265=12,(Datenblatt!$B$23*Übersicht!G265^3)+(Datenblatt!$C$23*Übersicht!G265^2)+(Datenblatt!$D$23*Übersicht!G265)+Datenblatt!$E$23,IF($C265=11,(Datenblatt!$B$24*Übersicht!G265^3)+(Datenblatt!$C$24*Übersicht!G265^2)+(Datenblatt!$D$24*Übersicht!G265)+Datenblatt!$E$24,0))))))))))))))))))</f>
        <v>0</v>
      </c>
      <c r="M265">
        <f>IF(AND(H265="",C265=11),Datenblatt!$I$26,IF(AND(H265="",C265=12),Datenblatt!$I$26,IF(AND(H265="",C265=16),Datenblatt!$I$27,IF(AND(H265="",C265=15),Datenblatt!$I$26,IF(AND(H265="",C265=14),Datenblatt!$I$26,IF(AND(H265="",C265=13),Datenblatt!$I$26,IF(AND($C265=13,H265&gt;Datenblatt!$X$3),0,IF(AND($C265=14,H265&gt;Datenblatt!$X$4),0,IF(AND($C265=15,H265&gt;Datenblatt!$X$5),0,IF(AND($C265=16,H265&gt;Datenblatt!$X$6),0,IF(AND($C265=12,H265&gt;Datenblatt!$X$7),0,IF(AND($C265=11,H265&gt;Datenblatt!$X$8),0,IF(AND($C265=13,H265&lt;Datenblatt!$W$3),100,IF(AND($C265=14,H265&lt;Datenblatt!$W$4),100,IF(AND($C265=15,H265&lt;Datenblatt!$W$5),100,IF(AND($C265=16,H265&lt;Datenblatt!$W$6),100,IF(AND($C265=12,H265&lt;Datenblatt!$W$7),100,IF(AND($C265=11,H265&lt;Datenblatt!$W$8),100,IF($C265=13,(Datenblatt!$B$27*Übersicht!H265^3)+(Datenblatt!$C$27*Übersicht!H265^2)+(Datenblatt!$D$27*Übersicht!H265)+Datenblatt!$E$27,IF($C265=14,(Datenblatt!$B$28*Übersicht!H265^3)+(Datenblatt!$C$28*Übersicht!H265^2)+(Datenblatt!$D$28*Übersicht!H265)+Datenblatt!$E$28,IF($C265=15,(Datenblatt!$B$29*Übersicht!H265^3)+(Datenblatt!$C$29*Übersicht!H265^2)+(Datenblatt!$D$29*Übersicht!H265)+Datenblatt!$E$29,IF($C265=16,(Datenblatt!$B$30*Übersicht!H265^3)+(Datenblatt!$C$30*Übersicht!H265^2)+(Datenblatt!$D$30*Übersicht!H265)+Datenblatt!$E$30,IF($C265=12,(Datenblatt!$B$31*Übersicht!H265^3)+(Datenblatt!$C$31*Übersicht!H265^2)+(Datenblatt!$D$31*Übersicht!H265)+Datenblatt!$E$31,IF($C265=11,(Datenblatt!$B$32*Übersicht!H265^3)+(Datenblatt!$C$32*Übersicht!H265^2)+(Datenblatt!$D$32*Übersicht!H265)+Datenblatt!$E$32,0))))))))))))))))))))))))</f>
        <v>0</v>
      </c>
      <c r="N265">
        <f>IF(AND(H265="",C265=11),Datenblatt!$I$29,IF(AND(H265="",C265=12),Datenblatt!$I$29,IF(AND(H265="",C265=16),Datenblatt!$I$29,IF(AND(H265="",C265=15),Datenblatt!$I$29,IF(AND(H265="",C265=14),Datenblatt!$I$29,IF(AND(H265="",C265=13),Datenblatt!$I$29,IF(AND($C265=13,H265&gt;Datenblatt!$X$3),0,IF(AND($C265=14,H265&gt;Datenblatt!$X$4),0,IF(AND($C265=15,H265&gt;Datenblatt!$X$5),0,IF(AND($C265=16,H265&gt;Datenblatt!$X$6),0,IF(AND($C265=12,H265&gt;Datenblatt!$X$7),0,IF(AND($C265=11,H265&gt;Datenblatt!$X$8),0,IF(AND($C265=13,H265&lt;Datenblatt!$W$3),100,IF(AND($C265=14,H265&lt;Datenblatt!$W$4),100,IF(AND($C265=15,H265&lt;Datenblatt!$W$5),100,IF(AND($C265=16,H265&lt;Datenblatt!$W$6),100,IF(AND($C265=12,H265&lt;Datenblatt!$W$7),100,IF(AND($C265=11,H265&lt;Datenblatt!$W$8),100,IF($C265=13,(Datenblatt!$B$27*Übersicht!H265^3)+(Datenblatt!$C$27*Übersicht!H265^2)+(Datenblatt!$D$27*Übersicht!H265)+Datenblatt!$E$27,IF($C265=14,(Datenblatt!$B$28*Übersicht!H265^3)+(Datenblatt!$C$28*Übersicht!H265^2)+(Datenblatt!$D$28*Übersicht!H265)+Datenblatt!$E$28,IF($C265=15,(Datenblatt!$B$29*Übersicht!H265^3)+(Datenblatt!$C$29*Übersicht!H265^2)+(Datenblatt!$D$29*Übersicht!H265)+Datenblatt!$E$29,IF($C265=16,(Datenblatt!$B$30*Übersicht!H265^3)+(Datenblatt!$C$30*Übersicht!H265^2)+(Datenblatt!$D$30*Übersicht!H265)+Datenblatt!$E$30,IF($C265=12,(Datenblatt!$B$31*Übersicht!H265^3)+(Datenblatt!$C$31*Übersicht!H265^2)+(Datenblatt!$D$31*Übersicht!H265)+Datenblatt!$E$31,IF($C265=11,(Datenblatt!$B$32*Übersicht!H265^3)+(Datenblatt!$C$32*Übersicht!H265^2)+(Datenblatt!$D$32*Übersicht!H265)+Datenblatt!$E$32,0))))))))))))))))))))))))</f>
        <v>0</v>
      </c>
      <c r="O265" s="2" t="e">
        <f t="shared" si="16"/>
        <v>#DIV/0!</v>
      </c>
      <c r="P265" s="2" t="e">
        <f t="shared" si="17"/>
        <v>#DIV/0!</v>
      </c>
      <c r="R265" s="2"/>
      <c r="S265" s="2">
        <f>Datenblatt!$I$10</f>
        <v>62.816491055091916</v>
      </c>
      <c r="T265" s="2">
        <f>Datenblatt!$I$18</f>
        <v>62.379148900450787</v>
      </c>
      <c r="U265" s="2">
        <f>Datenblatt!$I$26</f>
        <v>55.885385458572635</v>
      </c>
      <c r="V265" s="2">
        <f>Datenblatt!$I$34</f>
        <v>60.727085155488531</v>
      </c>
      <c r="W265" s="7" t="e">
        <f t="shared" si="18"/>
        <v>#DIV/0!</v>
      </c>
      <c r="Y265" s="2">
        <f>Datenblatt!$I$5</f>
        <v>73.48733784597421</v>
      </c>
      <c r="Z265">
        <f>Datenblatt!$I$13</f>
        <v>79.926562848016317</v>
      </c>
      <c r="AA265">
        <f>Datenblatt!$I$21</f>
        <v>79.953620531215734</v>
      </c>
      <c r="AB265">
        <f>Datenblatt!$I$29</f>
        <v>70.851454876954847</v>
      </c>
      <c r="AC265">
        <f>Datenblatt!$I$37</f>
        <v>75.813025407742586</v>
      </c>
      <c r="AD265" s="7" t="e">
        <f t="shared" si="19"/>
        <v>#DIV/0!</v>
      </c>
    </row>
    <row r="266" spans="10:30" ht="19" x14ac:dyDescent="0.25">
      <c r="J266" s="3" t="e">
        <f>IF(AND($C266=13,Datenblatt!M266&lt;Datenblatt!$R$3),0,IF(AND($C266=14,Datenblatt!M266&lt;Datenblatt!$R$4),0,IF(AND($C266=15,Datenblatt!M266&lt;Datenblatt!$R$5),0,IF(AND($C266=16,Datenblatt!M266&lt;Datenblatt!$R$6),0,IF(AND($C266=12,Datenblatt!M266&lt;Datenblatt!$R$7),0,IF(AND($C266=11,Datenblatt!M266&lt;Datenblatt!$R$8),0,IF(AND($C266=13,Datenblatt!M266&gt;Datenblatt!$Q$3),100,IF(AND($C266=14,Datenblatt!M266&gt;Datenblatt!$Q$4),100,IF(AND($C266=15,Datenblatt!M266&gt;Datenblatt!$Q$5),100,IF(AND($C266=16,Datenblatt!M266&gt;Datenblatt!$Q$6),100,IF(AND($C266=12,Datenblatt!M266&gt;Datenblatt!$Q$7),100,IF(AND($C266=11,Datenblatt!M266&gt;Datenblatt!$Q$8),100,IF(Übersicht!$C266=13,Datenblatt!$B$3*Datenblatt!M266^3+Datenblatt!$C$3*Datenblatt!M266^2+Datenblatt!$D$3*Datenblatt!M266+Datenblatt!$E$3,IF(Übersicht!$C266=14,Datenblatt!$B$4*Datenblatt!M266^3+Datenblatt!$C$4*Datenblatt!M266^2+Datenblatt!$D$4*Datenblatt!M266+Datenblatt!$E$4,IF(Übersicht!$C266=15,Datenblatt!$B$5*Datenblatt!M266^3+Datenblatt!$C$5*Datenblatt!M266^2+Datenblatt!$D$5*Datenblatt!M266+Datenblatt!$E$5,IF(Übersicht!$C266=16,Datenblatt!$B$6*Datenblatt!M266^3+Datenblatt!$C$6*Datenblatt!M266^2+Datenblatt!$D$6*Datenblatt!M266+Datenblatt!$E$6,IF(Übersicht!$C266=12,Datenblatt!$B$7*Datenblatt!M266^3+Datenblatt!$C$7*Datenblatt!M266^2+Datenblatt!$D$7*Datenblatt!M266+Datenblatt!$E$7,IF(Übersicht!$C266=11,Datenblatt!$B$8*Datenblatt!M266^3+Datenblatt!$C$8*Datenblatt!M266^2+Datenblatt!$D$8*Datenblatt!M266+Datenblatt!$E$8,0))))))))))))))))))</f>
        <v>#DIV/0!</v>
      </c>
      <c r="K266" t="e">
        <f>IF(AND(Übersicht!$C266=13,Datenblatt!N266&lt;Datenblatt!$T$3),0,IF(AND(Übersicht!$C266=14,Datenblatt!N266&lt;Datenblatt!$T$4),0,IF(AND(Übersicht!$C266=15,Datenblatt!N266&lt;Datenblatt!$T$5),0,IF(AND(Übersicht!$C266=16,Datenblatt!N266&lt;Datenblatt!$T$6),0,IF(AND(Übersicht!$C266=12,Datenblatt!N266&lt;Datenblatt!$T$7),0,IF(AND(Übersicht!$C266=11,Datenblatt!N266&lt;Datenblatt!$T$8),0,IF(AND($C266=13,Datenblatt!N266&gt;Datenblatt!$S$3),100,IF(AND($C266=14,Datenblatt!N266&gt;Datenblatt!$S$4),100,IF(AND($C266=15,Datenblatt!N266&gt;Datenblatt!$S$5),100,IF(AND($C266=16,Datenblatt!N266&gt;Datenblatt!$S$6),100,IF(AND($C266=12,Datenblatt!N266&gt;Datenblatt!$S$7),100,IF(AND($C266=11,Datenblatt!N266&gt;Datenblatt!$S$8),100,IF(Übersicht!$C266=13,Datenblatt!$B$11*Datenblatt!N266^3+Datenblatt!$C$11*Datenblatt!N266^2+Datenblatt!$D$11*Datenblatt!N266+Datenblatt!$E$11,IF(Übersicht!$C266=14,Datenblatt!$B$12*Datenblatt!N266^3+Datenblatt!$C$12*Datenblatt!N266^2+Datenblatt!$D$12*Datenblatt!N266+Datenblatt!$E$12,IF(Übersicht!$C266=15,Datenblatt!$B$13*Datenblatt!N266^3+Datenblatt!$C$13*Datenblatt!N266^2+Datenblatt!$D$13*Datenblatt!N266+Datenblatt!$E$13,IF(Übersicht!$C266=16,Datenblatt!$B$14*Datenblatt!N266^3+Datenblatt!$C$14*Datenblatt!N266^2+Datenblatt!$D$14*Datenblatt!N266+Datenblatt!$E$14,IF(Übersicht!$C266=12,Datenblatt!$B$15*Datenblatt!N266^3+Datenblatt!$C$15*Datenblatt!N266^2+Datenblatt!$D$15*Datenblatt!N266+Datenblatt!$E$15,IF(Übersicht!$C266=11,Datenblatt!$B$16*Datenblatt!N266^3+Datenblatt!$C$16*Datenblatt!N266^2+Datenblatt!$D$16*Datenblatt!N266+Datenblatt!$E$16,0))))))))))))))))))</f>
        <v>#DIV/0!</v>
      </c>
      <c r="L266">
        <f>IF(AND($C266=13,G266&lt;Datenblatt!$V$3),0,IF(AND($C266=14,G266&lt;Datenblatt!$V$4),0,IF(AND($C266=15,G266&lt;Datenblatt!$V$5),0,IF(AND($C266=16,G266&lt;Datenblatt!$V$6),0,IF(AND($C266=12,G266&lt;Datenblatt!$V$7),0,IF(AND($C266=11,G266&lt;Datenblatt!$V$8),0,IF(AND($C266=13,G266&gt;Datenblatt!$U$3),100,IF(AND($C266=14,G266&gt;Datenblatt!$U$4),100,IF(AND($C266=15,G266&gt;Datenblatt!$U$5),100,IF(AND($C266=16,G266&gt;Datenblatt!$U$6),100,IF(AND($C266=12,G266&gt;Datenblatt!$U$7),100,IF(AND($C266=11,G266&gt;Datenblatt!$U$8),100,IF($C266=13,(Datenblatt!$B$19*Übersicht!G266^3)+(Datenblatt!$C$19*Übersicht!G266^2)+(Datenblatt!$D$19*Übersicht!G266)+Datenblatt!$E$19,IF($C266=14,(Datenblatt!$B$20*Übersicht!G266^3)+(Datenblatt!$C$20*Übersicht!G266^2)+(Datenblatt!$D$20*Übersicht!G266)+Datenblatt!$E$20,IF($C266=15,(Datenblatt!$B$21*Übersicht!G266^3)+(Datenblatt!$C$21*Übersicht!G266^2)+(Datenblatt!$D$21*Übersicht!G266)+Datenblatt!$E$21,IF($C266=16,(Datenblatt!$B$22*Übersicht!G266^3)+(Datenblatt!$C$22*Übersicht!G266^2)+(Datenblatt!$D$22*Übersicht!G266)+Datenblatt!$E$22,IF($C266=12,(Datenblatt!$B$23*Übersicht!G266^3)+(Datenblatt!$C$23*Übersicht!G266^2)+(Datenblatt!$D$23*Übersicht!G266)+Datenblatt!$E$23,IF($C266=11,(Datenblatt!$B$24*Übersicht!G266^3)+(Datenblatt!$C$24*Übersicht!G266^2)+(Datenblatt!$D$24*Übersicht!G266)+Datenblatt!$E$24,0))))))))))))))))))</f>
        <v>0</v>
      </c>
      <c r="M266">
        <f>IF(AND(H266="",C266=11),Datenblatt!$I$26,IF(AND(H266="",C266=12),Datenblatt!$I$26,IF(AND(H266="",C266=16),Datenblatt!$I$27,IF(AND(H266="",C266=15),Datenblatt!$I$26,IF(AND(H266="",C266=14),Datenblatt!$I$26,IF(AND(H266="",C266=13),Datenblatt!$I$26,IF(AND($C266=13,H266&gt;Datenblatt!$X$3),0,IF(AND($C266=14,H266&gt;Datenblatt!$X$4),0,IF(AND($C266=15,H266&gt;Datenblatt!$X$5),0,IF(AND($C266=16,H266&gt;Datenblatt!$X$6),0,IF(AND($C266=12,H266&gt;Datenblatt!$X$7),0,IF(AND($C266=11,H266&gt;Datenblatt!$X$8),0,IF(AND($C266=13,H266&lt;Datenblatt!$W$3),100,IF(AND($C266=14,H266&lt;Datenblatt!$W$4),100,IF(AND($C266=15,H266&lt;Datenblatt!$W$5),100,IF(AND($C266=16,H266&lt;Datenblatt!$W$6),100,IF(AND($C266=12,H266&lt;Datenblatt!$W$7),100,IF(AND($C266=11,H266&lt;Datenblatt!$W$8),100,IF($C266=13,(Datenblatt!$B$27*Übersicht!H266^3)+(Datenblatt!$C$27*Übersicht!H266^2)+(Datenblatt!$D$27*Übersicht!H266)+Datenblatt!$E$27,IF($C266=14,(Datenblatt!$B$28*Übersicht!H266^3)+(Datenblatt!$C$28*Übersicht!H266^2)+(Datenblatt!$D$28*Übersicht!H266)+Datenblatt!$E$28,IF($C266=15,(Datenblatt!$B$29*Übersicht!H266^3)+(Datenblatt!$C$29*Übersicht!H266^2)+(Datenblatt!$D$29*Übersicht!H266)+Datenblatt!$E$29,IF($C266=16,(Datenblatt!$B$30*Übersicht!H266^3)+(Datenblatt!$C$30*Übersicht!H266^2)+(Datenblatt!$D$30*Übersicht!H266)+Datenblatt!$E$30,IF($C266=12,(Datenblatt!$B$31*Übersicht!H266^3)+(Datenblatt!$C$31*Übersicht!H266^2)+(Datenblatt!$D$31*Übersicht!H266)+Datenblatt!$E$31,IF($C266=11,(Datenblatt!$B$32*Übersicht!H266^3)+(Datenblatt!$C$32*Übersicht!H266^2)+(Datenblatt!$D$32*Übersicht!H266)+Datenblatt!$E$32,0))))))))))))))))))))))))</f>
        <v>0</v>
      </c>
      <c r="N266">
        <f>IF(AND(H266="",C266=11),Datenblatt!$I$29,IF(AND(H266="",C266=12),Datenblatt!$I$29,IF(AND(H266="",C266=16),Datenblatt!$I$29,IF(AND(H266="",C266=15),Datenblatt!$I$29,IF(AND(H266="",C266=14),Datenblatt!$I$29,IF(AND(H266="",C266=13),Datenblatt!$I$29,IF(AND($C266=13,H266&gt;Datenblatt!$X$3),0,IF(AND($C266=14,H266&gt;Datenblatt!$X$4),0,IF(AND($C266=15,H266&gt;Datenblatt!$X$5),0,IF(AND($C266=16,H266&gt;Datenblatt!$X$6),0,IF(AND($C266=12,H266&gt;Datenblatt!$X$7),0,IF(AND($C266=11,H266&gt;Datenblatt!$X$8),0,IF(AND($C266=13,H266&lt;Datenblatt!$W$3),100,IF(AND($C266=14,H266&lt;Datenblatt!$W$4),100,IF(AND($C266=15,H266&lt;Datenblatt!$W$5),100,IF(AND($C266=16,H266&lt;Datenblatt!$W$6),100,IF(AND($C266=12,H266&lt;Datenblatt!$W$7),100,IF(AND($C266=11,H266&lt;Datenblatt!$W$8),100,IF($C266=13,(Datenblatt!$B$27*Übersicht!H266^3)+(Datenblatt!$C$27*Übersicht!H266^2)+(Datenblatt!$D$27*Übersicht!H266)+Datenblatt!$E$27,IF($C266=14,(Datenblatt!$B$28*Übersicht!H266^3)+(Datenblatt!$C$28*Übersicht!H266^2)+(Datenblatt!$D$28*Übersicht!H266)+Datenblatt!$E$28,IF($C266=15,(Datenblatt!$B$29*Übersicht!H266^3)+(Datenblatt!$C$29*Übersicht!H266^2)+(Datenblatt!$D$29*Übersicht!H266)+Datenblatt!$E$29,IF($C266=16,(Datenblatt!$B$30*Übersicht!H266^3)+(Datenblatt!$C$30*Übersicht!H266^2)+(Datenblatt!$D$30*Übersicht!H266)+Datenblatt!$E$30,IF($C266=12,(Datenblatt!$B$31*Übersicht!H266^3)+(Datenblatt!$C$31*Übersicht!H266^2)+(Datenblatt!$D$31*Übersicht!H266)+Datenblatt!$E$31,IF($C266=11,(Datenblatt!$B$32*Übersicht!H266^3)+(Datenblatt!$C$32*Übersicht!H266^2)+(Datenblatt!$D$32*Übersicht!H266)+Datenblatt!$E$32,0))))))))))))))))))))))))</f>
        <v>0</v>
      </c>
      <c r="O266" s="2" t="e">
        <f t="shared" si="16"/>
        <v>#DIV/0!</v>
      </c>
      <c r="P266" s="2" t="e">
        <f t="shared" si="17"/>
        <v>#DIV/0!</v>
      </c>
      <c r="R266" s="2"/>
      <c r="S266" s="2">
        <f>Datenblatt!$I$10</f>
        <v>62.816491055091916</v>
      </c>
      <c r="T266" s="2">
        <f>Datenblatt!$I$18</f>
        <v>62.379148900450787</v>
      </c>
      <c r="U266" s="2">
        <f>Datenblatt!$I$26</f>
        <v>55.885385458572635</v>
      </c>
      <c r="V266" s="2">
        <f>Datenblatt!$I$34</f>
        <v>60.727085155488531</v>
      </c>
      <c r="W266" s="7" t="e">
        <f t="shared" si="18"/>
        <v>#DIV/0!</v>
      </c>
      <c r="Y266" s="2">
        <f>Datenblatt!$I$5</f>
        <v>73.48733784597421</v>
      </c>
      <c r="Z266">
        <f>Datenblatt!$I$13</f>
        <v>79.926562848016317</v>
      </c>
      <c r="AA266">
        <f>Datenblatt!$I$21</f>
        <v>79.953620531215734</v>
      </c>
      <c r="AB266">
        <f>Datenblatt!$I$29</f>
        <v>70.851454876954847</v>
      </c>
      <c r="AC266">
        <f>Datenblatt!$I$37</f>
        <v>75.813025407742586</v>
      </c>
      <c r="AD266" s="7" t="e">
        <f t="shared" si="19"/>
        <v>#DIV/0!</v>
      </c>
    </row>
    <row r="267" spans="10:30" ht="19" x14ac:dyDescent="0.25">
      <c r="J267" s="3" t="e">
        <f>IF(AND($C267=13,Datenblatt!M267&lt;Datenblatt!$R$3),0,IF(AND($C267=14,Datenblatt!M267&lt;Datenblatt!$R$4),0,IF(AND($C267=15,Datenblatt!M267&lt;Datenblatt!$R$5),0,IF(AND($C267=16,Datenblatt!M267&lt;Datenblatt!$R$6),0,IF(AND($C267=12,Datenblatt!M267&lt;Datenblatt!$R$7),0,IF(AND($C267=11,Datenblatt!M267&lt;Datenblatt!$R$8),0,IF(AND($C267=13,Datenblatt!M267&gt;Datenblatt!$Q$3),100,IF(AND($C267=14,Datenblatt!M267&gt;Datenblatt!$Q$4),100,IF(AND($C267=15,Datenblatt!M267&gt;Datenblatt!$Q$5),100,IF(AND($C267=16,Datenblatt!M267&gt;Datenblatt!$Q$6),100,IF(AND($C267=12,Datenblatt!M267&gt;Datenblatt!$Q$7),100,IF(AND($C267=11,Datenblatt!M267&gt;Datenblatt!$Q$8),100,IF(Übersicht!$C267=13,Datenblatt!$B$3*Datenblatt!M267^3+Datenblatt!$C$3*Datenblatt!M267^2+Datenblatt!$D$3*Datenblatt!M267+Datenblatt!$E$3,IF(Übersicht!$C267=14,Datenblatt!$B$4*Datenblatt!M267^3+Datenblatt!$C$4*Datenblatt!M267^2+Datenblatt!$D$4*Datenblatt!M267+Datenblatt!$E$4,IF(Übersicht!$C267=15,Datenblatt!$B$5*Datenblatt!M267^3+Datenblatt!$C$5*Datenblatt!M267^2+Datenblatt!$D$5*Datenblatt!M267+Datenblatt!$E$5,IF(Übersicht!$C267=16,Datenblatt!$B$6*Datenblatt!M267^3+Datenblatt!$C$6*Datenblatt!M267^2+Datenblatt!$D$6*Datenblatt!M267+Datenblatt!$E$6,IF(Übersicht!$C267=12,Datenblatt!$B$7*Datenblatt!M267^3+Datenblatt!$C$7*Datenblatt!M267^2+Datenblatt!$D$7*Datenblatt!M267+Datenblatt!$E$7,IF(Übersicht!$C267=11,Datenblatt!$B$8*Datenblatt!M267^3+Datenblatt!$C$8*Datenblatt!M267^2+Datenblatt!$D$8*Datenblatt!M267+Datenblatt!$E$8,0))))))))))))))))))</f>
        <v>#DIV/0!</v>
      </c>
      <c r="K267" t="e">
        <f>IF(AND(Übersicht!$C267=13,Datenblatt!N267&lt;Datenblatt!$T$3),0,IF(AND(Übersicht!$C267=14,Datenblatt!N267&lt;Datenblatt!$T$4),0,IF(AND(Übersicht!$C267=15,Datenblatt!N267&lt;Datenblatt!$T$5),0,IF(AND(Übersicht!$C267=16,Datenblatt!N267&lt;Datenblatt!$T$6),0,IF(AND(Übersicht!$C267=12,Datenblatt!N267&lt;Datenblatt!$T$7),0,IF(AND(Übersicht!$C267=11,Datenblatt!N267&lt;Datenblatt!$T$8),0,IF(AND($C267=13,Datenblatt!N267&gt;Datenblatt!$S$3),100,IF(AND($C267=14,Datenblatt!N267&gt;Datenblatt!$S$4),100,IF(AND($C267=15,Datenblatt!N267&gt;Datenblatt!$S$5),100,IF(AND($C267=16,Datenblatt!N267&gt;Datenblatt!$S$6),100,IF(AND($C267=12,Datenblatt!N267&gt;Datenblatt!$S$7),100,IF(AND($C267=11,Datenblatt!N267&gt;Datenblatt!$S$8),100,IF(Übersicht!$C267=13,Datenblatt!$B$11*Datenblatt!N267^3+Datenblatt!$C$11*Datenblatt!N267^2+Datenblatt!$D$11*Datenblatt!N267+Datenblatt!$E$11,IF(Übersicht!$C267=14,Datenblatt!$B$12*Datenblatt!N267^3+Datenblatt!$C$12*Datenblatt!N267^2+Datenblatt!$D$12*Datenblatt!N267+Datenblatt!$E$12,IF(Übersicht!$C267=15,Datenblatt!$B$13*Datenblatt!N267^3+Datenblatt!$C$13*Datenblatt!N267^2+Datenblatt!$D$13*Datenblatt!N267+Datenblatt!$E$13,IF(Übersicht!$C267=16,Datenblatt!$B$14*Datenblatt!N267^3+Datenblatt!$C$14*Datenblatt!N267^2+Datenblatt!$D$14*Datenblatt!N267+Datenblatt!$E$14,IF(Übersicht!$C267=12,Datenblatt!$B$15*Datenblatt!N267^3+Datenblatt!$C$15*Datenblatt!N267^2+Datenblatt!$D$15*Datenblatt!N267+Datenblatt!$E$15,IF(Übersicht!$C267=11,Datenblatt!$B$16*Datenblatt!N267^3+Datenblatt!$C$16*Datenblatt!N267^2+Datenblatt!$D$16*Datenblatt!N267+Datenblatt!$E$16,0))))))))))))))))))</f>
        <v>#DIV/0!</v>
      </c>
      <c r="L267">
        <f>IF(AND($C267=13,G267&lt;Datenblatt!$V$3),0,IF(AND($C267=14,G267&lt;Datenblatt!$V$4),0,IF(AND($C267=15,G267&lt;Datenblatt!$V$5),0,IF(AND($C267=16,G267&lt;Datenblatt!$V$6),0,IF(AND($C267=12,G267&lt;Datenblatt!$V$7),0,IF(AND($C267=11,G267&lt;Datenblatt!$V$8),0,IF(AND($C267=13,G267&gt;Datenblatt!$U$3),100,IF(AND($C267=14,G267&gt;Datenblatt!$U$4),100,IF(AND($C267=15,G267&gt;Datenblatt!$U$5),100,IF(AND($C267=16,G267&gt;Datenblatt!$U$6),100,IF(AND($C267=12,G267&gt;Datenblatt!$U$7),100,IF(AND($C267=11,G267&gt;Datenblatt!$U$8),100,IF($C267=13,(Datenblatt!$B$19*Übersicht!G267^3)+(Datenblatt!$C$19*Übersicht!G267^2)+(Datenblatt!$D$19*Übersicht!G267)+Datenblatt!$E$19,IF($C267=14,(Datenblatt!$B$20*Übersicht!G267^3)+(Datenblatt!$C$20*Übersicht!G267^2)+(Datenblatt!$D$20*Übersicht!G267)+Datenblatt!$E$20,IF($C267=15,(Datenblatt!$B$21*Übersicht!G267^3)+(Datenblatt!$C$21*Übersicht!G267^2)+(Datenblatt!$D$21*Übersicht!G267)+Datenblatt!$E$21,IF($C267=16,(Datenblatt!$B$22*Übersicht!G267^3)+(Datenblatt!$C$22*Übersicht!G267^2)+(Datenblatt!$D$22*Übersicht!G267)+Datenblatt!$E$22,IF($C267=12,(Datenblatt!$B$23*Übersicht!G267^3)+(Datenblatt!$C$23*Übersicht!G267^2)+(Datenblatt!$D$23*Übersicht!G267)+Datenblatt!$E$23,IF($C267=11,(Datenblatt!$B$24*Übersicht!G267^3)+(Datenblatt!$C$24*Übersicht!G267^2)+(Datenblatt!$D$24*Übersicht!G267)+Datenblatt!$E$24,0))))))))))))))))))</f>
        <v>0</v>
      </c>
      <c r="M267">
        <f>IF(AND(H267="",C267=11),Datenblatt!$I$26,IF(AND(H267="",C267=12),Datenblatt!$I$26,IF(AND(H267="",C267=16),Datenblatt!$I$27,IF(AND(H267="",C267=15),Datenblatt!$I$26,IF(AND(H267="",C267=14),Datenblatt!$I$26,IF(AND(H267="",C267=13),Datenblatt!$I$26,IF(AND($C267=13,H267&gt;Datenblatt!$X$3),0,IF(AND($C267=14,H267&gt;Datenblatt!$X$4),0,IF(AND($C267=15,H267&gt;Datenblatt!$X$5),0,IF(AND($C267=16,H267&gt;Datenblatt!$X$6),0,IF(AND($C267=12,H267&gt;Datenblatt!$X$7),0,IF(AND($C267=11,H267&gt;Datenblatt!$X$8),0,IF(AND($C267=13,H267&lt;Datenblatt!$W$3),100,IF(AND($C267=14,H267&lt;Datenblatt!$W$4),100,IF(AND($C267=15,H267&lt;Datenblatt!$W$5),100,IF(AND($C267=16,H267&lt;Datenblatt!$W$6),100,IF(AND($C267=12,H267&lt;Datenblatt!$W$7),100,IF(AND($C267=11,H267&lt;Datenblatt!$W$8),100,IF($C267=13,(Datenblatt!$B$27*Übersicht!H267^3)+(Datenblatt!$C$27*Übersicht!H267^2)+(Datenblatt!$D$27*Übersicht!H267)+Datenblatt!$E$27,IF($C267=14,(Datenblatt!$B$28*Übersicht!H267^3)+(Datenblatt!$C$28*Übersicht!H267^2)+(Datenblatt!$D$28*Übersicht!H267)+Datenblatt!$E$28,IF($C267=15,(Datenblatt!$B$29*Übersicht!H267^3)+(Datenblatt!$C$29*Übersicht!H267^2)+(Datenblatt!$D$29*Übersicht!H267)+Datenblatt!$E$29,IF($C267=16,(Datenblatt!$B$30*Übersicht!H267^3)+(Datenblatt!$C$30*Übersicht!H267^2)+(Datenblatt!$D$30*Übersicht!H267)+Datenblatt!$E$30,IF($C267=12,(Datenblatt!$B$31*Übersicht!H267^3)+(Datenblatt!$C$31*Übersicht!H267^2)+(Datenblatt!$D$31*Übersicht!H267)+Datenblatt!$E$31,IF($C267=11,(Datenblatt!$B$32*Übersicht!H267^3)+(Datenblatt!$C$32*Übersicht!H267^2)+(Datenblatt!$D$32*Übersicht!H267)+Datenblatt!$E$32,0))))))))))))))))))))))))</f>
        <v>0</v>
      </c>
      <c r="N267">
        <f>IF(AND(H267="",C267=11),Datenblatt!$I$29,IF(AND(H267="",C267=12),Datenblatt!$I$29,IF(AND(H267="",C267=16),Datenblatt!$I$29,IF(AND(H267="",C267=15),Datenblatt!$I$29,IF(AND(H267="",C267=14),Datenblatt!$I$29,IF(AND(H267="",C267=13),Datenblatt!$I$29,IF(AND($C267=13,H267&gt;Datenblatt!$X$3),0,IF(AND($C267=14,H267&gt;Datenblatt!$X$4),0,IF(AND($C267=15,H267&gt;Datenblatt!$X$5),0,IF(AND($C267=16,H267&gt;Datenblatt!$X$6),0,IF(AND($C267=12,H267&gt;Datenblatt!$X$7),0,IF(AND($C267=11,H267&gt;Datenblatt!$X$8),0,IF(AND($C267=13,H267&lt;Datenblatt!$W$3),100,IF(AND($C267=14,H267&lt;Datenblatt!$W$4),100,IF(AND($C267=15,H267&lt;Datenblatt!$W$5),100,IF(AND($C267=16,H267&lt;Datenblatt!$W$6),100,IF(AND($C267=12,H267&lt;Datenblatt!$W$7),100,IF(AND($C267=11,H267&lt;Datenblatt!$W$8),100,IF($C267=13,(Datenblatt!$B$27*Übersicht!H267^3)+(Datenblatt!$C$27*Übersicht!H267^2)+(Datenblatt!$D$27*Übersicht!H267)+Datenblatt!$E$27,IF($C267=14,(Datenblatt!$B$28*Übersicht!H267^3)+(Datenblatt!$C$28*Übersicht!H267^2)+(Datenblatt!$D$28*Übersicht!H267)+Datenblatt!$E$28,IF($C267=15,(Datenblatt!$B$29*Übersicht!H267^3)+(Datenblatt!$C$29*Übersicht!H267^2)+(Datenblatt!$D$29*Übersicht!H267)+Datenblatt!$E$29,IF($C267=16,(Datenblatt!$B$30*Übersicht!H267^3)+(Datenblatt!$C$30*Übersicht!H267^2)+(Datenblatt!$D$30*Übersicht!H267)+Datenblatt!$E$30,IF($C267=12,(Datenblatt!$B$31*Übersicht!H267^3)+(Datenblatt!$C$31*Übersicht!H267^2)+(Datenblatt!$D$31*Übersicht!H267)+Datenblatt!$E$31,IF($C267=11,(Datenblatt!$B$32*Übersicht!H267^3)+(Datenblatt!$C$32*Übersicht!H267^2)+(Datenblatt!$D$32*Übersicht!H267)+Datenblatt!$E$32,0))))))))))))))))))))))))</f>
        <v>0</v>
      </c>
      <c r="O267" s="2" t="e">
        <f t="shared" si="16"/>
        <v>#DIV/0!</v>
      </c>
      <c r="P267" s="2" t="e">
        <f t="shared" si="17"/>
        <v>#DIV/0!</v>
      </c>
      <c r="R267" s="2"/>
      <c r="S267" s="2">
        <f>Datenblatt!$I$10</f>
        <v>62.816491055091916</v>
      </c>
      <c r="T267" s="2">
        <f>Datenblatt!$I$18</f>
        <v>62.379148900450787</v>
      </c>
      <c r="U267" s="2">
        <f>Datenblatt!$I$26</f>
        <v>55.885385458572635</v>
      </c>
      <c r="V267" s="2">
        <f>Datenblatt!$I$34</f>
        <v>60.727085155488531</v>
      </c>
      <c r="W267" s="7" t="e">
        <f t="shared" si="18"/>
        <v>#DIV/0!</v>
      </c>
      <c r="Y267" s="2">
        <f>Datenblatt!$I$5</f>
        <v>73.48733784597421</v>
      </c>
      <c r="Z267">
        <f>Datenblatt!$I$13</f>
        <v>79.926562848016317</v>
      </c>
      <c r="AA267">
        <f>Datenblatt!$I$21</f>
        <v>79.953620531215734</v>
      </c>
      <c r="AB267">
        <f>Datenblatt!$I$29</f>
        <v>70.851454876954847</v>
      </c>
      <c r="AC267">
        <f>Datenblatt!$I$37</f>
        <v>75.813025407742586</v>
      </c>
      <c r="AD267" s="7" t="e">
        <f t="shared" si="19"/>
        <v>#DIV/0!</v>
      </c>
    </row>
    <row r="268" spans="10:30" ht="19" x14ac:dyDescent="0.25">
      <c r="J268" s="3" t="e">
        <f>IF(AND($C268=13,Datenblatt!M268&lt;Datenblatt!$R$3),0,IF(AND($C268=14,Datenblatt!M268&lt;Datenblatt!$R$4),0,IF(AND($C268=15,Datenblatt!M268&lt;Datenblatt!$R$5),0,IF(AND($C268=16,Datenblatt!M268&lt;Datenblatt!$R$6),0,IF(AND($C268=12,Datenblatt!M268&lt;Datenblatt!$R$7),0,IF(AND($C268=11,Datenblatt!M268&lt;Datenblatt!$R$8),0,IF(AND($C268=13,Datenblatt!M268&gt;Datenblatt!$Q$3),100,IF(AND($C268=14,Datenblatt!M268&gt;Datenblatt!$Q$4),100,IF(AND($C268=15,Datenblatt!M268&gt;Datenblatt!$Q$5),100,IF(AND($C268=16,Datenblatt!M268&gt;Datenblatt!$Q$6),100,IF(AND($C268=12,Datenblatt!M268&gt;Datenblatt!$Q$7),100,IF(AND($C268=11,Datenblatt!M268&gt;Datenblatt!$Q$8),100,IF(Übersicht!$C268=13,Datenblatt!$B$3*Datenblatt!M268^3+Datenblatt!$C$3*Datenblatt!M268^2+Datenblatt!$D$3*Datenblatt!M268+Datenblatt!$E$3,IF(Übersicht!$C268=14,Datenblatt!$B$4*Datenblatt!M268^3+Datenblatt!$C$4*Datenblatt!M268^2+Datenblatt!$D$4*Datenblatt!M268+Datenblatt!$E$4,IF(Übersicht!$C268=15,Datenblatt!$B$5*Datenblatt!M268^3+Datenblatt!$C$5*Datenblatt!M268^2+Datenblatt!$D$5*Datenblatt!M268+Datenblatt!$E$5,IF(Übersicht!$C268=16,Datenblatt!$B$6*Datenblatt!M268^3+Datenblatt!$C$6*Datenblatt!M268^2+Datenblatt!$D$6*Datenblatt!M268+Datenblatt!$E$6,IF(Übersicht!$C268=12,Datenblatt!$B$7*Datenblatt!M268^3+Datenblatt!$C$7*Datenblatt!M268^2+Datenblatt!$D$7*Datenblatt!M268+Datenblatt!$E$7,IF(Übersicht!$C268=11,Datenblatt!$B$8*Datenblatt!M268^3+Datenblatt!$C$8*Datenblatt!M268^2+Datenblatt!$D$8*Datenblatt!M268+Datenblatt!$E$8,0))))))))))))))))))</f>
        <v>#DIV/0!</v>
      </c>
      <c r="K268" t="e">
        <f>IF(AND(Übersicht!$C268=13,Datenblatt!N268&lt;Datenblatt!$T$3),0,IF(AND(Übersicht!$C268=14,Datenblatt!N268&lt;Datenblatt!$T$4),0,IF(AND(Übersicht!$C268=15,Datenblatt!N268&lt;Datenblatt!$T$5),0,IF(AND(Übersicht!$C268=16,Datenblatt!N268&lt;Datenblatt!$T$6),0,IF(AND(Übersicht!$C268=12,Datenblatt!N268&lt;Datenblatt!$T$7),0,IF(AND(Übersicht!$C268=11,Datenblatt!N268&lt;Datenblatt!$T$8),0,IF(AND($C268=13,Datenblatt!N268&gt;Datenblatt!$S$3),100,IF(AND($C268=14,Datenblatt!N268&gt;Datenblatt!$S$4),100,IF(AND($C268=15,Datenblatt!N268&gt;Datenblatt!$S$5),100,IF(AND($C268=16,Datenblatt!N268&gt;Datenblatt!$S$6),100,IF(AND($C268=12,Datenblatt!N268&gt;Datenblatt!$S$7),100,IF(AND($C268=11,Datenblatt!N268&gt;Datenblatt!$S$8),100,IF(Übersicht!$C268=13,Datenblatt!$B$11*Datenblatt!N268^3+Datenblatt!$C$11*Datenblatt!N268^2+Datenblatt!$D$11*Datenblatt!N268+Datenblatt!$E$11,IF(Übersicht!$C268=14,Datenblatt!$B$12*Datenblatt!N268^3+Datenblatt!$C$12*Datenblatt!N268^2+Datenblatt!$D$12*Datenblatt!N268+Datenblatt!$E$12,IF(Übersicht!$C268=15,Datenblatt!$B$13*Datenblatt!N268^3+Datenblatt!$C$13*Datenblatt!N268^2+Datenblatt!$D$13*Datenblatt!N268+Datenblatt!$E$13,IF(Übersicht!$C268=16,Datenblatt!$B$14*Datenblatt!N268^3+Datenblatt!$C$14*Datenblatt!N268^2+Datenblatt!$D$14*Datenblatt!N268+Datenblatt!$E$14,IF(Übersicht!$C268=12,Datenblatt!$B$15*Datenblatt!N268^3+Datenblatt!$C$15*Datenblatt!N268^2+Datenblatt!$D$15*Datenblatt!N268+Datenblatt!$E$15,IF(Übersicht!$C268=11,Datenblatt!$B$16*Datenblatt!N268^3+Datenblatt!$C$16*Datenblatt!N268^2+Datenblatt!$D$16*Datenblatt!N268+Datenblatt!$E$16,0))))))))))))))))))</f>
        <v>#DIV/0!</v>
      </c>
      <c r="L268">
        <f>IF(AND($C268=13,G268&lt;Datenblatt!$V$3),0,IF(AND($C268=14,G268&lt;Datenblatt!$V$4),0,IF(AND($C268=15,G268&lt;Datenblatt!$V$5),0,IF(AND($C268=16,G268&lt;Datenblatt!$V$6),0,IF(AND($C268=12,G268&lt;Datenblatt!$V$7),0,IF(AND($C268=11,G268&lt;Datenblatt!$V$8),0,IF(AND($C268=13,G268&gt;Datenblatt!$U$3),100,IF(AND($C268=14,G268&gt;Datenblatt!$U$4),100,IF(AND($C268=15,G268&gt;Datenblatt!$U$5),100,IF(AND($C268=16,G268&gt;Datenblatt!$U$6),100,IF(AND($C268=12,G268&gt;Datenblatt!$U$7),100,IF(AND($C268=11,G268&gt;Datenblatt!$U$8),100,IF($C268=13,(Datenblatt!$B$19*Übersicht!G268^3)+(Datenblatt!$C$19*Übersicht!G268^2)+(Datenblatt!$D$19*Übersicht!G268)+Datenblatt!$E$19,IF($C268=14,(Datenblatt!$B$20*Übersicht!G268^3)+(Datenblatt!$C$20*Übersicht!G268^2)+(Datenblatt!$D$20*Übersicht!G268)+Datenblatt!$E$20,IF($C268=15,(Datenblatt!$B$21*Übersicht!G268^3)+(Datenblatt!$C$21*Übersicht!G268^2)+(Datenblatt!$D$21*Übersicht!G268)+Datenblatt!$E$21,IF($C268=16,(Datenblatt!$B$22*Übersicht!G268^3)+(Datenblatt!$C$22*Übersicht!G268^2)+(Datenblatt!$D$22*Übersicht!G268)+Datenblatt!$E$22,IF($C268=12,(Datenblatt!$B$23*Übersicht!G268^3)+(Datenblatt!$C$23*Übersicht!G268^2)+(Datenblatt!$D$23*Übersicht!G268)+Datenblatt!$E$23,IF($C268=11,(Datenblatt!$B$24*Übersicht!G268^3)+(Datenblatt!$C$24*Übersicht!G268^2)+(Datenblatt!$D$24*Übersicht!G268)+Datenblatt!$E$24,0))))))))))))))))))</f>
        <v>0</v>
      </c>
      <c r="M268">
        <f>IF(AND(H268="",C268=11),Datenblatt!$I$26,IF(AND(H268="",C268=12),Datenblatt!$I$26,IF(AND(H268="",C268=16),Datenblatt!$I$27,IF(AND(H268="",C268=15),Datenblatt!$I$26,IF(AND(H268="",C268=14),Datenblatt!$I$26,IF(AND(H268="",C268=13),Datenblatt!$I$26,IF(AND($C268=13,H268&gt;Datenblatt!$X$3),0,IF(AND($C268=14,H268&gt;Datenblatt!$X$4),0,IF(AND($C268=15,H268&gt;Datenblatt!$X$5),0,IF(AND($C268=16,H268&gt;Datenblatt!$X$6),0,IF(AND($C268=12,H268&gt;Datenblatt!$X$7),0,IF(AND($C268=11,H268&gt;Datenblatt!$X$8),0,IF(AND($C268=13,H268&lt;Datenblatt!$W$3),100,IF(AND($C268=14,H268&lt;Datenblatt!$W$4),100,IF(AND($C268=15,H268&lt;Datenblatt!$W$5),100,IF(AND($C268=16,H268&lt;Datenblatt!$W$6),100,IF(AND($C268=12,H268&lt;Datenblatt!$W$7),100,IF(AND($C268=11,H268&lt;Datenblatt!$W$8),100,IF($C268=13,(Datenblatt!$B$27*Übersicht!H268^3)+(Datenblatt!$C$27*Übersicht!H268^2)+(Datenblatt!$D$27*Übersicht!H268)+Datenblatt!$E$27,IF($C268=14,(Datenblatt!$B$28*Übersicht!H268^3)+(Datenblatt!$C$28*Übersicht!H268^2)+(Datenblatt!$D$28*Übersicht!H268)+Datenblatt!$E$28,IF($C268=15,(Datenblatt!$B$29*Übersicht!H268^3)+(Datenblatt!$C$29*Übersicht!H268^2)+(Datenblatt!$D$29*Übersicht!H268)+Datenblatt!$E$29,IF($C268=16,(Datenblatt!$B$30*Übersicht!H268^3)+(Datenblatt!$C$30*Übersicht!H268^2)+(Datenblatt!$D$30*Übersicht!H268)+Datenblatt!$E$30,IF($C268=12,(Datenblatt!$B$31*Übersicht!H268^3)+(Datenblatt!$C$31*Übersicht!H268^2)+(Datenblatt!$D$31*Übersicht!H268)+Datenblatt!$E$31,IF($C268=11,(Datenblatt!$B$32*Übersicht!H268^3)+(Datenblatt!$C$32*Übersicht!H268^2)+(Datenblatt!$D$32*Übersicht!H268)+Datenblatt!$E$32,0))))))))))))))))))))))))</f>
        <v>0</v>
      </c>
      <c r="N268">
        <f>IF(AND(H268="",C268=11),Datenblatt!$I$29,IF(AND(H268="",C268=12),Datenblatt!$I$29,IF(AND(H268="",C268=16),Datenblatt!$I$29,IF(AND(H268="",C268=15),Datenblatt!$I$29,IF(AND(H268="",C268=14),Datenblatt!$I$29,IF(AND(H268="",C268=13),Datenblatt!$I$29,IF(AND($C268=13,H268&gt;Datenblatt!$X$3),0,IF(AND($C268=14,H268&gt;Datenblatt!$X$4),0,IF(AND($C268=15,H268&gt;Datenblatt!$X$5),0,IF(AND($C268=16,H268&gt;Datenblatt!$X$6),0,IF(AND($C268=12,H268&gt;Datenblatt!$X$7),0,IF(AND($C268=11,H268&gt;Datenblatt!$X$8),0,IF(AND($C268=13,H268&lt;Datenblatt!$W$3),100,IF(AND($C268=14,H268&lt;Datenblatt!$W$4),100,IF(AND($C268=15,H268&lt;Datenblatt!$W$5),100,IF(AND($C268=16,H268&lt;Datenblatt!$W$6),100,IF(AND($C268=12,H268&lt;Datenblatt!$W$7),100,IF(AND($C268=11,H268&lt;Datenblatt!$W$8),100,IF($C268=13,(Datenblatt!$B$27*Übersicht!H268^3)+(Datenblatt!$C$27*Übersicht!H268^2)+(Datenblatt!$D$27*Übersicht!H268)+Datenblatt!$E$27,IF($C268=14,(Datenblatt!$B$28*Übersicht!H268^3)+(Datenblatt!$C$28*Übersicht!H268^2)+(Datenblatt!$D$28*Übersicht!H268)+Datenblatt!$E$28,IF($C268=15,(Datenblatt!$B$29*Übersicht!H268^3)+(Datenblatt!$C$29*Übersicht!H268^2)+(Datenblatt!$D$29*Übersicht!H268)+Datenblatt!$E$29,IF($C268=16,(Datenblatt!$B$30*Übersicht!H268^3)+(Datenblatt!$C$30*Übersicht!H268^2)+(Datenblatt!$D$30*Übersicht!H268)+Datenblatt!$E$30,IF($C268=12,(Datenblatt!$B$31*Übersicht!H268^3)+(Datenblatt!$C$31*Übersicht!H268^2)+(Datenblatt!$D$31*Übersicht!H268)+Datenblatt!$E$31,IF($C268=11,(Datenblatt!$B$32*Übersicht!H268^3)+(Datenblatt!$C$32*Übersicht!H268^2)+(Datenblatt!$D$32*Übersicht!H268)+Datenblatt!$E$32,0))))))))))))))))))))))))</f>
        <v>0</v>
      </c>
      <c r="O268" s="2" t="e">
        <f t="shared" si="16"/>
        <v>#DIV/0!</v>
      </c>
      <c r="P268" s="2" t="e">
        <f t="shared" si="17"/>
        <v>#DIV/0!</v>
      </c>
      <c r="R268" s="2"/>
      <c r="S268" s="2">
        <f>Datenblatt!$I$10</f>
        <v>62.816491055091916</v>
      </c>
      <c r="T268" s="2">
        <f>Datenblatt!$I$18</f>
        <v>62.379148900450787</v>
      </c>
      <c r="U268" s="2">
        <f>Datenblatt!$I$26</f>
        <v>55.885385458572635</v>
      </c>
      <c r="V268" s="2">
        <f>Datenblatt!$I$34</f>
        <v>60.727085155488531</v>
      </c>
      <c r="W268" s="7" t="e">
        <f t="shared" si="18"/>
        <v>#DIV/0!</v>
      </c>
      <c r="Y268" s="2">
        <f>Datenblatt!$I$5</f>
        <v>73.48733784597421</v>
      </c>
      <c r="Z268">
        <f>Datenblatt!$I$13</f>
        <v>79.926562848016317</v>
      </c>
      <c r="AA268">
        <f>Datenblatt!$I$21</f>
        <v>79.953620531215734</v>
      </c>
      <c r="AB268">
        <f>Datenblatt!$I$29</f>
        <v>70.851454876954847</v>
      </c>
      <c r="AC268">
        <f>Datenblatt!$I$37</f>
        <v>75.813025407742586</v>
      </c>
      <c r="AD268" s="7" t="e">
        <f t="shared" si="19"/>
        <v>#DIV/0!</v>
      </c>
    </row>
    <row r="269" spans="10:30" ht="19" x14ac:dyDescent="0.25">
      <c r="J269" s="3" t="e">
        <f>IF(AND($C269=13,Datenblatt!M269&lt;Datenblatt!$R$3),0,IF(AND($C269=14,Datenblatt!M269&lt;Datenblatt!$R$4),0,IF(AND($C269=15,Datenblatt!M269&lt;Datenblatt!$R$5),0,IF(AND($C269=16,Datenblatt!M269&lt;Datenblatt!$R$6),0,IF(AND($C269=12,Datenblatt!M269&lt;Datenblatt!$R$7),0,IF(AND($C269=11,Datenblatt!M269&lt;Datenblatt!$R$8),0,IF(AND($C269=13,Datenblatt!M269&gt;Datenblatt!$Q$3),100,IF(AND($C269=14,Datenblatt!M269&gt;Datenblatt!$Q$4),100,IF(AND($C269=15,Datenblatt!M269&gt;Datenblatt!$Q$5),100,IF(AND($C269=16,Datenblatt!M269&gt;Datenblatt!$Q$6),100,IF(AND($C269=12,Datenblatt!M269&gt;Datenblatt!$Q$7),100,IF(AND($C269=11,Datenblatt!M269&gt;Datenblatt!$Q$8),100,IF(Übersicht!$C269=13,Datenblatt!$B$3*Datenblatt!M269^3+Datenblatt!$C$3*Datenblatt!M269^2+Datenblatt!$D$3*Datenblatt!M269+Datenblatt!$E$3,IF(Übersicht!$C269=14,Datenblatt!$B$4*Datenblatt!M269^3+Datenblatt!$C$4*Datenblatt!M269^2+Datenblatt!$D$4*Datenblatt!M269+Datenblatt!$E$4,IF(Übersicht!$C269=15,Datenblatt!$B$5*Datenblatt!M269^3+Datenblatt!$C$5*Datenblatt!M269^2+Datenblatt!$D$5*Datenblatt!M269+Datenblatt!$E$5,IF(Übersicht!$C269=16,Datenblatt!$B$6*Datenblatt!M269^3+Datenblatt!$C$6*Datenblatt!M269^2+Datenblatt!$D$6*Datenblatt!M269+Datenblatt!$E$6,IF(Übersicht!$C269=12,Datenblatt!$B$7*Datenblatt!M269^3+Datenblatt!$C$7*Datenblatt!M269^2+Datenblatt!$D$7*Datenblatt!M269+Datenblatt!$E$7,IF(Übersicht!$C269=11,Datenblatt!$B$8*Datenblatt!M269^3+Datenblatt!$C$8*Datenblatt!M269^2+Datenblatt!$D$8*Datenblatt!M269+Datenblatt!$E$8,0))))))))))))))))))</f>
        <v>#DIV/0!</v>
      </c>
      <c r="K269" t="e">
        <f>IF(AND(Übersicht!$C269=13,Datenblatt!N269&lt;Datenblatt!$T$3),0,IF(AND(Übersicht!$C269=14,Datenblatt!N269&lt;Datenblatt!$T$4),0,IF(AND(Übersicht!$C269=15,Datenblatt!N269&lt;Datenblatt!$T$5),0,IF(AND(Übersicht!$C269=16,Datenblatt!N269&lt;Datenblatt!$T$6),0,IF(AND(Übersicht!$C269=12,Datenblatt!N269&lt;Datenblatt!$T$7),0,IF(AND(Übersicht!$C269=11,Datenblatt!N269&lt;Datenblatt!$T$8),0,IF(AND($C269=13,Datenblatt!N269&gt;Datenblatt!$S$3),100,IF(AND($C269=14,Datenblatt!N269&gt;Datenblatt!$S$4),100,IF(AND($C269=15,Datenblatt!N269&gt;Datenblatt!$S$5),100,IF(AND($C269=16,Datenblatt!N269&gt;Datenblatt!$S$6),100,IF(AND($C269=12,Datenblatt!N269&gt;Datenblatt!$S$7),100,IF(AND($C269=11,Datenblatt!N269&gt;Datenblatt!$S$8),100,IF(Übersicht!$C269=13,Datenblatt!$B$11*Datenblatt!N269^3+Datenblatt!$C$11*Datenblatt!N269^2+Datenblatt!$D$11*Datenblatt!N269+Datenblatt!$E$11,IF(Übersicht!$C269=14,Datenblatt!$B$12*Datenblatt!N269^3+Datenblatt!$C$12*Datenblatt!N269^2+Datenblatt!$D$12*Datenblatt!N269+Datenblatt!$E$12,IF(Übersicht!$C269=15,Datenblatt!$B$13*Datenblatt!N269^3+Datenblatt!$C$13*Datenblatt!N269^2+Datenblatt!$D$13*Datenblatt!N269+Datenblatt!$E$13,IF(Übersicht!$C269=16,Datenblatt!$B$14*Datenblatt!N269^3+Datenblatt!$C$14*Datenblatt!N269^2+Datenblatt!$D$14*Datenblatt!N269+Datenblatt!$E$14,IF(Übersicht!$C269=12,Datenblatt!$B$15*Datenblatt!N269^3+Datenblatt!$C$15*Datenblatt!N269^2+Datenblatt!$D$15*Datenblatt!N269+Datenblatt!$E$15,IF(Übersicht!$C269=11,Datenblatt!$B$16*Datenblatt!N269^3+Datenblatt!$C$16*Datenblatt!N269^2+Datenblatt!$D$16*Datenblatt!N269+Datenblatt!$E$16,0))))))))))))))))))</f>
        <v>#DIV/0!</v>
      </c>
      <c r="L269">
        <f>IF(AND($C269=13,G269&lt;Datenblatt!$V$3),0,IF(AND($C269=14,G269&lt;Datenblatt!$V$4),0,IF(AND($C269=15,G269&lt;Datenblatt!$V$5),0,IF(AND($C269=16,G269&lt;Datenblatt!$V$6),0,IF(AND($C269=12,G269&lt;Datenblatt!$V$7),0,IF(AND($C269=11,G269&lt;Datenblatt!$V$8),0,IF(AND($C269=13,G269&gt;Datenblatt!$U$3),100,IF(AND($C269=14,G269&gt;Datenblatt!$U$4),100,IF(AND($C269=15,G269&gt;Datenblatt!$U$5),100,IF(AND($C269=16,G269&gt;Datenblatt!$U$6),100,IF(AND($C269=12,G269&gt;Datenblatt!$U$7),100,IF(AND($C269=11,G269&gt;Datenblatt!$U$8),100,IF($C269=13,(Datenblatt!$B$19*Übersicht!G269^3)+(Datenblatt!$C$19*Übersicht!G269^2)+(Datenblatt!$D$19*Übersicht!G269)+Datenblatt!$E$19,IF($C269=14,(Datenblatt!$B$20*Übersicht!G269^3)+(Datenblatt!$C$20*Übersicht!G269^2)+(Datenblatt!$D$20*Übersicht!G269)+Datenblatt!$E$20,IF($C269=15,(Datenblatt!$B$21*Übersicht!G269^3)+(Datenblatt!$C$21*Übersicht!G269^2)+(Datenblatt!$D$21*Übersicht!G269)+Datenblatt!$E$21,IF($C269=16,(Datenblatt!$B$22*Übersicht!G269^3)+(Datenblatt!$C$22*Übersicht!G269^2)+(Datenblatt!$D$22*Übersicht!G269)+Datenblatt!$E$22,IF($C269=12,(Datenblatt!$B$23*Übersicht!G269^3)+(Datenblatt!$C$23*Übersicht!G269^2)+(Datenblatt!$D$23*Übersicht!G269)+Datenblatt!$E$23,IF($C269=11,(Datenblatt!$B$24*Übersicht!G269^3)+(Datenblatt!$C$24*Übersicht!G269^2)+(Datenblatt!$D$24*Übersicht!G269)+Datenblatt!$E$24,0))))))))))))))))))</f>
        <v>0</v>
      </c>
      <c r="M269">
        <f>IF(AND(H269="",C269=11),Datenblatt!$I$26,IF(AND(H269="",C269=12),Datenblatt!$I$26,IF(AND(H269="",C269=16),Datenblatt!$I$27,IF(AND(H269="",C269=15),Datenblatt!$I$26,IF(AND(H269="",C269=14),Datenblatt!$I$26,IF(AND(H269="",C269=13),Datenblatt!$I$26,IF(AND($C269=13,H269&gt;Datenblatt!$X$3),0,IF(AND($C269=14,H269&gt;Datenblatt!$X$4),0,IF(AND($C269=15,H269&gt;Datenblatt!$X$5),0,IF(AND($C269=16,H269&gt;Datenblatt!$X$6),0,IF(AND($C269=12,H269&gt;Datenblatt!$X$7),0,IF(AND($C269=11,H269&gt;Datenblatt!$X$8),0,IF(AND($C269=13,H269&lt;Datenblatt!$W$3),100,IF(AND($C269=14,H269&lt;Datenblatt!$W$4),100,IF(AND($C269=15,H269&lt;Datenblatt!$W$5),100,IF(AND($C269=16,H269&lt;Datenblatt!$W$6),100,IF(AND($C269=12,H269&lt;Datenblatt!$W$7),100,IF(AND($C269=11,H269&lt;Datenblatt!$W$8),100,IF($C269=13,(Datenblatt!$B$27*Übersicht!H269^3)+(Datenblatt!$C$27*Übersicht!H269^2)+(Datenblatt!$D$27*Übersicht!H269)+Datenblatt!$E$27,IF($C269=14,(Datenblatt!$B$28*Übersicht!H269^3)+(Datenblatt!$C$28*Übersicht!H269^2)+(Datenblatt!$D$28*Übersicht!H269)+Datenblatt!$E$28,IF($C269=15,(Datenblatt!$B$29*Übersicht!H269^3)+(Datenblatt!$C$29*Übersicht!H269^2)+(Datenblatt!$D$29*Übersicht!H269)+Datenblatt!$E$29,IF($C269=16,(Datenblatt!$B$30*Übersicht!H269^3)+(Datenblatt!$C$30*Übersicht!H269^2)+(Datenblatt!$D$30*Übersicht!H269)+Datenblatt!$E$30,IF($C269=12,(Datenblatt!$B$31*Übersicht!H269^3)+(Datenblatt!$C$31*Übersicht!H269^2)+(Datenblatt!$D$31*Übersicht!H269)+Datenblatt!$E$31,IF($C269=11,(Datenblatt!$B$32*Übersicht!H269^3)+(Datenblatt!$C$32*Übersicht!H269^2)+(Datenblatt!$D$32*Übersicht!H269)+Datenblatt!$E$32,0))))))))))))))))))))))))</f>
        <v>0</v>
      </c>
      <c r="N269">
        <f>IF(AND(H269="",C269=11),Datenblatt!$I$29,IF(AND(H269="",C269=12),Datenblatt!$I$29,IF(AND(H269="",C269=16),Datenblatt!$I$29,IF(AND(H269="",C269=15),Datenblatt!$I$29,IF(AND(H269="",C269=14),Datenblatt!$I$29,IF(AND(H269="",C269=13),Datenblatt!$I$29,IF(AND($C269=13,H269&gt;Datenblatt!$X$3),0,IF(AND($C269=14,H269&gt;Datenblatt!$X$4),0,IF(AND($C269=15,H269&gt;Datenblatt!$X$5),0,IF(AND($C269=16,H269&gt;Datenblatt!$X$6),0,IF(AND($C269=12,H269&gt;Datenblatt!$X$7),0,IF(AND($C269=11,H269&gt;Datenblatt!$X$8),0,IF(AND($C269=13,H269&lt;Datenblatt!$W$3),100,IF(AND($C269=14,H269&lt;Datenblatt!$W$4),100,IF(AND($C269=15,H269&lt;Datenblatt!$W$5),100,IF(AND($C269=16,H269&lt;Datenblatt!$W$6),100,IF(AND($C269=12,H269&lt;Datenblatt!$W$7),100,IF(AND($C269=11,H269&lt;Datenblatt!$W$8),100,IF($C269=13,(Datenblatt!$B$27*Übersicht!H269^3)+(Datenblatt!$C$27*Übersicht!H269^2)+(Datenblatt!$D$27*Übersicht!H269)+Datenblatt!$E$27,IF($C269=14,(Datenblatt!$B$28*Übersicht!H269^3)+(Datenblatt!$C$28*Übersicht!H269^2)+(Datenblatt!$D$28*Übersicht!H269)+Datenblatt!$E$28,IF($C269=15,(Datenblatt!$B$29*Übersicht!H269^3)+(Datenblatt!$C$29*Übersicht!H269^2)+(Datenblatt!$D$29*Übersicht!H269)+Datenblatt!$E$29,IF($C269=16,(Datenblatt!$B$30*Übersicht!H269^3)+(Datenblatt!$C$30*Übersicht!H269^2)+(Datenblatt!$D$30*Übersicht!H269)+Datenblatt!$E$30,IF($C269=12,(Datenblatt!$B$31*Übersicht!H269^3)+(Datenblatt!$C$31*Übersicht!H269^2)+(Datenblatt!$D$31*Übersicht!H269)+Datenblatt!$E$31,IF($C269=11,(Datenblatt!$B$32*Übersicht!H269^3)+(Datenblatt!$C$32*Übersicht!H269^2)+(Datenblatt!$D$32*Übersicht!H269)+Datenblatt!$E$32,0))))))))))))))))))))))))</f>
        <v>0</v>
      </c>
      <c r="O269" s="2" t="e">
        <f t="shared" si="16"/>
        <v>#DIV/0!</v>
      </c>
      <c r="P269" s="2" t="e">
        <f t="shared" si="17"/>
        <v>#DIV/0!</v>
      </c>
      <c r="R269" s="2"/>
      <c r="S269" s="2">
        <f>Datenblatt!$I$10</f>
        <v>62.816491055091916</v>
      </c>
      <c r="T269" s="2">
        <f>Datenblatt!$I$18</f>
        <v>62.379148900450787</v>
      </c>
      <c r="U269" s="2">
        <f>Datenblatt!$I$26</f>
        <v>55.885385458572635</v>
      </c>
      <c r="V269" s="2">
        <f>Datenblatt!$I$34</f>
        <v>60.727085155488531</v>
      </c>
      <c r="W269" s="7" t="e">
        <f t="shared" si="18"/>
        <v>#DIV/0!</v>
      </c>
      <c r="Y269" s="2">
        <f>Datenblatt!$I$5</f>
        <v>73.48733784597421</v>
      </c>
      <c r="Z269">
        <f>Datenblatt!$I$13</f>
        <v>79.926562848016317</v>
      </c>
      <c r="AA269">
        <f>Datenblatt!$I$21</f>
        <v>79.953620531215734</v>
      </c>
      <c r="AB269">
        <f>Datenblatt!$I$29</f>
        <v>70.851454876954847</v>
      </c>
      <c r="AC269">
        <f>Datenblatt!$I$37</f>
        <v>75.813025407742586</v>
      </c>
      <c r="AD269" s="7" t="e">
        <f t="shared" si="19"/>
        <v>#DIV/0!</v>
      </c>
    </row>
    <row r="270" spans="10:30" ht="19" x14ac:dyDescent="0.25">
      <c r="J270" s="3" t="e">
        <f>IF(AND($C270=13,Datenblatt!M270&lt;Datenblatt!$R$3),0,IF(AND($C270=14,Datenblatt!M270&lt;Datenblatt!$R$4),0,IF(AND($C270=15,Datenblatt!M270&lt;Datenblatt!$R$5),0,IF(AND($C270=16,Datenblatt!M270&lt;Datenblatt!$R$6),0,IF(AND($C270=12,Datenblatt!M270&lt;Datenblatt!$R$7),0,IF(AND($C270=11,Datenblatt!M270&lt;Datenblatt!$R$8),0,IF(AND($C270=13,Datenblatt!M270&gt;Datenblatt!$Q$3),100,IF(AND($C270=14,Datenblatt!M270&gt;Datenblatt!$Q$4),100,IF(AND($C270=15,Datenblatt!M270&gt;Datenblatt!$Q$5),100,IF(AND($C270=16,Datenblatt!M270&gt;Datenblatt!$Q$6),100,IF(AND($C270=12,Datenblatt!M270&gt;Datenblatt!$Q$7),100,IF(AND($C270=11,Datenblatt!M270&gt;Datenblatt!$Q$8),100,IF(Übersicht!$C270=13,Datenblatt!$B$3*Datenblatt!M270^3+Datenblatt!$C$3*Datenblatt!M270^2+Datenblatt!$D$3*Datenblatt!M270+Datenblatt!$E$3,IF(Übersicht!$C270=14,Datenblatt!$B$4*Datenblatt!M270^3+Datenblatt!$C$4*Datenblatt!M270^2+Datenblatt!$D$4*Datenblatt!M270+Datenblatt!$E$4,IF(Übersicht!$C270=15,Datenblatt!$B$5*Datenblatt!M270^3+Datenblatt!$C$5*Datenblatt!M270^2+Datenblatt!$D$5*Datenblatt!M270+Datenblatt!$E$5,IF(Übersicht!$C270=16,Datenblatt!$B$6*Datenblatt!M270^3+Datenblatt!$C$6*Datenblatt!M270^2+Datenblatt!$D$6*Datenblatt!M270+Datenblatt!$E$6,IF(Übersicht!$C270=12,Datenblatt!$B$7*Datenblatt!M270^3+Datenblatt!$C$7*Datenblatt!M270^2+Datenblatt!$D$7*Datenblatt!M270+Datenblatt!$E$7,IF(Übersicht!$C270=11,Datenblatt!$B$8*Datenblatt!M270^3+Datenblatt!$C$8*Datenblatt!M270^2+Datenblatt!$D$8*Datenblatt!M270+Datenblatt!$E$8,0))))))))))))))))))</f>
        <v>#DIV/0!</v>
      </c>
      <c r="K270" t="e">
        <f>IF(AND(Übersicht!$C270=13,Datenblatt!N270&lt;Datenblatt!$T$3),0,IF(AND(Übersicht!$C270=14,Datenblatt!N270&lt;Datenblatt!$T$4),0,IF(AND(Übersicht!$C270=15,Datenblatt!N270&lt;Datenblatt!$T$5),0,IF(AND(Übersicht!$C270=16,Datenblatt!N270&lt;Datenblatt!$T$6),0,IF(AND(Übersicht!$C270=12,Datenblatt!N270&lt;Datenblatt!$T$7),0,IF(AND(Übersicht!$C270=11,Datenblatt!N270&lt;Datenblatt!$T$8),0,IF(AND($C270=13,Datenblatt!N270&gt;Datenblatt!$S$3),100,IF(AND($C270=14,Datenblatt!N270&gt;Datenblatt!$S$4),100,IF(AND($C270=15,Datenblatt!N270&gt;Datenblatt!$S$5),100,IF(AND($C270=16,Datenblatt!N270&gt;Datenblatt!$S$6),100,IF(AND($C270=12,Datenblatt!N270&gt;Datenblatt!$S$7),100,IF(AND($C270=11,Datenblatt!N270&gt;Datenblatt!$S$8),100,IF(Übersicht!$C270=13,Datenblatt!$B$11*Datenblatt!N270^3+Datenblatt!$C$11*Datenblatt!N270^2+Datenblatt!$D$11*Datenblatt!N270+Datenblatt!$E$11,IF(Übersicht!$C270=14,Datenblatt!$B$12*Datenblatt!N270^3+Datenblatt!$C$12*Datenblatt!N270^2+Datenblatt!$D$12*Datenblatt!N270+Datenblatt!$E$12,IF(Übersicht!$C270=15,Datenblatt!$B$13*Datenblatt!N270^3+Datenblatt!$C$13*Datenblatt!N270^2+Datenblatt!$D$13*Datenblatt!N270+Datenblatt!$E$13,IF(Übersicht!$C270=16,Datenblatt!$B$14*Datenblatt!N270^3+Datenblatt!$C$14*Datenblatt!N270^2+Datenblatt!$D$14*Datenblatt!N270+Datenblatt!$E$14,IF(Übersicht!$C270=12,Datenblatt!$B$15*Datenblatt!N270^3+Datenblatt!$C$15*Datenblatt!N270^2+Datenblatt!$D$15*Datenblatt!N270+Datenblatt!$E$15,IF(Übersicht!$C270=11,Datenblatt!$B$16*Datenblatt!N270^3+Datenblatt!$C$16*Datenblatt!N270^2+Datenblatt!$D$16*Datenblatt!N270+Datenblatt!$E$16,0))))))))))))))))))</f>
        <v>#DIV/0!</v>
      </c>
      <c r="L270">
        <f>IF(AND($C270=13,G270&lt;Datenblatt!$V$3),0,IF(AND($C270=14,G270&lt;Datenblatt!$V$4),0,IF(AND($C270=15,G270&lt;Datenblatt!$V$5),0,IF(AND($C270=16,G270&lt;Datenblatt!$V$6),0,IF(AND($C270=12,G270&lt;Datenblatt!$V$7),0,IF(AND($C270=11,G270&lt;Datenblatt!$V$8),0,IF(AND($C270=13,G270&gt;Datenblatt!$U$3),100,IF(AND($C270=14,G270&gt;Datenblatt!$U$4),100,IF(AND($C270=15,G270&gt;Datenblatt!$U$5),100,IF(AND($C270=16,G270&gt;Datenblatt!$U$6),100,IF(AND($C270=12,G270&gt;Datenblatt!$U$7),100,IF(AND($C270=11,G270&gt;Datenblatt!$U$8),100,IF($C270=13,(Datenblatt!$B$19*Übersicht!G270^3)+(Datenblatt!$C$19*Übersicht!G270^2)+(Datenblatt!$D$19*Übersicht!G270)+Datenblatt!$E$19,IF($C270=14,(Datenblatt!$B$20*Übersicht!G270^3)+(Datenblatt!$C$20*Übersicht!G270^2)+(Datenblatt!$D$20*Übersicht!G270)+Datenblatt!$E$20,IF($C270=15,(Datenblatt!$B$21*Übersicht!G270^3)+(Datenblatt!$C$21*Übersicht!G270^2)+(Datenblatt!$D$21*Übersicht!G270)+Datenblatt!$E$21,IF($C270=16,(Datenblatt!$B$22*Übersicht!G270^3)+(Datenblatt!$C$22*Übersicht!G270^2)+(Datenblatt!$D$22*Übersicht!G270)+Datenblatt!$E$22,IF($C270=12,(Datenblatt!$B$23*Übersicht!G270^3)+(Datenblatt!$C$23*Übersicht!G270^2)+(Datenblatt!$D$23*Übersicht!G270)+Datenblatt!$E$23,IF($C270=11,(Datenblatt!$B$24*Übersicht!G270^3)+(Datenblatt!$C$24*Übersicht!G270^2)+(Datenblatt!$D$24*Übersicht!G270)+Datenblatt!$E$24,0))))))))))))))))))</f>
        <v>0</v>
      </c>
      <c r="M270">
        <f>IF(AND(H270="",C270=11),Datenblatt!$I$26,IF(AND(H270="",C270=12),Datenblatt!$I$26,IF(AND(H270="",C270=16),Datenblatt!$I$27,IF(AND(H270="",C270=15),Datenblatt!$I$26,IF(AND(H270="",C270=14),Datenblatt!$I$26,IF(AND(H270="",C270=13),Datenblatt!$I$26,IF(AND($C270=13,H270&gt;Datenblatt!$X$3),0,IF(AND($C270=14,H270&gt;Datenblatt!$X$4),0,IF(AND($C270=15,H270&gt;Datenblatt!$X$5),0,IF(AND($C270=16,H270&gt;Datenblatt!$X$6),0,IF(AND($C270=12,H270&gt;Datenblatt!$X$7),0,IF(AND($C270=11,H270&gt;Datenblatt!$X$8),0,IF(AND($C270=13,H270&lt;Datenblatt!$W$3),100,IF(AND($C270=14,H270&lt;Datenblatt!$W$4),100,IF(AND($C270=15,H270&lt;Datenblatt!$W$5),100,IF(AND($C270=16,H270&lt;Datenblatt!$W$6),100,IF(AND($C270=12,H270&lt;Datenblatt!$W$7),100,IF(AND($C270=11,H270&lt;Datenblatt!$W$8),100,IF($C270=13,(Datenblatt!$B$27*Übersicht!H270^3)+(Datenblatt!$C$27*Übersicht!H270^2)+(Datenblatt!$D$27*Übersicht!H270)+Datenblatt!$E$27,IF($C270=14,(Datenblatt!$B$28*Übersicht!H270^3)+(Datenblatt!$C$28*Übersicht!H270^2)+(Datenblatt!$D$28*Übersicht!H270)+Datenblatt!$E$28,IF($C270=15,(Datenblatt!$B$29*Übersicht!H270^3)+(Datenblatt!$C$29*Übersicht!H270^2)+(Datenblatt!$D$29*Übersicht!H270)+Datenblatt!$E$29,IF($C270=16,(Datenblatt!$B$30*Übersicht!H270^3)+(Datenblatt!$C$30*Übersicht!H270^2)+(Datenblatt!$D$30*Übersicht!H270)+Datenblatt!$E$30,IF($C270=12,(Datenblatt!$B$31*Übersicht!H270^3)+(Datenblatt!$C$31*Übersicht!H270^2)+(Datenblatt!$D$31*Übersicht!H270)+Datenblatt!$E$31,IF($C270=11,(Datenblatt!$B$32*Übersicht!H270^3)+(Datenblatt!$C$32*Übersicht!H270^2)+(Datenblatt!$D$32*Übersicht!H270)+Datenblatt!$E$32,0))))))))))))))))))))))))</f>
        <v>0</v>
      </c>
      <c r="N270">
        <f>IF(AND(H270="",C270=11),Datenblatt!$I$29,IF(AND(H270="",C270=12),Datenblatt!$I$29,IF(AND(H270="",C270=16),Datenblatt!$I$29,IF(AND(H270="",C270=15),Datenblatt!$I$29,IF(AND(H270="",C270=14),Datenblatt!$I$29,IF(AND(H270="",C270=13),Datenblatt!$I$29,IF(AND($C270=13,H270&gt;Datenblatt!$X$3),0,IF(AND($C270=14,H270&gt;Datenblatt!$X$4),0,IF(AND($C270=15,H270&gt;Datenblatt!$X$5),0,IF(AND($C270=16,H270&gt;Datenblatt!$X$6),0,IF(AND($C270=12,H270&gt;Datenblatt!$X$7),0,IF(AND($C270=11,H270&gt;Datenblatt!$X$8),0,IF(AND($C270=13,H270&lt;Datenblatt!$W$3),100,IF(AND($C270=14,H270&lt;Datenblatt!$W$4),100,IF(AND($C270=15,H270&lt;Datenblatt!$W$5),100,IF(AND($C270=16,H270&lt;Datenblatt!$W$6),100,IF(AND($C270=12,H270&lt;Datenblatt!$W$7),100,IF(AND($C270=11,H270&lt;Datenblatt!$W$8),100,IF($C270=13,(Datenblatt!$B$27*Übersicht!H270^3)+(Datenblatt!$C$27*Übersicht!H270^2)+(Datenblatt!$D$27*Übersicht!H270)+Datenblatt!$E$27,IF($C270=14,(Datenblatt!$B$28*Übersicht!H270^3)+(Datenblatt!$C$28*Übersicht!H270^2)+(Datenblatt!$D$28*Übersicht!H270)+Datenblatt!$E$28,IF($C270=15,(Datenblatt!$B$29*Übersicht!H270^3)+(Datenblatt!$C$29*Übersicht!H270^2)+(Datenblatt!$D$29*Übersicht!H270)+Datenblatt!$E$29,IF($C270=16,(Datenblatt!$B$30*Übersicht!H270^3)+(Datenblatt!$C$30*Übersicht!H270^2)+(Datenblatt!$D$30*Übersicht!H270)+Datenblatt!$E$30,IF($C270=12,(Datenblatt!$B$31*Übersicht!H270^3)+(Datenblatt!$C$31*Übersicht!H270^2)+(Datenblatt!$D$31*Übersicht!H270)+Datenblatt!$E$31,IF($C270=11,(Datenblatt!$B$32*Übersicht!H270^3)+(Datenblatt!$C$32*Übersicht!H270^2)+(Datenblatt!$D$32*Übersicht!H270)+Datenblatt!$E$32,0))))))))))))))))))))))))</f>
        <v>0</v>
      </c>
      <c r="O270" s="2" t="e">
        <f t="shared" si="16"/>
        <v>#DIV/0!</v>
      </c>
      <c r="P270" s="2" t="e">
        <f t="shared" si="17"/>
        <v>#DIV/0!</v>
      </c>
      <c r="R270" s="2"/>
      <c r="S270" s="2">
        <f>Datenblatt!$I$10</f>
        <v>62.816491055091916</v>
      </c>
      <c r="T270" s="2">
        <f>Datenblatt!$I$18</f>
        <v>62.379148900450787</v>
      </c>
      <c r="U270" s="2">
        <f>Datenblatt!$I$26</f>
        <v>55.885385458572635</v>
      </c>
      <c r="V270" s="2">
        <f>Datenblatt!$I$34</f>
        <v>60.727085155488531</v>
      </c>
      <c r="W270" s="7" t="e">
        <f t="shared" si="18"/>
        <v>#DIV/0!</v>
      </c>
      <c r="Y270" s="2">
        <f>Datenblatt!$I$5</f>
        <v>73.48733784597421</v>
      </c>
      <c r="Z270">
        <f>Datenblatt!$I$13</f>
        <v>79.926562848016317</v>
      </c>
      <c r="AA270">
        <f>Datenblatt!$I$21</f>
        <v>79.953620531215734</v>
      </c>
      <c r="AB270">
        <f>Datenblatt!$I$29</f>
        <v>70.851454876954847</v>
      </c>
      <c r="AC270">
        <f>Datenblatt!$I$37</f>
        <v>75.813025407742586</v>
      </c>
      <c r="AD270" s="7" t="e">
        <f t="shared" si="19"/>
        <v>#DIV/0!</v>
      </c>
    </row>
    <row r="271" spans="10:30" ht="19" x14ac:dyDescent="0.25">
      <c r="J271" s="3" t="e">
        <f>IF(AND($C271=13,Datenblatt!M271&lt;Datenblatt!$R$3),0,IF(AND($C271=14,Datenblatt!M271&lt;Datenblatt!$R$4),0,IF(AND($C271=15,Datenblatt!M271&lt;Datenblatt!$R$5),0,IF(AND($C271=16,Datenblatt!M271&lt;Datenblatt!$R$6),0,IF(AND($C271=12,Datenblatt!M271&lt;Datenblatt!$R$7),0,IF(AND($C271=11,Datenblatt!M271&lt;Datenblatt!$R$8),0,IF(AND($C271=13,Datenblatt!M271&gt;Datenblatt!$Q$3),100,IF(AND($C271=14,Datenblatt!M271&gt;Datenblatt!$Q$4),100,IF(AND($C271=15,Datenblatt!M271&gt;Datenblatt!$Q$5),100,IF(AND($C271=16,Datenblatt!M271&gt;Datenblatt!$Q$6),100,IF(AND($C271=12,Datenblatt!M271&gt;Datenblatt!$Q$7),100,IF(AND($C271=11,Datenblatt!M271&gt;Datenblatt!$Q$8),100,IF(Übersicht!$C271=13,Datenblatt!$B$3*Datenblatt!M271^3+Datenblatt!$C$3*Datenblatt!M271^2+Datenblatt!$D$3*Datenblatt!M271+Datenblatt!$E$3,IF(Übersicht!$C271=14,Datenblatt!$B$4*Datenblatt!M271^3+Datenblatt!$C$4*Datenblatt!M271^2+Datenblatt!$D$4*Datenblatt!M271+Datenblatt!$E$4,IF(Übersicht!$C271=15,Datenblatt!$B$5*Datenblatt!M271^3+Datenblatt!$C$5*Datenblatt!M271^2+Datenblatt!$D$5*Datenblatt!M271+Datenblatt!$E$5,IF(Übersicht!$C271=16,Datenblatt!$B$6*Datenblatt!M271^3+Datenblatt!$C$6*Datenblatt!M271^2+Datenblatt!$D$6*Datenblatt!M271+Datenblatt!$E$6,IF(Übersicht!$C271=12,Datenblatt!$B$7*Datenblatt!M271^3+Datenblatt!$C$7*Datenblatt!M271^2+Datenblatt!$D$7*Datenblatt!M271+Datenblatt!$E$7,IF(Übersicht!$C271=11,Datenblatt!$B$8*Datenblatt!M271^3+Datenblatt!$C$8*Datenblatt!M271^2+Datenblatt!$D$8*Datenblatt!M271+Datenblatt!$E$8,0))))))))))))))))))</f>
        <v>#DIV/0!</v>
      </c>
      <c r="K271" t="e">
        <f>IF(AND(Übersicht!$C271=13,Datenblatt!N271&lt;Datenblatt!$T$3),0,IF(AND(Übersicht!$C271=14,Datenblatt!N271&lt;Datenblatt!$T$4),0,IF(AND(Übersicht!$C271=15,Datenblatt!N271&lt;Datenblatt!$T$5),0,IF(AND(Übersicht!$C271=16,Datenblatt!N271&lt;Datenblatt!$T$6),0,IF(AND(Übersicht!$C271=12,Datenblatt!N271&lt;Datenblatt!$T$7),0,IF(AND(Übersicht!$C271=11,Datenblatt!N271&lt;Datenblatt!$T$8),0,IF(AND($C271=13,Datenblatt!N271&gt;Datenblatt!$S$3),100,IF(AND($C271=14,Datenblatt!N271&gt;Datenblatt!$S$4),100,IF(AND($C271=15,Datenblatt!N271&gt;Datenblatt!$S$5),100,IF(AND($C271=16,Datenblatt!N271&gt;Datenblatt!$S$6),100,IF(AND($C271=12,Datenblatt!N271&gt;Datenblatt!$S$7),100,IF(AND($C271=11,Datenblatt!N271&gt;Datenblatt!$S$8),100,IF(Übersicht!$C271=13,Datenblatt!$B$11*Datenblatt!N271^3+Datenblatt!$C$11*Datenblatt!N271^2+Datenblatt!$D$11*Datenblatt!N271+Datenblatt!$E$11,IF(Übersicht!$C271=14,Datenblatt!$B$12*Datenblatt!N271^3+Datenblatt!$C$12*Datenblatt!N271^2+Datenblatt!$D$12*Datenblatt!N271+Datenblatt!$E$12,IF(Übersicht!$C271=15,Datenblatt!$B$13*Datenblatt!N271^3+Datenblatt!$C$13*Datenblatt!N271^2+Datenblatt!$D$13*Datenblatt!N271+Datenblatt!$E$13,IF(Übersicht!$C271=16,Datenblatt!$B$14*Datenblatt!N271^3+Datenblatt!$C$14*Datenblatt!N271^2+Datenblatt!$D$14*Datenblatt!N271+Datenblatt!$E$14,IF(Übersicht!$C271=12,Datenblatt!$B$15*Datenblatt!N271^3+Datenblatt!$C$15*Datenblatt!N271^2+Datenblatt!$D$15*Datenblatt!N271+Datenblatt!$E$15,IF(Übersicht!$C271=11,Datenblatt!$B$16*Datenblatt!N271^3+Datenblatt!$C$16*Datenblatt!N271^2+Datenblatt!$D$16*Datenblatt!N271+Datenblatt!$E$16,0))))))))))))))))))</f>
        <v>#DIV/0!</v>
      </c>
      <c r="L271">
        <f>IF(AND($C271=13,G271&lt;Datenblatt!$V$3),0,IF(AND($C271=14,G271&lt;Datenblatt!$V$4),0,IF(AND($C271=15,G271&lt;Datenblatt!$V$5),0,IF(AND($C271=16,G271&lt;Datenblatt!$V$6),0,IF(AND($C271=12,G271&lt;Datenblatt!$V$7),0,IF(AND($C271=11,G271&lt;Datenblatt!$V$8),0,IF(AND($C271=13,G271&gt;Datenblatt!$U$3),100,IF(AND($C271=14,G271&gt;Datenblatt!$U$4),100,IF(AND($C271=15,G271&gt;Datenblatt!$U$5),100,IF(AND($C271=16,G271&gt;Datenblatt!$U$6),100,IF(AND($C271=12,G271&gt;Datenblatt!$U$7),100,IF(AND($C271=11,G271&gt;Datenblatt!$U$8),100,IF($C271=13,(Datenblatt!$B$19*Übersicht!G271^3)+(Datenblatt!$C$19*Übersicht!G271^2)+(Datenblatt!$D$19*Übersicht!G271)+Datenblatt!$E$19,IF($C271=14,(Datenblatt!$B$20*Übersicht!G271^3)+(Datenblatt!$C$20*Übersicht!G271^2)+(Datenblatt!$D$20*Übersicht!G271)+Datenblatt!$E$20,IF($C271=15,(Datenblatt!$B$21*Übersicht!G271^3)+(Datenblatt!$C$21*Übersicht!G271^2)+(Datenblatt!$D$21*Übersicht!G271)+Datenblatt!$E$21,IF($C271=16,(Datenblatt!$B$22*Übersicht!G271^3)+(Datenblatt!$C$22*Übersicht!G271^2)+(Datenblatt!$D$22*Übersicht!G271)+Datenblatt!$E$22,IF($C271=12,(Datenblatt!$B$23*Übersicht!G271^3)+(Datenblatt!$C$23*Übersicht!G271^2)+(Datenblatt!$D$23*Übersicht!G271)+Datenblatt!$E$23,IF($C271=11,(Datenblatt!$B$24*Übersicht!G271^3)+(Datenblatt!$C$24*Übersicht!G271^2)+(Datenblatt!$D$24*Übersicht!G271)+Datenblatt!$E$24,0))))))))))))))))))</f>
        <v>0</v>
      </c>
      <c r="M271">
        <f>IF(AND(H271="",C271=11),Datenblatt!$I$26,IF(AND(H271="",C271=12),Datenblatt!$I$26,IF(AND(H271="",C271=16),Datenblatt!$I$27,IF(AND(H271="",C271=15),Datenblatt!$I$26,IF(AND(H271="",C271=14),Datenblatt!$I$26,IF(AND(H271="",C271=13),Datenblatt!$I$26,IF(AND($C271=13,H271&gt;Datenblatt!$X$3),0,IF(AND($C271=14,H271&gt;Datenblatt!$X$4),0,IF(AND($C271=15,H271&gt;Datenblatt!$X$5),0,IF(AND($C271=16,H271&gt;Datenblatt!$X$6),0,IF(AND($C271=12,H271&gt;Datenblatt!$X$7),0,IF(AND($C271=11,H271&gt;Datenblatt!$X$8),0,IF(AND($C271=13,H271&lt;Datenblatt!$W$3),100,IF(AND($C271=14,H271&lt;Datenblatt!$W$4),100,IF(AND($C271=15,H271&lt;Datenblatt!$W$5),100,IF(AND($C271=16,H271&lt;Datenblatt!$W$6),100,IF(AND($C271=12,H271&lt;Datenblatt!$W$7),100,IF(AND($C271=11,H271&lt;Datenblatt!$W$8),100,IF($C271=13,(Datenblatt!$B$27*Übersicht!H271^3)+(Datenblatt!$C$27*Übersicht!H271^2)+(Datenblatt!$D$27*Übersicht!H271)+Datenblatt!$E$27,IF($C271=14,(Datenblatt!$B$28*Übersicht!H271^3)+(Datenblatt!$C$28*Übersicht!H271^2)+(Datenblatt!$D$28*Übersicht!H271)+Datenblatt!$E$28,IF($C271=15,(Datenblatt!$B$29*Übersicht!H271^3)+(Datenblatt!$C$29*Übersicht!H271^2)+(Datenblatt!$D$29*Übersicht!H271)+Datenblatt!$E$29,IF($C271=16,(Datenblatt!$B$30*Übersicht!H271^3)+(Datenblatt!$C$30*Übersicht!H271^2)+(Datenblatt!$D$30*Übersicht!H271)+Datenblatt!$E$30,IF($C271=12,(Datenblatt!$B$31*Übersicht!H271^3)+(Datenblatt!$C$31*Übersicht!H271^2)+(Datenblatt!$D$31*Übersicht!H271)+Datenblatt!$E$31,IF($C271=11,(Datenblatt!$B$32*Übersicht!H271^3)+(Datenblatt!$C$32*Übersicht!H271^2)+(Datenblatt!$D$32*Übersicht!H271)+Datenblatt!$E$32,0))))))))))))))))))))))))</f>
        <v>0</v>
      </c>
      <c r="N271">
        <f>IF(AND(H271="",C271=11),Datenblatt!$I$29,IF(AND(H271="",C271=12),Datenblatt!$I$29,IF(AND(H271="",C271=16),Datenblatt!$I$29,IF(AND(H271="",C271=15),Datenblatt!$I$29,IF(AND(H271="",C271=14),Datenblatt!$I$29,IF(AND(H271="",C271=13),Datenblatt!$I$29,IF(AND($C271=13,H271&gt;Datenblatt!$X$3),0,IF(AND($C271=14,H271&gt;Datenblatt!$X$4),0,IF(AND($C271=15,H271&gt;Datenblatt!$X$5),0,IF(AND($C271=16,H271&gt;Datenblatt!$X$6),0,IF(AND($C271=12,H271&gt;Datenblatt!$X$7),0,IF(AND($C271=11,H271&gt;Datenblatt!$X$8),0,IF(AND($C271=13,H271&lt;Datenblatt!$W$3),100,IF(AND($C271=14,H271&lt;Datenblatt!$W$4),100,IF(AND($C271=15,H271&lt;Datenblatt!$W$5),100,IF(AND($C271=16,H271&lt;Datenblatt!$W$6),100,IF(AND($C271=12,H271&lt;Datenblatt!$W$7),100,IF(AND($C271=11,H271&lt;Datenblatt!$W$8),100,IF($C271=13,(Datenblatt!$B$27*Übersicht!H271^3)+(Datenblatt!$C$27*Übersicht!H271^2)+(Datenblatt!$D$27*Übersicht!H271)+Datenblatt!$E$27,IF($C271=14,(Datenblatt!$B$28*Übersicht!H271^3)+(Datenblatt!$C$28*Übersicht!H271^2)+(Datenblatt!$D$28*Übersicht!H271)+Datenblatt!$E$28,IF($C271=15,(Datenblatt!$B$29*Übersicht!H271^3)+(Datenblatt!$C$29*Übersicht!H271^2)+(Datenblatt!$D$29*Übersicht!H271)+Datenblatt!$E$29,IF($C271=16,(Datenblatt!$B$30*Übersicht!H271^3)+(Datenblatt!$C$30*Übersicht!H271^2)+(Datenblatt!$D$30*Übersicht!H271)+Datenblatt!$E$30,IF($C271=12,(Datenblatt!$B$31*Übersicht!H271^3)+(Datenblatt!$C$31*Übersicht!H271^2)+(Datenblatt!$D$31*Übersicht!H271)+Datenblatt!$E$31,IF($C271=11,(Datenblatt!$B$32*Übersicht!H271^3)+(Datenblatt!$C$32*Übersicht!H271^2)+(Datenblatt!$D$32*Übersicht!H271)+Datenblatt!$E$32,0))))))))))))))))))))))))</f>
        <v>0</v>
      </c>
      <c r="O271" s="2" t="e">
        <f t="shared" si="16"/>
        <v>#DIV/0!</v>
      </c>
      <c r="P271" s="2" t="e">
        <f t="shared" si="17"/>
        <v>#DIV/0!</v>
      </c>
      <c r="R271" s="2"/>
      <c r="S271" s="2">
        <f>Datenblatt!$I$10</f>
        <v>62.816491055091916</v>
      </c>
      <c r="T271" s="2">
        <f>Datenblatt!$I$18</f>
        <v>62.379148900450787</v>
      </c>
      <c r="U271" s="2">
        <f>Datenblatt!$I$26</f>
        <v>55.885385458572635</v>
      </c>
      <c r="V271" s="2">
        <f>Datenblatt!$I$34</f>
        <v>60.727085155488531</v>
      </c>
      <c r="W271" s="7" t="e">
        <f t="shared" si="18"/>
        <v>#DIV/0!</v>
      </c>
      <c r="Y271" s="2">
        <f>Datenblatt!$I$5</f>
        <v>73.48733784597421</v>
      </c>
      <c r="Z271">
        <f>Datenblatt!$I$13</f>
        <v>79.926562848016317</v>
      </c>
      <c r="AA271">
        <f>Datenblatt!$I$21</f>
        <v>79.953620531215734</v>
      </c>
      <c r="AB271">
        <f>Datenblatt!$I$29</f>
        <v>70.851454876954847</v>
      </c>
      <c r="AC271">
        <f>Datenblatt!$I$37</f>
        <v>75.813025407742586</v>
      </c>
      <c r="AD271" s="7" t="e">
        <f t="shared" si="19"/>
        <v>#DIV/0!</v>
      </c>
    </row>
    <row r="272" spans="10:30" ht="19" x14ac:dyDescent="0.25">
      <c r="J272" s="3" t="e">
        <f>IF(AND($C272=13,Datenblatt!M272&lt;Datenblatt!$R$3),0,IF(AND($C272=14,Datenblatt!M272&lt;Datenblatt!$R$4),0,IF(AND($C272=15,Datenblatt!M272&lt;Datenblatt!$R$5),0,IF(AND($C272=16,Datenblatt!M272&lt;Datenblatt!$R$6),0,IF(AND($C272=12,Datenblatt!M272&lt;Datenblatt!$R$7),0,IF(AND($C272=11,Datenblatt!M272&lt;Datenblatt!$R$8),0,IF(AND($C272=13,Datenblatt!M272&gt;Datenblatt!$Q$3),100,IF(AND($C272=14,Datenblatt!M272&gt;Datenblatt!$Q$4),100,IF(AND($C272=15,Datenblatt!M272&gt;Datenblatt!$Q$5),100,IF(AND($C272=16,Datenblatt!M272&gt;Datenblatt!$Q$6),100,IF(AND($C272=12,Datenblatt!M272&gt;Datenblatt!$Q$7),100,IF(AND($C272=11,Datenblatt!M272&gt;Datenblatt!$Q$8),100,IF(Übersicht!$C272=13,Datenblatt!$B$3*Datenblatt!M272^3+Datenblatt!$C$3*Datenblatt!M272^2+Datenblatt!$D$3*Datenblatt!M272+Datenblatt!$E$3,IF(Übersicht!$C272=14,Datenblatt!$B$4*Datenblatt!M272^3+Datenblatt!$C$4*Datenblatt!M272^2+Datenblatt!$D$4*Datenblatt!M272+Datenblatt!$E$4,IF(Übersicht!$C272=15,Datenblatt!$B$5*Datenblatt!M272^3+Datenblatt!$C$5*Datenblatt!M272^2+Datenblatt!$D$5*Datenblatt!M272+Datenblatt!$E$5,IF(Übersicht!$C272=16,Datenblatt!$B$6*Datenblatt!M272^3+Datenblatt!$C$6*Datenblatt!M272^2+Datenblatt!$D$6*Datenblatt!M272+Datenblatt!$E$6,IF(Übersicht!$C272=12,Datenblatt!$B$7*Datenblatt!M272^3+Datenblatt!$C$7*Datenblatt!M272^2+Datenblatt!$D$7*Datenblatt!M272+Datenblatt!$E$7,IF(Übersicht!$C272=11,Datenblatt!$B$8*Datenblatt!M272^3+Datenblatt!$C$8*Datenblatt!M272^2+Datenblatt!$D$8*Datenblatt!M272+Datenblatt!$E$8,0))))))))))))))))))</f>
        <v>#DIV/0!</v>
      </c>
      <c r="K272" t="e">
        <f>IF(AND(Übersicht!$C272=13,Datenblatt!N272&lt;Datenblatt!$T$3),0,IF(AND(Übersicht!$C272=14,Datenblatt!N272&lt;Datenblatt!$T$4),0,IF(AND(Übersicht!$C272=15,Datenblatt!N272&lt;Datenblatt!$T$5),0,IF(AND(Übersicht!$C272=16,Datenblatt!N272&lt;Datenblatt!$T$6),0,IF(AND(Übersicht!$C272=12,Datenblatt!N272&lt;Datenblatt!$T$7),0,IF(AND(Übersicht!$C272=11,Datenblatt!N272&lt;Datenblatt!$T$8),0,IF(AND($C272=13,Datenblatt!N272&gt;Datenblatt!$S$3),100,IF(AND($C272=14,Datenblatt!N272&gt;Datenblatt!$S$4),100,IF(AND($C272=15,Datenblatt!N272&gt;Datenblatt!$S$5),100,IF(AND($C272=16,Datenblatt!N272&gt;Datenblatt!$S$6),100,IF(AND($C272=12,Datenblatt!N272&gt;Datenblatt!$S$7),100,IF(AND($C272=11,Datenblatt!N272&gt;Datenblatt!$S$8),100,IF(Übersicht!$C272=13,Datenblatt!$B$11*Datenblatt!N272^3+Datenblatt!$C$11*Datenblatt!N272^2+Datenblatt!$D$11*Datenblatt!N272+Datenblatt!$E$11,IF(Übersicht!$C272=14,Datenblatt!$B$12*Datenblatt!N272^3+Datenblatt!$C$12*Datenblatt!N272^2+Datenblatt!$D$12*Datenblatt!N272+Datenblatt!$E$12,IF(Übersicht!$C272=15,Datenblatt!$B$13*Datenblatt!N272^3+Datenblatt!$C$13*Datenblatt!N272^2+Datenblatt!$D$13*Datenblatt!N272+Datenblatt!$E$13,IF(Übersicht!$C272=16,Datenblatt!$B$14*Datenblatt!N272^3+Datenblatt!$C$14*Datenblatt!N272^2+Datenblatt!$D$14*Datenblatt!N272+Datenblatt!$E$14,IF(Übersicht!$C272=12,Datenblatt!$B$15*Datenblatt!N272^3+Datenblatt!$C$15*Datenblatt!N272^2+Datenblatt!$D$15*Datenblatt!N272+Datenblatt!$E$15,IF(Übersicht!$C272=11,Datenblatt!$B$16*Datenblatt!N272^3+Datenblatt!$C$16*Datenblatt!N272^2+Datenblatt!$D$16*Datenblatt!N272+Datenblatt!$E$16,0))))))))))))))))))</f>
        <v>#DIV/0!</v>
      </c>
      <c r="L272">
        <f>IF(AND($C272=13,G272&lt;Datenblatt!$V$3),0,IF(AND($C272=14,G272&lt;Datenblatt!$V$4),0,IF(AND($C272=15,G272&lt;Datenblatt!$V$5),0,IF(AND($C272=16,G272&lt;Datenblatt!$V$6),0,IF(AND($C272=12,G272&lt;Datenblatt!$V$7),0,IF(AND($C272=11,G272&lt;Datenblatt!$V$8),0,IF(AND($C272=13,G272&gt;Datenblatt!$U$3),100,IF(AND($C272=14,G272&gt;Datenblatt!$U$4),100,IF(AND($C272=15,G272&gt;Datenblatt!$U$5),100,IF(AND($C272=16,G272&gt;Datenblatt!$U$6),100,IF(AND($C272=12,G272&gt;Datenblatt!$U$7),100,IF(AND($C272=11,G272&gt;Datenblatt!$U$8),100,IF($C272=13,(Datenblatt!$B$19*Übersicht!G272^3)+(Datenblatt!$C$19*Übersicht!G272^2)+(Datenblatt!$D$19*Übersicht!G272)+Datenblatt!$E$19,IF($C272=14,(Datenblatt!$B$20*Übersicht!G272^3)+(Datenblatt!$C$20*Übersicht!G272^2)+(Datenblatt!$D$20*Übersicht!G272)+Datenblatt!$E$20,IF($C272=15,(Datenblatt!$B$21*Übersicht!G272^3)+(Datenblatt!$C$21*Übersicht!G272^2)+(Datenblatt!$D$21*Übersicht!G272)+Datenblatt!$E$21,IF($C272=16,(Datenblatt!$B$22*Übersicht!G272^3)+(Datenblatt!$C$22*Übersicht!G272^2)+(Datenblatt!$D$22*Übersicht!G272)+Datenblatt!$E$22,IF($C272=12,(Datenblatt!$B$23*Übersicht!G272^3)+(Datenblatt!$C$23*Übersicht!G272^2)+(Datenblatt!$D$23*Übersicht!G272)+Datenblatt!$E$23,IF($C272=11,(Datenblatt!$B$24*Übersicht!G272^3)+(Datenblatt!$C$24*Übersicht!G272^2)+(Datenblatt!$D$24*Übersicht!G272)+Datenblatt!$E$24,0))))))))))))))))))</f>
        <v>0</v>
      </c>
      <c r="M272">
        <f>IF(AND(H272="",C272=11),Datenblatt!$I$26,IF(AND(H272="",C272=12),Datenblatt!$I$26,IF(AND(H272="",C272=16),Datenblatt!$I$27,IF(AND(H272="",C272=15),Datenblatt!$I$26,IF(AND(H272="",C272=14),Datenblatt!$I$26,IF(AND(H272="",C272=13),Datenblatt!$I$26,IF(AND($C272=13,H272&gt;Datenblatt!$X$3),0,IF(AND($C272=14,H272&gt;Datenblatt!$X$4),0,IF(AND($C272=15,H272&gt;Datenblatt!$X$5),0,IF(AND($C272=16,H272&gt;Datenblatt!$X$6),0,IF(AND($C272=12,H272&gt;Datenblatt!$X$7),0,IF(AND($C272=11,H272&gt;Datenblatt!$X$8),0,IF(AND($C272=13,H272&lt;Datenblatt!$W$3),100,IF(AND($C272=14,H272&lt;Datenblatt!$W$4),100,IF(AND($C272=15,H272&lt;Datenblatt!$W$5),100,IF(AND($C272=16,H272&lt;Datenblatt!$W$6),100,IF(AND($C272=12,H272&lt;Datenblatt!$W$7),100,IF(AND($C272=11,H272&lt;Datenblatt!$W$8),100,IF($C272=13,(Datenblatt!$B$27*Übersicht!H272^3)+(Datenblatt!$C$27*Übersicht!H272^2)+(Datenblatt!$D$27*Übersicht!H272)+Datenblatt!$E$27,IF($C272=14,(Datenblatt!$B$28*Übersicht!H272^3)+(Datenblatt!$C$28*Übersicht!H272^2)+(Datenblatt!$D$28*Übersicht!H272)+Datenblatt!$E$28,IF($C272=15,(Datenblatt!$B$29*Übersicht!H272^3)+(Datenblatt!$C$29*Übersicht!H272^2)+(Datenblatt!$D$29*Übersicht!H272)+Datenblatt!$E$29,IF($C272=16,(Datenblatt!$B$30*Übersicht!H272^3)+(Datenblatt!$C$30*Übersicht!H272^2)+(Datenblatt!$D$30*Übersicht!H272)+Datenblatt!$E$30,IF($C272=12,(Datenblatt!$B$31*Übersicht!H272^3)+(Datenblatt!$C$31*Übersicht!H272^2)+(Datenblatt!$D$31*Übersicht!H272)+Datenblatt!$E$31,IF($C272=11,(Datenblatt!$B$32*Übersicht!H272^3)+(Datenblatt!$C$32*Übersicht!H272^2)+(Datenblatt!$D$32*Übersicht!H272)+Datenblatt!$E$32,0))))))))))))))))))))))))</f>
        <v>0</v>
      </c>
      <c r="N272">
        <f>IF(AND(H272="",C272=11),Datenblatt!$I$29,IF(AND(H272="",C272=12),Datenblatt!$I$29,IF(AND(H272="",C272=16),Datenblatt!$I$29,IF(AND(H272="",C272=15),Datenblatt!$I$29,IF(AND(H272="",C272=14),Datenblatt!$I$29,IF(AND(H272="",C272=13),Datenblatt!$I$29,IF(AND($C272=13,H272&gt;Datenblatt!$X$3),0,IF(AND($C272=14,H272&gt;Datenblatt!$X$4),0,IF(AND($C272=15,H272&gt;Datenblatt!$X$5),0,IF(AND($C272=16,H272&gt;Datenblatt!$X$6),0,IF(AND($C272=12,H272&gt;Datenblatt!$X$7),0,IF(AND($C272=11,H272&gt;Datenblatt!$X$8),0,IF(AND($C272=13,H272&lt;Datenblatt!$W$3),100,IF(AND($C272=14,H272&lt;Datenblatt!$W$4),100,IF(AND($C272=15,H272&lt;Datenblatt!$W$5),100,IF(AND($C272=16,H272&lt;Datenblatt!$W$6),100,IF(AND($C272=12,H272&lt;Datenblatt!$W$7),100,IF(AND($C272=11,H272&lt;Datenblatt!$W$8),100,IF($C272=13,(Datenblatt!$B$27*Übersicht!H272^3)+(Datenblatt!$C$27*Übersicht!H272^2)+(Datenblatt!$D$27*Übersicht!H272)+Datenblatt!$E$27,IF($C272=14,(Datenblatt!$B$28*Übersicht!H272^3)+(Datenblatt!$C$28*Übersicht!H272^2)+(Datenblatt!$D$28*Übersicht!H272)+Datenblatt!$E$28,IF($C272=15,(Datenblatt!$B$29*Übersicht!H272^3)+(Datenblatt!$C$29*Übersicht!H272^2)+(Datenblatt!$D$29*Übersicht!H272)+Datenblatt!$E$29,IF($C272=16,(Datenblatt!$B$30*Übersicht!H272^3)+(Datenblatt!$C$30*Übersicht!H272^2)+(Datenblatt!$D$30*Übersicht!H272)+Datenblatt!$E$30,IF($C272=12,(Datenblatt!$B$31*Übersicht!H272^3)+(Datenblatt!$C$31*Übersicht!H272^2)+(Datenblatt!$D$31*Übersicht!H272)+Datenblatt!$E$31,IF($C272=11,(Datenblatt!$B$32*Übersicht!H272^3)+(Datenblatt!$C$32*Übersicht!H272^2)+(Datenblatt!$D$32*Übersicht!H272)+Datenblatt!$E$32,0))))))))))))))))))))))))</f>
        <v>0</v>
      </c>
      <c r="O272" s="2" t="e">
        <f t="shared" si="16"/>
        <v>#DIV/0!</v>
      </c>
      <c r="P272" s="2" t="e">
        <f t="shared" si="17"/>
        <v>#DIV/0!</v>
      </c>
      <c r="R272" s="2"/>
      <c r="S272" s="2">
        <f>Datenblatt!$I$10</f>
        <v>62.816491055091916</v>
      </c>
      <c r="T272" s="2">
        <f>Datenblatt!$I$18</f>
        <v>62.379148900450787</v>
      </c>
      <c r="U272" s="2">
        <f>Datenblatt!$I$26</f>
        <v>55.885385458572635</v>
      </c>
      <c r="V272" s="2">
        <f>Datenblatt!$I$34</f>
        <v>60.727085155488531</v>
      </c>
      <c r="W272" s="7" t="e">
        <f t="shared" si="18"/>
        <v>#DIV/0!</v>
      </c>
      <c r="Y272" s="2">
        <f>Datenblatt!$I$5</f>
        <v>73.48733784597421</v>
      </c>
      <c r="Z272">
        <f>Datenblatt!$I$13</f>
        <v>79.926562848016317</v>
      </c>
      <c r="AA272">
        <f>Datenblatt!$I$21</f>
        <v>79.953620531215734</v>
      </c>
      <c r="AB272">
        <f>Datenblatt!$I$29</f>
        <v>70.851454876954847</v>
      </c>
      <c r="AC272">
        <f>Datenblatt!$I$37</f>
        <v>75.813025407742586</v>
      </c>
      <c r="AD272" s="7" t="e">
        <f t="shared" si="19"/>
        <v>#DIV/0!</v>
      </c>
    </row>
    <row r="273" spans="10:30" ht="19" x14ac:dyDescent="0.25">
      <c r="J273" s="3" t="e">
        <f>IF(AND($C273=13,Datenblatt!M273&lt;Datenblatt!$R$3),0,IF(AND($C273=14,Datenblatt!M273&lt;Datenblatt!$R$4),0,IF(AND($C273=15,Datenblatt!M273&lt;Datenblatt!$R$5),0,IF(AND($C273=16,Datenblatt!M273&lt;Datenblatt!$R$6),0,IF(AND($C273=12,Datenblatt!M273&lt;Datenblatt!$R$7),0,IF(AND($C273=11,Datenblatt!M273&lt;Datenblatt!$R$8),0,IF(AND($C273=13,Datenblatt!M273&gt;Datenblatt!$Q$3),100,IF(AND($C273=14,Datenblatt!M273&gt;Datenblatt!$Q$4),100,IF(AND($C273=15,Datenblatt!M273&gt;Datenblatt!$Q$5),100,IF(AND($C273=16,Datenblatt!M273&gt;Datenblatt!$Q$6),100,IF(AND($C273=12,Datenblatt!M273&gt;Datenblatt!$Q$7),100,IF(AND($C273=11,Datenblatt!M273&gt;Datenblatt!$Q$8),100,IF(Übersicht!$C273=13,Datenblatt!$B$3*Datenblatt!M273^3+Datenblatt!$C$3*Datenblatt!M273^2+Datenblatt!$D$3*Datenblatt!M273+Datenblatt!$E$3,IF(Übersicht!$C273=14,Datenblatt!$B$4*Datenblatt!M273^3+Datenblatt!$C$4*Datenblatt!M273^2+Datenblatt!$D$4*Datenblatt!M273+Datenblatt!$E$4,IF(Übersicht!$C273=15,Datenblatt!$B$5*Datenblatt!M273^3+Datenblatt!$C$5*Datenblatt!M273^2+Datenblatt!$D$5*Datenblatt!M273+Datenblatt!$E$5,IF(Übersicht!$C273=16,Datenblatt!$B$6*Datenblatt!M273^3+Datenblatt!$C$6*Datenblatt!M273^2+Datenblatt!$D$6*Datenblatt!M273+Datenblatt!$E$6,IF(Übersicht!$C273=12,Datenblatt!$B$7*Datenblatt!M273^3+Datenblatt!$C$7*Datenblatt!M273^2+Datenblatt!$D$7*Datenblatt!M273+Datenblatt!$E$7,IF(Übersicht!$C273=11,Datenblatt!$B$8*Datenblatt!M273^3+Datenblatt!$C$8*Datenblatt!M273^2+Datenblatt!$D$8*Datenblatt!M273+Datenblatt!$E$8,0))))))))))))))))))</f>
        <v>#DIV/0!</v>
      </c>
      <c r="K273" t="e">
        <f>IF(AND(Übersicht!$C273=13,Datenblatt!N273&lt;Datenblatt!$T$3),0,IF(AND(Übersicht!$C273=14,Datenblatt!N273&lt;Datenblatt!$T$4),0,IF(AND(Übersicht!$C273=15,Datenblatt!N273&lt;Datenblatt!$T$5),0,IF(AND(Übersicht!$C273=16,Datenblatt!N273&lt;Datenblatt!$T$6),0,IF(AND(Übersicht!$C273=12,Datenblatt!N273&lt;Datenblatt!$T$7),0,IF(AND(Übersicht!$C273=11,Datenblatt!N273&lt;Datenblatt!$T$8),0,IF(AND($C273=13,Datenblatt!N273&gt;Datenblatt!$S$3),100,IF(AND($C273=14,Datenblatt!N273&gt;Datenblatt!$S$4),100,IF(AND($C273=15,Datenblatt!N273&gt;Datenblatt!$S$5),100,IF(AND($C273=16,Datenblatt!N273&gt;Datenblatt!$S$6),100,IF(AND($C273=12,Datenblatt!N273&gt;Datenblatt!$S$7),100,IF(AND($C273=11,Datenblatt!N273&gt;Datenblatt!$S$8),100,IF(Übersicht!$C273=13,Datenblatt!$B$11*Datenblatt!N273^3+Datenblatt!$C$11*Datenblatt!N273^2+Datenblatt!$D$11*Datenblatt!N273+Datenblatt!$E$11,IF(Übersicht!$C273=14,Datenblatt!$B$12*Datenblatt!N273^3+Datenblatt!$C$12*Datenblatt!N273^2+Datenblatt!$D$12*Datenblatt!N273+Datenblatt!$E$12,IF(Übersicht!$C273=15,Datenblatt!$B$13*Datenblatt!N273^3+Datenblatt!$C$13*Datenblatt!N273^2+Datenblatt!$D$13*Datenblatt!N273+Datenblatt!$E$13,IF(Übersicht!$C273=16,Datenblatt!$B$14*Datenblatt!N273^3+Datenblatt!$C$14*Datenblatt!N273^2+Datenblatt!$D$14*Datenblatt!N273+Datenblatt!$E$14,IF(Übersicht!$C273=12,Datenblatt!$B$15*Datenblatt!N273^3+Datenblatt!$C$15*Datenblatt!N273^2+Datenblatt!$D$15*Datenblatt!N273+Datenblatt!$E$15,IF(Übersicht!$C273=11,Datenblatt!$B$16*Datenblatt!N273^3+Datenblatt!$C$16*Datenblatt!N273^2+Datenblatt!$D$16*Datenblatt!N273+Datenblatt!$E$16,0))))))))))))))))))</f>
        <v>#DIV/0!</v>
      </c>
      <c r="L273">
        <f>IF(AND($C273=13,G273&lt;Datenblatt!$V$3),0,IF(AND($C273=14,G273&lt;Datenblatt!$V$4),0,IF(AND($C273=15,G273&lt;Datenblatt!$V$5),0,IF(AND($C273=16,G273&lt;Datenblatt!$V$6),0,IF(AND($C273=12,G273&lt;Datenblatt!$V$7),0,IF(AND($C273=11,G273&lt;Datenblatt!$V$8),0,IF(AND($C273=13,G273&gt;Datenblatt!$U$3),100,IF(AND($C273=14,G273&gt;Datenblatt!$U$4),100,IF(AND($C273=15,G273&gt;Datenblatt!$U$5),100,IF(AND($C273=16,G273&gt;Datenblatt!$U$6),100,IF(AND($C273=12,G273&gt;Datenblatt!$U$7),100,IF(AND($C273=11,G273&gt;Datenblatt!$U$8),100,IF($C273=13,(Datenblatt!$B$19*Übersicht!G273^3)+(Datenblatt!$C$19*Übersicht!G273^2)+(Datenblatt!$D$19*Übersicht!G273)+Datenblatt!$E$19,IF($C273=14,(Datenblatt!$B$20*Übersicht!G273^3)+(Datenblatt!$C$20*Übersicht!G273^2)+(Datenblatt!$D$20*Übersicht!G273)+Datenblatt!$E$20,IF($C273=15,(Datenblatt!$B$21*Übersicht!G273^3)+(Datenblatt!$C$21*Übersicht!G273^2)+(Datenblatt!$D$21*Übersicht!G273)+Datenblatt!$E$21,IF($C273=16,(Datenblatt!$B$22*Übersicht!G273^3)+(Datenblatt!$C$22*Übersicht!G273^2)+(Datenblatt!$D$22*Übersicht!G273)+Datenblatt!$E$22,IF($C273=12,(Datenblatt!$B$23*Übersicht!G273^3)+(Datenblatt!$C$23*Übersicht!G273^2)+(Datenblatt!$D$23*Übersicht!G273)+Datenblatt!$E$23,IF($C273=11,(Datenblatt!$B$24*Übersicht!G273^3)+(Datenblatt!$C$24*Übersicht!G273^2)+(Datenblatt!$D$24*Übersicht!G273)+Datenblatt!$E$24,0))))))))))))))))))</f>
        <v>0</v>
      </c>
      <c r="M273">
        <f>IF(AND(H273="",C273=11),Datenblatt!$I$26,IF(AND(H273="",C273=12),Datenblatt!$I$26,IF(AND(H273="",C273=16),Datenblatt!$I$27,IF(AND(H273="",C273=15),Datenblatt!$I$26,IF(AND(H273="",C273=14),Datenblatt!$I$26,IF(AND(H273="",C273=13),Datenblatt!$I$26,IF(AND($C273=13,H273&gt;Datenblatt!$X$3),0,IF(AND($C273=14,H273&gt;Datenblatt!$X$4),0,IF(AND($C273=15,H273&gt;Datenblatt!$X$5),0,IF(AND($C273=16,H273&gt;Datenblatt!$X$6),0,IF(AND($C273=12,H273&gt;Datenblatt!$X$7),0,IF(AND($C273=11,H273&gt;Datenblatt!$X$8),0,IF(AND($C273=13,H273&lt;Datenblatt!$W$3),100,IF(AND($C273=14,H273&lt;Datenblatt!$W$4),100,IF(AND($C273=15,H273&lt;Datenblatt!$W$5),100,IF(AND($C273=16,H273&lt;Datenblatt!$W$6),100,IF(AND($C273=12,H273&lt;Datenblatt!$W$7),100,IF(AND($C273=11,H273&lt;Datenblatt!$W$8),100,IF($C273=13,(Datenblatt!$B$27*Übersicht!H273^3)+(Datenblatt!$C$27*Übersicht!H273^2)+(Datenblatt!$D$27*Übersicht!H273)+Datenblatt!$E$27,IF($C273=14,(Datenblatt!$B$28*Übersicht!H273^3)+(Datenblatt!$C$28*Übersicht!H273^2)+(Datenblatt!$D$28*Übersicht!H273)+Datenblatt!$E$28,IF($C273=15,(Datenblatt!$B$29*Übersicht!H273^3)+(Datenblatt!$C$29*Übersicht!H273^2)+(Datenblatt!$D$29*Übersicht!H273)+Datenblatt!$E$29,IF($C273=16,(Datenblatt!$B$30*Übersicht!H273^3)+(Datenblatt!$C$30*Übersicht!H273^2)+(Datenblatt!$D$30*Übersicht!H273)+Datenblatt!$E$30,IF($C273=12,(Datenblatt!$B$31*Übersicht!H273^3)+(Datenblatt!$C$31*Übersicht!H273^2)+(Datenblatt!$D$31*Übersicht!H273)+Datenblatt!$E$31,IF($C273=11,(Datenblatt!$B$32*Übersicht!H273^3)+(Datenblatt!$C$32*Übersicht!H273^2)+(Datenblatt!$D$32*Übersicht!H273)+Datenblatt!$E$32,0))))))))))))))))))))))))</f>
        <v>0</v>
      </c>
      <c r="N273">
        <f>IF(AND(H273="",C273=11),Datenblatt!$I$29,IF(AND(H273="",C273=12),Datenblatt!$I$29,IF(AND(H273="",C273=16),Datenblatt!$I$29,IF(AND(H273="",C273=15),Datenblatt!$I$29,IF(AND(H273="",C273=14),Datenblatt!$I$29,IF(AND(H273="",C273=13),Datenblatt!$I$29,IF(AND($C273=13,H273&gt;Datenblatt!$X$3),0,IF(AND($C273=14,H273&gt;Datenblatt!$X$4),0,IF(AND($C273=15,H273&gt;Datenblatt!$X$5),0,IF(AND($C273=16,H273&gt;Datenblatt!$X$6),0,IF(AND($C273=12,H273&gt;Datenblatt!$X$7),0,IF(AND($C273=11,H273&gt;Datenblatt!$X$8),0,IF(AND($C273=13,H273&lt;Datenblatt!$W$3),100,IF(AND($C273=14,H273&lt;Datenblatt!$W$4),100,IF(AND($C273=15,H273&lt;Datenblatt!$W$5),100,IF(AND($C273=16,H273&lt;Datenblatt!$W$6),100,IF(AND($C273=12,H273&lt;Datenblatt!$W$7),100,IF(AND($C273=11,H273&lt;Datenblatt!$W$8),100,IF($C273=13,(Datenblatt!$B$27*Übersicht!H273^3)+(Datenblatt!$C$27*Übersicht!H273^2)+(Datenblatt!$D$27*Übersicht!H273)+Datenblatt!$E$27,IF($C273=14,(Datenblatt!$B$28*Übersicht!H273^3)+(Datenblatt!$C$28*Übersicht!H273^2)+(Datenblatt!$D$28*Übersicht!H273)+Datenblatt!$E$28,IF($C273=15,(Datenblatt!$B$29*Übersicht!H273^3)+(Datenblatt!$C$29*Übersicht!H273^2)+(Datenblatt!$D$29*Übersicht!H273)+Datenblatt!$E$29,IF($C273=16,(Datenblatt!$B$30*Übersicht!H273^3)+(Datenblatt!$C$30*Übersicht!H273^2)+(Datenblatt!$D$30*Übersicht!H273)+Datenblatt!$E$30,IF($C273=12,(Datenblatt!$B$31*Übersicht!H273^3)+(Datenblatt!$C$31*Übersicht!H273^2)+(Datenblatt!$D$31*Übersicht!H273)+Datenblatt!$E$31,IF($C273=11,(Datenblatt!$B$32*Übersicht!H273^3)+(Datenblatt!$C$32*Übersicht!H273^2)+(Datenblatt!$D$32*Übersicht!H273)+Datenblatt!$E$32,0))))))))))))))))))))))))</f>
        <v>0</v>
      </c>
      <c r="O273" s="2" t="e">
        <f t="shared" si="16"/>
        <v>#DIV/0!</v>
      </c>
      <c r="P273" s="2" t="e">
        <f t="shared" si="17"/>
        <v>#DIV/0!</v>
      </c>
      <c r="R273" s="2"/>
      <c r="S273" s="2">
        <f>Datenblatt!$I$10</f>
        <v>62.816491055091916</v>
      </c>
      <c r="T273" s="2">
        <f>Datenblatt!$I$18</f>
        <v>62.379148900450787</v>
      </c>
      <c r="U273" s="2">
        <f>Datenblatt!$I$26</f>
        <v>55.885385458572635</v>
      </c>
      <c r="V273" s="2">
        <f>Datenblatt!$I$34</f>
        <v>60.727085155488531</v>
      </c>
      <c r="W273" s="7" t="e">
        <f t="shared" si="18"/>
        <v>#DIV/0!</v>
      </c>
      <c r="Y273" s="2">
        <f>Datenblatt!$I$5</f>
        <v>73.48733784597421</v>
      </c>
      <c r="Z273">
        <f>Datenblatt!$I$13</f>
        <v>79.926562848016317</v>
      </c>
      <c r="AA273">
        <f>Datenblatt!$I$21</f>
        <v>79.953620531215734</v>
      </c>
      <c r="AB273">
        <f>Datenblatt!$I$29</f>
        <v>70.851454876954847</v>
      </c>
      <c r="AC273">
        <f>Datenblatt!$I$37</f>
        <v>75.813025407742586</v>
      </c>
      <c r="AD273" s="7" t="e">
        <f t="shared" si="19"/>
        <v>#DIV/0!</v>
      </c>
    </row>
    <row r="274" spans="10:30" ht="19" x14ac:dyDescent="0.25">
      <c r="J274" s="3" t="e">
        <f>IF(AND($C274=13,Datenblatt!M274&lt;Datenblatt!$R$3),0,IF(AND($C274=14,Datenblatt!M274&lt;Datenblatt!$R$4),0,IF(AND($C274=15,Datenblatt!M274&lt;Datenblatt!$R$5),0,IF(AND($C274=16,Datenblatt!M274&lt;Datenblatt!$R$6),0,IF(AND($C274=12,Datenblatt!M274&lt;Datenblatt!$R$7),0,IF(AND($C274=11,Datenblatt!M274&lt;Datenblatt!$R$8),0,IF(AND($C274=13,Datenblatt!M274&gt;Datenblatt!$Q$3),100,IF(AND($C274=14,Datenblatt!M274&gt;Datenblatt!$Q$4),100,IF(AND($C274=15,Datenblatt!M274&gt;Datenblatt!$Q$5),100,IF(AND($C274=16,Datenblatt!M274&gt;Datenblatt!$Q$6),100,IF(AND($C274=12,Datenblatt!M274&gt;Datenblatt!$Q$7),100,IF(AND($C274=11,Datenblatt!M274&gt;Datenblatt!$Q$8),100,IF(Übersicht!$C274=13,Datenblatt!$B$3*Datenblatt!M274^3+Datenblatt!$C$3*Datenblatt!M274^2+Datenblatt!$D$3*Datenblatt!M274+Datenblatt!$E$3,IF(Übersicht!$C274=14,Datenblatt!$B$4*Datenblatt!M274^3+Datenblatt!$C$4*Datenblatt!M274^2+Datenblatt!$D$4*Datenblatt!M274+Datenblatt!$E$4,IF(Übersicht!$C274=15,Datenblatt!$B$5*Datenblatt!M274^3+Datenblatt!$C$5*Datenblatt!M274^2+Datenblatt!$D$5*Datenblatt!M274+Datenblatt!$E$5,IF(Übersicht!$C274=16,Datenblatt!$B$6*Datenblatt!M274^3+Datenblatt!$C$6*Datenblatt!M274^2+Datenblatt!$D$6*Datenblatt!M274+Datenblatt!$E$6,IF(Übersicht!$C274=12,Datenblatt!$B$7*Datenblatt!M274^3+Datenblatt!$C$7*Datenblatt!M274^2+Datenblatt!$D$7*Datenblatt!M274+Datenblatt!$E$7,IF(Übersicht!$C274=11,Datenblatt!$B$8*Datenblatt!M274^3+Datenblatt!$C$8*Datenblatt!M274^2+Datenblatt!$D$8*Datenblatt!M274+Datenblatt!$E$8,0))))))))))))))))))</f>
        <v>#DIV/0!</v>
      </c>
      <c r="K274" t="e">
        <f>IF(AND(Übersicht!$C274=13,Datenblatt!N274&lt;Datenblatt!$T$3),0,IF(AND(Übersicht!$C274=14,Datenblatt!N274&lt;Datenblatt!$T$4),0,IF(AND(Übersicht!$C274=15,Datenblatt!N274&lt;Datenblatt!$T$5),0,IF(AND(Übersicht!$C274=16,Datenblatt!N274&lt;Datenblatt!$T$6),0,IF(AND(Übersicht!$C274=12,Datenblatt!N274&lt;Datenblatt!$T$7),0,IF(AND(Übersicht!$C274=11,Datenblatt!N274&lt;Datenblatt!$T$8),0,IF(AND($C274=13,Datenblatt!N274&gt;Datenblatt!$S$3),100,IF(AND($C274=14,Datenblatt!N274&gt;Datenblatt!$S$4),100,IF(AND($C274=15,Datenblatt!N274&gt;Datenblatt!$S$5),100,IF(AND($C274=16,Datenblatt!N274&gt;Datenblatt!$S$6),100,IF(AND($C274=12,Datenblatt!N274&gt;Datenblatt!$S$7),100,IF(AND($C274=11,Datenblatt!N274&gt;Datenblatt!$S$8),100,IF(Übersicht!$C274=13,Datenblatt!$B$11*Datenblatt!N274^3+Datenblatt!$C$11*Datenblatt!N274^2+Datenblatt!$D$11*Datenblatt!N274+Datenblatt!$E$11,IF(Übersicht!$C274=14,Datenblatt!$B$12*Datenblatt!N274^3+Datenblatt!$C$12*Datenblatt!N274^2+Datenblatt!$D$12*Datenblatt!N274+Datenblatt!$E$12,IF(Übersicht!$C274=15,Datenblatt!$B$13*Datenblatt!N274^3+Datenblatt!$C$13*Datenblatt!N274^2+Datenblatt!$D$13*Datenblatt!N274+Datenblatt!$E$13,IF(Übersicht!$C274=16,Datenblatt!$B$14*Datenblatt!N274^3+Datenblatt!$C$14*Datenblatt!N274^2+Datenblatt!$D$14*Datenblatt!N274+Datenblatt!$E$14,IF(Übersicht!$C274=12,Datenblatt!$B$15*Datenblatt!N274^3+Datenblatt!$C$15*Datenblatt!N274^2+Datenblatt!$D$15*Datenblatt!N274+Datenblatt!$E$15,IF(Übersicht!$C274=11,Datenblatt!$B$16*Datenblatt!N274^3+Datenblatt!$C$16*Datenblatt!N274^2+Datenblatt!$D$16*Datenblatt!N274+Datenblatt!$E$16,0))))))))))))))))))</f>
        <v>#DIV/0!</v>
      </c>
      <c r="L274">
        <f>IF(AND($C274=13,G274&lt;Datenblatt!$V$3),0,IF(AND($C274=14,G274&lt;Datenblatt!$V$4),0,IF(AND($C274=15,G274&lt;Datenblatt!$V$5),0,IF(AND($C274=16,G274&lt;Datenblatt!$V$6),0,IF(AND($C274=12,G274&lt;Datenblatt!$V$7),0,IF(AND($C274=11,G274&lt;Datenblatt!$V$8),0,IF(AND($C274=13,G274&gt;Datenblatt!$U$3),100,IF(AND($C274=14,G274&gt;Datenblatt!$U$4),100,IF(AND($C274=15,G274&gt;Datenblatt!$U$5),100,IF(AND($C274=16,G274&gt;Datenblatt!$U$6),100,IF(AND($C274=12,G274&gt;Datenblatt!$U$7),100,IF(AND($C274=11,G274&gt;Datenblatt!$U$8),100,IF($C274=13,(Datenblatt!$B$19*Übersicht!G274^3)+(Datenblatt!$C$19*Übersicht!G274^2)+(Datenblatt!$D$19*Übersicht!G274)+Datenblatt!$E$19,IF($C274=14,(Datenblatt!$B$20*Übersicht!G274^3)+(Datenblatt!$C$20*Übersicht!G274^2)+(Datenblatt!$D$20*Übersicht!G274)+Datenblatt!$E$20,IF($C274=15,(Datenblatt!$B$21*Übersicht!G274^3)+(Datenblatt!$C$21*Übersicht!G274^2)+(Datenblatt!$D$21*Übersicht!G274)+Datenblatt!$E$21,IF($C274=16,(Datenblatt!$B$22*Übersicht!G274^3)+(Datenblatt!$C$22*Übersicht!G274^2)+(Datenblatt!$D$22*Übersicht!G274)+Datenblatt!$E$22,IF($C274=12,(Datenblatt!$B$23*Übersicht!G274^3)+(Datenblatt!$C$23*Übersicht!G274^2)+(Datenblatt!$D$23*Übersicht!G274)+Datenblatt!$E$23,IF($C274=11,(Datenblatt!$B$24*Übersicht!G274^3)+(Datenblatt!$C$24*Übersicht!G274^2)+(Datenblatt!$D$24*Übersicht!G274)+Datenblatt!$E$24,0))))))))))))))))))</f>
        <v>0</v>
      </c>
      <c r="M274">
        <f>IF(AND(H274="",C274=11),Datenblatt!$I$26,IF(AND(H274="",C274=12),Datenblatt!$I$26,IF(AND(H274="",C274=16),Datenblatt!$I$27,IF(AND(H274="",C274=15),Datenblatt!$I$26,IF(AND(H274="",C274=14),Datenblatt!$I$26,IF(AND(H274="",C274=13),Datenblatt!$I$26,IF(AND($C274=13,H274&gt;Datenblatt!$X$3),0,IF(AND($C274=14,H274&gt;Datenblatt!$X$4),0,IF(AND($C274=15,H274&gt;Datenblatt!$X$5),0,IF(AND($C274=16,H274&gt;Datenblatt!$X$6),0,IF(AND($C274=12,H274&gt;Datenblatt!$X$7),0,IF(AND($C274=11,H274&gt;Datenblatt!$X$8),0,IF(AND($C274=13,H274&lt;Datenblatt!$W$3),100,IF(AND($C274=14,H274&lt;Datenblatt!$W$4),100,IF(AND($C274=15,H274&lt;Datenblatt!$W$5),100,IF(AND($C274=16,H274&lt;Datenblatt!$W$6),100,IF(AND($C274=12,H274&lt;Datenblatt!$W$7),100,IF(AND($C274=11,H274&lt;Datenblatt!$W$8),100,IF($C274=13,(Datenblatt!$B$27*Übersicht!H274^3)+(Datenblatt!$C$27*Übersicht!H274^2)+(Datenblatt!$D$27*Übersicht!H274)+Datenblatt!$E$27,IF($C274=14,(Datenblatt!$B$28*Übersicht!H274^3)+(Datenblatt!$C$28*Übersicht!H274^2)+(Datenblatt!$D$28*Übersicht!H274)+Datenblatt!$E$28,IF($C274=15,(Datenblatt!$B$29*Übersicht!H274^3)+(Datenblatt!$C$29*Übersicht!H274^2)+(Datenblatt!$D$29*Übersicht!H274)+Datenblatt!$E$29,IF($C274=16,(Datenblatt!$B$30*Übersicht!H274^3)+(Datenblatt!$C$30*Übersicht!H274^2)+(Datenblatt!$D$30*Übersicht!H274)+Datenblatt!$E$30,IF($C274=12,(Datenblatt!$B$31*Übersicht!H274^3)+(Datenblatt!$C$31*Übersicht!H274^2)+(Datenblatt!$D$31*Übersicht!H274)+Datenblatt!$E$31,IF($C274=11,(Datenblatt!$B$32*Übersicht!H274^3)+(Datenblatt!$C$32*Übersicht!H274^2)+(Datenblatt!$D$32*Übersicht!H274)+Datenblatt!$E$32,0))))))))))))))))))))))))</f>
        <v>0</v>
      </c>
      <c r="N274">
        <f>IF(AND(H274="",C274=11),Datenblatt!$I$29,IF(AND(H274="",C274=12),Datenblatt!$I$29,IF(AND(H274="",C274=16),Datenblatt!$I$29,IF(AND(H274="",C274=15),Datenblatt!$I$29,IF(AND(H274="",C274=14),Datenblatt!$I$29,IF(AND(H274="",C274=13),Datenblatt!$I$29,IF(AND($C274=13,H274&gt;Datenblatt!$X$3),0,IF(AND($C274=14,H274&gt;Datenblatt!$X$4),0,IF(AND($C274=15,H274&gt;Datenblatt!$X$5),0,IF(AND($C274=16,H274&gt;Datenblatt!$X$6),0,IF(AND($C274=12,H274&gt;Datenblatt!$X$7),0,IF(AND($C274=11,H274&gt;Datenblatt!$X$8),0,IF(AND($C274=13,H274&lt;Datenblatt!$W$3),100,IF(AND($C274=14,H274&lt;Datenblatt!$W$4),100,IF(AND($C274=15,H274&lt;Datenblatt!$W$5),100,IF(AND($C274=16,H274&lt;Datenblatt!$W$6),100,IF(AND($C274=12,H274&lt;Datenblatt!$W$7),100,IF(AND($C274=11,H274&lt;Datenblatt!$W$8),100,IF($C274=13,(Datenblatt!$B$27*Übersicht!H274^3)+(Datenblatt!$C$27*Übersicht!H274^2)+(Datenblatt!$D$27*Übersicht!H274)+Datenblatt!$E$27,IF($C274=14,(Datenblatt!$B$28*Übersicht!H274^3)+(Datenblatt!$C$28*Übersicht!H274^2)+(Datenblatt!$D$28*Übersicht!H274)+Datenblatt!$E$28,IF($C274=15,(Datenblatt!$B$29*Übersicht!H274^3)+(Datenblatt!$C$29*Übersicht!H274^2)+(Datenblatt!$D$29*Übersicht!H274)+Datenblatt!$E$29,IF($C274=16,(Datenblatt!$B$30*Übersicht!H274^3)+(Datenblatt!$C$30*Übersicht!H274^2)+(Datenblatt!$D$30*Übersicht!H274)+Datenblatt!$E$30,IF($C274=12,(Datenblatt!$B$31*Übersicht!H274^3)+(Datenblatt!$C$31*Übersicht!H274^2)+(Datenblatt!$D$31*Übersicht!H274)+Datenblatt!$E$31,IF($C274=11,(Datenblatt!$B$32*Übersicht!H274^3)+(Datenblatt!$C$32*Übersicht!H274^2)+(Datenblatt!$D$32*Übersicht!H274)+Datenblatt!$E$32,0))))))))))))))))))))))))</f>
        <v>0</v>
      </c>
      <c r="O274" s="2" t="e">
        <f t="shared" si="16"/>
        <v>#DIV/0!</v>
      </c>
      <c r="P274" s="2" t="e">
        <f t="shared" si="17"/>
        <v>#DIV/0!</v>
      </c>
      <c r="R274" s="2"/>
      <c r="S274" s="2">
        <f>Datenblatt!$I$10</f>
        <v>62.816491055091916</v>
      </c>
      <c r="T274" s="2">
        <f>Datenblatt!$I$18</f>
        <v>62.379148900450787</v>
      </c>
      <c r="U274" s="2">
        <f>Datenblatt!$I$26</f>
        <v>55.885385458572635</v>
      </c>
      <c r="V274" s="2">
        <f>Datenblatt!$I$34</f>
        <v>60.727085155488531</v>
      </c>
      <c r="W274" s="7" t="e">
        <f t="shared" si="18"/>
        <v>#DIV/0!</v>
      </c>
      <c r="Y274" s="2">
        <f>Datenblatt!$I$5</f>
        <v>73.48733784597421</v>
      </c>
      <c r="Z274">
        <f>Datenblatt!$I$13</f>
        <v>79.926562848016317</v>
      </c>
      <c r="AA274">
        <f>Datenblatt!$I$21</f>
        <v>79.953620531215734</v>
      </c>
      <c r="AB274">
        <f>Datenblatt!$I$29</f>
        <v>70.851454876954847</v>
      </c>
      <c r="AC274">
        <f>Datenblatt!$I$37</f>
        <v>75.813025407742586</v>
      </c>
      <c r="AD274" s="7" t="e">
        <f t="shared" si="19"/>
        <v>#DIV/0!</v>
      </c>
    </row>
    <row r="275" spans="10:30" ht="19" x14ac:dyDescent="0.25">
      <c r="J275" s="3" t="e">
        <f>IF(AND($C275=13,Datenblatt!M275&lt;Datenblatt!$R$3),0,IF(AND($C275=14,Datenblatt!M275&lt;Datenblatt!$R$4),0,IF(AND($C275=15,Datenblatt!M275&lt;Datenblatt!$R$5),0,IF(AND($C275=16,Datenblatt!M275&lt;Datenblatt!$R$6),0,IF(AND($C275=12,Datenblatt!M275&lt;Datenblatt!$R$7),0,IF(AND($C275=11,Datenblatt!M275&lt;Datenblatt!$R$8),0,IF(AND($C275=13,Datenblatt!M275&gt;Datenblatt!$Q$3),100,IF(AND($C275=14,Datenblatt!M275&gt;Datenblatt!$Q$4),100,IF(AND($C275=15,Datenblatt!M275&gt;Datenblatt!$Q$5),100,IF(AND($C275=16,Datenblatt!M275&gt;Datenblatt!$Q$6),100,IF(AND($C275=12,Datenblatt!M275&gt;Datenblatt!$Q$7),100,IF(AND($C275=11,Datenblatt!M275&gt;Datenblatt!$Q$8),100,IF(Übersicht!$C275=13,Datenblatt!$B$3*Datenblatt!M275^3+Datenblatt!$C$3*Datenblatt!M275^2+Datenblatt!$D$3*Datenblatt!M275+Datenblatt!$E$3,IF(Übersicht!$C275=14,Datenblatt!$B$4*Datenblatt!M275^3+Datenblatt!$C$4*Datenblatt!M275^2+Datenblatt!$D$4*Datenblatt!M275+Datenblatt!$E$4,IF(Übersicht!$C275=15,Datenblatt!$B$5*Datenblatt!M275^3+Datenblatt!$C$5*Datenblatt!M275^2+Datenblatt!$D$5*Datenblatt!M275+Datenblatt!$E$5,IF(Übersicht!$C275=16,Datenblatt!$B$6*Datenblatt!M275^3+Datenblatt!$C$6*Datenblatt!M275^2+Datenblatt!$D$6*Datenblatt!M275+Datenblatt!$E$6,IF(Übersicht!$C275=12,Datenblatt!$B$7*Datenblatt!M275^3+Datenblatt!$C$7*Datenblatt!M275^2+Datenblatt!$D$7*Datenblatt!M275+Datenblatt!$E$7,IF(Übersicht!$C275=11,Datenblatt!$B$8*Datenblatt!M275^3+Datenblatt!$C$8*Datenblatt!M275^2+Datenblatt!$D$8*Datenblatt!M275+Datenblatt!$E$8,0))))))))))))))))))</f>
        <v>#DIV/0!</v>
      </c>
      <c r="K275" t="e">
        <f>IF(AND(Übersicht!$C275=13,Datenblatt!N275&lt;Datenblatt!$T$3),0,IF(AND(Übersicht!$C275=14,Datenblatt!N275&lt;Datenblatt!$T$4),0,IF(AND(Übersicht!$C275=15,Datenblatt!N275&lt;Datenblatt!$T$5),0,IF(AND(Übersicht!$C275=16,Datenblatt!N275&lt;Datenblatt!$T$6),0,IF(AND(Übersicht!$C275=12,Datenblatt!N275&lt;Datenblatt!$T$7),0,IF(AND(Übersicht!$C275=11,Datenblatt!N275&lt;Datenblatt!$T$8),0,IF(AND($C275=13,Datenblatt!N275&gt;Datenblatt!$S$3),100,IF(AND($C275=14,Datenblatt!N275&gt;Datenblatt!$S$4),100,IF(AND($C275=15,Datenblatt!N275&gt;Datenblatt!$S$5),100,IF(AND($C275=16,Datenblatt!N275&gt;Datenblatt!$S$6),100,IF(AND($C275=12,Datenblatt!N275&gt;Datenblatt!$S$7),100,IF(AND($C275=11,Datenblatt!N275&gt;Datenblatt!$S$8),100,IF(Übersicht!$C275=13,Datenblatt!$B$11*Datenblatt!N275^3+Datenblatt!$C$11*Datenblatt!N275^2+Datenblatt!$D$11*Datenblatt!N275+Datenblatt!$E$11,IF(Übersicht!$C275=14,Datenblatt!$B$12*Datenblatt!N275^3+Datenblatt!$C$12*Datenblatt!N275^2+Datenblatt!$D$12*Datenblatt!N275+Datenblatt!$E$12,IF(Übersicht!$C275=15,Datenblatt!$B$13*Datenblatt!N275^3+Datenblatt!$C$13*Datenblatt!N275^2+Datenblatt!$D$13*Datenblatt!N275+Datenblatt!$E$13,IF(Übersicht!$C275=16,Datenblatt!$B$14*Datenblatt!N275^3+Datenblatt!$C$14*Datenblatt!N275^2+Datenblatt!$D$14*Datenblatt!N275+Datenblatt!$E$14,IF(Übersicht!$C275=12,Datenblatt!$B$15*Datenblatt!N275^3+Datenblatt!$C$15*Datenblatt!N275^2+Datenblatt!$D$15*Datenblatt!N275+Datenblatt!$E$15,IF(Übersicht!$C275=11,Datenblatt!$B$16*Datenblatt!N275^3+Datenblatt!$C$16*Datenblatt!N275^2+Datenblatt!$D$16*Datenblatt!N275+Datenblatt!$E$16,0))))))))))))))))))</f>
        <v>#DIV/0!</v>
      </c>
      <c r="L275">
        <f>IF(AND($C275=13,G275&lt;Datenblatt!$V$3),0,IF(AND($C275=14,G275&lt;Datenblatt!$V$4),0,IF(AND($C275=15,G275&lt;Datenblatt!$V$5),0,IF(AND($C275=16,G275&lt;Datenblatt!$V$6),0,IF(AND($C275=12,G275&lt;Datenblatt!$V$7),0,IF(AND($C275=11,G275&lt;Datenblatt!$V$8),0,IF(AND($C275=13,G275&gt;Datenblatt!$U$3),100,IF(AND($C275=14,G275&gt;Datenblatt!$U$4),100,IF(AND($C275=15,G275&gt;Datenblatt!$U$5),100,IF(AND($C275=16,G275&gt;Datenblatt!$U$6),100,IF(AND($C275=12,G275&gt;Datenblatt!$U$7),100,IF(AND($C275=11,G275&gt;Datenblatt!$U$8),100,IF($C275=13,(Datenblatt!$B$19*Übersicht!G275^3)+(Datenblatt!$C$19*Übersicht!G275^2)+(Datenblatt!$D$19*Übersicht!G275)+Datenblatt!$E$19,IF($C275=14,(Datenblatt!$B$20*Übersicht!G275^3)+(Datenblatt!$C$20*Übersicht!G275^2)+(Datenblatt!$D$20*Übersicht!G275)+Datenblatt!$E$20,IF($C275=15,(Datenblatt!$B$21*Übersicht!G275^3)+(Datenblatt!$C$21*Übersicht!G275^2)+(Datenblatt!$D$21*Übersicht!G275)+Datenblatt!$E$21,IF($C275=16,(Datenblatt!$B$22*Übersicht!G275^3)+(Datenblatt!$C$22*Übersicht!G275^2)+(Datenblatt!$D$22*Übersicht!G275)+Datenblatt!$E$22,IF($C275=12,(Datenblatt!$B$23*Übersicht!G275^3)+(Datenblatt!$C$23*Übersicht!G275^2)+(Datenblatt!$D$23*Übersicht!G275)+Datenblatt!$E$23,IF($C275=11,(Datenblatt!$B$24*Übersicht!G275^3)+(Datenblatt!$C$24*Übersicht!G275^2)+(Datenblatt!$D$24*Übersicht!G275)+Datenblatt!$E$24,0))))))))))))))))))</f>
        <v>0</v>
      </c>
      <c r="M275">
        <f>IF(AND(H275="",C275=11),Datenblatt!$I$26,IF(AND(H275="",C275=12),Datenblatt!$I$26,IF(AND(H275="",C275=16),Datenblatt!$I$27,IF(AND(H275="",C275=15),Datenblatt!$I$26,IF(AND(H275="",C275=14),Datenblatt!$I$26,IF(AND(H275="",C275=13),Datenblatt!$I$26,IF(AND($C275=13,H275&gt;Datenblatt!$X$3),0,IF(AND($C275=14,H275&gt;Datenblatt!$X$4),0,IF(AND($C275=15,H275&gt;Datenblatt!$X$5),0,IF(AND($C275=16,H275&gt;Datenblatt!$X$6),0,IF(AND($C275=12,H275&gt;Datenblatt!$X$7),0,IF(AND($C275=11,H275&gt;Datenblatt!$X$8),0,IF(AND($C275=13,H275&lt;Datenblatt!$W$3),100,IF(AND($C275=14,H275&lt;Datenblatt!$W$4),100,IF(AND($C275=15,H275&lt;Datenblatt!$W$5),100,IF(AND($C275=16,H275&lt;Datenblatt!$W$6),100,IF(AND($C275=12,H275&lt;Datenblatt!$W$7),100,IF(AND($C275=11,H275&lt;Datenblatt!$W$8),100,IF($C275=13,(Datenblatt!$B$27*Übersicht!H275^3)+(Datenblatt!$C$27*Übersicht!H275^2)+(Datenblatt!$D$27*Übersicht!H275)+Datenblatt!$E$27,IF($C275=14,(Datenblatt!$B$28*Übersicht!H275^3)+(Datenblatt!$C$28*Übersicht!H275^2)+(Datenblatt!$D$28*Übersicht!H275)+Datenblatt!$E$28,IF($C275=15,(Datenblatt!$B$29*Übersicht!H275^3)+(Datenblatt!$C$29*Übersicht!H275^2)+(Datenblatt!$D$29*Übersicht!H275)+Datenblatt!$E$29,IF($C275=16,(Datenblatt!$B$30*Übersicht!H275^3)+(Datenblatt!$C$30*Übersicht!H275^2)+(Datenblatt!$D$30*Übersicht!H275)+Datenblatt!$E$30,IF($C275=12,(Datenblatt!$B$31*Übersicht!H275^3)+(Datenblatt!$C$31*Übersicht!H275^2)+(Datenblatt!$D$31*Übersicht!H275)+Datenblatt!$E$31,IF($C275=11,(Datenblatt!$B$32*Übersicht!H275^3)+(Datenblatt!$C$32*Übersicht!H275^2)+(Datenblatt!$D$32*Übersicht!H275)+Datenblatt!$E$32,0))))))))))))))))))))))))</f>
        <v>0</v>
      </c>
      <c r="N275">
        <f>IF(AND(H275="",C275=11),Datenblatt!$I$29,IF(AND(H275="",C275=12),Datenblatt!$I$29,IF(AND(H275="",C275=16),Datenblatt!$I$29,IF(AND(H275="",C275=15),Datenblatt!$I$29,IF(AND(H275="",C275=14),Datenblatt!$I$29,IF(AND(H275="",C275=13),Datenblatt!$I$29,IF(AND($C275=13,H275&gt;Datenblatt!$X$3),0,IF(AND($C275=14,H275&gt;Datenblatt!$X$4),0,IF(AND($C275=15,H275&gt;Datenblatt!$X$5),0,IF(AND($C275=16,H275&gt;Datenblatt!$X$6),0,IF(AND($C275=12,H275&gt;Datenblatt!$X$7),0,IF(AND($C275=11,H275&gt;Datenblatt!$X$8),0,IF(AND($C275=13,H275&lt;Datenblatt!$W$3),100,IF(AND($C275=14,H275&lt;Datenblatt!$W$4),100,IF(AND($C275=15,H275&lt;Datenblatt!$W$5),100,IF(AND($C275=16,H275&lt;Datenblatt!$W$6),100,IF(AND($C275=12,H275&lt;Datenblatt!$W$7),100,IF(AND($C275=11,H275&lt;Datenblatt!$W$8),100,IF($C275=13,(Datenblatt!$B$27*Übersicht!H275^3)+(Datenblatt!$C$27*Übersicht!H275^2)+(Datenblatt!$D$27*Übersicht!H275)+Datenblatt!$E$27,IF($C275=14,(Datenblatt!$B$28*Übersicht!H275^3)+(Datenblatt!$C$28*Übersicht!H275^2)+(Datenblatt!$D$28*Übersicht!H275)+Datenblatt!$E$28,IF($C275=15,(Datenblatt!$B$29*Übersicht!H275^3)+(Datenblatt!$C$29*Übersicht!H275^2)+(Datenblatt!$D$29*Übersicht!H275)+Datenblatt!$E$29,IF($C275=16,(Datenblatt!$B$30*Übersicht!H275^3)+(Datenblatt!$C$30*Übersicht!H275^2)+(Datenblatt!$D$30*Übersicht!H275)+Datenblatt!$E$30,IF($C275=12,(Datenblatt!$B$31*Übersicht!H275^3)+(Datenblatt!$C$31*Übersicht!H275^2)+(Datenblatt!$D$31*Übersicht!H275)+Datenblatt!$E$31,IF($C275=11,(Datenblatt!$B$32*Übersicht!H275^3)+(Datenblatt!$C$32*Übersicht!H275^2)+(Datenblatt!$D$32*Übersicht!H275)+Datenblatt!$E$32,0))))))))))))))))))))))))</f>
        <v>0</v>
      </c>
      <c r="O275" s="2" t="e">
        <f t="shared" si="16"/>
        <v>#DIV/0!</v>
      </c>
      <c r="P275" s="2" t="e">
        <f t="shared" si="17"/>
        <v>#DIV/0!</v>
      </c>
      <c r="R275" s="2"/>
      <c r="S275" s="2">
        <f>Datenblatt!$I$10</f>
        <v>62.816491055091916</v>
      </c>
      <c r="T275" s="2">
        <f>Datenblatt!$I$18</f>
        <v>62.379148900450787</v>
      </c>
      <c r="U275" s="2">
        <f>Datenblatt!$I$26</f>
        <v>55.885385458572635</v>
      </c>
      <c r="V275" s="2">
        <f>Datenblatt!$I$34</f>
        <v>60.727085155488531</v>
      </c>
      <c r="W275" s="7" t="e">
        <f t="shared" si="18"/>
        <v>#DIV/0!</v>
      </c>
      <c r="Y275" s="2">
        <f>Datenblatt!$I$5</f>
        <v>73.48733784597421</v>
      </c>
      <c r="Z275">
        <f>Datenblatt!$I$13</f>
        <v>79.926562848016317</v>
      </c>
      <c r="AA275">
        <f>Datenblatt!$I$21</f>
        <v>79.953620531215734</v>
      </c>
      <c r="AB275">
        <f>Datenblatt!$I$29</f>
        <v>70.851454876954847</v>
      </c>
      <c r="AC275">
        <f>Datenblatt!$I$37</f>
        <v>75.813025407742586</v>
      </c>
      <c r="AD275" s="7" t="e">
        <f t="shared" si="19"/>
        <v>#DIV/0!</v>
      </c>
    </row>
    <row r="276" spans="10:30" ht="19" x14ac:dyDescent="0.25">
      <c r="J276" s="3" t="e">
        <f>IF(AND($C276=13,Datenblatt!M276&lt;Datenblatt!$R$3),0,IF(AND($C276=14,Datenblatt!M276&lt;Datenblatt!$R$4),0,IF(AND($C276=15,Datenblatt!M276&lt;Datenblatt!$R$5),0,IF(AND($C276=16,Datenblatt!M276&lt;Datenblatt!$R$6),0,IF(AND($C276=12,Datenblatt!M276&lt;Datenblatt!$R$7),0,IF(AND($C276=11,Datenblatt!M276&lt;Datenblatt!$R$8),0,IF(AND($C276=13,Datenblatt!M276&gt;Datenblatt!$Q$3),100,IF(AND($C276=14,Datenblatt!M276&gt;Datenblatt!$Q$4),100,IF(AND($C276=15,Datenblatt!M276&gt;Datenblatt!$Q$5),100,IF(AND($C276=16,Datenblatt!M276&gt;Datenblatt!$Q$6),100,IF(AND($C276=12,Datenblatt!M276&gt;Datenblatt!$Q$7),100,IF(AND($C276=11,Datenblatt!M276&gt;Datenblatt!$Q$8),100,IF(Übersicht!$C276=13,Datenblatt!$B$3*Datenblatt!M276^3+Datenblatt!$C$3*Datenblatt!M276^2+Datenblatt!$D$3*Datenblatt!M276+Datenblatt!$E$3,IF(Übersicht!$C276=14,Datenblatt!$B$4*Datenblatt!M276^3+Datenblatt!$C$4*Datenblatt!M276^2+Datenblatt!$D$4*Datenblatt!M276+Datenblatt!$E$4,IF(Übersicht!$C276=15,Datenblatt!$B$5*Datenblatt!M276^3+Datenblatt!$C$5*Datenblatt!M276^2+Datenblatt!$D$5*Datenblatt!M276+Datenblatt!$E$5,IF(Übersicht!$C276=16,Datenblatt!$B$6*Datenblatt!M276^3+Datenblatt!$C$6*Datenblatt!M276^2+Datenblatt!$D$6*Datenblatt!M276+Datenblatt!$E$6,IF(Übersicht!$C276=12,Datenblatt!$B$7*Datenblatt!M276^3+Datenblatt!$C$7*Datenblatt!M276^2+Datenblatt!$D$7*Datenblatt!M276+Datenblatt!$E$7,IF(Übersicht!$C276=11,Datenblatt!$B$8*Datenblatt!M276^3+Datenblatt!$C$8*Datenblatt!M276^2+Datenblatt!$D$8*Datenblatt!M276+Datenblatt!$E$8,0))))))))))))))))))</f>
        <v>#DIV/0!</v>
      </c>
      <c r="K276" t="e">
        <f>IF(AND(Übersicht!$C276=13,Datenblatt!N276&lt;Datenblatt!$T$3),0,IF(AND(Übersicht!$C276=14,Datenblatt!N276&lt;Datenblatt!$T$4),0,IF(AND(Übersicht!$C276=15,Datenblatt!N276&lt;Datenblatt!$T$5),0,IF(AND(Übersicht!$C276=16,Datenblatt!N276&lt;Datenblatt!$T$6),0,IF(AND(Übersicht!$C276=12,Datenblatt!N276&lt;Datenblatt!$T$7),0,IF(AND(Übersicht!$C276=11,Datenblatt!N276&lt;Datenblatt!$T$8),0,IF(AND($C276=13,Datenblatt!N276&gt;Datenblatt!$S$3),100,IF(AND($C276=14,Datenblatt!N276&gt;Datenblatt!$S$4),100,IF(AND($C276=15,Datenblatt!N276&gt;Datenblatt!$S$5),100,IF(AND($C276=16,Datenblatt!N276&gt;Datenblatt!$S$6),100,IF(AND($C276=12,Datenblatt!N276&gt;Datenblatt!$S$7),100,IF(AND($C276=11,Datenblatt!N276&gt;Datenblatt!$S$8),100,IF(Übersicht!$C276=13,Datenblatt!$B$11*Datenblatt!N276^3+Datenblatt!$C$11*Datenblatt!N276^2+Datenblatt!$D$11*Datenblatt!N276+Datenblatt!$E$11,IF(Übersicht!$C276=14,Datenblatt!$B$12*Datenblatt!N276^3+Datenblatt!$C$12*Datenblatt!N276^2+Datenblatt!$D$12*Datenblatt!N276+Datenblatt!$E$12,IF(Übersicht!$C276=15,Datenblatt!$B$13*Datenblatt!N276^3+Datenblatt!$C$13*Datenblatt!N276^2+Datenblatt!$D$13*Datenblatt!N276+Datenblatt!$E$13,IF(Übersicht!$C276=16,Datenblatt!$B$14*Datenblatt!N276^3+Datenblatt!$C$14*Datenblatt!N276^2+Datenblatt!$D$14*Datenblatt!N276+Datenblatt!$E$14,IF(Übersicht!$C276=12,Datenblatt!$B$15*Datenblatt!N276^3+Datenblatt!$C$15*Datenblatt!N276^2+Datenblatt!$D$15*Datenblatt!N276+Datenblatt!$E$15,IF(Übersicht!$C276=11,Datenblatt!$B$16*Datenblatt!N276^3+Datenblatt!$C$16*Datenblatt!N276^2+Datenblatt!$D$16*Datenblatt!N276+Datenblatt!$E$16,0))))))))))))))))))</f>
        <v>#DIV/0!</v>
      </c>
      <c r="L276">
        <f>IF(AND($C276=13,G276&lt;Datenblatt!$V$3),0,IF(AND($C276=14,G276&lt;Datenblatt!$V$4),0,IF(AND($C276=15,G276&lt;Datenblatt!$V$5),0,IF(AND($C276=16,G276&lt;Datenblatt!$V$6),0,IF(AND($C276=12,G276&lt;Datenblatt!$V$7),0,IF(AND($C276=11,G276&lt;Datenblatt!$V$8),0,IF(AND($C276=13,G276&gt;Datenblatt!$U$3),100,IF(AND($C276=14,G276&gt;Datenblatt!$U$4),100,IF(AND($C276=15,G276&gt;Datenblatt!$U$5),100,IF(AND($C276=16,G276&gt;Datenblatt!$U$6),100,IF(AND($C276=12,G276&gt;Datenblatt!$U$7),100,IF(AND($C276=11,G276&gt;Datenblatt!$U$8),100,IF($C276=13,(Datenblatt!$B$19*Übersicht!G276^3)+(Datenblatt!$C$19*Übersicht!G276^2)+(Datenblatt!$D$19*Übersicht!G276)+Datenblatt!$E$19,IF($C276=14,(Datenblatt!$B$20*Übersicht!G276^3)+(Datenblatt!$C$20*Übersicht!G276^2)+(Datenblatt!$D$20*Übersicht!G276)+Datenblatt!$E$20,IF($C276=15,(Datenblatt!$B$21*Übersicht!G276^3)+(Datenblatt!$C$21*Übersicht!G276^2)+(Datenblatt!$D$21*Übersicht!G276)+Datenblatt!$E$21,IF($C276=16,(Datenblatt!$B$22*Übersicht!G276^3)+(Datenblatt!$C$22*Übersicht!G276^2)+(Datenblatt!$D$22*Übersicht!G276)+Datenblatt!$E$22,IF($C276=12,(Datenblatt!$B$23*Übersicht!G276^3)+(Datenblatt!$C$23*Übersicht!G276^2)+(Datenblatt!$D$23*Übersicht!G276)+Datenblatt!$E$23,IF($C276=11,(Datenblatt!$B$24*Übersicht!G276^3)+(Datenblatt!$C$24*Übersicht!G276^2)+(Datenblatt!$D$24*Übersicht!G276)+Datenblatt!$E$24,0))))))))))))))))))</f>
        <v>0</v>
      </c>
      <c r="M276">
        <f>IF(AND(H276="",C276=11),Datenblatt!$I$26,IF(AND(H276="",C276=12),Datenblatt!$I$26,IF(AND(H276="",C276=16),Datenblatt!$I$27,IF(AND(H276="",C276=15),Datenblatt!$I$26,IF(AND(H276="",C276=14),Datenblatt!$I$26,IF(AND(H276="",C276=13),Datenblatt!$I$26,IF(AND($C276=13,H276&gt;Datenblatt!$X$3),0,IF(AND($C276=14,H276&gt;Datenblatt!$X$4),0,IF(AND($C276=15,H276&gt;Datenblatt!$X$5),0,IF(AND($C276=16,H276&gt;Datenblatt!$X$6),0,IF(AND($C276=12,H276&gt;Datenblatt!$X$7),0,IF(AND($C276=11,H276&gt;Datenblatt!$X$8),0,IF(AND($C276=13,H276&lt;Datenblatt!$W$3),100,IF(AND($C276=14,H276&lt;Datenblatt!$W$4),100,IF(AND($C276=15,H276&lt;Datenblatt!$W$5),100,IF(AND($C276=16,H276&lt;Datenblatt!$W$6),100,IF(AND($C276=12,H276&lt;Datenblatt!$W$7),100,IF(AND($C276=11,H276&lt;Datenblatt!$W$8),100,IF($C276=13,(Datenblatt!$B$27*Übersicht!H276^3)+(Datenblatt!$C$27*Übersicht!H276^2)+(Datenblatt!$D$27*Übersicht!H276)+Datenblatt!$E$27,IF($C276=14,(Datenblatt!$B$28*Übersicht!H276^3)+(Datenblatt!$C$28*Übersicht!H276^2)+(Datenblatt!$D$28*Übersicht!H276)+Datenblatt!$E$28,IF($C276=15,(Datenblatt!$B$29*Übersicht!H276^3)+(Datenblatt!$C$29*Übersicht!H276^2)+(Datenblatt!$D$29*Übersicht!H276)+Datenblatt!$E$29,IF($C276=16,(Datenblatt!$B$30*Übersicht!H276^3)+(Datenblatt!$C$30*Übersicht!H276^2)+(Datenblatt!$D$30*Übersicht!H276)+Datenblatt!$E$30,IF($C276=12,(Datenblatt!$B$31*Übersicht!H276^3)+(Datenblatt!$C$31*Übersicht!H276^2)+(Datenblatt!$D$31*Übersicht!H276)+Datenblatt!$E$31,IF($C276=11,(Datenblatt!$B$32*Übersicht!H276^3)+(Datenblatt!$C$32*Übersicht!H276^2)+(Datenblatt!$D$32*Übersicht!H276)+Datenblatt!$E$32,0))))))))))))))))))))))))</f>
        <v>0</v>
      </c>
      <c r="N276">
        <f>IF(AND(H276="",C276=11),Datenblatt!$I$29,IF(AND(H276="",C276=12),Datenblatt!$I$29,IF(AND(H276="",C276=16),Datenblatt!$I$29,IF(AND(H276="",C276=15),Datenblatt!$I$29,IF(AND(H276="",C276=14),Datenblatt!$I$29,IF(AND(H276="",C276=13),Datenblatt!$I$29,IF(AND($C276=13,H276&gt;Datenblatt!$X$3),0,IF(AND($C276=14,H276&gt;Datenblatt!$X$4),0,IF(AND($C276=15,H276&gt;Datenblatt!$X$5),0,IF(AND($C276=16,H276&gt;Datenblatt!$X$6),0,IF(AND($C276=12,H276&gt;Datenblatt!$X$7),0,IF(AND($C276=11,H276&gt;Datenblatt!$X$8),0,IF(AND($C276=13,H276&lt;Datenblatt!$W$3),100,IF(AND($C276=14,H276&lt;Datenblatt!$W$4),100,IF(AND($C276=15,H276&lt;Datenblatt!$W$5),100,IF(AND($C276=16,H276&lt;Datenblatt!$W$6),100,IF(AND($C276=12,H276&lt;Datenblatt!$W$7),100,IF(AND($C276=11,H276&lt;Datenblatt!$W$8),100,IF($C276=13,(Datenblatt!$B$27*Übersicht!H276^3)+(Datenblatt!$C$27*Übersicht!H276^2)+(Datenblatt!$D$27*Übersicht!H276)+Datenblatt!$E$27,IF($C276=14,(Datenblatt!$B$28*Übersicht!H276^3)+(Datenblatt!$C$28*Übersicht!H276^2)+(Datenblatt!$D$28*Übersicht!H276)+Datenblatt!$E$28,IF($C276=15,(Datenblatt!$B$29*Übersicht!H276^3)+(Datenblatt!$C$29*Übersicht!H276^2)+(Datenblatt!$D$29*Übersicht!H276)+Datenblatt!$E$29,IF($C276=16,(Datenblatt!$B$30*Übersicht!H276^3)+(Datenblatt!$C$30*Übersicht!H276^2)+(Datenblatt!$D$30*Übersicht!H276)+Datenblatt!$E$30,IF($C276=12,(Datenblatt!$B$31*Übersicht!H276^3)+(Datenblatt!$C$31*Übersicht!H276^2)+(Datenblatt!$D$31*Übersicht!H276)+Datenblatt!$E$31,IF($C276=11,(Datenblatt!$B$32*Übersicht!H276^3)+(Datenblatt!$C$32*Übersicht!H276^2)+(Datenblatt!$D$32*Übersicht!H276)+Datenblatt!$E$32,0))))))))))))))))))))))))</f>
        <v>0</v>
      </c>
      <c r="O276" s="2" t="e">
        <f t="shared" si="16"/>
        <v>#DIV/0!</v>
      </c>
      <c r="P276" s="2" t="e">
        <f t="shared" si="17"/>
        <v>#DIV/0!</v>
      </c>
      <c r="R276" s="2"/>
      <c r="S276" s="2">
        <f>Datenblatt!$I$10</f>
        <v>62.816491055091916</v>
      </c>
      <c r="T276" s="2">
        <f>Datenblatt!$I$18</f>
        <v>62.379148900450787</v>
      </c>
      <c r="U276" s="2">
        <f>Datenblatt!$I$26</f>
        <v>55.885385458572635</v>
      </c>
      <c r="V276" s="2">
        <f>Datenblatt!$I$34</f>
        <v>60.727085155488531</v>
      </c>
      <c r="W276" s="7" t="e">
        <f t="shared" si="18"/>
        <v>#DIV/0!</v>
      </c>
      <c r="Y276" s="2">
        <f>Datenblatt!$I$5</f>
        <v>73.48733784597421</v>
      </c>
      <c r="Z276">
        <f>Datenblatt!$I$13</f>
        <v>79.926562848016317</v>
      </c>
      <c r="AA276">
        <f>Datenblatt!$I$21</f>
        <v>79.953620531215734</v>
      </c>
      <c r="AB276">
        <f>Datenblatt!$I$29</f>
        <v>70.851454876954847</v>
      </c>
      <c r="AC276">
        <f>Datenblatt!$I$37</f>
        <v>75.813025407742586</v>
      </c>
      <c r="AD276" s="7" t="e">
        <f t="shared" si="19"/>
        <v>#DIV/0!</v>
      </c>
    </row>
    <row r="277" spans="10:30" ht="19" x14ac:dyDescent="0.25">
      <c r="J277" s="3" t="e">
        <f>IF(AND($C277=13,Datenblatt!M277&lt;Datenblatt!$R$3),0,IF(AND($C277=14,Datenblatt!M277&lt;Datenblatt!$R$4),0,IF(AND($C277=15,Datenblatt!M277&lt;Datenblatt!$R$5),0,IF(AND($C277=16,Datenblatt!M277&lt;Datenblatt!$R$6),0,IF(AND($C277=12,Datenblatt!M277&lt;Datenblatt!$R$7),0,IF(AND($C277=11,Datenblatt!M277&lt;Datenblatt!$R$8),0,IF(AND($C277=13,Datenblatt!M277&gt;Datenblatt!$Q$3),100,IF(AND($C277=14,Datenblatt!M277&gt;Datenblatt!$Q$4),100,IF(AND($C277=15,Datenblatt!M277&gt;Datenblatt!$Q$5),100,IF(AND($C277=16,Datenblatt!M277&gt;Datenblatt!$Q$6),100,IF(AND($C277=12,Datenblatt!M277&gt;Datenblatt!$Q$7),100,IF(AND($C277=11,Datenblatt!M277&gt;Datenblatt!$Q$8),100,IF(Übersicht!$C277=13,Datenblatt!$B$3*Datenblatt!M277^3+Datenblatt!$C$3*Datenblatt!M277^2+Datenblatt!$D$3*Datenblatt!M277+Datenblatt!$E$3,IF(Übersicht!$C277=14,Datenblatt!$B$4*Datenblatt!M277^3+Datenblatt!$C$4*Datenblatt!M277^2+Datenblatt!$D$4*Datenblatt!M277+Datenblatt!$E$4,IF(Übersicht!$C277=15,Datenblatt!$B$5*Datenblatt!M277^3+Datenblatt!$C$5*Datenblatt!M277^2+Datenblatt!$D$5*Datenblatt!M277+Datenblatt!$E$5,IF(Übersicht!$C277=16,Datenblatt!$B$6*Datenblatt!M277^3+Datenblatt!$C$6*Datenblatt!M277^2+Datenblatt!$D$6*Datenblatt!M277+Datenblatt!$E$6,IF(Übersicht!$C277=12,Datenblatt!$B$7*Datenblatt!M277^3+Datenblatt!$C$7*Datenblatt!M277^2+Datenblatt!$D$7*Datenblatt!M277+Datenblatt!$E$7,IF(Übersicht!$C277=11,Datenblatt!$B$8*Datenblatt!M277^3+Datenblatt!$C$8*Datenblatt!M277^2+Datenblatt!$D$8*Datenblatt!M277+Datenblatt!$E$8,0))))))))))))))))))</f>
        <v>#DIV/0!</v>
      </c>
      <c r="K277" t="e">
        <f>IF(AND(Übersicht!$C277=13,Datenblatt!N277&lt;Datenblatt!$T$3),0,IF(AND(Übersicht!$C277=14,Datenblatt!N277&lt;Datenblatt!$T$4),0,IF(AND(Übersicht!$C277=15,Datenblatt!N277&lt;Datenblatt!$T$5),0,IF(AND(Übersicht!$C277=16,Datenblatt!N277&lt;Datenblatt!$T$6),0,IF(AND(Übersicht!$C277=12,Datenblatt!N277&lt;Datenblatt!$T$7),0,IF(AND(Übersicht!$C277=11,Datenblatt!N277&lt;Datenblatt!$T$8),0,IF(AND($C277=13,Datenblatt!N277&gt;Datenblatt!$S$3),100,IF(AND($C277=14,Datenblatt!N277&gt;Datenblatt!$S$4),100,IF(AND($C277=15,Datenblatt!N277&gt;Datenblatt!$S$5),100,IF(AND($C277=16,Datenblatt!N277&gt;Datenblatt!$S$6),100,IF(AND($C277=12,Datenblatt!N277&gt;Datenblatt!$S$7),100,IF(AND($C277=11,Datenblatt!N277&gt;Datenblatt!$S$8),100,IF(Übersicht!$C277=13,Datenblatt!$B$11*Datenblatt!N277^3+Datenblatt!$C$11*Datenblatt!N277^2+Datenblatt!$D$11*Datenblatt!N277+Datenblatt!$E$11,IF(Übersicht!$C277=14,Datenblatt!$B$12*Datenblatt!N277^3+Datenblatt!$C$12*Datenblatt!N277^2+Datenblatt!$D$12*Datenblatt!N277+Datenblatt!$E$12,IF(Übersicht!$C277=15,Datenblatt!$B$13*Datenblatt!N277^3+Datenblatt!$C$13*Datenblatt!N277^2+Datenblatt!$D$13*Datenblatt!N277+Datenblatt!$E$13,IF(Übersicht!$C277=16,Datenblatt!$B$14*Datenblatt!N277^3+Datenblatt!$C$14*Datenblatt!N277^2+Datenblatt!$D$14*Datenblatt!N277+Datenblatt!$E$14,IF(Übersicht!$C277=12,Datenblatt!$B$15*Datenblatt!N277^3+Datenblatt!$C$15*Datenblatt!N277^2+Datenblatt!$D$15*Datenblatt!N277+Datenblatt!$E$15,IF(Übersicht!$C277=11,Datenblatt!$B$16*Datenblatt!N277^3+Datenblatt!$C$16*Datenblatt!N277^2+Datenblatt!$D$16*Datenblatt!N277+Datenblatt!$E$16,0))))))))))))))))))</f>
        <v>#DIV/0!</v>
      </c>
      <c r="L277">
        <f>IF(AND($C277=13,G277&lt;Datenblatt!$V$3),0,IF(AND($C277=14,G277&lt;Datenblatt!$V$4),0,IF(AND($C277=15,G277&lt;Datenblatt!$V$5),0,IF(AND($C277=16,G277&lt;Datenblatt!$V$6),0,IF(AND($C277=12,G277&lt;Datenblatt!$V$7),0,IF(AND($C277=11,G277&lt;Datenblatt!$V$8),0,IF(AND($C277=13,G277&gt;Datenblatt!$U$3),100,IF(AND($C277=14,G277&gt;Datenblatt!$U$4),100,IF(AND($C277=15,G277&gt;Datenblatt!$U$5),100,IF(AND($C277=16,G277&gt;Datenblatt!$U$6),100,IF(AND($C277=12,G277&gt;Datenblatt!$U$7),100,IF(AND($C277=11,G277&gt;Datenblatt!$U$8),100,IF($C277=13,(Datenblatt!$B$19*Übersicht!G277^3)+(Datenblatt!$C$19*Übersicht!G277^2)+(Datenblatt!$D$19*Übersicht!G277)+Datenblatt!$E$19,IF($C277=14,(Datenblatt!$B$20*Übersicht!G277^3)+(Datenblatt!$C$20*Übersicht!G277^2)+(Datenblatt!$D$20*Übersicht!G277)+Datenblatt!$E$20,IF($C277=15,(Datenblatt!$B$21*Übersicht!G277^3)+(Datenblatt!$C$21*Übersicht!G277^2)+(Datenblatt!$D$21*Übersicht!G277)+Datenblatt!$E$21,IF($C277=16,(Datenblatt!$B$22*Übersicht!G277^3)+(Datenblatt!$C$22*Übersicht!G277^2)+(Datenblatt!$D$22*Übersicht!G277)+Datenblatt!$E$22,IF($C277=12,(Datenblatt!$B$23*Übersicht!G277^3)+(Datenblatt!$C$23*Übersicht!G277^2)+(Datenblatt!$D$23*Übersicht!G277)+Datenblatt!$E$23,IF($C277=11,(Datenblatt!$B$24*Übersicht!G277^3)+(Datenblatt!$C$24*Übersicht!G277^2)+(Datenblatt!$D$24*Übersicht!G277)+Datenblatt!$E$24,0))))))))))))))))))</f>
        <v>0</v>
      </c>
      <c r="M277">
        <f>IF(AND(H277="",C277=11),Datenblatt!$I$26,IF(AND(H277="",C277=12),Datenblatt!$I$26,IF(AND(H277="",C277=16),Datenblatt!$I$27,IF(AND(H277="",C277=15),Datenblatt!$I$26,IF(AND(H277="",C277=14),Datenblatt!$I$26,IF(AND(H277="",C277=13),Datenblatt!$I$26,IF(AND($C277=13,H277&gt;Datenblatt!$X$3),0,IF(AND($C277=14,H277&gt;Datenblatt!$X$4),0,IF(AND($C277=15,H277&gt;Datenblatt!$X$5),0,IF(AND($C277=16,H277&gt;Datenblatt!$X$6),0,IF(AND($C277=12,H277&gt;Datenblatt!$X$7),0,IF(AND($C277=11,H277&gt;Datenblatt!$X$8),0,IF(AND($C277=13,H277&lt;Datenblatt!$W$3),100,IF(AND($C277=14,H277&lt;Datenblatt!$W$4),100,IF(AND($C277=15,H277&lt;Datenblatt!$W$5),100,IF(AND($C277=16,H277&lt;Datenblatt!$W$6),100,IF(AND($C277=12,H277&lt;Datenblatt!$W$7),100,IF(AND($C277=11,H277&lt;Datenblatt!$W$8),100,IF($C277=13,(Datenblatt!$B$27*Übersicht!H277^3)+(Datenblatt!$C$27*Übersicht!H277^2)+(Datenblatt!$D$27*Übersicht!H277)+Datenblatt!$E$27,IF($C277=14,(Datenblatt!$B$28*Übersicht!H277^3)+(Datenblatt!$C$28*Übersicht!H277^2)+(Datenblatt!$D$28*Übersicht!H277)+Datenblatt!$E$28,IF($C277=15,(Datenblatt!$B$29*Übersicht!H277^3)+(Datenblatt!$C$29*Übersicht!H277^2)+(Datenblatt!$D$29*Übersicht!H277)+Datenblatt!$E$29,IF($C277=16,(Datenblatt!$B$30*Übersicht!H277^3)+(Datenblatt!$C$30*Übersicht!H277^2)+(Datenblatt!$D$30*Übersicht!H277)+Datenblatt!$E$30,IF($C277=12,(Datenblatt!$B$31*Übersicht!H277^3)+(Datenblatt!$C$31*Übersicht!H277^2)+(Datenblatt!$D$31*Übersicht!H277)+Datenblatt!$E$31,IF($C277=11,(Datenblatt!$B$32*Übersicht!H277^3)+(Datenblatt!$C$32*Übersicht!H277^2)+(Datenblatt!$D$32*Übersicht!H277)+Datenblatt!$E$32,0))))))))))))))))))))))))</f>
        <v>0</v>
      </c>
      <c r="N277">
        <f>IF(AND(H277="",C277=11),Datenblatt!$I$29,IF(AND(H277="",C277=12),Datenblatt!$I$29,IF(AND(H277="",C277=16),Datenblatt!$I$29,IF(AND(H277="",C277=15),Datenblatt!$I$29,IF(AND(H277="",C277=14),Datenblatt!$I$29,IF(AND(H277="",C277=13),Datenblatt!$I$29,IF(AND($C277=13,H277&gt;Datenblatt!$X$3),0,IF(AND($C277=14,H277&gt;Datenblatt!$X$4),0,IF(AND($C277=15,H277&gt;Datenblatt!$X$5),0,IF(AND($C277=16,H277&gt;Datenblatt!$X$6),0,IF(AND($C277=12,H277&gt;Datenblatt!$X$7),0,IF(AND($C277=11,H277&gt;Datenblatt!$X$8),0,IF(AND($C277=13,H277&lt;Datenblatt!$W$3),100,IF(AND($C277=14,H277&lt;Datenblatt!$W$4),100,IF(AND($C277=15,H277&lt;Datenblatt!$W$5),100,IF(AND($C277=16,H277&lt;Datenblatt!$W$6),100,IF(AND($C277=12,H277&lt;Datenblatt!$W$7),100,IF(AND($C277=11,H277&lt;Datenblatt!$W$8),100,IF($C277=13,(Datenblatt!$B$27*Übersicht!H277^3)+(Datenblatt!$C$27*Übersicht!H277^2)+(Datenblatt!$D$27*Übersicht!H277)+Datenblatt!$E$27,IF($C277=14,(Datenblatt!$B$28*Übersicht!H277^3)+(Datenblatt!$C$28*Übersicht!H277^2)+(Datenblatt!$D$28*Übersicht!H277)+Datenblatt!$E$28,IF($C277=15,(Datenblatt!$B$29*Übersicht!H277^3)+(Datenblatt!$C$29*Übersicht!H277^2)+(Datenblatt!$D$29*Übersicht!H277)+Datenblatt!$E$29,IF($C277=16,(Datenblatt!$B$30*Übersicht!H277^3)+(Datenblatt!$C$30*Übersicht!H277^2)+(Datenblatt!$D$30*Übersicht!H277)+Datenblatt!$E$30,IF($C277=12,(Datenblatt!$B$31*Übersicht!H277^3)+(Datenblatt!$C$31*Übersicht!H277^2)+(Datenblatt!$D$31*Übersicht!H277)+Datenblatt!$E$31,IF($C277=11,(Datenblatt!$B$32*Übersicht!H277^3)+(Datenblatt!$C$32*Übersicht!H277^2)+(Datenblatt!$D$32*Übersicht!H277)+Datenblatt!$E$32,0))))))))))))))))))))))))</f>
        <v>0</v>
      </c>
      <c r="O277" s="2" t="e">
        <f t="shared" si="16"/>
        <v>#DIV/0!</v>
      </c>
      <c r="P277" s="2" t="e">
        <f t="shared" si="17"/>
        <v>#DIV/0!</v>
      </c>
      <c r="R277" s="2"/>
      <c r="S277" s="2">
        <f>Datenblatt!$I$10</f>
        <v>62.816491055091916</v>
      </c>
      <c r="T277" s="2">
        <f>Datenblatt!$I$18</f>
        <v>62.379148900450787</v>
      </c>
      <c r="U277" s="2">
        <f>Datenblatt!$I$26</f>
        <v>55.885385458572635</v>
      </c>
      <c r="V277" s="2">
        <f>Datenblatt!$I$34</f>
        <v>60.727085155488531</v>
      </c>
      <c r="W277" s="7" t="e">
        <f t="shared" si="18"/>
        <v>#DIV/0!</v>
      </c>
      <c r="Y277" s="2">
        <f>Datenblatt!$I$5</f>
        <v>73.48733784597421</v>
      </c>
      <c r="Z277">
        <f>Datenblatt!$I$13</f>
        <v>79.926562848016317</v>
      </c>
      <c r="AA277">
        <f>Datenblatt!$I$21</f>
        <v>79.953620531215734</v>
      </c>
      <c r="AB277">
        <f>Datenblatt!$I$29</f>
        <v>70.851454876954847</v>
      </c>
      <c r="AC277">
        <f>Datenblatt!$I$37</f>
        <v>75.813025407742586</v>
      </c>
      <c r="AD277" s="7" t="e">
        <f t="shared" si="19"/>
        <v>#DIV/0!</v>
      </c>
    </row>
    <row r="278" spans="10:30" ht="19" x14ac:dyDescent="0.25">
      <c r="J278" s="3" t="e">
        <f>IF(AND($C278=13,Datenblatt!M278&lt;Datenblatt!$R$3),0,IF(AND($C278=14,Datenblatt!M278&lt;Datenblatt!$R$4),0,IF(AND($C278=15,Datenblatt!M278&lt;Datenblatt!$R$5),0,IF(AND($C278=16,Datenblatt!M278&lt;Datenblatt!$R$6),0,IF(AND($C278=12,Datenblatt!M278&lt;Datenblatt!$R$7),0,IF(AND($C278=11,Datenblatt!M278&lt;Datenblatt!$R$8),0,IF(AND($C278=13,Datenblatt!M278&gt;Datenblatt!$Q$3),100,IF(AND($C278=14,Datenblatt!M278&gt;Datenblatt!$Q$4),100,IF(AND($C278=15,Datenblatt!M278&gt;Datenblatt!$Q$5),100,IF(AND($C278=16,Datenblatt!M278&gt;Datenblatt!$Q$6),100,IF(AND($C278=12,Datenblatt!M278&gt;Datenblatt!$Q$7),100,IF(AND($C278=11,Datenblatt!M278&gt;Datenblatt!$Q$8),100,IF(Übersicht!$C278=13,Datenblatt!$B$3*Datenblatt!M278^3+Datenblatt!$C$3*Datenblatt!M278^2+Datenblatt!$D$3*Datenblatt!M278+Datenblatt!$E$3,IF(Übersicht!$C278=14,Datenblatt!$B$4*Datenblatt!M278^3+Datenblatt!$C$4*Datenblatt!M278^2+Datenblatt!$D$4*Datenblatt!M278+Datenblatt!$E$4,IF(Übersicht!$C278=15,Datenblatt!$B$5*Datenblatt!M278^3+Datenblatt!$C$5*Datenblatt!M278^2+Datenblatt!$D$5*Datenblatt!M278+Datenblatt!$E$5,IF(Übersicht!$C278=16,Datenblatt!$B$6*Datenblatt!M278^3+Datenblatt!$C$6*Datenblatt!M278^2+Datenblatt!$D$6*Datenblatt!M278+Datenblatt!$E$6,IF(Übersicht!$C278=12,Datenblatt!$B$7*Datenblatt!M278^3+Datenblatt!$C$7*Datenblatt!M278^2+Datenblatt!$D$7*Datenblatt!M278+Datenblatt!$E$7,IF(Übersicht!$C278=11,Datenblatt!$B$8*Datenblatt!M278^3+Datenblatt!$C$8*Datenblatt!M278^2+Datenblatt!$D$8*Datenblatt!M278+Datenblatt!$E$8,0))))))))))))))))))</f>
        <v>#DIV/0!</v>
      </c>
      <c r="K278" t="e">
        <f>IF(AND(Übersicht!$C278=13,Datenblatt!N278&lt;Datenblatt!$T$3),0,IF(AND(Übersicht!$C278=14,Datenblatt!N278&lt;Datenblatt!$T$4),0,IF(AND(Übersicht!$C278=15,Datenblatt!N278&lt;Datenblatt!$T$5),0,IF(AND(Übersicht!$C278=16,Datenblatt!N278&lt;Datenblatt!$T$6),0,IF(AND(Übersicht!$C278=12,Datenblatt!N278&lt;Datenblatt!$T$7),0,IF(AND(Übersicht!$C278=11,Datenblatt!N278&lt;Datenblatt!$T$8),0,IF(AND($C278=13,Datenblatt!N278&gt;Datenblatt!$S$3),100,IF(AND($C278=14,Datenblatt!N278&gt;Datenblatt!$S$4),100,IF(AND($C278=15,Datenblatt!N278&gt;Datenblatt!$S$5),100,IF(AND($C278=16,Datenblatt!N278&gt;Datenblatt!$S$6),100,IF(AND($C278=12,Datenblatt!N278&gt;Datenblatt!$S$7),100,IF(AND($C278=11,Datenblatt!N278&gt;Datenblatt!$S$8),100,IF(Übersicht!$C278=13,Datenblatt!$B$11*Datenblatt!N278^3+Datenblatt!$C$11*Datenblatt!N278^2+Datenblatt!$D$11*Datenblatt!N278+Datenblatt!$E$11,IF(Übersicht!$C278=14,Datenblatt!$B$12*Datenblatt!N278^3+Datenblatt!$C$12*Datenblatt!N278^2+Datenblatt!$D$12*Datenblatt!N278+Datenblatt!$E$12,IF(Übersicht!$C278=15,Datenblatt!$B$13*Datenblatt!N278^3+Datenblatt!$C$13*Datenblatt!N278^2+Datenblatt!$D$13*Datenblatt!N278+Datenblatt!$E$13,IF(Übersicht!$C278=16,Datenblatt!$B$14*Datenblatt!N278^3+Datenblatt!$C$14*Datenblatt!N278^2+Datenblatt!$D$14*Datenblatt!N278+Datenblatt!$E$14,IF(Übersicht!$C278=12,Datenblatt!$B$15*Datenblatt!N278^3+Datenblatt!$C$15*Datenblatt!N278^2+Datenblatt!$D$15*Datenblatt!N278+Datenblatt!$E$15,IF(Übersicht!$C278=11,Datenblatt!$B$16*Datenblatt!N278^3+Datenblatt!$C$16*Datenblatt!N278^2+Datenblatt!$D$16*Datenblatt!N278+Datenblatt!$E$16,0))))))))))))))))))</f>
        <v>#DIV/0!</v>
      </c>
      <c r="L278">
        <f>IF(AND($C278=13,G278&lt;Datenblatt!$V$3),0,IF(AND($C278=14,G278&lt;Datenblatt!$V$4),0,IF(AND($C278=15,G278&lt;Datenblatt!$V$5),0,IF(AND($C278=16,G278&lt;Datenblatt!$V$6),0,IF(AND($C278=12,G278&lt;Datenblatt!$V$7),0,IF(AND($C278=11,G278&lt;Datenblatt!$V$8),0,IF(AND($C278=13,G278&gt;Datenblatt!$U$3),100,IF(AND($C278=14,G278&gt;Datenblatt!$U$4),100,IF(AND($C278=15,G278&gt;Datenblatt!$U$5),100,IF(AND($C278=16,G278&gt;Datenblatt!$U$6),100,IF(AND($C278=12,G278&gt;Datenblatt!$U$7),100,IF(AND($C278=11,G278&gt;Datenblatt!$U$8),100,IF($C278=13,(Datenblatt!$B$19*Übersicht!G278^3)+(Datenblatt!$C$19*Übersicht!G278^2)+(Datenblatt!$D$19*Übersicht!G278)+Datenblatt!$E$19,IF($C278=14,(Datenblatt!$B$20*Übersicht!G278^3)+(Datenblatt!$C$20*Übersicht!G278^2)+(Datenblatt!$D$20*Übersicht!G278)+Datenblatt!$E$20,IF($C278=15,(Datenblatt!$B$21*Übersicht!G278^3)+(Datenblatt!$C$21*Übersicht!G278^2)+(Datenblatt!$D$21*Übersicht!G278)+Datenblatt!$E$21,IF($C278=16,(Datenblatt!$B$22*Übersicht!G278^3)+(Datenblatt!$C$22*Übersicht!G278^2)+(Datenblatt!$D$22*Übersicht!G278)+Datenblatt!$E$22,IF($C278=12,(Datenblatt!$B$23*Übersicht!G278^3)+(Datenblatt!$C$23*Übersicht!G278^2)+(Datenblatt!$D$23*Übersicht!G278)+Datenblatt!$E$23,IF($C278=11,(Datenblatt!$B$24*Übersicht!G278^3)+(Datenblatt!$C$24*Übersicht!G278^2)+(Datenblatt!$D$24*Übersicht!G278)+Datenblatt!$E$24,0))))))))))))))))))</f>
        <v>0</v>
      </c>
      <c r="M278">
        <f>IF(AND(H278="",C278=11),Datenblatt!$I$26,IF(AND(H278="",C278=12),Datenblatt!$I$26,IF(AND(H278="",C278=16),Datenblatt!$I$27,IF(AND(H278="",C278=15),Datenblatt!$I$26,IF(AND(H278="",C278=14),Datenblatt!$I$26,IF(AND(H278="",C278=13),Datenblatt!$I$26,IF(AND($C278=13,H278&gt;Datenblatt!$X$3),0,IF(AND($C278=14,H278&gt;Datenblatt!$X$4),0,IF(AND($C278=15,H278&gt;Datenblatt!$X$5),0,IF(AND($C278=16,H278&gt;Datenblatt!$X$6),0,IF(AND($C278=12,H278&gt;Datenblatt!$X$7),0,IF(AND($C278=11,H278&gt;Datenblatt!$X$8),0,IF(AND($C278=13,H278&lt;Datenblatt!$W$3),100,IF(AND($C278=14,H278&lt;Datenblatt!$W$4),100,IF(AND($C278=15,H278&lt;Datenblatt!$W$5),100,IF(AND($C278=16,H278&lt;Datenblatt!$W$6),100,IF(AND($C278=12,H278&lt;Datenblatt!$W$7),100,IF(AND($C278=11,H278&lt;Datenblatt!$W$8),100,IF($C278=13,(Datenblatt!$B$27*Übersicht!H278^3)+(Datenblatt!$C$27*Übersicht!H278^2)+(Datenblatt!$D$27*Übersicht!H278)+Datenblatt!$E$27,IF($C278=14,(Datenblatt!$B$28*Übersicht!H278^3)+(Datenblatt!$C$28*Übersicht!H278^2)+(Datenblatt!$D$28*Übersicht!H278)+Datenblatt!$E$28,IF($C278=15,(Datenblatt!$B$29*Übersicht!H278^3)+(Datenblatt!$C$29*Übersicht!H278^2)+(Datenblatt!$D$29*Übersicht!H278)+Datenblatt!$E$29,IF($C278=16,(Datenblatt!$B$30*Übersicht!H278^3)+(Datenblatt!$C$30*Übersicht!H278^2)+(Datenblatt!$D$30*Übersicht!H278)+Datenblatt!$E$30,IF($C278=12,(Datenblatt!$B$31*Übersicht!H278^3)+(Datenblatt!$C$31*Übersicht!H278^2)+(Datenblatt!$D$31*Übersicht!H278)+Datenblatt!$E$31,IF($C278=11,(Datenblatt!$B$32*Übersicht!H278^3)+(Datenblatt!$C$32*Übersicht!H278^2)+(Datenblatt!$D$32*Übersicht!H278)+Datenblatt!$E$32,0))))))))))))))))))))))))</f>
        <v>0</v>
      </c>
      <c r="N278">
        <f>IF(AND(H278="",C278=11),Datenblatt!$I$29,IF(AND(H278="",C278=12),Datenblatt!$I$29,IF(AND(H278="",C278=16),Datenblatt!$I$29,IF(AND(H278="",C278=15),Datenblatt!$I$29,IF(AND(H278="",C278=14),Datenblatt!$I$29,IF(AND(H278="",C278=13),Datenblatt!$I$29,IF(AND($C278=13,H278&gt;Datenblatt!$X$3),0,IF(AND($C278=14,H278&gt;Datenblatt!$X$4),0,IF(AND($C278=15,H278&gt;Datenblatt!$X$5),0,IF(AND($C278=16,H278&gt;Datenblatt!$X$6),0,IF(AND($C278=12,H278&gt;Datenblatt!$X$7),0,IF(AND($C278=11,H278&gt;Datenblatt!$X$8),0,IF(AND($C278=13,H278&lt;Datenblatt!$W$3),100,IF(AND($C278=14,H278&lt;Datenblatt!$W$4),100,IF(AND($C278=15,H278&lt;Datenblatt!$W$5),100,IF(AND($C278=16,H278&lt;Datenblatt!$W$6),100,IF(AND($C278=12,H278&lt;Datenblatt!$W$7),100,IF(AND($C278=11,H278&lt;Datenblatt!$W$8),100,IF($C278=13,(Datenblatt!$B$27*Übersicht!H278^3)+(Datenblatt!$C$27*Übersicht!H278^2)+(Datenblatt!$D$27*Übersicht!H278)+Datenblatt!$E$27,IF($C278=14,(Datenblatt!$B$28*Übersicht!H278^3)+(Datenblatt!$C$28*Übersicht!H278^2)+(Datenblatt!$D$28*Übersicht!H278)+Datenblatt!$E$28,IF($C278=15,(Datenblatt!$B$29*Übersicht!H278^3)+(Datenblatt!$C$29*Übersicht!H278^2)+(Datenblatt!$D$29*Übersicht!H278)+Datenblatt!$E$29,IF($C278=16,(Datenblatt!$B$30*Übersicht!H278^3)+(Datenblatt!$C$30*Übersicht!H278^2)+(Datenblatt!$D$30*Übersicht!H278)+Datenblatt!$E$30,IF($C278=12,(Datenblatt!$B$31*Übersicht!H278^3)+(Datenblatt!$C$31*Übersicht!H278^2)+(Datenblatt!$D$31*Übersicht!H278)+Datenblatt!$E$31,IF($C278=11,(Datenblatt!$B$32*Übersicht!H278^3)+(Datenblatt!$C$32*Übersicht!H278^2)+(Datenblatt!$D$32*Übersicht!H278)+Datenblatt!$E$32,0))))))))))))))))))))))))</f>
        <v>0</v>
      </c>
      <c r="O278" s="2" t="e">
        <f t="shared" si="16"/>
        <v>#DIV/0!</v>
      </c>
      <c r="P278" s="2" t="e">
        <f t="shared" si="17"/>
        <v>#DIV/0!</v>
      </c>
      <c r="R278" s="2"/>
      <c r="S278" s="2">
        <f>Datenblatt!$I$10</f>
        <v>62.816491055091916</v>
      </c>
      <c r="T278" s="2">
        <f>Datenblatt!$I$18</f>
        <v>62.379148900450787</v>
      </c>
      <c r="U278" s="2">
        <f>Datenblatt!$I$26</f>
        <v>55.885385458572635</v>
      </c>
      <c r="V278" s="2">
        <f>Datenblatt!$I$34</f>
        <v>60.727085155488531</v>
      </c>
      <c r="W278" s="7" t="e">
        <f t="shared" si="18"/>
        <v>#DIV/0!</v>
      </c>
      <c r="Y278" s="2">
        <f>Datenblatt!$I$5</f>
        <v>73.48733784597421</v>
      </c>
      <c r="Z278">
        <f>Datenblatt!$I$13</f>
        <v>79.926562848016317</v>
      </c>
      <c r="AA278">
        <f>Datenblatt!$I$21</f>
        <v>79.953620531215734</v>
      </c>
      <c r="AB278">
        <f>Datenblatt!$I$29</f>
        <v>70.851454876954847</v>
      </c>
      <c r="AC278">
        <f>Datenblatt!$I$37</f>
        <v>75.813025407742586</v>
      </c>
      <c r="AD278" s="7" t="e">
        <f t="shared" si="19"/>
        <v>#DIV/0!</v>
      </c>
    </row>
    <row r="279" spans="10:30" ht="19" x14ac:dyDescent="0.25">
      <c r="J279" s="3" t="e">
        <f>IF(AND($C279=13,Datenblatt!M279&lt;Datenblatt!$R$3),0,IF(AND($C279=14,Datenblatt!M279&lt;Datenblatt!$R$4),0,IF(AND($C279=15,Datenblatt!M279&lt;Datenblatt!$R$5),0,IF(AND($C279=16,Datenblatt!M279&lt;Datenblatt!$R$6),0,IF(AND($C279=12,Datenblatt!M279&lt;Datenblatt!$R$7),0,IF(AND($C279=11,Datenblatt!M279&lt;Datenblatt!$R$8),0,IF(AND($C279=13,Datenblatt!M279&gt;Datenblatt!$Q$3),100,IF(AND($C279=14,Datenblatt!M279&gt;Datenblatt!$Q$4),100,IF(AND($C279=15,Datenblatt!M279&gt;Datenblatt!$Q$5),100,IF(AND($C279=16,Datenblatt!M279&gt;Datenblatt!$Q$6),100,IF(AND($C279=12,Datenblatt!M279&gt;Datenblatt!$Q$7),100,IF(AND($C279=11,Datenblatt!M279&gt;Datenblatt!$Q$8),100,IF(Übersicht!$C279=13,Datenblatt!$B$3*Datenblatt!M279^3+Datenblatt!$C$3*Datenblatt!M279^2+Datenblatt!$D$3*Datenblatt!M279+Datenblatt!$E$3,IF(Übersicht!$C279=14,Datenblatt!$B$4*Datenblatt!M279^3+Datenblatt!$C$4*Datenblatt!M279^2+Datenblatt!$D$4*Datenblatt!M279+Datenblatt!$E$4,IF(Übersicht!$C279=15,Datenblatt!$B$5*Datenblatt!M279^3+Datenblatt!$C$5*Datenblatt!M279^2+Datenblatt!$D$5*Datenblatt!M279+Datenblatt!$E$5,IF(Übersicht!$C279=16,Datenblatt!$B$6*Datenblatt!M279^3+Datenblatt!$C$6*Datenblatt!M279^2+Datenblatt!$D$6*Datenblatt!M279+Datenblatt!$E$6,IF(Übersicht!$C279=12,Datenblatt!$B$7*Datenblatt!M279^3+Datenblatt!$C$7*Datenblatt!M279^2+Datenblatt!$D$7*Datenblatt!M279+Datenblatt!$E$7,IF(Übersicht!$C279=11,Datenblatt!$B$8*Datenblatt!M279^3+Datenblatt!$C$8*Datenblatt!M279^2+Datenblatt!$D$8*Datenblatt!M279+Datenblatt!$E$8,0))))))))))))))))))</f>
        <v>#DIV/0!</v>
      </c>
      <c r="K279" t="e">
        <f>IF(AND(Übersicht!$C279=13,Datenblatt!N279&lt;Datenblatt!$T$3),0,IF(AND(Übersicht!$C279=14,Datenblatt!N279&lt;Datenblatt!$T$4),0,IF(AND(Übersicht!$C279=15,Datenblatt!N279&lt;Datenblatt!$T$5),0,IF(AND(Übersicht!$C279=16,Datenblatt!N279&lt;Datenblatt!$T$6),0,IF(AND(Übersicht!$C279=12,Datenblatt!N279&lt;Datenblatt!$T$7),0,IF(AND(Übersicht!$C279=11,Datenblatt!N279&lt;Datenblatt!$T$8),0,IF(AND($C279=13,Datenblatt!N279&gt;Datenblatt!$S$3),100,IF(AND($C279=14,Datenblatt!N279&gt;Datenblatt!$S$4),100,IF(AND($C279=15,Datenblatt!N279&gt;Datenblatt!$S$5),100,IF(AND($C279=16,Datenblatt!N279&gt;Datenblatt!$S$6),100,IF(AND($C279=12,Datenblatt!N279&gt;Datenblatt!$S$7),100,IF(AND($C279=11,Datenblatt!N279&gt;Datenblatt!$S$8),100,IF(Übersicht!$C279=13,Datenblatt!$B$11*Datenblatt!N279^3+Datenblatt!$C$11*Datenblatt!N279^2+Datenblatt!$D$11*Datenblatt!N279+Datenblatt!$E$11,IF(Übersicht!$C279=14,Datenblatt!$B$12*Datenblatt!N279^3+Datenblatt!$C$12*Datenblatt!N279^2+Datenblatt!$D$12*Datenblatt!N279+Datenblatt!$E$12,IF(Übersicht!$C279=15,Datenblatt!$B$13*Datenblatt!N279^3+Datenblatt!$C$13*Datenblatt!N279^2+Datenblatt!$D$13*Datenblatt!N279+Datenblatt!$E$13,IF(Übersicht!$C279=16,Datenblatt!$B$14*Datenblatt!N279^3+Datenblatt!$C$14*Datenblatt!N279^2+Datenblatt!$D$14*Datenblatt!N279+Datenblatt!$E$14,IF(Übersicht!$C279=12,Datenblatt!$B$15*Datenblatt!N279^3+Datenblatt!$C$15*Datenblatt!N279^2+Datenblatt!$D$15*Datenblatt!N279+Datenblatt!$E$15,IF(Übersicht!$C279=11,Datenblatt!$B$16*Datenblatt!N279^3+Datenblatt!$C$16*Datenblatt!N279^2+Datenblatt!$D$16*Datenblatt!N279+Datenblatt!$E$16,0))))))))))))))))))</f>
        <v>#DIV/0!</v>
      </c>
      <c r="L279">
        <f>IF(AND($C279=13,G279&lt;Datenblatt!$V$3),0,IF(AND($C279=14,G279&lt;Datenblatt!$V$4),0,IF(AND($C279=15,G279&lt;Datenblatt!$V$5),0,IF(AND($C279=16,G279&lt;Datenblatt!$V$6),0,IF(AND($C279=12,G279&lt;Datenblatt!$V$7),0,IF(AND($C279=11,G279&lt;Datenblatt!$V$8),0,IF(AND($C279=13,G279&gt;Datenblatt!$U$3),100,IF(AND($C279=14,G279&gt;Datenblatt!$U$4),100,IF(AND($C279=15,G279&gt;Datenblatt!$U$5),100,IF(AND($C279=16,G279&gt;Datenblatt!$U$6),100,IF(AND($C279=12,G279&gt;Datenblatt!$U$7),100,IF(AND($C279=11,G279&gt;Datenblatt!$U$8),100,IF($C279=13,(Datenblatt!$B$19*Übersicht!G279^3)+(Datenblatt!$C$19*Übersicht!G279^2)+(Datenblatt!$D$19*Übersicht!G279)+Datenblatt!$E$19,IF($C279=14,(Datenblatt!$B$20*Übersicht!G279^3)+(Datenblatt!$C$20*Übersicht!G279^2)+(Datenblatt!$D$20*Übersicht!G279)+Datenblatt!$E$20,IF($C279=15,(Datenblatt!$B$21*Übersicht!G279^3)+(Datenblatt!$C$21*Übersicht!G279^2)+(Datenblatt!$D$21*Übersicht!G279)+Datenblatt!$E$21,IF($C279=16,(Datenblatt!$B$22*Übersicht!G279^3)+(Datenblatt!$C$22*Übersicht!G279^2)+(Datenblatt!$D$22*Übersicht!G279)+Datenblatt!$E$22,IF($C279=12,(Datenblatt!$B$23*Übersicht!G279^3)+(Datenblatt!$C$23*Übersicht!G279^2)+(Datenblatt!$D$23*Übersicht!G279)+Datenblatt!$E$23,IF($C279=11,(Datenblatt!$B$24*Übersicht!G279^3)+(Datenblatt!$C$24*Übersicht!G279^2)+(Datenblatt!$D$24*Übersicht!G279)+Datenblatt!$E$24,0))))))))))))))))))</f>
        <v>0</v>
      </c>
      <c r="M279">
        <f>IF(AND(H279="",C279=11),Datenblatt!$I$26,IF(AND(H279="",C279=12),Datenblatt!$I$26,IF(AND(H279="",C279=16),Datenblatt!$I$27,IF(AND(H279="",C279=15),Datenblatt!$I$26,IF(AND(H279="",C279=14),Datenblatt!$I$26,IF(AND(H279="",C279=13),Datenblatt!$I$26,IF(AND($C279=13,H279&gt;Datenblatt!$X$3),0,IF(AND($C279=14,H279&gt;Datenblatt!$X$4),0,IF(AND($C279=15,H279&gt;Datenblatt!$X$5),0,IF(AND($C279=16,H279&gt;Datenblatt!$X$6),0,IF(AND($C279=12,H279&gt;Datenblatt!$X$7),0,IF(AND($C279=11,H279&gt;Datenblatt!$X$8),0,IF(AND($C279=13,H279&lt;Datenblatt!$W$3),100,IF(AND($C279=14,H279&lt;Datenblatt!$W$4),100,IF(AND($C279=15,H279&lt;Datenblatt!$W$5),100,IF(AND($C279=16,H279&lt;Datenblatt!$W$6),100,IF(AND($C279=12,H279&lt;Datenblatt!$W$7),100,IF(AND($C279=11,H279&lt;Datenblatt!$W$8),100,IF($C279=13,(Datenblatt!$B$27*Übersicht!H279^3)+(Datenblatt!$C$27*Übersicht!H279^2)+(Datenblatt!$D$27*Übersicht!H279)+Datenblatt!$E$27,IF($C279=14,(Datenblatt!$B$28*Übersicht!H279^3)+(Datenblatt!$C$28*Übersicht!H279^2)+(Datenblatt!$D$28*Übersicht!H279)+Datenblatt!$E$28,IF($C279=15,(Datenblatt!$B$29*Übersicht!H279^3)+(Datenblatt!$C$29*Übersicht!H279^2)+(Datenblatt!$D$29*Übersicht!H279)+Datenblatt!$E$29,IF($C279=16,(Datenblatt!$B$30*Übersicht!H279^3)+(Datenblatt!$C$30*Übersicht!H279^2)+(Datenblatt!$D$30*Übersicht!H279)+Datenblatt!$E$30,IF($C279=12,(Datenblatt!$B$31*Übersicht!H279^3)+(Datenblatt!$C$31*Übersicht!H279^2)+(Datenblatt!$D$31*Übersicht!H279)+Datenblatt!$E$31,IF($C279=11,(Datenblatt!$B$32*Übersicht!H279^3)+(Datenblatt!$C$32*Übersicht!H279^2)+(Datenblatt!$D$32*Übersicht!H279)+Datenblatt!$E$32,0))))))))))))))))))))))))</f>
        <v>0</v>
      </c>
      <c r="N279">
        <f>IF(AND(H279="",C279=11),Datenblatt!$I$29,IF(AND(H279="",C279=12),Datenblatt!$I$29,IF(AND(H279="",C279=16),Datenblatt!$I$29,IF(AND(H279="",C279=15),Datenblatt!$I$29,IF(AND(H279="",C279=14),Datenblatt!$I$29,IF(AND(H279="",C279=13),Datenblatt!$I$29,IF(AND($C279=13,H279&gt;Datenblatt!$X$3),0,IF(AND($C279=14,H279&gt;Datenblatt!$X$4),0,IF(AND($C279=15,H279&gt;Datenblatt!$X$5),0,IF(AND($C279=16,H279&gt;Datenblatt!$X$6),0,IF(AND($C279=12,H279&gt;Datenblatt!$X$7),0,IF(AND($C279=11,H279&gt;Datenblatt!$X$8),0,IF(AND($C279=13,H279&lt;Datenblatt!$W$3),100,IF(AND($C279=14,H279&lt;Datenblatt!$W$4),100,IF(AND($C279=15,H279&lt;Datenblatt!$W$5),100,IF(AND($C279=16,H279&lt;Datenblatt!$W$6),100,IF(AND($C279=12,H279&lt;Datenblatt!$W$7),100,IF(AND($C279=11,H279&lt;Datenblatt!$W$8),100,IF($C279=13,(Datenblatt!$B$27*Übersicht!H279^3)+(Datenblatt!$C$27*Übersicht!H279^2)+(Datenblatt!$D$27*Übersicht!H279)+Datenblatt!$E$27,IF($C279=14,(Datenblatt!$B$28*Übersicht!H279^3)+(Datenblatt!$C$28*Übersicht!H279^2)+(Datenblatt!$D$28*Übersicht!H279)+Datenblatt!$E$28,IF($C279=15,(Datenblatt!$B$29*Übersicht!H279^3)+(Datenblatt!$C$29*Übersicht!H279^2)+(Datenblatt!$D$29*Übersicht!H279)+Datenblatt!$E$29,IF($C279=16,(Datenblatt!$B$30*Übersicht!H279^3)+(Datenblatt!$C$30*Übersicht!H279^2)+(Datenblatt!$D$30*Übersicht!H279)+Datenblatt!$E$30,IF($C279=12,(Datenblatt!$B$31*Übersicht!H279^3)+(Datenblatt!$C$31*Übersicht!H279^2)+(Datenblatt!$D$31*Übersicht!H279)+Datenblatt!$E$31,IF($C279=11,(Datenblatt!$B$32*Übersicht!H279^3)+(Datenblatt!$C$32*Übersicht!H279^2)+(Datenblatt!$D$32*Übersicht!H279)+Datenblatt!$E$32,0))))))))))))))))))))))))</f>
        <v>0</v>
      </c>
      <c r="O279" s="2" t="e">
        <f t="shared" si="16"/>
        <v>#DIV/0!</v>
      </c>
      <c r="P279" s="2" t="e">
        <f t="shared" si="17"/>
        <v>#DIV/0!</v>
      </c>
      <c r="R279" s="2"/>
      <c r="S279" s="2">
        <f>Datenblatt!$I$10</f>
        <v>62.816491055091916</v>
      </c>
      <c r="T279" s="2">
        <f>Datenblatt!$I$18</f>
        <v>62.379148900450787</v>
      </c>
      <c r="U279" s="2">
        <f>Datenblatt!$I$26</f>
        <v>55.885385458572635</v>
      </c>
      <c r="V279" s="2">
        <f>Datenblatt!$I$34</f>
        <v>60.727085155488531</v>
      </c>
      <c r="W279" s="7" t="e">
        <f t="shared" si="18"/>
        <v>#DIV/0!</v>
      </c>
      <c r="Y279" s="2">
        <f>Datenblatt!$I$5</f>
        <v>73.48733784597421</v>
      </c>
      <c r="Z279">
        <f>Datenblatt!$I$13</f>
        <v>79.926562848016317</v>
      </c>
      <c r="AA279">
        <f>Datenblatt!$I$21</f>
        <v>79.953620531215734</v>
      </c>
      <c r="AB279">
        <f>Datenblatt!$I$29</f>
        <v>70.851454876954847</v>
      </c>
      <c r="AC279">
        <f>Datenblatt!$I$37</f>
        <v>75.813025407742586</v>
      </c>
      <c r="AD279" s="7" t="e">
        <f t="shared" si="19"/>
        <v>#DIV/0!</v>
      </c>
    </row>
    <row r="280" spans="10:30" ht="19" x14ac:dyDescent="0.25">
      <c r="J280" s="3" t="e">
        <f>IF(AND($C280=13,Datenblatt!M280&lt;Datenblatt!$R$3),0,IF(AND($C280=14,Datenblatt!M280&lt;Datenblatt!$R$4),0,IF(AND($C280=15,Datenblatt!M280&lt;Datenblatt!$R$5),0,IF(AND($C280=16,Datenblatt!M280&lt;Datenblatt!$R$6),0,IF(AND($C280=12,Datenblatt!M280&lt;Datenblatt!$R$7),0,IF(AND($C280=11,Datenblatt!M280&lt;Datenblatt!$R$8),0,IF(AND($C280=13,Datenblatt!M280&gt;Datenblatt!$Q$3),100,IF(AND($C280=14,Datenblatt!M280&gt;Datenblatt!$Q$4),100,IF(AND($C280=15,Datenblatt!M280&gt;Datenblatt!$Q$5),100,IF(AND($C280=16,Datenblatt!M280&gt;Datenblatt!$Q$6),100,IF(AND($C280=12,Datenblatt!M280&gt;Datenblatt!$Q$7),100,IF(AND($C280=11,Datenblatt!M280&gt;Datenblatt!$Q$8),100,IF(Übersicht!$C280=13,Datenblatt!$B$3*Datenblatt!M280^3+Datenblatt!$C$3*Datenblatt!M280^2+Datenblatt!$D$3*Datenblatt!M280+Datenblatt!$E$3,IF(Übersicht!$C280=14,Datenblatt!$B$4*Datenblatt!M280^3+Datenblatt!$C$4*Datenblatt!M280^2+Datenblatt!$D$4*Datenblatt!M280+Datenblatt!$E$4,IF(Übersicht!$C280=15,Datenblatt!$B$5*Datenblatt!M280^3+Datenblatt!$C$5*Datenblatt!M280^2+Datenblatt!$D$5*Datenblatt!M280+Datenblatt!$E$5,IF(Übersicht!$C280=16,Datenblatt!$B$6*Datenblatt!M280^3+Datenblatt!$C$6*Datenblatt!M280^2+Datenblatt!$D$6*Datenblatt!M280+Datenblatt!$E$6,IF(Übersicht!$C280=12,Datenblatt!$B$7*Datenblatt!M280^3+Datenblatt!$C$7*Datenblatt!M280^2+Datenblatt!$D$7*Datenblatt!M280+Datenblatt!$E$7,IF(Übersicht!$C280=11,Datenblatt!$B$8*Datenblatt!M280^3+Datenblatt!$C$8*Datenblatt!M280^2+Datenblatt!$D$8*Datenblatt!M280+Datenblatt!$E$8,0))))))))))))))))))</f>
        <v>#DIV/0!</v>
      </c>
      <c r="K280" t="e">
        <f>IF(AND(Übersicht!$C280=13,Datenblatt!N280&lt;Datenblatt!$T$3),0,IF(AND(Übersicht!$C280=14,Datenblatt!N280&lt;Datenblatt!$T$4),0,IF(AND(Übersicht!$C280=15,Datenblatt!N280&lt;Datenblatt!$T$5),0,IF(AND(Übersicht!$C280=16,Datenblatt!N280&lt;Datenblatt!$T$6),0,IF(AND(Übersicht!$C280=12,Datenblatt!N280&lt;Datenblatt!$T$7),0,IF(AND(Übersicht!$C280=11,Datenblatt!N280&lt;Datenblatt!$T$8),0,IF(AND($C280=13,Datenblatt!N280&gt;Datenblatt!$S$3),100,IF(AND($C280=14,Datenblatt!N280&gt;Datenblatt!$S$4),100,IF(AND($C280=15,Datenblatt!N280&gt;Datenblatt!$S$5),100,IF(AND($C280=16,Datenblatt!N280&gt;Datenblatt!$S$6),100,IF(AND($C280=12,Datenblatt!N280&gt;Datenblatt!$S$7),100,IF(AND($C280=11,Datenblatt!N280&gt;Datenblatt!$S$8),100,IF(Übersicht!$C280=13,Datenblatt!$B$11*Datenblatt!N280^3+Datenblatt!$C$11*Datenblatt!N280^2+Datenblatt!$D$11*Datenblatt!N280+Datenblatt!$E$11,IF(Übersicht!$C280=14,Datenblatt!$B$12*Datenblatt!N280^3+Datenblatt!$C$12*Datenblatt!N280^2+Datenblatt!$D$12*Datenblatt!N280+Datenblatt!$E$12,IF(Übersicht!$C280=15,Datenblatt!$B$13*Datenblatt!N280^3+Datenblatt!$C$13*Datenblatt!N280^2+Datenblatt!$D$13*Datenblatt!N280+Datenblatt!$E$13,IF(Übersicht!$C280=16,Datenblatt!$B$14*Datenblatt!N280^3+Datenblatt!$C$14*Datenblatt!N280^2+Datenblatt!$D$14*Datenblatt!N280+Datenblatt!$E$14,IF(Übersicht!$C280=12,Datenblatt!$B$15*Datenblatt!N280^3+Datenblatt!$C$15*Datenblatt!N280^2+Datenblatt!$D$15*Datenblatt!N280+Datenblatt!$E$15,IF(Übersicht!$C280=11,Datenblatt!$B$16*Datenblatt!N280^3+Datenblatt!$C$16*Datenblatt!N280^2+Datenblatt!$D$16*Datenblatt!N280+Datenblatt!$E$16,0))))))))))))))))))</f>
        <v>#DIV/0!</v>
      </c>
      <c r="L280">
        <f>IF(AND($C280=13,G280&lt;Datenblatt!$V$3),0,IF(AND($C280=14,G280&lt;Datenblatt!$V$4),0,IF(AND($C280=15,G280&lt;Datenblatt!$V$5),0,IF(AND($C280=16,G280&lt;Datenblatt!$V$6),0,IF(AND($C280=12,G280&lt;Datenblatt!$V$7),0,IF(AND($C280=11,G280&lt;Datenblatt!$V$8),0,IF(AND($C280=13,G280&gt;Datenblatt!$U$3),100,IF(AND($C280=14,G280&gt;Datenblatt!$U$4),100,IF(AND($C280=15,G280&gt;Datenblatt!$U$5),100,IF(AND($C280=16,G280&gt;Datenblatt!$U$6),100,IF(AND($C280=12,G280&gt;Datenblatt!$U$7),100,IF(AND($C280=11,G280&gt;Datenblatt!$U$8),100,IF($C280=13,(Datenblatt!$B$19*Übersicht!G280^3)+(Datenblatt!$C$19*Übersicht!G280^2)+(Datenblatt!$D$19*Übersicht!G280)+Datenblatt!$E$19,IF($C280=14,(Datenblatt!$B$20*Übersicht!G280^3)+(Datenblatt!$C$20*Übersicht!G280^2)+(Datenblatt!$D$20*Übersicht!G280)+Datenblatt!$E$20,IF($C280=15,(Datenblatt!$B$21*Übersicht!G280^3)+(Datenblatt!$C$21*Übersicht!G280^2)+(Datenblatt!$D$21*Übersicht!G280)+Datenblatt!$E$21,IF($C280=16,(Datenblatt!$B$22*Übersicht!G280^3)+(Datenblatt!$C$22*Übersicht!G280^2)+(Datenblatt!$D$22*Übersicht!G280)+Datenblatt!$E$22,IF($C280=12,(Datenblatt!$B$23*Übersicht!G280^3)+(Datenblatt!$C$23*Übersicht!G280^2)+(Datenblatt!$D$23*Übersicht!G280)+Datenblatt!$E$23,IF($C280=11,(Datenblatt!$B$24*Übersicht!G280^3)+(Datenblatt!$C$24*Übersicht!G280^2)+(Datenblatt!$D$24*Übersicht!G280)+Datenblatt!$E$24,0))))))))))))))))))</f>
        <v>0</v>
      </c>
      <c r="M280">
        <f>IF(AND(H280="",C280=11),Datenblatt!$I$26,IF(AND(H280="",C280=12),Datenblatt!$I$26,IF(AND(H280="",C280=16),Datenblatt!$I$27,IF(AND(H280="",C280=15),Datenblatt!$I$26,IF(AND(H280="",C280=14),Datenblatt!$I$26,IF(AND(H280="",C280=13),Datenblatt!$I$26,IF(AND($C280=13,H280&gt;Datenblatt!$X$3),0,IF(AND($C280=14,H280&gt;Datenblatt!$X$4),0,IF(AND($C280=15,H280&gt;Datenblatt!$X$5),0,IF(AND($C280=16,H280&gt;Datenblatt!$X$6),0,IF(AND($C280=12,H280&gt;Datenblatt!$X$7),0,IF(AND($C280=11,H280&gt;Datenblatt!$X$8),0,IF(AND($C280=13,H280&lt;Datenblatt!$W$3),100,IF(AND($C280=14,H280&lt;Datenblatt!$W$4),100,IF(AND($C280=15,H280&lt;Datenblatt!$W$5),100,IF(AND($C280=16,H280&lt;Datenblatt!$W$6),100,IF(AND($C280=12,H280&lt;Datenblatt!$W$7),100,IF(AND($C280=11,H280&lt;Datenblatt!$W$8),100,IF($C280=13,(Datenblatt!$B$27*Übersicht!H280^3)+(Datenblatt!$C$27*Übersicht!H280^2)+(Datenblatt!$D$27*Übersicht!H280)+Datenblatt!$E$27,IF($C280=14,(Datenblatt!$B$28*Übersicht!H280^3)+(Datenblatt!$C$28*Übersicht!H280^2)+(Datenblatt!$D$28*Übersicht!H280)+Datenblatt!$E$28,IF($C280=15,(Datenblatt!$B$29*Übersicht!H280^3)+(Datenblatt!$C$29*Übersicht!H280^2)+(Datenblatt!$D$29*Übersicht!H280)+Datenblatt!$E$29,IF($C280=16,(Datenblatt!$B$30*Übersicht!H280^3)+(Datenblatt!$C$30*Übersicht!H280^2)+(Datenblatt!$D$30*Übersicht!H280)+Datenblatt!$E$30,IF($C280=12,(Datenblatt!$B$31*Übersicht!H280^3)+(Datenblatt!$C$31*Übersicht!H280^2)+(Datenblatt!$D$31*Übersicht!H280)+Datenblatt!$E$31,IF($C280=11,(Datenblatt!$B$32*Übersicht!H280^3)+(Datenblatt!$C$32*Übersicht!H280^2)+(Datenblatt!$D$32*Übersicht!H280)+Datenblatt!$E$32,0))))))))))))))))))))))))</f>
        <v>0</v>
      </c>
      <c r="N280">
        <f>IF(AND(H280="",C280=11),Datenblatt!$I$29,IF(AND(H280="",C280=12),Datenblatt!$I$29,IF(AND(H280="",C280=16),Datenblatt!$I$29,IF(AND(H280="",C280=15),Datenblatt!$I$29,IF(AND(H280="",C280=14),Datenblatt!$I$29,IF(AND(H280="",C280=13),Datenblatt!$I$29,IF(AND($C280=13,H280&gt;Datenblatt!$X$3),0,IF(AND($C280=14,H280&gt;Datenblatt!$X$4),0,IF(AND($C280=15,H280&gt;Datenblatt!$X$5),0,IF(AND($C280=16,H280&gt;Datenblatt!$X$6),0,IF(AND($C280=12,H280&gt;Datenblatt!$X$7),0,IF(AND($C280=11,H280&gt;Datenblatt!$X$8),0,IF(AND($C280=13,H280&lt;Datenblatt!$W$3),100,IF(AND($C280=14,H280&lt;Datenblatt!$W$4),100,IF(AND($C280=15,H280&lt;Datenblatt!$W$5),100,IF(AND($C280=16,H280&lt;Datenblatt!$W$6),100,IF(AND($C280=12,H280&lt;Datenblatt!$W$7),100,IF(AND($C280=11,H280&lt;Datenblatt!$W$8),100,IF($C280=13,(Datenblatt!$B$27*Übersicht!H280^3)+(Datenblatt!$C$27*Übersicht!H280^2)+(Datenblatt!$D$27*Übersicht!H280)+Datenblatt!$E$27,IF($C280=14,(Datenblatt!$B$28*Übersicht!H280^3)+(Datenblatt!$C$28*Übersicht!H280^2)+(Datenblatt!$D$28*Übersicht!H280)+Datenblatt!$E$28,IF($C280=15,(Datenblatt!$B$29*Übersicht!H280^3)+(Datenblatt!$C$29*Übersicht!H280^2)+(Datenblatt!$D$29*Übersicht!H280)+Datenblatt!$E$29,IF($C280=16,(Datenblatt!$B$30*Übersicht!H280^3)+(Datenblatt!$C$30*Übersicht!H280^2)+(Datenblatt!$D$30*Übersicht!H280)+Datenblatt!$E$30,IF($C280=12,(Datenblatt!$B$31*Übersicht!H280^3)+(Datenblatt!$C$31*Übersicht!H280^2)+(Datenblatt!$D$31*Übersicht!H280)+Datenblatt!$E$31,IF($C280=11,(Datenblatt!$B$32*Übersicht!H280^3)+(Datenblatt!$C$32*Übersicht!H280^2)+(Datenblatt!$D$32*Übersicht!H280)+Datenblatt!$E$32,0))))))))))))))))))))))))</f>
        <v>0</v>
      </c>
      <c r="O280" s="2" t="e">
        <f t="shared" si="16"/>
        <v>#DIV/0!</v>
      </c>
      <c r="P280" s="2" t="e">
        <f t="shared" si="17"/>
        <v>#DIV/0!</v>
      </c>
      <c r="R280" s="2"/>
      <c r="S280" s="2">
        <f>Datenblatt!$I$10</f>
        <v>62.816491055091916</v>
      </c>
      <c r="T280" s="2">
        <f>Datenblatt!$I$18</f>
        <v>62.379148900450787</v>
      </c>
      <c r="U280" s="2">
        <f>Datenblatt!$I$26</f>
        <v>55.885385458572635</v>
      </c>
      <c r="V280" s="2">
        <f>Datenblatt!$I$34</f>
        <v>60.727085155488531</v>
      </c>
      <c r="W280" s="7" t="e">
        <f t="shared" si="18"/>
        <v>#DIV/0!</v>
      </c>
      <c r="Y280" s="2">
        <f>Datenblatt!$I$5</f>
        <v>73.48733784597421</v>
      </c>
      <c r="Z280">
        <f>Datenblatt!$I$13</f>
        <v>79.926562848016317</v>
      </c>
      <c r="AA280">
        <f>Datenblatt!$I$21</f>
        <v>79.953620531215734</v>
      </c>
      <c r="AB280">
        <f>Datenblatt!$I$29</f>
        <v>70.851454876954847</v>
      </c>
      <c r="AC280">
        <f>Datenblatt!$I$37</f>
        <v>75.813025407742586</v>
      </c>
      <c r="AD280" s="7" t="e">
        <f t="shared" si="19"/>
        <v>#DIV/0!</v>
      </c>
    </row>
    <row r="281" spans="10:30" ht="19" x14ac:dyDescent="0.25">
      <c r="J281" s="3" t="e">
        <f>IF(AND($C281=13,Datenblatt!M281&lt;Datenblatt!$R$3),0,IF(AND($C281=14,Datenblatt!M281&lt;Datenblatt!$R$4),0,IF(AND($C281=15,Datenblatt!M281&lt;Datenblatt!$R$5),0,IF(AND($C281=16,Datenblatt!M281&lt;Datenblatt!$R$6),0,IF(AND($C281=12,Datenblatt!M281&lt;Datenblatt!$R$7),0,IF(AND($C281=11,Datenblatt!M281&lt;Datenblatt!$R$8),0,IF(AND($C281=13,Datenblatt!M281&gt;Datenblatt!$Q$3),100,IF(AND($C281=14,Datenblatt!M281&gt;Datenblatt!$Q$4),100,IF(AND($C281=15,Datenblatt!M281&gt;Datenblatt!$Q$5),100,IF(AND($C281=16,Datenblatt!M281&gt;Datenblatt!$Q$6),100,IF(AND($C281=12,Datenblatt!M281&gt;Datenblatt!$Q$7),100,IF(AND($C281=11,Datenblatt!M281&gt;Datenblatt!$Q$8),100,IF(Übersicht!$C281=13,Datenblatt!$B$3*Datenblatt!M281^3+Datenblatt!$C$3*Datenblatt!M281^2+Datenblatt!$D$3*Datenblatt!M281+Datenblatt!$E$3,IF(Übersicht!$C281=14,Datenblatt!$B$4*Datenblatt!M281^3+Datenblatt!$C$4*Datenblatt!M281^2+Datenblatt!$D$4*Datenblatt!M281+Datenblatt!$E$4,IF(Übersicht!$C281=15,Datenblatt!$B$5*Datenblatt!M281^3+Datenblatt!$C$5*Datenblatt!M281^2+Datenblatt!$D$5*Datenblatt!M281+Datenblatt!$E$5,IF(Übersicht!$C281=16,Datenblatt!$B$6*Datenblatt!M281^3+Datenblatt!$C$6*Datenblatt!M281^2+Datenblatt!$D$6*Datenblatt!M281+Datenblatt!$E$6,IF(Übersicht!$C281=12,Datenblatt!$B$7*Datenblatt!M281^3+Datenblatt!$C$7*Datenblatt!M281^2+Datenblatt!$D$7*Datenblatt!M281+Datenblatt!$E$7,IF(Übersicht!$C281=11,Datenblatt!$B$8*Datenblatt!M281^3+Datenblatt!$C$8*Datenblatt!M281^2+Datenblatt!$D$8*Datenblatt!M281+Datenblatt!$E$8,0))))))))))))))))))</f>
        <v>#DIV/0!</v>
      </c>
      <c r="K281" t="e">
        <f>IF(AND(Übersicht!$C281=13,Datenblatt!N281&lt;Datenblatt!$T$3),0,IF(AND(Übersicht!$C281=14,Datenblatt!N281&lt;Datenblatt!$T$4),0,IF(AND(Übersicht!$C281=15,Datenblatt!N281&lt;Datenblatt!$T$5),0,IF(AND(Übersicht!$C281=16,Datenblatt!N281&lt;Datenblatt!$T$6),0,IF(AND(Übersicht!$C281=12,Datenblatt!N281&lt;Datenblatt!$T$7),0,IF(AND(Übersicht!$C281=11,Datenblatt!N281&lt;Datenblatt!$T$8),0,IF(AND($C281=13,Datenblatt!N281&gt;Datenblatt!$S$3),100,IF(AND($C281=14,Datenblatt!N281&gt;Datenblatt!$S$4),100,IF(AND($C281=15,Datenblatt!N281&gt;Datenblatt!$S$5),100,IF(AND($C281=16,Datenblatt!N281&gt;Datenblatt!$S$6),100,IF(AND($C281=12,Datenblatt!N281&gt;Datenblatt!$S$7),100,IF(AND($C281=11,Datenblatt!N281&gt;Datenblatt!$S$8),100,IF(Übersicht!$C281=13,Datenblatt!$B$11*Datenblatt!N281^3+Datenblatt!$C$11*Datenblatt!N281^2+Datenblatt!$D$11*Datenblatt!N281+Datenblatt!$E$11,IF(Übersicht!$C281=14,Datenblatt!$B$12*Datenblatt!N281^3+Datenblatt!$C$12*Datenblatt!N281^2+Datenblatt!$D$12*Datenblatt!N281+Datenblatt!$E$12,IF(Übersicht!$C281=15,Datenblatt!$B$13*Datenblatt!N281^3+Datenblatt!$C$13*Datenblatt!N281^2+Datenblatt!$D$13*Datenblatt!N281+Datenblatt!$E$13,IF(Übersicht!$C281=16,Datenblatt!$B$14*Datenblatt!N281^3+Datenblatt!$C$14*Datenblatt!N281^2+Datenblatt!$D$14*Datenblatt!N281+Datenblatt!$E$14,IF(Übersicht!$C281=12,Datenblatt!$B$15*Datenblatt!N281^3+Datenblatt!$C$15*Datenblatt!N281^2+Datenblatt!$D$15*Datenblatt!N281+Datenblatt!$E$15,IF(Übersicht!$C281=11,Datenblatt!$B$16*Datenblatt!N281^3+Datenblatt!$C$16*Datenblatt!N281^2+Datenblatt!$D$16*Datenblatt!N281+Datenblatt!$E$16,0))))))))))))))))))</f>
        <v>#DIV/0!</v>
      </c>
      <c r="L281">
        <f>IF(AND($C281=13,G281&lt;Datenblatt!$V$3),0,IF(AND($C281=14,G281&lt;Datenblatt!$V$4),0,IF(AND($C281=15,G281&lt;Datenblatt!$V$5),0,IF(AND($C281=16,G281&lt;Datenblatt!$V$6),0,IF(AND($C281=12,G281&lt;Datenblatt!$V$7),0,IF(AND($C281=11,G281&lt;Datenblatt!$V$8),0,IF(AND($C281=13,G281&gt;Datenblatt!$U$3),100,IF(AND($C281=14,G281&gt;Datenblatt!$U$4),100,IF(AND($C281=15,G281&gt;Datenblatt!$U$5),100,IF(AND($C281=16,G281&gt;Datenblatt!$U$6),100,IF(AND($C281=12,G281&gt;Datenblatt!$U$7),100,IF(AND($C281=11,G281&gt;Datenblatt!$U$8),100,IF($C281=13,(Datenblatt!$B$19*Übersicht!G281^3)+(Datenblatt!$C$19*Übersicht!G281^2)+(Datenblatt!$D$19*Übersicht!G281)+Datenblatt!$E$19,IF($C281=14,(Datenblatt!$B$20*Übersicht!G281^3)+(Datenblatt!$C$20*Übersicht!G281^2)+(Datenblatt!$D$20*Übersicht!G281)+Datenblatt!$E$20,IF($C281=15,(Datenblatt!$B$21*Übersicht!G281^3)+(Datenblatt!$C$21*Übersicht!G281^2)+(Datenblatt!$D$21*Übersicht!G281)+Datenblatt!$E$21,IF($C281=16,(Datenblatt!$B$22*Übersicht!G281^3)+(Datenblatt!$C$22*Übersicht!G281^2)+(Datenblatt!$D$22*Übersicht!G281)+Datenblatt!$E$22,IF($C281=12,(Datenblatt!$B$23*Übersicht!G281^3)+(Datenblatt!$C$23*Übersicht!G281^2)+(Datenblatt!$D$23*Übersicht!G281)+Datenblatt!$E$23,IF($C281=11,(Datenblatt!$B$24*Übersicht!G281^3)+(Datenblatt!$C$24*Übersicht!G281^2)+(Datenblatt!$D$24*Übersicht!G281)+Datenblatt!$E$24,0))))))))))))))))))</f>
        <v>0</v>
      </c>
      <c r="M281">
        <f>IF(AND(H281="",C281=11),Datenblatt!$I$26,IF(AND(H281="",C281=12),Datenblatt!$I$26,IF(AND(H281="",C281=16),Datenblatt!$I$27,IF(AND(H281="",C281=15),Datenblatt!$I$26,IF(AND(H281="",C281=14),Datenblatt!$I$26,IF(AND(H281="",C281=13),Datenblatt!$I$26,IF(AND($C281=13,H281&gt;Datenblatt!$X$3),0,IF(AND($C281=14,H281&gt;Datenblatt!$X$4),0,IF(AND($C281=15,H281&gt;Datenblatt!$X$5),0,IF(AND($C281=16,H281&gt;Datenblatt!$X$6),0,IF(AND($C281=12,H281&gt;Datenblatt!$X$7),0,IF(AND($C281=11,H281&gt;Datenblatt!$X$8),0,IF(AND($C281=13,H281&lt;Datenblatt!$W$3),100,IF(AND($C281=14,H281&lt;Datenblatt!$W$4),100,IF(AND($C281=15,H281&lt;Datenblatt!$W$5),100,IF(AND($C281=16,H281&lt;Datenblatt!$W$6),100,IF(AND($C281=12,H281&lt;Datenblatt!$W$7),100,IF(AND($C281=11,H281&lt;Datenblatt!$W$8),100,IF($C281=13,(Datenblatt!$B$27*Übersicht!H281^3)+(Datenblatt!$C$27*Übersicht!H281^2)+(Datenblatt!$D$27*Übersicht!H281)+Datenblatt!$E$27,IF($C281=14,(Datenblatt!$B$28*Übersicht!H281^3)+(Datenblatt!$C$28*Übersicht!H281^2)+(Datenblatt!$D$28*Übersicht!H281)+Datenblatt!$E$28,IF($C281=15,(Datenblatt!$B$29*Übersicht!H281^3)+(Datenblatt!$C$29*Übersicht!H281^2)+(Datenblatt!$D$29*Übersicht!H281)+Datenblatt!$E$29,IF($C281=16,(Datenblatt!$B$30*Übersicht!H281^3)+(Datenblatt!$C$30*Übersicht!H281^2)+(Datenblatt!$D$30*Übersicht!H281)+Datenblatt!$E$30,IF($C281=12,(Datenblatt!$B$31*Übersicht!H281^3)+(Datenblatt!$C$31*Übersicht!H281^2)+(Datenblatt!$D$31*Übersicht!H281)+Datenblatt!$E$31,IF($C281=11,(Datenblatt!$B$32*Übersicht!H281^3)+(Datenblatt!$C$32*Übersicht!H281^2)+(Datenblatt!$D$32*Übersicht!H281)+Datenblatt!$E$32,0))))))))))))))))))))))))</f>
        <v>0</v>
      </c>
      <c r="N281">
        <f>IF(AND(H281="",C281=11),Datenblatt!$I$29,IF(AND(H281="",C281=12),Datenblatt!$I$29,IF(AND(H281="",C281=16),Datenblatt!$I$29,IF(AND(H281="",C281=15),Datenblatt!$I$29,IF(AND(H281="",C281=14),Datenblatt!$I$29,IF(AND(H281="",C281=13),Datenblatt!$I$29,IF(AND($C281=13,H281&gt;Datenblatt!$X$3),0,IF(AND($C281=14,H281&gt;Datenblatt!$X$4),0,IF(AND($C281=15,H281&gt;Datenblatt!$X$5),0,IF(AND($C281=16,H281&gt;Datenblatt!$X$6),0,IF(AND($C281=12,H281&gt;Datenblatt!$X$7),0,IF(AND($C281=11,H281&gt;Datenblatt!$X$8),0,IF(AND($C281=13,H281&lt;Datenblatt!$W$3),100,IF(AND($C281=14,H281&lt;Datenblatt!$W$4),100,IF(AND($C281=15,H281&lt;Datenblatt!$W$5),100,IF(AND($C281=16,H281&lt;Datenblatt!$W$6),100,IF(AND($C281=12,H281&lt;Datenblatt!$W$7),100,IF(AND($C281=11,H281&lt;Datenblatt!$W$8),100,IF($C281=13,(Datenblatt!$B$27*Übersicht!H281^3)+(Datenblatt!$C$27*Übersicht!H281^2)+(Datenblatt!$D$27*Übersicht!H281)+Datenblatt!$E$27,IF($C281=14,(Datenblatt!$B$28*Übersicht!H281^3)+(Datenblatt!$C$28*Übersicht!H281^2)+(Datenblatt!$D$28*Übersicht!H281)+Datenblatt!$E$28,IF($C281=15,(Datenblatt!$B$29*Übersicht!H281^3)+(Datenblatt!$C$29*Übersicht!H281^2)+(Datenblatt!$D$29*Übersicht!H281)+Datenblatt!$E$29,IF($C281=16,(Datenblatt!$B$30*Übersicht!H281^3)+(Datenblatt!$C$30*Übersicht!H281^2)+(Datenblatt!$D$30*Übersicht!H281)+Datenblatt!$E$30,IF($C281=12,(Datenblatt!$B$31*Übersicht!H281^3)+(Datenblatt!$C$31*Übersicht!H281^2)+(Datenblatt!$D$31*Übersicht!H281)+Datenblatt!$E$31,IF($C281=11,(Datenblatt!$B$32*Übersicht!H281^3)+(Datenblatt!$C$32*Übersicht!H281^2)+(Datenblatt!$D$32*Übersicht!H281)+Datenblatt!$E$32,0))))))))))))))))))))))))</f>
        <v>0</v>
      </c>
      <c r="O281" s="2" t="e">
        <f t="shared" si="16"/>
        <v>#DIV/0!</v>
      </c>
      <c r="P281" s="2" t="e">
        <f t="shared" si="17"/>
        <v>#DIV/0!</v>
      </c>
      <c r="R281" s="2"/>
      <c r="S281" s="2">
        <f>Datenblatt!$I$10</f>
        <v>62.816491055091916</v>
      </c>
      <c r="T281" s="2">
        <f>Datenblatt!$I$18</f>
        <v>62.379148900450787</v>
      </c>
      <c r="U281" s="2">
        <f>Datenblatt!$I$26</f>
        <v>55.885385458572635</v>
      </c>
      <c r="V281" s="2">
        <f>Datenblatt!$I$34</f>
        <v>60.727085155488531</v>
      </c>
      <c r="W281" s="7" t="e">
        <f t="shared" si="18"/>
        <v>#DIV/0!</v>
      </c>
      <c r="Y281" s="2">
        <f>Datenblatt!$I$5</f>
        <v>73.48733784597421</v>
      </c>
      <c r="Z281">
        <f>Datenblatt!$I$13</f>
        <v>79.926562848016317</v>
      </c>
      <c r="AA281">
        <f>Datenblatt!$I$21</f>
        <v>79.953620531215734</v>
      </c>
      <c r="AB281">
        <f>Datenblatt!$I$29</f>
        <v>70.851454876954847</v>
      </c>
      <c r="AC281">
        <f>Datenblatt!$I$37</f>
        <v>75.813025407742586</v>
      </c>
      <c r="AD281" s="7" t="e">
        <f t="shared" si="19"/>
        <v>#DIV/0!</v>
      </c>
    </row>
    <row r="282" spans="10:30" ht="19" x14ac:dyDescent="0.25">
      <c r="J282" s="3" t="e">
        <f>IF(AND($C282=13,Datenblatt!M282&lt;Datenblatt!$R$3),0,IF(AND($C282=14,Datenblatt!M282&lt;Datenblatt!$R$4),0,IF(AND($C282=15,Datenblatt!M282&lt;Datenblatt!$R$5),0,IF(AND($C282=16,Datenblatt!M282&lt;Datenblatt!$R$6),0,IF(AND($C282=12,Datenblatt!M282&lt;Datenblatt!$R$7),0,IF(AND($C282=11,Datenblatt!M282&lt;Datenblatt!$R$8),0,IF(AND($C282=13,Datenblatt!M282&gt;Datenblatt!$Q$3),100,IF(AND($C282=14,Datenblatt!M282&gt;Datenblatt!$Q$4),100,IF(AND($C282=15,Datenblatt!M282&gt;Datenblatt!$Q$5),100,IF(AND($C282=16,Datenblatt!M282&gt;Datenblatt!$Q$6),100,IF(AND($C282=12,Datenblatt!M282&gt;Datenblatt!$Q$7),100,IF(AND($C282=11,Datenblatt!M282&gt;Datenblatt!$Q$8),100,IF(Übersicht!$C282=13,Datenblatt!$B$3*Datenblatt!M282^3+Datenblatt!$C$3*Datenblatt!M282^2+Datenblatt!$D$3*Datenblatt!M282+Datenblatt!$E$3,IF(Übersicht!$C282=14,Datenblatt!$B$4*Datenblatt!M282^3+Datenblatt!$C$4*Datenblatt!M282^2+Datenblatt!$D$4*Datenblatt!M282+Datenblatt!$E$4,IF(Übersicht!$C282=15,Datenblatt!$B$5*Datenblatt!M282^3+Datenblatt!$C$5*Datenblatt!M282^2+Datenblatt!$D$5*Datenblatt!M282+Datenblatt!$E$5,IF(Übersicht!$C282=16,Datenblatt!$B$6*Datenblatt!M282^3+Datenblatt!$C$6*Datenblatt!M282^2+Datenblatt!$D$6*Datenblatt!M282+Datenblatt!$E$6,IF(Übersicht!$C282=12,Datenblatt!$B$7*Datenblatt!M282^3+Datenblatt!$C$7*Datenblatt!M282^2+Datenblatt!$D$7*Datenblatt!M282+Datenblatt!$E$7,IF(Übersicht!$C282=11,Datenblatt!$B$8*Datenblatt!M282^3+Datenblatt!$C$8*Datenblatt!M282^2+Datenblatt!$D$8*Datenblatt!M282+Datenblatt!$E$8,0))))))))))))))))))</f>
        <v>#DIV/0!</v>
      </c>
      <c r="K282" t="e">
        <f>IF(AND(Übersicht!$C282=13,Datenblatt!N282&lt;Datenblatt!$T$3),0,IF(AND(Übersicht!$C282=14,Datenblatt!N282&lt;Datenblatt!$T$4),0,IF(AND(Übersicht!$C282=15,Datenblatt!N282&lt;Datenblatt!$T$5),0,IF(AND(Übersicht!$C282=16,Datenblatt!N282&lt;Datenblatt!$T$6),0,IF(AND(Übersicht!$C282=12,Datenblatt!N282&lt;Datenblatt!$T$7),0,IF(AND(Übersicht!$C282=11,Datenblatt!N282&lt;Datenblatt!$T$8),0,IF(AND($C282=13,Datenblatt!N282&gt;Datenblatt!$S$3),100,IF(AND($C282=14,Datenblatt!N282&gt;Datenblatt!$S$4),100,IF(AND($C282=15,Datenblatt!N282&gt;Datenblatt!$S$5),100,IF(AND($C282=16,Datenblatt!N282&gt;Datenblatt!$S$6),100,IF(AND($C282=12,Datenblatt!N282&gt;Datenblatt!$S$7),100,IF(AND($C282=11,Datenblatt!N282&gt;Datenblatt!$S$8),100,IF(Übersicht!$C282=13,Datenblatt!$B$11*Datenblatt!N282^3+Datenblatt!$C$11*Datenblatt!N282^2+Datenblatt!$D$11*Datenblatt!N282+Datenblatt!$E$11,IF(Übersicht!$C282=14,Datenblatt!$B$12*Datenblatt!N282^3+Datenblatt!$C$12*Datenblatt!N282^2+Datenblatt!$D$12*Datenblatt!N282+Datenblatt!$E$12,IF(Übersicht!$C282=15,Datenblatt!$B$13*Datenblatt!N282^3+Datenblatt!$C$13*Datenblatt!N282^2+Datenblatt!$D$13*Datenblatt!N282+Datenblatt!$E$13,IF(Übersicht!$C282=16,Datenblatt!$B$14*Datenblatt!N282^3+Datenblatt!$C$14*Datenblatt!N282^2+Datenblatt!$D$14*Datenblatt!N282+Datenblatt!$E$14,IF(Übersicht!$C282=12,Datenblatt!$B$15*Datenblatt!N282^3+Datenblatt!$C$15*Datenblatt!N282^2+Datenblatt!$D$15*Datenblatt!N282+Datenblatt!$E$15,IF(Übersicht!$C282=11,Datenblatt!$B$16*Datenblatt!N282^3+Datenblatt!$C$16*Datenblatt!N282^2+Datenblatt!$D$16*Datenblatt!N282+Datenblatt!$E$16,0))))))))))))))))))</f>
        <v>#DIV/0!</v>
      </c>
      <c r="L282">
        <f>IF(AND($C282=13,G282&lt;Datenblatt!$V$3),0,IF(AND($C282=14,G282&lt;Datenblatt!$V$4),0,IF(AND($C282=15,G282&lt;Datenblatt!$V$5),0,IF(AND($C282=16,G282&lt;Datenblatt!$V$6),0,IF(AND($C282=12,G282&lt;Datenblatt!$V$7),0,IF(AND($C282=11,G282&lt;Datenblatt!$V$8),0,IF(AND($C282=13,G282&gt;Datenblatt!$U$3),100,IF(AND($C282=14,G282&gt;Datenblatt!$U$4),100,IF(AND($C282=15,G282&gt;Datenblatt!$U$5),100,IF(AND($C282=16,G282&gt;Datenblatt!$U$6),100,IF(AND($C282=12,G282&gt;Datenblatt!$U$7),100,IF(AND($C282=11,G282&gt;Datenblatt!$U$8),100,IF($C282=13,(Datenblatt!$B$19*Übersicht!G282^3)+(Datenblatt!$C$19*Übersicht!G282^2)+(Datenblatt!$D$19*Übersicht!G282)+Datenblatt!$E$19,IF($C282=14,(Datenblatt!$B$20*Übersicht!G282^3)+(Datenblatt!$C$20*Übersicht!G282^2)+(Datenblatt!$D$20*Übersicht!G282)+Datenblatt!$E$20,IF($C282=15,(Datenblatt!$B$21*Übersicht!G282^3)+(Datenblatt!$C$21*Übersicht!G282^2)+(Datenblatt!$D$21*Übersicht!G282)+Datenblatt!$E$21,IF($C282=16,(Datenblatt!$B$22*Übersicht!G282^3)+(Datenblatt!$C$22*Übersicht!G282^2)+(Datenblatt!$D$22*Übersicht!G282)+Datenblatt!$E$22,IF($C282=12,(Datenblatt!$B$23*Übersicht!G282^3)+(Datenblatt!$C$23*Übersicht!G282^2)+(Datenblatt!$D$23*Übersicht!G282)+Datenblatt!$E$23,IF($C282=11,(Datenblatt!$B$24*Übersicht!G282^3)+(Datenblatt!$C$24*Übersicht!G282^2)+(Datenblatt!$D$24*Übersicht!G282)+Datenblatt!$E$24,0))))))))))))))))))</f>
        <v>0</v>
      </c>
      <c r="M282">
        <f>IF(AND(H282="",C282=11),Datenblatt!$I$26,IF(AND(H282="",C282=12),Datenblatt!$I$26,IF(AND(H282="",C282=16),Datenblatt!$I$27,IF(AND(H282="",C282=15),Datenblatt!$I$26,IF(AND(H282="",C282=14),Datenblatt!$I$26,IF(AND(H282="",C282=13),Datenblatt!$I$26,IF(AND($C282=13,H282&gt;Datenblatt!$X$3),0,IF(AND($C282=14,H282&gt;Datenblatt!$X$4),0,IF(AND($C282=15,H282&gt;Datenblatt!$X$5),0,IF(AND($C282=16,H282&gt;Datenblatt!$X$6),0,IF(AND($C282=12,H282&gt;Datenblatt!$X$7),0,IF(AND($C282=11,H282&gt;Datenblatt!$X$8),0,IF(AND($C282=13,H282&lt;Datenblatt!$W$3),100,IF(AND($C282=14,H282&lt;Datenblatt!$W$4),100,IF(AND($C282=15,H282&lt;Datenblatt!$W$5),100,IF(AND($C282=16,H282&lt;Datenblatt!$W$6),100,IF(AND($C282=12,H282&lt;Datenblatt!$W$7),100,IF(AND($C282=11,H282&lt;Datenblatt!$W$8),100,IF($C282=13,(Datenblatt!$B$27*Übersicht!H282^3)+(Datenblatt!$C$27*Übersicht!H282^2)+(Datenblatt!$D$27*Übersicht!H282)+Datenblatt!$E$27,IF($C282=14,(Datenblatt!$B$28*Übersicht!H282^3)+(Datenblatt!$C$28*Übersicht!H282^2)+(Datenblatt!$D$28*Übersicht!H282)+Datenblatt!$E$28,IF($C282=15,(Datenblatt!$B$29*Übersicht!H282^3)+(Datenblatt!$C$29*Übersicht!H282^2)+(Datenblatt!$D$29*Übersicht!H282)+Datenblatt!$E$29,IF($C282=16,(Datenblatt!$B$30*Übersicht!H282^3)+(Datenblatt!$C$30*Übersicht!H282^2)+(Datenblatt!$D$30*Übersicht!H282)+Datenblatt!$E$30,IF($C282=12,(Datenblatt!$B$31*Übersicht!H282^3)+(Datenblatt!$C$31*Übersicht!H282^2)+(Datenblatt!$D$31*Übersicht!H282)+Datenblatt!$E$31,IF($C282=11,(Datenblatt!$B$32*Übersicht!H282^3)+(Datenblatt!$C$32*Übersicht!H282^2)+(Datenblatt!$D$32*Übersicht!H282)+Datenblatt!$E$32,0))))))))))))))))))))))))</f>
        <v>0</v>
      </c>
      <c r="N282">
        <f>IF(AND(H282="",C282=11),Datenblatt!$I$29,IF(AND(H282="",C282=12),Datenblatt!$I$29,IF(AND(H282="",C282=16),Datenblatt!$I$29,IF(AND(H282="",C282=15),Datenblatt!$I$29,IF(AND(H282="",C282=14),Datenblatt!$I$29,IF(AND(H282="",C282=13),Datenblatt!$I$29,IF(AND($C282=13,H282&gt;Datenblatt!$X$3),0,IF(AND($C282=14,H282&gt;Datenblatt!$X$4),0,IF(AND($C282=15,H282&gt;Datenblatt!$X$5),0,IF(AND($C282=16,H282&gt;Datenblatt!$X$6),0,IF(AND($C282=12,H282&gt;Datenblatt!$X$7),0,IF(AND($C282=11,H282&gt;Datenblatt!$X$8),0,IF(AND($C282=13,H282&lt;Datenblatt!$W$3),100,IF(AND($C282=14,H282&lt;Datenblatt!$W$4),100,IF(AND($C282=15,H282&lt;Datenblatt!$W$5),100,IF(AND($C282=16,H282&lt;Datenblatt!$W$6),100,IF(AND($C282=12,H282&lt;Datenblatt!$W$7),100,IF(AND($C282=11,H282&lt;Datenblatt!$W$8),100,IF($C282=13,(Datenblatt!$B$27*Übersicht!H282^3)+(Datenblatt!$C$27*Übersicht!H282^2)+(Datenblatt!$D$27*Übersicht!H282)+Datenblatt!$E$27,IF($C282=14,(Datenblatt!$B$28*Übersicht!H282^3)+(Datenblatt!$C$28*Übersicht!H282^2)+(Datenblatt!$D$28*Übersicht!H282)+Datenblatt!$E$28,IF($C282=15,(Datenblatt!$B$29*Übersicht!H282^3)+(Datenblatt!$C$29*Übersicht!H282^2)+(Datenblatt!$D$29*Übersicht!H282)+Datenblatt!$E$29,IF($C282=16,(Datenblatt!$B$30*Übersicht!H282^3)+(Datenblatt!$C$30*Übersicht!H282^2)+(Datenblatt!$D$30*Übersicht!H282)+Datenblatt!$E$30,IF($C282=12,(Datenblatt!$B$31*Übersicht!H282^3)+(Datenblatt!$C$31*Übersicht!H282^2)+(Datenblatt!$D$31*Übersicht!H282)+Datenblatt!$E$31,IF($C282=11,(Datenblatt!$B$32*Übersicht!H282^3)+(Datenblatt!$C$32*Übersicht!H282^2)+(Datenblatt!$D$32*Übersicht!H282)+Datenblatt!$E$32,0))))))))))))))))))))))))</f>
        <v>0</v>
      </c>
      <c r="O282" s="2" t="e">
        <f t="shared" si="16"/>
        <v>#DIV/0!</v>
      </c>
      <c r="P282" s="2" t="e">
        <f t="shared" si="17"/>
        <v>#DIV/0!</v>
      </c>
      <c r="R282" s="2"/>
      <c r="S282" s="2">
        <f>Datenblatt!$I$10</f>
        <v>62.816491055091916</v>
      </c>
      <c r="T282" s="2">
        <f>Datenblatt!$I$18</f>
        <v>62.379148900450787</v>
      </c>
      <c r="U282" s="2">
        <f>Datenblatt!$I$26</f>
        <v>55.885385458572635</v>
      </c>
      <c r="V282" s="2">
        <f>Datenblatt!$I$34</f>
        <v>60.727085155488531</v>
      </c>
      <c r="W282" s="7" t="e">
        <f t="shared" si="18"/>
        <v>#DIV/0!</v>
      </c>
      <c r="Y282" s="2">
        <f>Datenblatt!$I$5</f>
        <v>73.48733784597421</v>
      </c>
      <c r="Z282">
        <f>Datenblatt!$I$13</f>
        <v>79.926562848016317</v>
      </c>
      <c r="AA282">
        <f>Datenblatt!$I$21</f>
        <v>79.953620531215734</v>
      </c>
      <c r="AB282">
        <f>Datenblatt!$I$29</f>
        <v>70.851454876954847</v>
      </c>
      <c r="AC282">
        <f>Datenblatt!$I$37</f>
        <v>75.813025407742586</v>
      </c>
      <c r="AD282" s="7" t="e">
        <f t="shared" si="19"/>
        <v>#DIV/0!</v>
      </c>
    </row>
    <row r="283" spans="10:30" ht="19" x14ac:dyDescent="0.25">
      <c r="J283" s="3" t="e">
        <f>IF(AND($C283=13,Datenblatt!M283&lt;Datenblatt!$R$3),0,IF(AND($C283=14,Datenblatt!M283&lt;Datenblatt!$R$4),0,IF(AND($C283=15,Datenblatt!M283&lt;Datenblatt!$R$5),0,IF(AND($C283=16,Datenblatt!M283&lt;Datenblatt!$R$6),0,IF(AND($C283=12,Datenblatt!M283&lt;Datenblatt!$R$7),0,IF(AND($C283=11,Datenblatt!M283&lt;Datenblatt!$R$8),0,IF(AND($C283=13,Datenblatt!M283&gt;Datenblatt!$Q$3),100,IF(AND($C283=14,Datenblatt!M283&gt;Datenblatt!$Q$4),100,IF(AND($C283=15,Datenblatt!M283&gt;Datenblatt!$Q$5),100,IF(AND($C283=16,Datenblatt!M283&gt;Datenblatt!$Q$6),100,IF(AND($C283=12,Datenblatt!M283&gt;Datenblatt!$Q$7),100,IF(AND($C283=11,Datenblatt!M283&gt;Datenblatt!$Q$8),100,IF(Übersicht!$C283=13,Datenblatt!$B$3*Datenblatt!M283^3+Datenblatt!$C$3*Datenblatt!M283^2+Datenblatt!$D$3*Datenblatt!M283+Datenblatt!$E$3,IF(Übersicht!$C283=14,Datenblatt!$B$4*Datenblatt!M283^3+Datenblatt!$C$4*Datenblatt!M283^2+Datenblatt!$D$4*Datenblatt!M283+Datenblatt!$E$4,IF(Übersicht!$C283=15,Datenblatt!$B$5*Datenblatt!M283^3+Datenblatt!$C$5*Datenblatt!M283^2+Datenblatt!$D$5*Datenblatt!M283+Datenblatt!$E$5,IF(Übersicht!$C283=16,Datenblatt!$B$6*Datenblatt!M283^3+Datenblatt!$C$6*Datenblatt!M283^2+Datenblatt!$D$6*Datenblatt!M283+Datenblatt!$E$6,IF(Übersicht!$C283=12,Datenblatt!$B$7*Datenblatt!M283^3+Datenblatt!$C$7*Datenblatt!M283^2+Datenblatt!$D$7*Datenblatt!M283+Datenblatt!$E$7,IF(Übersicht!$C283=11,Datenblatt!$B$8*Datenblatt!M283^3+Datenblatt!$C$8*Datenblatt!M283^2+Datenblatt!$D$8*Datenblatt!M283+Datenblatt!$E$8,0))))))))))))))))))</f>
        <v>#DIV/0!</v>
      </c>
      <c r="K283" t="e">
        <f>IF(AND(Übersicht!$C283=13,Datenblatt!N283&lt;Datenblatt!$T$3),0,IF(AND(Übersicht!$C283=14,Datenblatt!N283&lt;Datenblatt!$T$4),0,IF(AND(Übersicht!$C283=15,Datenblatt!N283&lt;Datenblatt!$T$5),0,IF(AND(Übersicht!$C283=16,Datenblatt!N283&lt;Datenblatt!$T$6),0,IF(AND(Übersicht!$C283=12,Datenblatt!N283&lt;Datenblatt!$T$7),0,IF(AND(Übersicht!$C283=11,Datenblatt!N283&lt;Datenblatt!$T$8),0,IF(AND($C283=13,Datenblatt!N283&gt;Datenblatt!$S$3),100,IF(AND($C283=14,Datenblatt!N283&gt;Datenblatt!$S$4),100,IF(AND($C283=15,Datenblatt!N283&gt;Datenblatt!$S$5),100,IF(AND($C283=16,Datenblatt!N283&gt;Datenblatt!$S$6),100,IF(AND($C283=12,Datenblatt!N283&gt;Datenblatt!$S$7),100,IF(AND($C283=11,Datenblatt!N283&gt;Datenblatt!$S$8),100,IF(Übersicht!$C283=13,Datenblatt!$B$11*Datenblatt!N283^3+Datenblatt!$C$11*Datenblatt!N283^2+Datenblatt!$D$11*Datenblatt!N283+Datenblatt!$E$11,IF(Übersicht!$C283=14,Datenblatt!$B$12*Datenblatt!N283^3+Datenblatt!$C$12*Datenblatt!N283^2+Datenblatt!$D$12*Datenblatt!N283+Datenblatt!$E$12,IF(Übersicht!$C283=15,Datenblatt!$B$13*Datenblatt!N283^3+Datenblatt!$C$13*Datenblatt!N283^2+Datenblatt!$D$13*Datenblatt!N283+Datenblatt!$E$13,IF(Übersicht!$C283=16,Datenblatt!$B$14*Datenblatt!N283^3+Datenblatt!$C$14*Datenblatt!N283^2+Datenblatt!$D$14*Datenblatt!N283+Datenblatt!$E$14,IF(Übersicht!$C283=12,Datenblatt!$B$15*Datenblatt!N283^3+Datenblatt!$C$15*Datenblatt!N283^2+Datenblatt!$D$15*Datenblatt!N283+Datenblatt!$E$15,IF(Übersicht!$C283=11,Datenblatt!$B$16*Datenblatt!N283^3+Datenblatt!$C$16*Datenblatt!N283^2+Datenblatt!$D$16*Datenblatt!N283+Datenblatt!$E$16,0))))))))))))))))))</f>
        <v>#DIV/0!</v>
      </c>
      <c r="L283">
        <f>IF(AND($C283=13,G283&lt;Datenblatt!$V$3),0,IF(AND($C283=14,G283&lt;Datenblatt!$V$4),0,IF(AND($C283=15,G283&lt;Datenblatt!$V$5),0,IF(AND($C283=16,G283&lt;Datenblatt!$V$6),0,IF(AND($C283=12,G283&lt;Datenblatt!$V$7),0,IF(AND($C283=11,G283&lt;Datenblatt!$V$8),0,IF(AND($C283=13,G283&gt;Datenblatt!$U$3),100,IF(AND($C283=14,G283&gt;Datenblatt!$U$4),100,IF(AND($C283=15,G283&gt;Datenblatt!$U$5),100,IF(AND($C283=16,G283&gt;Datenblatt!$U$6),100,IF(AND($C283=12,G283&gt;Datenblatt!$U$7),100,IF(AND($C283=11,G283&gt;Datenblatt!$U$8),100,IF($C283=13,(Datenblatt!$B$19*Übersicht!G283^3)+(Datenblatt!$C$19*Übersicht!G283^2)+(Datenblatt!$D$19*Übersicht!G283)+Datenblatt!$E$19,IF($C283=14,(Datenblatt!$B$20*Übersicht!G283^3)+(Datenblatt!$C$20*Übersicht!G283^2)+(Datenblatt!$D$20*Übersicht!G283)+Datenblatt!$E$20,IF($C283=15,(Datenblatt!$B$21*Übersicht!G283^3)+(Datenblatt!$C$21*Übersicht!G283^2)+(Datenblatt!$D$21*Übersicht!G283)+Datenblatt!$E$21,IF($C283=16,(Datenblatt!$B$22*Übersicht!G283^3)+(Datenblatt!$C$22*Übersicht!G283^2)+(Datenblatt!$D$22*Übersicht!G283)+Datenblatt!$E$22,IF($C283=12,(Datenblatt!$B$23*Übersicht!G283^3)+(Datenblatt!$C$23*Übersicht!G283^2)+(Datenblatt!$D$23*Übersicht!G283)+Datenblatt!$E$23,IF($C283=11,(Datenblatt!$B$24*Übersicht!G283^3)+(Datenblatt!$C$24*Übersicht!G283^2)+(Datenblatt!$D$24*Übersicht!G283)+Datenblatt!$E$24,0))))))))))))))))))</f>
        <v>0</v>
      </c>
      <c r="M283">
        <f>IF(AND(H283="",C283=11),Datenblatt!$I$26,IF(AND(H283="",C283=12),Datenblatt!$I$26,IF(AND(H283="",C283=16),Datenblatt!$I$27,IF(AND(H283="",C283=15),Datenblatt!$I$26,IF(AND(H283="",C283=14),Datenblatt!$I$26,IF(AND(H283="",C283=13),Datenblatt!$I$26,IF(AND($C283=13,H283&gt;Datenblatt!$X$3),0,IF(AND($C283=14,H283&gt;Datenblatt!$X$4),0,IF(AND($C283=15,H283&gt;Datenblatt!$X$5),0,IF(AND($C283=16,H283&gt;Datenblatt!$X$6),0,IF(AND($C283=12,H283&gt;Datenblatt!$X$7),0,IF(AND($C283=11,H283&gt;Datenblatt!$X$8),0,IF(AND($C283=13,H283&lt;Datenblatt!$W$3),100,IF(AND($C283=14,H283&lt;Datenblatt!$W$4),100,IF(AND($C283=15,H283&lt;Datenblatt!$W$5),100,IF(AND($C283=16,H283&lt;Datenblatt!$W$6),100,IF(AND($C283=12,H283&lt;Datenblatt!$W$7),100,IF(AND($C283=11,H283&lt;Datenblatt!$W$8),100,IF($C283=13,(Datenblatt!$B$27*Übersicht!H283^3)+(Datenblatt!$C$27*Übersicht!H283^2)+(Datenblatt!$D$27*Übersicht!H283)+Datenblatt!$E$27,IF($C283=14,(Datenblatt!$B$28*Übersicht!H283^3)+(Datenblatt!$C$28*Übersicht!H283^2)+(Datenblatt!$D$28*Übersicht!H283)+Datenblatt!$E$28,IF($C283=15,(Datenblatt!$B$29*Übersicht!H283^3)+(Datenblatt!$C$29*Übersicht!H283^2)+(Datenblatt!$D$29*Übersicht!H283)+Datenblatt!$E$29,IF($C283=16,(Datenblatt!$B$30*Übersicht!H283^3)+(Datenblatt!$C$30*Übersicht!H283^2)+(Datenblatt!$D$30*Übersicht!H283)+Datenblatt!$E$30,IF($C283=12,(Datenblatt!$B$31*Übersicht!H283^3)+(Datenblatt!$C$31*Übersicht!H283^2)+(Datenblatt!$D$31*Übersicht!H283)+Datenblatt!$E$31,IF($C283=11,(Datenblatt!$B$32*Übersicht!H283^3)+(Datenblatt!$C$32*Übersicht!H283^2)+(Datenblatt!$D$32*Übersicht!H283)+Datenblatt!$E$32,0))))))))))))))))))))))))</f>
        <v>0</v>
      </c>
      <c r="N283">
        <f>IF(AND(H283="",C283=11),Datenblatt!$I$29,IF(AND(H283="",C283=12),Datenblatt!$I$29,IF(AND(H283="",C283=16),Datenblatt!$I$29,IF(AND(H283="",C283=15),Datenblatt!$I$29,IF(AND(H283="",C283=14),Datenblatt!$I$29,IF(AND(H283="",C283=13),Datenblatt!$I$29,IF(AND($C283=13,H283&gt;Datenblatt!$X$3),0,IF(AND($C283=14,H283&gt;Datenblatt!$X$4),0,IF(AND($C283=15,H283&gt;Datenblatt!$X$5),0,IF(AND($C283=16,H283&gt;Datenblatt!$X$6),0,IF(AND($C283=12,H283&gt;Datenblatt!$X$7),0,IF(AND($C283=11,H283&gt;Datenblatt!$X$8),0,IF(AND($C283=13,H283&lt;Datenblatt!$W$3),100,IF(AND($C283=14,H283&lt;Datenblatt!$W$4),100,IF(AND($C283=15,H283&lt;Datenblatt!$W$5),100,IF(AND($C283=16,H283&lt;Datenblatt!$W$6),100,IF(AND($C283=12,H283&lt;Datenblatt!$W$7),100,IF(AND($C283=11,H283&lt;Datenblatt!$W$8),100,IF($C283=13,(Datenblatt!$B$27*Übersicht!H283^3)+(Datenblatt!$C$27*Übersicht!H283^2)+(Datenblatt!$D$27*Übersicht!H283)+Datenblatt!$E$27,IF($C283=14,(Datenblatt!$B$28*Übersicht!H283^3)+(Datenblatt!$C$28*Übersicht!H283^2)+(Datenblatt!$D$28*Übersicht!H283)+Datenblatt!$E$28,IF($C283=15,(Datenblatt!$B$29*Übersicht!H283^3)+(Datenblatt!$C$29*Übersicht!H283^2)+(Datenblatt!$D$29*Übersicht!H283)+Datenblatt!$E$29,IF($C283=16,(Datenblatt!$B$30*Übersicht!H283^3)+(Datenblatt!$C$30*Übersicht!H283^2)+(Datenblatt!$D$30*Übersicht!H283)+Datenblatt!$E$30,IF($C283=12,(Datenblatt!$B$31*Übersicht!H283^3)+(Datenblatt!$C$31*Übersicht!H283^2)+(Datenblatt!$D$31*Übersicht!H283)+Datenblatt!$E$31,IF($C283=11,(Datenblatt!$B$32*Übersicht!H283^3)+(Datenblatt!$C$32*Übersicht!H283^2)+(Datenblatt!$D$32*Übersicht!H283)+Datenblatt!$E$32,0))))))))))))))))))))))))</f>
        <v>0</v>
      </c>
      <c r="O283" s="2" t="e">
        <f t="shared" si="16"/>
        <v>#DIV/0!</v>
      </c>
      <c r="P283" s="2" t="e">
        <f t="shared" si="17"/>
        <v>#DIV/0!</v>
      </c>
      <c r="R283" s="2"/>
      <c r="S283" s="2">
        <f>Datenblatt!$I$10</f>
        <v>62.816491055091916</v>
      </c>
      <c r="T283" s="2">
        <f>Datenblatt!$I$18</f>
        <v>62.379148900450787</v>
      </c>
      <c r="U283" s="2">
        <f>Datenblatt!$I$26</f>
        <v>55.885385458572635</v>
      </c>
      <c r="V283" s="2">
        <f>Datenblatt!$I$34</f>
        <v>60.727085155488531</v>
      </c>
      <c r="W283" s="7" t="e">
        <f t="shared" si="18"/>
        <v>#DIV/0!</v>
      </c>
      <c r="Y283" s="2">
        <f>Datenblatt!$I$5</f>
        <v>73.48733784597421</v>
      </c>
      <c r="Z283">
        <f>Datenblatt!$I$13</f>
        <v>79.926562848016317</v>
      </c>
      <c r="AA283">
        <f>Datenblatt!$I$21</f>
        <v>79.953620531215734</v>
      </c>
      <c r="AB283">
        <f>Datenblatt!$I$29</f>
        <v>70.851454876954847</v>
      </c>
      <c r="AC283">
        <f>Datenblatt!$I$37</f>
        <v>75.813025407742586</v>
      </c>
      <c r="AD283" s="7" t="e">
        <f t="shared" si="19"/>
        <v>#DIV/0!</v>
      </c>
    </row>
    <row r="284" spans="10:30" ht="19" x14ac:dyDescent="0.25">
      <c r="J284" s="3" t="e">
        <f>IF(AND($C284=13,Datenblatt!M284&lt;Datenblatt!$R$3),0,IF(AND($C284=14,Datenblatt!M284&lt;Datenblatt!$R$4),0,IF(AND($C284=15,Datenblatt!M284&lt;Datenblatt!$R$5),0,IF(AND($C284=16,Datenblatt!M284&lt;Datenblatt!$R$6),0,IF(AND($C284=12,Datenblatt!M284&lt;Datenblatt!$R$7),0,IF(AND($C284=11,Datenblatt!M284&lt;Datenblatt!$R$8),0,IF(AND($C284=13,Datenblatt!M284&gt;Datenblatt!$Q$3),100,IF(AND($C284=14,Datenblatt!M284&gt;Datenblatt!$Q$4),100,IF(AND($C284=15,Datenblatt!M284&gt;Datenblatt!$Q$5),100,IF(AND($C284=16,Datenblatt!M284&gt;Datenblatt!$Q$6),100,IF(AND($C284=12,Datenblatt!M284&gt;Datenblatt!$Q$7),100,IF(AND($C284=11,Datenblatt!M284&gt;Datenblatt!$Q$8),100,IF(Übersicht!$C284=13,Datenblatt!$B$3*Datenblatt!M284^3+Datenblatt!$C$3*Datenblatt!M284^2+Datenblatt!$D$3*Datenblatt!M284+Datenblatt!$E$3,IF(Übersicht!$C284=14,Datenblatt!$B$4*Datenblatt!M284^3+Datenblatt!$C$4*Datenblatt!M284^2+Datenblatt!$D$4*Datenblatt!M284+Datenblatt!$E$4,IF(Übersicht!$C284=15,Datenblatt!$B$5*Datenblatt!M284^3+Datenblatt!$C$5*Datenblatt!M284^2+Datenblatt!$D$5*Datenblatt!M284+Datenblatt!$E$5,IF(Übersicht!$C284=16,Datenblatt!$B$6*Datenblatt!M284^3+Datenblatt!$C$6*Datenblatt!M284^2+Datenblatt!$D$6*Datenblatt!M284+Datenblatt!$E$6,IF(Übersicht!$C284=12,Datenblatt!$B$7*Datenblatt!M284^3+Datenblatt!$C$7*Datenblatt!M284^2+Datenblatt!$D$7*Datenblatt!M284+Datenblatt!$E$7,IF(Übersicht!$C284=11,Datenblatt!$B$8*Datenblatt!M284^3+Datenblatt!$C$8*Datenblatt!M284^2+Datenblatt!$D$8*Datenblatt!M284+Datenblatt!$E$8,0))))))))))))))))))</f>
        <v>#DIV/0!</v>
      </c>
      <c r="K284" t="e">
        <f>IF(AND(Übersicht!$C284=13,Datenblatt!N284&lt;Datenblatt!$T$3),0,IF(AND(Übersicht!$C284=14,Datenblatt!N284&lt;Datenblatt!$T$4),0,IF(AND(Übersicht!$C284=15,Datenblatt!N284&lt;Datenblatt!$T$5),0,IF(AND(Übersicht!$C284=16,Datenblatt!N284&lt;Datenblatt!$T$6),0,IF(AND(Übersicht!$C284=12,Datenblatt!N284&lt;Datenblatt!$T$7),0,IF(AND(Übersicht!$C284=11,Datenblatt!N284&lt;Datenblatt!$T$8),0,IF(AND($C284=13,Datenblatt!N284&gt;Datenblatt!$S$3),100,IF(AND($C284=14,Datenblatt!N284&gt;Datenblatt!$S$4),100,IF(AND($C284=15,Datenblatt!N284&gt;Datenblatt!$S$5),100,IF(AND($C284=16,Datenblatt!N284&gt;Datenblatt!$S$6),100,IF(AND($C284=12,Datenblatt!N284&gt;Datenblatt!$S$7),100,IF(AND($C284=11,Datenblatt!N284&gt;Datenblatt!$S$8),100,IF(Übersicht!$C284=13,Datenblatt!$B$11*Datenblatt!N284^3+Datenblatt!$C$11*Datenblatt!N284^2+Datenblatt!$D$11*Datenblatt!N284+Datenblatt!$E$11,IF(Übersicht!$C284=14,Datenblatt!$B$12*Datenblatt!N284^3+Datenblatt!$C$12*Datenblatt!N284^2+Datenblatt!$D$12*Datenblatt!N284+Datenblatt!$E$12,IF(Übersicht!$C284=15,Datenblatt!$B$13*Datenblatt!N284^3+Datenblatt!$C$13*Datenblatt!N284^2+Datenblatt!$D$13*Datenblatt!N284+Datenblatt!$E$13,IF(Übersicht!$C284=16,Datenblatt!$B$14*Datenblatt!N284^3+Datenblatt!$C$14*Datenblatt!N284^2+Datenblatt!$D$14*Datenblatt!N284+Datenblatt!$E$14,IF(Übersicht!$C284=12,Datenblatt!$B$15*Datenblatt!N284^3+Datenblatt!$C$15*Datenblatt!N284^2+Datenblatt!$D$15*Datenblatt!N284+Datenblatt!$E$15,IF(Übersicht!$C284=11,Datenblatt!$B$16*Datenblatt!N284^3+Datenblatt!$C$16*Datenblatt!N284^2+Datenblatt!$D$16*Datenblatt!N284+Datenblatt!$E$16,0))))))))))))))))))</f>
        <v>#DIV/0!</v>
      </c>
      <c r="L284">
        <f>IF(AND($C284=13,G284&lt;Datenblatt!$V$3),0,IF(AND($C284=14,G284&lt;Datenblatt!$V$4),0,IF(AND($C284=15,G284&lt;Datenblatt!$V$5),0,IF(AND($C284=16,G284&lt;Datenblatt!$V$6),0,IF(AND($C284=12,G284&lt;Datenblatt!$V$7),0,IF(AND($C284=11,G284&lt;Datenblatt!$V$8),0,IF(AND($C284=13,G284&gt;Datenblatt!$U$3),100,IF(AND($C284=14,G284&gt;Datenblatt!$U$4),100,IF(AND($C284=15,G284&gt;Datenblatt!$U$5),100,IF(AND($C284=16,G284&gt;Datenblatt!$U$6),100,IF(AND($C284=12,G284&gt;Datenblatt!$U$7),100,IF(AND($C284=11,G284&gt;Datenblatt!$U$8),100,IF($C284=13,(Datenblatt!$B$19*Übersicht!G284^3)+(Datenblatt!$C$19*Übersicht!G284^2)+(Datenblatt!$D$19*Übersicht!G284)+Datenblatt!$E$19,IF($C284=14,(Datenblatt!$B$20*Übersicht!G284^3)+(Datenblatt!$C$20*Übersicht!G284^2)+(Datenblatt!$D$20*Übersicht!G284)+Datenblatt!$E$20,IF($C284=15,(Datenblatt!$B$21*Übersicht!G284^3)+(Datenblatt!$C$21*Übersicht!G284^2)+(Datenblatt!$D$21*Übersicht!G284)+Datenblatt!$E$21,IF($C284=16,(Datenblatt!$B$22*Übersicht!G284^3)+(Datenblatt!$C$22*Übersicht!G284^2)+(Datenblatt!$D$22*Übersicht!G284)+Datenblatt!$E$22,IF($C284=12,(Datenblatt!$B$23*Übersicht!G284^3)+(Datenblatt!$C$23*Übersicht!G284^2)+(Datenblatt!$D$23*Übersicht!G284)+Datenblatt!$E$23,IF($C284=11,(Datenblatt!$B$24*Übersicht!G284^3)+(Datenblatt!$C$24*Übersicht!G284^2)+(Datenblatt!$D$24*Übersicht!G284)+Datenblatt!$E$24,0))))))))))))))))))</f>
        <v>0</v>
      </c>
      <c r="M284">
        <f>IF(AND(H284="",C284=11),Datenblatt!$I$26,IF(AND(H284="",C284=12),Datenblatt!$I$26,IF(AND(H284="",C284=16),Datenblatt!$I$27,IF(AND(H284="",C284=15),Datenblatt!$I$26,IF(AND(H284="",C284=14),Datenblatt!$I$26,IF(AND(H284="",C284=13),Datenblatt!$I$26,IF(AND($C284=13,H284&gt;Datenblatt!$X$3),0,IF(AND($C284=14,H284&gt;Datenblatt!$X$4),0,IF(AND($C284=15,H284&gt;Datenblatt!$X$5),0,IF(AND($C284=16,H284&gt;Datenblatt!$X$6),0,IF(AND($C284=12,H284&gt;Datenblatt!$X$7),0,IF(AND($C284=11,H284&gt;Datenblatt!$X$8),0,IF(AND($C284=13,H284&lt;Datenblatt!$W$3),100,IF(AND($C284=14,H284&lt;Datenblatt!$W$4),100,IF(AND($C284=15,H284&lt;Datenblatt!$W$5),100,IF(AND($C284=16,H284&lt;Datenblatt!$W$6),100,IF(AND($C284=12,H284&lt;Datenblatt!$W$7),100,IF(AND($C284=11,H284&lt;Datenblatt!$W$8),100,IF($C284=13,(Datenblatt!$B$27*Übersicht!H284^3)+(Datenblatt!$C$27*Übersicht!H284^2)+(Datenblatt!$D$27*Übersicht!H284)+Datenblatt!$E$27,IF($C284=14,(Datenblatt!$B$28*Übersicht!H284^3)+(Datenblatt!$C$28*Übersicht!H284^2)+(Datenblatt!$D$28*Übersicht!H284)+Datenblatt!$E$28,IF($C284=15,(Datenblatt!$B$29*Übersicht!H284^3)+(Datenblatt!$C$29*Übersicht!H284^2)+(Datenblatt!$D$29*Übersicht!H284)+Datenblatt!$E$29,IF($C284=16,(Datenblatt!$B$30*Übersicht!H284^3)+(Datenblatt!$C$30*Übersicht!H284^2)+(Datenblatt!$D$30*Übersicht!H284)+Datenblatt!$E$30,IF($C284=12,(Datenblatt!$B$31*Übersicht!H284^3)+(Datenblatt!$C$31*Übersicht!H284^2)+(Datenblatt!$D$31*Übersicht!H284)+Datenblatt!$E$31,IF($C284=11,(Datenblatt!$B$32*Übersicht!H284^3)+(Datenblatt!$C$32*Übersicht!H284^2)+(Datenblatt!$D$32*Übersicht!H284)+Datenblatt!$E$32,0))))))))))))))))))))))))</f>
        <v>0</v>
      </c>
      <c r="N284">
        <f>IF(AND(H284="",C284=11),Datenblatt!$I$29,IF(AND(H284="",C284=12),Datenblatt!$I$29,IF(AND(H284="",C284=16),Datenblatt!$I$29,IF(AND(H284="",C284=15),Datenblatt!$I$29,IF(AND(H284="",C284=14),Datenblatt!$I$29,IF(AND(H284="",C284=13),Datenblatt!$I$29,IF(AND($C284=13,H284&gt;Datenblatt!$X$3),0,IF(AND($C284=14,H284&gt;Datenblatt!$X$4),0,IF(AND($C284=15,H284&gt;Datenblatt!$X$5),0,IF(AND($C284=16,H284&gt;Datenblatt!$X$6),0,IF(AND($C284=12,H284&gt;Datenblatt!$X$7),0,IF(AND($C284=11,H284&gt;Datenblatt!$X$8),0,IF(AND($C284=13,H284&lt;Datenblatt!$W$3),100,IF(AND($C284=14,H284&lt;Datenblatt!$W$4),100,IF(AND($C284=15,H284&lt;Datenblatt!$W$5),100,IF(AND($C284=16,H284&lt;Datenblatt!$W$6),100,IF(AND($C284=12,H284&lt;Datenblatt!$W$7),100,IF(AND($C284=11,H284&lt;Datenblatt!$W$8),100,IF($C284=13,(Datenblatt!$B$27*Übersicht!H284^3)+(Datenblatt!$C$27*Übersicht!H284^2)+(Datenblatt!$D$27*Übersicht!H284)+Datenblatt!$E$27,IF($C284=14,(Datenblatt!$B$28*Übersicht!H284^3)+(Datenblatt!$C$28*Übersicht!H284^2)+(Datenblatt!$D$28*Übersicht!H284)+Datenblatt!$E$28,IF($C284=15,(Datenblatt!$B$29*Übersicht!H284^3)+(Datenblatt!$C$29*Übersicht!H284^2)+(Datenblatt!$D$29*Übersicht!H284)+Datenblatt!$E$29,IF($C284=16,(Datenblatt!$B$30*Übersicht!H284^3)+(Datenblatt!$C$30*Übersicht!H284^2)+(Datenblatt!$D$30*Übersicht!H284)+Datenblatt!$E$30,IF($C284=12,(Datenblatt!$B$31*Übersicht!H284^3)+(Datenblatt!$C$31*Übersicht!H284^2)+(Datenblatt!$D$31*Übersicht!H284)+Datenblatt!$E$31,IF($C284=11,(Datenblatt!$B$32*Übersicht!H284^3)+(Datenblatt!$C$32*Übersicht!H284^2)+(Datenblatt!$D$32*Übersicht!H284)+Datenblatt!$E$32,0))))))))))))))))))))))))</f>
        <v>0</v>
      </c>
      <c r="O284" s="2" t="e">
        <f t="shared" si="16"/>
        <v>#DIV/0!</v>
      </c>
      <c r="P284" s="2" t="e">
        <f t="shared" si="17"/>
        <v>#DIV/0!</v>
      </c>
      <c r="R284" s="2"/>
      <c r="S284" s="2">
        <f>Datenblatt!$I$10</f>
        <v>62.816491055091916</v>
      </c>
      <c r="T284" s="2">
        <f>Datenblatt!$I$18</f>
        <v>62.379148900450787</v>
      </c>
      <c r="U284" s="2">
        <f>Datenblatt!$I$26</f>
        <v>55.885385458572635</v>
      </c>
      <c r="V284" s="2">
        <f>Datenblatt!$I$34</f>
        <v>60.727085155488531</v>
      </c>
      <c r="W284" s="7" t="e">
        <f t="shared" si="18"/>
        <v>#DIV/0!</v>
      </c>
      <c r="Y284" s="2">
        <f>Datenblatt!$I$5</f>
        <v>73.48733784597421</v>
      </c>
      <c r="Z284">
        <f>Datenblatt!$I$13</f>
        <v>79.926562848016317</v>
      </c>
      <c r="AA284">
        <f>Datenblatt!$I$21</f>
        <v>79.953620531215734</v>
      </c>
      <c r="AB284">
        <f>Datenblatt!$I$29</f>
        <v>70.851454876954847</v>
      </c>
      <c r="AC284">
        <f>Datenblatt!$I$37</f>
        <v>75.813025407742586</v>
      </c>
      <c r="AD284" s="7" t="e">
        <f t="shared" si="19"/>
        <v>#DIV/0!</v>
      </c>
    </row>
    <row r="285" spans="10:30" ht="19" x14ac:dyDescent="0.25">
      <c r="J285" s="3" t="e">
        <f>IF(AND($C285=13,Datenblatt!M285&lt;Datenblatt!$R$3),0,IF(AND($C285=14,Datenblatt!M285&lt;Datenblatt!$R$4),0,IF(AND($C285=15,Datenblatt!M285&lt;Datenblatt!$R$5),0,IF(AND($C285=16,Datenblatt!M285&lt;Datenblatt!$R$6),0,IF(AND($C285=12,Datenblatt!M285&lt;Datenblatt!$R$7),0,IF(AND($C285=11,Datenblatt!M285&lt;Datenblatt!$R$8),0,IF(AND($C285=13,Datenblatt!M285&gt;Datenblatt!$Q$3),100,IF(AND($C285=14,Datenblatt!M285&gt;Datenblatt!$Q$4),100,IF(AND($C285=15,Datenblatt!M285&gt;Datenblatt!$Q$5),100,IF(AND($C285=16,Datenblatt!M285&gt;Datenblatt!$Q$6),100,IF(AND($C285=12,Datenblatt!M285&gt;Datenblatt!$Q$7),100,IF(AND($C285=11,Datenblatt!M285&gt;Datenblatt!$Q$8),100,IF(Übersicht!$C285=13,Datenblatt!$B$3*Datenblatt!M285^3+Datenblatt!$C$3*Datenblatt!M285^2+Datenblatt!$D$3*Datenblatt!M285+Datenblatt!$E$3,IF(Übersicht!$C285=14,Datenblatt!$B$4*Datenblatt!M285^3+Datenblatt!$C$4*Datenblatt!M285^2+Datenblatt!$D$4*Datenblatt!M285+Datenblatt!$E$4,IF(Übersicht!$C285=15,Datenblatt!$B$5*Datenblatt!M285^3+Datenblatt!$C$5*Datenblatt!M285^2+Datenblatt!$D$5*Datenblatt!M285+Datenblatt!$E$5,IF(Übersicht!$C285=16,Datenblatt!$B$6*Datenblatt!M285^3+Datenblatt!$C$6*Datenblatt!M285^2+Datenblatt!$D$6*Datenblatt!M285+Datenblatt!$E$6,IF(Übersicht!$C285=12,Datenblatt!$B$7*Datenblatt!M285^3+Datenblatt!$C$7*Datenblatt!M285^2+Datenblatt!$D$7*Datenblatt!M285+Datenblatt!$E$7,IF(Übersicht!$C285=11,Datenblatt!$B$8*Datenblatt!M285^3+Datenblatt!$C$8*Datenblatt!M285^2+Datenblatt!$D$8*Datenblatt!M285+Datenblatt!$E$8,0))))))))))))))))))</f>
        <v>#DIV/0!</v>
      </c>
      <c r="K285" t="e">
        <f>IF(AND(Übersicht!$C285=13,Datenblatt!N285&lt;Datenblatt!$T$3),0,IF(AND(Übersicht!$C285=14,Datenblatt!N285&lt;Datenblatt!$T$4),0,IF(AND(Übersicht!$C285=15,Datenblatt!N285&lt;Datenblatt!$T$5),0,IF(AND(Übersicht!$C285=16,Datenblatt!N285&lt;Datenblatt!$T$6),0,IF(AND(Übersicht!$C285=12,Datenblatt!N285&lt;Datenblatt!$T$7),0,IF(AND(Übersicht!$C285=11,Datenblatt!N285&lt;Datenblatt!$T$8),0,IF(AND($C285=13,Datenblatt!N285&gt;Datenblatt!$S$3),100,IF(AND($C285=14,Datenblatt!N285&gt;Datenblatt!$S$4),100,IF(AND($C285=15,Datenblatt!N285&gt;Datenblatt!$S$5),100,IF(AND($C285=16,Datenblatt!N285&gt;Datenblatt!$S$6),100,IF(AND($C285=12,Datenblatt!N285&gt;Datenblatt!$S$7),100,IF(AND($C285=11,Datenblatt!N285&gt;Datenblatt!$S$8),100,IF(Übersicht!$C285=13,Datenblatt!$B$11*Datenblatt!N285^3+Datenblatt!$C$11*Datenblatt!N285^2+Datenblatt!$D$11*Datenblatt!N285+Datenblatt!$E$11,IF(Übersicht!$C285=14,Datenblatt!$B$12*Datenblatt!N285^3+Datenblatt!$C$12*Datenblatt!N285^2+Datenblatt!$D$12*Datenblatt!N285+Datenblatt!$E$12,IF(Übersicht!$C285=15,Datenblatt!$B$13*Datenblatt!N285^3+Datenblatt!$C$13*Datenblatt!N285^2+Datenblatt!$D$13*Datenblatt!N285+Datenblatt!$E$13,IF(Übersicht!$C285=16,Datenblatt!$B$14*Datenblatt!N285^3+Datenblatt!$C$14*Datenblatt!N285^2+Datenblatt!$D$14*Datenblatt!N285+Datenblatt!$E$14,IF(Übersicht!$C285=12,Datenblatt!$B$15*Datenblatt!N285^3+Datenblatt!$C$15*Datenblatt!N285^2+Datenblatt!$D$15*Datenblatt!N285+Datenblatt!$E$15,IF(Übersicht!$C285=11,Datenblatt!$B$16*Datenblatt!N285^3+Datenblatt!$C$16*Datenblatt!N285^2+Datenblatt!$D$16*Datenblatt!N285+Datenblatt!$E$16,0))))))))))))))))))</f>
        <v>#DIV/0!</v>
      </c>
      <c r="L285">
        <f>IF(AND($C285=13,G285&lt;Datenblatt!$V$3),0,IF(AND($C285=14,G285&lt;Datenblatt!$V$4),0,IF(AND($C285=15,G285&lt;Datenblatt!$V$5),0,IF(AND($C285=16,G285&lt;Datenblatt!$V$6),0,IF(AND($C285=12,G285&lt;Datenblatt!$V$7),0,IF(AND($C285=11,G285&lt;Datenblatt!$V$8),0,IF(AND($C285=13,G285&gt;Datenblatt!$U$3),100,IF(AND($C285=14,G285&gt;Datenblatt!$U$4),100,IF(AND($C285=15,G285&gt;Datenblatt!$U$5),100,IF(AND($C285=16,G285&gt;Datenblatt!$U$6),100,IF(AND($C285=12,G285&gt;Datenblatt!$U$7),100,IF(AND($C285=11,G285&gt;Datenblatt!$U$8),100,IF($C285=13,(Datenblatt!$B$19*Übersicht!G285^3)+(Datenblatt!$C$19*Übersicht!G285^2)+(Datenblatt!$D$19*Übersicht!G285)+Datenblatt!$E$19,IF($C285=14,(Datenblatt!$B$20*Übersicht!G285^3)+(Datenblatt!$C$20*Übersicht!G285^2)+(Datenblatt!$D$20*Übersicht!G285)+Datenblatt!$E$20,IF($C285=15,(Datenblatt!$B$21*Übersicht!G285^3)+(Datenblatt!$C$21*Übersicht!G285^2)+(Datenblatt!$D$21*Übersicht!G285)+Datenblatt!$E$21,IF($C285=16,(Datenblatt!$B$22*Übersicht!G285^3)+(Datenblatt!$C$22*Übersicht!G285^2)+(Datenblatt!$D$22*Übersicht!G285)+Datenblatt!$E$22,IF($C285=12,(Datenblatt!$B$23*Übersicht!G285^3)+(Datenblatt!$C$23*Übersicht!G285^2)+(Datenblatt!$D$23*Übersicht!G285)+Datenblatt!$E$23,IF($C285=11,(Datenblatt!$B$24*Übersicht!G285^3)+(Datenblatt!$C$24*Übersicht!G285^2)+(Datenblatt!$D$24*Übersicht!G285)+Datenblatt!$E$24,0))))))))))))))))))</f>
        <v>0</v>
      </c>
      <c r="M285">
        <f>IF(AND(H285="",C285=11),Datenblatt!$I$26,IF(AND(H285="",C285=12),Datenblatt!$I$26,IF(AND(H285="",C285=16),Datenblatt!$I$27,IF(AND(H285="",C285=15),Datenblatt!$I$26,IF(AND(H285="",C285=14),Datenblatt!$I$26,IF(AND(H285="",C285=13),Datenblatt!$I$26,IF(AND($C285=13,H285&gt;Datenblatt!$X$3),0,IF(AND($C285=14,H285&gt;Datenblatt!$X$4),0,IF(AND($C285=15,H285&gt;Datenblatt!$X$5),0,IF(AND($C285=16,H285&gt;Datenblatt!$X$6),0,IF(AND($C285=12,H285&gt;Datenblatt!$X$7),0,IF(AND($C285=11,H285&gt;Datenblatt!$X$8),0,IF(AND($C285=13,H285&lt;Datenblatt!$W$3),100,IF(AND($C285=14,H285&lt;Datenblatt!$W$4),100,IF(AND($C285=15,H285&lt;Datenblatt!$W$5),100,IF(AND($C285=16,H285&lt;Datenblatt!$W$6),100,IF(AND($C285=12,H285&lt;Datenblatt!$W$7),100,IF(AND($C285=11,H285&lt;Datenblatt!$W$8),100,IF($C285=13,(Datenblatt!$B$27*Übersicht!H285^3)+(Datenblatt!$C$27*Übersicht!H285^2)+(Datenblatt!$D$27*Übersicht!H285)+Datenblatt!$E$27,IF($C285=14,(Datenblatt!$B$28*Übersicht!H285^3)+(Datenblatt!$C$28*Übersicht!H285^2)+(Datenblatt!$D$28*Übersicht!H285)+Datenblatt!$E$28,IF($C285=15,(Datenblatt!$B$29*Übersicht!H285^3)+(Datenblatt!$C$29*Übersicht!H285^2)+(Datenblatt!$D$29*Übersicht!H285)+Datenblatt!$E$29,IF($C285=16,(Datenblatt!$B$30*Übersicht!H285^3)+(Datenblatt!$C$30*Übersicht!H285^2)+(Datenblatt!$D$30*Übersicht!H285)+Datenblatt!$E$30,IF($C285=12,(Datenblatt!$B$31*Übersicht!H285^3)+(Datenblatt!$C$31*Übersicht!H285^2)+(Datenblatt!$D$31*Übersicht!H285)+Datenblatt!$E$31,IF($C285=11,(Datenblatt!$B$32*Übersicht!H285^3)+(Datenblatt!$C$32*Übersicht!H285^2)+(Datenblatt!$D$32*Übersicht!H285)+Datenblatt!$E$32,0))))))))))))))))))))))))</f>
        <v>0</v>
      </c>
      <c r="N285">
        <f>IF(AND(H285="",C285=11),Datenblatt!$I$29,IF(AND(H285="",C285=12),Datenblatt!$I$29,IF(AND(H285="",C285=16),Datenblatt!$I$29,IF(AND(H285="",C285=15),Datenblatt!$I$29,IF(AND(H285="",C285=14),Datenblatt!$I$29,IF(AND(H285="",C285=13),Datenblatt!$I$29,IF(AND($C285=13,H285&gt;Datenblatt!$X$3),0,IF(AND($C285=14,H285&gt;Datenblatt!$X$4),0,IF(AND($C285=15,H285&gt;Datenblatt!$X$5),0,IF(AND($C285=16,H285&gt;Datenblatt!$X$6),0,IF(AND($C285=12,H285&gt;Datenblatt!$X$7),0,IF(AND($C285=11,H285&gt;Datenblatt!$X$8),0,IF(AND($C285=13,H285&lt;Datenblatt!$W$3),100,IF(AND($C285=14,H285&lt;Datenblatt!$W$4),100,IF(AND($C285=15,H285&lt;Datenblatt!$W$5),100,IF(AND($C285=16,H285&lt;Datenblatt!$W$6),100,IF(AND($C285=12,H285&lt;Datenblatt!$W$7),100,IF(AND($C285=11,H285&lt;Datenblatt!$W$8),100,IF($C285=13,(Datenblatt!$B$27*Übersicht!H285^3)+(Datenblatt!$C$27*Übersicht!H285^2)+(Datenblatt!$D$27*Übersicht!H285)+Datenblatt!$E$27,IF($C285=14,(Datenblatt!$B$28*Übersicht!H285^3)+(Datenblatt!$C$28*Übersicht!H285^2)+(Datenblatt!$D$28*Übersicht!H285)+Datenblatt!$E$28,IF($C285=15,(Datenblatt!$B$29*Übersicht!H285^3)+(Datenblatt!$C$29*Übersicht!H285^2)+(Datenblatt!$D$29*Übersicht!H285)+Datenblatt!$E$29,IF($C285=16,(Datenblatt!$B$30*Übersicht!H285^3)+(Datenblatt!$C$30*Übersicht!H285^2)+(Datenblatt!$D$30*Übersicht!H285)+Datenblatt!$E$30,IF($C285=12,(Datenblatt!$B$31*Übersicht!H285^3)+(Datenblatt!$C$31*Übersicht!H285^2)+(Datenblatt!$D$31*Übersicht!H285)+Datenblatt!$E$31,IF($C285=11,(Datenblatt!$B$32*Übersicht!H285^3)+(Datenblatt!$C$32*Übersicht!H285^2)+(Datenblatt!$D$32*Übersicht!H285)+Datenblatt!$E$32,0))))))))))))))))))))))))</f>
        <v>0</v>
      </c>
      <c r="O285" s="2" t="e">
        <f t="shared" si="16"/>
        <v>#DIV/0!</v>
      </c>
      <c r="P285" s="2" t="e">
        <f t="shared" si="17"/>
        <v>#DIV/0!</v>
      </c>
      <c r="R285" s="2"/>
      <c r="S285" s="2">
        <f>Datenblatt!$I$10</f>
        <v>62.816491055091916</v>
      </c>
      <c r="T285" s="2">
        <f>Datenblatt!$I$18</f>
        <v>62.379148900450787</v>
      </c>
      <c r="U285" s="2">
        <f>Datenblatt!$I$26</f>
        <v>55.885385458572635</v>
      </c>
      <c r="V285" s="2">
        <f>Datenblatt!$I$34</f>
        <v>60.727085155488531</v>
      </c>
      <c r="W285" s="7" t="e">
        <f t="shared" si="18"/>
        <v>#DIV/0!</v>
      </c>
      <c r="Y285" s="2">
        <f>Datenblatt!$I$5</f>
        <v>73.48733784597421</v>
      </c>
      <c r="Z285">
        <f>Datenblatt!$I$13</f>
        <v>79.926562848016317</v>
      </c>
      <c r="AA285">
        <f>Datenblatt!$I$21</f>
        <v>79.953620531215734</v>
      </c>
      <c r="AB285">
        <f>Datenblatt!$I$29</f>
        <v>70.851454876954847</v>
      </c>
      <c r="AC285">
        <f>Datenblatt!$I$37</f>
        <v>75.813025407742586</v>
      </c>
      <c r="AD285" s="7" t="e">
        <f t="shared" si="19"/>
        <v>#DIV/0!</v>
      </c>
    </row>
    <row r="286" spans="10:30" ht="19" x14ac:dyDescent="0.25">
      <c r="J286" s="3" t="e">
        <f>IF(AND($C286=13,Datenblatt!M286&lt;Datenblatt!$R$3),0,IF(AND($C286=14,Datenblatt!M286&lt;Datenblatt!$R$4),0,IF(AND($C286=15,Datenblatt!M286&lt;Datenblatt!$R$5),0,IF(AND($C286=16,Datenblatt!M286&lt;Datenblatt!$R$6),0,IF(AND($C286=12,Datenblatt!M286&lt;Datenblatt!$R$7),0,IF(AND($C286=11,Datenblatt!M286&lt;Datenblatt!$R$8),0,IF(AND($C286=13,Datenblatt!M286&gt;Datenblatt!$Q$3),100,IF(AND($C286=14,Datenblatt!M286&gt;Datenblatt!$Q$4),100,IF(AND($C286=15,Datenblatt!M286&gt;Datenblatt!$Q$5),100,IF(AND($C286=16,Datenblatt!M286&gt;Datenblatt!$Q$6),100,IF(AND($C286=12,Datenblatt!M286&gt;Datenblatt!$Q$7),100,IF(AND($C286=11,Datenblatt!M286&gt;Datenblatt!$Q$8),100,IF(Übersicht!$C286=13,Datenblatt!$B$3*Datenblatt!M286^3+Datenblatt!$C$3*Datenblatt!M286^2+Datenblatt!$D$3*Datenblatt!M286+Datenblatt!$E$3,IF(Übersicht!$C286=14,Datenblatt!$B$4*Datenblatt!M286^3+Datenblatt!$C$4*Datenblatt!M286^2+Datenblatt!$D$4*Datenblatt!M286+Datenblatt!$E$4,IF(Übersicht!$C286=15,Datenblatt!$B$5*Datenblatt!M286^3+Datenblatt!$C$5*Datenblatt!M286^2+Datenblatt!$D$5*Datenblatt!M286+Datenblatt!$E$5,IF(Übersicht!$C286=16,Datenblatt!$B$6*Datenblatt!M286^3+Datenblatt!$C$6*Datenblatt!M286^2+Datenblatt!$D$6*Datenblatt!M286+Datenblatt!$E$6,IF(Übersicht!$C286=12,Datenblatt!$B$7*Datenblatt!M286^3+Datenblatt!$C$7*Datenblatt!M286^2+Datenblatt!$D$7*Datenblatt!M286+Datenblatt!$E$7,IF(Übersicht!$C286=11,Datenblatt!$B$8*Datenblatt!M286^3+Datenblatt!$C$8*Datenblatt!M286^2+Datenblatt!$D$8*Datenblatt!M286+Datenblatt!$E$8,0))))))))))))))))))</f>
        <v>#DIV/0!</v>
      </c>
      <c r="K286" t="e">
        <f>IF(AND(Übersicht!$C286=13,Datenblatt!N286&lt;Datenblatt!$T$3),0,IF(AND(Übersicht!$C286=14,Datenblatt!N286&lt;Datenblatt!$T$4),0,IF(AND(Übersicht!$C286=15,Datenblatt!N286&lt;Datenblatt!$T$5),0,IF(AND(Übersicht!$C286=16,Datenblatt!N286&lt;Datenblatt!$T$6),0,IF(AND(Übersicht!$C286=12,Datenblatt!N286&lt;Datenblatt!$T$7),0,IF(AND(Übersicht!$C286=11,Datenblatt!N286&lt;Datenblatt!$T$8),0,IF(AND($C286=13,Datenblatt!N286&gt;Datenblatt!$S$3),100,IF(AND($C286=14,Datenblatt!N286&gt;Datenblatt!$S$4),100,IF(AND($C286=15,Datenblatt!N286&gt;Datenblatt!$S$5),100,IF(AND($C286=16,Datenblatt!N286&gt;Datenblatt!$S$6),100,IF(AND($C286=12,Datenblatt!N286&gt;Datenblatt!$S$7),100,IF(AND($C286=11,Datenblatt!N286&gt;Datenblatt!$S$8),100,IF(Übersicht!$C286=13,Datenblatt!$B$11*Datenblatt!N286^3+Datenblatt!$C$11*Datenblatt!N286^2+Datenblatt!$D$11*Datenblatt!N286+Datenblatt!$E$11,IF(Übersicht!$C286=14,Datenblatt!$B$12*Datenblatt!N286^3+Datenblatt!$C$12*Datenblatt!N286^2+Datenblatt!$D$12*Datenblatt!N286+Datenblatt!$E$12,IF(Übersicht!$C286=15,Datenblatt!$B$13*Datenblatt!N286^3+Datenblatt!$C$13*Datenblatt!N286^2+Datenblatt!$D$13*Datenblatt!N286+Datenblatt!$E$13,IF(Übersicht!$C286=16,Datenblatt!$B$14*Datenblatt!N286^3+Datenblatt!$C$14*Datenblatt!N286^2+Datenblatt!$D$14*Datenblatt!N286+Datenblatt!$E$14,IF(Übersicht!$C286=12,Datenblatt!$B$15*Datenblatt!N286^3+Datenblatt!$C$15*Datenblatt!N286^2+Datenblatt!$D$15*Datenblatt!N286+Datenblatt!$E$15,IF(Übersicht!$C286=11,Datenblatt!$B$16*Datenblatt!N286^3+Datenblatt!$C$16*Datenblatt!N286^2+Datenblatt!$D$16*Datenblatt!N286+Datenblatt!$E$16,0))))))))))))))))))</f>
        <v>#DIV/0!</v>
      </c>
      <c r="L286">
        <f>IF(AND($C286=13,G286&lt;Datenblatt!$V$3),0,IF(AND($C286=14,G286&lt;Datenblatt!$V$4),0,IF(AND($C286=15,G286&lt;Datenblatt!$V$5),0,IF(AND($C286=16,G286&lt;Datenblatt!$V$6),0,IF(AND($C286=12,G286&lt;Datenblatt!$V$7),0,IF(AND($C286=11,G286&lt;Datenblatt!$V$8),0,IF(AND($C286=13,G286&gt;Datenblatt!$U$3),100,IF(AND($C286=14,G286&gt;Datenblatt!$U$4),100,IF(AND($C286=15,G286&gt;Datenblatt!$U$5),100,IF(AND($C286=16,G286&gt;Datenblatt!$U$6),100,IF(AND($C286=12,G286&gt;Datenblatt!$U$7),100,IF(AND($C286=11,G286&gt;Datenblatt!$U$8),100,IF($C286=13,(Datenblatt!$B$19*Übersicht!G286^3)+(Datenblatt!$C$19*Übersicht!G286^2)+(Datenblatt!$D$19*Übersicht!G286)+Datenblatt!$E$19,IF($C286=14,(Datenblatt!$B$20*Übersicht!G286^3)+(Datenblatt!$C$20*Übersicht!G286^2)+(Datenblatt!$D$20*Übersicht!G286)+Datenblatt!$E$20,IF($C286=15,(Datenblatt!$B$21*Übersicht!G286^3)+(Datenblatt!$C$21*Übersicht!G286^2)+(Datenblatt!$D$21*Übersicht!G286)+Datenblatt!$E$21,IF($C286=16,(Datenblatt!$B$22*Übersicht!G286^3)+(Datenblatt!$C$22*Übersicht!G286^2)+(Datenblatt!$D$22*Übersicht!G286)+Datenblatt!$E$22,IF($C286=12,(Datenblatt!$B$23*Übersicht!G286^3)+(Datenblatt!$C$23*Übersicht!G286^2)+(Datenblatt!$D$23*Übersicht!G286)+Datenblatt!$E$23,IF($C286=11,(Datenblatt!$B$24*Übersicht!G286^3)+(Datenblatt!$C$24*Übersicht!G286^2)+(Datenblatt!$D$24*Übersicht!G286)+Datenblatt!$E$24,0))))))))))))))))))</f>
        <v>0</v>
      </c>
      <c r="M286">
        <f>IF(AND(H286="",C286=11),Datenblatt!$I$26,IF(AND(H286="",C286=12),Datenblatt!$I$26,IF(AND(H286="",C286=16),Datenblatt!$I$27,IF(AND(H286="",C286=15),Datenblatt!$I$26,IF(AND(H286="",C286=14),Datenblatt!$I$26,IF(AND(H286="",C286=13),Datenblatt!$I$26,IF(AND($C286=13,H286&gt;Datenblatt!$X$3),0,IF(AND($C286=14,H286&gt;Datenblatt!$X$4),0,IF(AND($C286=15,H286&gt;Datenblatt!$X$5),0,IF(AND($C286=16,H286&gt;Datenblatt!$X$6),0,IF(AND($C286=12,H286&gt;Datenblatt!$X$7),0,IF(AND($C286=11,H286&gt;Datenblatt!$X$8),0,IF(AND($C286=13,H286&lt;Datenblatt!$W$3),100,IF(AND($C286=14,H286&lt;Datenblatt!$W$4),100,IF(AND($C286=15,H286&lt;Datenblatt!$W$5),100,IF(AND($C286=16,H286&lt;Datenblatt!$W$6),100,IF(AND($C286=12,H286&lt;Datenblatt!$W$7),100,IF(AND($C286=11,H286&lt;Datenblatt!$W$8),100,IF($C286=13,(Datenblatt!$B$27*Übersicht!H286^3)+(Datenblatt!$C$27*Übersicht!H286^2)+(Datenblatt!$D$27*Übersicht!H286)+Datenblatt!$E$27,IF($C286=14,(Datenblatt!$B$28*Übersicht!H286^3)+(Datenblatt!$C$28*Übersicht!H286^2)+(Datenblatt!$D$28*Übersicht!H286)+Datenblatt!$E$28,IF($C286=15,(Datenblatt!$B$29*Übersicht!H286^3)+(Datenblatt!$C$29*Übersicht!H286^2)+(Datenblatt!$D$29*Übersicht!H286)+Datenblatt!$E$29,IF($C286=16,(Datenblatt!$B$30*Übersicht!H286^3)+(Datenblatt!$C$30*Übersicht!H286^2)+(Datenblatt!$D$30*Übersicht!H286)+Datenblatt!$E$30,IF($C286=12,(Datenblatt!$B$31*Übersicht!H286^3)+(Datenblatt!$C$31*Übersicht!H286^2)+(Datenblatt!$D$31*Übersicht!H286)+Datenblatt!$E$31,IF($C286=11,(Datenblatt!$B$32*Übersicht!H286^3)+(Datenblatt!$C$32*Übersicht!H286^2)+(Datenblatt!$D$32*Übersicht!H286)+Datenblatt!$E$32,0))))))))))))))))))))))))</f>
        <v>0</v>
      </c>
      <c r="N286">
        <f>IF(AND(H286="",C286=11),Datenblatt!$I$29,IF(AND(H286="",C286=12),Datenblatt!$I$29,IF(AND(H286="",C286=16),Datenblatt!$I$29,IF(AND(H286="",C286=15),Datenblatt!$I$29,IF(AND(H286="",C286=14),Datenblatt!$I$29,IF(AND(H286="",C286=13),Datenblatt!$I$29,IF(AND($C286=13,H286&gt;Datenblatt!$X$3),0,IF(AND($C286=14,H286&gt;Datenblatt!$X$4),0,IF(AND($C286=15,H286&gt;Datenblatt!$X$5),0,IF(AND($C286=16,H286&gt;Datenblatt!$X$6),0,IF(AND($C286=12,H286&gt;Datenblatt!$X$7),0,IF(AND($C286=11,H286&gt;Datenblatt!$X$8),0,IF(AND($C286=13,H286&lt;Datenblatt!$W$3),100,IF(AND($C286=14,H286&lt;Datenblatt!$W$4),100,IF(AND($C286=15,H286&lt;Datenblatt!$W$5),100,IF(AND($C286=16,H286&lt;Datenblatt!$W$6),100,IF(AND($C286=12,H286&lt;Datenblatt!$W$7),100,IF(AND($C286=11,H286&lt;Datenblatt!$W$8),100,IF($C286=13,(Datenblatt!$B$27*Übersicht!H286^3)+(Datenblatt!$C$27*Übersicht!H286^2)+(Datenblatt!$D$27*Übersicht!H286)+Datenblatt!$E$27,IF($C286=14,(Datenblatt!$B$28*Übersicht!H286^3)+(Datenblatt!$C$28*Übersicht!H286^2)+(Datenblatt!$D$28*Übersicht!H286)+Datenblatt!$E$28,IF($C286=15,(Datenblatt!$B$29*Übersicht!H286^3)+(Datenblatt!$C$29*Übersicht!H286^2)+(Datenblatt!$D$29*Übersicht!H286)+Datenblatt!$E$29,IF($C286=16,(Datenblatt!$B$30*Übersicht!H286^3)+(Datenblatt!$C$30*Übersicht!H286^2)+(Datenblatt!$D$30*Übersicht!H286)+Datenblatt!$E$30,IF($C286=12,(Datenblatt!$B$31*Übersicht!H286^3)+(Datenblatt!$C$31*Übersicht!H286^2)+(Datenblatt!$D$31*Übersicht!H286)+Datenblatt!$E$31,IF($C286=11,(Datenblatt!$B$32*Übersicht!H286^3)+(Datenblatt!$C$32*Übersicht!H286^2)+(Datenblatt!$D$32*Übersicht!H286)+Datenblatt!$E$32,0))))))))))))))))))))))))</f>
        <v>0</v>
      </c>
      <c r="O286" s="2" t="e">
        <f t="shared" si="16"/>
        <v>#DIV/0!</v>
      </c>
      <c r="P286" s="2" t="e">
        <f t="shared" si="17"/>
        <v>#DIV/0!</v>
      </c>
      <c r="R286" s="2"/>
      <c r="S286" s="2">
        <f>Datenblatt!$I$10</f>
        <v>62.816491055091916</v>
      </c>
      <c r="T286" s="2">
        <f>Datenblatt!$I$18</f>
        <v>62.379148900450787</v>
      </c>
      <c r="U286" s="2">
        <f>Datenblatt!$I$26</f>
        <v>55.885385458572635</v>
      </c>
      <c r="V286" s="2">
        <f>Datenblatt!$I$34</f>
        <v>60.727085155488531</v>
      </c>
      <c r="W286" s="7" t="e">
        <f t="shared" si="18"/>
        <v>#DIV/0!</v>
      </c>
      <c r="Y286" s="2">
        <f>Datenblatt!$I$5</f>
        <v>73.48733784597421</v>
      </c>
      <c r="Z286">
        <f>Datenblatt!$I$13</f>
        <v>79.926562848016317</v>
      </c>
      <c r="AA286">
        <f>Datenblatt!$I$21</f>
        <v>79.953620531215734</v>
      </c>
      <c r="AB286">
        <f>Datenblatt!$I$29</f>
        <v>70.851454876954847</v>
      </c>
      <c r="AC286">
        <f>Datenblatt!$I$37</f>
        <v>75.813025407742586</v>
      </c>
      <c r="AD286" s="7" t="e">
        <f t="shared" si="19"/>
        <v>#DIV/0!</v>
      </c>
    </row>
    <row r="287" spans="10:30" ht="19" x14ac:dyDescent="0.25">
      <c r="J287" s="3" t="e">
        <f>IF(AND($C287=13,Datenblatt!M287&lt;Datenblatt!$R$3),0,IF(AND($C287=14,Datenblatt!M287&lt;Datenblatt!$R$4),0,IF(AND($C287=15,Datenblatt!M287&lt;Datenblatt!$R$5),0,IF(AND($C287=16,Datenblatt!M287&lt;Datenblatt!$R$6),0,IF(AND($C287=12,Datenblatt!M287&lt;Datenblatt!$R$7),0,IF(AND($C287=11,Datenblatt!M287&lt;Datenblatt!$R$8),0,IF(AND($C287=13,Datenblatt!M287&gt;Datenblatt!$Q$3),100,IF(AND($C287=14,Datenblatt!M287&gt;Datenblatt!$Q$4),100,IF(AND($C287=15,Datenblatt!M287&gt;Datenblatt!$Q$5),100,IF(AND($C287=16,Datenblatt!M287&gt;Datenblatt!$Q$6),100,IF(AND($C287=12,Datenblatt!M287&gt;Datenblatt!$Q$7),100,IF(AND($C287=11,Datenblatt!M287&gt;Datenblatt!$Q$8),100,IF(Übersicht!$C287=13,Datenblatt!$B$3*Datenblatt!M287^3+Datenblatt!$C$3*Datenblatt!M287^2+Datenblatt!$D$3*Datenblatt!M287+Datenblatt!$E$3,IF(Übersicht!$C287=14,Datenblatt!$B$4*Datenblatt!M287^3+Datenblatt!$C$4*Datenblatt!M287^2+Datenblatt!$D$4*Datenblatt!M287+Datenblatt!$E$4,IF(Übersicht!$C287=15,Datenblatt!$B$5*Datenblatt!M287^3+Datenblatt!$C$5*Datenblatt!M287^2+Datenblatt!$D$5*Datenblatt!M287+Datenblatt!$E$5,IF(Übersicht!$C287=16,Datenblatt!$B$6*Datenblatt!M287^3+Datenblatt!$C$6*Datenblatt!M287^2+Datenblatt!$D$6*Datenblatt!M287+Datenblatt!$E$6,IF(Übersicht!$C287=12,Datenblatt!$B$7*Datenblatt!M287^3+Datenblatt!$C$7*Datenblatt!M287^2+Datenblatt!$D$7*Datenblatt!M287+Datenblatt!$E$7,IF(Übersicht!$C287=11,Datenblatt!$B$8*Datenblatt!M287^3+Datenblatt!$C$8*Datenblatt!M287^2+Datenblatt!$D$8*Datenblatt!M287+Datenblatt!$E$8,0))))))))))))))))))</f>
        <v>#DIV/0!</v>
      </c>
      <c r="K287" t="e">
        <f>IF(AND(Übersicht!$C287=13,Datenblatt!N287&lt;Datenblatt!$T$3),0,IF(AND(Übersicht!$C287=14,Datenblatt!N287&lt;Datenblatt!$T$4),0,IF(AND(Übersicht!$C287=15,Datenblatt!N287&lt;Datenblatt!$T$5),0,IF(AND(Übersicht!$C287=16,Datenblatt!N287&lt;Datenblatt!$T$6),0,IF(AND(Übersicht!$C287=12,Datenblatt!N287&lt;Datenblatt!$T$7),0,IF(AND(Übersicht!$C287=11,Datenblatt!N287&lt;Datenblatt!$T$8),0,IF(AND($C287=13,Datenblatt!N287&gt;Datenblatt!$S$3),100,IF(AND($C287=14,Datenblatt!N287&gt;Datenblatt!$S$4),100,IF(AND($C287=15,Datenblatt!N287&gt;Datenblatt!$S$5),100,IF(AND($C287=16,Datenblatt!N287&gt;Datenblatt!$S$6),100,IF(AND($C287=12,Datenblatt!N287&gt;Datenblatt!$S$7),100,IF(AND($C287=11,Datenblatt!N287&gt;Datenblatt!$S$8),100,IF(Übersicht!$C287=13,Datenblatt!$B$11*Datenblatt!N287^3+Datenblatt!$C$11*Datenblatt!N287^2+Datenblatt!$D$11*Datenblatt!N287+Datenblatt!$E$11,IF(Übersicht!$C287=14,Datenblatt!$B$12*Datenblatt!N287^3+Datenblatt!$C$12*Datenblatt!N287^2+Datenblatt!$D$12*Datenblatt!N287+Datenblatt!$E$12,IF(Übersicht!$C287=15,Datenblatt!$B$13*Datenblatt!N287^3+Datenblatt!$C$13*Datenblatt!N287^2+Datenblatt!$D$13*Datenblatt!N287+Datenblatt!$E$13,IF(Übersicht!$C287=16,Datenblatt!$B$14*Datenblatt!N287^3+Datenblatt!$C$14*Datenblatt!N287^2+Datenblatt!$D$14*Datenblatt!N287+Datenblatt!$E$14,IF(Übersicht!$C287=12,Datenblatt!$B$15*Datenblatt!N287^3+Datenblatt!$C$15*Datenblatt!N287^2+Datenblatt!$D$15*Datenblatt!N287+Datenblatt!$E$15,IF(Übersicht!$C287=11,Datenblatt!$B$16*Datenblatt!N287^3+Datenblatt!$C$16*Datenblatt!N287^2+Datenblatt!$D$16*Datenblatt!N287+Datenblatt!$E$16,0))))))))))))))))))</f>
        <v>#DIV/0!</v>
      </c>
      <c r="L287">
        <f>IF(AND($C287=13,G287&lt;Datenblatt!$V$3),0,IF(AND($C287=14,G287&lt;Datenblatt!$V$4),0,IF(AND($C287=15,G287&lt;Datenblatt!$V$5),0,IF(AND($C287=16,G287&lt;Datenblatt!$V$6),0,IF(AND($C287=12,G287&lt;Datenblatt!$V$7),0,IF(AND($C287=11,G287&lt;Datenblatt!$V$8),0,IF(AND($C287=13,G287&gt;Datenblatt!$U$3),100,IF(AND($C287=14,G287&gt;Datenblatt!$U$4),100,IF(AND($C287=15,G287&gt;Datenblatt!$U$5),100,IF(AND($C287=16,G287&gt;Datenblatt!$U$6),100,IF(AND($C287=12,G287&gt;Datenblatt!$U$7),100,IF(AND($C287=11,G287&gt;Datenblatt!$U$8),100,IF($C287=13,(Datenblatt!$B$19*Übersicht!G287^3)+(Datenblatt!$C$19*Übersicht!G287^2)+(Datenblatt!$D$19*Übersicht!G287)+Datenblatt!$E$19,IF($C287=14,(Datenblatt!$B$20*Übersicht!G287^3)+(Datenblatt!$C$20*Übersicht!G287^2)+(Datenblatt!$D$20*Übersicht!G287)+Datenblatt!$E$20,IF($C287=15,(Datenblatt!$B$21*Übersicht!G287^3)+(Datenblatt!$C$21*Übersicht!G287^2)+(Datenblatt!$D$21*Übersicht!G287)+Datenblatt!$E$21,IF($C287=16,(Datenblatt!$B$22*Übersicht!G287^3)+(Datenblatt!$C$22*Übersicht!G287^2)+(Datenblatt!$D$22*Übersicht!G287)+Datenblatt!$E$22,IF($C287=12,(Datenblatt!$B$23*Übersicht!G287^3)+(Datenblatt!$C$23*Übersicht!G287^2)+(Datenblatt!$D$23*Übersicht!G287)+Datenblatt!$E$23,IF($C287=11,(Datenblatt!$B$24*Übersicht!G287^3)+(Datenblatt!$C$24*Übersicht!G287^2)+(Datenblatt!$D$24*Übersicht!G287)+Datenblatt!$E$24,0))))))))))))))))))</f>
        <v>0</v>
      </c>
      <c r="M287">
        <f>IF(AND(H287="",C287=11),Datenblatt!$I$26,IF(AND(H287="",C287=12),Datenblatt!$I$26,IF(AND(H287="",C287=16),Datenblatt!$I$27,IF(AND(H287="",C287=15),Datenblatt!$I$26,IF(AND(H287="",C287=14),Datenblatt!$I$26,IF(AND(H287="",C287=13),Datenblatt!$I$26,IF(AND($C287=13,H287&gt;Datenblatt!$X$3),0,IF(AND($C287=14,H287&gt;Datenblatt!$X$4),0,IF(AND($C287=15,H287&gt;Datenblatt!$X$5),0,IF(AND($C287=16,H287&gt;Datenblatt!$X$6),0,IF(AND($C287=12,H287&gt;Datenblatt!$X$7),0,IF(AND($C287=11,H287&gt;Datenblatt!$X$8),0,IF(AND($C287=13,H287&lt;Datenblatt!$W$3),100,IF(AND($C287=14,H287&lt;Datenblatt!$W$4),100,IF(AND($C287=15,H287&lt;Datenblatt!$W$5),100,IF(AND($C287=16,H287&lt;Datenblatt!$W$6),100,IF(AND($C287=12,H287&lt;Datenblatt!$W$7),100,IF(AND($C287=11,H287&lt;Datenblatt!$W$8),100,IF($C287=13,(Datenblatt!$B$27*Übersicht!H287^3)+(Datenblatt!$C$27*Übersicht!H287^2)+(Datenblatt!$D$27*Übersicht!H287)+Datenblatt!$E$27,IF($C287=14,(Datenblatt!$B$28*Übersicht!H287^3)+(Datenblatt!$C$28*Übersicht!H287^2)+(Datenblatt!$D$28*Übersicht!H287)+Datenblatt!$E$28,IF($C287=15,(Datenblatt!$B$29*Übersicht!H287^3)+(Datenblatt!$C$29*Übersicht!H287^2)+(Datenblatt!$D$29*Übersicht!H287)+Datenblatt!$E$29,IF($C287=16,(Datenblatt!$B$30*Übersicht!H287^3)+(Datenblatt!$C$30*Übersicht!H287^2)+(Datenblatt!$D$30*Übersicht!H287)+Datenblatt!$E$30,IF($C287=12,(Datenblatt!$B$31*Übersicht!H287^3)+(Datenblatt!$C$31*Übersicht!H287^2)+(Datenblatt!$D$31*Übersicht!H287)+Datenblatt!$E$31,IF($C287=11,(Datenblatt!$B$32*Übersicht!H287^3)+(Datenblatt!$C$32*Übersicht!H287^2)+(Datenblatt!$D$32*Übersicht!H287)+Datenblatt!$E$32,0))))))))))))))))))))))))</f>
        <v>0</v>
      </c>
      <c r="N287">
        <f>IF(AND(H287="",C287=11),Datenblatt!$I$29,IF(AND(H287="",C287=12),Datenblatt!$I$29,IF(AND(H287="",C287=16),Datenblatt!$I$29,IF(AND(H287="",C287=15),Datenblatt!$I$29,IF(AND(H287="",C287=14),Datenblatt!$I$29,IF(AND(H287="",C287=13),Datenblatt!$I$29,IF(AND($C287=13,H287&gt;Datenblatt!$X$3),0,IF(AND($C287=14,H287&gt;Datenblatt!$X$4),0,IF(AND($C287=15,H287&gt;Datenblatt!$X$5),0,IF(AND($C287=16,H287&gt;Datenblatt!$X$6),0,IF(AND($C287=12,H287&gt;Datenblatt!$X$7),0,IF(AND($C287=11,H287&gt;Datenblatt!$X$8),0,IF(AND($C287=13,H287&lt;Datenblatt!$W$3),100,IF(AND($C287=14,H287&lt;Datenblatt!$W$4),100,IF(AND($C287=15,H287&lt;Datenblatt!$W$5),100,IF(AND($C287=16,H287&lt;Datenblatt!$W$6),100,IF(AND($C287=12,H287&lt;Datenblatt!$W$7),100,IF(AND($C287=11,H287&lt;Datenblatt!$W$8),100,IF($C287=13,(Datenblatt!$B$27*Übersicht!H287^3)+(Datenblatt!$C$27*Übersicht!H287^2)+(Datenblatt!$D$27*Übersicht!H287)+Datenblatt!$E$27,IF($C287=14,(Datenblatt!$B$28*Übersicht!H287^3)+(Datenblatt!$C$28*Übersicht!H287^2)+(Datenblatt!$D$28*Übersicht!H287)+Datenblatt!$E$28,IF($C287=15,(Datenblatt!$B$29*Übersicht!H287^3)+(Datenblatt!$C$29*Übersicht!H287^2)+(Datenblatt!$D$29*Übersicht!H287)+Datenblatt!$E$29,IF($C287=16,(Datenblatt!$B$30*Übersicht!H287^3)+(Datenblatt!$C$30*Übersicht!H287^2)+(Datenblatt!$D$30*Übersicht!H287)+Datenblatt!$E$30,IF($C287=12,(Datenblatt!$B$31*Übersicht!H287^3)+(Datenblatt!$C$31*Übersicht!H287^2)+(Datenblatt!$D$31*Übersicht!H287)+Datenblatt!$E$31,IF($C287=11,(Datenblatt!$B$32*Übersicht!H287^3)+(Datenblatt!$C$32*Übersicht!H287^2)+(Datenblatt!$D$32*Übersicht!H287)+Datenblatt!$E$32,0))))))))))))))))))))))))</f>
        <v>0</v>
      </c>
      <c r="O287" s="2" t="e">
        <f t="shared" si="16"/>
        <v>#DIV/0!</v>
      </c>
      <c r="P287" s="2" t="e">
        <f t="shared" si="17"/>
        <v>#DIV/0!</v>
      </c>
      <c r="R287" s="2"/>
      <c r="S287" s="2">
        <f>Datenblatt!$I$10</f>
        <v>62.816491055091916</v>
      </c>
      <c r="T287" s="2">
        <f>Datenblatt!$I$18</f>
        <v>62.379148900450787</v>
      </c>
      <c r="U287" s="2">
        <f>Datenblatt!$I$26</f>
        <v>55.885385458572635</v>
      </c>
      <c r="V287" s="2">
        <f>Datenblatt!$I$34</f>
        <v>60.727085155488531</v>
      </c>
      <c r="W287" s="7" t="e">
        <f t="shared" si="18"/>
        <v>#DIV/0!</v>
      </c>
      <c r="Y287" s="2">
        <f>Datenblatt!$I$5</f>
        <v>73.48733784597421</v>
      </c>
      <c r="Z287">
        <f>Datenblatt!$I$13</f>
        <v>79.926562848016317</v>
      </c>
      <c r="AA287">
        <f>Datenblatt!$I$21</f>
        <v>79.953620531215734</v>
      </c>
      <c r="AB287">
        <f>Datenblatt!$I$29</f>
        <v>70.851454876954847</v>
      </c>
      <c r="AC287">
        <f>Datenblatt!$I$37</f>
        <v>75.813025407742586</v>
      </c>
      <c r="AD287" s="7" t="e">
        <f t="shared" si="19"/>
        <v>#DIV/0!</v>
      </c>
    </row>
    <row r="288" spans="10:30" ht="19" x14ac:dyDescent="0.25">
      <c r="J288" s="3" t="e">
        <f>IF(AND($C288=13,Datenblatt!M288&lt;Datenblatt!$R$3),0,IF(AND($C288=14,Datenblatt!M288&lt;Datenblatt!$R$4),0,IF(AND($C288=15,Datenblatt!M288&lt;Datenblatt!$R$5),0,IF(AND($C288=16,Datenblatt!M288&lt;Datenblatt!$R$6),0,IF(AND($C288=12,Datenblatt!M288&lt;Datenblatt!$R$7),0,IF(AND($C288=11,Datenblatt!M288&lt;Datenblatt!$R$8),0,IF(AND($C288=13,Datenblatt!M288&gt;Datenblatt!$Q$3),100,IF(AND($C288=14,Datenblatt!M288&gt;Datenblatt!$Q$4),100,IF(AND($C288=15,Datenblatt!M288&gt;Datenblatt!$Q$5),100,IF(AND($C288=16,Datenblatt!M288&gt;Datenblatt!$Q$6),100,IF(AND($C288=12,Datenblatt!M288&gt;Datenblatt!$Q$7),100,IF(AND($C288=11,Datenblatt!M288&gt;Datenblatt!$Q$8),100,IF(Übersicht!$C288=13,Datenblatt!$B$3*Datenblatt!M288^3+Datenblatt!$C$3*Datenblatt!M288^2+Datenblatt!$D$3*Datenblatt!M288+Datenblatt!$E$3,IF(Übersicht!$C288=14,Datenblatt!$B$4*Datenblatt!M288^3+Datenblatt!$C$4*Datenblatt!M288^2+Datenblatt!$D$4*Datenblatt!M288+Datenblatt!$E$4,IF(Übersicht!$C288=15,Datenblatt!$B$5*Datenblatt!M288^3+Datenblatt!$C$5*Datenblatt!M288^2+Datenblatt!$D$5*Datenblatt!M288+Datenblatt!$E$5,IF(Übersicht!$C288=16,Datenblatt!$B$6*Datenblatt!M288^3+Datenblatt!$C$6*Datenblatt!M288^2+Datenblatt!$D$6*Datenblatt!M288+Datenblatt!$E$6,IF(Übersicht!$C288=12,Datenblatt!$B$7*Datenblatt!M288^3+Datenblatt!$C$7*Datenblatt!M288^2+Datenblatt!$D$7*Datenblatt!M288+Datenblatt!$E$7,IF(Übersicht!$C288=11,Datenblatt!$B$8*Datenblatt!M288^3+Datenblatt!$C$8*Datenblatt!M288^2+Datenblatt!$D$8*Datenblatt!M288+Datenblatt!$E$8,0))))))))))))))))))</f>
        <v>#DIV/0!</v>
      </c>
      <c r="K288" t="e">
        <f>IF(AND(Übersicht!$C288=13,Datenblatt!N288&lt;Datenblatt!$T$3),0,IF(AND(Übersicht!$C288=14,Datenblatt!N288&lt;Datenblatt!$T$4),0,IF(AND(Übersicht!$C288=15,Datenblatt!N288&lt;Datenblatt!$T$5),0,IF(AND(Übersicht!$C288=16,Datenblatt!N288&lt;Datenblatt!$T$6),0,IF(AND(Übersicht!$C288=12,Datenblatt!N288&lt;Datenblatt!$T$7),0,IF(AND(Übersicht!$C288=11,Datenblatt!N288&lt;Datenblatt!$T$8),0,IF(AND($C288=13,Datenblatt!N288&gt;Datenblatt!$S$3),100,IF(AND($C288=14,Datenblatt!N288&gt;Datenblatt!$S$4),100,IF(AND($C288=15,Datenblatt!N288&gt;Datenblatt!$S$5),100,IF(AND($C288=16,Datenblatt!N288&gt;Datenblatt!$S$6),100,IF(AND($C288=12,Datenblatt!N288&gt;Datenblatt!$S$7),100,IF(AND($C288=11,Datenblatt!N288&gt;Datenblatt!$S$8),100,IF(Übersicht!$C288=13,Datenblatt!$B$11*Datenblatt!N288^3+Datenblatt!$C$11*Datenblatt!N288^2+Datenblatt!$D$11*Datenblatt!N288+Datenblatt!$E$11,IF(Übersicht!$C288=14,Datenblatt!$B$12*Datenblatt!N288^3+Datenblatt!$C$12*Datenblatt!N288^2+Datenblatt!$D$12*Datenblatt!N288+Datenblatt!$E$12,IF(Übersicht!$C288=15,Datenblatt!$B$13*Datenblatt!N288^3+Datenblatt!$C$13*Datenblatt!N288^2+Datenblatt!$D$13*Datenblatt!N288+Datenblatt!$E$13,IF(Übersicht!$C288=16,Datenblatt!$B$14*Datenblatt!N288^3+Datenblatt!$C$14*Datenblatt!N288^2+Datenblatt!$D$14*Datenblatt!N288+Datenblatt!$E$14,IF(Übersicht!$C288=12,Datenblatt!$B$15*Datenblatt!N288^3+Datenblatt!$C$15*Datenblatt!N288^2+Datenblatt!$D$15*Datenblatt!N288+Datenblatt!$E$15,IF(Übersicht!$C288=11,Datenblatt!$B$16*Datenblatt!N288^3+Datenblatt!$C$16*Datenblatt!N288^2+Datenblatt!$D$16*Datenblatt!N288+Datenblatt!$E$16,0))))))))))))))))))</f>
        <v>#DIV/0!</v>
      </c>
      <c r="L288">
        <f>IF(AND($C288=13,G288&lt;Datenblatt!$V$3),0,IF(AND($C288=14,G288&lt;Datenblatt!$V$4),0,IF(AND($C288=15,G288&lt;Datenblatt!$V$5),0,IF(AND($C288=16,G288&lt;Datenblatt!$V$6),0,IF(AND($C288=12,G288&lt;Datenblatt!$V$7),0,IF(AND($C288=11,G288&lt;Datenblatt!$V$8),0,IF(AND($C288=13,G288&gt;Datenblatt!$U$3),100,IF(AND($C288=14,G288&gt;Datenblatt!$U$4),100,IF(AND($C288=15,G288&gt;Datenblatt!$U$5),100,IF(AND($C288=16,G288&gt;Datenblatt!$U$6),100,IF(AND($C288=12,G288&gt;Datenblatt!$U$7),100,IF(AND($C288=11,G288&gt;Datenblatt!$U$8),100,IF($C288=13,(Datenblatt!$B$19*Übersicht!G288^3)+(Datenblatt!$C$19*Übersicht!G288^2)+(Datenblatt!$D$19*Übersicht!G288)+Datenblatt!$E$19,IF($C288=14,(Datenblatt!$B$20*Übersicht!G288^3)+(Datenblatt!$C$20*Übersicht!G288^2)+(Datenblatt!$D$20*Übersicht!G288)+Datenblatt!$E$20,IF($C288=15,(Datenblatt!$B$21*Übersicht!G288^3)+(Datenblatt!$C$21*Übersicht!G288^2)+(Datenblatt!$D$21*Übersicht!G288)+Datenblatt!$E$21,IF($C288=16,(Datenblatt!$B$22*Übersicht!G288^3)+(Datenblatt!$C$22*Übersicht!G288^2)+(Datenblatt!$D$22*Übersicht!G288)+Datenblatt!$E$22,IF($C288=12,(Datenblatt!$B$23*Übersicht!G288^3)+(Datenblatt!$C$23*Übersicht!G288^2)+(Datenblatt!$D$23*Übersicht!G288)+Datenblatt!$E$23,IF($C288=11,(Datenblatt!$B$24*Übersicht!G288^3)+(Datenblatt!$C$24*Übersicht!G288^2)+(Datenblatt!$D$24*Übersicht!G288)+Datenblatt!$E$24,0))))))))))))))))))</f>
        <v>0</v>
      </c>
      <c r="M288">
        <f>IF(AND(H288="",C288=11),Datenblatt!$I$26,IF(AND(H288="",C288=12),Datenblatt!$I$26,IF(AND(H288="",C288=16),Datenblatt!$I$27,IF(AND(H288="",C288=15),Datenblatt!$I$26,IF(AND(H288="",C288=14),Datenblatt!$I$26,IF(AND(H288="",C288=13),Datenblatt!$I$26,IF(AND($C288=13,H288&gt;Datenblatt!$X$3),0,IF(AND($C288=14,H288&gt;Datenblatt!$X$4),0,IF(AND($C288=15,H288&gt;Datenblatt!$X$5),0,IF(AND($C288=16,H288&gt;Datenblatt!$X$6),0,IF(AND($C288=12,H288&gt;Datenblatt!$X$7),0,IF(AND($C288=11,H288&gt;Datenblatt!$X$8),0,IF(AND($C288=13,H288&lt;Datenblatt!$W$3),100,IF(AND($C288=14,H288&lt;Datenblatt!$W$4),100,IF(AND($C288=15,H288&lt;Datenblatt!$W$5),100,IF(AND($C288=16,H288&lt;Datenblatt!$W$6),100,IF(AND($C288=12,H288&lt;Datenblatt!$W$7),100,IF(AND($C288=11,H288&lt;Datenblatt!$W$8),100,IF($C288=13,(Datenblatt!$B$27*Übersicht!H288^3)+(Datenblatt!$C$27*Übersicht!H288^2)+(Datenblatt!$D$27*Übersicht!H288)+Datenblatt!$E$27,IF($C288=14,(Datenblatt!$B$28*Übersicht!H288^3)+(Datenblatt!$C$28*Übersicht!H288^2)+(Datenblatt!$D$28*Übersicht!H288)+Datenblatt!$E$28,IF($C288=15,(Datenblatt!$B$29*Übersicht!H288^3)+(Datenblatt!$C$29*Übersicht!H288^2)+(Datenblatt!$D$29*Übersicht!H288)+Datenblatt!$E$29,IF($C288=16,(Datenblatt!$B$30*Übersicht!H288^3)+(Datenblatt!$C$30*Übersicht!H288^2)+(Datenblatt!$D$30*Übersicht!H288)+Datenblatt!$E$30,IF($C288=12,(Datenblatt!$B$31*Übersicht!H288^3)+(Datenblatt!$C$31*Übersicht!H288^2)+(Datenblatt!$D$31*Übersicht!H288)+Datenblatt!$E$31,IF($C288=11,(Datenblatt!$B$32*Übersicht!H288^3)+(Datenblatt!$C$32*Übersicht!H288^2)+(Datenblatt!$D$32*Übersicht!H288)+Datenblatt!$E$32,0))))))))))))))))))))))))</f>
        <v>0</v>
      </c>
      <c r="N288">
        <f>IF(AND(H288="",C288=11),Datenblatt!$I$29,IF(AND(H288="",C288=12),Datenblatt!$I$29,IF(AND(H288="",C288=16),Datenblatt!$I$29,IF(AND(H288="",C288=15),Datenblatt!$I$29,IF(AND(H288="",C288=14),Datenblatt!$I$29,IF(AND(H288="",C288=13),Datenblatt!$I$29,IF(AND($C288=13,H288&gt;Datenblatt!$X$3),0,IF(AND($C288=14,H288&gt;Datenblatt!$X$4),0,IF(AND($C288=15,H288&gt;Datenblatt!$X$5),0,IF(AND($C288=16,H288&gt;Datenblatt!$X$6),0,IF(AND($C288=12,H288&gt;Datenblatt!$X$7),0,IF(AND($C288=11,H288&gt;Datenblatt!$X$8),0,IF(AND($C288=13,H288&lt;Datenblatt!$W$3),100,IF(AND($C288=14,H288&lt;Datenblatt!$W$4),100,IF(AND($C288=15,H288&lt;Datenblatt!$W$5),100,IF(AND($C288=16,H288&lt;Datenblatt!$W$6),100,IF(AND($C288=12,H288&lt;Datenblatt!$W$7),100,IF(AND($C288=11,H288&lt;Datenblatt!$W$8),100,IF($C288=13,(Datenblatt!$B$27*Übersicht!H288^3)+(Datenblatt!$C$27*Übersicht!H288^2)+(Datenblatt!$D$27*Übersicht!H288)+Datenblatt!$E$27,IF($C288=14,(Datenblatt!$B$28*Übersicht!H288^3)+(Datenblatt!$C$28*Übersicht!H288^2)+(Datenblatt!$D$28*Übersicht!H288)+Datenblatt!$E$28,IF($C288=15,(Datenblatt!$B$29*Übersicht!H288^3)+(Datenblatt!$C$29*Übersicht!H288^2)+(Datenblatt!$D$29*Übersicht!H288)+Datenblatt!$E$29,IF($C288=16,(Datenblatt!$B$30*Übersicht!H288^3)+(Datenblatt!$C$30*Übersicht!H288^2)+(Datenblatt!$D$30*Übersicht!H288)+Datenblatt!$E$30,IF($C288=12,(Datenblatt!$B$31*Übersicht!H288^3)+(Datenblatt!$C$31*Übersicht!H288^2)+(Datenblatt!$D$31*Übersicht!H288)+Datenblatt!$E$31,IF($C288=11,(Datenblatt!$B$32*Übersicht!H288^3)+(Datenblatt!$C$32*Übersicht!H288^2)+(Datenblatt!$D$32*Übersicht!H288)+Datenblatt!$E$32,0))))))))))))))))))))))))</f>
        <v>0</v>
      </c>
      <c r="O288" s="2" t="e">
        <f t="shared" si="16"/>
        <v>#DIV/0!</v>
      </c>
      <c r="P288" s="2" t="e">
        <f t="shared" si="17"/>
        <v>#DIV/0!</v>
      </c>
      <c r="R288" s="2"/>
      <c r="S288" s="2">
        <f>Datenblatt!$I$10</f>
        <v>62.816491055091916</v>
      </c>
      <c r="T288" s="2">
        <f>Datenblatt!$I$18</f>
        <v>62.379148900450787</v>
      </c>
      <c r="U288" s="2">
        <f>Datenblatt!$I$26</f>
        <v>55.885385458572635</v>
      </c>
      <c r="V288" s="2">
        <f>Datenblatt!$I$34</f>
        <v>60.727085155488531</v>
      </c>
      <c r="W288" s="7" t="e">
        <f t="shared" si="18"/>
        <v>#DIV/0!</v>
      </c>
      <c r="Y288" s="2">
        <f>Datenblatt!$I$5</f>
        <v>73.48733784597421</v>
      </c>
      <c r="Z288">
        <f>Datenblatt!$I$13</f>
        <v>79.926562848016317</v>
      </c>
      <c r="AA288">
        <f>Datenblatt!$I$21</f>
        <v>79.953620531215734</v>
      </c>
      <c r="AB288">
        <f>Datenblatt!$I$29</f>
        <v>70.851454876954847</v>
      </c>
      <c r="AC288">
        <f>Datenblatt!$I$37</f>
        <v>75.813025407742586</v>
      </c>
      <c r="AD288" s="7" t="e">
        <f t="shared" si="19"/>
        <v>#DIV/0!</v>
      </c>
    </row>
    <row r="289" spans="10:30" ht="19" x14ac:dyDescent="0.25">
      <c r="J289" s="3" t="e">
        <f>IF(AND($C289=13,Datenblatt!M289&lt;Datenblatt!$R$3),0,IF(AND($C289=14,Datenblatt!M289&lt;Datenblatt!$R$4),0,IF(AND($C289=15,Datenblatt!M289&lt;Datenblatt!$R$5),0,IF(AND($C289=16,Datenblatt!M289&lt;Datenblatt!$R$6),0,IF(AND($C289=12,Datenblatt!M289&lt;Datenblatt!$R$7),0,IF(AND($C289=11,Datenblatt!M289&lt;Datenblatt!$R$8),0,IF(AND($C289=13,Datenblatt!M289&gt;Datenblatt!$Q$3),100,IF(AND($C289=14,Datenblatt!M289&gt;Datenblatt!$Q$4),100,IF(AND($C289=15,Datenblatt!M289&gt;Datenblatt!$Q$5),100,IF(AND($C289=16,Datenblatt!M289&gt;Datenblatt!$Q$6),100,IF(AND($C289=12,Datenblatt!M289&gt;Datenblatt!$Q$7),100,IF(AND($C289=11,Datenblatt!M289&gt;Datenblatt!$Q$8),100,IF(Übersicht!$C289=13,Datenblatt!$B$3*Datenblatt!M289^3+Datenblatt!$C$3*Datenblatt!M289^2+Datenblatt!$D$3*Datenblatt!M289+Datenblatt!$E$3,IF(Übersicht!$C289=14,Datenblatt!$B$4*Datenblatt!M289^3+Datenblatt!$C$4*Datenblatt!M289^2+Datenblatt!$D$4*Datenblatt!M289+Datenblatt!$E$4,IF(Übersicht!$C289=15,Datenblatt!$B$5*Datenblatt!M289^3+Datenblatt!$C$5*Datenblatt!M289^2+Datenblatt!$D$5*Datenblatt!M289+Datenblatt!$E$5,IF(Übersicht!$C289=16,Datenblatt!$B$6*Datenblatt!M289^3+Datenblatt!$C$6*Datenblatt!M289^2+Datenblatt!$D$6*Datenblatt!M289+Datenblatt!$E$6,IF(Übersicht!$C289=12,Datenblatt!$B$7*Datenblatt!M289^3+Datenblatt!$C$7*Datenblatt!M289^2+Datenblatt!$D$7*Datenblatt!M289+Datenblatt!$E$7,IF(Übersicht!$C289=11,Datenblatt!$B$8*Datenblatt!M289^3+Datenblatt!$C$8*Datenblatt!M289^2+Datenblatt!$D$8*Datenblatt!M289+Datenblatt!$E$8,0))))))))))))))))))</f>
        <v>#DIV/0!</v>
      </c>
      <c r="K289" t="e">
        <f>IF(AND(Übersicht!$C289=13,Datenblatt!N289&lt;Datenblatt!$T$3),0,IF(AND(Übersicht!$C289=14,Datenblatt!N289&lt;Datenblatt!$T$4),0,IF(AND(Übersicht!$C289=15,Datenblatt!N289&lt;Datenblatt!$T$5),0,IF(AND(Übersicht!$C289=16,Datenblatt!N289&lt;Datenblatt!$T$6),0,IF(AND(Übersicht!$C289=12,Datenblatt!N289&lt;Datenblatt!$T$7),0,IF(AND(Übersicht!$C289=11,Datenblatt!N289&lt;Datenblatt!$T$8),0,IF(AND($C289=13,Datenblatt!N289&gt;Datenblatt!$S$3),100,IF(AND($C289=14,Datenblatt!N289&gt;Datenblatt!$S$4),100,IF(AND($C289=15,Datenblatt!N289&gt;Datenblatt!$S$5),100,IF(AND($C289=16,Datenblatt!N289&gt;Datenblatt!$S$6),100,IF(AND($C289=12,Datenblatt!N289&gt;Datenblatt!$S$7),100,IF(AND($C289=11,Datenblatt!N289&gt;Datenblatt!$S$8),100,IF(Übersicht!$C289=13,Datenblatt!$B$11*Datenblatt!N289^3+Datenblatt!$C$11*Datenblatt!N289^2+Datenblatt!$D$11*Datenblatt!N289+Datenblatt!$E$11,IF(Übersicht!$C289=14,Datenblatt!$B$12*Datenblatt!N289^3+Datenblatt!$C$12*Datenblatt!N289^2+Datenblatt!$D$12*Datenblatt!N289+Datenblatt!$E$12,IF(Übersicht!$C289=15,Datenblatt!$B$13*Datenblatt!N289^3+Datenblatt!$C$13*Datenblatt!N289^2+Datenblatt!$D$13*Datenblatt!N289+Datenblatt!$E$13,IF(Übersicht!$C289=16,Datenblatt!$B$14*Datenblatt!N289^3+Datenblatt!$C$14*Datenblatt!N289^2+Datenblatt!$D$14*Datenblatt!N289+Datenblatt!$E$14,IF(Übersicht!$C289=12,Datenblatt!$B$15*Datenblatt!N289^3+Datenblatt!$C$15*Datenblatt!N289^2+Datenblatt!$D$15*Datenblatt!N289+Datenblatt!$E$15,IF(Übersicht!$C289=11,Datenblatt!$B$16*Datenblatt!N289^3+Datenblatt!$C$16*Datenblatt!N289^2+Datenblatt!$D$16*Datenblatt!N289+Datenblatt!$E$16,0))))))))))))))))))</f>
        <v>#DIV/0!</v>
      </c>
      <c r="L289">
        <f>IF(AND($C289=13,G289&lt;Datenblatt!$V$3),0,IF(AND($C289=14,G289&lt;Datenblatt!$V$4),0,IF(AND($C289=15,G289&lt;Datenblatt!$V$5),0,IF(AND($C289=16,G289&lt;Datenblatt!$V$6),0,IF(AND($C289=12,G289&lt;Datenblatt!$V$7),0,IF(AND($C289=11,G289&lt;Datenblatt!$V$8),0,IF(AND($C289=13,G289&gt;Datenblatt!$U$3),100,IF(AND($C289=14,G289&gt;Datenblatt!$U$4),100,IF(AND($C289=15,G289&gt;Datenblatt!$U$5),100,IF(AND($C289=16,G289&gt;Datenblatt!$U$6),100,IF(AND($C289=12,G289&gt;Datenblatt!$U$7),100,IF(AND($C289=11,G289&gt;Datenblatt!$U$8),100,IF($C289=13,(Datenblatt!$B$19*Übersicht!G289^3)+(Datenblatt!$C$19*Übersicht!G289^2)+(Datenblatt!$D$19*Übersicht!G289)+Datenblatt!$E$19,IF($C289=14,(Datenblatt!$B$20*Übersicht!G289^3)+(Datenblatt!$C$20*Übersicht!G289^2)+(Datenblatt!$D$20*Übersicht!G289)+Datenblatt!$E$20,IF($C289=15,(Datenblatt!$B$21*Übersicht!G289^3)+(Datenblatt!$C$21*Übersicht!G289^2)+(Datenblatt!$D$21*Übersicht!G289)+Datenblatt!$E$21,IF($C289=16,(Datenblatt!$B$22*Übersicht!G289^3)+(Datenblatt!$C$22*Übersicht!G289^2)+(Datenblatt!$D$22*Übersicht!G289)+Datenblatt!$E$22,IF($C289=12,(Datenblatt!$B$23*Übersicht!G289^3)+(Datenblatt!$C$23*Übersicht!G289^2)+(Datenblatt!$D$23*Übersicht!G289)+Datenblatt!$E$23,IF($C289=11,(Datenblatt!$B$24*Übersicht!G289^3)+(Datenblatt!$C$24*Übersicht!G289^2)+(Datenblatt!$D$24*Übersicht!G289)+Datenblatt!$E$24,0))))))))))))))))))</f>
        <v>0</v>
      </c>
      <c r="M289">
        <f>IF(AND(H289="",C289=11),Datenblatt!$I$26,IF(AND(H289="",C289=12),Datenblatt!$I$26,IF(AND(H289="",C289=16),Datenblatt!$I$27,IF(AND(H289="",C289=15),Datenblatt!$I$26,IF(AND(H289="",C289=14),Datenblatt!$I$26,IF(AND(H289="",C289=13),Datenblatt!$I$26,IF(AND($C289=13,H289&gt;Datenblatt!$X$3),0,IF(AND($C289=14,H289&gt;Datenblatt!$X$4),0,IF(AND($C289=15,H289&gt;Datenblatt!$X$5),0,IF(AND($C289=16,H289&gt;Datenblatt!$X$6),0,IF(AND($C289=12,H289&gt;Datenblatt!$X$7),0,IF(AND($C289=11,H289&gt;Datenblatt!$X$8),0,IF(AND($C289=13,H289&lt;Datenblatt!$W$3),100,IF(AND($C289=14,H289&lt;Datenblatt!$W$4),100,IF(AND($C289=15,H289&lt;Datenblatt!$W$5),100,IF(AND($C289=16,H289&lt;Datenblatt!$W$6),100,IF(AND($C289=12,H289&lt;Datenblatt!$W$7),100,IF(AND($C289=11,H289&lt;Datenblatt!$W$8),100,IF($C289=13,(Datenblatt!$B$27*Übersicht!H289^3)+(Datenblatt!$C$27*Übersicht!H289^2)+(Datenblatt!$D$27*Übersicht!H289)+Datenblatt!$E$27,IF($C289=14,(Datenblatt!$B$28*Übersicht!H289^3)+(Datenblatt!$C$28*Übersicht!H289^2)+(Datenblatt!$D$28*Übersicht!H289)+Datenblatt!$E$28,IF($C289=15,(Datenblatt!$B$29*Übersicht!H289^3)+(Datenblatt!$C$29*Übersicht!H289^2)+(Datenblatt!$D$29*Übersicht!H289)+Datenblatt!$E$29,IF($C289=16,(Datenblatt!$B$30*Übersicht!H289^3)+(Datenblatt!$C$30*Übersicht!H289^2)+(Datenblatt!$D$30*Übersicht!H289)+Datenblatt!$E$30,IF($C289=12,(Datenblatt!$B$31*Übersicht!H289^3)+(Datenblatt!$C$31*Übersicht!H289^2)+(Datenblatt!$D$31*Übersicht!H289)+Datenblatt!$E$31,IF($C289=11,(Datenblatt!$B$32*Übersicht!H289^3)+(Datenblatt!$C$32*Übersicht!H289^2)+(Datenblatt!$D$32*Übersicht!H289)+Datenblatt!$E$32,0))))))))))))))))))))))))</f>
        <v>0</v>
      </c>
      <c r="N289">
        <f>IF(AND(H289="",C289=11),Datenblatt!$I$29,IF(AND(H289="",C289=12),Datenblatt!$I$29,IF(AND(H289="",C289=16),Datenblatt!$I$29,IF(AND(H289="",C289=15),Datenblatt!$I$29,IF(AND(H289="",C289=14),Datenblatt!$I$29,IF(AND(H289="",C289=13),Datenblatt!$I$29,IF(AND($C289=13,H289&gt;Datenblatt!$X$3),0,IF(AND($C289=14,H289&gt;Datenblatt!$X$4),0,IF(AND($C289=15,H289&gt;Datenblatt!$X$5),0,IF(AND($C289=16,H289&gt;Datenblatt!$X$6),0,IF(AND($C289=12,H289&gt;Datenblatt!$X$7),0,IF(AND($C289=11,H289&gt;Datenblatt!$X$8),0,IF(AND($C289=13,H289&lt;Datenblatt!$W$3),100,IF(AND($C289=14,H289&lt;Datenblatt!$W$4),100,IF(AND($C289=15,H289&lt;Datenblatt!$W$5),100,IF(AND($C289=16,H289&lt;Datenblatt!$W$6),100,IF(AND($C289=12,H289&lt;Datenblatt!$W$7),100,IF(AND($C289=11,H289&lt;Datenblatt!$W$8),100,IF($C289=13,(Datenblatt!$B$27*Übersicht!H289^3)+(Datenblatt!$C$27*Übersicht!H289^2)+(Datenblatt!$D$27*Übersicht!H289)+Datenblatt!$E$27,IF($C289=14,(Datenblatt!$B$28*Übersicht!H289^3)+(Datenblatt!$C$28*Übersicht!H289^2)+(Datenblatt!$D$28*Übersicht!H289)+Datenblatt!$E$28,IF($C289=15,(Datenblatt!$B$29*Übersicht!H289^3)+(Datenblatt!$C$29*Übersicht!H289^2)+(Datenblatt!$D$29*Übersicht!H289)+Datenblatt!$E$29,IF($C289=16,(Datenblatt!$B$30*Übersicht!H289^3)+(Datenblatt!$C$30*Übersicht!H289^2)+(Datenblatt!$D$30*Übersicht!H289)+Datenblatt!$E$30,IF($C289=12,(Datenblatt!$B$31*Übersicht!H289^3)+(Datenblatt!$C$31*Übersicht!H289^2)+(Datenblatt!$D$31*Übersicht!H289)+Datenblatt!$E$31,IF($C289=11,(Datenblatt!$B$32*Übersicht!H289^3)+(Datenblatt!$C$32*Übersicht!H289^2)+(Datenblatt!$D$32*Übersicht!H289)+Datenblatt!$E$32,0))))))))))))))))))))))))</f>
        <v>0</v>
      </c>
      <c r="O289" s="2" t="e">
        <f t="shared" si="16"/>
        <v>#DIV/0!</v>
      </c>
      <c r="P289" s="2" t="e">
        <f t="shared" si="17"/>
        <v>#DIV/0!</v>
      </c>
      <c r="R289" s="2"/>
      <c r="S289" s="2">
        <f>Datenblatt!$I$10</f>
        <v>62.816491055091916</v>
      </c>
      <c r="T289" s="2">
        <f>Datenblatt!$I$18</f>
        <v>62.379148900450787</v>
      </c>
      <c r="U289" s="2">
        <f>Datenblatt!$I$26</f>
        <v>55.885385458572635</v>
      </c>
      <c r="V289" s="2">
        <f>Datenblatt!$I$34</f>
        <v>60.727085155488531</v>
      </c>
      <c r="W289" s="7" t="e">
        <f t="shared" si="18"/>
        <v>#DIV/0!</v>
      </c>
      <c r="Y289" s="2">
        <f>Datenblatt!$I$5</f>
        <v>73.48733784597421</v>
      </c>
      <c r="Z289">
        <f>Datenblatt!$I$13</f>
        <v>79.926562848016317</v>
      </c>
      <c r="AA289">
        <f>Datenblatt!$I$21</f>
        <v>79.953620531215734</v>
      </c>
      <c r="AB289">
        <f>Datenblatt!$I$29</f>
        <v>70.851454876954847</v>
      </c>
      <c r="AC289">
        <f>Datenblatt!$I$37</f>
        <v>75.813025407742586</v>
      </c>
      <c r="AD289" s="7" t="e">
        <f t="shared" si="19"/>
        <v>#DIV/0!</v>
      </c>
    </row>
    <row r="290" spans="10:30" ht="19" x14ac:dyDescent="0.25">
      <c r="J290" s="3" t="e">
        <f>IF(AND($C290=13,Datenblatt!M290&lt;Datenblatt!$R$3),0,IF(AND($C290=14,Datenblatt!M290&lt;Datenblatt!$R$4),0,IF(AND($C290=15,Datenblatt!M290&lt;Datenblatt!$R$5),0,IF(AND($C290=16,Datenblatt!M290&lt;Datenblatt!$R$6),0,IF(AND($C290=12,Datenblatt!M290&lt;Datenblatt!$R$7),0,IF(AND($C290=11,Datenblatt!M290&lt;Datenblatt!$R$8),0,IF(AND($C290=13,Datenblatt!M290&gt;Datenblatt!$Q$3),100,IF(AND($C290=14,Datenblatt!M290&gt;Datenblatt!$Q$4),100,IF(AND($C290=15,Datenblatt!M290&gt;Datenblatt!$Q$5),100,IF(AND($C290=16,Datenblatt!M290&gt;Datenblatt!$Q$6),100,IF(AND($C290=12,Datenblatt!M290&gt;Datenblatt!$Q$7),100,IF(AND($C290=11,Datenblatt!M290&gt;Datenblatt!$Q$8),100,IF(Übersicht!$C290=13,Datenblatt!$B$3*Datenblatt!M290^3+Datenblatt!$C$3*Datenblatt!M290^2+Datenblatt!$D$3*Datenblatt!M290+Datenblatt!$E$3,IF(Übersicht!$C290=14,Datenblatt!$B$4*Datenblatt!M290^3+Datenblatt!$C$4*Datenblatt!M290^2+Datenblatt!$D$4*Datenblatt!M290+Datenblatt!$E$4,IF(Übersicht!$C290=15,Datenblatt!$B$5*Datenblatt!M290^3+Datenblatt!$C$5*Datenblatt!M290^2+Datenblatt!$D$5*Datenblatt!M290+Datenblatt!$E$5,IF(Übersicht!$C290=16,Datenblatt!$B$6*Datenblatt!M290^3+Datenblatt!$C$6*Datenblatt!M290^2+Datenblatt!$D$6*Datenblatt!M290+Datenblatt!$E$6,IF(Übersicht!$C290=12,Datenblatt!$B$7*Datenblatt!M290^3+Datenblatt!$C$7*Datenblatt!M290^2+Datenblatt!$D$7*Datenblatt!M290+Datenblatt!$E$7,IF(Übersicht!$C290=11,Datenblatt!$B$8*Datenblatt!M290^3+Datenblatt!$C$8*Datenblatt!M290^2+Datenblatt!$D$8*Datenblatt!M290+Datenblatt!$E$8,0))))))))))))))))))</f>
        <v>#DIV/0!</v>
      </c>
      <c r="K290" t="e">
        <f>IF(AND(Übersicht!$C290=13,Datenblatt!N290&lt;Datenblatt!$T$3),0,IF(AND(Übersicht!$C290=14,Datenblatt!N290&lt;Datenblatt!$T$4),0,IF(AND(Übersicht!$C290=15,Datenblatt!N290&lt;Datenblatt!$T$5),0,IF(AND(Übersicht!$C290=16,Datenblatt!N290&lt;Datenblatt!$T$6),0,IF(AND(Übersicht!$C290=12,Datenblatt!N290&lt;Datenblatt!$T$7),0,IF(AND(Übersicht!$C290=11,Datenblatt!N290&lt;Datenblatt!$T$8),0,IF(AND($C290=13,Datenblatt!N290&gt;Datenblatt!$S$3),100,IF(AND($C290=14,Datenblatt!N290&gt;Datenblatt!$S$4),100,IF(AND($C290=15,Datenblatt!N290&gt;Datenblatt!$S$5),100,IF(AND($C290=16,Datenblatt!N290&gt;Datenblatt!$S$6),100,IF(AND($C290=12,Datenblatt!N290&gt;Datenblatt!$S$7),100,IF(AND($C290=11,Datenblatt!N290&gt;Datenblatt!$S$8),100,IF(Übersicht!$C290=13,Datenblatt!$B$11*Datenblatt!N290^3+Datenblatt!$C$11*Datenblatt!N290^2+Datenblatt!$D$11*Datenblatt!N290+Datenblatt!$E$11,IF(Übersicht!$C290=14,Datenblatt!$B$12*Datenblatt!N290^3+Datenblatt!$C$12*Datenblatt!N290^2+Datenblatt!$D$12*Datenblatt!N290+Datenblatt!$E$12,IF(Übersicht!$C290=15,Datenblatt!$B$13*Datenblatt!N290^3+Datenblatt!$C$13*Datenblatt!N290^2+Datenblatt!$D$13*Datenblatt!N290+Datenblatt!$E$13,IF(Übersicht!$C290=16,Datenblatt!$B$14*Datenblatt!N290^3+Datenblatt!$C$14*Datenblatt!N290^2+Datenblatt!$D$14*Datenblatt!N290+Datenblatt!$E$14,IF(Übersicht!$C290=12,Datenblatt!$B$15*Datenblatt!N290^3+Datenblatt!$C$15*Datenblatt!N290^2+Datenblatt!$D$15*Datenblatt!N290+Datenblatt!$E$15,IF(Übersicht!$C290=11,Datenblatt!$B$16*Datenblatt!N290^3+Datenblatt!$C$16*Datenblatt!N290^2+Datenblatt!$D$16*Datenblatt!N290+Datenblatt!$E$16,0))))))))))))))))))</f>
        <v>#DIV/0!</v>
      </c>
      <c r="L290">
        <f>IF(AND($C290=13,G290&lt;Datenblatt!$V$3),0,IF(AND($C290=14,G290&lt;Datenblatt!$V$4),0,IF(AND($C290=15,G290&lt;Datenblatt!$V$5),0,IF(AND($C290=16,G290&lt;Datenblatt!$V$6),0,IF(AND($C290=12,G290&lt;Datenblatt!$V$7),0,IF(AND($C290=11,G290&lt;Datenblatt!$V$8),0,IF(AND($C290=13,G290&gt;Datenblatt!$U$3),100,IF(AND($C290=14,G290&gt;Datenblatt!$U$4),100,IF(AND($C290=15,G290&gt;Datenblatt!$U$5),100,IF(AND($C290=16,G290&gt;Datenblatt!$U$6),100,IF(AND($C290=12,G290&gt;Datenblatt!$U$7),100,IF(AND($C290=11,G290&gt;Datenblatt!$U$8),100,IF($C290=13,(Datenblatt!$B$19*Übersicht!G290^3)+(Datenblatt!$C$19*Übersicht!G290^2)+(Datenblatt!$D$19*Übersicht!G290)+Datenblatt!$E$19,IF($C290=14,(Datenblatt!$B$20*Übersicht!G290^3)+(Datenblatt!$C$20*Übersicht!G290^2)+(Datenblatt!$D$20*Übersicht!G290)+Datenblatt!$E$20,IF($C290=15,(Datenblatt!$B$21*Übersicht!G290^3)+(Datenblatt!$C$21*Übersicht!G290^2)+(Datenblatt!$D$21*Übersicht!G290)+Datenblatt!$E$21,IF($C290=16,(Datenblatt!$B$22*Übersicht!G290^3)+(Datenblatt!$C$22*Übersicht!G290^2)+(Datenblatt!$D$22*Übersicht!G290)+Datenblatt!$E$22,IF($C290=12,(Datenblatt!$B$23*Übersicht!G290^3)+(Datenblatt!$C$23*Übersicht!G290^2)+(Datenblatt!$D$23*Übersicht!G290)+Datenblatt!$E$23,IF($C290=11,(Datenblatt!$B$24*Übersicht!G290^3)+(Datenblatt!$C$24*Übersicht!G290^2)+(Datenblatt!$D$24*Übersicht!G290)+Datenblatt!$E$24,0))))))))))))))))))</f>
        <v>0</v>
      </c>
      <c r="M290">
        <f>IF(AND(H290="",C290=11),Datenblatt!$I$26,IF(AND(H290="",C290=12),Datenblatt!$I$26,IF(AND(H290="",C290=16),Datenblatt!$I$27,IF(AND(H290="",C290=15),Datenblatt!$I$26,IF(AND(H290="",C290=14),Datenblatt!$I$26,IF(AND(H290="",C290=13),Datenblatt!$I$26,IF(AND($C290=13,H290&gt;Datenblatt!$X$3),0,IF(AND($C290=14,H290&gt;Datenblatt!$X$4),0,IF(AND($C290=15,H290&gt;Datenblatt!$X$5),0,IF(AND($C290=16,H290&gt;Datenblatt!$X$6),0,IF(AND($C290=12,H290&gt;Datenblatt!$X$7),0,IF(AND($C290=11,H290&gt;Datenblatt!$X$8),0,IF(AND($C290=13,H290&lt;Datenblatt!$W$3),100,IF(AND($C290=14,H290&lt;Datenblatt!$W$4),100,IF(AND($C290=15,H290&lt;Datenblatt!$W$5),100,IF(AND($C290=16,H290&lt;Datenblatt!$W$6),100,IF(AND($C290=12,H290&lt;Datenblatt!$W$7),100,IF(AND($C290=11,H290&lt;Datenblatt!$W$8),100,IF($C290=13,(Datenblatt!$B$27*Übersicht!H290^3)+(Datenblatt!$C$27*Übersicht!H290^2)+(Datenblatt!$D$27*Übersicht!H290)+Datenblatt!$E$27,IF($C290=14,(Datenblatt!$B$28*Übersicht!H290^3)+(Datenblatt!$C$28*Übersicht!H290^2)+(Datenblatt!$D$28*Übersicht!H290)+Datenblatt!$E$28,IF($C290=15,(Datenblatt!$B$29*Übersicht!H290^3)+(Datenblatt!$C$29*Übersicht!H290^2)+(Datenblatt!$D$29*Übersicht!H290)+Datenblatt!$E$29,IF($C290=16,(Datenblatt!$B$30*Übersicht!H290^3)+(Datenblatt!$C$30*Übersicht!H290^2)+(Datenblatt!$D$30*Übersicht!H290)+Datenblatt!$E$30,IF($C290=12,(Datenblatt!$B$31*Übersicht!H290^3)+(Datenblatt!$C$31*Übersicht!H290^2)+(Datenblatt!$D$31*Übersicht!H290)+Datenblatt!$E$31,IF($C290=11,(Datenblatt!$B$32*Übersicht!H290^3)+(Datenblatt!$C$32*Übersicht!H290^2)+(Datenblatt!$D$32*Übersicht!H290)+Datenblatt!$E$32,0))))))))))))))))))))))))</f>
        <v>0</v>
      </c>
      <c r="N290">
        <f>IF(AND(H290="",C290=11),Datenblatt!$I$29,IF(AND(H290="",C290=12),Datenblatt!$I$29,IF(AND(H290="",C290=16),Datenblatt!$I$29,IF(AND(H290="",C290=15),Datenblatt!$I$29,IF(AND(H290="",C290=14),Datenblatt!$I$29,IF(AND(H290="",C290=13),Datenblatt!$I$29,IF(AND($C290=13,H290&gt;Datenblatt!$X$3),0,IF(AND($C290=14,H290&gt;Datenblatt!$X$4),0,IF(AND($C290=15,H290&gt;Datenblatt!$X$5),0,IF(AND($C290=16,H290&gt;Datenblatt!$X$6),0,IF(AND($C290=12,H290&gt;Datenblatt!$X$7),0,IF(AND($C290=11,H290&gt;Datenblatt!$X$8),0,IF(AND($C290=13,H290&lt;Datenblatt!$W$3),100,IF(AND($C290=14,H290&lt;Datenblatt!$W$4),100,IF(AND($C290=15,H290&lt;Datenblatt!$W$5),100,IF(AND($C290=16,H290&lt;Datenblatt!$W$6),100,IF(AND($C290=12,H290&lt;Datenblatt!$W$7),100,IF(AND($C290=11,H290&lt;Datenblatt!$W$8),100,IF($C290=13,(Datenblatt!$B$27*Übersicht!H290^3)+(Datenblatt!$C$27*Übersicht!H290^2)+(Datenblatt!$D$27*Übersicht!H290)+Datenblatt!$E$27,IF($C290=14,(Datenblatt!$B$28*Übersicht!H290^3)+(Datenblatt!$C$28*Übersicht!H290^2)+(Datenblatt!$D$28*Übersicht!H290)+Datenblatt!$E$28,IF($C290=15,(Datenblatt!$B$29*Übersicht!H290^3)+(Datenblatt!$C$29*Übersicht!H290^2)+(Datenblatt!$D$29*Übersicht!H290)+Datenblatt!$E$29,IF($C290=16,(Datenblatt!$B$30*Übersicht!H290^3)+(Datenblatt!$C$30*Übersicht!H290^2)+(Datenblatt!$D$30*Übersicht!H290)+Datenblatt!$E$30,IF($C290=12,(Datenblatt!$B$31*Übersicht!H290^3)+(Datenblatt!$C$31*Übersicht!H290^2)+(Datenblatt!$D$31*Übersicht!H290)+Datenblatt!$E$31,IF($C290=11,(Datenblatt!$B$32*Übersicht!H290^3)+(Datenblatt!$C$32*Übersicht!H290^2)+(Datenblatt!$D$32*Übersicht!H290)+Datenblatt!$E$32,0))))))))))))))))))))))))</f>
        <v>0</v>
      </c>
      <c r="O290" s="2" t="e">
        <f t="shared" si="16"/>
        <v>#DIV/0!</v>
      </c>
      <c r="P290" s="2" t="e">
        <f t="shared" si="17"/>
        <v>#DIV/0!</v>
      </c>
      <c r="R290" s="2"/>
      <c r="S290" s="2">
        <f>Datenblatt!$I$10</f>
        <v>62.816491055091916</v>
      </c>
      <c r="T290" s="2">
        <f>Datenblatt!$I$18</f>
        <v>62.379148900450787</v>
      </c>
      <c r="U290" s="2">
        <f>Datenblatt!$I$26</f>
        <v>55.885385458572635</v>
      </c>
      <c r="V290" s="2">
        <f>Datenblatt!$I$34</f>
        <v>60.727085155488531</v>
      </c>
      <c r="W290" s="7" t="e">
        <f t="shared" si="18"/>
        <v>#DIV/0!</v>
      </c>
      <c r="Y290" s="2">
        <f>Datenblatt!$I$5</f>
        <v>73.48733784597421</v>
      </c>
      <c r="Z290">
        <f>Datenblatt!$I$13</f>
        <v>79.926562848016317</v>
      </c>
      <c r="AA290">
        <f>Datenblatt!$I$21</f>
        <v>79.953620531215734</v>
      </c>
      <c r="AB290">
        <f>Datenblatt!$I$29</f>
        <v>70.851454876954847</v>
      </c>
      <c r="AC290">
        <f>Datenblatt!$I$37</f>
        <v>75.813025407742586</v>
      </c>
      <c r="AD290" s="7" t="e">
        <f t="shared" si="19"/>
        <v>#DIV/0!</v>
      </c>
    </row>
    <row r="291" spans="10:30" ht="19" x14ac:dyDescent="0.25">
      <c r="J291" s="3" t="e">
        <f>IF(AND($C291=13,Datenblatt!M291&lt;Datenblatt!$R$3),0,IF(AND($C291=14,Datenblatt!M291&lt;Datenblatt!$R$4),0,IF(AND($C291=15,Datenblatt!M291&lt;Datenblatt!$R$5),0,IF(AND($C291=16,Datenblatt!M291&lt;Datenblatt!$R$6),0,IF(AND($C291=12,Datenblatt!M291&lt;Datenblatt!$R$7),0,IF(AND($C291=11,Datenblatt!M291&lt;Datenblatt!$R$8),0,IF(AND($C291=13,Datenblatt!M291&gt;Datenblatt!$Q$3),100,IF(AND($C291=14,Datenblatt!M291&gt;Datenblatt!$Q$4),100,IF(AND($C291=15,Datenblatt!M291&gt;Datenblatt!$Q$5),100,IF(AND($C291=16,Datenblatt!M291&gt;Datenblatt!$Q$6),100,IF(AND($C291=12,Datenblatt!M291&gt;Datenblatt!$Q$7),100,IF(AND($C291=11,Datenblatt!M291&gt;Datenblatt!$Q$8),100,IF(Übersicht!$C291=13,Datenblatt!$B$3*Datenblatt!M291^3+Datenblatt!$C$3*Datenblatt!M291^2+Datenblatt!$D$3*Datenblatt!M291+Datenblatt!$E$3,IF(Übersicht!$C291=14,Datenblatt!$B$4*Datenblatt!M291^3+Datenblatt!$C$4*Datenblatt!M291^2+Datenblatt!$D$4*Datenblatt!M291+Datenblatt!$E$4,IF(Übersicht!$C291=15,Datenblatt!$B$5*Datenblatt!M291^3+Datenblatt!$C$5*Datenblatt!M291^2+Datenblatt!$D$5*Datenblatt!M291+Datenblatt!$E$5,IF(Übersicht!$C291=16,Datenblatt!$B$6*Datenblatt!M291^3+Datenblatt!$C$6*Datenblatt!M291^2+Datenblatt!$D$6*Datenblatt!M291+Datenblatt!$E$6,IF(Übersicht!$C291=12,Datenblatt!$B$7*Datenblatt!M291^3+Datenblatt!$C$7*Datenblatt!M291^2+Datenblatt!$D$7*Datenblatt!M291+Datenblatt!$E$7,IF(Übersicht!$C291=11,Datenblatt!$B$8*Datenblatt!M291^3+Datenblatt!$C$8*Datenblatt!M291^2+Datenblatt!$D$8*Datenblatt!M291+Datenblatt!$E$8,0))))))))))))))))))</f>
        <v>#DIV/0!</v>
      </c>
      <c r="K291" t="e">
        <f>IF(AND(Übersicht!$C291=13,Datenblatt!N291&lt;Datenblatt!$T$3),0,IF(AND(Übersicht!$C291=14,Datenblatt!N291&lt;Datenblatt!$T$4),0,IF(AND(Übersicht!$C291=15,Datenblatt!N291&lt;Datenblatt!$T$5),0,IF(AND(Übersicht!$C291=16,Datenblatt!N291&lt;Datenblatt!$T$6),0,IF(AND(Übersicht!$C291=12,Datenblatt!N291&lt;Datenblatt!$T$7),0,IF(AND(Übersicht!$C291=11,Datenblatt!N291&lt;Datenblatt!$T$8),0,IF(AND($C291=13,Datenblatt!N291&gt;Datenblatt!$S$3),100,IF(AND($C291=14,Datenblatt!N291&gt;Datenblatt!$S$4),100,IF(AND($C291=15,Datenblatt!N291&gt;Datenblatt!$S$5),100,IF(AND($C291=16,Datenblatt!N291&gt;Datenblatt!$S$6),100,IF(AND($C291=12,Datenblatt!N291&gt;Datenblatt!$S$7),100,IF(AND($C291=11,Datenblatt!N291&gt;Datenblatt!$S$8),100,IF(Übersicht!$C291=13,Datenblatt!$B$11*Datenblatt!N291^3+Datenblatt!$C$11*Datenblatt!N291^2+Datenblatt!$D$11*Datenblatt!N291+Datenblatt!$E$11,IF(Übersicht!$C291=14,Datenblatt!$B$12*Datenblatt!N291^3+Datenblatt!$C$12*Datenblatt!N291^2+Datenblatt!$D$12*Datenblatt!N291+Datenblatt!$E$12,IF(Übersicht!$C291=15,Datenblatt!$B$13*Datenblatt!N291^3+Datenblatt!$C$13*Datenblatt!N291^2+Datenblatt!$D$13*Datenblatt!N291+Datenblatt!$E$13,IF(Übersicht!$C291=16,Datenblatt!$B$14*Datenblatt!N291^3+Datenblatt!$C$14*Datenblatt!N291^2+Datenblatt!$D$14*Datenblatt!N291+Datenblatt!$E$14,IF(Übersicht!$C291=12,Datenblatt!$B$15*Datenblatt!N291^3+Datenblatt!$C$15*Datenblatt!N291^2+Datenblatt!$D$15*Datenblatt!N291+Datenblatt!$E$15,IF(Übersicht!$C291=11,Datenblatt!$B$16*Datenblatt!N291^3+Datenblatt!$C$16*Datenblatt!N291^2+Datenblatt!$D$16*Datenblatt!N291+Datenblatt!$E$16,0))))))))))))))))))</f>
        <v>#DIV/0!</v>
      </c>
      <c r="L291">
        <f>IF(AND($C291=13,G291&lt;Datenblatt!$V$3),0,IF(AND($C291=14,G291&lt;Datenblatt!$V$4),0,IF(AND($C291=15,G291&lt;Datenblatt!$V$5),0,IF(AND($C291=16,G291&lt;Datenblatt!$V$6),0,IF(AND($C291=12,G291&lt;Datenblatt!$V$7),0,IF(AND($C291=11,G291&lt;Datenblatt!$V$8),0,IF(AND($C291=13,G291&gt;Datenblatt!$U$3),100,IF(AND($C291=14,G291&gt;Datenblatt!$U$4),100,IF(AND($C291=15,G291&gt;Datenblatt!$U$5),100,IF(AND($C291=16,G291&gt;Datenblatt!$U$6),100,IF(AND($C291=12,G291&gt;Datenblatt!$U$7),100,IF(AND($C291=11,G291&gt;Datenblatt!$U$8),100,IF($C291=13,(Datenblatt!$B$19*Übersicht!G291^3)+(Datenblatt!$C$19*Übersicht!G291^2)+(Datenblatt!$D$19*Übersicht!G291)+Datenblatt!$E$19,IF($C291=14,(Datenblatt!$B$20*Übersicht!G291^3)+(Datenblatt!$C$20*Übersicht!G291^2)+(Datenblatt!$D$20*Übersicht!G291)+Datenblatt!$E$20,IF($C291=15,(Datenblatt!$B$21*Übersicht!G291^3)+(Datenblatt!$C$21*Übersicht!G291^2)+(Datenblatt!$D$21*Übersicht!G291)+Datenblatt!$E$21,IF($C291=16,(Datenblatt!$B$22*Übersicht!G291^3)+(Datenblatt!$C$22*Übersicht!G291^2)+(Datenblatt!$D$22*Übersicht!G291)+Datenblatt!$E$22,IF($C291=12,(Datenblatt!$B$23*Übersicht!G291^3)+(Datenblatt!$C$23*Übersicht!G291^2)+(Datenblatt!$D$23*Übersicht!G291)+Datenblatt!$E$23,IF($C291=11,(Datenblatt!$B$24*Übersicht!G291^3)+(Datenblatt!$C$24*Übersicht!G291^2)+(Datenblatt!$D$24*Übersicht!G291)+Datenblatt!$E$24,0))))))))))))))))))</f>
        <v>0</v>
      </c>
      <c r="M291">
        <f>IF(AND(H291="",C291=11),Datenblatt!$I$26,IF(AND(H291="",C291=12),Datenblatt!$I$26,IF(AND(H291="",C291=16),Datenblatt!$I$27,IF(AND(H291="",C291=15),Datenblatt!$I$26,IF(AND(H291="",C291=14),Datenblatt!$I$26,IF(AND(H291="",C291=13),Datenblatt!$I$26,IF(AND($C291=13,H291&gt;Datenblatt!$X$3),0,IF(AND($C291=14,H291&gt;Datenblatt!$X$4),0,IF(AND($C291=15,H291&gt;Datenblatt!$X$5),0,IF(AND($C291=16,H291&gt;Datenblatt!$X$6),0,IF(AND($C291=12,H291&gt;Datenblatt!$X$7),0,IF(AND($C291=11,H291&gt;Datenblatt!$X$8),0,IF(AND($C291=13,H291&lt;Datenblatt!$W$3),100,IF(AND($C291=14,H291&lt;Datenblatt!$W$4),100,IF(AND($C291=15,H291&lt;Datenblatt!$W$5),100,IF(AND($C291=16,H291&lt;Datenblatt!$W$6),100,IF(AND($C291=12,H291&lt;Datenblatt!$W$7),100,IF(AND($C291=11,H291&lt;Datenblatt!$W$8),100,IF($C291=13,(Datenblatt!$B$27*Übersicht!H291^3)+(Datenblatt!$C$27*Übersicht!H291^2)+(Datenblatt!$D$27*Übersicht!H291)+Datenblatt!$E$27,IF($C291=14,(Datenblatt!$B$28*Übersicht!H291^3)+(Datenblatt!$C$28*Übersicht!H291^2)+(Datenblatt!$D$28*Übersicht!H291)+Datenblatt!$E$28,IF($C291=15,(Datenblatt!$B$29*Übersicht!H291^3)+(Datenblatt!$C$29*Übersicht!H291^2)+(Datenblatt!$D$29*Übersicht!H291)+Datenblatt!$E$29,IF($C291=16,(Datenblatt!$B$30*Übersicht!H291^3)+(Datenblatt!$C$30*Übersicht!H291^2)+(Datenblatt!$D$30*Übersicht!H291)+Datenblatt!$E$30,IF($C291=12,(Datenblatt!$B$31*Übersicht!H291^3)+(Datenblatt!$C$31*Übersicht!H291^2)+(Datenblatt!$D$31*Übersicht!H291)+Datenblatt!$E$31,IF($C291=11,(Datenblatt!$B$32*Übersicht!H291^3)+(Datenblatt!$C$32*Übersicht!H291^2)+(Datenblatt!$D$32*Übersicht!H291)+Datenblatt!$E$32,0))))))))))))))))))))))))</f>
        <v>0</v>
      </c>
      <c r="N291">
        <f>IF(AND(H291="",C291=11),Datenblatt!$I$29,IF(AND(H291="",C291=12),Datenblatt!$I$29,IF(AND(H291="",C291=16),Datenblatt!$I$29,IF(AND(H291="",C291=15),Datenblatt!$I$29,IF(AND(H291="",C291=14),Datenblatt!$I$29,IF(AND(H291="",C291=13),Datenblatt!$I$29,IF(AND($C291=13,H291&gt;Datenblatt!$X$3),0,IF(AND($C291=14,H291&gt;Datenblatt!$X$4),0,IF(AND($C291=15,H291&gt;Datenblatt!$X$5),0,IF(AND($C291=16,H291&gt;Datenblatt!$X$6),0,IF(AND($C291=12,H291&gt;Datenblatt!$X$7),0,IF(AND($C291=11,H291&gt;Datenblatt!$X$8),0,IF(AND($C291=13,H291&lt;Datenblatt!$W$3),100,IF(AND($C291=14,H291&lt;Datenblatt!$W$4),100,IF(AND($C291=15,H291&lt;Datenblatt!$W$5),100,IF(AND($C291=16,H291&lt;Datenblatt!$W$6),100,IF(AND($C291=12,H291&lt;Datenblatt!$W$7),100,IF(AND($C291=11,H291&lt;Datenblatt!$W$8),100,IF($C291=13,(Datenblatt!$B$27*Übersicht!H291^3)+(Datenblatt!$C$27*Übersicht!H291^2)+(Datenblatt!$D$27*Übersicht!H291)+Datenblatt!$E$27,IF($C291=14,(Datenblatt!$B$28*Übersicht!H291^3)+(Datenblatt!$C$28*Übersicht!H291^2)+(Datenblatt!$D$28*Übersicht!H291)+Datenblatt!$E$28,IF($C291=15,(Datenblatt!$B$29*Übersicht!H291^3)+(Datenblatt!$C$29*Übersicht!H291^2)+(Datenblatt!$D$29*Übersicht!H291)+Datenblatt!$E$29,IF($C291=16,(Datenblatt!$B$30*Übersicht!H291^3)+(Datenblatt!$C$30*Übersicht!H291^2)+(Datenblatt!$D$30*Übersicht!H291)+Datenblatt!$E$30,IF($C291=12,(Datenblatt!$B$31*Übersicht!H291^3)+(Datenblatt!$C$31*Übersicht!H291^2)+(Datenblatt!$D$31*Übersicht!H291)+Datenblatt!$E$31,IF($C291=11,(Datenblatt!$B$32*Übersicht!H291^3)+(Datenblatt!$C$32*Übersicht!H291^2)+(Datenblatt!$D$32*Übersicht!H291)+Datenblatt!$E$32,0))))))))))))))))))))))))</f>
        <v>0</v>
      </c>
      <c r="O291" s="2" t="e">
        <f t="shared" si="16"/>
        <v>#DIV/0!</v>
      </c>
      <c r="P291" s="2" t="e">
        <f t="shared" si="17"/>
        <v>#DIV/0!</v>
      </c>
      <c r="R291" s="2"/>
      <c r="S291" s="2">
        <f>Datenblatt!$I$10</f>
        <v>62.816491055091916</v>
      </c>
      <c r="T291" s="2">
        <f>Datenblatt!$I$18</f>
        <v>62.379148900450787</v>
      </c>
      <c r="U291" s="2">
        <f>Datenblatt!$I$26</f>
        <v>55.885385458572635</v>
      </c>
      <c r="V291" s="2">
        <f>Datenblatt!$I$34</f>
        <v>60.727085155488531</v>
      </c>
      <c r="W291" s="7" t="e">
        <f t="shared" si="18"/>
        <v>#DIV/0!</v>
      </c>
      <c r="Y291" s="2">
        <f>Datenblatt!$I$5</f>
        <v>73.48733784597421</v>
      </c>
      <c r="Z291">
        <f>Datenblatt!$I$13</f>
        <v>79.926562848016317</v>
      </c>
      <c r="AA291">
        <f>Datenblatt!$I$21</f>
        <v>79.953620531215734</v>
      </c>
      <c r="AB291">
        <f>Datenblatt!$I$29</f>
        <v>70.851454876954847</v>
      </c>
      <c r="AC291">
        <f>Datenblatt!$I$37</f>
        <v>75.813025407742586</v>
      </c>
      <c r="AD291" s="7" t="e">
        <f t="shared" si="19"/>
        <v>#DIV/0!</v>
      </c>
    </row>
    <row r="292" spans="10:30" ht="19" x14ac:dyDescent="0.25">
      <c r="J292" s="3" t="e">
        <f>IF(AND($C292=13,Datenblatt!M292&lt;Datenblatt!$R$3),0,IF(AND($C292=14,Datenblatt!M292&lt;Datenblatt!$R$4),0,IF(AND($C292=15,Datenblatt!M292&lt;Datenblatt!$R$5),0,IF(AND($C292=16,Datenblatt!M292&lt;Datenblatt!$R$6),0,IF(AND($C292=12,Datenblatt!M292&lt;Datenblatt!$R$7),0,IF(AND($C292=11,Datenblatt!M292&lt;Datenblatt!$R$8),0,IF(AND($C292=13,Datenblatt!M292&gt;Datenblatt!$Q$3),100,IF(AND($C292=14,Datenblatt!M292&gt;Datenblatt!$Q$4),100,IF(AND($C292=15,Datenblatt!M292&gt;Datenblatt!$Q$5),100,IF(AND($C292=16,Datenblatt!M292&gt;Datenblatt!$Q$6),100,IF(AND($C292=12,Datenblatt!M292&gt;Datenblatt!$Q$7),100,IF(AND($C292=11,Datenblatt!M292&gt;Datenblatt!$Q$8),100,IF(Übersicht!$C292=13,Datenblatt!$B$3*Datenblatt!M292^3+Datenblatt!$C$3*Datenblatt!M292^2+Datenblatt!$D$3*Datenblatt!M292+Datenblatt!$E$3,IF(Übersicht!$C292=14,Datenblatt!$B$4*Datenblatt!M292^3+Datenblatt!$C$4*Datenblatt!M292^2+Datenblatt!$D$4*Datenblatt!M292+Datenblatt!$E$4,IF(Übersicht!$C292=15,Datenblatt!$B$5*Datenblatt!M292^3+Datenblatt!$C$5*Datenblatt!M292^2+Datenblatt!$D$5*Datenblatt!M292+Datenblatt!$E$5,IF(Übersicht!$C292=16,Datenblatt!$B$6*Datenblatt!M292^3+Datenblatt!$C$6*Datenblatt!M292^2+Datenblatt!$D$6*Datenblatt!M292+Datenblatt!$E$6,IF(Übersicht!$C292=12,Datenblatt!$B$7*Datenblatt!M292^3+Datenblatt!$C$7*Datenblatt!M292^2+Datenblatt!$D$7*Datenblatt!M292+Datenblatt!$E$7,IF(Übersicht!$C292=11,Datenblatt!$B$8*Datenblatt!M292^3+Datenblatt!$C$8*Datenblatt!M292^2+Datenblatt!$D$8*Datenblatt!M292+Datenblatt!$E$8,0))))))))))))))))))</f>
        <v>#DIV/0!</v>
      </c>
      <c r="K292" t="e">
        <f>IF(AND(Übersicht!$C292=13,Datenblatt!N292&lt;Datenblatt!$T$3),0,IF(AND(Übersicht!$C292=14,Datenblatt!N292&lt;Datenblatt!$T$4),0,IF(AND(Übersicht!$C292=15,Datenblatt!N292&lt;Datenblatt!$T$5),0,IF(AND(Übersicht!$C292=16,Datenblatt!N292&lt;Datenblatt!$T$6),0,IF(AND(Übersicht!$C292=12,Datenblatt!N292&lt;Datenblatt!$T$7),0,IF(AND(Übersicht!$C292=11,Datenblatt!N292&lt;Datenblatt!$T$8),0,IF(AND($C292=13,Datenblatt!N292&gt;Datenblatt!$S$3),100,IF(AND($C292=14,Datenblatt!N292&gt;Datenblatt!$S$4),100,IF(AND($C292=15,Datenblatt!N292&gt;Datenblatt!$S$5),100,IF(AND($C292=16,Datenblatt!N292&gt;Datenblatt!$S$6),100,IF(AND($C292=12,Datenblatt!N292&gt;Datenblatt!$S$7),100,IF(AND($C292=11,Datenblatt!N292&gt;Datenblatt!$S$8),100,IF(Übersicht!$C292=13,Datenblatt!$B$11*Datenblatt!N292^3+Datenblatt!$C$11*Datenblatt!N292^2+Datenblatt!$D$11*Datenblatt!N292+Datenblatt!$E$11,IF(Übersicht!$C292=14,Datenblatt!$B$12*Datenblatt!N292^3+Datenblatt!$C$12*Datenblatt!N292^2+Datenblatt!$D$12*Datenblatt!N292+Datenblatt!$E$12,IF(Übersicht!$C292=15,Datenblatt!$B$13*Datenblatt!N292^3+Datenblatt!$C$13*Datenblatt!N292^2+Datenblatt!$D$13*Datenblatt!N292+Datenblatt!$E$13,IF(Übersicht!$C292=16,Datenblatt!$B$14*Datenblatt!N292^3+Datenblatt!$C$14*Datenblatt!N292^2+Datenblatt!$D$14*Datenblatt!N292+Datenblatt!$E$14,IF(Übersicht!$C292=12,Datenblatt!$B$15*Datenblatt!N292^3+Datenblatt!$C$15*Datenblatt!N292^2+Datenblatt!$D$15*Datenblatt!N292+Datenblatt!$E$15,IF(Übersicht!$C292=11,Datenblatt!$B$16*Datenblatt!N292^3+Datenblatt!$C$16*Datenblatt!N292^2+Datenblatt!$D$16*Datenblatt!N292+Datenblatt!$E$16,0))))))))))))))))))</f>
        <v>#DIV/0!</v>
      </c>
      <c r="L292">
        <f>IF(AND($C292=13,G292&lt;Datenblatt!$V$3),0,IF(AND($C292=14,G292&lt;Datenblatt!$V$4),0,IF(AND($C292=15,G292&lt;Datenblatt!$V$5),0,IF(AND($C292=16,G292&lt;Datenblatt!$V$6),0,IF(AND($C292=12,G292&lt;Datenblatt!$V$7),0,IF(AND($C292=11,G292&lt;Datenblatt!$V$8),0,IF(AND($C292=13,G292&gt;Datenblatt!$U$3),100,IF(AND($C292=14,G292&gt;Datenblatt!$U$4),100,IF(AND($C292=15,G292&gt;Datenblatt!$U$5),100,IF(AND($C292=16,G292&gt;Datenblatt!$U$6),100,IF(AND($C292=12,G292&gt;Datenblatt!$U$7),100,IF(AND($C292=11,G292&gt;Datenblatt!$U$8),100,IF($C292=13,(Datenblatt!$B$19*Übersicht!G292^3)+(Datenblatt!$C$19*Übersicht!G292^2)+(Datenblatt!$D$19*Übersicht!G292)+Datenblatt!$E$19,IF($C292=14,(Datenblatt!$B$20*Übersicht!G292^3)+(Datenblatt!$C$20*Übersicht!G292^2)+(Datenblatt!$D$20*Übersicht!G292)+Datenblatt!$E$20,IF($C292=15,(Datenblatt!$B$21*Übersicht!G292^3)+(Datenblatt!$C$21*Übersicht!G292^2)+(Datenblatt!$D$21*Übersicht!G292)+Datenblatt!$E$21,IF($C292=16,(Datenblatt!$B$22*Übersicht!G292^3)+(Datenblatt!$C$22*Übersicht!G292^2)+(Datenblatt!$D$22*Übersicht!G292)+Datenblatt!$E$22,IF($C292=12,(Datenblatt!$B$23*Übersicht!G292^3)+(Datenblatt!$C$23*Übersicht!G292^2)+(Datenblatt!$D$23*Übersicht!G292)+Datenblatt!$E$23,IF($C292=11,(Datenblatt!$B$24*Übersicht!G292^3)+(Datenblatt!$C$24*Übersicht!G292^2)+(Datenblatt!$D$24*Übersicht!G292)+Datenblatt!$E$24,0))))))))))))))))))</f>
        <v>0</v>
      </c>
      <c r="M292">
        <f>IF(AND(H292="",C292=11),Datenblatt!$I$26,IF(AND(H292="",C292=12),Datenblatt!$I$26,IF(AND(H292="",C292=16),Datenblatt!$I$27,IF(AND(H292="",C292=15),Datenblatt!$I$26,IF(AND(H292="",C292=14),Datenblatt!$I$26,IF(AND(H292="",C292=13),Datenblatt!$I$26,IF(AND($C292=13,H292&gt;Datenblatt!$X$3),0,IF(AND($C292=14,H292&gt;Datenblatt!$X$4),0,IF(AND($C292=15,H292&gt;Datenblatt!$X$5),0,IF(AND($C292=16,H292&gt;Datenblatt!$X$6),0,IF(AND($C292=12,H292&gt;Datenblatt!$X$7),0,IF(AND($C292=11,H292&gt;Datenblatt!$X$8),0,IF(AND($C292=13,H292&lt;Datenblatt!$W$3),100,IF(AND($C292=14,H292&lt;Datenblatt!$W$4),100,IF(AND($C292=15,H292&lt;Datenblatt!$W$5),100,IF(AND($C292=16,H292&lt;Datenblatt!$W$6),100,IF(AND($C292=12,H292&lt;Datenblatt!$W$7),100,IF(AND($C292=11,H292&lt;Datenblatt!$W$8),100,IF($C292=13,(Datenblatt!$B$27*Übersicht!H292^3)+(Datenblatt!$C$27*Übersicht!H292^2)+(Datenblatt!$D$27*Übersicht!H292)+Datenblatt!$E$27,IF($C292=14,(Datenblatt!$B$28*Übersicht!H292^3)+(Datenblatt!$C$28*Übersicht!H292^2)+(Datenblatt!$D$28*Übersicht!H292)+Datenblatt!$E$28,IF($C292=15,(Datenblatt!$B$29*Übersicht!H292^3)+(Datenblatt!$C$29*Übersicht!H292^2)+(Datenblatt!$D$29*Übersicht!H292)+Datenblatt!$E$29,IF($C292=16,(Datenblatt!$B$30*Übersicht!H292^3)+(Datenblatt!$C$30*Übersicht!H292^2)+(Datenblatt!$D$30*Übersicht!H292)+Datenblatt!$E$30,IF($C292=12,(Datenblatt!$B$31*Übersicht!H292^3)+(Datenblatt!$C$31*Übersicht!H292^2)+(Datenblatt!$D$31*Übersicht!H292)+Datenblatt!$E$31,IF($C292=11,(Datenblatt!$B$32*Übersicht!H292^3)+(Datenblatt!$C$32*Übersicht!H292^2)+(Datenblatt!$D$32*Übersicht!H292)+Datenblatt!$E$32,0))))))))))))))))))))))))</f>
        <v>0</v>
      </c>
      <c r="N292">
        <f>IF(AND(H292="",C292=11),Datenblatt!$I$29,IF(AND(H292="",C292=12),Datenblatt!$I$29,IF(AND(H292="",C292=16),Datenblatt!$I$29,IF(AND(H292="",C292=15),Datenblatt!$I$29,IF(AND(H292="",C292=14),Datenblatt!$I$29,IF(AND(H292="",C292=13),Datenblatt!$I$29,IF(AND($C292=13,H292&gt;Datenblatt!$X$3),0,IF(AND($C292=14,H292&gt;Datenblatt!$X$4),0,IF(AND($C292=15,H292&gt;Datenblatt!$X$5),0,IF(AND($C292=16,H292&gt;Datenblatt!$X$6),0,IF(AND($C292=12,H292&gt;Datenblatt!$X$7),0,IF(AND($C292=11,H292&gt;Datenblatt!$X$8),0,IF(AND($C292=13,H292&lt;Datenblatt!$W$3),100,IF(AND($C292=14,H292&lt;Datenblatt!$W$4),100,IF(AND($C292=15,H292&lt;Datenblatt!$W$5),100,IF(AND($C292=16,H292&lt;Datenblatt!$W$6),100,IF(AND($C292=12,H292&lt;Datenblatt!$W$7),100,IF(AND($C292=11,H292&lt;Datenblatt!$W$8),100,IF($C292=13,(Datenblatt!$B$27*Übersicht!H292^3)+(Datenblatt!$C$27*Übersicht!H292^2)+(Datenblatt!$D$27*Übersicht!H292)+Datenblatt!$E$27,IF($C292=14,(Datenblatt!$B$28*Übersicht!H292^3)+(Datenblatt!$C$28*Übersicht!H292^2)+(Datenblatt!$D$28*Übersicht!H292)+Datenblatt!$E$28,IF($C292=15,(Datenblatt!$B$29*Übersicht!H292^3)+(Datenblatt!$C$29*Übersicht!H292^2)+(Datenblatt!$D$29*Übersicht!H292)+Datenblatt!$E$29,IF($C292=16,(Datenblatt!$B$30*Übersicht!H292^3)+(Datenblatt!$C$30*Übersicht!H292^2)+(Datenblatt!$D$30*Übersicht!H292)+Datenblatt!$E$30,IF($C292=12,(Datenblatt!$B$31*Übersicht!H292^3)+(Datenblatt!$C$31*Übersicht!H292^2)+(Datenblatt!$D$31*Übersicht!H292)+Datenblatt!$E$31,IF($C292=11,(Datenblatt!$B$32*Übersicht!H292^3)+(Datenblatt!$C$32*Übersicht!H292^2)+(Datenblatt!$D$32*Übersicht!H292)+Datenblatt!$E$32,0))))))))))))))))))))))))</f>
        <v>0</v>
      </c>
      <c r="O292" s="2" t="e">
        <f t="shared" si="16"/>
        <v>#DIV/0!</v>
      </c>
      <c r="P292" s="2" t="e">
        <f t="shared" si="17"/>
        <v>#DIV/0!</v>
      </c>
      <c r="R292" s="2"/>
      <c r="S292" s="2">
        <f>Datenblatt!$I$10</f>
        <v>62.816491055091916</v>
      </c>
      <c r="T292" s="2">
        <f>Datenblatt!$I$18</f>
        <v>62.379148900450787</v>
      </c>
      <c r="U292" s="2">
        <f>Datenblatt!$I$26</f>
        <v>55.885385458572635</v>
      </c>
      <c r="V292" s="2">
        <f>Datenblatt!$I$34</f>
        <v>60.727085155488531</v>
      </c>
      <c r="W292" s="7" t="e">
        <f t="shared" si="18"/>
        <v>#DIV/0!</v>
      </c>
      <c r="Y292" s="2">
        <f>Datenblatt!$I$5</f>
        <v>73.48733784597421</v>
      </c>
      <c r="Z292">
        <f>Datenblatt!$I$13</f>
        <v>79.926562848016317</v>
      </c>
      <c r="AA292">
        <f>Datenblatt!$I$21</f>
        <v>79.953620531215734</v>
      </c>
      <c r="AB292">
        <f>Datenblatt!$I$29</f>
        <v>70.851454876954847</v>
      </c>
      <c r="AC292">
        <f>Datenblatt!$I$37</f>
        <v>75.813025407742586</v>
      </c>
      <c r="AD292" s="7" t="e">
        <f t="shared" si="19"/>
        <v>#DIV/0!</v>
      </c>
    </row>
    <row r="293" spans="10:30" ht="19" x14ac:dyDescent="0.25">
      <c r="J293" s="3" t="e">
        <f>IF(AND($C293=13,Datenblatt!M293&lt;Datenblatt!$R$3),0,IF(AND($C293=14,Datenblatt!M293&lt;Datenblatt!$R$4),0,IF(AND($C293=15,Datenblatt!M293&lt;Datenblatt!$R$5),0,IF(AND($C293=16,Datenblatt!M293&lt;Datenblatt!$R$6),0,IF(AND($C293=12,Datenblatt!M293&lt;Datenblatt!$R$7),0,IF(AND($C293=11,Datenblatt!M293&lt;Datenblatt!$R$8),0,IF(AND($C293=13,Datenblatt!M293&gt;Datenblatt!$Q$3),100,IF(AND($C293=14,Datenblatt!M293&gt;Datenblatt!$Q$4),100,IF(AND($C293=15,Datenblatt!M293&gt;Datenblatt!$Q$5),100,IF(AND($C293=16,Datenblatt!M293&gt;Datenblatt!$Q$6),100,IF(AND($C293=12,Datenblatt!M293&gt;Datenblatt!$Q$7),100,IF(AND($C293=11,Datenblatt!M293&gt;Datenblatt!$Q$8),100,IF(Übersicht!$C293=13,Datenblatt!$B$3*Datenblatt!M293^3+Datenblatt!$C$3*Datenblatt!M293^2+Datenblatt!$D$3*Datenblatt!M293+Datenblatt!$E$3,IF(Übersicht!$C293=14,Datenblatt!$B$4*Datenblatt!M293^3+Datenblatt!$C$4*Datenblatt!M293^2+Datenblatt!$D$4*Datenblatt!M293+Datenblatt!$E$4,IF(Übersicht!$C293=15,Datenblatt!$B$5*Datenblatt!M293^3+Datenblatt!$C$5*Datenblatt!M293^2+Datenblatt!$D$5*Datenblatt!M293+Datenblatt!$E$5,IF(Übersicht!$C293=16,Datenblatt!$B$6*Datenblatt!M293^3+Datenblatt!$C$6*Datenblatt!M293^2+Datenblatt!$D$6*Datenblatt!M293+Datenblatt!$E$6,IF(Übersicht!$C293=12,Datenblatt!$B$7*Datenblatt!M293^3+Datenblatt!$C$7*Datenblatt!M293^2+Datenblatt!$D$7*Datenblatt!M293+Datenblatt!$E$7,IF(Übersicht!$C293=11,Datenblatt!$B$8*Datenblatt!M293^3+Datenblatt!$C$8*Datenblatt!M293^2+Datenblatt!$D$8*Datenblatt!M293+Datenblatt!$E$8,0))))))))))))))))))</f>
        <v>#DIV/0!</v>
      </c>
      <c r="K293" t="e">
        <f>IF(AND(Übersicht!$C293=13,Datenblatt!N293&lt;Datenblatt!$T$3),0,IF(AND(Übersicht!$C293=14,Datenblatt!N293&lt;Datenblatt!$T$4),0,IF(AND(Übersicht!$C293=15,Datenblatt!N293&lt;Datenblatt!$T$5),0,IF(AND(Übersicht!$C293=16,Datenblatt!N293&lt;Datenblatt!$T$6),0,IF(AND(Übersicht!$C293=12,Datenblatt!N293&lt;Datenblatt!$T$7),0,IF(AND(Übersicht!$C293=11,Datenblatt!N293&lt;Datenblatt!$T$8),0,IF(AND($C293=13,Datenblatt!N293&gt;Datenblatt!$S$3),100,IF(AND($C293=14,Datenblatt!N293&gt;Datenblatt!$S$4),100,IF(AND($C293=15,Datenblatt!N293&gt;Datenblatt!$S$5),100,IF(AND($C293=16,Datenblatt!N293&gt;Datenblatt!$S$6),100,IF(AND($C293=12,Datenblatt!N293&gt;Datenblatt!$S$7),100,IF(AND($C293=11,Datenblatt!N293&gt;Datenblatt!$S$8),100,IF(Übersicht!$C293=13,Datenblatt!$B$11*Datenblatt!N293^3+Datenblatt!$C$11*Datenblatt!N293^2+Datenblatt!$D$11*Datenblatt!N293+Datenblatt!$E$11,IF(Übersicht!$C293=14,Datenblatt!$B$12*Datenblatt!N293^3+Datenblatt!$C$12*Datenblatt!N293^2+Datenblatt!$D$12*Datenblatt!N293+Datenblatt!$E$12,IF(Übersicht!$C293=15,Datenblatt!$B$13*Datenblatt!N293^3+Datenblatt!$C$13*Datenblatt!N293^2+Datenblatt!$D$13*Datenblatt!N293+Datenblatt!$E$13,IF(Übersicht!$C293=16,Datenblatt!$B$14*Datenblatt!N293^3+Datenblatt!$C$14*Datenblatt!N293^2+Datenblatt!$D$14*Datenblatt!N293+Datenblatt!$E$14,IF(Übersicht!$C293=12,Datenblatt!$B$15*Datenblatt!N293^3+Datenblatt!$C$15*Datenblatt!N293^2+Datenblatt!$D$15*Datenblatt!N293+Datenblatt!$E$15,IF(Übersicht!$C293=11,Datenblatt!$B$16*Datenblatt!N293^3+Datenblatt!$C$16*Datenblatt!N293^2+Datenblatt!$D$16*Datenblatt!N293+Datenblatt!$E$16,0))))))))))))))))))</f>
        <v>#DIV/0!</v>
      </c>
      <c r="L293">
        <f>IF(AND($C293=13,G293&lt;Datenblatt!$V$3),0,IF(AND($C293=14,G293&lt;Datenblatt!$V$4),0,IF(AND($C293=15,G293&lt;Datenblatt!$V$5),0,IF(AND($C293=16,G293&lt;Datenblatt!$V$6),0,IF(AND($C293=12,G293&lt;Datenblatt!$V$7),0,IF(AND($C293=11,G293&lt;Datenblatt!$V$8),0,IF(AND($C293=13,G293&gt;Datenblatt!$U$3),100,IF(AND($C293=14,G293&gt;Datenblatt!$U$4),100,IF(AND($C293=15,G293&gt;Datenblatt!$U$5),100,IF(AND($C293=16,G293&gt;Datenblatt!$U$6),100,IF(AND($C293=12,G293&gt;Datenblatt!$U$7),100,IF(AND($C293=11,G293&gt;Datenblatt!$U$8),100,IF($C293=13,(Datenblatt!$B$19*Übersicht!G293^3)+(Datenblatt!$C$19*Übersicht!G293^2)+(Datenblatt!$D$19*Übersicht!G293)+Datenblatt!$E$19,IF($C293=14,(Datenblatt!$B$20*Übersicht!G293^3)+(Datenblatt!$C$20*Übersicht!G293^2)+(Datenblatt!$D$20*Übersicht!G293)+Datenblatt!$E$20,IF($C293=15,(Datenblatt!$B$21*Übersicht!G293^3)+(Datenblatt!$C$21*Übersicht!G293^2)+(Datenblatt!$D$21*Übersicht!G293)+Datenblatt!$E$21,IF($C293=16,(Datenblatt!$B$22*Übersicht!G293^3)+(Datenblatt!$C$22*Übersicht!G293^2)+(Datenblatt!$D$22*Übersicht!G293)+Datenblatt!$E$22,IF($C293=12,(Datenblatt!$B$23*Übersicht!G293^3)+(Datenblatt!$C$23*Übersicht!G293^2)+(Datenblatt!$D$23*Übersicht!G293)+Datenblatt!$E$23,IF($C293=11,(Datenblatt!$B$24*Übersicht!G293^3)+(Datenblatt!$C$24*Übersicht!G293^2)+(Datenblatt!$D$24*Übersicht!G293)+Datenblatt!$E$24,0))))))))))))))))))</f>
        <v>0</v>
      </c>
      <c r="M293">
        <f>IF(AND(H293="",C293=11),Datenblatt!$I$26,IF(AND(H293="",C293=12),Datenblatt!$I$26,IF(AND(H293="",C293=16),Datenblatt!$I$27,IF(AND(H293="",C293=15),Datenblatt!$I$26,IF(AND(H293="",C293=14),Datenblatt!$I$26,IF(AND(H293="",C293=13),Datenblatt!$I$26,IF(AND($C293=13,H293&gt;Datenblatt!$X$3),0,IF(AND($C293=14,H293&gt;Datenblatt!$X$4),0,IF(AND($C293=15,H293&gt;Datenblatt!$X$5),0,IF(AND($C293=16,H293&gt;Datenblatt!$X$6),0,IF(AND($C293=12,H293&gt;Datenblatt!$X$7),0,IF(AND($C293=11,H293&gt;Datenblatt!$X$8),0,IF(AND($C293=13,H293&lt;Datenblatt!$W$3),100,IF(AND($C293=14,H293&lt;Datenblatt!$W$4),100,IF(AND($C293=15,H293&lt;Datenblatt!$W$5),100,IF(AND($C293=16,H293&lt;Datenblatt!$W$6),100,IF(AND($C293=12,H293&lt;Datenblatt!$W$7),100,IF(AND($C293=11,H293&lt;Datenblatt!$W$8),100,IF($C293=13,(Datenblatt!$B$27*Übersicht!H293^3)+(Datenblatt!$C$27*Übersicht!H293^2)+(Datenblatt!$D$27*Übersicht!H293)+Datenblatt!$E$27,IF($C293=14,(Datenblatt!$B$28*Übersicht!H293^3)+(Datenblatt!$C$28*Übersicht!H293^2)+(Datenblatt!$D$28*Übersicht!H293)+Datenblatt!$E$28,IF($C293=15,(Datenblatt!$B$29*Übersicht!H293^3)+(Datenblatt!$C$29*Übersicht!H293^2)+(Datenblatt!$D$29*Übersicht!H293)+Datenblatt!$E$29,IF($C293=16,(Datenblatt!$B$30*Übersicht!H293^3)+(Datenblatt!$C$30*Übersicht!H293^2)+(Datenblatt!$D$30*Übersicht!H293)+Datenblatt!$E$30,IF($C293=12,(Datenblatt!$B$31*Übersicht!H293^3)+(Datenblatt!$C$31*Übersicht!H293^2)+(Datenblatt!$D$31*Übersicht!H293)+Datenblatt!$E$31,IF($C293=11,(Datenblatt!$B$32*Übersicht!H293^3)+(Datenblatt!$C$32*Übersicht!H293^2)+(Datenblatt!$D$32*Übersicht!H293)+Datenblatt!$E$32,0))))))))))))))))))))))))</f>
        <v>0</v>
      </c>
      <c r="N293">
        <f>IF(AND(H293="",C293=11),Datenblatt!$I$29,IF(AND(H293="",C293=12),Datenblatt!$I$29,IF(AND(H293="",C293=16),Datenblatt!$I$29,IF(AND(H293="",C293=15),Datenblatt!$I$29,IF(AND(H293="",C293=14),Datenblatt!$I$29,IF(AND(H293="",C293=13),Datenblatt!$I$29,IF(AND($C293=13,H293&gt;Datenblatt!$X$3),0,IF(AND($C293=14,H293&gt;Datenblatt!$X$4),0,IF(AND($C293=15,H293&gt;Datenblatt!$X$5),0,IF(AND($C293=16,H293&gt;Datenblatt!$X$6),0,IF(AND($C293=12,H293&gt;Datenblatt!$X$7),0,IF(AND($C293=11,H293&gt;Datenblatt!$X$8),0,IF(AND($C293=13,H293&lt;Datenblatt!$W$3),100,IF(AND($C293=14,H293&lt;Datenblatt!$W$4),100,IF(AND($C293=15,H293&lt;Datenblatt!$W$5),100,IF(AND($C293=16,H293&lt;Datenblatt!$W$6),100,IF(AND($C293=12,H293&lt;Datenblatt!$W$7),100,IF(AND($C293=11,H293&lt;Datenblatt!$W$8),100,IF($C293=13,(Datenblatt!$B$27*Übersicht!H293^3)+(Datenblatt!$C$27*Übersicht!H293^2)+(Datenblatt!$D$27*Übersicht!H293)+Datenblatt!$E$27,IF($C293=14,(Datenblatt!$B$28*Übersicht!H293^3)+(Datenblatt!$C$28*Übersicht!H293^2)+(Datenblatt!$D$28*Übersicht!H293)+Datenblatt!$E$28,IF($C293=15,(Datenblatt!$B$29*Übersicht!H293^3)+(Datenblatt!$C$29*Übersicht!H293^2)+(Datenblatt!$D$29*Übersicht!H293)+Datenblatt!$E$29,IF($C293=16,(Datenblatt!$B$30*Übersicht!H293^3)+(Datenblatt!$C$30*Übersicht!H293^2)+(Datenblatt!$D$30*Übersicht!H293)+Datenblatt!$E$30,IF($C293=12,(Datenblatt!$B$31*Übersicht!H293^3)+(Datenblatt!$C$31*Übersicht!H293^2)+(Datenblatt!$D$31*Übersicht!H293)+Datenblatt!$E$31,IF($C293=11,(Datenblatt!$B$32*Übersicht!H293^3)+(Datenblatt!$C$32*Übersicht!H293^2)+(Datenblatt!$D$32*Übersicht!H293)+Datenblatt!$E$32,0))))))))))))))))))))))))</f>
        <v>0</v>
      </c>
      <c r="O293" s="2" t="e">
        <f t="shared" si="16"/>
        <v>#DIV/0!</v>
      </c>
      <c r="P293" s="2" t="e">
        <f t="shared" si="17"/>
        <v>#DIV/0!</v>
      </c>
      <c r="R293" s="2"/>
      <c r="S293" s="2">
        <f>Datenblatt!$I$10</f>
        <v>62.816491055091916</v>
      </c>
      <c r="T293" s="2">
        <f>Datenblatt!$I$18</f>
        <v>62.379148900450787</v>
      </c>
      <c r="U293" s="2">
        <f>Datenblatt!$I$26</f>
        <v>55.885385458572635</v>
      </c>
      <c r="V293" s="2">
        <f>Datenblatt!$I$34</f>
        <v>60.727085155488531</v>
      </c>
      <c r="W293" s="7" t="e">
        <f t="shared" si="18"/>
        <v>#DIV/0!</v>
      </c>
      <c r="Y293" s="2">
        <f>Datenblatt!$I$5</f>
        <v>73.48733784597421</v>
      </c>
      <c r="Z293">
        <f>Datenblatt!$I$13</f>
        <v>79.926562848016317</v>
      </c>
      <c r="AA293">
        <f>Datenblatt!$I$21</f>
        <v>79.953620531215734</v>
      </c>
      <c r="AB293">
        <f>Datenblatt!$I$29</f>
        <v>70.851454876954847</v>
      </c>
      <c r="AC293">
        <f>Datenblatt!$I$37</f>
        <v>75.813025407742586</v>
      </c>
      <c r="AD293" s="7" t="e">
        <f t="shared" si="19"/>
        <v>#DIV/0!</v>
      </c>
    </row>
    <row r="294" spans="10:30" ht="19" x14ac:dyDescent="0.25">
      <c r="J294" s="3" t="e">
        <f>IF(AND($C294=13,Datenblatt!M294&lt;Datenblatt!$R$3),0,IF(AND($C294=14,Datenblatt!M294&lt;Datenblatt!$R$4),0,IF(AND($C294=15,Datenblatt!M294&lt;Datenblatt!$R$5),0,IF(AND($C294=16,Datenblatt!M294&lt;Datenblatt!$R$6),0,IF(AND($C294=12,Datenblatt!M294&lt;Datenblatt!$R$7),0,IF(AND($C294=11,Datenblatt!M294&lt;Datenblatt!$R$8),0,IF(AND($C294=13,Datenblatt!M294&gt;Datenblatt!$Q$3),100,IF(AND($C294=14,Datenblatt!M294&gt;Datenblatt!$Q$4),100,IF(AND($C294=15,Datenblatt!M294&gt;Datenblatt!$Q$5),100,IF(AND($C294=16,Datenblatt!M294&gt;Datenblatt!$Q$6),100,IF(AND($C294=12,Datenblatt!M294&gt;Datenblatt!$Q$7),100,IF(AND($C294=11,Datenblatt!M294&gt;Datenblatt!$Q$8),100,IF(Übersicht!$C294=13,Datenblatt!$B$3*Datenblatt!M294^3+Datenblatt!$C$3*Datenblatt!M294^2+Datenblatt!$D$3*Datenblatt!M294+Datenblatt!$E$3,IF(Übersicht!$C294=14,Datenblatt!$B$4*Datenblatt!M294^3+Datenblatt!$C$4*Datenblatt!M294^2+Datenblatt!$D$4*Datenblatt!M294+Datenblatt!$E$4,IF(Übersicht!$C294=15,Datenblatt!$B$5*Datenblatt!M294^3+Datenblatt!$C$5*Datenblatt!M294^2+Datenblatt!$D$5*Datenblatt!M294+Datenblatt!$E$5,IF(Übersicht!$C294=16,Datenblatt!$B$6*Datenblatt!M294^3+Datenblatt!$C$6*Datenblatt!M294^2+Datenblatt!$D$6*Datenblatt!M294+Datenblatt!$E$6,IF(Übersicht!$C294=12,Datenblatt!$B$7*Datenblatt!M294^3+Datenblatt!$C$7*Datenblatt!M294^2+Datenblatt!$D$7*Datenblatt!M294+Datenblatt!$E$7,IF(Übersicht!$C294=11,Datenblatt!$B$8*Datenblatt!M294^3+Datenblatt!$C$8*Datenblatt!M294^2+Datenblatt!$D$8*Datenblatt!M294+Datenblatt!$E$8,0))))))))))))))))))</f>
        <v>#DIV/0!</v>
      </c>
      <c r="K294" t="e">
        <f>IF(AND(Übersicht!$C294=13,Datenblatt!N294&lt;Datenblatt!$T$3),0,IF(AND(Übersicht!$C294=14,Datenblatt!N294&lt;Datenblatt!$T$4),0,IF(AND(Übersicht!$C294=15,Datenblatt!N294&lt;Datenblatt!$T$5),0,IF(AND(Übersicht!$C294=16,Datenblatt!N294&lt;Datenblatt!$T$6),0,IF(AND(Übersicht!$C294=12,Datenblatt!N294&lt;Datenblatt!$T$7),0,IF(AND(Übersicht!$C294=11,Datenblatt!N294&lt;Datenblatt!$T$8),0,IF(AND($C294=13,Datenblatt!N294&gt;Datenblatt!$S$3),100,IF(AND($C294=14,Datenblatt!N294&gt;Datenblatt!$S$4),100,IF(AND($C294=15,Datenblatt!N294&gt;Datenblatt!$S$5),100,IF(AND($C294=16,Datenblatt!N294&gt;Datenblatt!$S$6),100,IF(AND($C294=12,Datenblatt!N294&gt;Datenblatt!$S$7),100,IF(AND($C294=11,Datenblatt!N294&gt;Datenblatt!$S$8),100,IF(Übersicht!$C294=13,Datenblatt!$B$11*Datenblatt!N294^3+Datenblatt!$C$11*Datenblatt!N294^2+Datenblatt!$D$11*Datenblatt!N294+Datenblatt!$E$11,IF(Übersicht!$C294=14,Datenblatt!$B$12*Datenblatt!N294^3+Datenblatt!$C$12*Datenblatt!N294^2+Datenblatt!$D$12*Datenblatt!N294+Datenblatt!$E$12,IF(Übersicht!$C294=15,Datenblatt!$B$13*Datenblatt!N294^3+Datenblatt!$C$13*Datenblatt!N294^2+Datenblatt!$D$13*Datenblatt!N294+Datenblatt!$E$13,IF(Übersicht!$C294=16,Datenblatt!$B$14*Datenblatt!N294^3+Datenblatt!$C$14*Datenblatt!N294^2+Datenblatt!$D$14*Datenblatt!N294+Datenblatt!$E$14,IF(Übersicht!$C294=12,Datenblatt!$B$15*Datenblatt!N294^3+Datenblatt!$C$15*Datenblatt!N294^2+Datenblatt!$D$15*Datenblatt!N294+Datenblatt!$E$15,IF(Übersicht!$C294=11,Datenblatt!$B$16*Datenblatt!N294^3+Datenblatt!$C$16*Datenblatt!N294^2+Datenblatt!$D$16*Datenblatt!N294+Datenblatt!$E$16,0))))))))))))))))))</f>
        <v>#DIV/0!</v>
      </c>
      <c r="L294">
        <f>IF(AND($C294=13,G294&lt;Datenblatt!$V$3),0,IF(AND($C294=14,G294&lt;Datenblatt!$V$4),0,IF(AND($C294=15,G294&lt;Datenblatt!$V$5),0,IF(AND($C294=16,G294&lt;Datenblatt!$V$6),0,IF(AND($C294=12,G294&lt;Datenblatt!$V$7),0,IF(AND($C294=11,G294&lt;Datenblatt!$V$8),0,IF(AND($C294=13,G294&gt;Datenblatt!$U$3),100,IF(AND($C294=14,G294&gt;Datenblatt!$U$4),100,IF(AND($C294=15,G294&gt;Datenblatt!$U$5),100,IF(AND($C294=16,G294&gt;Datenblatt!$U$6),100,IF(AND($C294=12,G294&gt;Datenblatt!$U$7),100,IF(AND($C294=11,G294&gt;Datenblatt!$U$8),100,IF($C294=13,(Datenblatt!$B$19*Übersicht!G294^3)+(Datenblatt!$C$19*Übersicht!G294^2)+(Datenblatt!$D$19*Übersicht!G294)+Datenblatt!$E$19,IF($C294=14,(Datenblatt!$B$20*Übersicht!G294^3)+(Datenblatt!$C$20*Übersicht!G294^2)+(Datenblatt!$D$20*Übersicht!G294)+Datenblatt!$E$20,IF($C294=15,(Datenblatt!$B$21*Übersicht!G294^3)+(Datenblatt!$C$21*Übersicht!G294^2)+(Datenblatt!$D$21*Übersicht!G294)+Datenblatt!$E$21,IF($C294=16,(Datenblatt!$B$22*Übersicht!G294^3)+(Datenblatt!$C$22*Übersicht!G294^2)+(Datenblatt!$D$22*Übersicht!G294)+Datenblatt!$E$22,IF($C294=12,(Datenblatt!$B$23*Übersicht!G294^3)+(Datenblatt!$C$23*Übersicht!G294^2)+(Datenblatt!$D$23*Übersicht!G294)+Datenblatt!$E$23,IF($C294=11,(Datenblatt!$B$24*Übersicht!G294^3)+(Datenblatt!$C$24*Übersicht!G294^2)+(Datenblatt!$D$24*Übersicht!G294)+Datenblatt!$E$24,0))))))))))))))))))</f>
        <v>0</v>
      </c>
      <c r="M294">
        <f>IF(AND(H294="",C294=11),Datenblatt!$I$26,IF(AND(H294="",C294=12),Datenblatt!$I$26,IF(AND(H294="",C294=16),Datenblatt!$I$27,IF(AND(H294="",C294=15),Datenblatt!$I$26,IF(AND(H294="",C294=14),Datenblatt!$I$26,IF(AND(H294="",C294=13),Datenblatt!$I$26,IF(AND($C294=13,H294&gt;Datenblatt!$X$3),0,IF(AND($C294=14,H294&gt;Datenblatt!$X$4),0,IF(AND($C294=15,H294&gt;Datenblatt!$X$5),0,IF(AND($C294=16,H294&gt;Datenblatt!$X$6),0,IF(AND($C294=12,H294&gt;Datenblatt!$X$7),0,IF(AND($C294=11,H294&gt;Datenblatt!$X$8),0,IF(AND($C294=13,H294&lt;Datenblatt!$W$3),100,IF(AND($C294=14,H294&lt;Datenblatt!$W$4),100,IF(AND($C294=15,H294&lt;Datenblatt!$W$5),100,IF(AND($C294=16,H294&lt;Datenblatt!$W$6),100,IF(AND($C294=12,H294&lt;Datenblatt!$W$7),100,IF(AND($C294=11,H294&lt;Datenblatt!$W$8),100,IF($C294=13,(Datenblatt!$B$27*Übersicht!H294^3)+(Datenblatt!$C$27*Übersicht!H294^2)+(Datenblatt!$D$27*Übersicht!H294)+Datenblatt!$E$27,IF($C294=14,(Datenblatt!$B$28*Übersicht!H294^3)+(Datenblatt!$C$28*Übersicht!H294^2)+(Datenblatt!$D$28*Übersicht!H294)+Datenblatt!$E$28,IF($C294=15,(Datenblatt!$B$29*Übersicht!H294^3)+(Datenblatt!$C$29*Übersicht!H294^2)+(Datenblatt!$D$29*Übersicht!H294)+Datenblatt!$E$29,IF($C294=16,(Datenblatt!$B$30*Übersicht!H294^3)+(Datenblatt!$C$30*Übersicht!H294^2)+(Datenblatt!$D$30*Übersicht!H294)+Datenblatt!$E$30,IF($C294=12,(Datenblatt!$B$31*Übersicht!H294^3)+(Datenblatt!$C$31*Übersicht!H294^2)+(Datenblatt!$D$31*Übersicht!H294)+Datenblatt!$E$31,IF($C294=11,(Datenblatt!$B$32*Übersicht!H294^3)+(Datenblatt!$C$32*Übersicht!H294^2)+(Datenblatt!$D$32*Übersicht!H294)+Datenblatt!$E$32,0))))))))))))))))))))))))</f>
        <v>0</v>
      </c>
      <c r="N294">
        <f>IF(AND(H294="",C294=11),Datenblatt!$I$29,IF(AND(H294="",C294=12),Datenblatt!$I$29,IF(AND(H294="",C294=16),Datenblatt!$I$29,IF(AND(H294="",C294=15),Datenblatt!$I$29,IF(AND(H294="",C294=14),Datenblatt!$I$29,IF(AND(H294="",C294=13),Datenblatt!$I$29,IF(AND($C294=13,H294&gt;Datenblatt!$X$3),0,IF(AND($C294=14,H294&gt;Datenblatt!$X$4),0,IF(AND($C294=15,H294&gt;Datenblatt!$X$5),0,IF(AND($C294=16,H294&gt;Datenblatt!$X$6),0,IF(AND($C294=12,H294&gt;Datenblatt!$X$7),0,IF(AND($C294=11,H294&gt;Datenblatt!$X$8),0,IF(AND($C294=13,H294&lt;Datenblatt!$W$3),100,IF(AND($C294=14,H294&lt;Datenblatt!$W$4),100,IF(AND($C294=15,H294&lt;Datenblatt!$W$5),100,IF(AND($C294=16,H294&lt;Datenblatt!$W$6),100,IF(AND($C294=12,H294&lt;Datenblatt!$W$7),100,IF(AND($C294=11,H294&lt;Datenblatt!$W$8),100,IF($C294=13,(Datenblatt!$B$27*Übersicht!H294^3)+(Datenblatt!$C$27*Übersicht!H294^2)+(Datenblatt!$D$27*Übersicht!H294)+Datenblatt!$E$27,IF($C294=14,(Datenblatt!$B$28*Übersicht!H294^3)+(Datenblatt!$C$28*Übersicht!H294^2)+(Datenblatt!$D$28*Übersicht!H294)+Datenblatt!$E$28,IF($C294=15,(Datenblatt!$B$29*Übersicht!H294^3)+(Datenblatt!$C$29*Übersicht!H294^2)+(Datenblatt!$D$29*Übersicht!H294)+Datenblatt!$E$29,IF($C294=16,(Datenblatt!$B$30*Übersicht!H294^3)+(Datenblatt!$C$30*Übersicht!H294^2)+(Datenblatt!$D$30*Übersicht!H294)+Datenblatt!$E$30,IF($C294=12,(Datenblatt!$B$31*Übersicht!H294^3)+(Datenblatt!$C$31*Übersicht!H294^2)+(Datenblatt!$D$31*Übersicht!H294)+Datenblatt!$E$31,IF($C294=11,(Datenblatt!$B$32*Übersicht!H294^3)+(Datenblatt!$C$32*Übersicht!H294^2)+(Datenblatt!$D$32*Übersicht!H294)+Datenblatt!$E$32,0))))))))))))))))))))))))</f>
        <v>0</v>
      </c>
      <c r="O294" s="2" t="e">
        <f t="shared" si="16"/>
        <v>#DIV/0!</v>
      </c>
      <c r="P294" s="2" t="e">
        <f t="shared" si="17"/>
        <v>#DIV/0!</v>
      </c>
      <c r="R294" s="2"/>
      <c r="S294" s="2">
        <f>Datenblatt!$I$10</f>
        <v>62.816491055091916</v>
      </c>
      <c r="T294" s="2">
        <f>Datenblatt!$I$18</f>
        <v>62.379148900450787</v>
      </c>
      <c r="U294" s="2">
        <f>Datenblatt!$I$26</f>
        <v>55.885385458572635</v>
      </c>
      <c r="V294" s="2">
        <f>Datenblatt!$I$34</f>
        <v>60.727085155488531</v>
      </c>
      <c r="W294" s="7" t="e">
        <f t="shared" si="18"/>
        <v>#DIV/0!</v>
      </c>
      <c r="Y294" s="2">
        <f>Datenblatt!$I$5</f>
        <v>73.48733784597421</v>
      </c>
      <c r="Z294">
        <f>Datenblatt!$I$13</f>
        <v>79.926562848016317</v>
      </c>
      <c r="AA294">
        <f>Datenblatt!$I$21</f>
        <v>79.953620531215734</v>
      </c>
      <c r="AB294">
        <f>Datenblatt!$I$29</f>
        <v>70.851454876954847</v>
      </c>
      <c r="AC294">
        <f>Datenblatt!$I$37</f>
        <v>75.813025407742586</v>
      </c>
      <c r="AD294" s="7" t="e">
        <f t="shared" si="19"/>
        <v>#DIV/0!</v>
      </c>
    </row>
    <row r="295" spans="10:30" ht="19" x14ac:dyDescent="0.25">
      <c r="J295" s="3" t="e">
        <f>IF(AND($C295=13,Datenblatt!M295&lt;Datenblatt!$R$3),0,IF(AND($C295=14,Datenblatt!M295&lt;Datenblatt!$R$4),0,IF(AND($C295=15,Datenblatt!M295&lt;Datenblatt!$R$5),0,IF(AND($C295=16,Datenblatt!M295&lt;Datenblatt!$R$6),0,IF(AND($C295=12,Datenblatt!M295&lt;Datenblatt!$R$7),0,IF(AND($C295=11,Datenblatt!M295&lt;Datenblatt!$R$8),0,IF(AND($C295=13,Datenblatt!M295&gt;Datenblatt!$Q$3),100,IF(AND($C295=14,Datenblatt!M295&gt;Datenblatt!$Q$4),100,IF(AND($C295=15,Datenblatt!M295&gt;Datenblatt!$Q$5),100,IF(AND($C295=16,Datenblatt!M295&gt;Datenblatt!$Q$6),100,IF(AND($C295=12,Datenblatt!M295&gt;Datenblatt!$Q$7),100,IF(AND($C295=11,Datenblatt!M295&gt;Datenblatt!$Q$8),100,IF(Übersicht!$C295=13,Datenblatt!$B$3*Datenblatt!M295^3+Datenblatt!$C$3*Datenblatt!M295^2+Datenblatt!$D$3*Datenblatt!M295+Datenblatt!$E$3,IF(Übersicht!$C295=14,Datenblatt!$B$4*Datenblatt!M295^3+Datenblatt!$C$4*Datenblatt!M295^2+Datenblatt!$D$4*Datenblatt!M295+Datenblatt!$E$4,IF(Übersicht!$C295=15,Datenblatt!$B$5*Datenblatt!M295^3+Datenblatt!$C$5*Datenblatt!M295^2+Datenblatt!$D$5*Datenblatt!M295+Datenblatt!$E$5,IF(Übersicht!$C295=16,Datenblatt!$B$6*Datenblatt!M295^3+Datenblatt!$C$6*Datenblatt!M295^2+Datenblatt!$D$6*Datenblatt!M295+Datenblatt!$E$6,IF(Übersicht!$C295=12,Datenblatt!$B$7*Datenblatt!M295^3+Datenblatt!$C$7*Datenblatt!M295^2+Datenblatt!$D$7*Datenblatt!M295+Datenblatt!$E$7,IF(Übersicht!$C295=11,Datenblatt!$B$8*Datenblatt!M295^3+Datenblatt!$C$8*Datenblatt!M295^2+Datenblatt!$D$8*Datenblatt!M295+Datenblatt!$E$8,0))))))))))))))))))</f>
        <v>#DIV/0!</v>
      </c>
      <c r="K295" t="e">
        <f>IF(AND(Übersicht!$C295=13,Datenblatt!N295&lt;Datenblatt!$T$3),0,IF(AND(Übersicht!$C295=14,Datenblatt!N295&lt;Datenblatt!$T$4),0,IF(AND(Übersicht!$C295=15,Datenblatt!N295&lt;Datenblatt!$T$5),0,IF(AND(Übersicht!$C295=16,Datenblatt!N295&lt;Datenblatt!$T$6),0,IF(AND(Übersicht!$C295=12,Datenblatt!N295&lt;Datenblatt!$T$7),0,IF(AND(Übersicht!$C295=11,Datenblatt!N295&lt;Datenblatt!$T$8),0,IF(AND($C295=13,Datenblatt!N295&gt;Datenblatt!$S$3),100,IF(AND($C295=14,Datenblatt!N295&gt;Datenblatt!$S$4),100,IF(AND($C295=15,Datenblatt!N295&gt;Datenblatt!$S$5),100,IF(AND($C295=16,Datenblatt!N295&gt;Datenblatt!$S$6),100,IF(AND($C295=12,Datenblatt!N295&gt;Datenblatt!$S$7),100,IF(AND($C295=11,Datenblatt!N295&gt;Datenblatt!$S$8),100,IF(Übersicht!$C295=13,Datenblatt!$B$11*Datenblatt!N295^3+Datenblatt!$C$11*Datenblatt!N295^2+Datenblatt!$D$11*Datenblatt!N295+Datenblatt!$E$11,IF(Übersicht!$C295=14,Datenblatt!$B$12*Datenblatt!N295^3+Datenblatt!$C$12*Datenblatt!N295^2+Datenblatt!$D$12*Datenblatt!N295+Datenblatt!$E$12,IF(Übersicht!$C295=15,Datenblatt!$B$13*Datenblatt!N295^3+Datenblatt!$C$13*Datenblatt!N295^2+Datenblatt!$D$13*Datenblatt!N295+Datenblatt!$E$13,IF(Übersicht!$C295=16,Datenblatt!$B$14*Datenblatt!N295^3+Datenblatt!$C$14*Datenblatt!N295^2+Datenblatt!$D$14*Datenblatt!N295+Datenblatt!$E$14,IF(Übersicht!$C295=12,Datenblatt!$B$15*Datenblatt!N295^3+Datenblatt!$C$15*Datenblatt!N295^2+Datenblatt!$D$15*Datenblatt!N295+Datenblatt!$E$15,IF(Übersicht!$C295=11,Datenblatt!$B$16*Datenblatt!N295^3+Datenblatt!$C$16*Datenblatt!N295^2+Datenblatt!$D$16*Datenblatt!N295+Datenblatt!$E$16,0))))))))))))))))))</f>
        <v>#DIV/0!</v>
      </c>
      <c r="L295">
        <f>IF(AND($C295=13,G295&lt;Datenblatt!$V$3),0,IF(AND($C295=14,G295&lt;Datenblatt!$V$4),0,IF(AND($C295=15,G295&lt;Datenblatt!$V$5),0,IF(AND($C295=16,G295&lt;Datenblatt!$V$6),0,IF(AND($C295=12,G295&lt;Datenblatt!$V$7),0,IF(AND($C295=11,G295&lt;Datenblatt!$V$8),0,IF(AND($C295=13,G295&gt;Datenblatt!$U$3),100,IF(AND($C295=14,G295&gt;Datenblatt!$U$4),100,IF(AND($C295=15,G295&gt;Datenblatt!$U$5),100,IF(AND($C295=16,G295&gt;Datenblatt!$U$6),100,IF(AND($C295=12,G295&gt;Datenblatt!$U$7),100,IF(AND($C295=11,G295&gt;Datenblatt!$U$8),100,IF($C295=13,(Datenblatt!$B$19*Übersicht!G295^3)+(Datenblatt!$C$19*Übersicht!G295^2)+(Datenblatt!$D$19*Übersicht!G295)+Datenblatt!$E$19,IF($C295=14,(Datenblatt!$B$20*Übersicht!G295^3)+(Datenblatt!$C$20*Übersicht!G295^2)+(Datenblatt!$D$20*Übersicht!G295)+Datenblatt!$E$20,IF($C295=15,(Datenblatt!$B$21*Übersicht!G295^3)+(Datenblatt!$C$21*Übersicht!G295^2)+(Datenblatt!$D$21*Übersicht!G295)+Datenblatt!$E$21,IF($C295=16,(Datenblatt!$B$22*Übersicht!G295^3)+(Datenblatt!$C$22*Übersicht!G295^2)+(Datenblatt!$D$22*Übersicht!G295)+Datenblatt!$E$22,IF($C295=12,(Datenblatt!$B$23*Übersicht!G295^3)+(Datenblatt!$C$23*Übersicht!G295^2)+(Datenblatt!$D$23*Übersicht!G295)+Datenblatt!$E$23,IF($C295=11,(Datenblatt!$B$24*Übersicht!G295^3)+(Datenblatt!$C$24*Übersicht!G295^2)+(Datenblatt!$D$24*Übersicht!G295)+Datenblatt!$E$24,0))))))))))))))))))</f>
        <v>0</v>
      </c>
      <c r="M295">
        <f>IF(AND(H295="",C295=11),Datenblatt!$I$26,IF(AND(H295="",C295=12),Datenblatt!$I$26,IF(AND(H295="",C295=16),Datenblatt!$I$27,IF(AND(H295="",C295=15),Datenblatt!$I$26,IF(AND(H295="",C295=14),Datenblatt!$I$26,IF(AND(H295="",C295=13),Datenblatt!$I$26,IF(AND($C295=13,H295&gt;Datenblatt!$X$3),0,IF(AND($C295=14,H295&gt;Datenblatt!$X$4),0,IF(AND($C295=15,H295&gt;Datenblatt!$X$5),0,IF(AND($C295=16,H295&gt;Datenblatt!$X$6),0,IF(AND($C295=12,H295&gt;Datenblatt!$X$7),0,IF(AND($C295=11,H295&gt;Datenblatt!$X$8),0,IF(AND($C295=13,H295&lt;Datenblatt!$W$3),100,IF(AND($C295=14,H295&lt;Datenblatt!$W$4),100,IF(AND($C295=15,H295&lt;Datenblatt!$W$5),100,IF(AND($C295=16,H295&lt;Datenblatt!$W$6),100,IF(AND($C295=12,H295&lt;Datenblatt!$W$7),100,IF(AND($C295=11,H295&lt;Datenblatt!$W$8),100,IF($C295=13,(Datenblatt!$B$27*Übersicht!H295^3)+(Datenblatt!$C$27*Übersicht!H295^2)+(Datenblatt!$D$27*Übersicht!H295)+Datenblatt!$E$27,IF($C295=14,(Datenblatt!$B$28*Übersicht!H295^3)+(Datenblatt!$C$28*Übersicht!H295^2)+(Datenblatt!$D$28*Übersicht!H295)+Datenblatt!$E$28,IF($C295=15,(Datenblatt!$B$29*Übersicht!H295^3)+(Datenblatt!$C$29*Übersicht!H295^2)+(Datenblatt!$D$29*Übersicht!H295)+Datenblatt!$E$29,IF($C295=16,(Datenblatt!$B$30*Übersicht!H295^3)+(Datenblatt!$C$30*Übersicht!H295^2)+(Datenblatt!$D$30*Übersicht!H295)+Datenblatt!$E$30,IF($C295=12,(Datenblatt!$B$31*Übersicht!H295^3)+(Datenblatt!$C$31*Übersicht!H295^2)+(Datenblatt!$D$31*Übersicht!H295)+Datenblatt!$E$31,IF($C295=11,(Datenblatt!$B$32*Übersicht!H295^3)+(Datenblatt!$C$32*Übersicht!H295^2)+(Datenblatt!$D$32*Übersicht!H295)+Datenblatt!$E$32,0))))))))))))))))))))))))</f>
        <v>0</v>
      </c>
      <c r="N295">
        <f>IF(AND(H295="",C295=11),Datenblatt!$I$29,IF(AND(H295="",C295=12),Datenblatt!$I$29,IF(AND(H295="",C295=16),Datenblatt!$I$29,IF(AND(H295="",C295=15),Datenblatt!$I$29,IF(AND(H295="",C295=14),Datenblatt!$I$29,IF(AND(H295="",C295=13),Datenblatt!$I$29,IF(AND($C295=13,H295&gt;Datenblatt!$X$3),0,IF(AND($C295=14,H295&gt;Datenblatt!$X$4),0,IF(AND($C295=15,H295&gt;Datenblatt!$X$5),0,IF(AND($C295=16,H295&gt;Datenblatt!$X$6),0,IF(AND($C295=12,H295&gt;Datenblatt!$X$7),0,IF(AND($C295=11,H295&gt;Datenblatt!$X$8),0,IF(AND($C295=13,H295&lt;Datenblatt!$W$3),100,IF(AND($C295=14,H295&lt;Datenblatt!$W$4),100,IF(AND($C295=15,H295&lt;Datenblatt!$W$5),100,IF(AND($C295=16,H295&lt;Datenblatt!$W$6),100,IF(AND($C295=12,H295&lt;Datenblatt!$W$7),100,IF(AND($C295=11,H295&lt;Datenblatt!$W$8),100,IF($C295=13,(Datenblatt!$B$27*Übersicht!H295^3)+(Datenblatt!$C$27*Übersicht!H295^2)+(Datenblatt!$D$27*Übersicht!H295)+Datenblatt!$E$27,IF($C295=14,(Datenblatt!$B$28*Übersicht!H295^3)+(Datenblatt!$C$28*Übersicht!H295^2)+(Datenblatt!$D$28*Übersicht!H295)+Datenblatt!$E$28,IF($C295=15,(Datenblatt!$B$29*Übersicht!H295^3)+(Datenblatt!$C$29*Übersicht!H295^2)+(Datenblatt!$D$29*Übersicht!H295)+Datenblatt!$E$29,IF($C295=16,(Datenblatt!$B$30*Übersicht!H295^3)+(Datenblatt!$C$30*Übersicht!H295^2)+(Datenblatt!$D$30*Übersicht!H295)+Datenblatt!$E$30,IF($C295=12,(Datenblatt!$B$31*Übersicht!H295^3)+(Datenblatt!$C$31*Übersicht!H295^2)+(Datenblatt!$D$31*Übersicht!H295)+Datenblatt!$E$31,IF($C295=11,(Datenblatt!$B$32*Übersicht!H295^3)+(Datenblatt!$C$32*Übersicht!H295^2)+(Datenblatt!$D$32*Übersicht!H295)+Datenblatt!$E$32,0))))))))))))))))))))))))</f>
        <v>0</v>
      </c>
      <c r="O295" s="2" t="e">
        <f t="shared" si="16"/>
        <v>#DIV/0!</v>
      </c>
      <c r="P295" s="2" t="e">
        <f t="shared" si="17"/>
        <v>#DIV/0!</v>
      </c>
      <c r="R295" s="2"/>
      <c r="S295" s="2">
        <f>Datenblatt!$I$10</f>
        <v>62.816491055091916</v>
      </c>
      <c r="T295" s="2">
        <f>Datenblatt!$I$18</f>
        <v>62.379148900450787</v>
      </c>
      <c r="U295" s="2">
        <f>Datenblatt!$I$26</f>
        <v>55.885385458572635</v>
      </c>
      <c r="V295" s="2">
        <f>Datenblatt!$I$34</f>
        <v>60.727085155488531</v>
      </c>
      <c r="W295" s="7" t="e">
        <f t="shared" si="18"/>
        <v>#DIV/0!</v>
      </c>
      <c r="Y295" s="2">
        <f>Datenblatt!$I$5</f>
        <v>73.48733784597421</v>
      </c>
      <c r="Z295">
        <f>Datenblatt!$I$13</f>
        <v>79.926562848016317</v>
      </c>
      <c r="AA295">
        <f>Datenblatt!$I$21</f>
        <v>79.953620531215734</v>
      </c>
      <c r="AB295">
        <f>Datenblatt!$I$29</f>
        <v>70.851454876954847</v>
      </c>
      <c r="AC295">
        <f>Datenblatt!$I$37</f>
        <v>75.813025407742586</v>
      </c>
      <c r="AD295" s="7" t="e">
        <f t="shared" si="19"/>
        <v>#DIV/0!</v>
      </c>
    </row>
    <row r="296" spans="10:30" ht="19" x14ac:dyDescent="0.25">
      <c r="J296" s="3" t="e">
        <f>IF(AND($C296=13,Datenblatt!M296&lt;Datenblatt!$R$3),0,IF(AND($C296=14,Datenblatt!M296&lt;Datenblatt!$R$4),0,IF(AND($C296=15,Datenblatt!M296&lt;Datenblatt!$R$5),0,IF(AND($C296=16,Datenblatt!M296&lt;Datenblatt!$R$6),0,IF(AND($C296=12,Datenblatt!M296&lt;Datenblatt!$R$7),0,IF(AND($C296=11,Datenblatt!M296&lt;Datenblatt!$R$8),0,IF(AND($C296=13,Datenblatt!M296&gt;Datenblatt!$Q$3),100,IF(AND($C296=14,Datenblatt!M296&gt;Datenblatt!$Q$4),100,IF(AND($C296=15,Datenblatt!M296&gt;Datenblatt!$Q$5),100,IF(AND($C296=16,Datenblatt!M296&gt;Datenblatt!$Q$6),100,IF(AND($C296=12,Datenblatt!M296&gt;Datenblatt!$Q$7),100,IF(AND($C296=11,Datenblatt!M296&gt;Datenblatt!$Q$8),100,IF(Übersicht!$C296=13,Datenblatt!$B$3*Datenblatt!M296^3+Datenblatt!$C$3*Datenblatt!M296^2+Datenblatt!$D$3*Datenblatt!M296+Datenblatt!$E$3,IF(Übersicht!$C296=14,Datenblatt!$B$4*Datenblatt!M296^3+Datenblatt!$C$4*Datenblatt!M296^2+Datenblatt!$D$4*Datenblatt!M296+Datenblatt!$E$4,IF(Übersicht!$C296=15,Datenblatt!$B$5*Datenblatt!M296^3+Datenblatt!$C$5*Datenblatt!M296^2+Datenblatt!$D$5*Datenblatt!M296+Datenblatt!$E$5,IF(Übersicht!$C296=16,Datenblatt!$B$6*Datenblatt!M296^3+Datenblatt!$C$6*Datenblatt!M296^2+Datenblatt!$D$6*Datenblatt!M296+Datenblatt!$E$6,IF(Übersicht!$C296=12,Datenblatt!$B$7*Datenblatt!M296^3+Datenblatt!$C$7*Datenblatt!M296^2+Datenblatt!$D$7*Datenblatt!M296+Datenblatt!$E$7,IF(Übersicht!$C296=11,Datenblatt!$B$8*Datenblatt!M296^3+Datenblatt!$C$8*Datenblatt!M296^2+Datenblatt!$D$8*Datenblatt!M296+Datenblatt!$E$8,0))))))))))))))))))</f>
        <v>#DIV/0!</v>
      </c>
      <c r="K296" t="e">
        <f>IF(AND(Übersicht!$C296=13,Datenblatt!N296&lt;Datenblatt!$T$3),0,IF(AND(Übersicht!$C296=14,Datenblatt!N296&lt;Datenblatt!$T$4),0,IF(AND(Übersicht!$C296=15,Datenblatt!N296&lt;Datenblatt!$T$5),0,IF(AND(Übersicht!$C296=16,Datenblatt!N296&lt;Datenblatt!$T$6),0,IF(AND(Übersicht!$C296=12,Datenblatt!N296&lt;Datenblatt!$T$7),0,IF(AND(Übersicht!$C296=11,Datenblatt!N296&lt;Datenblatt!$T$8),0,IF(AND($C296=13,Datenblatt!N296&gt;Datenblatt!$S$3),100,IF(AND($C296=14,Datenblatt!N296&gt;Datenblatt!$S$4),100,IF(AND($C296=15,Datenblatt!N296&gt;Datenblatt!$S$5),100,IF(AND($C296=16,Datenblatt!N296&gt;Datenblatt!$S$6),100,IF(AND($C296=12,Datenblatt!N296&gt;Datenblatt!$S$7),100,IF(AND($C296=11,Datenblatt!N296&gt;Datenblatt!$S$8),100,IF(Übersicht!$C296=13,Datenblatt!$B$11*Datenblatt!N296^3+Datenblatt!$C$11*Datenblatt!N296^2+Datenblatt!$D$11*Datenblatt!N296+Datenblatt!$E$11,IF(Übersicht!$C296=14,Datenblatt!$B$12*Datenblatt!N296^3+Datenblatt!$C$12*Datenblatt!N296^2+Datenblatt!$D$12*Datenblatt!N296+Datenblatt!$E$12,IF(Übersicht!$C296=15,Datenblatt!$B$13*Datenblatt!N296^3+Datenblatt!$C$13*Datenblatt!N296^2+Datenblatt!$D$13*Datenblatt!N296+Datenblatt!$E$13,IF(Übersicht!$C296=16,Datenblatt!$B$14*Datenblatt!N296^3+Datenblatt!$C$14*Datenblatt!N296^2+Datenblatt!$D$14*Datenblatt!N296+Datenblatt!$E$14,IF(Übersicht!$C296=12,Datenblatt!$B$15*Datenblatt!N296^3+Datenblatt!$C$15*Datenblatt!N296^2+Datenblatt!$D$15*Datenblatt!N296+Datenblatt!$E$15,IF(Übersicht!$C296=11,Datenblatt!$B$16*Datenblatt!N296^3+Datenblatt!$C$16*Datenblatt!N296^2+Datenblatt!$D$16*Datenblatt!N296+Datenblatt!$E$16,0))))))))))))))))))</f>
        <v>#DIV/0!</v>
      </c>
      <c r="L296">
        <f>IF(AND($C296=13,G296&lt;Datenblatt!$V$3),0,IF(AND($C296=14,G296&lt;Datenblatt!$V$4),0,IF(AND($C296=15,G296&lt;Datenblatt!$V$5),0,IF(AND($C296=16,G296&lt;Datenblatt!$V$6),0,IF(AND($C296=12,G296&lt;Datenblatt!$V$7),0,IF(AND($C296=11,G296&lt;Datenblatt!$V$8),0,IF(AND($C296=13,G296&gt;Datenblatt!$U$3),100,IF(AND($C296=14,G296&gt;Datenblatt!$U$4),100,IF(AND($C296=15,G296&gt;Datenblatt!$U$5),100,IF(AND($C296=16,G296&gt;Datenblatt!$U$6),100,IF(AND($C296=12,G296&gt;Datenblatt!$U$7),100,IF(AND($C296=11,G296&gt;Datenblatt!$U$8),100,IF($C296=13,(Datenblatt!$B$19*Übersicht!G296^3)+(Datenblatt!$C$19*Übersicht!G296^2)+(Datenblatt!$D$19*Übersicht!G296)+Datenblatt!$E$19,IF($C296=14,(Datenblatt!$B$20*Übersicht!G296^3)+(Datenblatt!$C$20*Übersicht!G296^2)+(Datenblatt!$D$20*Übersicht!G296)+Datenblatt!$E$20,IF($C296=15,(Datenblatt!$B$21*Übersicht!G296^3)+(Datenblatt!$C$21*Übersicht!G296^2)+(Datenblatt!$D$21*Übersicht!G296)+Datenblatt!$E$21,IF($C296=16,(Datenblatt!$B$22*Übersicht!G296^3)+(Datenblatt!$C$22*Übersicht!G296^2)+(Datenblatt!$D$22*Übersicht!G296)+Datenblatt!$E$22,IF($C296=12,(Datenblatt!$B$23*Übersicht!G296^3)+(Datenblatt!$C$23*Übersicht!G296^2)+(Datenblatt!$D$23*Übersicht!G296)+Datenblatt!$E$23,IF($C296=11,(Datenblatt!$B$24*Übersicht!G296^3)+(Datenblatt!$C$24*Übersicht!G296^2)+(Datenblatt!$D$24*Übersicht!G296)+Datenblatt!$E$24,0))))))))))))))))))</f>
        <v>0</v>
      </c>
      <c r="M296">
        <f>IF(AND(H296="",C296=11),Datenblatt!$I$26,IF(AND(H296="",C296=12),Datenblatt!$I$26,IF(AND(H296="",C296=16),Datenblatt!$I$27,IF(AND(H296="",C296=15),Datenblatt!$I$26,IF(AND(H296="",C296=14),Datenblatt!$I$26,IF(AND(H296="",C296=13),Datenblatt!$I$26,IF(AND($C296=13,H296&gt;Datenblatt!$X$3),0,IF(AND($C296=14,H296&gt;Datenblatt!$X$4),0,IF(AND($C296=15,H296&gt;Datenblatt!$X$5),0,IF(AND($C296=16,H296&gt;Datenblatt!$X$6),0,IF(AND($C296=12,H296&gt;Datenblatt!$X$7),0,IF(AND($C296=11,H296&gt;Datenblatt!$X$8),0,IF(AND($C296=13,H296&lt;Datenblatt!$W$3),100,IF(AND($C296=14,H296&lt;Datenblatt!$W$4),100,IF(AND($C296=15,H296&lt;Datenblatt!$W$5),100,IF(AND($C296=16,H296&lt;Datenblatt!$W$6),100,IF(AND($C296=12,H296&lt;Datenblatt!$W$7),100,IF(AND($C296=11,H296&lt;Datenblatt!$W$8),100,IF($C296=13,(Datenblatt!$B$27*Übersicht!H296^3)+(Datenblatt!$C$27*Übersicht!H296^2)+(Datenblatt!$D$27*Übersicht!H296)+Datenblatt!$E$27,IF($C296=14,(Datenblatt!$B$28*Übersicht!H296^3)+(Datenblatt!$C$28*Übersicht!H296^2)+(Datenblatt!$D$28*Übersicht!H296)+Datenblatt!$E$28,IF($C296=15,(Datenblatt!$B$29*Übersicht!H296^3)+(Datenblatt!$C$29*Übersicht!H296^2)+(Datenblatt!$D$29*Übersicht!H296)+Datenblatt!$E$29,IF($C296=16,(Datenblatt!$B$30*Übersicht!H296^3)+(Datenblatt!$C$30*Übersicht!H296^2)+(Datenblatt!$D$30*Übersicht!H296)+Datenblatt!$E$30,IF($C296=12,(Datenblatt!$B$31*Übersicht!H296^3)+(Datenblatt!$C$31*Übersicht!H296^2)+(Datenblatt!$D$31*Übersicht!H296)+Datenblatt!$E$31,IF($C296=11,(Datenblatt!$B$32*Übersicht!H296^3)+(Datenblatt!$C$32*Übersicht!H296^2)+(Datenblatt!$D$32*Übersicht!H296)+Datenblatt!$E$32,0))))))))))))))))))))))))</f>
        <v>0</v>
      </c>
      <c r="N296">
        <f>IF(AND(H296="",C296=11),Datenblatt!$I$29,IF(AND(H296="",C296=12),Datenblatt!$I$29,IF(AND(H296="",C296=16),Datenblatt!$I$29,IF(AND(H296="",C296=15),Datenblatt!$I$29,IF(AND(H296="",C296=14),Datenblatt!$I$29,IF(AND(H296="",C296=13),Datenblatt!$I$29,IF(AND($C296=13,H296&gt;Datenblatt!$X$3),0,IF(AND($C296=14,H296&gt;Datenblatt!$X$4),0,IF(AND($C296=15,H296&gt;Datenblatt!$X$5),0,IF(AND($C296=16,H296&gt;Datenblatt!$X$6),0,IF(AND($C296=12,H296&gt;Datenblatt!$X$7),0,IF(AND($C296=11,H296&gt;Datenblatt!$X$8),0,IF(AND($C296=13,H296&lt;Datenblatt!$W$3),100,IF(AND($C296=14,H296&lt;Datenblatt!$W$4),100,IF(AND($C296=15,H296&lt;Datenblatt!$W$5),100,IF(AND($C296=16,H296&lt;Datenblatt!$W$6),100,IF(AND($C296=12,H296&lt;Datenblatt!$W$7),100,IF(AND($C296=11,H296&lt;Datenblatt!$W$8),100,IF($C296=13,(Datenblatt!$B$27*Übersicht!H296^3)+(Datenblatt!$C$27*Übersicht!H296^2)+(Datenblatt!$D$27*Übersicht!H296)+Datenblatt!$E$27,IF($C296=14,(Datenblatt!$B$28*Übersicht!H296^3)+(Datenblatt!$C$28*Übersicht!H296^2)+(Datenblatt!$D$28*Übersicht!H296)+Datenblatt!$E$28,IF($C296=15,(Datenblatt!$B$29*Übersicht!H296^3)+(Datenblatt!$C$29*Übersicht!H296^2)+(Datenblatt!$D$29*Übersicht!H296)+Datenblatt!$E$29,IF($C296=16,(Datenblatt!$B$30*Übersicht!H296^3)+(Datenblatt!$C$30*Übersicht!H296^2)+(Datenblatt!$D$30*Übersicht!H296)+Datenblatt!$E$30,IF($C296=12,(Datenblatt!$B$31*Übersicht!H296^3)+(Datenblatt!$C$31*Übersicht!H296^2)+(Datenblatt!$D$31*Übersicht!H296)+Datenblatt!$E$31,IF($C296=11,(Datenblatt!$B$32*Übersicht!H296^3)+(Datenblatt!$C$32*Übersicht!H296^2)+(Datenblatt!$D$32*Übersicht!H296)+Datenblatt!$E$32,0))))))))))))))))))))))))</f>
        <v>0</v>
      </c>
      <c r="O296" s="2" t="e">
        <f t="shared" si="16"/>
        <v>#DIV/0!</v>
      </c>
      <c r="P296" s="2" t="e">
        <f t="shared" si="17"/>
        <v>#DIV/0!</v>
      </c>
      <c r="R296" s="2"/>
      <c r="S296" s="2">
        <f>Datenblatt!$I$10</f>
        <v>62.816491055091916</v>
      </c>
      <c r="T296" s="2">
        <f>Datenblatt!$I$18</f>
        <v>62.379148900450787</v>
      </c>
      <c r="U296" s="2">
        <f>Datenblatt!$I$26</f>
        <v>55.885385458572635</v>
      </c>
      <c r="V296" s="2">
        <f>Datenblatt!$I$34</f>
        <v>60.727085155488531</v>
      </c>
      <c r="W296" s="7" t="e">
        <f t="shared" si="18"/>
        <v>#DIV/0!</v>
      </c>
      <c r="Y296" s="2">
        <f>Datenblatt!$I$5</f>
        <v>73.48733784597421</v>
      </c>
      <c r="Z296">
        <f>Datenblatt!$I$13</f>
        <v>79.926562848016317</v>
      </c>
      <c r="AA296">
        <f>Datenblatt!$I$21</f>
        <v>79.953620531215734</v>
      </c>
      <c r="AB296">
        <f>Datenblatt!$I$29</f>
        <v>70.851454876954847</v>
      </c>
      <c r="AC296">
        <f>Datenblatt!$I$37</f>
        <v>75.813025407742586</v>
      </c>
      <c r="AD296" s="7" t="e">
        <f t="shared" si="19"/>
        <v>#DIV/0!</v>
      </c>
    </row>
    <row r="297" spans="10:30" ht="19" x14ac:dyDescent="0.25">
      <c r="J297" s="3" t="e">
        <f>IF(AND($C297=13,Datenblatt!M297&lt;Datenblatt!$R$3),0,IF(AND($C297=14,Datenblatt!M297&lt;Datenblatt!$R$4),0,IF(AND($C297=15,Datenblatt!M297&lt;Datenblatt!$R$5),0,IF(AND($C297=16,Datenblatt!M297&lt;Datenblatt!$R$6),0,IF(AND($C297=12,Datenblatt!M297&lt;Datenblatt!$R$7),0,IF(AND($C297=11,Datenblatt!M297&lt;Datenblatt!$R$8),0,IF(AND($C297=13,Datenblatt!M297&gt;Datenblatt!$Q$3),100,IF(AND($C297=14,Datenblatt!M297&gt;Datenblatt!$Q$4),100,IF(AND($C297=15,Datenblatt!M297&gt;Datenblatt!$Q$5),100,IF(AND($C297=16,Datenblatt!M297&gt;Datenblatt!$Q$6),100,IF(AND($C297=12,Datenblatt!M297&gt;Datenblatt!$Q$7),100,IF(AND($C297=11,Datenblatt!M297&gt;Datenblatt!$Q$8),100,IF(Übersicht!$C297=13,Datenblatt!$B$3*Datenblatt!M297^3+Datenblatt!$C$3*Datenblatt!M297^2+Datenblatt!$D$3*Datenblatt!M297+Datenblatt!$E$3,IF(Übersicht!$C297=14,Datenblatt!$B$4*Datenblatt!M297^3+Datenblatt!$C$4*Datenblatt!M297^2+Datenblatt!$D$4*Datenblatt!M297+Datenblatt!$E$4,IF(Übersicht!$C297=15,Datenblatt!$B$5*Datenblatt!M297^3+Datenblatt!$C$5*Datenblatt!M297^2+Datenblatt!$D$5*Datenblatt!M297+Datenblatt!$E$5,IF(Übersicht!$C297=16,Datenblatt!$B$6*Datenblatt!M297^3+Datenblatt!$C$6*Datenblatt!M297^2+Datenblatt!$D$6*Datenblatt!M297+Datenblatt!$E$6,IF(Übersicht!$C297=12,Datenblatt!$B$7*Datenblatt!M297^3+Datenblatt!$C$7*Datenblatt!M297^2+Datenblatt!$D$7*Datenblatt!M297+Datenblatt!$E$7,IF(Übersicht!$C297=11,Datenblatt!$B$8*Datenblatt!M297^3+Datenblatt!$C$8*Datenblatt!M297^2+Datenblatt!$D$8*Datenblatt!M297+Datenblatt!$E$8,0))))))))))))))))))</f>
        <v>#DIV/0!</v>
      </c>
      <c r="K297" t="e">
        <f>IF(AND(Übersicht!$C297=13,Datenblatt!N297&lt;Datenblatt!$T$3),0,IF(AND(Übersicht!$C297=14,Datenblatt!N297&lt;Datenblatt!$T$4),0,IF(AND(Übersicht!$C297=15,Datenblatt!N297&lt;Datenblatt!$T$5),0,IF(AND(Übersicht!$C297=16,Datenblatt!N297&lt;Datenblatt!$T$6),0,IF(AND(Übersicht!$C297=12,Datenblatt!N297&lt;Datenblatt!$T$7),0,IF(AND(Übersicht!$C297=11,Datenblatt!N297&lt;Datenblatt!$T$8),0,IF(AND($C297=13,Datenblatt!N297&gt;Datenblatt!$S$3),100,IF(AND($C297=14,Datenblatt!N297&gt;Datenblatt!$S$4),100,IF(AND($C297=15,Datenblatt!N297&gt;Datenblatt!$S$5),100,IF(AND($C297=16,Datenblatt!N297&gt;Datenblatt!$S$6),100,IF(AND($C297=12,Datenblatt!N297&gt;Datenblatt!$S$7),100,IF(AND($C297=11,Datenblatt!N297&gt;Datenblatt!$S$8),100,IF(Übersicht!$C297=13,Datenblatt!$B$11*Datenblatt!N297^3+Datenblatt!$C$11*Datenblatt!N297^2+Datenblatt!$D$11*Datenblatt!N297+Datenblatt!$E$11,IF(Übersicht!$C297=14,Datenblatt!$B$12*Datenblatt!N297^3+Datenblatt!$C$12*Datenblatt!N297^2+Datenblatt!$D$12*Datenblatt!N297+Datenblatt!$E$12,IF(Übersicht!$C297=15,Datenblatt!$B$13*Datenblatt!N297^3+Datenblatt!$C$13*Datenblatt!N297^2+Datenblatt!$D$13*Datenblatt!N297+Datenblatt!$E$13,IF(Übersicht!$C297=16,Datenblatt!$B$14*Datenblatt!N297^3+Datenblatt!$C$14*Datenblatt!N297^2+Datenblatt!$D$14*Datenblatt!N297+Datenblatt!$E$14,IF(Übersicht!$C297=12,Datenblatt!$B$15*Datenblatt!N297^3+Datenblatt!$C$15*Datenblatt!N297^2+Datenblatt!$D$15*Datenblatt!N297+Datenblatt!$E$15,IF(Übersicht!$C297=11,Datenblatt!$B$16*Datenblatt!N297^3+Datenblatt!$C$16*Datenblatt!N297^2+Datenblatt!$D$16*Datenblatt!N297+Datenblatt!$E$16,0))))))))))))))))))</f>
        <v>#DIV/0!</v>
      </c>
      <c r="L297">
        <f>IF(AND($C297=13,G297&lt;Datenblatt!$V$3),0,IF(AND($C297=14,G297&lt;Datenblatt!$V$4),0,IF(AND($C297=15,G297&lt;Datenblatt!$V$5),0,IF(AND($C297=16,G297&lt;Datenblatt!$V$6),0,IF(AND($C297=12,G297&lt;Datenblatt!$V$7),0,IF(AND($C297=11,G297&lt;Datenblatt!$V$8),0,IF(AND($C297=13,G297&gt;Datenblatt!$U$3),100,IF(AND($C297=14,G297&gt;Datenblatt!$U$4),100,IF(AND($C297=15,G297&gt;Datenblatt!$U$5),100,IF(AND($C297=16,G297&gt;Datenblatt!$U$6),100,IF(AND($C297=12,G297&gt;Datenblatt!$U$7),100,IF(AND($C297=11,G297&gt;Datenblatt!$U$8),100,IF($C297=13,(Datenblatt!$B$19*Übersicht!G297^3)+(Datenblatt!$C$19*Übersicht!G297^2)+(Datenblatt!$D$19*Übersicht!G297)+Datenblatt!$E$19,IF($C297=14,(Datenblatt!$B$20*Übersicht!G297^3)+(Datenblatt!$C$20*Übersicht!G297^2)+(Datenblatt!$D$20*Übersicht!G297)+Datenblatt!$E$20,IF($C297=15,(Datenblatt!$B$21*Übersicht!G297^3)+(Datenblatt!$C$21*Übersicht!G297^2)+(Datenblatt!$D$21*Übersicht!G297)+Datenblatt!$E$21,IF($C297=16,(Datenblatt!$B$22*Übersicht!G297^3)+(Datenblatt!$C$22*Übersicht!G297^2)+(Datenblatt!$D$22*Übersicht!G297)+Datenblatt!$E$22,IF($C297=12,(Datenblatt!$B$23*Übersicht!G297^3)+(Datenblatt!$C$23*Übersicht!G297^2)+(Datenblatt!$D$23*Übersicht!G297)+Datenblatt!$E$23,IF($C297=11,(Datenblatt!$B$24*Übersicht!G297^3)+(Datenblatt!$C$24*Übersicht!G297^2)+(Datenblatt!$D$24*Übersicht!G297)+Datenblatt!$E$24,0))))))))))))))))))</f>
        <v>0</v>
      </c>
      <c r="M297">
        <f>IF(AND(H297="",C297=11),Datenblatt!$I$26,IF(AND(H297="",C297=12),Datenblatt!$I$26,IF(AND(H297="",C297=16),Datenblatt!$I$27,IF(AND(H297="",C297=15),Datenblatt!$I$26,IF(AND(H297="",C297=14),Datenblatt!$I$26,IF(AND(H297="",C297=13),Datenblatt!$I$26,IF(AND($C297=13,H297&gt;Datenblatt!$X$3),0,IF(AND($C297=14,H297&gt;Datenblatt!$X$4),0,IF(AND($C297=15,H297&gt;Datenblatt!$X$5),0,IF(AND($C297=16,H297&gt;Datenblatt!$X$6),0,IF(AND($C297=12,H297&gt;Datenblatt!$X$7),0,IF(AND($C297=11,H297&gt;Datenblatt!$X$8),0,IF(AND($C297=13,H297&lt;Datenblatt!$W$3),100,IF(AND($C297=14,H297&lt;Datenblatt!$W$4),100,IF(AND($C297=15,H297&lt;Datenblatt!$W$5),100,IF(AND($C297=16,H297&lt;Datenblatt!$W$6),100,IF(AND($C297=12,H297&lt;Datenblatt!$W$7),100,IF(AND($C297=11,H297&lt;Datenblatt!$W$8),100,IF($C297=13,(Datenblatt!$B$27*Übersicht!H297^3)+(Datenblatt!$C$27*Übersicht!H297^2)+(Datenblatt!$D$27*Übersicht!H297)+Datenblatt!$E$27,IF($C297=14,(Datenblatt!$B$28*Übersicht!H297^3)+(Datenblatt!$C$28*Übersicht!H297^2)+(Datenblatt!$D$28*Übersicht!H297)+Datenblatt!$E$28,IF($C297=15,(Datenblatt!$B$29*Übersicht!H297^3)+(Datenblatt!$C$29*Übersicht!H297^2)+(Datenblatt!$D$29*Übersicht!H297)+Datenblatt!$E$29,IF($C297=16,(Datenblatt!$B$30*Übersicht!H297^3)+(Datenblatt!$C$30*Übersicht!H297^2)+(Datenblatt!$D$30*Übersicht!H297)+Datenblatt!$E$30,IF($C297=12,(Datenblatt!$B$31*Übersicht!H297^3)+(Datenblatt!$C$31*Übersicht!H297^2)+(Datenblatt!$D$31*Übersicht!H297)+Datenblatt!$E$31,IF($C297=11,(Datenblatt!$B$32*Übersicht!H297^3)+(Datenblatt!$C$32*Übersicht!H297^2)+(Datenblatt!$D$32*Übersicht!H297)+Datenblatt!$E$32,0))))))))))))))))))))))))</f>
        <v>0</v>
      </c>
      <c r="N297">
        <f>IF(AND(H297="",C297=11),Datenblatt!$I$29,IF(AND(H297="",C297=12),Datenblatt!$I$29,IF(AND(H297="",C297=16),Datenblatt!$I$29,IF(AND(H297="",C297=15),Datenblatt!$I$29,IF(AND(H297="",C297=14),Datenblatt!$I$29,IF(AND(H297="",C297=13),Datenblatt!$I$29,IF(AND($C297=13,H297&gt;Datenblatt!$X$3),0,IF(AND($C297=14,H297&gt;Datenblatt!$X$4),0,IF(AND($C297=15,H297&gt;Datenblatt!$X$5),0,IF(AND($C297=16,H297&gt;Datenblatt!$X$6),0,IF(AND($C297=12,H297&gt;Datenblatt!$X$7),0,IF(AND($C297=11,H297&gt;Datenblatt!$X$8),0,IF(AND($C297=13,H297&lt;Datenblatt!$W$3),100,IF(AND($C297=14,H297&lt;Datenblatt!$W$4),100,IF(AND($C297=15,H297&lt;Datenblatt!$W$5),100,IF(AND($C297=16,H297&lt;Datenblatt!$W$6),100,IF(AND($C297=12,H297&lt;Datenblatt!$W$7),100,IF(AND($C297=11,H297&lt;Datenblatt!$W$8),100,IF($C297=13,(Datenblatt!$B$27*Übersicht!H297^3)+(Datenblatt!$C$27*Übersicht!H297^2)+(Datenblatt!$D$27*Übersicht!H297)+Datenblatt!$E$27,IF($C297=14,(Datenblatt!$B$28*Übersicht!H297^3)+(Datenblatt!$C$28*Übersicht!H297^2)+(Datenblatt!$D$28*Übersicht!H297)+Datenblatt!$E$28,IF($C297=15,(Datenblatt!$B$29*Übersicht!H297^3)+(Datenblatt!$C$29*Übersicht!H297^2)+(Datenblatt!$D$29*Übersicht!H297)+Datenblatt!$E$29,IF($C297=16,(Datenblatt!$B$30*Übersicht!H297^3)+(Datenblatt!$C$30*Übersicht!H297^2)+(Datenblatt!$D$30*Übersicht!H297)+Datenblatt!$E$30,IF($C297=12,(Datenblatt!$B$31*Übersicht!H297^3)+(Datenblatt!$C$31*Übersicht!H297^2)+(Datenblatt!$D$31*Übersicht!H297)+Datenblatt!$E$31,IF($C297=11,(Datenblatt!$B$32*Übersicht!H297^3)+(Datenblatt!$C$32*Übersicht!H297^2)+(Datenblatt!$D$32*Übersicht!H297)+Datenblatt!$E$32,0))))))))))))))))))))))))</f>
        <v>0</v>
      </c>
      <c r="O297" s="2" t="e">
        <f t="shared" si="16"/>
        <v>#DIV/0!</v>
      </c>
      <c r="P297" s="2" t="e">
        <f t="shared" si="17"/>
        <v>#DIV/0!</v>
      </c>
      <c r="R297" s="2"/>
      <c r="S297" s="2">
        <f>Datenblatt!$I$10</f>
        <v>62.816491055091916</v>
      </c>
      <c r="T297" s="2">
        <f>Datenblatt!$I$18</f>
        <v>62.379148900450787</v>
      </c>
      <c r="U297" s="2">
        <f>Datenblatt!$I$26</f>
        <v>55.885385458572635</v>
      </c>
      <c r="V297" s="2">
        <f>Datenblatt!$I$34</f>
        <v>60.727085155488531</v>
      </c>
      <c r="W297" s="7" t="e">
        <f t="shared" si="18"/>
        <v>#DIV/0!</v>
      </c>
      <c r="Y297" s="2">
        <f>Datenblatt!$I$5</f>
        <v>73.48733784597421</v>
      </c>
      <c r="Z297">
        <f>Datenblatt!$I$13</f>
        <v>79.926562848016317</v>
      </c>
      <c r="AA297">
        <f>Datenblatt!$I$21</f>
        <v>79.953620531215734</v>
      </c>
      <c r="AB297">
        <f>Datenblatt!$I$29</f>
        <v>70.851454876954847</v>
      </c>
      <c r="AC297">
        <f>Datenblatt!$I$37</f>
        <v>75.813025407742586</v>
      </c>
      <c r="AD297" s="7" t="e">
        <f t="shared" si="19"/>
        <v>#DIV/0!</v>
      </c>
    </row>
    <row r="298" spans="10:30" ht="19" x14ac:dyDescent="0.25">
      <c r="J298" s="3" t="e">
        <f>IF(AND($C298=13,Datenblatt!M298&lt;Datenblatt!$R$3),0,IF(AND($C298=14,Datenblatt!M298&lt;Datenblatt!$R$4),0,IF(AND($C298=15,Datenblatt!M298&lt;Datenblatt!$R$5),0,IF(AND($C298=16,Datenblatt!M298&lt;Datenblatt!$R$6),0,IF(AND($C298=12,Datenblatt!M298&lt;Datenblatt!$R$7),0,IF(AND($C298=11,Datenblatt!M298&lt;Datenblatt!$R$8),0,IF(AND($C298=13,Datenblatt!M298&gt;Datenblatt!$Q$3),100,IF(AND($C298=14,Datenblatt!M298&gt;Datenblatt!$Q$4),100,IF(AND($C298=15,Datenblatt!M298&gt;Datenblatt!$Q$5),100,IF(AND($C298=16,Datenblatt!M298&gt;Datenblatt!$Q$6),100,IF(AND($C298=12,Datenblatt!M298&gt;Datenblatt!$Q$7),100,IF(AND($C298=11,Datenblatt!M298&gt;Datenblatt!$Q$8),100,IF(Übersicht!$C298=13,Datenblatt!$B$3*Datenblatt!M298^3+Datenblatt!$C$3*Datenblatt!M298^2+Datenblatt!$D$3*Datenblatt!M298+Datenblatt!$E$3,IF(Übersicht!$C298=14,Datenblatt!$B$4*Datenblatt!M298^3+Datenblatt!$C$4*Datenblatt!M298^2+Datenblatt!$D$4*Datenblatt!M298+Datenblatt!$E$4,IF(Übersicht!$C298=15,Datenblatt!$B$5*Datenblatt!M298^3+Datenblatt!$C$5*Datenblatt!M298^2+Datenblatt!$D$5*Datenblatt!M298+Datenblatt!$E$5,IF(Übersicht!$C298=16,Datenblatt!$B$6*Datenblatt!M298^3+Datenblatt!$C$6*Datenblatt!M298^2+Datenblatt!$D$6*Datenblatt!M298+Datenblatt!$E$6,IF(Übersicht!$C298=12,Datenblatt!$B$7*Datenblatt!M298^3+Datenblatt!$C$7*Datenblatt!M298^2+Datenblatt!$D$7*Datenblatt!M298+Datenblatt!$E$7,IF(Übersicht!$C298=11,Datenblatt!$B$8*Datenblatt!M298^3+Datenblatt!$C$8*Datenblatt!M298^2+Datenblatt!$D$8*Datenblatt!M298+Datenblatt!$E$8,0))))))))))))))))))</f>
        <v>#DIV/0!</v>
      </c>
      <c r="K298" t="e">
        <f>IF(AND(Übersicht!$C298=13,Datenblatt!N298&lt;Datenblatt!$T$3),0,IF(AND(Übersicht!$C298=14,Datenblatt!N298&lt;Datenblatt!$T$4),0,IF(AND(Übersicht!$C298=15,Datenblatt!N298&lt;Datenblatt!$T$5),0,IF(AND(Übersicht!$C298=16,Datenblatt!N298&lt;Datenblatt!$T$6),0,IF(AND(Übersicht!$C298=12,Datenblatt!N298&lt;Datenblatt!$T$7),0,IF(AND(Übersicht!$C298=11,Datenblatt!N298&lt;Datenblatt!$T$8),0,IF(AND($C298=13,Datenblatt!N298&gt;Datenblatt!$S$3),100,IF(AND($C298=14,Datenblatt!N298&gt;Datenblatt!$S$4),100,IF(AND($C298=15,Datenblatt!N298&gt;Datenblatt!$S$5),100,IF(AND($C298=16,Datenblatt!N298&gt;Datenblatt!$S$6),100,IF(AND($C298=12,Datenblatt!N298&gt;Datenblatt!$S$7),100,IF(AND($C298=11,Datenblatt!N298&gt;Datenblatt!$S$8),100,IF(Übersicht!$C298=13,Datenblatt!$B$11*Datenblatt!N298^3+Datenblatt!$C$11*Datenblatt!N298^2+Datenblatt!$D$11*Datenblatt!N298+Datenblatt!$E$11,IF(Übersicht!$C298=14,Datenblatt!$B$12*Datenblatt!N298^3+Datenblatt!$C$12*Datenblatt!N298^2+Datenblatt!$D$12*Datenblatt!N298+Datenblatt!$E$12,IF(Übersicht!$C298=15,Datenblatt!$B$13*Datenblatt!N298^3+Datenblatt!$C$13*Datenblatt!N298^2+Datenblatt!$D$13*Datenblatt!N298+Datenblatt!$E$13,IF(Übersicht!$C298=16,Datenblatt!$B$14*Datenblatt!N298^3+Datenblatt!$C$14*Datenblatt!N298^2+Datenblatt!$D$14*Datenblatt!N298+Datenblatt!$E$14,IF(Übersicht!$C298=12,Datenblatt!$B$15*Datenblatt!N298^3+Datenblatt!$C$15*Datenblatt!N298^2+Datenblatt!$D$15*Datenblatt!N298+Datenblatt!$E$15,IF(Übersicht!$C298=11,Datenblatt!$B$16*Datenblatt!N298^3+Datenblatt!$C$16*Datenblatt!N298^2+Datenblatt!$D$16*Datenblatt!N298+Datenblatt!$E$16,0))))))))))))))))))</f>
        <v>#DIV/0!</v>
      </c>
      <c r="L298">
        <f>IF(AND($C298=13,G298&lt;Datenblatt!$V$3),0,IF(AND($C298=14,G298&lt;Datenblatt!$V$4),0,IF(AND($C298=15,G298&lt;Datenblatt!$V$5),0,IF(AND($C298=16,G298&lt;Datenblatt!$V$6),0,IF(AND($C298=12,G298&lt;Datenblatt!$V$7),0,IF(AND($C298=11,G298&lt;Datenblatt!$V$8),0,IF(AND($C298=13,G298&gt;Datenblatt!$U$3),100,IF(AND($C298=14,G298&gt;Datenblatt!$U$4),100,IF(AND($C298=15,G298&gt;Datenblatt!$U$5),100,IF(AND($C298=16,G298&gt;Datenblatt!$U$6),100,IF(AND($C298=12,G298&gt;Datenblatt!$U$7),100,IF(AND($C298=11,G298&gt;Datenblatt!$U$8),100,IF($C298=13,(Datenblatt!$B$19*Übersicht!G298^3)+(Datenblatt!$C$19*Übersicht!G298^2)+(Datenblatt!$D$19*Übersicht!G298)+Datenblatt!$E$19,IF($C298=14,(Datenblatt!$B$20*Übersicht!G298^3)+(Datenblatt!$C$20*Übersicht!G298^2)+(Datenblatt!$D$20*Übersicht!G298)+Datenblatt!$E$20,IF($C298=15,(Datenblatt!$B$21*Übersicht!G298^3)+(Datenblatt!$C$21*Übersicht!G298^2)+(Datenblatt!$D$21*Übersicht!G298)+Datenblatt!$E$21,IF($C298=16,(Datenblatt!$B$22*Übersicht!G298^3)+(Datenblatt!$C$22*Übersicht!G298^2)+(Datenblatt!$D$22*Übersicht!G298)+Datenblatt!$E$22,IF($C298=12,(Datenblatt!$B$23*Übersicht!G298^3)+(Datenblatt!$C$23*Übersicht!G298^2)+(Datenblatt!$D$23*Übersicht!G298)+Datenblatt!$E$23,IF($C298=11,(Datenblatt!$B$24*Übersicht!G298^3)+(Datenblatt!$C$24*Übersicht!G298^2)+(Datenblatt!$D$24*Übersicht!G298)+Datenblatt!$E$24,0))))))))))))))))))</f>
        <v>0</v>
      </c>
      <c r="M298">
        <f>IF(AND(H298="",C298=11),Datenblatt!$I$26,IF(AND(H298="",C298=12),Datenblatt!$I$26,IF(AND(H298="",C298=16),Datenblatt!$I$27,IF(AND(H298="",C298=15),Datenblatt!$I$26,IF(AND(H298="",C298=14),Datenblatt!$I$26,IF(AND(H298="",C298=13),Datenblatt!$I$26,IF(AND($C298=13,H298&gt;Datenblatt!$X$3),0,IF(AND($C298=14,H298&gt;Datenblatt!$X$4),0,IF(AND($C298=15,H298&gt;Datenblatt!$X$5),0,IF(AND($C298=16,H298&gt;Datenblatt!$X$6),0,IF(AND($C298=12,H298&gt;Datenblatt!$X$7),0,IF(AND($C298=11,H298&gt;Datenblatt!$X$8),0,IF(AND($C298=13,H298&lt;Datenblatt!$W$3),100,IF(AND($C298=14,H298&lt;Datenblatt!$W$4),100,IF(AND($C298=15,H298&lt;Datenblatt!$W$5),100,IF(AND($C298=16,H298&lt;Datenblatt!$W$6),100,IF(AND($C298=12,H298&lt;Datenblatt!$W$7),100,IF(AND($C298=11,H298&lt;Datenblatt!$W$8),100,IF($C298=13,(Datenblatt!$B$27*Übersicht!H298^3)+(Datenblatt!$C$27*Übersicht!H298^2)+(Datenblatt!$D$27*Übersicht!H298)+Datenblatt!$E$27,IF($C298=14,(Datenblatt!$B$28*Übersicht!H298^3)+(Datenblatt!$C$28*Übersicht!H298^2)+(Datenblatt!$D$28*Übersicht!H298)+Datenblatt!$E$28,IF($C298=15,(Datenblatt!$B$29*Übersicht!H298^3)+(Datenblatt!$C$29*Übersicht!H298^2)+(Datenblatt!$D$29*Übersicht!H298)+Datenblatt!$E$29,IF($C298=16,(Datenblatt!$B$30*Übersicht!H298^3)+(Datenblatt!$C$30*Übersicht!H298^2)+(Datenblatt!$D$30*Übersicht!H298)+Datenblatt!$E$30,IF($C298=12,(Datenblatt!$B$31*Übersicht!H298^3)+(Datenblatt!$C$31*Übersicht!H298^2)+(Datenblatt!$D$31*Übersicht!H298)+Datenblatt!$E$31,IF($C298=11,(Datenblatt!$B$32*Übersicht!H298^3)+(Datenblatt!$C$32*Übersicht!H298^2)+(Datenblatt!$D$32*Übersicht!H298)+Datenblatt!$E$32,0))))))))))))))))))))))))</f>
        <v>0</v>
      </c>
      <c r="N298">
        <f>IF(AND(H298="",C298=11),Datenblatt!$I$29,IF(AND(H298="",C298=12),Datenblatt!$I$29,IF(AND(H298="",C298=16),Datenblatt!$I$29,IF(AND(H298="",C298=15),Datenblatt!$I$29,IF(AND(H298="",C298=14),Datenblatt!$I$29,IF(AND(H298="",C298=13),Datenblatt!$I$29,IF(AND($C298=13,H298&gt;Datenblatt!$X$3),0,IF(AND($C298=14,H298&gt;Datenblatt!$X$4),0,IF(AND($C298=15,H298&gt;Datenblatt!$X$5),0,IF(AND($C298=16,H298&gt;Datenblatt!$X$6),0,IF(AND($C298=12,H298&gt;Datenblatt!$X$7),0,IF(AND($C298=11,H298&gt;Datenblatt!$X$8),0,IF(AND($C298=13,H298&lt;Datenblatt!$W$3),100,IF(AND($C298=14,H298&lt;Datenblatt!$W$4),100,IF(AND($C298=15,H298&lt;Datenblatt!$W$5),100,IF(AND($C298=16,H298&lt;Datenblatt!$W$6),100,IF(AND($C298=12,H298&lt;Datenblatt!$W$7),100,IF(AND($C298=11,H298&lt;Datenblatt!$W$8),100,IF($C298=13,(Datenblatt!$B$27*Übersicht!H298^3)+(Datenblatt!$C$27*Übersicht!H298^2)+(Datenblatt!$D$27*Übersicht!H298)+Datenblatt!$E$27,IF($C298=14,(Datenblatt!$B$28*Übersicht!H298^3)+(Datenblatt!$C$28*Übersicht!H298^2)+(Datenblatt!$D$28*Übersicht!H298)+Datenblatt!$E$28,IF($C298=15,(Datenblatt!$B$29*Übersicht!H298^3)+(Datenblatt!$C$29*Übersicht!H298^2)+(Datenblatt!$D$29*Übersicht!H298)+Datenblatt!$E$29,IF($C298=16,(Datenblatt!$B$30*Übersicht!H298^3)+(Datenblatt!$C$30*Übersicht!H298^2)+(Datenblatt!$D$30*Übersicht!H298)+Datenblatt!$E$30,IF($C298=12,(Datenblatt!$B$31*Übersicht!H298^3)+(Datenblatt!$C$31*Übersicht!H298^2)+(Datenblatt!$D$31*Übersicht!H298)+Datenblatt!$E$31,IF($C298=11,(Datenblatt!$B$32*Übersicht!H298^3)+(Datenblatt!$C$32*Übersicht!H298^2)+(Datenblatt!$D$32*Übersicht!H298)+Datenblatt!$E$32,0))))))))))))))))))))))))</f>
        <v>0</v>
      </c>
      <c r="O298" s="2" t="e">
        <f t="shared" si="16"/>
        <v>#DIV/0!</v>
      </c>
      <c r="P298" s="2" t="e">
        <f t="shared" si="17"/>
        <v>#DIV/0!</v>
      </c>
      <c r="R298" s="2"/>
      <c r="S298" s="2">
        <f>Datenblatt!$I$10</f>
        <v>62.816491055091916</v>
      </c>
      <c r="T298" s="2">
        <f>Datenblatt!$I$18</f>
        <v>62.379148900450787</v>
      </c>
      <c r="U298" s="2">
        <f>Datenblatt!$I$26</f>
        <v>55.885385458572635</v>
      </c>
      <c r="V298" s="2">
        <f>Datenblatt!$I$34</f>
        <v>60.727085155488531</v>
      </c>
      <c r="W298" s="7" t="e">
        <f t="shared" si="18"/>
        <v>#DIV/0!</v>
      </c>
      <c r="Y298" s="2">
        <f>Datenblatt!$I$5</f>
        <v>73.48733784597421</v>
      </c>
      <c r="Z298">
        <f>Datenblatt!$I$13</f>
        <v>79.926562848016317</v>
      </c>
      <c r="AA298">
        <f>Datenblatt!$I$21</f>
        <v>79.953620531215734</v>
      </c>
      <c r="AB298">
        <f>Datenblatt!$I$29</f>
        <v>70.851454876954847</v>
      </c>
      <c r="AC298">
        <f>Datenblatt!$I$37</f>
        <v>75.813025407742586</v>
      </c>
      <c r="AD298" s="7" t="e">
        <f t="shared" si="19"/>
        <v>#DIV/0!</v>
      </c>
    </row>
    <row r="299" spans="10:30" ht="19" x14ac:dyDescent="0.25">
      <c r="J299" s="3" t="e">
        <f>IF(AND($C299=13,Datenblatt!M299&lt;Datenblatt!$R$3),0,IF(AND($C299=14,Datenblatt!M299&lt;Datenblatt!$R$4),0,IF(AND($C299=15,Datenblatt!M299&lt;Datenblatt!$R$5),0,IF(AND($C299=16,Datenblatt!M299&lt;Datenblatt!$R$6),0,IF(AND($C299=12,Datenblatt!M299&lt;Datenblatt!$R$7),0,IF(AND($C299=11,Datenblatt!M299&lt;Datenblatt!$R$8),0,IF(AND($C299=13,Datenblatt!M299&gt;Datenblatt!$Q$3),100,IF(AND($C299=14,Datenblatt!M299&gt;Datenblatt!$Q$4),100,IF(AND($C299=15,Datenblatt!M299&gt;Datenblatt!$Q$5),100,IF(AND($C299=16,Datenblatt!M299&gt;Datenblatt!$Q$6),100,IF(AND($C299=12,Datenblatt!M299&gt;Datenblatt!$Q$7),100,IF(AND($C299=11,Datenblatt!M299&gt;Datenblatt!$Q$8),100,IF(Übersicht!$C299=13,Datenblatt!$B$3*Datenblatt!M299^3+Datenblatt!$C$3*Datenblatt!M299^2+Datenblatt!$D$3*Datenblatt!M299+Datenblatt!$E$3,IF(Übersicht!$C299=14,Datenblatt!$B$4*Datenblatt!M299^3+Datenblatt!$C$4*Datenblatt!M299^2+Datenblatt!$D$4*Datenblatt!M299+Datenblatt!$E$4,IF(Übersicht!$C299=15,Datenblatt!$B$5*Datenblatt!M299^3+Datenblatt!$C$5*Datenblatt!M299^2+Datenblatt!$D$5*Datenblatt!M299+Datenblatt!$E$5,IF(Übersicht!$C299=16,Datenblatt!$B$6*Datenblatt!M299^3+Datenblatt!$C$6*Datenblatt!M299^2+Datenblatt!$D$6*Datenblatt!M299+Datenblatt!$E$6,IF(Übersicht!$C299=12,Datenblatt!$B$7*Datenblatt!M299^3+Datenblatt!$C$7*Datenblatt!M299^2+Datenblatt!$D$7*Datenblatt!M299+Datenblatt!$E$7,IF(Übersicht!$C299=11,Datenblatt!$B$8*Datenblatt!M299^3+Datenblatt!$C$8*Datenblatt!M299^2+Datenblatt!$D$8*Datenblatt!M299+Datenblatt!$E$8,0))))))))))))))))))</f>
        <v>#DIV/0!</v>
      </c>
      <c r="K299" t="e">
        <f>IF(AND(Übersicht!$C299=13,Datenblatt!N299&lt;Datenblatt!$T$3),0,IF(AND(Übersicht!$C299=14,Datenblatt!N299&lt;Datenblatt!$T$4),0,IF(AND(Übersicht!$C299=15,Datenblatt!N299&lt;Datenblatt!$T$5),0,IF(AND(Übersicht!$C299=16,Datenblatt!N299&lt;Datenblatt!$T$6),0,IF(AND(Übersicht!$C299=12,Datenblatt!N299&lt;Datenblatt!$T$7),0,IF(AND(Übersicht!$C299=11,Datenblatt!N299&lt;Datenblatt!$T$8),0,IF(AND($C299=13,Datenblatt!N299&gt;Datenblatt!$S$3),100,IF(AND($C299=14,Datenblatt!N299&gt;Datenblatt!$S$4),100,IF(AND($C299=15,Datenblatt!N299&gt;Datenblatt!$S$5),100,IF(AND($C299=16,Datenblatt!N299&gt;Datenblatt!$S$6),100,IF(AND($C299=12,Datenblatt!N299&gt;Datenblatt!$S$7),100,IF(AND($C299=11,Datenblatt!N299&gt;Datenblatt!$S$8),100,IF(Übersicht!$C299=13,Datenblatt!$B$11*Datenblatt!N299^3+Datenblatt!$C$11*Datenblatt!N299^2+Datenblatt!$D$11*Datenblatt!N299+Datenblatt!$E$11,IF(Übersicht!$C299=14,Datenblatt!$B$12*Datenblatt!N299^3+Datenblatt!$C$12*Datenblatt!N299^2+Datenblatt!$D$12*Datenblatt!N299+Datenblatt!$E$12,IF(Übersicht!$C299=15,Datenblatt!$B$13*Datenblatt!N299^3+Datenblatt!$C$13*Datenblatt!N299^2+Datenblatt!$D$13*Datenblatt!N299+Datenblatt!$E$13,IF(Übersicht!$C299=16,Datenblatt!$B$14*Datenblatt!N299^3+Datenblatt!$C$14*Datenblatt!N299^2+Datenblatt!$D$14*Datenblatt!N299+Datenblatt!$E$14,IF(Übersicht!$C299=12,Datenblatt!$B$15*Datenblatt!N299^3+Datenblatt!$C$15*Datenblatt!N299^2+Datenblatt!$D$15*Datenblatt!N299+Datenblatt!$E$15,IF(Übersicht!$C299=11,Datenblatt!$B$16*Datenblatt!N299^3+Datenblatt!$C$16*Datenblatt!N299^2+Datenblatt!$D$16*Datenblatt!N299+Datenblatt!$E$16,0))))))))))))))))))</f>
        <v>#DIV/0!</v>
      </c>
      <c r="L299">
        <f>IF(AND($C299=13,G299&lt;Datenblatt!$V$3),0,IF(AND($C299=14,G299&lt;Datenblatt!$V$4),0,IF(AND($C299=15,G299&lt;Datenblatt!$V$5),0,IF(AND($C299=16,G299&lt;Datenblatt!$V$6),0,IF(AND($C299=12,G299&lt;Datenblatt!$V$7),0,IF(AND($C299=11,G299&lt;Datenblatt!$V$8),0,IF(AND($C299=13,G299&gt;Datenblatt!$U$3),100,IF(AND($C299=14,G299&gt;Datenblatt!$U$4),100,IF(AND($C299=15,G299&gt;Datenblatt!$U$5),100,IF(AND($C299=16,G299&gt;Datenblatt!$U$6),100,IF(AND($C299=12,G299&gt;Datenblatt!$U$7),100,IF(AND($C299=11,G299&gt;Datenblatt!$U$8),100,IF($C299=13,(Datenblatt!$B$19*Übersicht!G299^3)+(Datenblatt!$C$19*Übersicht!G299^2)+(Datenblatt!$D$19*Übersicht!G299)+Datenblatt!$E$19,IF($C299=14,(Datenblatt!$B$20*Übersicht!G299^3)+(Datenblatt!$C$20*Übersicht!G299^2)+(Datenblatt!$D$20*Übersicht!G299)+Datenblatt!$E$20,IF($C299=15,(Datenblatt!$B$21*Übersicht!G299^3)+(Datenblatt!$C$21*Übersicht!G299^2)+(Datenblatt!$D$21*Übersicht!G299)+Datenblatt!$E$21,IF($C299=16,(Datenblatt!$B$22*Übersicht!G299^3)+(Datenblatt!$C$22*Übersicht!G299^2)+(Datenblatt!$D$22*Übersicht!G299)+Datenblatt!$E$22,IF($C299=12,(Datenblatt!$B$23*Übersicht!G299^3)+(Datenblatt!$C$23*Übersicht!G299^2)+(Datenblatt!$D$23*Übersicht!G299)+Datenblatt!$E$23,IF($C299=11,(Datenblatt!$B$24*Übersicht!G299^3)+(Datenblatt!$C$24*Übersicht!G299^2)+(Datenblatt!$D$24*Übersicht!G299)+Datenblatt!$E$24,0))))))))))))))))))</f>
        <v>0</v>
      </c>
      <c r="M299">
        <f>IF(AND(H299="",C299=11),Datenblatt!$I$26,IF(AND(H299="",C299=12),Datenblatt!$I$26,IF(AND(H299="",C299=16),Datenblatt!$I$27,IF(AND(H299="",C299=15),Datenblatt!$I$26,IF(AND(H299="",C299=14),Datenblatt!$I$26,IF(AND(H299="",C299=13),Datenblatt!$I$26,IF(AND($C299=13,H299&gt;Datenblatt!$X$3),0,IF(AND($C299=14,H299&gt;Datenblatt!$X$4),0,IF(AND($C299=15,H299&gt;Datenblatt!$X$5),0,IF(AND($C299=16,H299&gt;Datenblatt!$X$6),0,IF(AND($C299=12,H299&gt;Datenblatt!$X$7),0,IF(AND($C299=11,H299&gt;Datenblatt!$X$8),0,IF(AND($C299=13,H299&lt;Datenblatt!$W$3),100,IF(AND($C299=14,H299&lt;Datenblatt!$W$4),100,IF(AND($C299=15,H299&lt;Datenblatt!$W$5),100,IF(AND($C299=16,H299&lt;Datenblatt!$W$6),100,IF(AND($C299=12,H299&lt;Datenblatt!$W$7),100,IF(AND($C299=11,H299&lt;Datenblatt!$W$8),100,IF($C299=13,(Datenblatt!$B$27*Übersicht!H299^3)+(Datenblatt!$C$27*Übersicht!H299^2)+(Datenblatt!$D$27*Übersicht!H299)+Datenblatt!$E$27,IF($C299=14,(Datenblatt!$B$28*Übersicht!H299^3)+(Datenblatt!$C$28*Übersicht!H299^2)+(Datenblatt!$D$28*Übersicht!H299)+Datenblatt!$E$28,IF($C299=15,(Datenblatt!$B$29*Übersicht!H299^3)+(Datenblatt!$C$29*Übersicht!H299^2)+(Datenblatt!$D$29*Übersicht!H299)+Datenblatt!$E$29,IF($C299=16,(Datenblatt!$B$30*Übersicht!H299^3)+(Datenblatt!$C$30*Übersicht!H299^2)+(Datenblatt!$D$30*Übersicht!H299)+Datenblatt!$E$30,IF($C299=12,(Datenblatt!$B$31*Übersicht!H299^3)+(Datenblatt!$C$31*Übersicht!H299^2)+(Datenblatt!$D$31*Übersicht!H299)+Datenblatt!$E$31,IF($C299=11,(Datenblatt!$B$32*Übersicht!H299^3)+(Datenblatt!$C$32*Übersicht!H299^2)+(Datenblatt!$D$32*Übersicht!H299)+Datenblatt!$E$32,0))))))))))))))))))))))))</f>
        <v>0</v>
      </c>
      <c r="N299">
        <f>IF(AND(H299="",C299=11),Datenblatt!$I$29,IF(AND(H299="",C299=12),Datenblatt!$I$29,IF(AND(H299="",C299=16),Datenblatt!$I$29,IF(AND(H299="",C299=15),Datenblatt!$I$29,IF(AND(H299="",C299=14),Datenblatt!$I$29,IF(AND(H299="",C299=13),Datenblatt!$I$29,IF(AND($C299=13,H299&gt;Datenblatt!$X$3),0,IF(AND($C299=14,H299&gt;Datenblatt!$X$4),0,IF(AND($C299=15,H299&gt;Datenblatt!$X$5),0,IF(AND($C299=16,H299&gt;Datenblatt!$X$6),0,IF(AND($C299=12,H299&gt;Datenblatt!$X$7),0,IF(AND($C299=11,H299&gt;Datenblatt!$X$8),0,IF(AND($C299=13,H299&lt;Datenblatt!$W$3),100,IF(AND($C299=14,H299&lt;Datenblatt!$W$4),100,IF(AND($C299=15,H299&lt;Datenblatt!$W$5),100,IF(AND($C299=16,H299&lt;Datenblatt!$W$6),100,IF(AND($C299=12,H299&lt;Datenblatt!$W$7),100,IF(AND($C299=11,H299&lt;Datenblatt!$W$8),100,IF($C299=13,(Datenblatt!$B$27*Übersicht!H299^3)+(Datenblatt!$C$27*Übersicht!H299^2)+(Datenblatt!$D$27*Übersicht!H299)+Datenblatt!$E$27,IF($C299=14,(Datenblatt!$B$28*Übersicht!H299^3)+(Datenblatt!$C$28*Übersicht!H299^2)+(Datenblatt!$D$28*Übersicht!H299)+Datenblatt!$E$28,IF($C299=15,(Datenblatt!$B$29*Übersicht!H299^3)+(Datenblatt!$C$29*Übersicht!H299^2)+(Datenblatt!$D$29*Übersicht!H299)+Datenblatt!$E$29,IF($C299=16,(Datenblatt!$B$30*Übersicht!H299^3)+(Datenblatt!$C$30*Übersicht!H299^2)+(Datenblatt!$D$30*Übersicht!H299)+Datenblatt!$E$30,IF($C299=12,(Datenblatt!$B$31*Übersicht!H299^3)+(Datenblatt!$C$31*Übersicht!H299^2)+(Datenblatt!$D$31*Übersicht!H299)+Datenblatt!$E$31,IF($C299=11,(Datenblatt!$B$32*Übersicht!H299^3)+(Datenblatt!$C$32*Übersicht!H299^2)+(Datenblatt!$D$32*Übersicht!H299)+Datenblatt!$E$32,0))))))))))))))))))))))))</f>
        <v>0</v>
      </c>
      <c r="O299" s="2" t="e">
        <f t="shared" si="16"/>
        <v>#DIV/0!</v>
      </c>
      <c r="P299" s="2" t="e">
        <f t="shared" si="17"/>
        <v>#DIV/0!</v>
      </c>
      <c r="R299" s="2"/>
      <c r="S299" s="2">
        <f>Datenblatt!$I$10</f>
        <v>62.816491055091916</v>
      </c>
      <c r="T299" s="2">
        <f>Datenblatt!$I$18</f>
        <v>62.379148900450787</v>
      </c>
      <c r="U299" s="2">
        <f>Datenblatt!$I$26</f>
        <v>55.885385458572635</v>
      </c>
      <c r="V299" s="2">
        <f>Datenblatt!$I$34</f>
        <v>60.727085155488531</v>
      </c>
      <c r="W299" s="7" t="e">
        <f t="shared" si="18"/>
        <v>#DIV/0!</v>
      </c>
      <c r="Y299" s="2">
        <f>Datenblatt!$I$5</f>
        <v>73.48733784597421</v>
      </c>
      <c r="Z299">
        <f>Datenblatt!$I$13</f>
        <v>79.926562848016317</v>
      </c>
      <c r="AA299">
        <f>Datenblatt!$I$21</f>
        <v>79.953620531215734</v>
      </c>
      <c r="AB299">
        <f>Datenblatt!$I$29</f>
        <v>70.851454876954847</v>
      </c>
      <c r="AC299">
        <f>Datenblatt!$I$37</f>
        <v>75.813025407742586</v>
      </c>
      <c r="AD299" s="7" t="e">
        <f t="shared" si="19"/>
        <v>#DIV/0!</v>
      </c>
    </row>
    <row r="300" spans="10:30" ht="19" x14ac:dyDescent="0.25">
      <c r="J300" s="3" t="e">
        <f>IF(AND($C300=13,Datenblatt!M300&lt;Datenblatt!$R$3),0,IF(AND($C300=14,Datenblatt!M300&lt;Datenblatt!$R$4),0,IF(AND($C300=15,Datenblatt!M300&lt;Datenblatt!$R$5),0,IF(AND($C300=16,Datenblatt!M300&lt;Datenblatt!$R$6),0,IF(AND($C300=12,Datenblatt!M300&lt;Datenblatt!$R$7),0,IF(AND($C300=11,Datenblatt!M300&lt;Datenblatt!$R$8),0,IF(AND($C300=13,Datenblatt!M300&gt;Datenblatt!$Q$3),100,IF(AND($C300=14,Datenblatt!M300&gt;Datenblatt!$Q$4),100,IF(AND($C300=15,Datenblatt!M300&gt;Datenblatt!$Q$5),100,IF(AND($C300=16,Datenblatt!M300&gt;Datenblatt!$Q$6),100,IF(AND($C300=12,Datenblatt!M300&gt;Datenblatt!$Q$7),100,IF(AND($C300=11,Datenblatt!M300&gt;Datenblatt!$Q$8),100,IF(Übersicht!$C300=13,Datenblatt!$B$3*Datenblatt!M300^3+Datenblatt!$C$3*Datenblatt!M300^2+Datenblatt!$D$3*Datenblatt!M300+Datenblatt!$E$3,IF(Übersicht!$C300=14,Datenblatt!$B$4*Datenblatt!M300^3+Datenblatt!$C$4*Datenblatt!M300^2+Datenblatt!$D$4*Datenblatt!M300+Datenblatt!$E$4,IF(Übersicht!$C300=15,Datenblatt!$B$5*Datenblatt!M300^3+Datenblatt!$C$5*Datenblatt!M300^2+Datenblatt!$D$5*Datenblatt!M300+Datenblatt!$E$5,IF(Übersicht!$C300=16,Datenblatt!$B$6*Datenblatt!M300^3+Datenblatt!$C$6*Datenblatt!M300^2+Datenblatt!$D$6*Datenblatt!M300+Datenblatt!$E$6,IF(Übersicht!$C300=12,Datenblatt!$B$7*Datenblatt!M300^3+Datenblatt!$C$7*Datenblatt!M300^2+Datenblatt!$D$7*Datenblatt!M300+Datenblatt!$E$7,IF(Übersicht!$C300=11,Datenblatt!$B$8*Datenblatt!M300^3+Datenblatt!$C$8*Datenblatt!M300^2+Datenblatt!$D$8*Datenblatt!M300+Datenblatt!$E$8,0))))))))))))))))))</f>
        <v>#DIV/0!</v>
      </c>
      <c r="K300" t="e">
        <f>IF(AND(Übersicht!$C300=13,Datenblatt!N300&lt;Datenblatt!$T$3),0,IF(AND(Übersicht!$C300=14,Datenblatt!N300&lt;Datenblatt!$T$4),0,IF(AND(Übersicht!$C300=15,Datenblatt!N300&lt;Datenblatt!$T$5),0,IF(AND(Übersicht!$C300=16,Datenblatt!N300&lt;Datenblatt!$T$6),0,IF(AND(Übersicht!$C300=12,Datenblatt!N300&lt;Datenblatt!$T$7),0,IF(AND(Übersicht!$C300=11,Datenblatt!N300&lt;Datenblatt!$T$8),0,IF(AND($C300=13,Datenblatt!N300&gt;Datenblatt!$S$3),100,IF(AND($C300=14,Datenblatt!N300&gt;Datenblatt!$S$4),100,IF(AND($C300=15,Datenblatt!N300&gt;Datenblatt!$S$5),100,IF(AND($C300=16,Datenblatt!N300&gt;Datenblatt!$S$6),100,IF(AND($C300=12,Datenblatt!N300&gt;Datenblatt!$S$7),100,IF(AND($C300=11,Datenblatt!N300&gt;Datenblatt!$S$8),100,IF(Übersicht!$C300=13,Datenblatt!$B$11*Datenblatt!N300^3+Datenblatt!$C$11*Datenblatt!N300^2+Datenblatt!$D$11*Datenblatt!N300+Datenblatt!$E$11,IF(Übersicht!$C300=14,Datenblatt!$B$12*Datenblatt!N300^3+Datenblatt!$C$12*Datenblatt!N300^2+Datenblatt!$D$12*Datenblatt!N300+Datenblatt!$E$12,IF(Übersicht!$C300=15,Datenblatt!$B$13*Datenblatt!N300^3+Datenblatt!$C$13*Datenblatt!N300^2+Datenblatt!$D$13*Datenblatt!N300+Datenblatt!$E$13,IF(Übersicht!$C300=16,Datenblatt!$B$14*Datenblatt!N300^3+Datenblatt!$C$14*Datenblatt!N300^2+Datenblatt!$D$14*Datenblatt!N300+Datenblatt!$E$14,IF(Übersicht!$C300=12,Datenblatt!$B$15*Datenblatt!N300^3+Datenblatt!$C$15*Datenblatt!N300^2+Datenblatt!$D$15*Datenblatt!N300+Datenblatt!$E$15,IF(Übersicht!$C300=11,Datenblatt!$B$16*Datenblatt!N300^3+Datenblatt!$C$16*Datenblatt!N300^2+Datenblatt!$D$16*Datenblatt!N300+Datenblatt!$E$16,0))))))))))))))))))</f>
        <v>#DIV/0!</v>
      </c>
      <c r="L300">
        <f>IF(AND($C300=13,G300&lt;Datenblatt!$V$3),0,IF(AND($C300=14,G300&lt;Datenblatt!$V$4),0,IF(AND($C300=15,G300&lt;Datenblatt!$V$5),0,IF(AND($C300=16,G300&lt;Datenblatt!$V$6),0,IF(AND($C300=12,G300&lt;Datenblatt!$V$7),0,IF(AND($C300=11,G300&lt;Datenblatt!$V$8),0,IF(AND($C300=13,G300&gt;Datenblatt!$U$3),100,IF(AND($C300=14,G300&gt;Datenblatt!$U$4),100,IF(AND($C300=15,G300&gt;Datenblatt!$U$5),100,IF(AND($C300=16,G300&gt;Datenblatt!$U$6),100,IF(AND($C300=12,G300&gt;Datenblatt!$U$7),100,IF(AND($C300=11,G300&gt;Datenblatt!$U$8),100,IF($C300=13,(Datenblatt!$B$19*Übersicht!G300^3)+(Datenblatt!$C$19*Übersicht!G300^2)+(Datenblatt!$D$19*Übersicht!G300)+Datenblatt!$E$19,IF($C300=14,(Datenblatt!$B$20*Übersicht!G300^3)+(Datenblatt!$C$20*Übersicht!G300^2)+(Datenblatt!$D$20*Übersicht!G300)+Datenblatt!$E$20,IF($C300=15,(Datenblatt!$B$21*Übersicht!G300^3)+(Datenblatt!$C$21*Übersicht!G300^2)+(Datenblatt!$D$21*Übersicht!G300)+Datenblatt!$E$21,IF($C300=16,(Datenblatt!$B$22*Übersicht!G300^3)+(Datenblatt!$C$22*Übersicht!G300^2)+(Datenblatt!$D$22*Übersicht!G300)+Datenblatt!$E$22,IF($C300=12,(Datenblatt!$B$23*Übersicht!G300^3)+(Datenblatt!$C$23*Übersicht!G300^2)+(Datenblatt!$D$23*Übersicht!G300)+Datenblatt!$E$23,IF($C300=11,(Datenblatt!$B$24*Übersicht!G300^3)+(Datenblatt!$C$24*Übersicht!G300^2)+(Datenblatt!$D$24*Übersicht!G300)+Datenblatt!$E$24,0))))))))))))))))))</f>
        <v>0</v>
      </c>
      <c r="M300">
        <f>IF(AND(H300="",C300=11),Datenblatt!$I$26,IF(AND(H300="",C300=12),Datenblatt!$I$26,IF(AND(H300="",C300=16),Datenblatt!$I$27,IF(AND(H300="",C300=15),Datenblatt!$I$26,IF(AND(H300="",C300=14),Datenblatt!$I$26,IF(AND(H300="",C300=13),Datenblatt!$I$26,IF(AND($C300=13,H300&gt;Datenblatt!$X$3),0,IF(AND($C300=14,H300&gt;Datenblatt!$X$4),0,IF(AND($C300=15,H300&gt;Datenblatt!$X$5),0,IF(AND($C300=16,H300&gt;Datenblatt!$X$6),0,IF(AND($C300=12,H300&gt;Datenblatt!$X$7),0,IF(AND($C300=11,H300&gt;Datenblatt!$X$8),0,IF(AND($C300=13,H300&lt;Datenblatt!$W$3),100,IF(AND($C300=14,H300&lt;Datenblatt!$W$4),100,IF(AND($C300=15,H300&lt;Datenblatt!$W$5),100,IF(AND($C300=16,H300&lt;Datenblatt!$W$6),100,IF(AND($C300=12,H300&lt;Datenblatt!$W$7),100,IF(AND($C300=11,H300&lt;Datenblatt!$W$8),100,IF($C300=13,(Datenblatt!$B$27*Übersicht!H300^3)+(Datenblatt!$C$27*Übersicht!H300^2)+(Datenblatt!$D$27*Übersicht!H300)+Datenblatt!$E$27,IF($C300=14,(Datenblatt!$B$28*Übersicht!H300^3)+(Datenblatt!$C$28*Übersicht!H300^2)+(Datenblatt!$D$28*Übersicht!H300)+Datenblatt!$E$28,IF($C300=15,(Datenblatt!$B$29*Übersicht!H300^3)+(Datenblatt!$C$29*Übersicht!H300^2)+(Datenblatt!$D$29*Übersicht!H300)+Datenblatt!$E$29,IF($C300=16,(Datenblatt!$B$30*Übersicht!H300^3)+(Datenblatt!$C$30*Übersicht!H300^2)+(Datenblatt!$D$30*Übersicht!H300)+Datenblatt!$E$30,IF($C300=12,(Datenblatt!$B$31*Übersicht!H300^3)+(Datenblatt!$C$31*Übersicht!H300^2)+(Datenblatt!$D$31*Übersicht!H300)+Datenblatt!$E$31,IF($C300=11,(Datenblatt!$B$32*Übersicht!H300^3)+(Datenblatt!$C$32*Übersicht!H300^2)+(Datenblatt!$D$32*Übersicht!H300)+Datenblatt!$E$32,0))))))))))))))))))))))))</f>
        <v>0</v>
      </c>
      <c r="N300">
        <f>IF(AND(H300="",C300=11),Datenblatt!$I$29,IF(AND(H300="",C300=12),Datenblatt!$I$29,IF(AND(H300="",C300=16),Datenblatt!$I$29,IF(AND(H300="",C300=15),Datenblatt!$I$29,IF(AND(H300="",C300=14),Datenblatt!$I$29,IF(AND(H300="",C300=13),Datenblatt!$I$29,IF(AND($C300=13,H300&gt;Datenblatt!$X$3),0,IF(AND($C300=14,H300&gt;Datenblatt!$X$4),0,IF(AND($C300=15,H300&gt;Datenblatt!$X$5),0,IF(AND($C300=16,H300&gt;Datenblatt!$X$6),0,IF(AND($C300=12,H300&gt;Datenblatt!$X$7),0,IF(AND($C300=11,H300&gt;Datenblatt!$X$8),0,IF(AND($C300=13,H300&lt;Datenblatt!$W$3),100,IF(AND($C300=14,H300&lt;Datenblatt!$W$4),100,IF(AND($C300=15,H300&lt;Datenblatt!$W$5),100,IF(AND($C300=16,H300&lt;Datenblatt!$W$6),100,IF(AND($C300=12,H300&lt;Datenblatt!$W$7),100,IF(AND($C300=11,H300&lt;Datenblatt!$W$8),100,IF($C300=13,(Datenblatt!$B$27*Übersicht!H300^3)+(Datenblatt!$C$27*Übersicht!H300^2)+(Datenblatt!$D$27*Übersicht!H300)+Datenblatt!$E$27,IF($C300=14,(Datenblatt!$B$28*Übersicht!H300^3)+(Datenblatt!$C$28*Übersicht!H300^2)+(Datenblatt!$D$28*Übersicht!H300)+Datenblatt!$E$28,IF($C300=15,(Datenblatt!$B$29*Übersicht!H300^3)+(Datenblatt!$C$29*Übersicht!H300^2)+(Datenblatt!$D$29*Übersicht!H300)+Datenblatt!$E$29,IF($C300=16,(Datenblatt!$B$30*Übersicht!H300^3)+(Datenblatt!$C$30*Übersicht!H300^2)+(Datenblatt!$D$30*Übersicht!H300)+Datenblatt!$E$30,IF($C300=12,(Datenblatt!$B$31*Übersicht!H300^3)+(Datenblatt!$C$31*Übersicht!H300^2)+(Datenblatt!$D$31*Übersicht!H300)+Datenblatt!$E$31,IF($C300=11,(Datenblatt!$B$32*Übersicht!H300^3)+(Datenblatt!$C$32*Übersicht!H300^2)+(Datenblatt!$D$32*Übersicht!H300)+Datenblatt!$E$32,0))))))))))))))))))))))))</f>
        <v>0</v>
      </c>
      <c r="O300" s="2" t="e">
        <f t="shared" si="16"/>
        <v>#DIV/0!</v>
      </c>
      <c r="P300" s="2" t="e">
        <f t="shared" si="17"/>
        <v>#DIV/0!</v>
      </c>
      <c r="R300" s="2"/>
      <c r="S300" s="2">
        <f>Datenblatt!$I$10</f>
        <v>62.816491055091916</v>
      </c>
      <c r="T300" s="2">
        <f>Datenblatt!$I$18</f>
        <v>62.379148900450787</v>
      </c>
      <c r="U300" s="2">
        <f>Datenblatt!$I$26</f>
        <v>55.885385458572635</v>
      </c>
      <c r="V300" s="2">
        <f>Datenblatt!$I$34</f>
        <v>60.727085155488531</v>
      </c>
      <c r="W300" s="7" t="e">
        <f t="shared" si="18"/>
        <v>#DIV/0!</v>
      </c>
      <c r="Y300" s="2">
        <f>Datenblatt!$I$5</f>
        <v>73.48733784597421</v>
      </c>
      <c r="Z300">
        <f>Datenblatt!$I$13</f>
        <v>79.926562848016317</v>
      </c>
      <c r="AA300">
        <f>Datenblatt!$I$21</f>
        <v>79.953620531215734</v>
      </c>
      <c r="AB300">
        <f>Datenblatt!$I$29</f>
        <v>70.851454876954847</v>
      </c>
      <c r="AC300">
        <f>Datenblatt!$I$37</f>
        <v>75.813025407742586</v>
      </c>
      <c r="AD300" s="7" t="e">
        <f t="shared" si="19"/>
        <v>#DIV/0!</v>
      </c>
    </row>
    <row r="301" spans="10:30" ht="19" x14ac:dyDescent="0.25">
      <c r="J301" s="3" t="e">
        <f>IF(AND($C301=13,Datenblatt!M301&lt;Datenblatt!$R$3),0,IF(AND($C301=14,Datenblatt!M301&lt;Datenblatt!$R$4),0,IF(AND($C301=15,Datenblatt!M301&lt;Datenblatt!$R$5),0,IF(AND($C301=16,Datenblatt!M301&lt;Datenblatt!$R$6),0,IF(AND($C301=12,Datenblatt!M301&lt;Datenblatt!$R$7),0,IF(AND($C301=11,Datenblatt!M301&lt;Datenblatt!$R$8),0,IF(AND($C301=13,Datenblatt!M301&gt;Datenblatt!$Q$3),100,IF(AND($C301=14,Datenblatt!M301&gt;Datenblatt!$Q$4),100,IF(AND($C301=15,Datenblatt!M301&gt;Datenblatt!$Q$5),100,IF(AND($C301=16,Datenblatt!M301&gt;Datenblatt!$Q$6),100,IF(AND($C301=12,Datenblatt!M301&gt;Datenblatt!$Q$7),100,IF(AND($C301=11,Datenblatt!M301&gt;Datenblatt!$Q$8),100,IF(Übersicht!$C301=13,Datenblatt!$B$3*Datenblatt!M301^3+Datenblatt!$C$3*Datenblatt!M301^2+Datenblatt!$D$3*Datenblatt!M301+Datenblatt!$E$3,IF(Übersicht!$C301=14,Datenblatt!$B$4*Datenblatt!M301^3+Datenblatt!$C$4*Datenblatt!M301^2+Datenblatt!$D$4*Datenblatt!M301+Datenblatt!$E$4,IF(Übersicht!$C301=15,Datenblatt!$B$5*Datenblatt!M301^3+Datenblatt!$C$5*Datenblatt!M301^2+Datenblatt!$D$5*Datenblatt!M301+Datenblatt!$E$5,IF(Übersicht!$C301=16,Datenblatt!$B$6*Datenblatt!M301^3+Datenblatt!$C$6*Datenblatt!M301^2+Datenblatt!$D$6*Datenblatt!M301+Datenblatt!$E$6,IF(Übersicht!$C301=12,Datenblatt!$B$7*Datenblatt!M301^3+Datenblatt!$C$7*Datenblatt!M301^2+Datenblatt!$D$7*Datenblatt!M301+Datenblatt!$E$7,IF(Übersicht!$C301=11,Datenblatt!$B$8*Datenblatt!M301^3+Datenblatt!$C$8*Datenblatt!M301^2+Datenblatt!$D$8*Datenblatt!M301+Datenblatt!$E$8,0))))))))))))))))))</f>
        <v>#DIV/0!</v>
      </c>
      <c r="K301" t="e">
        <f>IF(AND(Übersicht!$C301=13,Datenblatt!N301&lt;Datenblatt!$T$3),0,IF(AND(Übersicht!$C301=14,Datenblatt!N301&lt;Datenblatt!$T$4),0,IF(AND(Übersicht!$C301=15,Datenblatt!N301&lt;Datenblatt!$T$5),0,IF(AND(Übersicht!$C301=16,Datenblatt!N301&lt;Datenblatt!$T$6),0,IF(AND(Übersicht!$C301=12,Datenblatt!N301&lt;Datenblatt!$T$7),0,IF(AND(Übersicht!$C301=11,Datenblatt!N301&lt;Datenblatt!$T$8),0,IF(AND($C301=13,Datenblatt!N301&gt;Datenblatt!$S$3),100,IF(AND($C301=14,Datenblatt!N301&gt;Datenblatt!$S$4),100,IF(AND($C301=15,Datenblatt!N301&gt;Datenblatt!$S$5),100,IF(AND($C301=16,Datenblatt!N301&gt;Datenblatt!$S$6),100,IF(AND($C301=12,Datenblatt!N301&gt;Datenblatt!$S$7),100,IF(AND($C301=11,Datenblatt!N301&gt;Datenblatt!$S$8),100,IF(Übersicht!$C301=13,Datenblatt!$B$11*Datenblatt!N301^3+Datenblatt!$C$11*Datenblatt!N301^2+Datenblatt!$D$11*Datenblatt!N301+Datenblatt!$E$11,IF(Übersicht!$C301=14,Datenblatt!$B$12*Datenblatt!N301^3+Datenblatt!$C$12*Datenblatt!N301^2+Datenblatt!$D$12*Datenblatt!N301+Datenblatt!$E$12,IF(Übersicht!$C301=15,Datenblatt!$B$13*Datenblatt!N301^3+Datenblatt!$C$13*Datenblatt!N301^2+Datenblatt!$D$13*Datenblatt!N301+Datenblatt!$E$13,IF(Übersicht!$C301=16,Datenblatt!$B$14*Datenblatt!N301^3+Datenblatt!$C$14*Datenblatt!N301^2+Datenblatt!$D$14*Datenblatt!N301+Datenblatt!$E$14,IF(Übersicht!$C301=12,Datenblatt!$B$15*Datenblatt!N301^3+Datenblatt!$C$15*Datenblatt!N301^2+Datenblatt!$D$15*Datenblatt!N301+Datenblatt!$E$15,IF(Übersicht!$C301=11,Datenblatt!$B$16*Datenblatt!N301^3+Datenblatt!$C$16*Datenblatt!N301^2+Datenblatt!$D$16*Datenblatt!N301+Datenblatt!$E$16,0))))))))))))))))))</f>
        <v>#DIV/0!</v>
      </c>
      <c r="L301">
        <f>IF(AND($C301=13,G301&lt;Datenblatt!$V$3),0,IF(AND($C301=14,G301&lt;Datenblatt!$V$4),0,IF(AND($C301=15,G301&lt;Datenblatt!$V$5),0,IF(AND($C301=16,G301&lt;Datenblatt!$V$6),0,IF(AND($C301=12,G301&lt;Datenblatt!$V$7),0,IF(AND($C301=11,G301&lt;Datenblatt!$V$8),0,IF(AND($C301=13,G301&gt;Datenblatt!$U$3),100,IF(AND($C301=14,G301&gt;Datenblatt!$U$4),100,IF(AND($C301=15,G301&gt;Datenblatt!$U$5),100,IF(AND($C301=16,G301&gt;Datenblatt!$U$6),100,IF(AND($C301=12,G301&gt;Datenblatt!$U$7),100,IF(AND($C301=11,G301&gt;Datenblatt!$U$8),100,IF($C301=13,(Datenblatt!$B$19*Übersicht!G301^3)+(Datenblatt!$C$19*Übersicht!G301^2)+(Datenblatt!$D$19*Übersicht!G301)+Datenblatt!$E$19,IF($C301=14,(Datenblatt!$B$20*Übersicht!G301^3)+(Datenblatt!$C$20*Übersicht!G301^2)+(Datenblatt!$D$20*Übersicht!G301)+Datenblatt!$E$20,IF($C301=15,(Datenblatt!$B$21*Übersicht!G301^3)+(Datenblatt!$C$21*Übersicht!G301^2)+(Datenblatt!$D$21*Übersicht!G301)+Datenblatt!$E$21,IF($C301=16,(Datenblatt!$B$22*Übersicht!G301^3)+(Datenblatt!$C$22*Übersicht!G301^2)+(Datenblatt!$D$22*Übersicht!G301)+Datenblatt!$E$22,IF($C301=12,(Datenblatt!$B$23*Übersicht!G301^3)+(Datenblatt!$C$23*Übersicht!G301^2)+(Datenblatt!$D$23*Übersicht!G301)+Datenblatt!$E$23,IF($C301=11,(Datenblatt!$B$24*Übersicht!G301^3)+(Datenblatt!$C$24*Übersicht!G301^2)+(Datenblatt!$D$24*Übersicht!G301)+Datenblatt!$E$24,0))))))))))))))))))</f>
        <v>0</v>
      </c>
      <c r="M301">
        <f>IF(AND(H301="",C301=11),Datenblatt!$I$26,IF(AND(H301="",C301=12),Datenblatt!$I$26,IF(AND(H301="",C301=16),Datenblatt!$I$27,IF(AND(H301="",C301=15),Datenblatt!$I$26,IF(AND(H301="",C301=14),Datenblatt!$I$26,IF(AND(H301="",C301=13),Datenblatt!$I$26,IF(AND($C301=13,H301&gt;Datenblatt!$X$3),0,IF(AND($C301=14,H301&gt;Datenblatt!$X$4),0,IF(AND($C301=15,H301&gt;Datenblatt!$X$5),0,IF(AND($C301=16,H301&gt;Datenblatt!$X$6),0,IF(AND($C301=12,H301&gt;Datenblatt!$X$7),0,IF(AND($C301=11,H301&gt;Datenblatt!$X$8),0,IF(AND($C301=13,H301&lt;Datenblatt!$W$3),100,IF(AND($C301=14,H301&lt;Datenblatt!$W$4),100,IF(AND($C301=15,H301&lt;Datenblatt!$W$5),100,IF(AND($C301=16,H301&lt;Datenblatt!$W$6),100,IF(AND($C301=12,H301&lt;Datenblatt!$W$7),100,IF(AND($C301=11,H301&lt;Datenblatt!$W$8),100,IF($C301=13,(Datenblatt!$B$27*Übersicht!H301^3)+(Datenblatt!$C$27*Übersicht!H301^2)+(Datenblatt!$D$27*Übersicht!H301)+Datenblatt!$E$27,IF($C301=14,(Datenblatt!$B$28*Übersicht!H301^3)+(Datenblatt!$C$28*Übersicht!H301^2)+(Datenblatt!$D$28*Übersicht!H301)+Datenblatt!$E$28,IF($C301=15,(Datenblatt!$B$29*Übersicht!H301^3)+(Datenblatt!$C$29*Übersicht!H301^2)+(Datenblatt!$D$29*Übersicht!H301)+Datenblatt!$E$29,IF($C301=16,(Datenblatt!$B$30*Übersicht!H301^3)+(Datenblatt!$C$30*Übersicht!H301^2)+(Datenblatt!$D$30*Übersicht!H301)+Datenblatt!$E$30,IF($C301=12,(Datenblatt!$B$31*Übersicht!H301^3)+(Datenblatt!$C$31*Übersicht!H301^2)+(Datenblatt!$D$31*Übersicht!H301)+Datenblatt!$E$31,IF($C301=11,(Datenblatt!$B$32*Übersicht!H301^3)+(Datenblatt!$C$32*Übersicht!H301^2)+(Datenblatt!$D$32*Übersicht!H301)+Datenblatt!$E$32,0))))))))))))))))))))))))</f>
        <v>0</v>
      </c>
      <c r="N301">
        <f>IF(AND(H301="",C301=11),Datenblatt!$I$29,IF(AND(H301="",C301=12),Datenblatt!$I$29,IF(AND(H301="",C301=16),Datenblatt!$I$29,IF(AND(H301="",C301=15),Datenblatt!$I$29,IF(AND(H301="",C301=14),Datenblatt!$I$29,IF(AND(H301="",C301=13),Datenblatt!$I$29,IF(AND($C301=13,H301&gt;Datenblatt!$X$3),0,IF(AND($C301=14,H301&gt;Datenblatt!$X$4),0,IF(AND($C301=15,H301&gt;Datenblatt!$X$5),0,IF(AND($C301=16,H301&gt;Datenblatt!$X$6),0,IF(AND($C301=12,H301&gt;Datenblatt!$X$7),0,IF(AND($C301=11,H301&gt;Datenblatt!$X$8),0,IF(AND($C301=13,H301&lt;Datenblatt!$W$3),100,IF(AND($C301=14,H301&lt;Datenblatt!$W$4),100,IF(AND($C301=15,H301&lt;Datenblatt!$W$5),100,IF(AND($C301=16,H301&lt;Datenblatt!$W$6),100,IF(AND($C301=12,H301&lt;Datenblatt!$W$7),100,IF(AND($C301=11,H301&lt;Datenblatt!$W$8),100,IF($C301=13,(Datenblatt!$B$27*Übersicht!H301^3)+(Datenblatt!$C$27*Übersicht!H301^2)+(Datenblatt!$D$27*Übersicht!H301)+Datenblatt!$E$27,IF($C301=14,(Datenblatt!$B$28*Übersicht!H301^3)+(Datenblatt!$C$28*Übersicht!H301^2)+(Datenblatt!$D$28*Übersicht!H301)+Datenblatt!$E$28,IF($C301=15,(Datenblatt!$B$29*Übersicht!H301^3)+(Datenblatt!$C$29*Übersicht!H301^2)+(Datenblatt!$D$29*Übersicht!H301)+Datenblatt!$E$29,IF($C301=16,(Datenblatt!$B$30*Übersicht!H301^3)+(Datenblatt!$C$30*Übersicht!H301^2)+(Datenblatt!$D$30*Übersicht!H301)+Datenblatt!$E$30,IF($C301=12,(Datenblatt!$B$31*Übersicht!H301^3)+(Datenblatt!$C$31*Übersicht!H301^2)+(Datenblatt!$D$31*Übersicht!H301)+Datenblatt!$E$31,IF($C301=11,(Datenblatt!$B$32*Übersicht!H301^3)+(Datenblatt!$C$32*Übersicht!H301^2)+(Datenblatt!$D$32*Übersicht!H301)+Datenblatt!$E$32,0))))))))))))))))))))))))</f>
        <v>0</v>
      </c>
      <c r="O301" s="2" t="e">
        <f t="shared" si="16"/>
        <v>#DIV/0!</v>
      </c>
      <c r="P301" s="2" t="e">
        <f t="shared" si="17"/>
        <v>#DIV/0!</v>
      </c>
      <c r="R301" s="2"/>
      <c r="S301" s="2">
        <f>Datenblatt!$I$10</f>
        <v>62.816491055091916</v>
      </c>
      <c r="T301" s="2">
        <f>Datenblatt!$I$18</f>
        <v>62.379148900450787</v>
      </c>
      <c r="U301" s="2">
        <f>Datenblatt!$I$26</f>
        <v>55.885385458572635</v>
      </c>
      <c r="V301" s="2">
        <f>Datenblatt!$I$34</f>
        <v>60.727085155488531</v>
      </c>
      <c r="W301" s="7" t="e">
        <f t="shared" si="18"/>
        <v>#DIV/0!</v>
      </c>
      <c r="Y301" s="2">
        <f>Datenblatt!$I$5</f>
        <v>73.48733784597421</v>
      </c>
      <c r="Z301">
        <f>Datenblatt!$I$13</f>
        <v>79.926562848016317</v>
      </c>
      <c r="AA301">
        <f>Datenblatt!$I$21</f>
        <v>79.953620531215734</v>
      </c>
      <c r="AB301">
        <f>Datenblatt!$I$29</f>
        <v>70.851454876954847</v>
      </c>
      <c r="AC301">
        <f>Datenblatt!$I$37</f>
        <v>75.813025407742586</v>
      </c>
      <c r="AD301" s="7" t="e">
        <f t="shared" si="19"/>
        <v>#DIV/0!</v>
      </c>
    </row>
    <row r="302" spans="10:30" ht="19" x14ac:dyDescent="0.25">
      <c r="J302" s="3" t="e">
        <f>IF(AND($C302=13,Datenblatt!M302&lt;Datenblatt!$R$3),0,IF(AND($C302=14,Datenblatt!M302&lt;Datenblatt!$R$4),0,IF(AND($C302=15,Datenblatt!M302&lt;Datenblatt!$R$5),0,IF(AND($C302=16,Datenblatt!M302&lt;Datenblatt!$R$6),0,IF(AND($C302=12,Datenblatt!M302&lt;Datenblatt!$R$7),0,IF(AND($C302=11,Datenblatt!M302&lt;Datenblatt!$R$8),0,IF(AND($C302=13,Datenblatt!M302&gt;Datenblatt!$Q$3),100,IF(AND($C302=14,Datenblatt!M302&gt;Datenblatt!$Q$4),100,IF(AND($C302=15,Datenblatt!M302&gt;Datenblatt!$Q$5),100,IF(AND($C302=16,Datenblatt!M302&gt;Datenblatt!$Q$6),100,IF(AND($C302=12,Datenblatt!M302&gt;Datenblatt!$Q$7),100,IF(AND($C302=11,Datenblatt!M302&gt;Datenblatt!$Q$8),100,IF(Übersicht!$C302=13,Datenblatt!$B$3*Datenblatt!M302^3+Datenblatt!$C$3*Datenblatt!M302^2+Datenblatt!$D$3*Datenblatt!M302+Datenblatt!$E$3,IF(Übersicht!$C302=14,Datenblatt!$B$4*Datenblatt!M302^3+Datenblatt!$C$4*Datenblatt!M302^2+Datenblatt!$D$4*Datenblatt!M302+Datenblatt!$E$4,IF(Übersicht!$C302=15,Datenblatt!$B$5*Datenblatt!M302^3+Datenblatt!$C$5*Datenblatt!M302^2+Datenblatt!$D$5*Datenblatt!M302+Datenblatt!$E$5,IF(Übersicht!$C302=16,Datenblatt!$B$6*Datenblatt!M302^3+Datenblatt!$C$6*Datenblatt!M302^2+Datenblatt!$D$6*Datenblatt!M302+Datenblatt!$E$6,IF(Übersicht!$C302=12,Datenblatt!$B$7*Datenblatt!M302^3+Datenblatt!$C$7*Datenblatt!M302^2+Datenblatt!$D$7*Datenblatt!M302+Datenblatt!$E$7,IF(Übersicht!$C302=11,Datenblatt!$B$8*Datenblatt!M302^3+Datenblatt!$C$8*Datenblatt!M302^2+Datenblatt!$D$8*Datenblatt!M302+Datenblatt!$E$8,0))))))))))))))))))</f>
        <v>#DIV/0!</v>
      </c>
      <c r="K302" t="e">
        <f>IF(AND(Übersicht!$C302=13,Datenblatt!N302&lt;Datenblatt!$T$3),0,IF(AND(Übersicht!$C302=14,Datenblatt!N302&lt;Datenblatt!$T$4),0,IF(AND(Übersicht!$C302=15,Datenblatt!N302&lt;Datenblatt!$T$5),0,IF(AND(Übersicht!$C302=16,Datenblatt!N302&lt;Datenblatt!$T$6),0,IF(AND(Übersicht!$C302=12,Datenblatt!N302&lt;Datenblatt!$T$7),0,IF(AND(Übersicht!$C302=11,Datenblatt!N302&lt;Datenblatt!$T$8),0,IF(AND($C302=13,Datenblatt!N302&gt;Datenblatt!$S$3),100,IF(AND($C302=14,Datenblatt!N302&gt;Datenblatt!$S$4),100,IF(AND($C302=15,Datenblatt!N302&gt;Datenblatt!$S$5),100,IF(AND($C302=16,Datenblatt!N302&gt;Datenblatt!$S$6),100,IF(AND($C302=12,Datenblatt!N302&gt;Datenblatt!$S$7),100,IF(AND($C302=11,Datenblatt!N302&gt;Datenblatt!$S$8),100,IF(Übersicht!$C302=13,Datenblatt!$B$11*Datenblatt!N302^3+Datenblatt!$C$11*Datenblatt!N302^2+Datenblatt!$D$11*Datenblatt!N302+Datenblatt!$E$11,IF(Übersicht!$C302=14,Datenblatt!$B$12*Datenblatt!N302^3+Datenblatt!$C$12*Datenblatt!N302^2+Datenblatt!$D$12*Datenblatt!N302+Datenblatt!$E$12,IF(Übersicht!$C302=15,Datenblatt!$B$13*Datenblatt!N302^3+Datenblatt!$C$13*Datenblatt!N302^2+Datenblatt!$D$13*Datenblatt!N302+Datenblatt!$E$13,IF(Übersicht!$C302=16,Datenblatt!$B$14*Datenblatt!N302^3+Datenblatt!$C$14*Datenblatt!N302^2+Datenblatt!$D$14*Datenblatt!N302+Datenblatt!$E$14,IF(Übersicht!$C302=12,Datenblatt!$B$15*Datenblatt!N302^3+Datenblatt!$C$15*Datenblatt!N302^2+Datenblatt!$D$15*Datenblatt!N302+Datenblatt!$E$15,IF(Übersicht!$C302=11,Datenblatt!$B$16*Datenblatt!N302^3+Datenblatt!$C$16*Datenblatt!N302^2+Datenblatt!$D$16*Datenblatt!N302+Datenblatt!$E$16,0))))))))))))))))))</f>
        <v>#DIV/0!</v>
      </c>
      <c r="L302">
        <f>IF(AND($C302=13,G302&lt;Datenblatt!$V$3),0,IF(AND($C302=14,G302&lt;Datenblatt!$V$4),0,IF(AND($C302=15,G302&lt;Datenblatt!$V$5),0,IF(AND($C302=16,G302&lt;Datenblatt!$V$6),0,IF(AND($C302=12,G302&lt;Datenblatt!$V$7),0,IF(AND($C302=11,G302&lt;Datenblatt!$V$8),0,IF(AND($C302=13,G302&gt;Datenblatt!$U$3),100,IF(AND($C302=14,G302&gt;Datenblatt!$U$4),100,IF(AND($C302=15,G302&gt;Datenblatt!$U$5),100,IF(AND($C302=16,G302&gt;Datenblatt!$U$6),100,IF(AND($C302=12,G302&gt;Datenblatt!$U$7),100,IF(AND($C302=11,G302&gt;Datenblatt!$U$8),100,IF($C302=13,(Datenblatt!$B$19*Übersicht!G302^3)+(Datenblatt!$C$19*Übersicht!G302^2)+(Datenblatt!$D$19*Übersicht!G302)+Datenblatt!$E$19,IF($C302=14,(Datenblatt!$B$20*Übersicht!G302^3)+(Datenblatt!$C$20*Übersicht!G302^2)+(Datenblatt!$D$20*Übersicht!G302)+Datenblatt!$E$20,IF($C302=15,(Datenblatt!$B$21*Übersicht!G302^3)+(Datenblatt!$C$21*Übersicht!G302^2)+(Datenblatt!$D$21*Übersicht!G302)+Datenblatt!$E$21,IF($C302=16,(Datenblatt!$B$22*Übersicht!G302^3)+(Datenblatt!$C$22*Übersicht!G302^2)+(Datenblatt!$D$22*Übersicht!G302)+Datenblatt!$E$22,IF($C302=12,(Datenblatt!$B$23*Übersicht!G302^3)+(Datenblatt!$C$23*Übersicht!G302^2)+(Datenblatt!$D$23*Übersicht!G302)+Datenblatt!$E$23,IF($C302=11,(Datenblatt!$B$24*Übersicht!G302^3)+(Datenblatt!$C$24*Übersicht!G302^2)+(Datenblatt!$D$24*Übersicht!G302)+Datenblatt!$E$24,0))))))))))))))))))</f>
        <v>0</v>
      </c>
      <c r="M302">
        <f>IF(AND(H302="",C302=11),Datenblatt!$I$26,IF(AND(H302="",C302=12),Datenblatt!$I$26,IF(AND(H302="",C302=16),Datenblatt!$I$27,IF(AND(H302="",C302=15),Datenblatt!$I$26,IF(AND(H302="",C302=14),Datenblatt!$I$26,IF(AND(H302="",C302=13),Datenblatt!$I$26,IF(AND($C302=13,H302&gt;Datenblatt!$X$3),0,IF(AND($C302=14,H302&gt;Datenblatt!$X$4),0,IF(AND($C302=15,H302&gt;Datenblatt!$X$5),0,IF(AND($C302=16,H302&gt;Datenblatt!$X$6),0,IF(AND($C302=12,H302&gt;Datenblatt!$X$7),0,IF(AND($C302=11,H302&gt;Datenblatt!$X$8),0,IF(AND($C302=13,H302&lt;Datenblatt!$W$3),100,IF(AND($C302=14,H302&lt;Datenblatt!$W$4),100,IF(AND($C302=15,H302&lt;Datenblatt!$W$5),100,IF(AND($C302=16,H302&lt;Datenblatt!$W$6),100,IF(AND($C302=12,H302&lt;Datenblatt!$W$7),100,IF(AND($C302=11,H302&lt;Datenblatt!$W$8),100,IF($C302=13,(Datenblatt!$B$27*Übersicht!H302^3)+(Datenblatt!$C$27*Übersicht!H302^2)+(Datenblatt!$D$27*Übersicht!H302)+Datenblatt!$E$27,IF($C302=14,(Datenblatt!$B$28*Übersicht!H302^3)+(Datenblatt!$C$28*Übersicht!H302^2)+(Datenblatt!$D$28*Übersicht!H302)+Datenblatt!$E$28,IF($C302=15,(Datenblatt!$B$29*Übersicht!H302^3)+(Datenblatt!$C$29*Übersicht!H302^2)+(Datenblatt!$D$29*Übersicht!H302)+Datenblatt!$E$29,IF($C302=16,(Datenblatt!$B$30*Übersicht!H302^3)+(Datenblatt!$C$30*Übersicht!H302^2)+(Datenblatt!$D$30*Übersicht!H302)+Datenblatt!$E$30,IF($C302=12,(Datenblatt!$B$31*Übersicht!H302^3)+(Datenblatt!$C$31*Übersicht!H302^2)+(Datenblatt!$D$31*Übersicht!H302)+Datenblatt!$E$31,IF($C302=11,(Datenblatt!$B$32*Übersicht!H302^3)+(Datenblatt!$C$32*Übersicht!H302^2)+(Datenblatt!$D$32*Übersicht!H302)+Datenblatt!$E$32,0))))))))))))))))))))))))</f>
        <v>0</v>
      </c>
      <c r="N302">
        <f>IF(AND(H302="",C302=11),Datenblatt!$I$29,IF(AND(H302="",C302=12),Datenblatt!$I$29,IF(AND(H302="",C302=16),Datenblatt!$I$29,IF(AND(H302="",C302=15),Datenblatt!$I$29,IF(AND(H302="",C302=14),Datenblatt!$I$29,IF(AND(H302="",C302=13),Datenblatt!$I$29,IF(AND($C302=13,H302&gt;Datenblatt!$X$3),0,IF(AND($C302=14,H302&gt;Datenblatt!$X$4),0,IF(AND($C302=15,H302&gt;Datenblatt!$X$5),0,IF(AND($C302=16,H302&gt;Datenblatt!$X$6),0,IF(AND($C302=12,H302&gt;Datenblatt!$X$7),0,IF(AND($C302=11,H302&gt;Datenblatt!$X$8),0,IF(AND($C302=13,H302&lt;Datenblatt!$W$3),100,IF(AND($C302=14,H302&lt;Datenblatt!$W$4),100,IF(AND($C302=15,H302&lt;Datenblatt!$W$5),100,IF(AND($C302=16,H302&lt;Datenblatt!$W$6),100,IF(AND($C302=12,H302&lt;Datenblatt!$W$7),100,IF(AND($C302=11,H302&lt;Datenblatt!$W$8),100,IF($C302=13,(Datenblatt!$B$27*Übersicht!H302^3)+(Datenblatt!$C$27*Übersicht!H302^2)+(Datenblatt!$D$27*Übersicht!H302)+Datenblatt!$E$27,IF($C302=14,(Datenblatt!$B$28*Übersicht!H302^3)+(Datenblatt!$C$28*Übersicht!H302^2)+(Datenblatt!$D$28*Übersicht!H302)+Datenblatt!$E$28,IF($C302=15,(Datenblatt!$B$29*Übersicht!H302^3)+(Datenblatt!$C$29*Übersicht!H302^2)+(Datenblatt!$D$29*Übersicht!H302)+Datenblatt!$E$29,IF($C302=16,(Datenblatt!$B$30*Übersicht!H302^3)+(Datenblatt!$C$30*Übersicht!H302^2)+(Datenblatt!$D$30*Übersicht!H302)+Datenblatt!$E$30,IF($C302=12,(Datenblatt!$B$31*Übersicht!H302^3)+(Datenblatt!$C$31*Übersicht!H302^2)+(Datenblatt!$D$31*Übersicht!H302)+Datenblatt!$E$31,IF($C302=11,(Datenblatt!$B$32*Übersicht!H302^3)+(Datenblatt!$C$32*Übersicht!H302^2)+(Datenblatt!$D$32*Übersicht!H302)+Datenblatt!$E$32,0))))))))))))))))))))))))</f>
        <v>0</v>
      </c>
      <c r="O302" s="2" t="e">
        <f t="shared" si="16"/>
        <v>#DIV/0!</v>
      </c>
      <c r="P302" s="2" t="e">
        <f t="shared" si="17"/>
        <v>#DIV/0!</v>
      </c>
      <c r="R302" s="2"/>
      <c r="S302" s="2">
        <f>Datenblatt!$I$10</f>
        <v>62.816491055091916</v>
      </c>
      <c r="T302" s="2">
        <f>Datenblatt!$I$18</f>
        <v>62.379148900450787</v>
      </c>
      <c r="U302" s="2">
        <f>Datenblatt!$I$26</f>
        <v>55.885385458572635</v>
      </c>
      <c r="V302" s="2">
        <f>Datenblatt!$I$34</f>
        <v>60.727085155488531</v>
      </c>
      <c r="W302" s="7" t="e">
        <f t="shared" si="18"/>
        <v>#DIV/0!</v>
      </c>
      <c r="Y302" s="2">
        <f>Datenblatt!$I$5</f>
        <v>73.48733784597421</v>
      </c>
      <c r="Z302">
        <f>Datenblatt!$I$13</f>
        <v>79.926562848016317</v>
      </c>
      <c r="AA302">
        <f>Datenblatt!$I$21</f>
        <v>79.953620531215734</v>
      </c>
      <c r="AB302">
        <f>Datenblatt!$I$29</f>
        <v>70.851454876954847</v>
      </c>
      <c r="AC302">
        <f>Datenblatt!$I$37</f>
        <v>75.813025407742586</v>
      </c>
      <c r="AD302" s="7" t="e">
        <f t="shared" si="19"/>
        <v>#DIV/0!</v>
      </c>
    </row>
    <row r="303" spans="10:30" ht="19" x14ac:dyDescent="0.25">
      <c r="J303" s="3" t="e">
        <f>IF(AND($C303=13,Datenblatt!M303&lt;Datenblatt!$R$3),0,IF(AND($C303=14,Datenblatt!M303&lt;Datenblatt!$R$4),0,IF(AND($C303=15,Datenblatt!M303&lt;Datenblatt!$R$5),0,IF(AND($C303=16,Datenblatt!M303&lt;Datenblatt!$R$6),0,IF(AND($C303=12,Datenblatt!M303&lt;Datenblatt!$R$7),0,IF(AND($C303=11,Datenblatt!M303&lt;Datenblatt!$R$8),0,IF(AND($C303=13,Datenblatt!M303&gt;Datenblatt!$Q$3),100,IF(AND($C303=14,Datenblatt!M303&gt;Datenblatt!$Q$4),100,IF(AND($C303=15,Datenblatt!M303&gt;Datenblatt!$Q$5),100,IF(AND($C303=16,Datenblatt!M303&gt;Datenblatt!$Q$6),100,IF(AND($C303=12,Datenblatt!M303&gt;Datenblatt!$Q$7),100,IF(AND($C303=11,Datenblatt!M303&gt;Datenblatt!$Q$8),100,IF(Übersicht!$C303=13,Datenblatt!$B$3*Datenblatt!M303^3+Datenblatt!$C$3*Datenblatt!M303^2+Datenblatt!$D$3*Datenblatt!M303+Datenblatt!$E$3,IF(Übersicht!$C303=14,Datenblatt!$B$4*Datenblatt!M303^3+Datenblatt!$C$4*Datenblatt!M303^2+Datenblatt!$D$4*Datenblatt!M303+Datenblatt!$E$4,IF(Übersicht!$C303=15,Datenblatt!$B$5*Datenblatt!M303^3+Datenblatt!$C$5*Datenblatt!M303^2+Datenblatt!$D$5*Datenblatt!M303+Datenblatt!$E$5,IF(Übersicht!$C303=16,Datenblatt!$B$6*Datenblatt!M303^3+Datenblatt!$C$6*Datenblatt!M303^2+Datenblatt!$D$6*Datenblatt!M303+Datenblatt!$E$6,IF(Übersicht!$C303=12,Datenblatt!$B$7*Datenblatt!M303^3+Datenblatt!$C$7*Datenblatt!M303^2+Datenblatt!$D$7*Datenblatt!M303+Datenblatt!$E$7,IF(Übersicht!$C303=11,Datenblatt!$B$8*Datenblatt!M303^3+Datenblatt!$C$8*Datenblatt!M303^2+Datenblatt!$D$8*Datenblatt!M303+Datenblatt!$E$8,0))))))))))))))))))</f>
        <v>#DIV/0!</v>
      </c>
      <c r="K303" t="e">
        <f>IF(AND(Übersicht!$C303=13,Datenblatt!N303&lt;Datenblatt!$T$3),0,IF(AND(Übersicht!$C303=14,Datenblatt!N303&lt;Datenblatt!$T$4),0,IF(AND(Übersicht!$C303=15,Datenblatt!N303&lt;Datenblatt!$T$5),0,IF(AND(Übersicht!$C303=16,Datenblatt!N303&lt;Datenblatt!$T$6),0,IF(AND(Übersicht!$C303=12,Datenblatt!N303&lt;Datenblatt!$T$7),0,IF(AND(Übersicht!$C303=11,Datenblatt!N303&lt;Datenblatt!$T$8),0,IF(AND($C303=13,Datenblatt!N303&gt;Datenblatt!$S$3),100,IF(AND($C303=14,Datenblatt!N303&gt;Datenblatt!$S$4),100,IF(AND($C303=15,Datenblatt!N303&gt;Datenblatt!$S$5),100,IF(AND($C303=16,Datenblatt!N303&gt;Datenblatt!$S$6),100,IF(AND($C303=12,Datenblatt!N303&gt;Datenblatt!$S$7),100,IF(AND($C303=11,Datenblatt!N303&gt;Datenblatt!$S$8),100,IF(Übersicht!$C303=13,Datenblatt!$B$11*Datenblatt!N303^3+Datenblatt!$C$11*Datenblatt!N303^2+Datenblatt!$D$11*Datenblatt!N303+Datenblatt!$E$11,IF(Übersicht!$C303=14,Datenblatt!$B$12*Datenblatt!N303^3+Datenblatt!$C$12*Datenblatt!N303^2+Datenblatt!$D$12*Datenblatt!N303+Datenblatt!$E$12,IF(Übersicht!$C303=15,Datenblatt!$B$13*Datenblatt!N303^3+Datenblatt!$C$13*Datenblatt!N303^2+Datenblatt!$D$13*Datenblatt!N303+Datenblatt!$E$13,IF(Übersicht!$C303=16,Datenblatt!$B$14*Datenblatt!N303^3+Datenblatt!$C$14*Datenblatt!N303^2+Datenblatt!$D$14*Datenblatt!N303+Datenblatt!$E$14,IF(Übersicht!$C303=12,Datenblatt!$B$15*Datenblatt!N303^3+Datenblatt!$C$15*Datenblatt!N303^2+Datenblatt!$D$15*Datenblatt!N303+Datenblatt!$E$15,IF(Übersicht!$C303=11,Datenblatt!$B$16*Datenblatt!N303^3+Datenblatt!$C$16*Datenblatt!N303^2+Datenblatt!$D$16*Datenblatt!N303+Datenblatt!$E$16,0))))))))))))))))))</f>
        <v>#DIV/0!</v>
      </c>
      <c r="L303">
        <f>IF(AND($C303=13,G303&lt;Datenblatt!$V$3),0,IF(AND($C303=14,G303&lt;Datenblatt!$V$4),0,IF(AND($C303=15,G303&lt;Datenblatt!$V$5),0,IF(AND($C303=16,G303&lt;Datenblatt!$V$6),0,IF(AND($C303=12,G303&lt;Datenblatt!$V$7),0,IF(AND($C303=11,G303&lt;Datenblatt!$V$8),0,IF(AND($C303=13,G303&gt;Datenblatt!$U$3),100,IF(AND($C303=14,G303&gt;Datenblatt!$U$4),100,IF(AND($C303=15,G303&gt;Datenblatt!$U$5),100,IF(AND($C303=16,G303&gt;Datenblatt!$U$6),100,IF(AND($C303=12,G303&gt;Datenblatt!$U$7),100,IF(AND($C303=11,G303&gt;Datenblatt!$U$8),100,IF($C303=13,(Datenblatt!$B$19*Übersicht!G303^3)+(Datenblatt!$C$19*Übersicht!G303^2)+(Datenblatt!$D$19*Übersicht!G303)+Datenblatt!$E$19,IF($C303=14,(Datenblatt!$B$20*Übersicht!G303^3)+(Datenblatt!$C$20*Übersicht!G303^2)+(Datenblatt!$D$20*Übersicht!G303)+Datenblatt!$E$20,IF($C303=15,(Datenblatt!$B$21*Übersicht!G303^3)+(Datenblatt!$C$21*Übersicht!G303^2)+(Datenblatt!$D$21*Übersicht!G303)+Datenblatt!$E$21,IF($C303=16,(Datenblatt!$B$22*Übersicht!G303^3)+(Datenblatt!$C$22*Übersicht!G303^2)+(Datenblatt!$D$22*Übersicht!G303)+Datenblatt!$E$22,IF($C303=12,(Datenblatt!$B$23*Übersicht!G303^3)+(Datenblatt!$C$23*Übersicht!G303^2)+(Datenblatt!$D$23*Übersicht!G303)+Datenblatt!$E$23,IF($C303=11,(Datenblatt!$B$24*Übersicht!G303^3)+(Datenblatt!$C$24*Übersicht!G303^2)+(Datenblatt!$D$24*Übersicht!G303)+Datenblatt!$E$24,0))))))))))))))))))</f>
        <v>0</v>
      </c>
      <c r="M303">
        <f>IF(AND(H303="",C303=11),Datenblatt!$I$26,IF(AND(H303="",C303=12),Datenblatt!$I$26,IF(AND(H303="",C303=16),Datenblatt!$I$27,IF(AND(H303="",C303=15),Datenblatt!$I$26,IF(AND(H303="",C303=14),Datenblatt!$I$26,IF(AND(H303="",C303=13),Datenblatt!$I$26,IF(AND($C303=13,H303&gt;Datenblatt!$X$3),0,IF(AND($C303=14,H303&gt;Datenblatt!$X$4),0,IF(AND($C303=15,H303&gt;Datenblatt!$X$5),0,IF(AND($C303=16,H303&gt;Datenblatt!$X$6),0,IF(AND($C303=12,H303&gt;Datenblatt!$X$7),0,IF(AND($C303=11,H303&gt;Datenblatt!$X$8),0,IF(AND($C303=13,H303&lt;Datenblatt!$W$3),100,IF(AND($C303=14,H303&lt;Datenblatt!$W$4),100,IF(AND($C303=15,H303&lt;Datenblatt!$W$5),100,IF(AND($C303=16,H303&lt;Datenblatt!$W$6),100,IF(AND($C303=12,H303&lt;Datenblatt!$W$7),100,IF(AND($C303=11,H303&lt;Datenblatt!$W$8),100,IF($C303=13,(Datenblatt!$B$27*Übersicht!H303^3)+(Datenblatt!$C$27*Übersicht!H303^2)+(Datenblatt!$D$27*Übersicht!H303)+Datenblatt!$E$27,IF($C303=14,(Datenblatt!$B$28*Übersicht!H303^3)+(Datenblatt!$C$28*Übersicht!H303^2)+(Datenblatt!$D$28*Übersicht!H303)+Datenblatt!$E$28,IF($C303=15,(Datenblatt!$B$29*Übersicht!H303^3)+(Datenblatt!$C$29*Übersicht!H303^2)+(Datenblatt!$D$29*Übersicht!H303)+Datenblatt!$E$29,IF($C303=16,(Datenblatt!$B$30*Übersicht!H303^3)+(Datenblatt!$C$30*Übersicht!H303^2)+(Datenblatt!$D$30*Übersicht!H303)+Datenblatt!$E$30,IF($C303=12,(Datenblatt!$B$31*Übersicht!H303^3)+(Datenblatt!$C$31*Übersicht!H303^2)+(Datenblatt!$D$31*Übersicht!H303)+Datenblatt!$E$31,IF($C303=11,(Datenblatt!$B$32*Übersicht!H303^3)+(Datenblatt!$C$32*Übersicht!H303^2)+(Datenblatt!$D$32*Übersicht!H303)+Datenblatt!$E$32,0))))))))))))))))))))))))</f>
        <v>0</v>
      </c>
      <c r="N303">
        <f>IF(AND(H303="",C303=11),Datenblatt!$I$29,IF(AND(H303="",C303=12),Datenblatt!$I$29,IF(AND(H303="",C303=16),Datenblatt!$I$29,IF(AND(H303="",C303=15),Datenblatt!$I$29,IF(AND(H303="",C303=14),Datenblatt!$I$29,IF(AND(H303="",C303=13),Datenblatt!$I$29,IF(AND($C303=13,H303&gt;Datenblatt!$X$3),0,IF(AND($C303=14,H303&gt;Datenblatt!$X$4),0,IF(AND($C303=15,H303&gt;Datenblatt!$X$5),0,IF(AND($C303=16,H303&gt;Datenblatt!$X$6),0,IF(AND($C303=12,H303&gt;Datenblatt!$X$7),0,IF(AND($C303=11,H303&gt;Datenblatt!$X$8),0,IF(AND($C303=13,H303&lt;Datenblatt!$W$3),100,IF(AND($C303=14,H303&lt;Datenblatt!$W$4),100,IF(AND($C303=15,H303&lt;Datenblatt!$W$5),100,IF(AND($C303=16,H303&lt;Datenblatt!$W$6),100,IF(AND($C303=12,H303&lt;Datenblatt!$W$7),100,IF(AND($C303=11,H303&lt;Datenblatt!$W$8),100,IF($C303=13,(Datenblatt!$B$27*Übersicht!H303^3)+(Datenblatt!$C$27*Übersicht!H303^2)+(Datenblatt!$D$27*Übersicht!H303)+Datenblatt!$E$27,IF($C303=14,(Datenblatt!$B$28*Übersicht!H303^3)+(Datenblatt!$C$28*Übersicht!H303^2)+(Datenblatt!$D$28*Übersicht!H303)+Datenblatt!$E$28,IF($C303=15,(Datenblatt!$B$29*Übersicht!H303^3)+(Datenblatt!$C$29*Übersicht!H303^2)+(Datenblatt!$D$29*Übersicht!H303)+Datenblatt!$E$29,IF($C303=16,(Datenblatt!$B$30*Übersicht!H303^3)+(Datenblatt!$C$30*Übersicht!H303^2)+(Datenblatt!$D$30*Übersicht!H303)+Datenblatt!$E$30,IF($C303=12,(Datenblatt!$B$31*Übersicht!H303^3)+(Datenblatt!$C$31*Übersicht!H303^2)+(Datenblatt!$D$31*Übersicht!H303)+Datenblatt!$E$31,IF($C303=11,(Datenblatt!$B$32*Übersicht!H303^3)+(Datenblatt!$C$32*Übersicht!H303^2)+(Datenblatt!$D$32*Übersicht!H303)+Datenblatt!$E$32,0))))))))))))))))))))))))</f>
        <v>0</v>
      </c>
      <c r="O303" s="2" t="e">
        <f t="shared" si="16"/>
        <v>#DIV/0!</v>
      </c>
      <c r="P303" s="2" t="e">
        <f t="shared" si="17"/>
        <v>#DIV/0!</v>
      </c>
      <c r="R303" s="2"/>
      <c r="S303" s="2">
        <f>Datenblatt!$I$10</f>
        <v>62.816491055091916</v>
      </c>
      <c r="T303" s="2">
        <f>Datenblatt!$I$18</f>
        <v>62.379148900450787</v>
      </c>
      <c r="U303" s="2">
        <f>Datenblatt!$I$26</f>
        <v>55.885385458572635</v>
      </c>
      <c r="V303" s="2">
        <f>Datenblatt!$I$34</f>
        <v>60.727085155488531</v>
      </c>
      <c r="W303" s="7" t="e">
        <f t="shared" si="18"/>
        <v>#DIV/0!</v>
      </c>
      <c r="Y303" s="2">
        <f>Datenblatt!$I$5</f>
        <v>73.48733784597421</v>
      </c>
      <c r="Z303">
        <f>Datenblatt!$I$13</f>
        <v>79.926562848016317</v>
      </c>
      <c r="AA303">
        <f>Datenblatt!$I$21</f>
        <v>79.953620531215734</v>
      </c>
      <c r="AB303">
        <f>Datenblatt!$I$29</f>
        <v>70.851454876954847</v>
      </c>
      <c r="AC303">
        <f>Datenblatt!$I$37</f>
        <v>75.813025407742586</v>
      </c>
      <c r="AD303" s="7" t="e">
        <f t="shared" si="19"/>
        <v>#DIV/0!</v>
      </c>
    </row>
    <row r="304" spans="10:30" ht="19" x14ac:dyDescent="0.25">
      <c r="J304" s="3" t="e">
        <f>IF(AND($C304=13,Datenblatt!M304&lt;Datenblatt!$R$3),0,IF(AND($C304=14,Datenblatt!M304&lt;Datenblatt!$R$4),0,IF(AND($C304=15,Datenblatt!M304&lt;Datenblatt!$R$5),0,IF(AND($C304=16,Datenblatt!M304&lt;Datenblatt!$R$6),0,IF(AND($C304=12,Datenblatt!M304&lt;Datenblatt!$R$7),0,IF(AND($C304=11,Datenblatt!M304&lt;Datenblatt!$R$8),0,IF(AND($C304=13,Datenblatt!M304&gt;Datenblatt!$Q$3),100,IF(AND($C304=14,Datenblatt!M304&gt;Datenblatt!$Q$4),100,IF(AND($C304=15,Datenblatt!M304&gt;Datenblatt!$Q$5),100,IF(AND($C304=16,Datenblatt!M304&gt;Datenblatt!$Q$6),100,IF(AND($C304=12,Datenblatt!M304&gt;Datenblatt!$Q$7),100,IF(AND($C304=11,Datenblatt!M304&gt;Datenblatt!$Q$8),100,IF(Übersicht!$C304=13,Datenblatt!$B$3*Datenblatt!M304^3+Datenblatt!$C$3*Datenblatt!M304^2+Datenblatt!$D$3*Datenblatt!M304+Datenblatt!$E$3,IF(Übersicht!$C304=14,Datenblatt!$B$4*Datenblatt!M304^3+Datenblatt!$C$4*Datenblatt!M304^2+Datenblatt!$D$4*Datenblatt!M304+Datenblatt!$E$4,IF(Übersicht!$C304=15,Datenblatt!$B$5*Datenblatt!M304^3+Datenblatt!$C$5*Datenblatt!M304^2+Datenblatt!$D$5*Datenblatt!M304+Datenblatt!$E$5,IF(Übersicht!$C304=16,Datenblatt!$B$6*Datenblatt!M304^3+Datenblatt!$C$6*Datenblatt!M304^2+Datenblatt!$D$6*Datenblatt!M304+Datenblatt!$E$6,IF(Übersicht!$C304=12,Datenblatt!$B$7*Datenblatt!M304^3+Datenblatt!$C$7*Datenblatt!M304^2+Datenblatt!$D$7*Datenblatt!M304+Datenblatt!$E$7,IF(Übersicht!$C304=11,Datenblatt!$B$8*Datenblatt!M304^3+Datenblatt!$C$8*Datenblatt!M304^2+Datenblatt!$D$8*Datenblatt!M304+Datenblatt!$E$8,0))))))))))))))))))</f>
        <v>#DIV/0!</v>
      </c>
      <c r="K304" t="e">
        <f>IF(AND(Übersicht!$C304=13,Datenblatt!N304&lt;Datenblatt!$T$3),0,IF(AND(Übersicht!$C304=14,Datenblatt!N304&lt;Datenblatt!$T$4),0,IF(AND(Übersicht!$C304=15,Datenblatt!N304&lt;Datenblatt!$T$5),0,IF(AND(Übersicht!$C304=16,Datenblatt!N304&lt;Datenblatt!$T$6),0,IF(AND(Übersicht!$C304=12,Datenblatt!N304&lt;Datenblatt!$T$7),0,IF(AND(Übersicht!$C304=11,Datenblatt!N304&lt;Datenblatt!$T$8),0,IF(AND($C304=13,Datenblatt!N304&gt;Datenblatt!$S$3),100,IF(AND($C304=14,Datenblatt!N304&gt;Datenblatt!$S$4),100,IF(AND($C304=15,Datenblatt!N304&gt;Datenblatt!$S$5),100,IF(AND($C304=16,Datenblatt!N304&gt;Datenblatt!$S$6),100,IF(AND($C304=12,Datenblatt!N304&gt;Datenblatt!$S$7),100,IF(AND($C304=11,Datenblatt!N304&gt;Datenblatt!$S$8),100,IF(Übersicht!$C304=13,Datenblatt!$B$11*Datenblatt!N304^3+Datenblatt!$C$11*Datenblatt!N304^2+Datenblatt!$D$11*Datenblatt!N304+Datenblatt!$E$11,IF(Übersicht!$C304=14,Datenblatt!$B$12*Datenblatt!N304^3+Datenblatt!$C$12*Datenblatt!N304^2+Datenblatt!$D$12*Datenblatt!N304+Datenblatt!$E$12,IF(Übersicht!$C304=15,Datenblatt!$B$13*Datenblatt!N304^3+Datenblatt!$C$13*Datenblatt!N304^2+Datenblatt!$D$13*Datenblatt!N304+Datenblatt!$E$13,IF(Übersicht!$C304=16,Datenblatt!$B$14*Datenblatt!N304^3+Datenblatt!$C$14*Datenblatt!N304^2+Datenblatt!$D$14*Datenblatt!N304+Datenblatt!$E$14,IF(Übersicht!$C304=12,Datenblatt!$B$15*Datenblatt!N304^3+Datenblatt!$C$15*Datenblatt!N304^2+Datenblatt!$D$15*Datenblatt!N304+Datenblatt!$E$15,IF(Übersicht!$C304=11,Datenblatt!$B$16*Datenblatt!N304^3+Datenblatt!$C$16*Datenblatt!N304^2+Datenblatt!$D$16*Datenblatt!N304+Datenblatt!$E$16,0))))))))))))))))))</f>
        <v>#DIV/0!</v>
      </c>
      <c r="L304">
        <f>IF(AND($C304=13,G304&lt;Datenblatt!$V$3),0,IF(AND($C304=14,G304&lt;Datenblatt!$V$4),0,IF(AND($C304=15,G304&lt;Datenblatt!$V$5),0,IF(AND($C304=16,G304&lt;Datenblatt!$V$6),0,IF(AND($C304=12,G304&lt;Datenblatt!$V$7),0,IF(AND($C304=11,G304&lt;Datenblatt!$V$8),0,IF(AND($C304=13,G304&gt;Datenblatt!$U$3),100,IF(AND($C304=14,G304&gt;Datenblatt!$U$4),100,IF(AND($C304=15,G304&gt;Datenblatt!$U$5),100,IF(AND($C304=16,G304&gt;Datenblatt!$U$6),100,IF(AND($C304=12,G304&gt;Datenblatt!$U$7),100,IF(AND($C304=11,G304&gt;Datenblatt!$U$8),100,IF($C304=13,(Datenblatt!$B$19*Übersicht!G304^3)+(Datenblatt!$C$19*Übersicht!G304^2)+(Datenblatt!$D$19*Übersicht!G304)+Datenblatt!$E$19,IF($C304=14,(Datenblatt!$B$20*Übersicht!G304^3)+(Datenblatt!$C$20*Übersicht!G304^2)+(Datenblatt!$D$20*Übersicht!G304)+Datenblatt!$E$20,IF($C304=15,(Datenblatt!$B$21*Übersicht!G304^3)+(Datenblatt!$C$21*Übersicht!G304^2)+(Datenblatt!$D$21*Übersicht!G304)+Datenblatt!$E$21,IF($C304=16,(Datenblatt!$B$22*Übersicht!G304^3)+(Datenblatt!$C$22*Übersicht!G304^2)+(Datenblatt!$D$22*Übersicht!G304)+Datenblatt!$E$22,IF($C304=12,(Datenblatt!$B$23*Übersicht!G304^3)+(Datenblatt!$C$23*Übersicht!G304^2)+(Datenblatt!$D$23*Übersicht!G304)+Datenblatt!$E$23,IF($C304=11,(Datenblatt!$B$24*Übersicht!G304^3)+(Datenblatt!$C$24*Übersicht!G304^2)+(Datenblatt!$D$24*Übersicht!G304)+Datenblatt!$E$24,0))))))))))))))))))</f>
        <v>0</v>
      </c>
      <c r="M304">
        <f>IF(AND(H304="",C304=11),Datenblatt!$I$26,IF(AND(H304="",C304=12),Datenblatt!$I$26,IF(AND(H304="",C304=16),Datenblatt!$I$27,IF(AND(H304="",C304=15),Datenblatt!$I$26,IF(AND(H304="",C304=14),Datenblatt!$I$26,IF(AND(H304="",C304=13),Datenblatt!$I$26,IF(AND($C304=13,H304&gt;Datenblatt!$X$3),0,IF(AND($C304=14,H304&gt;Datenblatt!$X$4),0,IF(AND($C304=15,H304&gt;Datenblatt!$X$5),0,IF(AND($C304=16,H304&gt;Datenblatt!$X$6),0,IF(AND($C304=12,H304&gt;Datenblatt!$X$7),0,IF(AND($C304=11,H304&gt;Datenblatt!$X$8),0,IF(AND($C304=13,H304&lt;Datenblatt!$W$3),100,IF(AND($C304=14,H304&lt;Datenblatt!$W$4),100,IF(AND($C304=15,H304&lt;Datenblatt!$W$5),100,IF(AND($C304=16,H304&lt;Datenblatt!$W$6),100,IF(AND($C304=12,H304&lt;Datenblatt!$W$7),100,IF(AND($C304=11,H304&lt;Datenblatt!$W$8),100,IF($C304=13,(Datenblatt!$B$27*Übersicht!H304^3)+(Datenblatt!$C$27*Übersicht!H304^2)+(Datenblatt!$D$27*Übersicht!H304)+Datenblatt!$E$27,IF($C304=14,(Datenblatt!$B$28*Übersicht!H304^3)+(Datenblatt!$C$28*Übersicht!H304^2)+(Datenblatt!$D$28*Übersicht!H304)+Datenblatt!$E$28,IF($C304=15,(Datenblatt!$B$29*Übersicht!H304^3)+(Datenblatt!$C$29*Übersicht!H304^2)+(Datenblatt!$D$29*Übersicht!H304)+Datenblatt!$E$29,IF($C304=16,(Datenblatt!$B$30*Übersicht!H304^3)+(Datenblatt!$C$30*Übersicht!H304^2)+(Datenblatt!$D$30*Übersicht!H304)+Datenblatt!$E$30,IF($C304=12,(Datenblatt!$B$31*Übersicht!H304^3)+(Datenblatt!$C$31*Übersicht!H304^2)+(Datenblatt!$D$31*Übersicht!H304)+Datenblatt!$E$31,IF($C304=11,(Datenblatt!$B$32*Übersicht!H304^3)+(Datenblatt!$C$32*Übersicht!H304^2)+(Datenblatt!$D$32*Übersicht!H304)+Datenblatt!$E$32,0))))))))))))))))))))))))</f>
        <v>0</v>
      </c>
      <c r="N304">
        <f>IF(AND(H304="",C304=11),Datenblatt!$I$29,IF(AND(H304="",C304=12),Datenblatt!$I$29,IF(AND(H304="",C304=16),Datenblatt!$I$29,IF(AND(H304="",C304=15),Datenblatt!$I$29,IF(AND(H304="",C304=14),Datenblatt!$I$29,IF(AND(H304="",C304=13),Datenblatt!$I$29,IF(AND($C304=13,H304&gt;Datenblatt!$X$3),0,IF(AND($C304=14,H304&gt;Datenblatt!$X$4),0,IF(AND($C304=15,H304&gt;Datenblatt!$X$5),0,IF(AND($C304=16,H304&gt;Datenblatt!$X$6),0,IF(AND($C304=12,H304&gt;Datenblatt!$X$7),0,IF(AND($C304=11,H304&gt;Datenblatt!$X$8),0,IF(AND($C304=13,H304&lt;Datenblatt!$W$3),100,IF(AND($C304=14,H304&lt;Datenblatt!$W$4),100,IF(AND($C304=15,H304&lt;Datenblatt!$W$5),100,IF(AND($C304=16,H304&lt;Datenblatt!$W$6),100,IF(AND($C304=12,H304&lt;Datenblatt!$W$7),100,IF(AND($C304=11,H304&lt;Datenblatt!$W$8),100,IF($C304=13,(Datenblatt!$B$27*Übersicht!H304^3)+(Datenblatt!$C$27*Übersicht!H304^2)+(Datenblatt!$D$27*Übersicht!H304)+Datenblatt!$E$27,IF($C304=14,(Datenblatt!$B$28*Übersicht!H304^3)+(Datenblatt!$C$28*Übersicht!H304^2)+(Datenblatt!$D$28*Übersicht!H304)+Datenblatt!$E$28,IF($C304=15,(Datenblatt!$B$29*Übersicht!H304^3)+(Datenblatt!$C$29*Übersicht!H304^2)+(Datenblatt!$D$29*Übersicht!H304)+Datenblatt!$E$29,IF($C304=16,(Datenblatt!$B$30*Übersicht!H304^3)+(Datenblatt!$C$30*Übersicht!H304^2)+(Datenblatt!$D$30*Übersicht!H304)+Datenblatt!$E$30,IF($C304=12,(Datenblatt!$B$31*Übersicht!H304^3)+(Datenblatt!$C$31*Übersicht!H304^2)+(Datenblatt!$D$31*Übersicht!H304)+Datenblatt!$E$31,IF($C304=11,(Datenblatt!$B$32*Übersicht!H304^3)+(Datenblatt!$C$32*Übersicht!H304^2)+(Datenblatt!$D$32*Übersicht!H304)+Datenblatt!$E$32,0))))))))))))))))))))))))</f>
        <v>0</v>
      </c>
      <c r="O304" s="2" t="e">
        <f t="shared" si="16"/>
        <v>#DIV/0!</v>
      </c>
      <c r="P304" s="2" t="e">
        <f t="shared" si="17"/>
        <v>#DIV/0!</v>
      </c>
      <c r="R304" s="2"/>
      <c r="S304" s="2">
        <f>Datenblatt!$I$10</f>
        <v>62.816491055091916</v>
      </c>
      <c r="T304" s="2">
        <f>Datenblatt!$I$18</f>
        <v>62.379148900450787</v>
      </c>
      <c r="U304" s="2">
        <f>Datenblatt!$I$26</f>
        <v>55.885385458572635</v>
      </c>
      <c r="V304" s="2">
        <f>Datenblatt!$I$34</f>
        <v>60.727085155488531</v>
      </c>
      <c r="W304" s="7" t="e">
        <f t="shared" si="18"/>
        <v>#DIV/0!</v>
      </c>
      <c r="Y304" s="2">
        <f>Datenblatt!$I$5</f>
        <v>73.48733784597421</v>
      </c>
      <c r="Z304">
        <f>Datenblatt!$I$13</f>
        <v>79.926562848016317</v>
      </c>
      <c r="AA304">
        <f>Datenblatt!$I$21</f>
        <v>79.953620531215734</v>
      </c>
      <c r="AB304">
        <f>Datenblatt!$I$29</f>
        <v>70.851454876954847</v>
      </c>
      <c r="AC304">
        <f>Datenblatt!$I$37</f>
        <v>75.813025407742586</v>
      </c>
      <c r="AD304" s="7" t="e">
        <f t="shared" si="19"/>
        <v>#DIV/0!</v>
      </c>
    </row>
    <row r="305" spans="10:30" ht="19" x14ac:dyDescent="0.25">
      <c r="J305" s="3" t="e">
        <f>IF(AND($C305=13,Datenblatt!M305&lt;Datenblatt!$R$3),0,IF(AND($C305=14,Datenblatt!M305&lt;Datenblatt!$R$4),0,IF(AND($C305=15,Datenblatt!M305&lt;Datenblatt!$R$5),0,IF(AND($C305=16,Datenblatt!M305&lt;Datenblatt!$R$6),0,IF(AND($C305=12,Datenblatt!M305&lt;Datenblatt!$R$7),0,IF(AND($C305=11,Datenblatt!M305&lt;Datenblatt!$R$8),0,IF(AND($C305=13,Datenblatt!M305&gt;Datenblatt!$Q$3),100,IF(AND($C305=14,Datenblatt!M305&gt;Datenblatt!$Q$4),100,IF(AND($C305=15,Datenblatt!M305&gt;Datenblatt!$Q$5),100,IF(AND($C305=16,Datenblatt!M305&gt;Datenblatt!$Q$6),100,IF(AND($C305=12,Datenblatt!M305&gt;Datenblatt!$Q$7),100,IF(AND($C305=11,Datenblatt!M305&gt;Datenblatt!$Q$8),100,IF(Übersicht!$C305=13,Datenblatt!$B$3*Datenblatt!M305^3+Datenblatt!$C$3*Datenblatt!M305^2+Datenblatt!$D$3*Datenblatt!M305+Datenblatt!$E$3,IF(Übersicht!$C305=14,Datenblatt!$B$4*Datenblatt!M305^3+Datenblatt!$C$4*Datenblatt!M305^2+Datenblatt!$D$4*Datenblatt!M305+Datenblatt!$E$4,IF(Übersicht!$C305=15,Datenblatt!$B$5*Datenblatt!M305^3+Datenblatt!$C$5*Datenblatt!M305^2+Datenblatt!$D$5*Datenblatt!M305+Datenblatt!$E$5,IF(Übersicht!$C305=16,Datenblatt!$B$6*Datenblatt!M305^3+Datenblatt!$C$6*Datenblatt!M305^2+Datenblatt!$D$6*Datenblatt!M305+Datenblatt!$E$6,IF(Übersicht!$C305=12,Datenblatt!$B$7*Datenblatt!M305^3+Datenblatt!$C$7*Datenblatt!M305^2+Datenblatt!$D$7*Datenblatt!M305+Datenblatt!$E$7,IF(Übersicht!$C305=11,Datenblatt!$B$8*Datenblatt!M305^3+Datenblatt!$C$8*Datenblatt!M305^2+Datenblatt!$D$8*Datenblatt!M305+Datenblatt!$E$8,0))))))))))))))))))</f>
        <v>#DIV/0!</v>
      </c>
      <c r="K305" t="e">
        <f>IF(AND(Übersicht!$C305=13,Datenblatt!N305&lt;Datenblatt!$T$3),0,IF(AND(Übersicht!$C305=14,Datenblatt!N305&lt;Datenblatt!$T$4),0,IF(AND(Übersicht!$C305=15,Datenblatt!N305&lt;Datenblatt!$T$5),0,IF(AND(Übersicht!$C305=16,Datenblatt!N305&lt;Datenblatt!$T$6),0,IF(AND(Übersicht!$C305=12,Datenblatt!N305&lt;Datenblatt!$T$7),0,IF(AND(Übersicht!$C305=11,Datenblatt!N305&lt;Datenblatt!$T$8),0,IF(AND($C305=13,Datenblatt!N305&gt;Datenblatt!$S$3),100,IF(AND($C305=14,Datenblatt!N305&gt;Datenblatt!$S$4),100,IF(AND($C305=15,Datenblatt!N305&gt;Datenblatt!$S$5),100,IF(AND($C305=16,Datenblatt!N305&gt;Datenblatt!$S$6),100,IF(AND($C305=12,Datenblatt!N305&gt;Datenblatt!$S$7),100,IF(AND($C305=11,Datenblatt!N305&gt;Datenblatt!$S$8),100,IF(Übersicht!$C305=13,Datenblatt!$B$11*Datenblatt!N305^3+Datenblatt!$C$11*Datenblatt!N305^2+Datenblatt!$D$11*Datenblatt!N305+Datenblatt!$E$11,IF(Übersicht!$C305=14,Datenblatt!$B$12*Datenblatt!N305^3+Datenblatt!$C$12*Datenblatt!N305^2+Datenblatt!$D$12*Datenblatt!N305+Datenblatt!$E$12,IF(Übersicht!$C305=15,Datenblatt!$B$13*Datenblatt!N305^3+Datenblatt!$C$13*Datenblatt!N305^2+Datenblatt!$D$13*Datenblatt!N305+Datenblatt!$E$13,IF(Übersicht!$C305=16,Datenblatt!$B$14*Datenblatt!N305^3+Datenblatt!$C$14*Datenblatt!N305^2+Datenblatt!$D$14*Datenblatt!N305+Datenblatt!$E$14,IF(Übersicht!$C305=12,Datenblatt!$B$15*Datenblatt!N305^3+Datenblatt!$C$15*Datenblatt!N305^2+Datenblatt!$D$15*Datenblatt!N305+Datenblatt!$E$15,IF(Übersicht!$C305=11,Datenblatt!$B$16*Datenblatt!N305^3+Datenblatt!$C$16*Datenblatt!N305^2+Datenblatt!$D$16*Datenblatt!N305+Datenblatt!$E$16,0))))))))))))))))))</f>
        <v>#DIV/0!</v>
      </c>
      <c r="L305">
        <f>IF(AND($C305=13,G305&lt;Datenblatt!$V$3),0,IF(AND($C305=14,G305&lt;Datenblatt!$V$4),0,IF(AND($C305=15,G305&lt;Datenblatt!$V$5),0,IF(AND($C305=16,G305&lt;Datenblatt!$V$6),0,IF(AND($C305=12,G305&lt;Datenblatt!$V$7),0,IF(AND($C305=11,G305&lt;Datenblatt!$V$8),0,IF(AND($C305=13,G305&gt;Datenblatt!$U$3),100,IF(AND($C305=14,G305&gt;Datenblatt!$U$4),100,IF(AND($C305=15,G305&gt;Datenblatt!$U$5),100,IF(AND($C305=16,G305&gt;Datenblatt!$U$6),100,IF(AND($C305=12,G305&gt;Datenblatt!$U$7),100,IF(AND($C305=11,G305&gt;Datenblatt!$U$8),100,IF($C305=13,(Datenblatt!$B$19*Übersicht!G305^3)+(Datenblatt!$C$19*Übersicht!G305^2)+(Datenblatt!$D$19*Übersicht!G305)+Datenblatt!$E$19,IF($C305=14,(Datenblatt!$B$20*Übersicht!G305^3)+(Datenblatt!$C$20*Übersicht!G305^2)+(Datenblatt!$D$20*Übersicht!G305)+Datenblatt!$E$20,IF($C305=15,(Datenblatt!$B$21*Übersicht!G305^3)+(Datenblatt!$C$21*Übersicht!G305^2)+(Datenblatt!$D$21*Übersicht!G305)+Datenblatt!$E$21,IF($C305=16,(Datenblatt!$B$22*Übersicht!G305^3)+(Datenblatt!$C$22*Übersicht!G305^2)+(Datenblatt!$D$22*Übersicht!G305)+Datenblatt!$E$22,IF($C305=12,(Datenblatt!$B$23*Übersicht!G305^3)+(Datenblatt!$C$23*Übersicht!G305^2)+(Datenblatt!$D$23*Übersicht!G305)+Datenblatt!$E$23,IF($C305=11,(Datenblatt!$B$24*Übersicht!G305^3)+(Datenblatt!$C$24*Übersicht!G305^2)+(Datenblatt!$D$24*Übersicht!G305)+Datenblatt!$E$24,0))))))))))))))))))</f>
        <v>0</v>
      </c>
      <c r="M305">
        <f>IF(AND(H305="",C305=11),Datenblatt!$I$26,IF(AND(H305="",C305=12),Datenblatt!$I$26,IF(AND(H305="",C305=16),Datenblatt!$I$27,IF(AND(H305="",C305=15),Datenblatt!$I$26,IF(AND(H305="",C305=14),Datenblatt!$I$26,IF(AND(H305="",C305=13),Datenblatt!$I$26,IF(AND($C305=13,H305&gt;Datenblatt!$X$3),0,IF(AND($C305=14,H305&gt;Datenblatt!$X$4),0,IF(AND($C305=15,H305&gt;Datenblatt!$X$5),0,IF(AND($C305=16,H305&gt;Datenblatt!$X$6),0,IF(AND($C305=12,H305&gt;Datenblatt!$X$7),0,IF(AND($C305=11,H305&gt;Datenblatt!$X$8),0,IF(AND($C305=13,H305&lt;Datenblatt!$W$3),100,IF(AND($C305=14,H305&lt;Datenblatt!$W$4),100,IF(AND($C305=15,H305&lt;Datenblatt!$W$5),100,IF(AND($C305=16,H305&lt;Datenblatt!$W$6),100,IF(AND($C305=12,H305&lt;Datenblatt!$W$7),100,IF(AND($C305=11,H305&lt;Datenblatt!$W$8),100,IF($C305=13,(Datenblatt!$B$27*Übersicht!H305^3)+(Datenblatt!$C$27*Übersicht!H305^2)+(Datenblatt!$D$27*Übersicht!H305)+Datenblatt!$E$27,IF($C305=14,(Datenblatt!$B$28*Übersicht!H305^3)+(Datenblatt!$C$28*Übersicht!H305^2)+(Datenblatt!$D$28*Übersicht!H305)+Datenblatt!$E$28,IF($C305=15,(Datenblatt!$B$29*Übersicht!H305^3)+(Datenblatt!$C$29*Übersicht!H305^2)+(Datenblatt!$D$29*Übersicht!H305)+Datenblatt!$E$29,IF($C305=16,(Datenblatt!$B$30*Übersicht!H305^3)+(Datenblatt!$C$30*Übersicht!H305^2)+(Datenblatt!$D$30*Übersicht!H305)+Datenblatt!$E$30,IF($C305=12,(Datenblatt!$B$31*Übersicht!H305^3)+(Datenblatt!$C$31*Übersicht!H305^2)+(Datenblatt!$D$31*Übersicht!H305)+Datenblatt!$E$31,IF($C305=11,(Datenblatt!$B$32*Übersicht!H305^3)+(Datenblatt!$C$32*Übersicht!H305^2)+(Datenblatt!$D$32*Übersicht!H305)+Datenblatt!$E$32,0))))))))))))))))))))))))</f>
        <v>0</v>
      </c>
      <c r="N305">
        <f>IF(AND(H305="",C305=11),Datenblatt!$I$29,IF(AND(H305="",C305=12),Datenblatt!$I$29,IF(AND(H305="",C305=16),Datenblatt!$I$29,IF(AND(H305="",C305=15),Datenblatt!$I$29,IF(AND(H305="",C305=14),Datenblatt!$I$29,IF(AND(H305="",C305=13),Datenblatt!$I$29,IF(AND($C305=13,H305&gt;Datenblatt!$X$3),0,IF(AND($C305=14,H305&gt;Datenblatt!$X$4),0,IF(AND($C305=15,H305&gt;Datenblatt!$X$5),0,IF(AND($C305=16,H305&gt;Datenblatt!$X$6),0,IF(AND($C305=12,H305&gt;Datenblatt!$X$7),0,IF(AND($C305=11,H305&gt;Datenblatt!$X$8),0,IF(AND($C305=13,H305&lt;Datenblatt!$W$3),100,IF(AND($C305=14,H305&lt;Datenblatt!$W$4),100,IF(AND($C305=15,H305&lt;Datenblatt!$W$5),100,IF(AND($C305=16,H305&lt;Datenblatt!$W$6),100,IF(AND($C305=12,H305&lt;Datenblatt!$W$7),100,IF(AND($C305=11,H305&lt;Datenblatt!$W$8),100,IF($C305=13,(Datenblatt!$B$27*Übersicht!H305^3)+(Datenblatt!$C$27*Übersicht!H305^2)+(Datenblatt!$D$27*Übersicht!H305)+Datenblatt!$E$27,IF($C305=14,(Datenblatt!$B$28*Übersicht!H305^3)+(Datenblatt!$C$28*Übersicht!H305^2)+(Datenblatt!$D$28*Übersicht!H305)+Datenblatt!$E$28,IF($C305=15,(Datenblatt!$B$29*Übersicht!H305^3)+(Datenblatt!$C$29*Übersicht!H305^2)+(Datenblatt!$D$29*Übersicht!H305)+Datenblatt!$E$29,IF($C305=16,(Datenblatt!$B$30*Übersicht!H305^3)+(Datenblatt!$C$30*Übersicht!H305^2)+(Datenblatt!$D$30*Übersicht!H305)+Datenblatt!$E$30,IF($C305=12,(Datenblatt!$B$31*Übersicht!H305^3)+(Datenblatt!$C$31*Übersicht!H305^2)+(Datenblatt!$D$31*Übersicht!H305)+Datenblatt!$E$31,IF($C305=11,(Datenblatt!$B$32*Übersicht!H305^3)+(Datenblatt!$C$32*Übersicht!H305^2)+(Datenblatt!$D$32*Übersicht!H305)+Datenblatt!$E$32,0))))))))))))))))))))))))</f>
        <v>0</v>
      </c>
      <c r="O305" s="2" t="e">
        <f t="shared" si="16"/>
        <v>#DIV/0!</v>
      </c>
      <c r="P305" s="2" t="e">
        <f t="shared" si="17"/>
        <v>#DIV/0!</v>
      </c>
      <c r="R305" s="2"/>
      <c r="S305" s="2">
        <f>Datenblatt!$I$10</f>
        <v>62.816491055091916</v>
      </c>
      <c r="T305" s="2">
        <f>Datenblatt!$I$18</f>
        <v>62.379148900450787</v>
      </c>
      <c r="U305" s="2">
        <f>Datenblatt!$I$26</f>
        <v>55.885385458572635</v>
      </c>
      <c r="V305" s="2">
        <f>Datenblatt!$I$34</f>
        <v>60.727085155488531</v>
      </c>
      <c r="W305" s="7" t="e">
        <f t="shared" si="18"/>
        <v>#DIV/0!</v>
      </c>
      <c r="Y305" s="2">
        <f>Datenblatt!$I$5</f>
        <v>73.48733784597421</v>
      </c>
      <c r="Z305">
        <f>Datenblatt!$I$13</f>
        <v>79.926562848016317</v>
      </c>
      <c r="AA305">
        <f>Datenblatt!$I$21</f>
        <v>79.953620531215734</v>
      </c>
      <c r="AB305">
        <f>Datenblatt!$I$29</f>
        <v>70.851454876954847</v>
      </c>
      <c r="AC305">
        <f>Datenblatt!$I$37</f>
        <v>75.813025407742586</v>
      </c>
      <c r="AD305" s="7" t="e">
        <f t="shared" si="19"/>
        <v>#DIV/0!</v>
      </c>
    </row>
    <row r="306" spans="10:30" ht="19" x14ac:dyDescent="0.25">
      <c r="J306" s="3" t="e">
        <f>IF(AND($C306=13,Datenblatt!M306&lt;Datenblatt!$R$3),0,IF(AND($C306=14,Datenblatt!M306&lt;Datenblatt!$R$4),0,IF(AND($C306=15,Datenblatt!M306&lt;Datenblatt!$R$5),0,IF(AND($C306=16,Datenblatt!M306&lt;Datenblatt!$R$6),0,IF(AND($C306=12,Datenblatt!M306&lt;Datenblatt!$R$7),0,IF(AND($C306=11,Datenblatt!M306&lt;Datenblatt!$R$8),0,IF(AND($C306=13,Datenblatt!M306&gt;Datenblatt!$Q$3),100,IF(AND($C306=14,Datenblatt!M306&gt;Datenblatt!$Q$4),100,IF(AND($C306=15,Datenblatt!M306&gt;Datenblatt!$Q$5),100,IF(AND($C306=16,Datenblatt!M306&gt;Datenblatt!$Q$6),100,IF(AND($C306=12,Datenblatt!M306&gt;Datenblatt!$Q$7),100,IF(AND($C306=11,Datenblatt!M306&gt;Datenblatt!$Q$8),100,IF(Übersicht!$C306=13,Datenblatt!$B$3*Datenblatt!M306^3+Datenblatt!$C$3*Datenblatt!M306^2+Datenblatt!$D$3*Datenblatt!M306+Datenblatt!$E$3,IF(Übersicht!$C306=14,Datenblatt!$B$4*Datenblatt!M306^3+Datenblatt!$C$4*Datenblatt!M306^2+Datenblatt!$D$4*Datenblatt!M306+Datenblatt!$E$4,IF(Übersicht!$C306=15,Datenblatt!$B$5*Datenblatt!M306^3+Datenblatt!$C$5*Datenblatt!M306^2+Datenblatt!$D$5*Datenblatt!M306+Datenblatt!$E$5,IF(Übersicht!$C306=16,Datenblatt!$B$6*Datenblatt!M306^3+Datenblatt!$C$6*Datenblatt!M306^2+Datenblatt!$D$6*Datenblatt!M306+Datenblatt!$E$6,IF(Übersicht!$C306=12,Datenblatt!$B$7*Datenblatt!M306^3+Datenblatt!$C$7*Datenblatt!M306^2+Datenblatt!$D$7*Datenblatt!M306+Datenblatt!$E$7,IF(Übersicht!$C306=11,Datenblatt!$B$8*Datenblatt!M306^3+Datenblatt!$C$8*Datenblatt!M306^2+Datenblatt!$D$8*Datenblatt!M306+Datenblatt!$E$8,0))))))))))))))))))</f>
        <v>#DIV/0!</v>
      </c>
      <c r="K306" t="e">
        <f>IF(AND(Übersicht!$C306=13,Datenblatt!N306&lt;Datenblatt!$T$3),0,IF(AND(Übersicht!$C306=14,Datenblatt!N306&lt;Datenblatt!$T$4),0,IF(AND(Übersicht!$C306=15,Datenblatt!N306&lt;Datenblatt!$T$5),0,IF(AND(Übersicht!$C306=16,Datenblatt!N306&lt;Datenblatt!$T$6),0,IF(AND(Übersicht!$C306=12,Datenblatt!N306&lt;Datenblatt!$T$7),0,IF(AND(Übersicht!$C306=11,Datenblatt!N306&lt;Datenblatt!$T$8),0,IF(AND($C306=13,Datenblatt!N306&gt;Datenblatt!$S$3),100,IF(AND($C306=14,Datenblatt!N306&gt;Datenblatt!$S$4),100,IF(AND($C306=15,Datenblatt!N306&gt;Datenblatt!$S$5),100,IF(AND($C306=16,Datenblatt!N306&gt;Datenblatt!$S$6),100,IF(AND($C306=12,Datenblatt!N306&gt;Datenblatt!$S$7),100,IF(AND($C306=11,Datenblatt!N306&gt;Datenblatt!$S$8),100,IF(Übersicht!$C306=13,Datenblatt!$B$11*Datenblatt!N306^3+Datenblatt!$C$11*Datenblatt!N306^2+Datenblatt!$D$11*Datenblatt!N306+Datenblatt!$E$11,IF(Übersicht!$C306=14,Datenblatt!$B$12*Datenblatt!N306^3+Datenblatt!$C$12*Datenblatt!N306^2+Datenblatt!$D$12*Datenblatt!N306+Datenblatt!$E$12,IF(Übersicht!$C306=15,Datenblatt!$B$13*Datenblatt!N306^3+Datenblatt!$C$13*Datenblatt!N306^2+Datenblatt!$D$13*Datenblatt!N306+Datenblatt!$E$13,IF(Übersicht!$C306=16,Datenblatt!$B$14*Datenblatt!N306^3+Datenblatt!$C$14*Datenblatt!N306^2+Datenblatt!$D$14*Datenblatt!N306+Datenblatt!$E$14,IF(Übersicht!$C306=12,Datenblatt!$B$15*Datenblatt!N306^3+Datenblatt!$C$15*Datenblatt!N306^2+Datenblatt!$D$15*Datenblatt!N306+Datenblatt!$E$15,IF(Übersicht!$C306=11,Datenblatt!$B$16*Datenblatt!N306^3+Datenblatt!$C$16*Datenblatt!N306^2+Datenblatt!$D$16*Datenblatt!N306+Datenblatt!$E$16,0))))))))))))))))))</f>
        <v>#DIV/0!</v>
      </c>
      <c r="L306">
        <f>IF(AND($C306=13,G306&lt;Datenblatt!$V$3),0,IF(AND($C306=14,G306&lt;Datenblatt!$V$4),0,IF(AND($C306=15,G306&lt;Datenblatt!$V$5),0,IF(AND($C306=16,G306&lt;Datenblatt!$V$6),0,IF(AND($C306=12,G306&lt;Datenblatt!$V$7),0,IF(AND($C306=11,G306&lt;Datenblatt!$V$8),0,IF(AND($C306=13,G306&gt;Datenblatt!$U$3),100,IF(AND($C306=14,G306&gt;Datenblatt!$U$4),100,IF(AND($C306=15,G306&gt;Datenblatt!$U$5),100,IF(AND($C306=16,G306&gt;Datenblatt!$U$6),100,IF(AND($C306=12,G306&gt;Datenblatt!$U$7),100,IF(AND($C306=11,G306&gt;Datenblatt!$U$8),100,IF($C306=13,(Datenblatt!$B$19*Übersicht!G306^3)+(Datenblatt!$C$19*Übersicht!G306^2)+(Datenblatt!$D$19*Übersicht!G306)+Datenblatt!$E$19,IF($C306=14,(Datenblatt!$B$20*Übersicht!G306^3)+(Datenblatt!$C$20*Übersicht!G306^2)+(Datenblatt!$D$20*Übersicht!G306)+Datenblatt!$E$20,IF($C306=15,(Datenblatt!$B$21*Übersicht!G306^3)+(Datenblatt!$C$21*Übersicht!G306^2)+(Datenblatt!$D$21*Übersicht!G306)+Datenblatt!$E$21,IF($C306=16,(Datenblatt!$B$22*Übersicht!G306^3)+(Datenblatt!$C$22*Übersicht!G306^2)+(Datenblatt!$D$22*Übersicht!G306)+Datenblatt!$E$22,IF($C306=12,(Datenblatt!$B$23*Übersicht!G306^3)+(Datenblatt!$C$23*Übersicht!G306^2)+(Datenblatt!$D$23*Übersicht!G306)+Datenblatt!$E$23,IF($C306=11,(Datenblatt!$B$24*Übersicht!G306^3)+(Datenblatt!$C$24*Übersicht!G306^2)+(Datenblatt!$D$24*Übersicht!G306)+Datenblatt!$E$24,0))))))))))))))))))</f>
        <v>0</v>
      </c>
      <c r="M306">
        <f>IF(AND(H306="",C306=11),Datenblatt!$I$26,IF(AND(H306="",C306=12),Datenblatt!$I$26,IF(AND(H306="",C306=16),Datenblatt!$I$27,IF(AND(H306="",C306=15),Datenblatt!$I$26,IF(AND(H306="",C306=14),Datenblatt!$I$26,IF(AND(H306="",C306=13),Datenblatt!$I$26,IF(AND($C306=13,H306&gt;Datenblatt!$X$3),0,IF(AND($C306=14,H306&gt;Datenblatt!$X$4),0,IF(AND($C306=15,H306&gt;Datenblatt!$X$5),0,IF(AND($C306=16,H306&gt;Datenblatt!$X$6),0,IF(AND($C306=12,H306&gt;Datenblatt!$X$7),0,IF(AND($C306=11,H306&gt;Datenblatt!$X$8),0,IF(AND($C306=13,H306&lt;Datenblatt!$W$3),100,IF(AND($C306=14,H306&lt;Datenblatt!$W$4),100,IF(AND($C306=15,H306&lt;Datenblatt!$W$5),100,IF(AND($C306=16,H306&lt;Datenblatt!$W$6),100,IF(AND($C306=12,H306&lt;Datenblatt!$W$7),100,IF(AND($C306=11,H306&lt;Datenblatt!$W$8),100,IF($C306=13,(Datenblatt!$B$27*Übersicht!H306^3)+(Datenblatt!$C$27*Übersicht!H306^2)+(Datenblatt!$D$27*Übersicht!H306)+Datenblatt!$E$27,IF($C306=14,(Datenblatt!$B$28*Übersicht!H306^3)+(Datenblatt!$C$28*Übersicht!H306^2)+(Datenblatt!$D$28*Übersicht!H306)+Datenblatt!$E$28,IF($C306=15,(Datenblatt!$B$29*Übersicht!H306^3)+(Datenblatt!$C$29*Übersicht!H306^2)+(Datenblatt!$D$29*Übersicht!H306)+Datenblatt!$E$29,IF($C306=16,(Datenblatt!$B$30*Übersicht!H306^3)+(Datenblatt!$C$30*Übersicht!H306^2)+(Datenblatt!$D$30*Übersicht!H306)+Datenblatt!$E$30,IF($C306=12,(Datenblatt!$B$31*Übersicht!H306^3)+(Datenblatt!$C$31*Übersicht!H306^2)+(Datenblatt!$D$31*Übersicht!H306)+Datenblatt!$E$31,IF($C306=11,(Datenblatt!$B$32*Übersicht!H306^3)+(Datenblatt!$C$32*Übersicht!H306^2)+(Datenblatt!$D$32*Übersicht!H306)+Datenblatt!$E$32,0))))))))))))))))))))))))</f>
        <v>0</v>
      </c>
      <c r="N306">
        <f>IF(AND(H306="",C306=11),Datenblatt!$I$29,IF(AND(H306="",C306=12),Datenblatt!$I$29,IF(AND(H306="",C306=16),Datenblatt!$I$29,IF(AND(H306="",C306=15),Datenblatt!$I$29,IF(AND(H306="",C306=14),Datenblatt!$I$29,IF(AND(H306="",C306=13),Datenblatt!$I$29,IF(AND($C306=13,H306&gt;Datenblatt!$X$3),0,IF(AND($C306=14,H306&gt;Datenblatt!$X$4),0,IF(AND($C306=15,H306&gt;Datenblatt!$X$5),0,IF(AND($C306=16,H306&gt;Datenblatt!$X$6),0,IF(AND($C306=12,H306&gt;Datenblatt!$X$7),0,IF(AND($C306=11,H306&gt;Datenblatt!$X$8),0,IF(AND($C306=13,H306&lt;Datenblatt!$W$3),100,IF(AND($C306=14,H306&lt;Datenblatt!$W$4),100,IF(AND($C306=15,H306&lt;Datenblatt!$W$5),100,IF(AND($C306=16,H306&lt;Datenblatt!$W$6),100,IF(AND($C306=12,H306&lt;Datenblatt!$W$7),100,IF(AND($C306=11,H306&lt;Datenblatt!$W$8),100,IF($C306=13,(Datenblatt!$B$27*Übersicht!H306^3)+(Datenblatt!$C$27*Übersicht!H306^2)+(Datenblatt!$D$27*Übersicht!H306)+Datenblatt!$E$27,IF($C306=14,(Datenblatt!$B$28*Übersicht!H306^3)+(Datenblatt!$C$28*Übersicht!H306^2)+(Datenblatt!$D$28*Übersicht!H306)+Datenblatt!$E$28,IF($C306=15,(Datenblatt!$B$29*Übersicht!H306^3)+(Datenblatt!$C$29*Übersicht!H306^2)+(Datenblatt!$D$29*Übersicht!H306)+Datenblatt!$E$29,IF($C306=16,(Datenblatt!$B$30*Übersicht!H306^3)+(Datenblatt!$C$30*Übersicht!H306^2)+(Datenblatt!$D$30*Übersicht!H306)+Datenblatt!$E$30,IF($C306=12,(Datenblatt!$B$31*Übersicht!H306^3)+(Datenblatt!$C$31*Übersicht!H306^2)+(Datenblatt!$D$31*Übersicht!H306)+Datenblatt!$E$31,IF($C306=11,(Datenblatt!$B$32*Übersicht!H306^3)+(Datenblatt!$C$32*Übersicht!H306^2)+(Datenblatt!$D$32*Übersicht!H306)+Datenblatt!$E$32,0))))))))))))))))))))))))</f>
        <v>0</v>
      </c>
      <c r="O306" s="2" t="e">
        <f t="shared" si="16"/>
        <v>#DIV/0!</v>
      </c>
      <c r="P306" s="2" t="e">
        <f t="shared" si="17"/>
        <v>#DIV/0!</v>
      </c>
      <c r="R306" s="2"/>
      <c r="S306" s="2">
        <f>Datenblatt!$I$10</f>
        <v>62.816491055091916</v>
      </c>
      <c r="T306" s="2">
        <f>Datenblatt!$I$18</f>
        <v>62.379148900450787</v>
      </c>
      <c r="U306" s="2">
        <f>Datenblatt!$I$26</f>
        <v>55.885385458572635</v>
      </c>
      <c r="V306" s="2">
        <f>Datenblatt!$I$34</f>
        <v>60.727085155488531</v>
      </c>
      <c r="W306" s="7" t="e">
        <f t="shared" si="18"/>
        <v>#DIV/0!</v>
      </c>
      <c r="Y306" s="2">
        <f>Datenblatt!$I$5</f>
        <v>73.48733784597421</v>
      </c>
      <c r="Z306">
        <f>Datenblatt!$I$13</f>
        <v>79.926562848016317</v>
      </c>
      <c r="AA306">
        <f>Datenblatt!$I$21</f>
        <v>79.953620531215734</v>
      </c>
      <c r="AB306">
        <f>Datenblatt!$I$29</f>
        <v>70.851454876954847</v>
      </c>
      <c r="AC306">
        <f>Datenblatt!$I$37</f>
        <v>75.813025407742586</v>
      </c>
      <c r="AD306" s="7" t="e">
        <f t="shared" si="19"/>
        <v>#DIV/0!</v>
      </c>
    </row>
    <row r="307" spans="10:30" ht="19" x14ac:dyDescent="0.25">
      <c r="J307" s="3" t="e">
        <f>IF(AND($C307=13,Datenblatt!M307&lt;Datenblatt!$R$3),0,IF(AND($C307=14,Datenblatt!M307&lt;Datenblatt!$R$4),0,IF(AND($C307=15,Datenblatt!M307&lt;Datenblatt!$R$5),0,IF(AND($C307=16,Datenblatt!M307&lt;Datenblatt!$R$6),0,IF(AND($C307=12,Datenblatt!M307&lt;Datenblatt!$R$7),0,IF(AND($C307=11,Datenblatt!M307&lt;Datenblatt!$R$8),0,IF(AND($C307=13,Datenblatt!M307&gt;Datenblatt!$Q$3),100,IF(AND($C307=14,Datenblatt!M307&gt;Datenblatt!$Q$4),100,IF(AND($C307=15,Datenblatt!M307&gt;Datenblatt!$Q$5),100,IF(AND($C307=16,Datenblatt!M307&gt;Datenblatt!$Q$6),100,IF(AND($C307=12,Datenblatt!M307&gt;Datenblatt!$Q$7),100,IF(AND($C307=11,Datenblatt!M307&gt;Datenblatt!$Q$8),100,IF(Übersicht!$C307=13,Datenblatt!$B$3*Datenblatt!M307^3+Datenblatt!$C$3*Datenblatt!M307^2+Datenblatt!$D$3*Datenblatt!M307+Datenblatt!$E$3,IF(Übersicht!$C307=14,Datenblatt!$B$4*Datenblatt!M307^3+Datenblatt!$C$4*Datenblatt!M307^2+Datenblatt!$D$4*Datenblatt!M307+Datenblatt!$E$4,IF(Übersicht!$C307=15,Datenblatt!$B$5*Datenblatt!M307^3+Datenblatt!$C$5*Datenblatt!M307^2+Datenblatt!$D$5*Datenblatt!M307+Datenblatt!$E$5,IF(Übersicht!$C307=16,Datenblatt!$B$6*Datenblatt!M307^3+Datenblatt!$C$6*Datenblatt!M307^2+Datenblatt!$D$6*Datenblatt!M307+Datenblatt!$E$6,IF(Übersicht!$C307=12,Datenblatt!$B$7*Datenblatt!M307^3+Datenblatt!$C$7*Datenblatt!M307^2+Datenblatt!$D$7*Datenblatt!M307+Datenblatt!$E$7,IF(Übersicht!$C307=11,Datenblatt!$B$8*Datenblatt!M307^3+Datenblatt!$C$8*Datenblatt!M307^2+Datenblatt!$D$8*Datenblatt!M307+Datenblatt!$E$8,0))))))))))))))))))</f>
        <v>#DIV/0!</v>
      </c>
      <c r="K307" t="e">
        <f>IF(AND(Übersicht!$C307=13,Datenblatt!N307&lt;Datenblatt!$T$3),0,IF(AND(Übersicht!$C307=14,Datenblatt!N307&lt;Datenblatt!$T$4),0,IF(AND(Übersicht!$C307=15,Datenblatt!N307&lt;Datenblatt!$T$5),0,IF(AND(Übersicht!$C307=16,Datenblatt!N307&lt;Datenblatt!$T$6),0,IF(AND(Übersicht!$C307=12,Datenblatt!N307&lt;Datenblatt!$T$7),0,IF(AND(Übersicht!$C307=11,Datenblatt!N307&lt;Datenblatt!$T$8),0,IF(AND($C307=13,Datenblatt!N307&gt;Datenblatt!$S$3),100,IF(AND($C307=14,Datenblatt!N307&gt;Datenblatt!$S$4),100,IF(AND($C307=15,Datenblatt!N307&gt;Datenblatt!$S$5),100,IF(AND($C307=16,Datenblatt!N307&gt;Datenblatt!$S$6),100,IF(AND($C307=12,Datenblatt!N307&gt;Datenblatt!$S$7),100,IF(AND($C307=11,Datenblatt!N307&gt;Datenblatt!$S$8),100,IF(Übersicht!$C307=13,Datenblatt!$B$11*Datenblatt!N307^3+Datenblatt!$C$11*Datenblatt!N307^2+Datenblatt!$D$11*Datenblatt!N307+Datenblatt!$E$11,IF(Übersicht!$C307=14,Datenblatt!$B$12*Datenblatt!N307^3+Datenblatt!$C$12*Datenblatt!N307^2+Datenblatt!$D$12*Datenblatt!N307+Datenblatt!$E$12,IF(Übersicht!$C307=15,Datenblatt!$B$13*Datenblatt!N307^3+Datenblatt!$C$13*Datenblatt!N307^2+Datenblatt!$D$13*Datenblatt!N307+Datenblatt!$E$13,IF(Übersicht!$C307=16,Datenblatt!$B$14*Datenblatt!N307^3+Datenblatt!$C$14*Datenblatt!N307^2+Datenblatt!$D$14*Datenblatt!N307+Datenblatt!$E$14,IF(Übersicht!$C307=12,Datenblatt!$B$15*Datenblatt!N307^3+Datenblatt!$C$15*Datenblatt!N307^2+Datenblatt!$D$15*Datenblatt!N307+Datenblatt!$E$15,IF(Übersicht!$C307=11,Datenblatt!$B$16*Datenblatt!N307^3+Datenblatt!$C$16*Datenblatt!N307^2+Datenblatt!$D$16*Datenblatt!N307+Datenblatt!$E$16,0))))))))))))))))))</f>
        <v>#DIV/0!</v>
      </c>
      <c r="L307">
        <f>IF(AND($C307=13,G307&lt;Datenblatt!$V$3),0,IF(AND($C307=14,G307&lt;Datenblatt!$V$4),0,IF(AND($C307=15,G307&lt;Datenblatt!$V$5),0,IF(AND($C307=16,G307&lt;Datenblatt!$V$6),0,IF(AND($C307=12,G307&lt;Datenblatt!$V$7),0,IF(AND($C307=11,G307&lt;Datenblatt!$V$8),0,IF(AND($C307=13,G307&gt;Datenblatt!$U$3),100,IF(AND($C307=14,G307&gt;Datenblatt!$U$4),100,IF(AND($C307=15,G307&gt;Datenblatt!$U$5),100,IF(AND($C307=16,G307&gt;Datenblatt!$U$6),100,IF(AND($C307=12,G307&gt;Datenblatt!$U$7),100,IF(AND($C307=11,G307&gt;Datenblatt!$U$8),100,IF($C307=13,(Datenblatt!$B$19*Übersicht!G307^3)+(Datenblatt!$C$19*Übersicht!G307^2)+(Datenblatt!$D$19*Übersicht!G307)+Datenblatt!$E$19,IF($C307=14,(Datenblatt!$B$20*Übersicht!G307^3)+(Datenblatt!$C$20*Übersicht!G307^2)+(Datenblatt!$D$20*Übersicht!G307)+Datenblatt!$E$20,IF($C307=15,(Datenblatt!$B$21*Übersicht!G307^3)+(Datenblatt!$C$21*Übersicht!G307^2)+(Datenblatt!$D$21*Übersicht!G307)+Datenblatt!$E$21,IF($C307=16,(Datenblatt!$B$22*Übersicht!G307^3)+(Datenblatt!$C$22*Übersicht!G307^2)+(Datenblatt!$D$22*Übersicht!G307)+Datenblatt!$E$22,IF($C307=12,(Datenblatt!$B$23*Übersicht!G307^3)+(Datenblatt!$C$23*Übersicht!G307^2)+(Datenblatt!$D$23*Übersicht!G307)+Datenblatt!$E$23,IF($C307=11,(Datenblatt!$B$24*Übersicht!G307^3)+(Datenblatt!$C$24*Übersicht!G307^2)+(Datenblatt!$D$24*Übersicht!G307)+Datenblatt!$E$24,0))))))))))))))))))</f>
        <v>0</v>
      </c>
      <c r="M307">
        <f>IF(AND(H307="",C307=11),Datenblatt!$I$26,IF(AND(H307="",C307=12),Datenblatt!$I$26,IF(AND(H307="",C307=16),Datenblatt!$I$27,IF(AND(H307="",C307=15),Datenblatt!$I$26,IF(AND(H307="",C307=14),Datenblatt!$I$26,IF(AND(H307="",C307=13),Datenblatt!$I$26,IF(AND($C307=13,H307&gt;Datenblatt!$X$3),0,IF(AND($C307=14,H307&gt;Datenblatt!$X$4),0,IF(AND($C307=15,H307&gt;Datenblatt!$X$5),0,IF(AND($C307=16,H307&gt;Datenblatt!$X$6),0,IF(AND($C307=12,H307&gt;Datenblatt!$X$7),0,IF(AND($C307=11,H307&gt;Datenblatt!$X$8),0,IF(AND($C307=13,H307&lt;Datenblatt!$W$3),100,IF(AND($C307=14,H307&lt;Datenblatt!$W$4),100,IF(AND($C307=15,H307&lt;Datenblatt!$W$5),100,IF(AND($C307=16,H307&lt;Datenblatt!$W$6),100,IF(AND($C307=12,H307&lt;Datenblatt!$W$7),100,IF(AND($C307=11,H307&lt;Datenblatt!$W$8),100,IF($C307=13,(Datenblatt!$B$27*Übersicht!H307^3)+(Datenblatt!$C$27*Übersicht!H307^2)+(Datenblatt!$D$27*Übersicht!H307)+Datenblatt!$E$27,IF($C307=14,(Datenblatt!$B$28*Übersicht!H307^3)+(Datenblatt!$C$28*Übersicht!H307^2)+(Datenblatt!$D$28*Übersicht!H307)+Datenblatt!$E$28,IF($C307=15,(Datenblatt!$B$29*Übersicht!H307^3)+(Datenblatt!$C$29*Übersicht!H307^2)+(Datenblatt!$D$29*Übersicht!H307)+Datenblatt!$E$29,IF($C307=16,(Datenblatt!$B$30*Übersicht!H307^3)+(Datenblatt!$C$30*Übersicht!H307^2)+(Datenblatt!$D$30*Übersicht!H307)+Datenblatt!$E$30,IF($C307=12,(Datenblatt!$B$31*Übersicht!H307^3)+(Datenblatt!$C$31*Übersicht!H307^2)+(Datenblatt!$D$31*Übersicht!H307)+Datenblatt!$E$31,IF($C307=11,(Datenblatt!$B$32*Übersicht!H307^3)+(Datenblatt!$C$32*Übersicht!H307^2)+(Datenblatt!$D$32*Übersicht!H307)+Datenblatt!$E$32,0))))))))))))))))))))))))</f>
        <v>0</v>
      </c>
      <c r="N307">
        <f>IF(AND(H307="",C307=11),Datenblatt!$I$29,IF(AND(H307="",C307=12),Datenblatt!$I$29,IF(AND(H307="",C307=16),Datenblatt!$I$29,IF(AND(H307="",C307=15),Datenblatt!$I$29,IF(AND(H307="",C307=14),Datenblatt!$I$29,IF(AND(H307="",C307=13),Datenblatt!$I$29,IF(AND($C307=13,H307&gt;Datenblatt!$X$3),0,IF(AND($C307=14,H307&gt;Datenblatt!$X$4),0,IF(AND($C307=15,H307&gt;Datenblatt!$X$5),0,IF(AND($C307=16,H307&gt;Datenblatt!$X$6),0,IF(AND($C307=12,H307&gt;Datenblatt!$X$7),0,IF(AND($C307=11,H307&gt;Datenblatt!$X$8),0,IF(AND($C307=13,H307&lt;Datenblatt!$W$3),100,IF(AND($C307=14,H307&lt;Datenblatt!$W$4),100,IF(AND($C307=15,H307&lt;Datenblatt!$W$5),100,IF(AND($C307=16,H307&lt;Datenblatt!$W$6),100,IF(AND($C307=12,H307&lt;Datenblatt!$W$7),100,IF(AND($C307=11,H307&lt;Datenblatt!$W$8),100,IF($C307=13,(Datenblatt!$B$27*Übersicht!H307^3)+(Datenblatt!$C$27*Übersicht!H307^2)+(Datenblatt!$D$27*Übersicht!H307)+Datenblatt!$E$27,IF($C307=14,(Datenblatt!$B$28*Übersicht!H307^3)+(Datenblatt!$C$28*Übersicht!H307^2)+(Datenblatt!$D$28*Übersicht!H307)+Datenblatt!$E$28,IF($C307=15,(Datenblatt!$B$29*Übersicht!H307^3)+(Datenblatt!$C$29*Übersicht!H307^2)+(Datenblatt!$D$29*Übersicht!H307)+Datenblatt!$E$29,IF($C307=16,(Datenblatt!$B$30*Übersicht!H307^3)+(Datenblatt!$C$30*Übersicht!H307^2)+(Datenblatt!$D$30*Übersicht!H307)+Datenblatt!$E$30,IF($C307=12,(Datenblatt!$B$31*Übersicht!H307^3)+(Datenblatt!$C$31*Übersicht!H307^2)+(Datenblatt!$D$31*Übersicht!H307)+Datenblatt!$E$31,IF($C307=11,(Datenblatt!$B$32*Übersicht!H307^3)+(Datenblatt!$C$32*Übersicht!H307^2)+(Datenblatt!$D$32*Übersicht!H307)+Datenblatt!$E$32,0))))))))))))))))))))))))</f>
        <v>0</v>
      </c>
      <c r="O307" s="2" t="e">
        <f t="shared" si="16"/>
        <v>#DIV/0!</v>
      </c>
      <c r="P307" s="2" t="e">
        <f t="shared" si="17"/>
        <v>#DIV/0!</v>
      </c>
      <c r="R307" s="2"/>
      <c r="S307" s="2">
        <f>Datenblatt!$I$10</f>
        <v>62.816491055091916</v>
      </c>
      <c r="T307" s="2">
        <f>Datenblatt!$I$18</f>
        <v>62.379148900450787</v>
      </c>
      <c r="U307" s="2">
        <f>Datenblatt!$I$26</f>
        <v>55.885385458572635</v>
      </c>
      <c r="V307" s="2">
        <f>Datenblatt!$I$34</f>
        <v>60.727085155488531</v>
      </c>
      <c r="W307" s="7" t="e">
        <f t="shared" si="18"/>
        <v>#DIV/0!</v>
      </c>
      <c r="Y307" s="2">
        <f>Datenblatt!$I$5</f>
        <v>73.48733784597421</v>
      </c>
      <c r="Z307">
        <f>Datenblatt!$I$13</f>
        <v>79.926562848016317</v>
      </c>
      <c r="AA307">
        <f>Datenblatt!$I$21</f>
        <v>79.953620531215734</v>
      </c>
      <c r="AB307">
        <f>Datenblatt!$I$29</f>
        <v>70.851454876954847</v>
      </c>
      <c r="AC307">
        <f>Datenblatt!$I$37</f>
        <v>75.813025407742586</v>
      </c>
      <c r="AD307" s="7" t="e">
        <f t="shared" si="19"/>
        <v>#DIV/0!</v>
      </c>
    </row>
    <row r="308" spans="10:30" ht="19" x14ac:dyDescent="0.25">
      <c r="J308" s="3" t="e">
        <f>IF(AND($C308=13,Datenblatt!M308&lt;Datenblatt!$R$3),0,IF(AND($C308=14,Datenblatt!M308&lt;Datenblatt!$R$4),0,IF(AND($C308=15,Datenblatt!M308&lt;Datenblatt!$R$5),0,IF(AND($C308=16,Datenblatt!M308&lt;Datenblatt!$R$6),0,IF(AND($C308=12,Datenblatt!M308&lt;Datenblatt!$R$7),0,IF(AND($C308=11,Datenblatt!M308&lt;Datenblatt!$R$8),0,IF(AND($C308=13,Datenblatt!M308&gt;Datenblatt!$Q$3),100,IF(AND($C308=14,Datenblatt!M308&gt;Datenblatt!$Q$4),100,IF(AND($C308=15,Datenblatt!M308&gt;Datenblatt!$Q$5),100,IF(AND($C308=16,Datenblatt!M308&gt;Datenblatt!$Q$6),100,IF(AND($C308=12,Datenblatt!M308&gt;Datenblatt!$Q$7),100,IF(AND($C308=11,Datenblatt!M308&gt;Datenblatt!$Q$8),100,IF(Übersicht!$C308=13,Datenblatt!$B$3*Datenblatt!M308^3+Datenblatt!$C$3*Datenblatt!M308^2+Datenblatt!$D$3*Datenblatt!M308+Datenblatt!$E$3,IF(Übersicht!$C308=14,Datenblatt!$B$4*Datenblatt!M308^3+Datenblatt!$C$4*Datenblatt!M308^2+Datenblatt!$D$4*Datenblatt!M308+Datenblatt!$E$4,IF(Übersicht!$C308=15,Datenblatt!$B$5*Datenblatt!M308^3+Datenblatt!$C$5*Datenblatt!M308^2+Datenblatt!$D$5*Datenblatt!M308+Datenblatt!$E$5,IF(Übersicht!$C308=16,Datenblatt!$B$6*Datenblatt!M308^3+Datenblatt!$C$6*Datenblatt!M308^2+Datenblatt!$D$6*Datenblatt!M308+Datenblatt!$E$6,IF(Übersicht!$C308=12,Datenblatt!$B$7*Datenblatt!M308^3+Datenblatt!$C$7*Datenblatt!M308^2+Datenblatt!$D$7*Datenblatt!M308+Datenblatt!$E$7,IF(Übersicht!$C308=11,Datenblatt!$B$8*Datenblatt!M308^3+Datenblatt!$C$8*Datenblatt!M308^2+Datenblatt!$D$8*Datenblatt!M308+Datenblatt!$E$8,0))))))))))))))))))</f>
        <v>#DIV/0!</v>
      </c>
      <c r="K308" t="e">
        <f>IF(AND(Übersicht!$C308=13,Datenblatt!N308&lt;Datenblatt!$T$3),0,IF(AND(Übersicht!$C308=14,Datenblatt!N308&lt;Datenblatt!$T$4),0,IF(AND(Übersicht!$C308=15,Datenblatt!N308&lt;Datenblatt!$T$5),0,IF(AND(Übersicht!$C308=16,Datenblatt!N308&lt;Datenblatt!$T$6),0,IF(AND(Übersicht!$C308=12,Datenblatt!N308&lt;Datenblatt!$T$7),0,IF(AND(Übersicht!$C308=11,Datenblatt!N308&lt;Datenblatt!$T$8),0,IF(AND($C308=13,Datenblatt!N308&gt;Datenblatt!$S$3),100,IF(AND($C308=14,Datenblatt!N308&gt;Datenblatt!$S$4),100,IF(AND($C308=15,Datenblatt!N308&gt;Datenblatt!$S$5),100,IF(AND($C308=16,Datenblatt!N308&gt;Datenblatt!$S$6),100,IF(AND($C308=12,Datenblatt!N308&gt;Datenblatt!$S$7),100,IF(AND($C308=11,Datenblatt!N308&gt;Datenblatt!$S$8),100,IF(Übersicht!$C308=13,Datenblatt!$B$11*Datenblatt!N308^3+Datenblatt!$C$11*Datenblatt!N308^2+Datenblatt!$D$11*Datenblatt!N308+Datenblatt!$E$11,IF(Übersicht!$C308=14,Datenblatt!$B$12*Datenblatt!N308^3+Datenblatt!$C$12*Datenblatt!N308^2+Datenblatt!$D$12*Datenblatt!N308+Datenblatt!$E$12,IF(Übersicht!$C308=15,Datenblatt!$B$13*Datenblatt!N308^3+Datenblatt!$C$13*Datenblatt!N308^2+Datenblatt!$D$13*Datenblatt!N308+Datenblatt!$E$13,IF(Übersicht!$C308=16,Datenblatt!$B$14*Datenblatt!N308^3+Datenblatt!$C$14*Datenblatt!N308^2+Datenblatt!$D$14*Datenblatt!N308+Datenblatt!$E$14,IF(Übersicht!$C308=12,Datenblatt!$B$15*Datenblatt!N308^3+Datenblatt!$C$15*Datenblatt!N308^2+Datenblatt!$D$15*Datenblatt!N308+Datenblatt!$E$15,IF(Übersicht!$C308=11,Datenblatt!$B$16*Datenblatt!N308^3+Datenblatt!$C$16*Datenblatt!N308^2+Datenblatt!$D$16*Datenblatt!N308+Datenblatt!$E$16,0))))))))))))))))))</f>
        <v>#DIV/0!</v>
      </c>
      <c r="L308">
        <f>IF(AND($C308=13,G308&lt;Datenblatt!$V$3),0,IF(AND($C308=14,G308&lt;Datenblatt!$V$4),0,IF(AND($C308=15,G308&lt;Datenblatt!$V$5),0,IF(AND($C308=16,G308&lt;Datenblatt!$V$6),0,IF(AND($C308=12,G308&lt;Datenblatt!$V$7),0,IF(AND($C308=11,G308&lt;Datenblatt!$V$8),0,IF(AND($C308=13,G308&gt;Datenblatt!$U$3),100,IF(AND($C308=14,G308&gt;Datenblatt!$U$4),100,IF(AND($C308=15,G308&gt;Datenblatt!$U$5),100,IF(AND($C308=16,G308&gt;Datenblatt!$U$6),100,IF(AND($C308=12,G308&gt;Datenblatt!$U$7),100,IF(AND($C308=11,G308&gt;Datenblatt!$U$8),100,IF($C308=13,(Datenblatt!$B$19*Übersicht!G308^3)+(Datenblatt!$C$19*Übersicht!G308^2)+(Datenblatt!$D$19*Übersicht!G308)+Datenblatt!$E$19,IF($C308=14,(Datenblatt!$B$20*Übersicht!G308^3)+(Datenblatt!$C$20*Übersicht!G308^2)+(Datenblatt!$D$20*Übersicht!G308)+Datenblatt!$E$20,IF($C308=15,(Datenblatt!$B$21*Übersicht!G308^3)+(Datenblatt!$C$21*Übersicht!G308^2)+(Datenblatt!$D$21*Übersicht!G308)+Datenblatt!$E$21,IF($C308=16,(Datenblatt!$B$22*Übersicht!G308^3)+(Datenblatt!$C$22*Übersicht!G308^2)+(Datenblatt!$D$22*Übersicht!G308)+Datenblatt!$E$22,IF($C308=12,(Datenblatt!$B$23*Übersicht!G308^3)+(Datenblatt!$C$23*Übersicht!G308^2)+(Datenblatt!$D$23*Übersicht!G308)+Datenblatt!$E$23,IF($C308=11,(Datenblatt!$B$24*Übersicht!G308^3)+(Datenblatt!$C$24*Übersicht!G308^2)+(Datenblatt!$D$24*Übersicht!G308)+Datenblatt!$E$24,0))))))))))))))))))</f>
        <v>0</v>
      </c>
      <c r="M308">
        <f>IF(AND(H308="",C308=11),Datenblatt!$I$26,IF(AND(H308="",C308=12),Datenblatt!$I$26,IF(AND(H308="",C308=16),Datenblatt!$I$27,IF(AND(H308="",C308=15),Datenblatt!$I$26,IF(AND(H308="",C308=14),Datenblatt!$I$26,IF(AND(H308="",C308=13),Datenblatt!$I$26,IF(AND($C308=13,H308&gt;Datenblatt!$X$3),0,IF(AND($C308=14,H308&gt;Datenblatt!$X$4),0,IF(AND($C308=15,H308&gt;Datenblatt!$X$5),0,IF(AND($C308=16,H308&gt;Datenblatt!$X$6),0,IF(AND($C308=12,H308&gt;Datenblatt!$X$7),0,IF(AND($C308=11,H308&gt;Datenblatt!$X$8),0,IF(AND($C308=13,H308&lt;Datenblatt!$W$3),100,IF(AND($C308=14,H308&lt;Datenblatt!$W$4),100,IF(AND($C308=15,H308&lt;Datenblatt!$W$5),100,IF(AND($C308=16,H308&lt;Datenblatt!$W$6),100,IF(AND($C308=12,H308&lt;Datenblatt!$W$7),100,IF(AND($C308=11,H308&lt;Datenblatt!$W$8),100,IF($C308=13,(Datenblatt!$B$27*Übersicht!H308^3)+(Datenblatt!$C$27*Übersicht!H308^2)+(Datenblatt!$D$27*Übersicht!H308)+Datenblatt!$E$27,IF($C308=14,(Datenblatt!$B$28*Übersicht!H308^3)+(Datenblatt!$C$28*Übersicht!H308^2)+(Datenblatt!$D$28*Übersicht!H308)+Datenblatt!$E$28,IF($C308=15,(Datenblatt!$B$29*Übersicht!H308^3)+(Datenblatt!$C$29*Übersicht!H308^2)+(Datenblatt!$D$29*Übersicht!H308)+Datenblatt!$E$29,IF($C308=16,(Datenblatt!$B$30*Übersicht!H308^3)+(Datenblatt!$C$30*Übersicht!H308^2)+(Datenblatt!$D$30*Übersicht!H308)+Datenblatt!$E$30,IF($C308=12,(Datenblatt!$B$31*Übersicht!H308^3)+(Datenblatt!$C$31*Übersicht!H308^2)+(Datenblatt!$D$31*Übersicht!H308)+Datenblatt!$E$31,IF($C308=11,(Datenblatt!$B$32*Übersicht!H308^3)+(Datenblatt!$C$32*Übersicht!H308^2)+(Datenblatt!$D$32*Übersicht!H308)+Datenblatt!$E$32,0))))))))))))))))))))))))</f>
        <v>0</v>
      </c>
      <c r="N308">
        <f>IF(AND(H308="",C308=11),Datenblatt!$I$29,IF(AND(H308="",C308=12),Datenblatt!$I$29,IF(AND(H308="",C308=16),Datenblatt!$I$29,IF(AND(H308="",C308=15),Datenblatt!$I$29,IF(AND(H308="",C308=14),Datenblatt!$I$29,IF(AND(H308="",C308=13),Datenblatt!$I$29,IF(AND($C308=13,H308&gt;Datenblatt!$X$3),0,IF(AND($C308=14,H308&gt;Datenblatt!$X$4),0,IF(AND($C308=15,H308&gt;Datenblatt!$X$5),0,IF(AND($C308=16,H308&gt;Datenblatt!$X$6),0,IF(AND($C308=12,H308&gt;Datenblatt!$X$7),0,IF(AND($C308=11,H308&gt;Datenblatt!$X$8),0,IF(AND($C308=13,H308&lt;Datenblatt!$W$3),100,IF(AND($C308=14,H308&lt;Datenblatt!$W$4),100,IF(AND($C308=15,H308&lt;Datenblatt!$W$5),100,IF(AND($C308=16,H308&lt;Datenblatt!$W$6),100,IF(AND($C308=12,H308&lt;Datenblatt!$W$7),100,IF(AND($C308=11,H308&lt;Datenblatt!$W$8),100,IF($C308=13,(Datenblatt!$B$27*Übersicht!H308^3)+(Datenblatt!$C$27*Übersicht!H308^2)+(Datenblatt!$D$27*Übersicht!H308)+Datenblatt!$E$27,IF($C308=14,(Datenblatt!$B$28*Übersicht!H308^3)+(Datenblatt!$C$28*Übersicht!H308^2)+(Datenblatt!$D$28*Übersicht!H308)+Datenblatt!$E$28,IF($C308=15,(Datenblatt!$B$29*Übersicht!H308^3)+(Datenblatt!$C$29*Übersicht!H308^2)+(Datenblatt!$D$29*Übersicht!H308)+Datenblatt!$E$29,IF($C308=16,(Datenblatt!$B$30*Übersicht!H308^3)+(Datenblatt!$C$30*Übersicht!H308^2)+(Datenblatt!$D$30*Übersicht!H308)+Datenblatt!$E$30,IF($C308=12,(Datenblatt!$B$31*Übersicht!H308^3)+(Datenblatt!$C$31*Übersicht!H308^2)+(Datenblatt!$D$31*Übersicht!H308)+Datenblatt!$E$31,IF($C308=11,(Datenblatt!$B$32*Übersicht!H308^3)+(Datenblatt!$C$32*Übersicht!H308^2)+(Datenblatt!$D$32*Übersicht!H308)+Datenblatt!$E$32,0))))))))))))))))))))))))</f>
        <v>0</v>
      </c>
      <c r="O308" s="2" t="e">
        <f t="shared" si="16"/>
        <v>#DIV/0!</v>
      </c>
      <c r="P308" s="2" t="e">
        <f t="shared" si="17"/>
        <v>#DIV/0!</v>
      </c>
      <c r="R308" s="2"/>
      <c r="S308" s="2">
        <f>Datenblatt!$I$10</f>
        <v>62.816491055091916</v>
      </c>
      <c r="T308" s="2">
        <f>Datenblatt!$I$18</f>
        <v>62.379148900450787</v>
      </c>
      <c r="U308" s="2">
        <f>Datenblatt!$I$26</f>
        <v>55.885385458572635</v>
      </c>
      <c r="V308" s="2">
        <f>Datenblatt!$I$34</f>
        <v>60.727085155488531</v>
      </c>
      <c r="W308" s="7" t="e">
        <f t="shared" si="18"/>
        <v>#DIV/0!</v>
      </c>
      <c r="Y308" s="2">
        <f>Datenblatt!$I$5</f>
        <v>73.48733784597421</v>
      </c>
      <c r="Z308">
        <f>Datenblatt!$I$13</f>
        <v>79.926562848016317</v>
      </c>
      <c r="AA308">
        <f>Datenblatt!$I$21</f>
        <v>79.953620531215734</v>
      </c>
      <c r="AB308">
        <f>Datenblatt!$I$29</f>
        <v>70.851454876954847</v>
      </c>
      <c r="AC308">
        <f>Datenblatt!$I$37</f>
        <v>75.813025407742586</v>
      </c>
      <c r="AD308" s="7" t="e">
        <f t="shared" si="19"/>
        <v>#DIV/0!</v>
      </c>
    </row>
    <row r="309" spans="10:30" ht="19" x14ac:dyDescent="0.25">
      <c r="J309" s="3" t="e">
        <f>IF(AND($C309=13,Datenblatt!M309&lt;Datenblatt!$R$3),0,IF(AND($C309=14,Datenblatt!M309&lt;Datenblatt!$R$4),0,IF(AND($C309=15,Datenblatt!M309&lt;Datenblatt!$R$5),0,IF(AND($C309=16,Datenblatt!M309&lt;Datenblatt!$R$6),0,IF(AND($C309=12,Datenblatt!M309&lt;Datenblatt!$R$7),0,IF(AND($C309=11,Datenblatt!M309&lt;Datenblatt!$R$8),0,IF(AND($C309=13,Datenblatt!M309&gt;Datenblatt!$Q$3),100,IF(AND($C309=14,Datenblatt!M309&gt;Datenblatt!$Q$4),100,IF(AND($C309=15,Datenblatt!M309&gt;Datenblatt!$Q$5),100,IF(AND($C309=16,Datenblatt!M309&gt;Datenblatt!$Q$6),100,IF(AND($C309=12,Datenblatt!M309&gt;Datenblatt!$Q$7),100,IF(AND($C309=11,Datenblatt!M309&gt;Datenblatt!$Q$8),100,IF(Übersicht!$C309=13,Datenblatt!$B$3*Datenblatt!M309^3+Datenblatt!$C$3*Datenblatt!M309^2+Datenblatt!$D$3*Datenblatt!M309+Datenblatt!$E$3,IF(Übersicht!$C309=14,Datenblatt!$B$4*Datenblatt!M309^3+Datenblatt!$C$4*Datenblatt!M309^2+Datenblatt!$D$4*Datenblatt!M309+Datenblatt!$E$4,IF(Übersicht!$C309=15,Datenblatt!$B$5*Datenblatt!M309^3+Datenblatt!$C$5*Datenblatt!M309^2+Datenblatt!$D$5*Datenblatt!M309+Datenblatt!$E$5,IF(Übersicht!$C309=16,Datenblatt!$B$6*Datenblatt!M309^3+Datenblatt!$C$6*Datenblatt!M309^2+Datenblatt!$D$6*Datenblatt!M309+Datenblatt!$E$6,IF(Übersicht!$C309=12,Datenblatt!$B$7*Datenblatt!M309^3+Datenblatt!$C$7*Datenblatt!M309^2+Datenblatt!$D$7*Datenblatt!M309+Datenblatt!$E$7,IF(Übersicht!$C309=11,Datenblatt!$B$8*Datenblatt!M309^3+Datenblatt!$C$8*Datenblatt!M309^2+Datenblatt!$D$8*Datenblatt!M309+Datenblatt!$E$8,0))))))))))))))))))</f>
        <v>#DIV/0!</v>
      </c>
      <c r="K309" t="e">
        <f>IF(AND(Übersicht!$C309=13,Datenblatt!N309&lt;Datenblatt!$T$3),0,IF(AND(Übersicht!$C309=14,Datenblatt!N309&lt;Datenblatt!$T$4),0,IF(AND(Übersicht!$C309=15,Datenblatt!N309&lt;Datenblatt!$T$5),0,IF(AND(Übersicht!$C309=16,Datenblatt!N309&lt;Datenblatt!$T$6),0,IF(AND(Übersicht!$C309=12,Datenblatt!N309&lt;Datenblatt!$T$7),0,IF(AND(Übersicht!$C309=11,Datenblatt!N309&lt;Datenblatt!$T$8),0,IF(AND($C309=13,Datenblatt!N309&gt;Datenblatt!$S$3),100,IF(AND($C309=14,Datenblatt!N309&gt;Datenblatt!$S$4),100,IF(AND($C309=15,Datenblatt!N309&gt;Datenblatt!$S$5),100,IF(AND($C309=16,Datenblatt!N309&gt;Datenblatt!$S$6),100,IF(AND($C309=12,Datenblatt!N309&gt;Datenblatt!$S$7),100,IF(AND($C309=11,Datenblatt!N309&gt;Datenblatt!$S$8),100,IF(Übersicht!$C309=13,Datenblatt!$B$11*Datenblatt!N309^3+Datenblatt!$C$11*Datenblatt!N309^2+Datenblatt!$D$11*Datenblatt!N309+Datenblatt!$E$11,IF(Übersicht!$C309=14,Datenblatt!$B$12*Datenblatt!N309^3+Datenblatt!$C$12*Datenblatt!N309^2+Datenblatt!$D$12*Datenblatt!N309+Datenblatt!$E$12,IF(Übersicht!$C309=15,Datenblatt!$B$13*Datenblatt!N309^3+Datenblatt!$C$13*Datenblatt!N309^2+Datenblatt!$D$13*Datenblatt!N309+Datenblatt!$E$13,IF(Übersicht!$C309=16,Datenblatt!$B$14*Datenblatt!N309^3+Datenblatt!$C$14*Datenblatt!N309^2+Datenblatt!$D$14*Datenblatt!N309+Datenblatt!$E$14,IF(Übersicht!$C309=12,Datenblatt!$B$15*Datenblatt!N309^3+Datenblatt!$C$15*Datenblatt!N309^2+Datenblatt!$D$15*Datenblatt!N309+Datenblatt!$E$15,IF(Übersicht!$C309=11,Datenblatt!$B$16*Datenblatt!N309^3+Datenblatt!$C$16*Datenblatt!N309^2+Datenblatt!$D$16*Datenblatt!N309+Datenblatt!$E$16,0))))))))))))))))))</f>
        <v>#DIV/0!</v>
      </c>
      <c r="L309">
        <f>IF(AND($C309=13,G309&lt;Datenblatt!$V$3),0,IF(AND($C309=14,G309&lt;Datenblatt!$V$4),0,IF(AND($C309=15,G309&lt;Datenblatt!$V$5),0,IF(AND($C309=16,G309&lt;Datenblatt!$V$6),0,IF(AND($C309=12,G309&lt;Datenblatt!$V$7),0,IF(AND($C309=11,G309&lt;Datenblatt!$V$8),0,IF(AND($C309=13,G309&gt;Datenblatt!$U$3),100,IF(AND($C309=14,G309&gt;Datenblatt!$U$4),100,IF(AND($C309=15,G309&gt;Datenblatt!$U$5),100,IF(AND($C309=16,G309&gt;Datenblatt!$U$6),100,IF(AND($C309=12,G309&gt;Datenblatt!$U$7),100,IF(AND($C309=11,G309&gt;Datenblatt!$U$8),100,IF($C309=13,(Datenblatt!$B$19*Übersicht!G309^3)+(Datenblatt!$C$19*Übersicht!G309^2)+(Datenblatt!$D$19*Übersicht!G309)+Datenblatt!$E$19,IF($C309=14,(Datenblatt!$B$20*Übersicht!G309^3)+(Datenblatt!$C$20*Übersicht!G309^2)+(Datenblatt!$D$20*Übersicht!G309)+Datenblatt!$E$20,IF($C309=15,(Datenblatt!$B$21*Übersicht!G309^3)+(Datenblatt!$C$21*Übersicht!G309^2)+(Datenblatt!$D$21*Übersicht!G309)+Datenblatt!$E$21,IF($C309=16,(Datenblatt!$B$22*Übersicht!G309^3)+(Datenblatt!$C$22*Übersicht!G309^2)+(Datenblatt!$D$22*Übersicht!G309)+Datenblatt!$E$22,IF($C309=12,(Datenblatt!$B$23*Übersicht!G309^3)+(Datenblatt!$C$23*Übersicht!G309^2)+(Datenblatt!$D$23*Übersicht!G309)+Datenblatt!$E$23,IF($C309=11,(Datenblatt!$B$24*Übersicht!G309^3)+(Datenblatt!$C$24*Übersicht!G309^2)+(Datenblatt!$D$24*Übersicht!G309)+Datenblatt!$E$24,0))))))))))))))))))</f>
        <v>0</v>
      </c>
      <c r="M309">
        <f>IF(AND(H309="",C309=11),Datenblatt!$I$26,IF(AND(H309="",C309=12),Datenblatt!$I$26,IF(AND(H309="",C309=16),Datenblatt!$I$27,IF(AND(H309="",C309=15),Datenblatt!$I$26,IF(AND(H309="",C309=14),Datenblatt!$I$26,IF(AND(H309="",C309=13),Datenblatt!$I$26,IF(AND($C309=13,H309&gt;Datenblatt!$X$3),0,IF(AND($C309=14,H309&gt;Datenblatt!$X$4),0,IF(AND($C309=15,H309&gt;Datenblatt!$X$5),0,IF(AND($C309=16,H309&gt;Datenblatt!$X$6),0,IF(AND($C309=12,H309&gt;Datenblatt!$X$7),0,IF(AND($C309=11,H309&gt;Datenblatt!$X$8),0,IF(AND($C309=13,H309&lt;Datenblatt!$W$3),100,IF(AND($C309=14,H309&lt;Datenblatt!$W$4),100,IF(AND($C309=15,H309&lt;Datenblatt!$W$5),100,IF(AND($C309=16,H309&lt;Datenblatt!$W$6),100,IF(AND($C309=12,H309&lt;Datenblatt!$W$7),100,IF(AND($C309=11,H309&lt;Datenblatt!$W$8),100,IF($C309=13,(Datenblatt!$B$27*Übersicht!H309^3)+(Datenblatt!$C$27*Übersicht!H309^2)+(Datenblatt!$D$27*Übersicht!H309)+Datenblatt!$E$27,IF($C309=14,(Datenblatt!$B$28*Übersicht!H309^3)+(Datenblatt!$C$28*Übersicht!H309^2)+(Datenblatt!$D$28*Übersicht!H309)+Datenblatt!$E$28,IF($C309=15,(Datenblatt!$B$29*Übersicht!H309^3)+(Datenblatt!$C$29*Übersicht!H309^2)+(Datenblatt!$D$29*Übersicht!H309)+Datenblatt!$E$29,IF($C309=16,(Datenblatt!$B$30*Übersicht!H309^3)+(Datenblatt!$C$30*Übersicht!H309^2)+(Datenblatt!$D$30*Übersicht!H309)+Datenblatt!$E$30,IF($C309=12,(Datenblatt!$B$31*Übersicht!H309^3)+(Datenblatt!$C$31*Übersicht!H309^2)+(Datenblatt!$D$31*Übersicht!H309)+Datenblatt!$E$31,IF($C309=11,(Datenblatt!$B$32*Übersicht!H309^3)+(Datenblatt!$C$32*Übersicht!H309^2)+(Datenblatt!$D$32*Übersicht!H309)+Datenblatt!$E$32,0))))))))))))))))))))))))</f>
        <v>0</v>
      </c>
      <c r="N309">
        <f>IF(AND(H309="",C309=11),Datenblatt!$I$29,IF(AND(H309="",C309=12),Datenblatt!$I$29,IF(AND(H309="",C309=16),Datenblatt!$I$29,IF(AND(H309="",C309=15),Datenblatt!$I$29,IF(AND(H309="",C309=14),Datenblatt!$I$29,IF(AND(H309="",C309=13),Datenblatt!$I$29,IF(AND($C309=13,H309&gt;Datenblatt!$X$3),0,IF(AND($C309=14,H309&gt;Datenblatt!$X$4),0,IF(AND($C309=15,H309&gt;Datenblatt!$X$5),0,IF(AND($C309=16,H309&gt;Datenblatt!$X$6),0,IF(AND($C309=12,H309&gt;Datenblatt!$X$7),0,IF(AND($C309=11,H309&gt;Datenblatt!$X$8),0,IF(AND($C309=13,H309&lt;Datenblatt!$W$3),100,IF(AND($C309=14,H309&lt;Datenblatt!$W$4),100,IF(AND($C309=15,H309&lt;Datenblatt!$W$5),100,IF(AND($C309=16,H309&lt;Datenblatt!$W$6),100,IF(AND($C309=12,H309&lt;Datenblatt!$W$7),100,IF(AND($C309=11,H309&lt;Datenblatt!$W$8),100,IF($C309=13,(Datenblatt!$B$27*Übersicht!H309^3)+(Datenblatt!$C$27*Übersicht!H309^2)+(Datenblatt!$D$27*Übersicht!H309)+Datenblatt!$E$27,IF($C309=14,(Datenblatt!$B$28*Übersicht!H309^3)+(Datenblatt!$C$28*Übersicht!H309^2)+(Datenblatt!$D$28*Übersicht!H309)+Datenblatt!$E$28,IF($C309=15,(Datenblatt!$B$29*Übersicht!H309^3)+(Datenblatt!$C$29*Übersicht!H309^2)+(Datenblatt!$D$29*Übersicht!H309)+Datenblatt!$E$29,IF($C309=16,(Datenblatt!$B$30*Übersicht!H309^3)+(Datenblatt!$C$30*Übersicht!H309^2)+(Datenblatt!$D$30*Übersicht!H309)+Datenblatt!$E$30,IF($C309=12,(Datenblatt!$B$31*Übersicht!H309^3)+(Datenblatt!$C$31*Übersicht!H309^2)+(Datenblatt!$D$31*Übersicht!H309)+Datenblatt!$E$31,IF($C309=11,(Datenblatt!$B$32*Übersicht!H309^3)+(Datenblatt!$C$32*Übersicht!H309^2)+(Datenblatt!$D$32*Übersicht!H309)+Datenblatt!$E$32,0))))))))))))))))))))))))</f>
        <v>0</v>
      </c>
      <c r="O309" s="2" t="e">
        <f t="shared" si="16"/>
        <v>#DIV/0!</v>
      </c>
      <c r="P309" s="2" t="e">
        <f t="shared" si="17"/>
        <v>#DIV/0!</v>
      </c>
      <c r="R309" s="2"/>
      <c r="S309" s="2">
        <f>Datenblatt!$I$10</f>
        <v>62.816491055091916</v>
      </c>
      <c r="T309" s="2">
        <f>Datenblatt!$I$18</f>
        <v>62.379148900450787</v>
      </c>
      <c r="U309" s="2">
        <f>Datenblatt!$I$26</f>
        <v>55.885385458572635</v>
      </c>
      <c r="V309" s="2">
        <f>Datenblatt!$I$34</f>
        <v>60.727085155488531</v>
      </c>
      <c r="W309" s="7" t="e">
        <f t="shared" si="18"/>
        <v>#DIV/0!</v>
      </c>
      <c r="Y309" s="2">
        <f>Datenblatt!$I$5</f>
        <v>73.48733784597421</v>
      </c>
      <c r="Z309">
        <f>Datenblatt!$I$13</f>
        <v>79.926562848016317</v>
      </c>
      <c r="AA309">
        <f>Datenblatt!$I$21</f>
        <v>79.953620531215734</v>
      </c>
      <c r="AB309">
        <f>Datenblatt!$I$29</f>
        <v>70.851454876954847</v>
      </c>
      <c r="AC309">
        <f>Datenblatt!$I$37</f>
        <v>75.813025407742586</v>
      </c>
      <c r="AD309" s="7" t="e">
        <f t="shared" si="19"/>
        <v>#DIV/0!</v>
      </c>
    </row>
    <row r="310" spans="10:30" ht="19" x14ac:dyDescent="0.25">
      <c r="J310" s="3" t="e">
        <f>IF(AND($C310=13,Datenblatt!M310&lt;Datenblatt!$R$3),0,IF(AND($C310=14,Datenblatt!M310&lt;Datenblatt!$R$4),0,IF(AND($C310=15,Datenblatt!M310&lt;Datenblatt!$R$5),0,IF(AND($C310=16,Datenblatt!M310&lt;Datenblatt!$R$6),0,IF(AND($C310=12,Datenblatt!M310&lt;Datenblatt!$R$7),0,IF(AND($C310=11,Datenblatt!M310&lt;Datenblatt!$R$8),0,IF(AND($C310=13,Datenblatt!M310&gt;Datenblatt!$Q$3),100,IF(AND($C310=14,Datenblatt!M310&gt;Datenblatt!$Q$4),100,IF(AND($C310=15,Datenblatt!M310&gt;Datenblatt!$Q$5),100,IF(AND($C310=16,Datenblatt!M310&gt;Datenblatt!$Q$6),100,IF(AND($C310=12,Datenblatt!M310&gt;Datenblatt!$Q$7),100,IF(AND($C310=11,Datenblatt!M310&gt;Datenblatt!$Q$8),100,IF(Übersicht!$C310=13,Datenblatt!$B$3*Datenblatt!M310^3+Datenblatt!$C$3*Datenblatt!M310^2+Datenblatt!$D$3*Datenblatt!M310+Datenblatt!$E$3,IF(Übersicht!$C310=14,Datenblatt!$B$4*Datenblatt!M310^3+Datenblatt!$C$4*Datenblatt!M310^2+Datenblatt!$D$4*Datenblatt!M310+Datenblatt!$E$4,IF(Übersicht!$C310=15,Datenblatt!$B$5*Datenblatt!M310^3+Datenblatt!$C$5*Datenblatt!M310^2+Datenblatt!$D$5*Datenblatt!M310+Datenblatt!$E$5,IF(Übersicht!$C310=16,Datenblatt!$B$6*Datenblatt!M310^3+Datenblatt!$C$6*Datenblatt!M310^2+Datenblatt!$D$6*Datenblatt!M310+Datenblatt!$E$6,IF(Übersicht!$C310=12,Datenblatt!$B$7*Datenblatt!M310^3+Datenblatt!$C$7*Datenblatt!M310^2+Datenblatt!$D$7*Datenblatt!M310+Datenblatt!$E$7,IF(Übersicht!$C310=11,Datenblatt!$B$8*Datenblatt!M310^3+Datenblatt!$C$8*Datenblatt!M310^2+Datenblatt!$D$8*Datenblatt!M310+Datenblatt!$E$8,0))))))))))))))))))</f>
        <v>#DIV/0!</v>
      </c>
      <c r="K310" t="e">
        <f>IF(AND(Übersicht!$C310=13,Datenblatt!N310&lt;Datenblatt!$T$3),0,IF(AND(Übersicht!$C310=14,Datenblatt!N310&lt;Datenblatt!$T$4),0,IF(AND(Übersicht!$C310=15,Datenblatt!N310&lt;Datenblatt!$T$5),0,IF(AND(Übersicht!$C310=16,Datenblatt!N310&lt;Datenblatt!$T$6),0,IF(AND(Übersicht!$C310=12,Datenblatt!N310&lt;Datenblatt!$T$7),0,IF(AND(Übersicht!$C310=11,Datenblatt!N310&lt;Datenblatt!$T$8),0,IF(AND($C310=13,Datenblatt!N310&gt;Datenblatt!$S$3),100,IF(AND($C310=14,Datenblatt!N310&gt;Datenblatt!$S$4),100,IF(AND($C310=15,Datenblatt!N310&gt;Datenblatt!$S$5),100,IF(AND($C310=16,Datenblatt!N310&gt;Datenblatt!$S$6),100,IF(AND($C310=12,Datenblatt!N310&gt;Datenblatt!$S$7),100,IF(AND($C310=11,Datenblatt!N310&gt;Datenblatt!$S$8),100,IF(Übersicht!$C310=13,Datenblatt!$B$11*Datenblatt!N310^3+Datenblatt!$C$11*Datenblatt!N310^2+Datenblatt!$D$11*Datenblatt!N310+Datenblatt!$E$11,IF(Übersicht!$C310=14,Datenblatt!$B$12*Datenblatt!N310^3+Datenblatt!$C$12*Datenblatt!N310^2+Datenblatt!$D$12*Datenblatt!N310+Datenblatt!$E$12,IF(Übersicht!$C310=15,Datenblatt!$B$13*Datenblatt!N310^3+Datenblatt!$C$13*Datenblatt!N310^2+Datenblatt!$D$13*Datenblatt!N310+Datenblatt!$E$13,IF(Übersicht!$C310=16,Datenblatt!$B$14*Datenblatt!N310^3+Datenblatt!$C$14*Datenblatt!N310^2+Datenblatt!$D$14*Datenblatt!N310+Datenblatt!$E$14,IF(Übersicht!$C310=12,Datenblatt!$B$15*Datenblatt!N310^3+Datenblatt!$C$15*Datenblatt!N310^2+Datenblatt!$D$15*Datenblatt!N310+Datenblatt!$E$15,IF(Übersicht!$C310=11,Datenblatt!$B$16*Datenblatt!N310^3+Datenblatt!$C$16*Datenblatt!N310^2+Datenblatt!$D$16*Datenblatt!N310+Datenblatt!$E$16,0))))))))))))))))))</f>
        <v>#DIV/0!</v>
      </c>
      <c r="L310">
        <f>IF(AND($C310=13,G310&lt;Datenblatt!$V$3),0,IF(AND($C310=14,G310&lt;Datenblatt!$V$4),0,IF(AND($C310=15,G310&lt;Datenblatt!$V$5),0,IF(AND($C310=16,G310&lt;Datenblatt!$V$6),0,IF(AND($C310=12,G310&lt;Datenblatt!$V$7),0,IF(AND($C310=11,G310&lt;Datenblatt!$V$8),0,IF(AND($C310=13,G310&gt;Datenblatt!$U$3),100,IF(AND($C310=14,G310&gt;Datenblatt!$U$4),100,IF(AND($C310=15,G310&gt;Datenblatt!$U$5),100,IF(AND($C310=16,G310&gt;Datenblatt!$U$6),100,IF(AND($C310=12,G310&gt;Datenblatt!$U$7),100,IF(AND($C310=11,G310&gt;Datenblatt!$U$8),100,IF($C310=13,(Datenblatt!$B$19*Übersicht!G310^3)+(Datenblatt!$C$19*Übersicht!G310^2)+(Datenblatt!$D$19*Übersicht!G310)+Datenblatt!$E$19,IF($C310=14,(Datenblatt!$B$20*Übersicht!G310^3)+(Datenblatt!$C$20*Übersicht!G310^2)+(Datenblatt!$D$20*Übersicht!G310)+Datenblatt!$E$20,IF($C310=15,(Datenblatt!$B$21*Übersicht!G310^3)+(Datenblatt!$C$21*Übersicht!G310^2)+(Datenblatt!$D$21*Übersicht!G310)+Datenblatt!$E$21,IF($C310=16,(Datenblatt!$B$22*Übersicht!G310^3)+(Datenblatt!$C$22*Übersicht!G310^2)+(Datenblatt!$D$22*Übersicht!G310)+Datenblatt!$E$22,IF($C310=12,(Datenblatt!$B$23*Übersicht!G310^3)+(Datenblatt!$C$23*Übersicht!G310^2)+(Datenblatt!$D$23*Übersicht!G310)+Datenblatt!$E$23,IF($C310=11,(Datenblatt!$B$24*Übersicht!G310^3)+(Datenblatt!$C$24*Übersicht!G310^2)+(Datenblatt!$D$24*Übersicht!G310)+Datenblatt!$E$24,0))))))))))))))))))</f>
        <v>0</v>
      </c>
      <c r="M310">
        <f>IF(AND(H310="",C310=11),Datenblatt!$I$26,IF(AND(H310="",C310=12),Datenblatt!$I$26,IF(AND(H310="",C310=16),Datenblatt!$I$27,IF(AND(H310="",C310=15),Datenblatt!$I$26,IF(AND(H310="",C310=14),Datenblatt!$I$26,IF(AND(H310="",C310=13),Datenblatt!$I$26,IF(AND($C310=13,H310&gt;Datenblatt!$X$3),0,IF(AND($C310=14,H310&gt;Datenblatt!$X$4),0,IF(AND($C310=15,H310&gt;Datenblatt!$X$5),0,IF(AND($C310=16,H310&gt;Datenblatt!$X$6),0,IF(AND($C310=12,H310&gt;Datenblatt!$X$7),0,IF(AND($C310=11,H310&gt;Datenblatt!$X$8),0,IF(AND($C310=13,H310&lt;Datenblatt!$W$3),100,IF(AND($C310=14,H310&lt;Datenblatt!$W$4),100,IF(AND($C310=15,H310&lt;Datenblatt!$W$5),100,IF(AND($C310=16,H310&lt;Datenblatt!$W$6),100,IF(AND($C310=12,H310&lt;Datenblatt!$W$7),100,IF(AND($C310=11,H310&lt;Datenblatt!$W$8),100,IF($C310=13,(Datenblatt!$B$27*Übersicht!H310^3)+(Datenblatt!$C$27*Übersicht!H310^2)+(Datenblatt!$D$27*Übersicht!H310)+Datenblatt!$E$27,IF($C310=14,(Datenblatt!$B$28*Übersicht!H310^3)+(Datenblatt!$C$28*Übersicht!H310^2)+(Datenblatt!$D$28*Übersicht!H310)+Datenblatt!$E$28,IF($C310=15,(Datenblatt!$B$29*Übersicht!H310^3)+(Datenblatt!$C$29*Übersicht!H310^2)+(Datenblatt!$D$29*Übersicht!H310)+Datenblatt!$E$29,IF($C310=16,(Datenblatt!$B$30*Übersicht!H310^3)+(Datenblatt!$C$30*Übersicht!H310^2)+(Datenblatt!$D$30*Übersicht!H310)+Datenblatt!$E$30,IF($C310=12,(Datenblatt!$B$31*Übersicht!H310^3)+(Datenblatt!$C$31*Übersicht!H310^2)+(Datenblatt!$D$31*Übersicht!H310)+Datenblatt!$E$31,IF($C310=11,(Datenblatt!$B$32*Übersicht!H310^3)+(Datenblatt!$C$32*Übersicht!H310^2)+(Datenblatt!$D$32*Übersicht!H310)+Datenblatt!$E$32,0))))))))))))))))))))))))</f>
        <v>0</v>
      </c>
      <c r="N310">
        <f>IF(AND(H310="",C310=11),Datenblatt!$I$29,IF(AND(H310="",C310=12),Datenblatt!$I$29,IF(AND(H310="",C310=16),Datenblatt!$I$29,IF(AND(H310="",C310=15),Datenblatt!$I$29,IF(AND(H310="",C310=14),Datenblatt!$I$29,IF(AND(H310="",C310=13),Datenblatt!$I$29,IF(AND($C310=13,H310&gt;Datenblatt!$X$3),0,IF(AND($C310=14,H310&gt;Datenblatt!$X$4),0,IF(AND($C310=15,H310&gt;Datenblatt!$X$5),0,IF(AND($C310=16,H310&gt;Datenblatt!$X$6),0,IF(AND($C310=12,H310&gt;Datenblatt!$X$7),0,IF(AND($C310=11,H310&gt;Datenblatt!$X$8),0,IF(AND($C310=13,H310&lt;Datenblatt!$W$3),100,IF(AND($C310=14,H310&lt;Datenblatt!$W$4),100,IF(AND($C310=15,H310&lt;Datenblatt!$W$5),100,IF(AND($C310=16,H310&lt;Datenblatt!$W$6),100,IF(AND($C310=12,H310&lt;Datenblatt!$W$7),100,IF(AND($C310=11,H310&lt;Datenblatt!$W$8),100,IF($C310=13,(Datenblatt!$B$27*Übersicht!H310^3)+(Datenblatt!$C$27*Übersicht!H310^2)+(Datenblatt!$D$27*Übersicht!H310)+Datenblatt!$E$27,IF($C310=14,(Datenblatt!$B$28*Übersicht!H310^3)+(Datenblatt!$C$28*Übersicht!H310^2)+(Datenblatt!$D$28*Übersicht!H310)+Datenblatt!$E$28,IF($C310=15,(Datenblatt!$B$29*Übersicht!H310^3)+(Datenblatt!$C$29*Übersicht!H310^2)+(Datenblatt!$D$29*Übersicht!H310)+Datenblatt!$E$29,IF($C310=16,(Datenblatt!$B$30*Übersicht!H310^3)+(Datenblatt!$C$30*Übersicht!H310^2)+(Datenblatt!$D$30*Übersicht!H310)+Datenblatt!$E$30,IF($C310=12,(Datenblatt!$B$31*Übersicht!H310^3)+(Datenblatt!$C$31*Übersicht!H310^2)+(Datenblatt!$D$31*Übersicht!H310)+Datenblatt!$E$31,IF($C310=11,(Datenblatt!$B$32*Übersicht!H310^3)+(Datenblatt!$C$32*Übersicht!H310^2)+(Datenblatt!$D$32*Übersicht!H310)+Datenblatt!$E$32,0))))))))))))))))))))))))</f>
        <v>0</v>
      </c>
      <c r="O310" s="2" t="e">
        <f t="shared" si="16"/>
        <v>#DIV/0!</v>
      </c>
      <c r="P310" s="2" t="e">
        <f t="shared" si="17"/>
        <v>#DIV/0!</v>
      </c>
      <c r="R310" s="2"/>
      <c r="S310" s="2">
        <f>Datenblatt!$I$10</f>
        <v>62.816491055091916</v>
      </c>
      <c r="T310" s="2">
        <f>Datenblatt!$I$18</f>
        <v>62.379148900450787</v>
      </c>
      <c r="U310" s="2">
        <f>Datenblatt!$I$26</f>
        <v>55.885385458572635</v>
      </c>
      <c r="V310" s="2">
        <f>Datenblatt!$I$34</f>
        <v>60.727085155488531</v>
      </c>
      <c r="W310" s="7" t="e">
        <f t="shared" si="18"/>
        <v>#DIV/0!</v>
      </c>
      <c r="Y310" s="2">
        <f>Datenblatt!$I$5</f>
        <v>73.48733784597421</v>
      </c>
      <c r="Z310">
        <f>Datenblatt!$I$13</f>
        <v>79.926562848016317</v>
      </c>
      <c r="AA310">
        <f>Datenblatt!$I$21</f>
        <v>79.953620531215734</v>
      </c>
      <c r="AB310">
        <f>Datenblatt!$I$29</f>
        <v>70.851454876954847</v>
      </c>
      <c r="AC310">
        <f>Datenblatt!$I$37</f>
        <v>75.813025407742586</v>
      </c>
      <c r="AD310" s="7" t="e">
        <f t="shared" si="19"/>
        <v>#DIV/0!</v>
      </c>
    </row>
    <row r="311" spans="10:30" ht="19" x14ac:dyDescent="0.25">
      <c r="J311" s="3" t="e">
        <f>IF(AND($C311=13,Datenblatt!M311&lt;Datenblatt!$R$3),0,IF(AND($C311=14,Datenblatt!M311&lt;Datenblatt!$R$4),0,IF(AND($C311=15,Datenblatt!M311&lt;Datenblatt!$R$5),0,IF(AND($C311=16,Datenblatt!M311&lt;Datenblatt!$R$6),0,IF(AND($C311=12,Datenblatt!M311&lt;Datenblatt!$R$7),0,IF(AND($C311=11,Datenblatt!M311&lt;Datenblatt!$R$8),0,IF(AND($C311=13,Datenblatt!M311&gt;Datenblatt!$Q$3),100,IF(AND($C311=14,Datenblatt!M311&gt;Datenblatt!$Q$4),100,IF(AND($C311=15,Datenblatt!M311&gt;Datenblatt!$Q$5),100,IF(AND($C311=16,Datenblatt!M311&gt;Datenblatt!$Q$6),100,IF(AND($C311=12,Datenblatt!M311&gt;Datenblatt!$Q$7),100,IF(AND($C311=11,Datenblatt!M311&gt;Datenblatt!$Q$8),100,IF(Übersicht!$C311=13,Datenblatt!$B$3*Datenblatt!M311^3+Datenblatt!$C$3*Datenblatt!M311^2+Datenblatt!$D$3*Datenblatt!M311+Datenblatt!$E$3,IF(Übersicht!$C311=14,Datenblatt!$B$4*Datenblatt!M311^3+Datenblatt!$C$4*Datenblatt!M311^2+Datenblatt!$D$4*Datenblatt!M311+Datenblatt!$E$4,IF(Übersicht!$C311=15,Datenblatt!$B$5*Datenblatt!M311^3+Datenblatt!$C$5*Datenblatt!M311^2+Datenblatt!$D$5*Datenblatt!M311+Datenblatt!$E$5,IF(Übersicht!$C311=16,Datenblatt!$B$6*Datenblatt!M311^3+Datenblatt!$C$6*Datenblatt!M311^2+Datenblatt!$D$6*Datenblatt!M311+Datenblatt!$E$6,IF(Übersicht!$C311=12,Datenblatt!$B$7*Datenblatt!M311^3+Datenblatt!$C$7*Datenblatt!M311^2+Datenblatt!$D$7*Datenblatt!M311+Datenblatt!$E$7,IF(Übersicht!$C311=11,Datenblatt!$B$8*Datenblatt!M311^3+Datenblatt!$C$8*Datenblatt!M311^2+Datenblatt!$D$8*Datenblatt!M311+Datenblatt!$E$8,0))))))))))))))))))</f>
        <v>#DIV/0!</v>
      </c>
      <c r="K311" t="e">
        <f>IF(AND(Übersicht!$C311=13,Datenblatt!N311&lt;Datenblatt!$T$3),0,IF(AND(Übersicht!$C311=14,Datenblatt!N311&lt;Datenblatt!$T$4),0,IF(AND(Übersicht!$C311=15,Datenblatt!N311&lt;Datenblatt!$T$5),0,IF(AND(Übersicht!$C311=16,Datenblatt!N311&lt;Datenblatt!$T$6),0,IF(AND(Übersicht!$C311=12,Datenblatt!N311&lt;Datenblatt!$T$7),0,IF(AND(Übersicht!$C311=11,Datenblatt!N311&lt;Datenblatt!$T$8),0,IF(AND($C311=13,Datenblatt!N311&gt;Datenblatt!$S$3),100,IF(AND($C311=14,Datenblatt!N311&gt;Datenblatt!$S$4),100,IF(AND($C311=15,Datenblatt!N311&gt;Datenblatt!$S$5),100,IF(AND($C311=16,Datenblatt!N311&gt;Datenblatt!$S$6),100,IF(AND($C311=12,Datenblatt!N311&gt;Datenblatt!$S$7),100,IF(AND($C311=11,Datenblatt!N311&gt;Datenblatt!$S$8),100,IF(Übersicht!$C311=13,Datenblatt!$B$11*Datenblatt!N311^3+Datenblatt!$C$11*Datenblatt!N311^2+Datenblatt!$D$11*Datenblatt!N311+Datenblatt!$E$11,IF(Übersicht!$C311=14,Datenblatt!$B$12*Datenblatt!N311^3+Datenblatt!$C$12*Datenblatt!N311^2+Datenblatt!$D$12*Datenblatt!N311+Datenblatt!$E$12,IF(Übersicht!$C311=15,Datenblatt!$B$13*Datenblatt!N311^3+Datenblatt!$C$13*Datenblatt!N311^2+Datenblatt!$D$13*Datenblatt!N311+Datenblatt!$E$13,IF(Übersicht!$C311=16,Datenblatt!$B$14*Datenblatt!N311^3+Datenblatt!$C$14*Datenblatt!N311^2+Datenblatt!$D$14*Datenblatt!N311+Datenblatt!$E$14,IF(Übersicht!$C311=12,Datenblatt!$B$15*Datenblatt!N311^3+Datenblatt!$C$15*Datenblatt!N311^2+Datenblatt!$D$15*Datenblatt!N311+Datenblatt!$E$15,IF(Übersicht!$C311=11,Datenblatt!$B$16*Datenblatt!N311^3+Datenblatt!$C$16*Datenblatt!N311^2+Datenblatt!$D$16*Datenblatt!N311+Datenblatt!$E$16,0))))))))))))))))))</f>
        <v>#DIV/0!</v>
      </c>
      <c r="L311">
        <f>IF(AND($C311=13,G311&lt;Datenblatt!$V$3),0,IF(AND($C311=14,G311&lt;Datenblatt!$V$4),0,IF(AND($C311=15,G311&lt;Datenblatt!$V$5),0,IF(AND($C311=16,G311&lt;Datenblatt!$V$6),0,IF(AND($C311=12,G311&lt;Datenblatt!$V$7),0,IF(AND($C311=11,G311&lt;Datenblatt!$V$8),0,IF(AND($C311=13,G311&gt;Datenblatt!$U$3),100,IF(AND($C311=14,G311&gt;Datenblatt!$U$4),100,IF(AND($C311=15,G311&gt;Datenblatt!$U$5),100,IF(AND($C311=16,G311&gt;Datenblatt!$U$6),100,IF(AND($C311=12,G311&gt;Datenblatt!$U$7),100,IF(AND($C311=11,G311&gt;Datenblatt!$U$8),100,IF($C311=13,(Datenblatt!$B$19*Übersicht!G311^3)+(Datenblatt!$C$19*Übersicht!G311^2)+(Datenblatt!$D$19*Übersicht!G311)+Datenblatt!$E$19,IF($C311=14,(Datenblatt!$B$20*Übersicht!G311^3)+(Datenblatt!$C$20*Übersicht!G311^2)+(Datenblatt!$D$20*Übersicht!G311)+Datenblatt!$E$20,IF($C311=15,(Datenblatt!$B$21*Übersicht!G311^3)+(Datenblatt!$C$21*Übersicht!G311^2)+(Datenblatt!$D$21*Übersicht!G311)+Datenblatt!$E$21,IF($C311=16,(Datenblatt!$B$22*Übersicht!G311^3)+(Datenblatt!$C$22*Übersicht!G311^2)+(Datenblatt!$D$22*Übersicht!G311)+Datenblatt!$E$22,IF($C311=12,(Datenblatt!$B$23*Übersicht!G311^3)+(Datenblatt!$C$23*Übersicht!G311^2)+(Datenblatt!$D$23*Übersicht!G311)+Datenblatt!$E$23,IF($C311=11,(Datenblatt!$B$24*Übersicht!G311^3)+(Datenblatt!$C$24*Übersicht!G311^2)+(Datenblatt!$D$24*Übersicht!G311)+Datenblatt!$E$24,0))))))))))))))))))</f>
        <v>0</v>
      </c>
      <c r="M311">
        <f>IF(AND(H311="",C311=11),Datenblatt!$I$26,IF(AND(H311="",C311=12),Datenblatt!$I$26,IF(AND(H311="",C311=16),Datenblatt!$I$27,IF(AND(H311="",C311=15),Datenblatt!$I$26,IF(AND(H311="",C311=14),Datenblatt!$I$26,IF(AND(H311="",C311=13),Datenblatt!$I$26,IF(AND($C311=13,H311&gt;Datenblatt!$X$3),0,IF(AND($C311=14,H311&gt;Datenblatt!$X$4),0,IF(AND($C311=15,H311&gt;Datenblatt!$X$5),0,IF(AND($C311=16,H311&gt;Datenblatt!$X$6),0,IF(AND($C311=12,H311&gt;Datenblatt!$X$7),0,IF(AND($C311=11,H311&gt;Datenblatt!$X$8),0,IF(AND($C311=13,H311&lt;Datenblatt!$W$3),100,IF(AND($C311=14,H311&lt;Datenblatt!$W$4),100,IF(AND($C311=15,H311&lt;Datenblatt!$W$5),100,IF(AND($C311=16,H311&lt;Datenblatt!$W$6),100,IF(AND($C311=12,H311&lt;Datenblatt!$W$7),100,IF(AND($C311=11,H311&lt;Datenblatt!$W$8),100,IF($C311=13,(Datenblatt!$B$27*Übersicht!H311^3)+(Datenblatt!$C$27*Übersicht!H311^2)+(Datenblatt!$D$27*Übersicht!H311)+Datenblatt!$E$27,IF($C311=14,(Datenblatt!$B$28*Übersicht!H311^3)+(Datenblatt!$C$28*Übersicht!H311^2)+(Datenblatt!$D$28*Übersicht!H311)+Datenblatt!$E$28,IF($C311=15,(Datenblatt!$B$29*Übersicht!H311^3)+(Datenblatt!$C$29*Übersicht!H311^2)+(Datenblatt!$D$29*Übersicht!H311)+Datenblatt!$E$29,IF($C311=16,(Datenblatt!$B$30*Übersicht!H311^3)+(Datenblatt!$C$30*Übersicht!H311^2)+(Datenblatt!$D$30*Übersicht!H311)+Datenblatt!$E$30,IF($C311=12,(Datenblatt!$B$31*Übersicht!H311^3)+(Datenblatt!$C$31*Übersicht!H311^2)+(Datenblatt!$D$31*Übersicht!H311)+Datenblatt!$E$31,IF($C311=11,(Datenblatt!$B$32*Übersicht!H311^3)+(Datenblatt!$C$32*Übersicht!H311^2)+(Datenblatt!$D$32*Übersicht!H311)+Datenblatt!$E$32,0))))))))))))))))))))))))</f>
        <v>0</v>
      </c>
      <c r="N311">
        <f>IF(AND(H311="",C311=11),Datenblatt!$I$29,IF(AND(H311="",C311=12),Datenblatt!$I$29,IF(AND(H311="",C311=16),Datenblatt!$I$29,IF(AND(H311="",C311=15),Datenblatt!$I$29,IF(AND(H311="",C311=14),Datenblatt!$I$29,IF(AND(H311="",C311=13),Datenblatt!$I$29,IF(AND($C311=13,H311&gt;Datenblatt!$X$3),0,IF(AND($C311=14,H311&gt;Datenblatt!$X$4),0,IF(AND($C311=15,H311&gt;Datenblatt!$X$5),0,IF(AND($C311=16,H311&gt;Datenblatt!$X$6),0,IF(AND($C311=12,H311&gt;Datenblatt!$X$7),0,IF(AND($C311=11,H311&gt;Datenblatt!$X$8),0,IF(AND($C311=13,H311&lt;Datenblatt!$W$3),100,IF(AND($C311=14,H311&lt;Datenblatt!$W$4),100,IF(AND($C311=15,H311&lt;Datenblatt!$W$5),100,IF(AND($C311=16,H311&lt;Datenblatt!$W$6),100,IF(AND($C311=12,H311&lt;Datenblatt!$W$7),100,IF(AND($C311=11,H311&lt;Datenblatt!$W$8),100,IF($C311=13,(Datenblatt!$B$27*Übersicht!H311^3)+(Datenblatt!$C$27*Übersicht!H311^2)+(Datenblatt!$D$27*Übersicht!H311)+Datenblatt!$E$27,IF($C311=14,(Datenblatt!$B$28*Übersicht!H311^3)+(Datenblatt!$C$28*Übersicht!H311^2)+(Datenblatt!$D$28*Übersicht!H311)+Datenblatt!$E$28,IF($C311=15,(Datenblatt!$B$29*Übersicht!H311^3)+(Datenblatt!$C$29*Übersicht!H311^2)+(Datenblatt!$D$29*Übersicht!H311)+Datenblatt!$E$29,IF($C311=16,(Datenblatt!$B$30*Übersicht!H311^3)+(Datenblatt!$C$30*Übersicht!H311^2)+(Datenblatt!$D$30*Übersicht!H311)+Datenblatt!$E$30,IF($C311=12,(Datenblatt!$B$31*Übersicht!H311^3)+(Datenblatt!$C$31*Übersicht!H311^2)+(Datenblatt!$D$31*Übersicht!H311)+Datenblatt!$E$31,IF($C311=11,(Datenblatt!$B$32*Übersicht!H311^3)+(Datenblatt!$C$32*Übersicht!H311^2)+(Datenblatt!$D$32*Übersicht!H311)+Datenblatt!$E$32,0))))))))))))))))))))))))</f>
        <v>0</v>
      </c>
      <c r="O311" s="2" t="e">
        <f t="shared" si="16"/>
        <v>#DIV/0!</v>
      </c>
      <c r="P311" s="2" t="e">
        <f t="shared" si="17"/>
        <v>#DIV/0!</v>
      </c>
      <c r="R311" s="2"/>
      <c r="S311" s="2">
        <f>Datenblatt!$I$10</f>
        <v>62.816491055091916</v>
      </c>
      <c r="T311" s="2">
        <f>Datenblatt!$I$18</f>
        <v>62.379148900450787</v>
      </c>
      <c r="U311" s="2">
        <f>Datenblatt!$I$26</f>
        <v>55.885385458572635</v>
      </c>
      <c r="V311" s="2">
        <f>Datenblatt!$I$34</f>
        <v>60.727085155488531</v>
      </c>
      <c r="W311" s="7" t="e">
        <f t="shared" si="18"/>
        <v>#DIV/0!</v>
      </c>
      <c r="Y311" s="2">
        <f>Datenblatt!$I$5</f>
        <v>73.48733784597421</v>
      </c>
      <c r="Z311">
        <f>Datenblatt!$I$13</f>
        <v>79.926562848016317</v>
      </c>
      <c r="AA311">
        <f>Datenblatt!$I$21</f>
        <v>79.953620531215734</v>
      </c>
      <c r="AB311">
        <f>Datenblatt!$I$29</f>
        <v>70.851454876954847</v>
      </c>
      <c r="AC311">
        <f>Datenblatt!$I$37</f>
        <v>75.813025407742586</v>
      </c>
      <c r="AD311" s="7" t="e">
        <f t="shared" si="19"/>
        <v>#DIV/0!</v>
      </c>
    </row>
    <row r="312" spans="10:30" ht="19" x14ac:dyDescent="0.25">
      <c r="J312" s="3" t="e">
        <f>IF(AND($C312=13,Datenblatt!M312&lt;Datenblatt!$R$3),0,IF(AND($C312=14,Datenblatt!M312&lt;Datenblatt!$R$4),0,IF(AND($C312=15,Datenblatt!M312&lt;Datenblatt!$R$5),0,IF(AND($C312=16,Datenblatt!M312&lt;Datenblatt!$R$6),0,IF(AND($C312=12,Datenblatt!M312&lt;Datenblatt!$R$7),0,IF(AND($C312=11,Datenblatt!M312&lt;Datenblatt!$R$8),0,IF(AND($C312=13,Datenblatt!M312&gt;Datenblatt!$Q$3),100,IF(AND($C312=14,Datenblatt!M312&gt;Datenblatt!$Q$4),100,IF(AND($C312=15,Datenblatt!M312&gt;Datenblatt!$Q$5),100,IF(AND($C312=16,Datenblatt!M312&gt;Datenblatt!$Q$6),100,IF(AND($C312=12,Datenblatt!M312&gt;Datenblatt!$Q$7),100,IF(AND($C312=11,Datenblatt!M312&gt;Datenblatt!$Q$8),100,IF(Übersicht!$C312=13,Datenblatt!$B$3*Datenblatt!M312^3+Datenblatt!$C$3*Datenblatt!M312^2+Datenblatt!$D$3*Datenblatt!M312+Datenblatt!$E$3,IF(Übersicht!$C312=14,Datenblatt!$B$4*Datenblatt!M312^3+Datenblatt!$C$4*Datenblatt!M312^2+Datenblatt!$D$4*Datenblatt!M312+Datenblatt!$E$4,IF(Übersicht!$C312=15,Datenblatt!$B$5*Datenblatt!M312^3+Datenblatt!$C$5*Datenblatt!M312^2+Datenblatt!$D$5*Datenblatt!M312+Datenblatt!$E$5,IF(Übersicht!$C312=16,Datenblatt!$B$6*Datenblatt!M312^3+Datenblatt!$C$6*Datenblatt!M312^2+Datenblatt!$D$6*Datenblatt!M312+Datenblatt!$E$6,IF(Übersicht!$C312=12,Datenblatt!$B$7*Datenblatt!M312^3+Datenblatt!$C$7*Datenblatt!M312^2+Datenblatt!$D$7*Datenblatt!M312+Datenblatt!$E$7,IF(Übersicht!$C312=11,Datenblatt!$B$8*Datenblatt!M312^3+Datenblatt!$C$8*Datenblatt!M312^2+Datenblatt!$D$8*Datenblatt!M312+Datenblatt!$E$8,0))))))))))))))))))</f>
        <v>#DIV/0!</v>
      </c>
      <c r="K312" t="e">
        <f>IF(AND(Übersicht!$C312=13,Datenblatt!N312&lt;Datenblatt!$T$3),0,IF(AND(Übersicht!$C312=14,Datenblatt!N312&lt;Datenblatt!$T$4),0,IF(AND(Übersicht!$C312=15,Datenblatt!N312&lt;Datenblatt!$T$5),0,IF(AND(Übersicht!$C312=16,Datenblatt!N312&lt;Datenblatt!$T$6),0,IF(AND(Übersicht!$C312=12,Datenblatt!N312&lt;Datenblatt!$T$7),0,IF(AND(Übersicht!$C312=11,Datenblatt!N312&lt;Datenblatt!$T$8),0,IF(AND($C312=13,Datenblatt!N312&gt;Datenblatt!$S$3),100,IF(AND($C312=14,Datenblatt!N312&gt;Datenblatt!$S$4),100,IF(AND($C312=15,Datenblatt!N312&gt;Datenblatt!$S$5),100,IF(AND($C312=16,Datenblatt!N312&gt;Datenblatt!$S$6),100,IF(AND($C312=12,Datenblatt!N312&gt;Datenblatt!$S$7),100,IF(AND($C312=11,Datenblatt!N312&gt;Datenblatt!$S$8),100,IF(Übersicht!$C312=13,Datenblatt!$B$11*Datenblatt!N312^3+Datenblatt!$C$11*Datenblatt!N312^2+Datenblatt!$D$11*Datenblatt!N312+Datenblatt!$E$11,IF(Übersicht!$C312=14,Datenblatt!$B$12*Datenblatt!N312^3+Datenblatt!$C$12*Datenblatt!N312^2+Datenblatt!$D$12*Datenblatt!N312+Datenblatt!$E$12,IF(Übersicht!$C312=15,Datenblatt!$B$13*Datenblatt!N312^3+Datenblatt!$C$13*Datenblatt!N312^2+Datenblatt!$D$13*Datenblatt!N312+Datenblatt!$E$13,IF(Übersicht!$C312=16,Datenblatt!$B$14*Datenblatt!N312^3+Datenblatt!$C$14*Datenblatt!N312^2+Datenblatt!$D$14*Datenblatt!N312+Datenblatt!$E$14,IF(Übersicht!$C312=12,Datenblatt!$B$15*Datenblatt!N312^3+Datenblatt!$C$15*Datenblatt!N312^2+Datenblatt!$D$15*Datenblatt!N312+Datenblatt!$E$15,IF(Übersicht!$C312=11,Datenblatt!$B$16*Datenblatt!N312^3+Datenblatt!$C$16*Datenblatt!N312^2+Datenblatt!$D$16*Datenblatt!N312+Datenblatt!$E$16,0))))))))))))))))))</f>
        <v>#DIV/0!</v>
      </c>
      <c r="L312">
        <f>IF(AND($C312=13,G312&lt;Datenblatt!$V$3),0,IF(AND($C312=14,G312&lt;Datenblatt!$V$4),0,IF(AND($C312=15,G312&lt;Datenblatt!$V$5),0,IF(AND($C312=16,G312&lt;Datenblatt!$V$6),0,IF(AND($C312=12,G312&lt;Datenblatt!$V$7),0,IF(AND($C312=11,G312&lt;Datenblatt!$V$8),0,IF(AND($C312=13,G312&gt;Datenblatt!$U$3),100,IF(AND($C312=14,G312&gt;Datenblatt!$U$4),100,IF(AND($C312=15,G312&gt;Datenblatt!$U$5),100,IF(AND($C312=16,G312&gt;Datenblatt!$U$6),100,IF(AND($C312=12,G312&gt;Datenblatt!$U$7),100,IF(AND($C312=11,G312&gt;Datenblatt!$U$8),100,IF($C312=13,(Datenblatt!$B$19*Übersicht!G312^3)+(Datenblatt!$C$19*Übersicht!G312^2)+(Datenblatt!$D$19*Übersicht!G312)+Datenblatt!$E$19,IF($C312=14,(Datenblatt!$B$20*Übersicht!G312^3)+(Datenblatt!$C$20*Übersicht!G312^2)+(Datenblatt!$D$20*Übersicht!G312)+Datenblatt!$E$20,IF($C312=15,(Datenblatt!$B$21*Übersicht!G312^3)+(Datenblatt!$C$21*Übersicht!G312^2)+(Datenblatt!$D$21*Übersicht!G312)+Datenblatt!$E$21,IF($C312=16,(Datenblatt!$B$22*Übersicht!G312^3)+(Datenblatt!$C$22*Übersicht!G312^2)+(Datenblatt!$D$22*Übersicht!G312)+Datenblatt!$E$22,IF($C312=12,(Datenblatt!$B$23*Übersicht!G312^3)+(Datenblatt!$C$23*Übersicht!G312^2)+(Datenblatt!$D$23*Übersicht!G312)+Datenblatt!$E$23,IF($C312=11,(Datenblatt!$B$24*Übersicht!G312^3)+(Datenblatt!$C$24*Übersicht!G312^2)+(Datenblatt!$D$24*Übersicht!G312)+Datenblatt!$E$24,0))))))))))))))))))</f>
        <v>0</v>
      </c>
      <c r="M312">
        <f>IF(AND(H312="",C312=11),Datenblatt!$I$26,IF(AND(H312="",C312=12),Datenblatt!$I$26,IF(AND(H312="",C312=16),Datenblatt!$I$27,IF(AND(H312="",C312=15),Datenblatt!$I$26,IF(AND(H312="",C312=14),Datenblatt!$I$26,IF(AND(H312="",C312=13),Datenblatt!$I$26,IF(AND($C312=13,H312&gt;Datenblatt!$X$3),0,IF(AND($C312=14,H312&gt;Datenblatt!$X$4),0,IF(AND($C312=15,H312&gt;Datenblatt!$X$5),0,IF(AND($C312=16,H312&gt;Datenblatt!$X$6),0,IF(AND($C312=12,H312&gt;Datenblatt!$X$7),0,IF(AND($C312=11,H312&gt;Datenblatt!$X$8),0,IF(AND($C312=13,H312&lt;Datenblatt!$W$3),100,IF(AND($C312=14,H312&lt;Datenblatt!$W$4),100,IF(AND($C312=15,H312&lt;Datenblatt!$W$5),100,IF(AND($C312=16,H312&lt;Datenblatt!$W$6),100,IF(AND($C312=12,H312&lt;Datenblatt!$W$7),100,IF(AND($C312=11,H312&lt;Datenblatt!$W$8),100,IF($C312=13,(Datenblatt!$B$27*Übersicht!H312^3)+(Datenblatt!$C$27*Übersicht!H312^2)+(Datenblatt!$D$27*Übersicht!H312)+Datenblatt!$E$27,IF($C312=14,(Datenblatt!$B$28*Übersicht!H312^3)+(Datenblatt!$C$28*Übersicht!H312^2)+(Datenblatt!$D$28*Übersicht!H312)+Datenblatt!$E$28,IF($C312=15,(Datenblatt!$B$29*Übersicht!H312^3)+(Datenblatt!$C$29*Übersicht!H312^2)+(Datenblatt!$D$29*Übersicht!H312)+Datenblatt!$E$29,IF($C312=16,(Datenblatt!$B$30*Übersicht!H312^3)+(Datenblatt!$C$30*Übersicht!H312^2)+(Datenblatt!$D$30*Übersicht!H312)+Datenblatt!$E$30,IF($C312=12,(Datenblatt!$B$31*Übersicht!H312^3)+(Datenblatt!$C$31*Übersicht!H312^2)+(Datenblatt!$D$31*Übersicht!H312)+Datenblatt!$E$31,IF($C312=11,(Datenblatt!$B$32*Übersicht!H312^3)+(Datenblatt!$C$32*Übersicht!H312^2)+(Datenblatt!$D$32*Übersicht!H312)+Datenblatt!$E$32,0))))))))))))))))))))))))</f>
        <v>0</v>
      </c>
      <c r="N312">
        <f>IF(AND(H312="",C312=11),Datenblatt!$I$29,IF(AND(H312="",C312=12),Datenblatt!$I$29,IF(AND(H312="",C312=16),Datenblatt!$I$29,IF(AND(H312="",C312=15),Datenblatt!$I$29,IF(AND(H312="",C312=14),Datenblatt!$I$29,IF(AND(H312="",C312=13),Datenblatt!$I$29,IF(AND($C312=13,H312&gt;Datenblatt!$X$3),0,IF(AND($C312=14,H312&gt;Datenblatt!$X$4),0,IF(AND($C312=15,H312&gt;Datenblatt!$X$5),0,IF(AND($C312=16,H312&gt;Datenblatt!$X$6),0,IF(AND($C312=12,H312&gt;Datenblatt!$X$7),0,IF(AND($C312=11,H312&gt;Datenblatt!$X$8),0,IF(AND($C312=13,H312&lt;Datenblatt!$W$3),100,IF(AND($C312=14,H312&lt;Datenblatt!$W$4),100,IF(AND($C312=15,H312&lt;Datenblatt!$W$5),100,IF(AND($C312=16,H312&lt;Datenblatt!$W$6),100,IF(AND($C312=12,H312&lt;Datenblatt!$W$7),100,IF(AND($C312=11,H312&lt;Datenblatt!$W$8),100,IF($C312=13,(Datenblatt!$B$27*Übersicht!H312^3)+(Datenblatt!$C$27*Übersicht!H312^2)+(Datenblatt!$D$27*Übersicht!H312)+Datenblatt!$E$27,IF($C312=14,(Datenblatt!$B$28*Übersicht!H312^3)+(Datenblatt!$C$28*Übersicht!H312^2)+(Datenblatt!$D$28*Übersicht!H312)+Datenblatt!$E$28,IF($C312=15,(Datenblatt!$B$29*Übersicht!H312^3)+(Datenblatt!$C$29*Übersicht!H312^2)+(Datenblatt!$D$29*Übersicht!H312)+Datenblatt!$E$29,IF($C312=16,(Datenblatt!$B$30*Übersicht!H312^3)+(Datenblatt!$C$30*Übersicht!H312^2)+(Datenblatt!$D$30*Übersicht!H312)+Datenblatt!$E$30,IF($C312=12,(Datenblatt!$B$31*Übersicht!H312^3)+(Datenblatt!$C$31*Übersicht!H312^2)+(Datenblatt!$D$31*Übersicht!H312)+Datenblatt!$E$31,IF($C312=11,(Datenblatt!$B$32*Übersicht!H312^3)+(Datenblatt!$C$32*Übersicht!H312^2)+(Datenblatt!$D$32*Übersicht!H312)+Datenblatt!$E$32,0))))))))))))))))))))))))</f>
        <v>0</v>
      </c>
      <c r="O312" s="2" t="e">
        <f t="shared" si="16"/>
        <v>#DIV/0!</v>
      </c>
      <c r="P312" s="2" t="e">
        <f t="shared" si="17"/>
        <v>#DIV/0!</v>
      </c>
      <c r="R312" s="2"/>
      <c r="S312" s="2">
        <f>Datenblatt!$I$10</f>
        <v>62.816491055091916</v>
      </c>
      <c r="T312" s="2">
        <f>Datenblatt!$I$18</f>
        <v>62.379148900450787</v>
      </c>
      <c r="U312" s="2">
        <f>Datenblatt!$I$26</f>
        <v>55.885385458572635</v>
      </c>
      <c r="V312" s="2">
        <f>Datenblatt!$I$34</f>
        <v>60.727085155488531</v>
      </c>
      <c r="W312" s="7" t="e">
        <f t="shared" si="18"/>
        <v>#DIV/0!</v>
      </c>
      <c r="Y312" s="2">
        <f>Datenblatt!$I$5</f>
        <v>73.48733784597421</v>
      </c>
      <c r="Z312">
        <f>Datenblatt!$I$13</f>
        <v>79.926562848016317</v>
      </c>
      <c r="AA312">
        <f>Datenblatt!$I$21</f>
        <v>79.953620531215734</v>
      </c>
      <c r="AB312">
        <f>Datenblatt!$I$29</f>
        <v>70.851454876954847</v>
      </c>
      <c r="AC312">
        <f>Datenblatt!$I$37</f>
        <v>75.813025407742586</v>
      </c>
      <c r="AD312" s="7" t="e">
        <f t="shared" si="19"/>
        <v>#DIV/0!</v>
      </c>
    </row>
    <row r="313" spans="10:30" ht="19" x14ac:dyDescent="0.25">
      <c r="J313" s="3" t="e">
        <f>IF(AND($C313=13,Datenblatt!M313&lt;Datenblatt!$R$3),0,IF(AND($C313=14,Datenblatt!M313&lt;Datenblatt!$R$4),0,IF(AND($C313=15,Datenblatt!M313&lt;Datenblatt!$R$5),0,IF(AND($C313=16,Datenblatt!M313&lt;Datenblatt!$R$6),0,IF(AND($C313=12,Datenblatt!M313&lt;Datenblatt!$R$7),0,IF(AND($C313=11,Datenblatt!M313&lt;Datenblatt!$R$8),0,IF(AND($C313=13,Datenblatt!M313&gt;Datenblatt!$Q$3),100,IF(AND($C313=14,Datenblatt!M313&gt;Datenblatt!$Q$4),100,IF(AND($C313=15,Datenblatt!M313&gt;Datenblatt!$Q$5),100,IF(AND($C313=16,Datenblatt!M313&gt;Datenblatt!$Q$6),100,IF(AND($C313=12,Datenblatt!M313&gt;Datenblatt!$Q$7),100,IF(AND($C313=11,Datenblatt!M313&gt;Datenblatt!$Q$8),100,IF(Übersicht!$C313=13,Datenblatt!$B$3*Datenblatt!M313^3+Datenblatt!$C$3*Datenblatt!M313^2+Datenblatt!$D$3*Datenblatt!M313+Datenblatt!$E$3,IF(Übersicht!$C313=14,Datenblatt!$B$4*Datenblatt!M313^3+Datenblatt!$C$4*Datenblatt!M313^2+Datenblatt!$D$4*Datenblatt!M313+Datenblatt!$E$4,IF(Übersicht!$C313=15,Datenblatt!$B$5*Datenblatt!M313^3+Datenblatt!$C$5*Datenblatt!M313^2+Datenblatt!$D$5*Datenblatt!M313+Datenblatt!$E$5,IF(Übersicht!$C313=16,Datenblatt!$B$6*Datenblatt!M313^3+Datenblatt!$C$6*Datenblatt!M313^2+Datenblatt!$D$6*Datenblatt!M313+Datenblatt!$E$6,IF(Übersicht!$C313=12,Datenblatt!$B$7*Datenblatt!M313^3+Datenblatt!$C$7*Datenblatt!M313^2+Datenblatt!$D$7*Datenblatt!M313+Datenblatt!$E$7,IF(Übersicht!$C313=11,Datenblatt!$B$8*Datenblatt!M313^3+Datenblatt!$C$8*Datenblatt!M313^2+Datenblatt!$D$8*Datenblatt!M313+Datenblatt!$E$8,0))))))))))))))))))</f>
        <v>#DIV/0!</v>
      </c>
      <c r="K313" t="e">
        <f>IF(AND(Übersicht!$C313=13,Datenblatt!N313&lt;Datenblatt!$T$3),0,IF(AND(Übersicht!$C313=14,Datenblatt!N313&lt;Datenblatt!$T$4),0,IF(AND(Übersicht!$C313=15,Datenblatt!N313&lt;Datenblatt!$T$5),0,IF(AND(Übersicht!$C313=16,Datenblatt!N313&lt;Datenblatt!$T$6),0,IF(AND(Übersicht!$C313=12,Datenblatt!N313&lt;Datenblatt!$T$7),0,IF(AND(Übersicht!$C313=11,Datenblatt!N313&lt;Datenblatt!$T$8),0,IF(AND($C313=13,Datenblatt!N313&gt;Datenblatt!$S$3),100,IF(AND($C313=14,Datenblatt!N313&gt;Datenblatt!$S$4),100,IF(AND($C313=15,Datenblatt!N313&gt;Datenblatt!$S$5),100,IF(AND($C313=16,Datenblatt!N313&gt;Datenblatt!$S$6),100,IF(AND($C313=12,Datenblatt!N313&gt;Datenblatt!$S$7),100,IF(AND($C313=11,Datenblatt!N313&gt;Datenblatt!$S$8),100,IF(Übersicht!$C313=13,Datenblatt!$B$11*Datenblatt!N313^3+Datenblatt!$C$11*Datenblatt!N313^2+Datenblatt!$D$11*Datenblatt!N313+Datenblatt!$E$11,IF(Übersicht!$C313=14,Datenblatt!$B$12*Datenblatt!N313^3+Datenblatt!$C$12*Datenblatt!N313^2+Datenblatt!$D$12*Datenblatt!N313+Datenblatt!$E$12,IF(Übersicht!$C313=15,Datenblatt!$B$13*Datenblatt!N313^3+Datenblatt!$C$13*Datenblatt!N313^2+Datenblatt!$D$13*Datenblatt!N313+Datenblatt!$E$13,IF(Übersicht!$C313=16,Datenblatt!$B$14*Datenblatt!N313^3+Datenblatt!$C$14*Datenblatt!N313^2+Datenblatt!$D$14*Datenblatt!N313+Datenblatt!$E$14,IF(Übersicht!$C313=12,Datenblatt!$B$15*Datenblatt!N313^3+Datenblatt!$C$15*Datenblatt!N313^2+Datenblatt!$D$15*Datenblatt!N313+Datenblatt!$E$15,IF(Übersicht!$C313=11,Datenblatt!$B$16*Datenblatt!N313^3+Datenblatt!$C$16*Datenblatt!N313^2+Datenblatt!$D$16*Datenblatt!N313+Datenblatt!$E$16,0))))))))))))))))))</f>
        <v>#DIV/0!</v>
      </c>
      <c r="L313">
        <f>IF(AND($C313=13,G313&lt;Datenblatt!$V$3),0,IF(AND($C313=14,G313&lt;Datenblatt!$V$4),0,IF(AND($C313=15,G313&lt;Datenblatt!$V$5),0,IF(AND($C313=16,G313&lt;Datenblatt!$V$6),0,IF(AND($C313=12,G313&lt;Datenblatt!$V$7),0,IF(AND($C313=11,G313&lt;Datenblatt!$V$8),0,IF(AND($C313=13,G313&gt;Datenblatt!$U$3),100,IF(AND($C313=14,G313&gt;Datenblatt!$U$4),100,IF(AND($C313=15,G313&gt;Datenblatt!$U$5),100,IF(AND($C313=16,G313&gt;Datenblatt!$U$6),100,IF(AND($C313=12,G313&gt;Datenblatt!$U$7),100,IF(AND($C313=11,G313&gt;Datenblatt!$U$8),100,IF($C313=13,(Datenblatt!$B$19*Übersicht!G313^3)+(Datenblatt!$C$19*Übersicht!G313^2)+(Datenblatt!$D$19*Übersicht!G313)+Datenblatt!$E$19,IF($C313=14,(Datenblatt!$B$20*Übersicht!G313^3)+(Datenblatt!$C$20*Übersicht!G313^2)+(Datenblatt!$D$20*Übersicht!G313)+Datenblatt!$E$20,IF($C313=15,(Datenblatt!$B$21*Übersicht!G313^3)+(Datenblatt!$C$21*Übersicht!G313^2)+(Datenblatt!$D$21*Übersicht!G313)+Datenblatt!$E$21,IF($C313=16,(Datenblatt!$B$22*Übersicht!G313^3)+(Datenblatt!$C$22*Übersicht!G313^2)+(Datenblatt!$D$22*Übersicht!G313)+Datenblatt!$E$22,IF($C313=12,(Datenblatt!$B$23*Übersicht!G313^3)+(Datenblatt!$C$23*Übersicht!G313^2)+(Datenblatt!$D$23*Übersicht!G313)+Datenblatt!$E$23,IF($C313=11,(Datenblatt!$B$24*Übersicht!G313^3)+(Datenblatt!$C$24*Übersicht!G313^2)+(Datenblatt!$D$24*Übersicht!G313)+Datenblatt!$E$24,0))))))))))))))))))</f>
        <v>0</v>
      </c>
      <c r="M313">
        <f>IF(AND(H313="",C313=11),Datenblatt!$I$26,IF(AND(H313="",C313=12),Datenblatt!$I$26,IF(AND(H313="",C313=16),Datenblatt!$I$27,IF(AND(H313="",C313=15),Datenblatt!$I$26,IF(AND(H313="",C313=14),Datenblatt!$I$26,IF(AND(H313="",C313=13),Datenblatt!$I$26,IF(AND($C313=13,H313&gt;Datenblatt!$X$3),0,IF(AND($C313=14,H313&gt;Datenblatt!$X$4),0,IF(AND($C313=15,H313&gt;Datenblatt!$X$5),0,IF(AND($C313=16,H313&gt;Datenblatt!$X$6),0,IF(AND($C313=12,H313&gt;Datenblatt!$X$7),0,IF(AND($C313=11,H313&gt;Datenblatt!$X$8),0,IF(AND($C313=13,H313&lt;Datenblatt!$W$3),100,IF(AND($C313=14,H313&lt;Datenblatt!$W$4),100,IF(AND($C313=15,H313&lt;Datenblatt!$W$5),100,IF(AND($C313=16,H313&lt;Datenblatt!$W$6),100,IF(AND($C313=12,H313&lt;Datenblatt!$W$7),100,IF(AND($C313=11,H313&lt;Datenblatt!$W$8),100,IF($C313=13,(Datenblatt!$B$27*Übersicht!H313^3)+(Datenblatt!$C$27*Übersicht!H313^2)+(Datenblatt!$D$27*Übersicht!H313)+Datenblatt!$E$27,IF($C313=14,(Datenblatt!$B$28*Übersicht!H313^3)+(Datenblatt!$C$28*Übersicht!H313^2)+(Datenblatt!$D$28*Übersicht!H313)+Datenblatt!$E$28,IF($C313=15,(Datenblatt!$B$29*Übersicht!H313^3)+(Datenblatt!$C$29*Übersicht!H313^2)+(Datenblatt!$D$29*Übersicht!H313)+Datenblatt!$E$29,IF($C313=16,(Datenblatt!$B$30*Übersicht!H313^3)+(Datenblatt!$C$30*Übersicht!H313^2)+(Datenblatt!$D$30*Übersicht!H313)+Datenblatt!$E$30,IF($C313=12,(Datenblatt!$B$31*Übersicht!H313^3)+(Datenblatt!$C$31*Übersicht!H313^2)+(Datenblatt!$D$31*Übersicht!H313)+Datenblatt!$E$31,IF($C313=11,(Datenblatt!$B$32*Übersicht!H313^3)+(Datenblatt!$C$32*Übersicht!H313^2)+(Datenblatt!$D$32*Übersicht!H313)+Datenblatt!$E$32,0))))))))))))))))))))))))</f>
        <v>0</v>
      </c>
      <c r="N313">
        <f>IF(AND(H313="",C313=11),Datenblatt!$I$29,IF(AND(H313="",C313=12),Datenblatt!$I$29,IF(AND(H313="",C313=16),Datenblatt!$I$29,IF(AND(H313="",C313=15),Datenblatt!$I$29,IF(AND(H313="",C313=14),Datenblatt!$I$29,IF(AND(H313="",C313=13),Datenblatt!$I$29,IF(AND($C313=13,H313&gt;Datenblatt!$X$3),0,IF(AND($C313=14,H313&gt;Datenblatt!$X$4),0,IF(AND($C313=15,H313&gt;Datenblatt!$X$5),0,IF(AND($C313=16,H313&gt;Datenblatt!$X$6),0,IF(AND($C313=12,H313&gt;Datenblatt!$X$7),0,IF(AND($C313=11,H313&gt;Datenblatt!$X$8),0,IF(AND($C313=13,H313&lt;Datenblatt!$W$3),100,IF(AND($C313=14,H313&lt;Datenblatt!$W$4),100,IF(AND($C313=15,H313&lt;Datenblatt!$W$5),100,IF(AND($C313=16,H313&lt;Datenblatt!$W$6),100,IF(AND($C313=12,H313&lt;Datenblatt!$W$7),100,IF(AND($C313=11,H313&lt;Datenblatt!$W$8),100,IF($C313=13,(Datenblatt!$B$27*Übersicht!H313^3)+(Datenblatt!$C$27*Übersicht!H313^2)+(Datenblatt!$D$27*Übersicht!H313)+Datenblatt!$E$27,IF($C313=14,(Datenblatt!$B$28*Übersicht!H313^3)+(Datenblatt!$C$28*Übersicht!H313^2)+(Datenblatt!$D$28*Übersicht!H313)+Datenblatt!$E$28,IF($C313=15,(Datenblatt!$B$29*Übersicht!H313^3)+(Datenblatt!$C$29*Übersicht!H313^2)+(Datenblatt!$D$29*Übersicht!H313)+Datenblatt!$E$29,IF($C313=16,(Datenblatt!$B$30*Übersicht!H313^3)+(Datenblatt!$C$30*Übersicht!H313^2)+(Datenblatt!$D$30*Übersicht!H313)+Datenblatt!$E$30,IF($C313=12,(Datenblatt!$B$31*Übersicht!H313^3)+(Datenblatt!$C$31*Übersicht!H313^2)+(Datenblatt!$D$31*Übersicht!H313)+Datenblatt!$E$31,IF($C313=11,(Datenblatt!$B$32*Übersicht!H313^3)+(Datenblatt!$C$32*Übersicht!H313^2)+(Datenblatt!$D$32*Übersicht!H313)+Datenblatt!$E$32,0))))))))))))))))))))))))</f>
        <v>0</v>
      </c>
      <c r="O313" s="2" t="e">
        <f t="shared" si="16"/>
        <v>#DIV/0!</v>
      </c>
      <c r="P313" s="2" t="e">
        <f t="shared" si="17"/>
        <v>#DIV/0!</v>
      </c>
      <c r="R313" s="2"/>
      <c r="S313" s="2">
        <f>Datenblatt!$I$10</f>
        <v>62.816491055091916</v>
      </c>
      <c r="T313" s="2">
        <f>Datenblatt!$I$18</f>
        <v>62.379148900450787</v>
      </c>
      <c r="U313" s="2">
        <f>Datenblatt!$I$26</f>
        <v>55.885385458572635</v>
      </c>
      <c r="V313" s="2">
        <f>Datenblatt!$I$34</f>
        <v>60.727085155488531</v>
      </c>
      <c r="W313" s="7" t="e">
        <f t="shared" si="18"/>
        <v>#DIV/0!</v>
      </c>
      <c r="Y313" s="2">
        <f>Datenblatt!$I$5</f>
        <v>73.48733784597421</v>
      </c>
      <c r="Z313">
        <f>Datenblatt!$I$13</f>
        <v>79.926562848016317</v>
      </c>
      <c r="AA313">
        <f>Datenblatt!$I$21</f>
        <v>79.953620531215734</v>
      </c>
      <c r="AB313">
        <f>Datenblatt!$I$29</f>
        <v>70.851454876954847</v>
      </c>
      <c r="AC313">
        <f>Datenblatt!$I$37</f>
        <v>75.813025407742586</v>
      </c>
      <c r="AD313" s="7" t="e">
        <f t="shared" si="19"/>
        <v>#DIV/0!</v>
      </c>
    </row>
    <row r="314" spans="10:30" ht="19" x14ac:dyDescent="0.25">
      <c r="J314" s="3" t="e">
        <f>IF(AND($C314=13,Datenblatt!M314&lt;Datenblatt!$R$3),0,IF(AND($C314=14,Datenblatt!M314&lt;Datenblatt!$R$4),0,IF(AND($C314=15,Datenblatt!M314&lt;Datenblatt!$R$5),0,IF(AND($C314=16,Datenblatt!M314&lt;Datenblatt!$R$6),0,IF(AND($C314=12,Datenblatt!M314&lt;Datenblatt!$R$7),0,IF(AND($C314=11,Datenblatt!M314&lt;Datenblatt!$R$8),0,IF(AND($C314=13,Datenblatt!M314&gt;Datenblatt!$Q$3),100,IF(AND($C314=14,Datenblatt!M314&gt;Datenblatt!$Q$4),100,IF(AND($C314=15,Datenblatt!M314&gt;Datenblatt!$Q$5),100,IF(AND($C314=16,Datenblatt!M314&gt;Datenblatt!$Q$6),100,IF(AND($C314=12,Datenblatt!M314&gt;Datenblatt!$Q$7),100,IF(AND($C314=11,Datenblatt!M314&gt;Datenblatt!$Q$8),100,IF(Übersicht!$C314=13,Datenblatt!$B$3*Datenblatt!M314^3+Datenblatt!$C$3*Datenblatt!M314^2+Datenblatt!$D$3*Datenblatt!M314+Datenblatt!$E$3,IF(Übersicht!$C314=14,Datenblatt!$B$4*Datenblatt!M314^3+Datenblatt!$C$4*Datenblatt!M314^2+Datenblatt!$D$4*Datenblatt!M314+Datenblatt!$E$4,IF(Übersicht!$C314=15,Datenblatt!$B$5*Datenblatt!M314^3+Datenblatt!$C$5*Datenblatt!M314^2+Datenblatt!$D$5*Datenblatt!M314+Datenblatt!$E$5,IF(Übersicht!$C314=16,Datenblatt!$B$6*Datenblatt!M314^3+Datenblatt!$C$6*Datenblatt!M314^2+Datenblatt!$D$6*Datenblatt!M314+Datenblatt!$E$6,IF(Übersicht!$C314=12,Datenblatt!$B$7*Datenblatt!M314^3+Datenblatt!$C$7*Datenblatt!M314^2+Datenblatt!$D$7*Datenblatt!M314+Datenblatt!$E$7,IF(Übersicht!$C314=11,Datenblatt!$B$8*Datenblatt!M314^3+Datenblatt!$C$8*Datenblatt!M314^2+Datenblatt!$D$8*Datenblatt!M314+Datenblatt!$E$8,0))))))))))))))))))</f>
        <v>#DIV/0!</v>
      </c>
      <c r="K314" t="e">
        <f>IF(AND(Übersicht!$C314=13,Datenblatt!N314&lt;Datenblatt!$T$3),0,IF(AND(Übersicht!$C314=14,Datenblatt!N314&lt;Datenblatt!$T$4),0,IF(AND(Übersicht!$C314=15,Datenblatt!N314&lt;Datenblatt!$T$5),0,IF(AND(Übersicht!$C314=16,Datenblatt!N314&lt;Datenblatt!$T$6),0,IF(AND(Übersicht!$C314=12,Datenblatt!N314&lt;Datenblatt!$T$7),0,IF(AND(Übersicht!$C314=11,Datenblatt!N314&lt;Datenblatt!$T$8),0,IF(AND($C314=13,Datenblatt!N314&gt;Datenblatt!$S$3),100,IF(AND($C314=14,Datenblatt!N314&gt;Datenblatt!$S$4),100,IF(AND($C314=15,Datenblatt!N314&gt;Datenblatt!$S$5),100,IF(AND($C314=16,Datenblatt!N314&gt;Datenblatt!$S$6),100,IF(AND($C314=12,Datenblatt!N314&gt;Datenblatt!$S$7),100,IF(AND($C314=11,Datenblatt!N314&gt;Datenblatt!$S$8),100,IF(Übersicht!$C314=13,Datenblatt!$B$11*Datenblatt!N314^3+Datenblatt!$C$11*Datenblatt!N314^2+Datenblatt!$D$11*Datenblatt!N314+Datenblatt!$E$11,IF(Übersicht!$C314=14,Datenblatt!$B$12*Datenblatt!N314^3+Datenblatt!$C$12*Datenblatt!N314^2+Datenblatt!$D$12*Datenblatt!N314+Datenblatt!$E$12,IF(Übersicht!$C314=15,Datenblatt!$B$13*Datenblatt!N314^3+Datenblatt!$C$13*Datenblatt!N314^2+Datenblatt!$D$13*Datenblatt!N314+Datenblatt!$E$13,IF(Übersicht!$C314=16,Datenblatt!$B$14*Datenblatt!N314^3+Datenblatt!$C$14*Datenblatt!N314^2+Datenblatt!$D$14*Datenblatt!N314+Datenblatt!$E$14,IF(Übersicht!$C314=12,Datenblatt!$B$15*Datenblatt!N314^3+Datenblatt!$C$15*Datenblatt!N314^2+Datenblatt!$D$15*Datenblatt!N314+Datenblatt!$E$15,IF(Übersicht!$C314=11,Datenblatt!$B$16*Datenblatt!N314^3+Datenblatt!$C$16*Datenblatt!N314^2+Datenblatt!$D$16*Datenblatt!N314+Datenblatt!$E$16,0))))))))))))))))))</f>
        <v>#DIV/0!</v>
      </c>
      <c r="L314">
        <f>IF(AND($C314=13,G314&lt;Datenblatt!$V$3),0,IF(AND($C314=14,G314&lt;Datenblatt!$V$4),0,IF(AND($C314=15,G314&lt;Datenblatt!$V$5),0,IF(AND($C314=16,G314&lt;Datenblatt!$V$6),0,IF(AND($C314=12,G314&lt;Datenblatt!$V$7),0,IF(AND($C314=11,G314&lt;Datenblatt!$V$8),0,IF(AND($C314=13,G314&gt;Datenblatt!$U$3),100,IF(AND($C314=14,G314&gt;Datenblatt!$U$4),100,IF(AND($C314=15,G314&gt;Datenblatt!$U$5),100,IF(AND($C314=16,G314&gt;Datenblatt!$U$6),100,IF(AND($C314=12,G314&gt;Datenblatt!$U$7),100,IF(AND($C314=11,G314&gt;Datenblatt!$U$8),100,IF($C314=13,(Datenblatt!$B$19*Übersicht!G314^3)+(Datenblatt!$C$19*Übersicht!G314^2)+(Datenblatt!$D$19*Übersicht!G314)+Datenblatt!$E$19,IF($C314=14,(Datenblatt!$B$20*Übersicht!G314^3)+(Datenblatt!$C$20*Übersicht!G314^2)+(Datenblatt!$D$20*Übersicht!G314)+Datenblatt!$E$20,IF($C314=15,(Datenblatt!$B$21*Übersicht!G314^3)+(Datenblatt!$C$21*Übersicht!G314^2)+(Datenblatt!$D$21*Übersicht!G314)+Datenblatt!$E$21,IF($C314=16,(Datenblatt!$B$22*Übersicht!G314^3)+(Datenblatt!$C$22*Übersicht!G314^2)+(Datenblatt!$D$22*Übersicht!G314)+Datenblatt!$E$22,IF($C314=12,(Datenblatt!$B$23*Übersicht!G314^3)+(Datenblatt!$C$23*Übersicht!G314^2)+(Datenblatt!$D$23*Übersicht!G314)+Datenblatt!$E$23,IF($C314=11,(Datenblatt!$B$24*Übersicht!G314^3)+(Datenblatt!$C$24*Übersicht!G314^2)+(Datenblatt!$D$24*Übersicht!G314)+Datenblatt!$E$24,0))))))))))))))))))</f>
        <v>0</v>
      </c>
      <c r="M314">
        <f>IF(AND(H314="",C314=11),Datenblatt!$I$26,IF(AND(H314="",C314=12),Datenblatt!$I$26,IF(AND(H314="",C314=16),Datenblatt!$I$27,IF(AND(H314="",C314=15),Datenblatt!$I$26,IF(AND(H314="",C314=14),Datenblatt!$I$26,IF(AND(H314="",C314=13),Datenblatt!$I$26,IF(AND($C314=13,H314&gt;Datenblatt!$X$3),0,IF(AND($C314=14,H314&gt;Datenblatt!$X$4),0,IF(AND($C314=15,H314&gt;Datenblatt!$X$5),0,IF(AND($C314=16,H314&gt;Datenblatt!$X$6),0,IF(AND($C314=12,H314&gt;Datenblatt!$X$7),0,IF(AND($C314=11,H314&gt;Datenblatt!$X$8),0,IF(AND($C314=13,H314&lt;Datenblatt!$W$3),100,IF(AND($C314=14,H314&lt;Datenblatt!$W$4),100,IF(AND($C314=15,H314&lt;Datenblatt!$W$5),100,IF(AND($C314=16,H314&lt;Datenblatt!$W$6),100,IF(AND($C314=12,H314&lt;Datenblatt!$W$7),100,IF(AND($C314=11,H314&lt;Datenblatt!$W$8),100,IF($C314=13,(Datenblatt!$B$27*Übersicht!H314^3)+(Datenblatt!$C$27*Übersicht!H314^2)+(Datenblatt!$D$27*Übersicht!H314)+Datenblatt!$E$27,IF($C314=14,(Datenblatt!$B$28*Übersicht!H314^3)+(Datenblatt!$C$28*Übersicht!H314^2)+(Datenblatt!$D$28*Übersicht!H314)+Datenblatt!$E$28,IF($C314=15,(Datenblatt!$B$29*Übersicht!H314^3)+(Datenblatt!$C$29*Übersicht!H314^2)+(Datenblatt!$D$29*Übersicht!H314)+Datenblatt!$E$29,IF($C314=16,(Datenblatt!$B$30*Übersicht!H314^3)+(Datenblatt!$C$30*Übersicht!H314^2)+(Datenblatt!$D$30*Übersicht!H314)+Datenblatt!$E$30,IF($C314=12,(Datenblatt!$B$31*Übersicht!H314^3)+(Datenblatt!$C$31*Übersicht!H314^2)+(Datenblatt!$D$31*Übersicht!H314)+Datenblatt!$E$31,IF($C314=11,(Datenblatt!$B$32*Übersicht!H314^3)+(Datenblatt!$C$32*Übersicht!H314^2)+(Datenblatt!$D$32*Übersicht!H314)+Datenblatt!$E$32,0))))))))))))))))))))))))</f>
        <v>0</v>
      </c>
      <c r="N314">
        <f>IF(AND(H314="",C314=11),Datenblatt!$I$29,IF(AND(H314="",C314=12),Datenblatt!$I$29,IF(AND(H314="",C314=16),Datenblatt!$I$29,IF(AND(H314="",C314=15),Datenblatt!$I$29,IF(AND(H314="",C314=14),Datenblatt!$I$29,IF(AND(H314="",C314=13),Datenblatt!$I$29,IF(AND($C314=13,H314&gt;Datenblatt!$X$3),0,IF(AND($C314=14,H314&gt;Datenblatt!$X$4),0,IF(AND($C314=15,H314&gt;Datenblatt!$X$5),0,IF(AND($C314=16,H314&gt;Datenblatt!$X$6),0,IF(AND($C314=12,H314&gt;Datenblatt!$X$7),0,IF(AND($C314=11,H314&gt;Datenblatt!$X$8),0,IF(AND($C314=13,H314&lt;Datenblatt!$W$3),100,IF(AND($C314=14,H314&lt;Datenblatt!$W$4),100,IF(AND($C314=15,H314&lt;Datenblatt!$W$5),100,IF(AND($C314=16,H314&lt;Datenblatt!$W$6),100,IF(AND($C314=12,H314&lt;Datenblatt!$W$7),100,IF(AND($C314=11,H314&lt;Datenblatt!$W$8),100,IF($C314=13,(Datenblatt!$B$27*Übersicht!H314^3)+(Datenblatt!$C$27*Übersicht!H314^2)+(Datenblatt!$D$27*Übersicht!H314)+Datenblatt!$E$27,IF($C314=14,(Datenblatt!$B$28*Übersicht!H314^3)+(Datenblatt!$C$28*Übersicht!H314^2)+(Datenblatt!$D$28*Übersicht!H314)+Datenblatt!$E$28,IF($C314=15,(Datenblatt!$B$29*Übersicht!H314^3)+(Datenblatt!$C$29*Übersicht!H314^2)+(Datenblatt!$D$29*Übersicht!H314)+Datenblatt!$E$29,IF($C314=16,(Datenblatt!$B$30*Übersicht!H314^3)+(Datenblatt!$C$30*Übersicht!H314^2)+(Datenblatt!$D$30*Übersicht!H314)+Datenblatt!$E$30,IF($C314=12,(Datenblatt!$B$31*Übersicht!H314^3)+(Datenblatt!$C$31*Übersicht!H314^2)+(Datenblatt!$D$31*Übersicht!H314)+Datenblatt!$E$31,IF($C314=11,(Datenblatt!$B$32*Übersicht!H314^3)+(Datenblatt!$C$32*Übersicht!H314^2)+(Datenblatt!$D$32*Übersicht!H314)+Datenblatt!$E$32,0))))))))))))))))))))))))</f>
        <v>0</v>
      </c>
      <c r="O314" s="2" t="e">
        <f t="shared" si="16"/>
        <v>#DIV/0!</v>
      </c>
      <c r="P314" s="2" t="e">
        <f t="shared" si="17"/>
        <v>#DIV/0!</v>
      </c>
      <c r="R314" s="2"/>
      <c r="S314" s="2">
        <f>Datenblatt!$I$10</f>
        <v>62.816491055091916</v>
      </c>
      <c r="T314" s="2">
        <f>Datenblatt!$I$18</f>
        <v>62.379148900450787</v>
      </c>
      <c r="U314" s="2">
        <f>Datenblatt!$I$26</f>
        <v>55.885385458572635</v>
      </c>
      <c r="V314" s="2">
        <f>Datenblatt!$I$34</f>
        <v>60.727085155488531</v>
      </c>
      <c r="W314" s="7" t="e">
        <f t="shared" si="18"/>
        <v>#DIV/0!</v>
      </c>
      <c r="Y314" s="2">
        <f>Datenblatt!$I$5</f>
        <v>73.48733784597421</v>
      </c>
      <c r="Z314">
        <f>Datenblatt!$I$13</f>
        <v>79.926562848016317</v>
      </c>
      <c r="AA314">
        <f>Datenblatt!$I$21</f>
        <v>79.953620531215734</v>
      </c>
      <c r="AB314">
        <f>Datenblatt!$I$29</f>
        <v>70.851454876954847</v>
      </c>
      <c r="AC314">
        <f>Datenblatt!$I$37</f>
        <v>75.813025407742586</v>
      </c>
      <c r="AD314" s="7" t="e">
        <f t="shared" si="19"/>
        <v>#DIV/0!</v>
      </c>
    </row>
    <row r="315" spans="10:30" ht="19" x14ac:dyDescent="0.25">
      <c r="J315" s="3" t="e">
        <f>IF(AND($C315=13,Datenblatt!M315&lt;Datenblatt!$R$3),0,IF(AND($C315=14,Datenblatt!M315&lt;Datenblatt!$R$4),0,IF(AND($C315=15,Datenblatt!M315&lt;Datenblatt!$R$5),0,IF(AND($C315=16,Datenblatt!M315&lt;Datenblatt!$R$6),0,IF(AND($C315=12,Datenblatt!M315&lt;Datenblatt!$R$7),0,IF(AND($C315=11,Datenblatt!M315&lt;Datenblatt!$R$8),0,IF(AND($C315=13,Datenblatt!M315&gt;Datenblatt!$Q$3),100,IF(AND($C315=14,Datenblatt!M315&gt;Datenblatt!$Q$4),100,IF(AND($C315=15,Datenblatt!M315&gt;Datenblatt!$Q$5),100,IF(AND($C315=16,Datenblatt!M315&gt;Datenblatt!$Q$6),100,IF(AND($C315=12,Datenblatt!M315&gt;Datenblatt!$Q$7),100,IF(AND($C315=11,Datenblatt!M315&gt;Datenblatt!$Q$8),100,IF(Übersicht!$C315=13,Datenblatt!$B$3*Datenblatt!M315^3+Datenblatt!$C$3*Datenblatt!M315^2+Datenblatt!$D$3*Datenblatt!M315+Datenblatt!$E$3,IF(Übersicht!$C315=14,Datenblatt!$B$4*Datenblatt!M315^3+Datenblatt!$C$4*Datenblatt!M315^2+Datenblatt!$D$4*Datenblatt!M315+Datenblatt!$E$4,IF(Übersicht!$C315=15,Datenblatt!$B$5*Datenblatt!M315^3+Datenblatt!$C$5*Datenblatt!M315^2+Datenblatt!$D$5*Datenblatt!M315+Datenblatt!$E$5,IF(Übersicht!$C315=16,Datenblatt!$B$6*Datenblatt!M315^3+Datenblatt!$C$6*Datenblatt!M315^2+Datenblatt!$D$6*Datenblatt!M315+Datenblatt!$E$6,IF(Übersicht!$C315=12,Datenblatt!$B$7*Datenblatt!M315^3+Datenblatt!$C$7*Datenblatt!M315^2+Datenblatt!$D$7*Datenblatt!M315+Datenblatt!$E$7,IF(Übersicht!$C315=11,Datenblatt!$B$8*Datenblatt!M315^3+Datenblatt!$C$8*Datenblatt!M315^2+Datenblatt!$D$8*Datenblatt!M315+Datenblatt!$E$8,0))))))))))))))))))</f>
        <v>#DIV/0!</v>
      </c>
      <c r="K315" t="e">
        <f>IF(AND(Übersicht!$C315=13,Datenblatt!N315&lt;Datenblatt!$T$3),0,IF(AND(Übersicht!$C315=14,Datenblatt!N315&lt;Datenblatt!$T$4),0,IF(AND(Übersicht!$C315=15,Datenblatt!N315&lt;Datenblatt!$T$5),0,IF(AND(Übersicht!$C315=16,Datenblatt!N315&lt;Datenblatt!$T$6),0,IF(AND(Übersicht!$C315=12,Datenblatt!N315&lt;Datenblatt!$T$7),0,IF(AND(Übersicht!$C315=11,Datenblatt!N315&lt;Datenblatt!$T$8),0,IF(AND($C315=13,Datenblatt!N315&gt;Datenblatt!$S$3),100,IF(AND($C315=14,Datenblatt!N315&gt;Datenblatt!$S$4),100,IF(AND($C315=15,Datenblatt!N315&gt;Datenblatt!$S$5),100,IF(AND($C315=16,Datenblatt!N315&gt;Datenblatt!$S$6),100,IF(AND($C315=12,Datenblatt!N315&gt;Datenblatt!$S$7),100,IF(AND($C315=11,Datenblatt!N315&gt;Datenblatt!$S$8),100,IF(Übersicht!$C315=13,Datenblatt!$B$11*Datenblatt!N315^3+Datenblatt!$C$11*Datenblatt!N315^2+Datenblatt!$D$11*Datenblatt!N315+Datenblatt!$E$11,IF(Übersicht!$C315=14,Datenblatt!$B$12*Datenblatt!N315^3+Datenblatt!$C$12*Datenblatt!N315^2+Datenblatt!$D$12*Datenblatt!N315+Datenblatt!$E$12,IF(Übersicht!$C315=15,Datenblatt!$B$13*Datenblatt!N315^3+Datenblatt!$C$13*Datenblatt!N315^2+Datenblatt!$D$13*Datenblatt!N315+Datenblatt!$E$13,IF(Übersicht!$C315=16,Datenblatt!$B$14*Datenblatt!N315^3+Datenblatt!$C$14*Datenblatt!N315^2+Datenblatt!$D$14*Datenblatt!N315+Datenblatt!$E$14,IF(Übersicht!$C315=12,Datenblatt!$B$15*Datenblatt!N315^3+Datenblatt!$C$15*Datenblatt!N315^2+Datenblatt!$D$15*Datenblatt!N315+Datenblatt!$E$15,IF(Übersicht!$C315=11,Datenblatt!$B$16*Datenblatt!N315^3+Datenblatt!$C$16*Datenblatt!N315^2+Datenblatt!$D$16*Datenblatt!N315+Datenblatt!$E$16,0))))))))))))))))))</f>
        <v>#DIV/0!</v>
      </c>
      <c r="L315">
        <f>IF(AND($C315=13,G315&lt;Datenblatt!$V$3),0,IF(AND($C315=14,G315&lt;Datenblatt!$V$4),0,IF(AND($C315=15,G315&lt;Datenblatt!$V$5),0,IF(AND($C315=16,G315&lt;Datenblatt!$V$6),0,IF(AND($C315=12,G315&lt;Datenblatt!$V$7),0,IF(AND($C315=11,G315&lt;Datenblatt!$V$8),0,IF(AND($C315=13,G315&gt;Datenblatt!$U$3),100,IF(AND($C315=14,G315&gt;Datenblatt!$U$4),100,IF(AND($C315=15,G315&gt;Datenblatt!$U$5),100,IF(AND($C315=16,G315&gt;Datenblatt!$U$6),100,IF(AND($C315=12,G315&gt;Datenblatt!$U$7),100,IF(AND($C315=11,G315&gt;Datenblatt!$U$8),100,IF($C315=13,(Datenblatt!$B$19*Übersicht!G315^3)+(Datenblatt!$C$19*Übersicht!G315^2)+(Datenblatt!$D$19*Übersicht!G315)+Datenblatt!$E$19,IF($C315=14,(Datenblatt!$B$20*Übersicht!G315^3)+(Datenblatt!$C$20*Übersicht!G315^2)+(Datenblatt!$D$20*Übersicht!G315)+Datenblatt!$E$20,IF($C315=15,(Datenblatt!$B$21*Übersicht!G315^3)+(Datenblatt!$C$21*Übersicht!G315^2)+(Datenblatt!$D$21*Übersicht!G315)+Datenblatt!$E$21,IF($C315=16,(Datenblatt!$B$22*Übersicht!G315^3)+(Datenblatt!$C$22*Übersicht!G315^2)+(Datenblatt!$D$22*Übersicht!G315)+Datenblatt!$E$22,IF($C315=12,(Datenblatt!$B$23*Übersicht!G315^3)+(Datenblatt!$C$23*Übersicht!G315^2)+(Datenblatt!$D$23*Übersicht!G315)+Datenblatt!$E$23,IF($C315=11,(Datenblatt!$B$24*Übersicht!G315^3)+(Datenblatt!$C$24*Übersicht!G315^2)+(Datenblatt!$D$24*Übersicht!G315)+Datenblatt!$E$24,0))))))))))))))))))</f>
        <v>0</v>
      </c>
      <c r="M315">
        <f>IF(AND(H315="",C315=11),Datenblatt!$I$26,IF(AND(H315="",C315=12),Datenblatt!$I$26,IF(AND(H315="",C315=16),Datenblatt!$I$27,IF(AND(H315="",C315=15),Datenblatt!$I$26,IF(AND(H315="",C315=14),Datenblatt!$I$26,IF(AND(H315="",C315=13),Datenblatt!$I$26,IF(AND($C315=13,H315&gt;Datenblatt!$X$3),0,IF(AND($C315=14,H315&gt;Datenblatt!$X$4),0,IF(AND($C315=15,H315&gt;Datenblatt!$X$5),0,IF(AND($C315=16,H315&gt;Datenblatt!$X$6),0,IF(AND($C315=12,H315&gt;Datenblatt!$X$7),0,IF(AND($C315=11,H315&gt;Datenblatt!$X$8),0,IF(AND($C315=13,H315&lt;Datenblatt!$W$3),100,IF(AND($C315=14,H315&lt;Datenblatt!$W$4),100,IF(AND($C315=15,H315&lt;Datenblatt!$W$5),100,IF(AND($C315=16,H315&lt;Datenblatt!$W$6),100,IF(AND($C315=12,H315&lt;Datenblatt!$W$7),100,IF(AND($C315=11,H315&lt;Datenblatt!$W$8),100,IF($C315=13,(Datenblatt!$B$27*Übersicht!H315^3)+(Datenblatt!$C$27*Übersicht!H315^2)+(Datenblatt!$D$27*Übersicht!H315)+Datenblatt!$E$27,IF($C315=14,(Datenblatt!$B$28*Übersicht!H315^3)+(Datenblatt!$C$28*Übersicht!H315^2)+(Datenblatt!$D$28*Übersicht!H315)+Datenblatt!$E$28,IF($C315=15,(Datenblatt!$B$29*Übersicht!H315^3)+(Datenblatt!$C$29*Übersicht!H315^2)+(Datenblatt!$D$29*Übersicht!H315)+Datenblatt!$E$29,IF($C315=16,(Datenblatt!$B$30*Übersicht!H315^3)+(Datenblatt!$C$30*Übersicht!H315^2)+(Datenblatt!$D$30*Übersicht!H315)+Datenblatt!$E$30,IF($C315=12,(Datenblatt!$B$31*Übersicht!H315^3)+(Datenblatt!$C$31*Übersicht!H315^2)+(Datenblatt!$D$31*Übersicht!H315)+Datenblatt!$E$31,IF($C315=11,(Datenblatt!$B$32*Übersicht!H315^3)+(Datenblatt!$C$32*Übersicht!H315^2)+(Datenblatt!$D$32*Übersicht!H315)+Datenblatt!$E$32,0))))))))))))))))))))))))</f>
        <v>0</v>
      </c>
      <c r="N315">
        <f>IF(AND(H315="",C315=11),Datenblatt!$I$29,IF(AND(H315="",C315=12),Datenblatt!$I$29,IF(AND(H315="",C315=16),Datenblatt!$I$29,IF(AND(H315="",C315=15),Datenblatt!$I$29,IF(AND(H315="",C315=14),Datenblatt!$I$29,IF(AND(H315="",C315=13),Datenblatt!$I$29,IF(AND($C315=13,H315&gt;Datenblatt!$X$3),0,IF(AND($C315=14,H315&gt;Datenblatt!$X$4),0,IF(AND($C315=15,H315&gt;Datenblatt!$X$5),0,IF(AND($C315=16,H315&gt;Datenblatt!$X$6),0,IF(AND($C315=12,H315&gt;Datenblatt!$X$7),0,IF(AND($C315=11,H315&gt;Datenblatt!$X$8),0,IF(AND($C315=13,H315&lt;Datenblatt!$W$3),100,IF(AND($C315=14,H315&lt;Datenblatt!$W$4),100,IF(AND($C315=15,H315&lt;Datenblatt!$W$5),100,IF(AND($C315=16,H315&lt;Datenblatt!$W$6),100,IF(AND($C315=12,H315&lt;Datenblatt!$W$7),100,IF(AND($C315=11,H315&lt;Datenblatt!$W$8),100,IF($C315=13,(Datenblatt!$B$27*Übersicht!H315^3)+(Datenblatt!$C$27*Übersicht!H315^2)+(Datenblatt!$D$27*Übersicht!H315)+Datenblatt!$E$27,IF($C315=14,(Datenblatt!$B$28*Übersicht!H315^3)+(Datenblatt!$C$28*Übersicht!H315^2)+(Datenblatt!$D$28*Übersicht!H315)+Datenblatt!$E$28,IF($C315=15,(Datenblatt!$B$29*Übersicht!H315^3)+(Datenblatt!$C$29*Übersicht!H315^2)+(Datenblatt!$D$29*Übersicht!H315)+Datenblatt!$E$29,IF($C315=16,(Datenblatt!$B$30*Übersicht!H315^3)+(Datenblatt!$C$30*Übersicht!H315^2)+(Datenblatt!$D$30*Übersicht!H315)+Datenblatt!$E$30,IF($C315=12,(Datenblatt!$B$31*Übersicht!H315^3)+(Datenblatt!$C$31*Übersicht!H315^2)+(Datenblatt!$D$31*Übersicht!H315)+Datenblatt!$E$31,IF($C315=11,(Datenblatt!$B$32*Übersicht!H315^3)+(Datenblatt!$C$32*Übersicht!H315^2)+(Datenblatt!$D$32*Übersicht!H315)+Datenblatt!$E$32,0))))))))))))))))))))))))</f>
        <v>0</v>
      </c>
      <c r="O315" s="2" t="e">
        <f t="shared" si="16"/>
        <v>#DIV/0!</v>
      </c>
      <c r="P315" s="2" t="e">
        <f t="shared" si="17"/>
        <v>#DIV/0!</v>
      </c>
      <c r="R315" s="2"/>
      <c r="S315" s="2">
        <f>Datenblatt!$I$10</f>
        <v>62.816491055091916</v>
      </c>
      <c r="T315" s="2">
        <f>Datenblatt!$I$18</f>
        <v>62.379148900450787</v>
      </c>
      <c r="U315" s="2">
        <f>Datenblatt!$I$26</f>
        <v>55.885385458572635</v>
      </c>
      <c r="V315" s="2">
        <f>Datenblatt!$I$34</f>
        <v>60.727085155488531</v>
      </c>
      <c r="W315" s="7" t="e">
        <f t="shared" si="18"/>
        <v>#DIV/0!</v>
      </c>
      <c r="Y315" s="2">
        <f>Datenblatt!$I$5</f>
        <v>73.48733784597421</v>
      </c>
      <c r="Z315">
        <f>Datenblatt!$I$13</f>
        <v>79.926562848016317</v>
      </c>
      <c r="AA315">
        <f>Datenblatt!$I$21</f>
        <v>79.953620531215734</v>
      </c>
      <c r="AB315">
        <f>Datenblatt!$I$29</f>
        <v>70.851454876954847</v>
      </c>
      <c r="AC315">
        <f>Datenblatt!$I$37</f>
        <v>75.813025407742586</v>
      </c>
      <c r="AD315" s="7" t="e">
        <f t="shared" si="19"/>
        <v>#DIV/0!</v>
      </c>
    </row>
    <row r="316" spans="10:30" ht="19" x14ac:dyDescent="0.25">
      <c r="J316" s="3" t="e">
        <f>IF(AND($C316=13,Datenblatt!M316&lt;Datenblatt!$R$3),0,IF(AND($C316=14,Datenblatt!M316&lt;Datenblatt!$R$4),0,IF(AND($C316=15,Datenblatt!M316&lt;Datenblatt!$R$5),0,IF(AND($C316=16,Datenblatt!M316&lt;Datenblatt!$R$6),0,IF(AND($C316=12,Datenblatt!M316&lt;Datenblatt!$R$7),0,IF(AND($C316=11,Datenblatt!M316&lt;Datenblatt!$R$8),0,IF(AND($C316=13,Datenblatt!M316&gt;Datenblatt!$Q$3),100,IF(AND($C316=14,Datenblatt!M316&gt;Datenblatt!$Q$4),100,IF(AND($C316=15,Datenblatt!M316&gt;Datenblatt!$Q$5),100,IF(AND($C316=16,Datenblatt!M316&gt;Datenblatt!$Q$6),100,IF(AND($C316=12,Datenblatt!M316&gt;Datenblatt!$Q$7),100,IF(AND($C316=11,Datenblatt!M316&gt;Datenblatt!$Q$8),100,IF(Übersicht!$C316=13,Datenblatt!$B$3*Datenblatt!M316^3+Datenblatt!$C$3*Datenblatt!M316^2+Datenblatt!$D$3*Datenblatt!M316+Datenblatt!$E$3,IF(Übersicht!$C316=14,Datenblatt!$B$4*Datenblatt!M316^3+Datenblatt!$C$4*Datenblatt!M316^2+Datenblatt!$D$4*Datenblatt!M316+Datenblatt!$E$4,IF(Übersicht!$C316=15,Datenblatt!$B$5*Datenblatt!M316^3+Datenblatt!$C$5*Datenblatt!M316^2+Datenblatt!$D$5*Datenblatt!M316+Datenblatt!$E$5,IF(Übersicht!$C316=16,Datenblatt!$B$6*Datenblatt!M316^3+Datenblatt!$C$6*Datenblatt!M316^2+Datenblatt!$D$6*Datenblatt!M316+Datenblatt!$E$6,IF(Übersicht!$C316=12,Datenblatt!$B$7*Datenblatt!M316^3+Datenblatt!$C$7*Datenblatt!M316^2+Datenblatt!$D$7*Datenblatt!M316+Datenblatt!$E$7,IF(Übersicht!$C316=11,Datenblatt!$B$8*Datenblatt!M316^3+Datenblatt!$C$8*Datenblatt!M316^2+Datenblatt!$D$8*Datenblatt!M316+Datenblatt!$E$8,0))))))))))))))))))</f>
        <v>#DIV/0!</v>
      </c>
      <c r="K316" t="e">
        <f>IF(AND(Übersicht!$C316=13,Datenblatt!N316&lt;Datenblatt!$T$3),0,IF(AND(Übersicht!$C316=14,Datenblatt!N316&lt;Datenblatt!$T$4),0,IF(AND(Übersicht!$C316=15,Datenblatt!N316&lt;Datenblatt!$T$5),0,IF(AND(Übersicht!$C316=16,Datenblatt!N316&lt;Datenblatt!$T$6),0,IF(AND(Übersicht!$C316=12,Datenblatt!N316&lt;Datenblatt!$T$7),0,IF(AND(Übersicht!$C316=11,Datenblatt!N316&lt;Datenblatt!$T$8),0,IF(AND($C316=13,Datenblatt!N316&gt;Datenblatt!$S$3),100,IF(AND($C316=14,Datenblatt!N316&gt;Datenblatt!$S$4),100,IF(AND($C316=15,Datenblatt!N316&gt;Datenblatt!$S$5),100,IF(AND($C316=16,Datenblatt!N316&gt;Datenblatt!$S$6),100,IF(AND($C316=12,Datenblatt!N316&gt;Datenblatt!$S$7),100,IF(AND($C316=11,Datenblatt!N316&gt;Datenblatt!$S$8),100,IF(Übersicht!$C316=13,Datenblatt!$B$11*Datenblatt!N316^3+Datenblatt!$C$11*Datenblatt!N316^2+Datenblatt!$D$11*Datenblatt!N316+Datenblatt!$E$11,IF(Übersicht!$C316=14,Datenblatt!$B$12*Datenblatt!N316^3+Datenblatt!$C$12*Datenblatt!N316^2+Datenblatt!$D$12*Datenblatt!N316+Datenblatt!$E$12,IF(Übersicht!$C316=15,Datenblatt!$B$13*Datenblatt!N316^3+Datenblatt!$C$13*Datenblatt!N316^2+Datenblatt!$D$13*Datenblatt!N316+Datenblatt!$E$13,IF(Übersicht!$C316=16,Datenblatt!$B$14*Datenblatt!N316^3+Datenblatt!$C$14*Datenblatt!N316^2+Datenblatt!$D$14*Datenblatt!N316+Datenblatt!$E$14,IF(Übersicht!$C316=12,Datenblatt!$B$15*Datenblatt!N316^3+Datenblatt!$C$15*Datenblatt!N316^2+Datenblatt!$D$15*Datenblatt!N316+Datenblatt!$E$15,IF(Übersicht!$C316=11,Datenblatt!$B$16*Datenblatt!N316^3+Datenblatt!$C$16*Datenblatt!N316^2+Datenblatt!$D$16*Datenblatt!N316+Datenblatt!$E$16,0))))))))))))))))))</f>
        <v>#DIV/0!</v>
      </c>
      <c r="L316">
        <f>IF(AND($C316=13,G316&lt;Datenblatt!$V$3),0,IF(AND($C316=14,G316&lt;Datenblatt!$V$4),0,IF(AND($C316=15,G316&lt;Datenblatt!$V$5),0,IF(AND($C316=16,G316&lt;Datenblatt!$V$6),0,IF(AND($C316=12,G316&lt;Datenblatt!$V$7),0,IF(AND($C316=11,G316&lt;Datenblatt!$V$8),0,IF(AND($C316=13,G316&gt;Datenblatt!$U$3),100,IF(AND($C316=14,G316&gt;Datenblatt!$U$4),100,IF(AND($C316=15,G316&gt;Datenblatt!$U$5),100,IF(AND($C316=16,G316&gt;Datenblatt!$U$6),100,IF(AND($C316=12,G316&gt;Datenblatt!$U$7),100,IF(AND($C316=11,G316&gt;Datenblatt!$U$8),100,IF($C316=13,(Datenblatt!$B$19*Übersicht!G316^3)+(Datenblatt!$C$19*Übersicht!G316^2)+(Datenblatt!$D$19*Übersicht!G316)+Datenblatt!$E$19,IF($C316=14,(Datenblatt!$B$20*Übersicht!G316^3)+(Datenblatt!$C$20*Übersicht!G316^2)+(Datenblatt!$D$20*Übersicht!G316)+Datenblatt!$E$20,IF($C316=15,(Datenblatt!$B$21*Übersicht!G316^3)+(Datenblatt!$C$21*Übersicht!G316^2)+(Datenblatt!$D$21*Übersicht!G316)+Datenblatt!$E$21,IF($C316=16,(Datenblatt!$B$22*Übersicht!G316^3)+(Datenblatt!$C$22*Übersicht!G316^2)+(Datenblatt!$D$22*Übersicht!G316)+Datenblatt!$E$22,IF($C316=12,(Datenblatt!$B$23*Übersicht!G316^3)+(Datenblatt!$C$23*Übersicht!G316^2)+(Datenblatt!$D$23*Übersicht!G316)+Datenblatt!$E$23,IF($C316=11,(Datenblatt!$B$24*Übersicht!G316^3)+(Datenblatt!$C$24*Übersicht!G316^2)+(Datenblatt!$D$24*Übersicht!G316)+Datenblatt!$E$24,0))))))))))))))))))</f>
        <v>0</v>
      </c>
      <c r="M316">
        <f>IF(AND(H316="",C316=11),Datenblatt!$I$26,IF(AND(H316="",C316=12),Datenblatt!$I$26,IF(AND(H316="",C316=16),Datenblatt!$I$27,IF(AND(H316="",C316=15),Datenblatt!$I$26,IF(AND(H316="",C316=14),Datenblatt!$I$26,IF(AND(H316="",C316=13),Datenblatt!$I$26,IF(AND($C316=13,H316&gt;Datenblatt!$X$3),0,IF(AND($C316=14,H316&gt;Datenblatt!$X$4),0,IF(AND($C316=15,H316&gt;Datenblatt!$X$5),0,IF(AND($C316=16,H316&gt;Datenblatt!$X$6),0,IF(AND($C316=12,H316&gt;Datenblatt!$X$7),0,IF(AND($C316=11,H316&gt;Datenblatt!$X$8),0,IF(AND($C316=13,H316&lt;Datenblatt!$W$3),100,IF(AND($C316=14,H316&lt;Datenblatt!$W$4),100,IF(AND($C316=15,H316&lt;Datenblatt!$W$5),100,IF(AND($C316=16,H316&lt;Datenblatt!$W$6),100,IF(AND($C316=12,H316&lt;Datenblatt!$W$7),100,IF(AND($C316=11,H316&lt;Datenblatt!$W$8),100,IF($C316=13,(Datenblatt!$B$27*Übersicht!H316^3)+(Datenblatt!$C$27*Übersicht!H316^2)+(Datenblatt!$D$27*Übersicht!H316)+Datenblatt!$E$27,IF($C316=14,(Datenblatt!$B$28*Übersicht!H316^3)+(Datenblatt!$C$28*Übersicht!H316^2)+(Datenblatt!$D$28*Übersicht!H316)+Datenblatt!$E$28,IF($C316=15,(Datenblatt!$B$29*Übersicht!H316^3)+(Datenblatt!$C$29*Übersicht!H316^2)+(Datenblatt!$D$29*Übersicht!H316)+Datenblatt!$E$29,IF($C316=16,(Datenblatt!$B$30*Übersicht!H316^3)+(Datenblatt!$C$30*Übersicht!H316^2)+(Datenblatt!$D$30*Übersicht!H316)+Datenblatt!$E$30,IF($C316=12,(Datenblatt!$B$31*Übersicht!H316^3)+(Datenblatt!$C$31*Übersicht!H316^2)+(Datenblatt!$D$31*Übersicht!H316)+Datenblatt!$E$31,IF($C316=11,(Datenblatt!$B$32*Übersicht!H316^3)+(Datenblatt!$C$32*Übersicht!H316^2)+(Datenblatt!$D$32*Übersicht!H316)+Datenblatt!$E$32,0))))))))))))))))))))))))</f>
        <v>0</v>
      </c>
      <c r="N316">
        <f>IF(AND(H316="",C316=11),Datenblatt!$I$29,IF(AND(H316="",C316=12),Datenblatt!$I$29,IF(AND(H316="",C316=16),Datenblatt!$I$29,IF(AND(H316="",C316=15),Datenblatt!$I$29,IF(AND(H316="",C316=14),Datenblatt!$I$29,IF(AND(H316="",C316=13),Datenblatt!$I$29,IF(AND($C316=13,H316&gt;Datenblatt!$X$3),0,IF(AND($C316=14,H316&gt;Datenblatt!$X$4),0,IF(AND($C316=15,H316&gt;Datenblatt!$X$5),0,IF(AND($C316=16,H316&gt;Datenblatt!$X$6),0,IF(AND($C316=12,H316&gt;Datenblatt!$X$7),0,IF(AND($C316=11,H316&gt;Datenblatt!$X$8),0,IF(AND($C316=13,H316&lt;Datenblatt!$W$3),100,IF(AND($C316=14,H316&lt;Datenblatt!$W$4),100,IF(AND($C316=15,H316&lt;Datenblatt!$W$5),100,IF(AND($C316=16,H316&lt;Datenblatt!$W$6),100,IF(AND($C316=12,H316&lt;Datenblatt!$W$7),100,IF(AND($C316=11,H316&lt;Datenblatt!$W$8),100,IF($C316=13,(Datenblatt!$B$27*Übersicht!H316^3)+(Datenblatt!$C$27*Übersicht!H316^2)+(Datenblatt!$D$27*Übersicht!H316)+Datenblatt!$E$27,IF($C316=14,(Datenblatt!$B$28*Übersicht!H316^3)+(Datenblatt!$C$28*Übersicht!H316^2)+(Datenblatt!$D$28*Übersicht!H316)+Datenblatt!$E$28,IF($C316=15,(Datenblatt!$B$29*Übersicht!H316^3)+(Datenblatt!$C$29*Übersicht!H316^2)+(Datenblatt!$D$29*Übersicht!H316)+Datenblatt!$E$29,IF($C316=16,(Datenblatt!$B$30*Übersicht!H316^3)+(Datenblatt!$C$30*Übersicht!H316^2)+(Datenblatt!$D$30*Übersicht!H316)+Datenblatt!$E$30,IF($C316=12,(Datenblatt!$B$31*Übersicht!H316^3)+(Datenblatt!$C$31*Übersicht!H316^2)+(Datenblatt!$D$31*Übersicht!H316)+Datenblatt!$E$31,IF($C316=11,(Datenblatt!$B$32*Übersicht!H316^3)+(Datenblatt!$C$32*Übersicht!H316^2)+(Datenblatt!$D$32*Übersicht!H316)+Datenblatt!$E$32,0))))))))))))))))))))))))</f>
        <v>0</v>
      </c>
      <c r="O316" s="2" t="e">
        <f t="shared" si="16"/>
        <v>#DIV/0!</v>
      </c>
      <c r="P316" s="2" t="e">
        <f t="shared" si="17"/>
        <v>#DIV/0!</v>
      </c>
      <c r="R316" s="2"/>
      <c r="S316" s="2">
        <f>Datenblatt!$I$10</f>
        <v>62.816491055091916</v>
      </c>
      <c r="T316" s="2">
        <f>Datenblatt!$I$18</f>
        <v>62.379148900450787</v>
      </c>
      <c r="U316" s="2">
        <f>Datenblatt!$I$26</f>
        <v>55.885385458572635</v>
      </c>
      <c r="V316" s="2">
        <f>Datenblatt!$I$34</f>
        <v>60.727085155488531</v>
      </c>
      <c r="W316" s="7" t="e">
        <f t="shared" si="18"/>
        <v>#DIV/0!</v>
      </c>
      <c r="Y316" s="2">
        <f>Datenblatt!$I$5</f>
        <v>73.48733784597421</v>
      </c>
      <c r="Z316">
        <f>Datenblatt!$I$13</f>
        <v>79.926562848016317</v>
      </c>
      <c r="AA316">
        <f>Datenblatt!$I$21</f>
        <v>79.953620531215734</v>
      </c>
      <c r="AB316">
        <f>Datenblatt!$I$29</f>
        <v>70.851454876954847</v>
      </c>
      <c r="AC316">
        <f>Datenblatt!$I$37</f>
        <v>75.813025407742586</v>
      </c>
      <c r="AD316" s="7" t="e">
        <f t="shared" si="19"/>
        <v>#DIV/0!</v>
      </c>
    </row>
    <row r="317" spans="10:30" ht="19" x14ac:dyDescent="0.25">
      <c r="J317" s="3" t="e">
        <f>IF(AND($C317=13,Datenblatt!M317&lt;Datenblatt!$R$3),0,IF(AND($C317=14,Datenblatt!M317&lt;Datenblatt!$R$4),0,IF(AND($C317=15,Datenblatt!M317&lt;Datenblatt!$R$5),0,IF(AND($C317=16,Datenblatt!M317&lt;Datenblatt!$R$6),0,IF(AND($C317=12,Datenblatt!M317&lt;Datenblatt!$R$7),0,IF(AND($C317=11,Datenblatt!M317&lt;Datenblatt!$R$8),0,IF(AND($C317=13,Datenblatt!M317&gt;Datenblatt!$Q$3),100,IF(AND($C317=14,Datenblatt!M317&gt;Datenblatt!$Q$4),100,IF(AND($C317=15,Datenblatt!M317&gt;Datenblatt!$Q$5),100,IF(AND($C317=16,Datenblatt!M317&gt;Datenblatt!$Q$6),100,IF(AND($C317=12,Datenblatt!M317&gt;Datenblatt!$Q$7),100,IF(AND($C317=11,Datenblatt!M317&gt;Datenblatt!$Q$8),100,IF(Übersicht!$C317=13,Datenblatt!$B$3*Datenblatt!M317^3+Datenblatt!$C$3*Datenblatt!M317^2+Datenblatt!$D$3*Datenblatt!M317+Datenblatt!$E$3,IF(Übersicht!$C317=14,Datenblatt!$B$4*Datenblatt!M317^3+Datenblatt!$C$4*Datenblatt!M317^2+Datenblatt!$D$4*Datenblatt!M317+Datenblatt!$E$4,IF(Übersicht!$C317=15,Datenblatt!$B$5*Datenblatt!M317^3+Datenblatt!$C$5*Datenblatt!M317^2+Datenblatt!$D$5*Datenblatt!M317+Datenblatt!$E$5,IF(Übersicht!$C317=16,Datenblatt!$B$6*Datenblatt!M317^3+Datenblatt!$C$6*Datenblatt!M317^2+Datenblatt!$D$6*Datenblatt!M317+Datenblatt!$E$6,IF(Übersicht!$C317=12,Datenblatt!$B$7*Datenblatt!M317^3+Datenblatt!$C$7*Datenblatt!M317^2+Datenblatt!$D$7*Datenblatt!M317+Datenblatt!$E$7,IF(Übersicht!$C317=11,Datenblatt!$B$8*Datenblatt!M317^3+Datenblatt!$C$8*Datenblatt!M317^2+Datenblatt!$D$8*Datenblatt!M317+Datenblatt!$E$8,0))))))))))))))))))</f>
        <v>#DIV/0!</v>
      </c>
      <c r="K317" t="e">
        <f>IF(AND(Übersicht!$C317=13,Datenblatt!N317&lt;Datenblatt!$T$3),0,IF(AND(Übersicht!$C317=14,Datenblatt!N317&lt;Datenblatt!$T$4),0,IF(AND(Übersicht!$C317=15,Datenblatt!N317&lt;Datenblatt!$T$5),0,IF(AND(Übersicht!$C317=16,Datenblatt!N317&lt;Datenblatt!$T$6),0,IF(AND(Übersicht!$C317=12,Datenblatt!N317&lt;Datenblatt!$T$7),0,IF(AND(Übersicht!$C317=11,Datenblatt!N317&lt;Datenblatt!$T$8),0,IF(AND($C317=13,Datenblatt!N317&gt;Datenblatt!$S$3),100,IF(AND($C317=14,Datenblatt!N317&gt;Datenblatt!$S$4),100,IF(AND($C317=15,Datenblatt!N317&gt;Datenblatt!$S$5),100,IF(AND($C317=16,Datenblatt!N317&gt;Datenblatt!$S$6),100,IF(AND($C317=12,Datenblatt!N317&gt;Datenblatt!$S$7),100,IF(AND($C317=11,Datenblatt!N317&gt;Datenblatt!$S$8),100,IF(Übersicht!$C317=13,Datenblatt!$B$11*Datenblatt!N317^3+Datenblatt!$C$11*Datenblatt!N317^2+Datenblatt!$D$11*Datenblatt!N317+Datenblatt!$E$11,IF(Übersicht!$C317=14,Datenblatt!$B$12*Datenblatt!N317^3+Datenblatt!$C$12*Datenblatt!N317^2+Datenblatt!$D$12*Datenblatt!N317+Datenblatt!$E$12,IF(Übersicht!$C317=15,Datenblatt!$B$13*Datenblatt!N317^3+Datenblatt!$C$13*Datenblatt!N317^2+Datenblatt!$D$13*Datenblatt!N317+Datenblatt!$E$13,IF(Übersicht!$C317=16,Datenblatt!$B$14*Datenblatt!N317^3+Datenblatt!$C$14*Datenblatt!N317^2+Datenblatt!$D$14*Datenblatt!N317+Datenblatt!$E$14,IF(Übersicht!$C317=12,Datenblatt!$B$15*Datenblatt!N317^3+Datenblatt!$C$15*Datenblatt!N317^2+Datenblatt!$D$15*Datenblatt!N317+Datenblatt!$E$15,IF(Übersicht!$C317=11,Datenblatt!$B$16*Datenblatt!N317^3+Datenblatt!$C$16*Datenblatt!N317^2+Datenblatt!$D$16*Datenblatt!N317+Datenblatt!$E$16,0))))))))))))))))))</f>
        <v>#DIV/0!</v>
      </c>
      <c r="L317">
        <f>IF(AND($C317=13,G317&lt;Datenblatt!$V$3),0,IF(AND($C317=14,G317&lt;Datenblatt!$V$4),0,IF(AND($C317=15,G317&lt;Datenblatt!$V$5),0,IF(AND($C317=16,G317&lt;Datenblatt!$V$6),0,IF(AND($C317=12,G317&lt;Datenblatt!$V$7),0,IF(AND($C317=11,G317&lt;Datenblatt!$V$8),0,IF(AND($C317=13,G317&gt;Datenblatt!$U$3),100,IF(AND($C317=14,G317&gt;Datenblatt!$U$4),100,IF(AND($C317=15,G317&gt;Datenblatt!$U$5),100,IF(AND($C317=16,G317&gt;Datenblatt!$U$6),100,IF(AND($C317=12,G317&gt;Datenblatt!$U$7),100,IF(AND($C317=11,G317&gt;Datenblatt!$U$8),100,IF($C317=13,(Datenblatt!$B$19*Übersicht!G317^3)+(Datenblatt!$C$19*Übersicht!G317^2)+(Datenblatt!$D$19*Übersicht!G317)+Datenblatt!$E$19,IF($C317=14,(Datenblatt!$B$20*Übersicht!G317^3)+(Datenblatt!$C$20*Übersicht!G317^2)+(Datenblatt!$D$20*Übersicht!G317)+Datenblatt!$E$20,IF($C317=15,(Datenblatt!$B$21*Übersicht!G317^3)+(Datenblatt!$C$21*Übersicht!G317^2)+(Datenblatt!$D$21*Übersicht!G317)+Datenblatt!$E$21,IF($C317=16,(Datenblatt!$B$22*Übersicht!G317^3)+(Datenblatt!$C$22*Übersicht!G317^2)+(Datenblatt!$D$22*Übersicht!G317)+Datenblatt!$E$22,IF($C317=12,(Datenblatt!$B$23*Übersicht!G317^3)+(Datenblatt!$C$23*Übersicht!G317^2)+(Datenblatt!$D$23*Übersicht!G317)+Datenblatt!$E$23,IF($C317=11,(Datenblatt!$B$24*Übersicht!G317^3)+(Datenblatt!$C$24*Übersicht!G317^2)+(Datenblatt!$D$24*Übersicht!G317)+Datenblatt!$E$24,0))))))))))))))))))</f>
        <v>0</v>
      </c>
      <c r="M317">
        <f>IF(AND(H317="",C317=11),Datenblatt!$I$26,IF(AND(H317="",C317=12),Datenblatt!$I$26,IF(AND(H317="",C317=16),Datenblatt!$I$27,IF(AND(H317="",C317=15),Datenblatt!$I$26,IF(AND(H317="",C317=14),Datenblatt!$I$26,IF(AND(H317="",C317=13),Datenblatt!$I$26,IF(AND($C317=13,H317&gt;Datenblatt!$X$3),0,IF(AND($C317=14,H317&gt;Datenblatt!$X$4),0,IF(AND($C317=15,H317&gt;Datenblatt!$X$5),0,IF(AND($C317=16,H317&gt;Datenblatt!$X$6),0,IF(AND($C317=12,H317&gt;Datenblatt!$X$7),0,IF(AND($C317=11,H317&gt;Datenblatt!$X$8),0,IF(AND($C317=13,H317&lt;Datenblatt!$W$3),100,IF(AND($C317=14,H317&lt;Datenblatt!$W$4),100,IF(AND($C317=15,H317&lt;Datenblatt!$W$5),100,IF(AND($C317=16,H317&lt;Datenblatt!$W$6),100,IF(AND($C317=12,H317&lt;Datenblatt!$W$7),100,IF(AND($C317=11,H317&lt;Datenblatt!$W$8),100,IF($C317=13,(Datenblatt!$B$27*Übersicht!H317^3)+(Datenblatt!$C$27*Übersicht!H317^2)+(Datenblatt!$D$27*Übersicht!H317)+Datenblatt!$E$27,IF($C317=14,(Datenblatt!$B$28*Übersicht!H317^3)+(Datenblatt!$C$28*Übersicht!H317^2)+(Datenblatt!$D$28*Übersicht!H317)+Datenblatt!$E$28,IF($C317=15,(Datenblatt!$B$29*Übersicht!H317^3)+(Datenblatt!$C$29*Übersicht!H317^2)+(Datenblatt!$D$29*Übersicht!H317)+Datenblatt!$E$29,IF($C317=16,(Datenblatt!$B$30*Übersicht!H317^3)+(Datenblatt!$C$30*Übersicht!H317^2)+(Datenblatt!$D$30*Übersicht!H317)+Datenblatt!$E$30,IF($C317=12,(Datenblatt!$B$31*Übersicht!H317^3)+(Datenblatt!$C$31*Übersicht!H317^2)+(Datenblatt!$D$31*Übersicht!H317)+Datenblatt!$E$31,IF($C317=11,(Datenblatt!$B$32*Übersicht!H317^3)+(Datenblatt!$C$32*Übersicht!H317^2)+(Datenblatt!$D$32*Übersicht!H317)+Datenblatt!$E$32,0))))))))))))))))))))))))</f>
        <v>0</v>
      </c>
      <c r="N317">
        <f>IF(AND(H317="",C317=11),Datenblatt!$I$29,IF(AND(H317="",C317=12),Datenblatt!$I$29,IF(AND(H317="",C317=16),Datenblatt!$I$29,IF(AND(H317="",C317=15),Datenblatt!$I$29,IF(AND(H317="",C317=14),Datenblatt!$I$29,IF(AND(H317="",C317=13),Datenblatt!$I$29,IF(AND($C317=13,H317&gt;Datenblatt!$X$3),0,IF(AND($C317=14,H317&gt;Datenblatt!$X$4),0,IF(AND($C317=15,H317&gt;Datenblatt!$X$5),0,IF(AND($C317=16,H317&gt;Datenblatt!$X$6),0,IF(AND($C317=12,H317&gt;Datenblatt!$X$7),0,IF(AND($C317=11,H317&gt;Datenblatt!$X$8),0,IF(AND($C317=13,H317&lt;Datenblatt!$W$3),100,IF(AND($C317=14,H317&lt;Datenblatt!$W$4),100,IF(AND($C317=15,H317&lt;Datenblatt!$W$5),100,IF(AND($C317=16,H317&lt;Datenblatt!$W$6),100,IF(AND($C317=12,H317&lt;Datenblatt!$W$7),100,IF(AND($C317=11,H317&lt;Datenblatt!$W$8),100,IF($C317=13,(Datenblatt!$B$27*Übersicht!H317^3)+(Datenblatt!$C$27*Übersicht!H317^2)+(Datenblatt!$D$27*Übersicht!H317)+Datenblatt!$E$27,IF($C317=14,(Datenblatt!$B$28*Übersicht!H317^3)+(Datenblatt!$C$28*Übersicht!H317^2)+(Datenblatt!$D$28*Übersicht!H317)+Datenblatt!$E$28,IF($C317=15,(Datenblatt!$B$29*Übersicht!H317^3)+(Datenblatt!$C$29*Übersicht!H317^2)+(Datenblatt!$D$29*Übersicht!H317)+Datenblatt!$E$29,IF($C317=16,(Datenblatt!$B$30*Übersicht!H317^3)+(Datenblatt!$C$30*Übersicht!H317^2)+(Datenblatt!$D$30*Übersicht!H317)+Datenblatt!$E$30,IF($C317=12,(Datenblatt!$B$31*Übersicht!H317^3)+(Datenblatt!$C$31*Übersicht!H317^2)+(Datenblatt!$D$31*Übersicht!H317)+Datenblatt!$E$31,IF($C317=11,(Datenblatt!$B$32*Übersicht!H317^3)+(Datenblatt!$C$32*Übersicht!H317^2)+(Datenblatt!$D$32*Übersicht!H317)+Datenblatt!$E$32,0))))))))))))))))))))))))</f>
        <v>0</v>
      </c>
      <c r="O317" s="2" t="e">
        <f t="shared" si="16"/>
        <v>#DIV/0!</v>
      </c>
      <c r="P317" s="2" t="e">
        <f t="shared" si="17"/>
        <v>#DIV/0!</v>
      </c>
      <c r="R317" s="2"/>
      <c r="S317" s="2">
        <f>Datenblatt!$I$10</f>
        <v>62.816491055091916</v>
      </c>
      <c r="T317" s="2">
        <f>Datenblatt!$I$18</f>
        <v>62.379148900450787</v>
      </c>
      <c r="U317" s="2">
        <f>Datenblatt!$I$26</f>
        <v>55.885385458572635</v>
      </c>
      <c r="V317" s="2">
        <f>Datenblatt!$I$34</f>
        <v>60.727085155488531</v>
      </c>
      <c r="W317" s="7" t="e">
        <f t="shared" si="18"/>
        <v>#DIV/0!</v>
      </c>
      <c r="Y317" s="2">
        <f>Datenblatt!$I$5</f>
        <v>73.48733784597421</v>
      </c>
      <c r="Z317">
        <f>Datenblatt!$I$13</f>
        <v>79.926562848016317</v>
      </c>
      <c r="AA317">
        <f>Datenblatt!$I$21</f>
        <v>79.953620531215734</v>
      </c>
      <c r="AB317">
        <f>Datenblatt!$I$29</f>
        <v>70.851454876954847</v>
      </c>
      <c r="AC317">
        <f>Datenblatt!$I$37</f>
        <v>75.813025407742586</v>
      </c>
      <c r="AD317" s="7" t="e">
        <f t="shared" si="19"/>
        <v>#DIV/0!</v>
      </c>
    </row>
    <row r="318" spans="10:30" ht="19" x14ac:dyDescent="0.25">
      <c r="J318" s="3" t="e">
        <f>IF(AND($C318=13,Datenblatt!M318&lt;Datenblatt!$R$3),0,IF(AND($C318=14,Datenblatt!M318&lt;Datenblatt!$R$4),0,IF(AND($C318=15,Datenblatt!M318&lt;Datenblatt!$R$5),0,IF(AND($C318=16,Datenblatt!M318&lt;Datenblatt!$R$6),0,IF(AND($C318=12,Datenblatt!M318&lt;Datenblatt!$R$7),0,IF(AND($C318=11,Datenblatt!M318&lt;Datenblatt!$R$8),0,IF(AND($C318=13,Datenblatt!M318&gt;Datenblatt!$Q$3),100,IF(AND($C318=14,Datenblatt!M318&gt;Datenblatt!$Q$4),100,IF(AND($C318=15,Datenblatt!M318&gt;Datenblatt!$Q$5),100,IF(AND($C318=16,Datenblatt!M318&gt;Datenblatt!$Q$6),100,IF(AND($C318=12,Datenblatt!M318&gt;Datenblatt!$Q$7),100,IF(AND($C318=11,Datenblatt!M318&gt;Datenblatt!$Q$8),100,IF(Übersicht!$C318=13,Datenblatt!$B$3*Datenblatt!M318^3+Datenblatt!$C$3*Datenblatt!M318^2+Datenblatt!$D$3*Datenblatt!M318+Datenblatt!$E$3,IF(Übersicht!$C318=14,Datenblatt!$B$4*Datenblatt!M318^3+Datenblatt!$C$4*Datenblatt!M318^2+Datenblatt!$D$4*Datenblatt!M318+Datenblatt!$E$4,IF(Übersicht!$C318=15,Datenblatt!$B$5*Datenblatt!M318^3+Datenblatt!$C$5*Datenblatt!M318^2+Datenblatt!$D$5*Datenblatt!M318+Datenblatt!$E$5,IF(Übersicht!$C318=16,Datenblatt!$B$6*Datenblatt!M318^3+Datenblatt!$C$6*Datenblatt!M318^2+Datenblatt!$D$6*Datenblatt!M318+Datenblatt!$E$6,IF(Übersicht!$C318=12,Datenblatt!$B$7*Datenblatt!M318^3+Datenblatt!$C$7*Datenblatt!M318^2+Datenblatt!$D$7*Datenblatt!M318+Datenblatt!$E$7,IF(Übersicht!$C318=11,Datenblatt!$B$8*Datenblatt!M318^3+Datenblatt!$C$8*Datenblatt!M318^2+Datenblatt!$D$8*Datenblatt!M318+Datenblatt!$E$8,0))))))))))))))))))</f>
        <v>#DIV/0!</v>
      </c>
      <c r="K318" t="e">
        <f>IF(AND(Übersicht!$C318=13,Datenblatt!N318&lt;Datenblatt!$T$3),0,IF(AND(Übersicht!$C318=14,Datenblatt!N318&lt;Datenblatt!$T$4),0,IF(AND(Übersicht!$C318=15,Datenblatt!N318&lt;Datenblatt!$T$5),0,IF(AND(Übersicht!$C318=16,Datenblatt!N318&lt;Datenblatt!$T$6),0,IF(AND(Übersicht!$C318=12,Datenblatt!N318&lt;Datenblatt!$T$7),0,IF(AND(Übersicht!$C318=11,Datenblatt!N318&lt;Datenblatt!$T$8),0,IF(AND($C318=13,Datenblatt!N318&gt;Datenblatt!$S$3),100,IF(AND($C318=14,Datenblatt!N318&gt;Datenblatt!$S$4),100,IF(AND($C318=15,Datenblatt!N318&gt;Datenblatt!$S$5),100,IF(AND($C318=16,Datenblatt!N318&gt;Datenblatt!$S$6),100,IF(AND($C318=12,Datenblatt!N318&gt;Datenblatt!$S$7),100,IF(AND($C318=11,Datenblatt!N318&gt;Datenblatt!$S$8),100,IF(Übersicht!$C318=13,Datenblatt!$B$11*Datenblatt!N318^3+Datenblatt!$C$11*Datenblatt!N318^2+Datenblatt!$D$11*Datenblatt!N318+Datenblatt!$E$11,IF(Übersicht!$C318=14,Datenblatt!$B$12*Datenblatt!N318^3+Datenblatt!$C$12*Datenblatt!N318^2+Datenblatt!$D$12*Datenblatt!N318+Datenblatt!$E$12,IF(Übersicht!$C318=15,Datenblatt!$B$13*Datenblatt!N318^3+Datenblatt!$C$13*Datenblatt!N318^2+Datenblatt!$D$13*Datenblatt!N318+Datenblatt!$E$13,IF(Übersicht!$C318=16,Datenblatt!$B$14*Datenblatt!N318^3+Datenblatt!$C$14*Datenblatt!N318^2+Datenblatt!$D$14*Datenblatt!N318+Datenblatt!$E$14,IF(Übersicht!$C318=12,Datenblatt!$B$15*Datenblatt!N318^3+Datenblatt!$C$15*Datenblatt!N318^2+Datenblatt!$D$15*Datenblatt!N318+Datenblatt!$E$15,IF(Übersicht!$C318=11,Datenblatt!$B$16*Datenblatt!N318^3+Datenblatt!$C$16*Datenblatt!N318^2+Datenblatt!$D$16*Datenblatt!N318+Datenblatt!$E$16,0))))))))))))))))))</f>
        <v>#DIV/0!</v>
      </c>
      <c r="L318">
        <f>IF(AND($C318=13,G318&lt;Datenblatt!$V$3),0,IF(AND($C318=14,G318&lt;Datenblatt!$V$4),0,IF(AND($C318=15,G318&lt;Datenblatt!$V$5),0,IF(AND($C318=16,G318&lt;Datenblatt!$V$6),0,IF(AND($C318=12,G318&lt;Datenblatt!$V$7),0,IF(AND($C318=11,G318&lt;Datenblatt!$V$8),0,IF(AND($C318=13,G318&gt;Datenblatt!$U$3),100,IF(AND($C318=14,G318&gt;Datenblatt!$U$4),100,IF(AND($C318=15,G318&gt;Datenblatt!$U$5),100,IF(AND($C318=16,G318&gt;Datenblatt!$U$6),100,IF(AND($C318=12,G318&gt;Datenblatt!$U$7),100,IF(AND($C318=11,G318&gt;Datenblatt!$U$8),100,IF($C318=13,(Datenblatt!$B$19*Übersicht!G318^3)+(Datenblatt!$C$19*Übersicht!G318^2)+(Datenblatt!$D$19*Übersicht!G318)+Datenblatt!$E$19,IF($C318=14,(Datenblatt!$B$20*Übersicht!G318^3)+(Datenblatt!$C$20*Übersicht!G318^2)+(Datenblatt!$D$20*Übersicht!G318)+Datenblatt!$E$20,IF($C318=15,(Datenblatt!$B$21*Übersicht!G318^3)+(Datenblatt!$C$21*Übersicht!G318^2)+(Datenblatt!$D$21*Übersicht!G318)+Datenblatt!$E$21,IF($C318=16,(Datenblatt!$B$22*Übersicht!G318^3)+(Datenblatt!$C$22*Übersicht!G318^2)+(Datenblatt!$D$22*Übersicht!G318)+Datenblatt!$E$22,IF($C318=12,(Datenblatt!$B$23*Übersicht!G318^3)+(Datenblatt!$C$23*Übersicht!G318^2)+(Datenblatt!$D$23*Übersicht!G318)+Datenblatt!$E$23,IF($C318=11,(Datenblatt!$B$24*Übersicht!G318^3)+(Datenblatt!$C$24*Übersicht!G318^2)+(Datenblatt!$D$24*Übersicht!G318)+Datenblatt!$E$24,0))))))))))))))))))</f>
        <v>0</v>
      </c>
      <c r="M318">
        <f>IF(AND(H318="",C318=11),Datenblatt!$I$26,IF(AND(H318="",C318=12),Datenblatt!$I$26,IF(AND(H318="",C318=16),Datenblatt!$I$27,IF(AND(H318="",C318=15),Datenblatt!$I$26,IF(AND(H318="",C318=14),Datenblatt!$I$26,IF(AND(H318="",C318=13),Datenblatt!$I$26,IF(AND($C318=13,H318&gt;Datenblatt!$X$3),0,IF(AND($C318=14,H318&gt;Datenblatt!$X$4),0,IF(AND($C318=15,H318&gt;Datenblatt!$X$5),0,IF(AND($C318=16,H318&gt;Datenblatt!$X$6),0,IF(AND($C318=12,H318&gt;Datenblatt!$X$7),0,IF(AND($C318=11,H318&gt;Datenblatt!$X$8),0,IF(AND($C318=13,H318&lt;Datenblatt!$W$3),100,IF(AND($C318=14,H318&lt;Datenblatt!$W$4),100,IF(AND($C318=15,H318&lt;Datenblatt!$W$5),100,IF(AND($C318=16,H318&lt;Datenblatt!$W$6),100,IF(AND($C318=12,H318&lt;Datenblatt!$W$7),100,IF(AND($C318=11,H318&lt;Datenblatt!$W$8),100,IF($C318=13,(Datenblatt!$B$27*Übersicht!H318^3)+(Datenblatt!$C$27*Übersicht!H318^2)+(Datenblatt!$D$27*Übersicht!H318)+Datenblatt!$E$27,IF($C318=14,(Datenblatt!$B$28*Übersicht!H318^3)+(Datenblatt!$C$28*Übersicht!H318^2)+(Datenblatt!$D$28*Übersicht!H318)+Datenblatt!$E$28,IF($C318=15,(Datenblatt!$B$29*Übersicht!H318^3)+(Datenblatt!$C$29*Übersicht!H318^2)+(Datenblatt!$D$29*Übersicht!H318)+Datenblatt!$E$29,IF($C318=16,(Datenblatt!$B$30*Übersicht!H318^3)+(Datenblatt!$C$30*Übersicht!H318^2)+(Datenblatt!$D$30*Übersicht!H318)+Datenblatt!$E$30,IF($C318=12,(Datenblatt!$B$31*Übersicht!H318^3)+(Datenblatt!$C$31*Übersicht!H318^2)+(Datenblatt!$D$31*Übersicht!H318)+Datenblatt!$E$31,IF($C318=11,(Datenblatt!$B$32*Übersicht!H318^3)+(Datenblatt!$C$32*Übersicht!H318^2)+(Datenblatt!$D$32*Übersicht!H318)+Datenblatt!$E$32,0))))))))))))))))))))))))</f>
        <v>0</v>
      </c>
      <c r="N318">
        <f>IF(AND(H318="",C318=11),Datenblatt!$I$29,IF(AND(H318="",C318=12),Datenblatt!$I$29,IF(AND(H318="",C318=16),Datenblatt!$I$29,IF(AND(H318="",C318=15),Datenblatt!$I$29,IF(AND(H318="",C318=14),Datenblatt!$I$29,IF(AND(H318="",C318=13),Datenblatt!$I$29,IF(AND($C318=13,H318&gt;Datenblatt!$X$3),0,IF(AND($C318=14,H318&gt;Datenblatt!$X$4),0,IF(AND($C318=15,H318&gt;Datenblatt!$X$5),0,IF(AND($C318=16,H318&gt;Datenblatt!$X$6),0,IF(AND($C318=12,H318&gt;Datenblatt!$X$7),0,IF(AND($C318=11,H318&gt;Datenblatt!$X$8),0,IF(AND($C318=13,H318&lt;Datenblatt!$W$3),100,IF(AND($C318=14,H318&lt;Datenblatt!$W$4),100,IF(AND($C318=15,H318&lt;Datenblatt!$W$5),100,IF(AND($C318=16,H318&lt;Datenblatt!$W$6),100,IF(AND($C318=12,H318&lt;Datenblatt!$W$7),100,IF(AND($C318=11,H318&lt;Datenblatt!$W$8),100,IF($C318=13,(Datenblatt!$B$27*Übersicht!H318^3)+(Datenblatt!$C$27*Übersicht!H318^2)+(Datenblatt!$D$27*Übersicht!H318)+Datenblatt!$E$27,IF($C318=14,(Datenblatt!$B$28*Übersicht!H318^3)+(Datenblatt!$C$28*Übersicht!H318^2)+(Datenblatt!$D$28*Übersicht!H318)+Datenblatt!$E$28,IF($C318=15,(Datenblatt!$B$29*Übersicht!H318^3)+(Datenblatt!$C$29*Übersicht!H318^2)+(Datenblatt!$D$29*Übersicht!H318)+Datenblatt!$E$29,IF($C318=16,(Datenblatt!$B$30*Übersicht!H318^3)+(Datenblatt!$C$30*Übersicht!H318^2)+(Datenblatt!$D$30*Übersicht!H318)+Datenblatt!$E$30,IF($C318=12,(Datenblatt!$B$31*Übersicht!H318^3)+(Datenblatt!$C$31*Übersicht!H318^2)+(Datenblatt!$D$31*Übersicht!H318)+Datenblatt!$E$31,IF($C318=11,(Datenblatt!$B$32*Übersicht!H318^3)+(Datenblatt!$C$32*Übersicht!H318^2)+(Datenblatt!$D$32*Übersicht!H318)+Datenblatt!$E$32,0))))))))))))))))))))))))</f>
        <v>0</v>
      </c>
      <c r="O318" s="2" t="e">
        <f t="shared" si="16"/>
        <v>#DIV/0!</v>
      </c>
      <c r="P318" s="2" t="e">
        <f t="shared" si="17"/>
        <v>#DIV/0!</v>
      </c>
      <c r="R318" s="2"/>
      <c r="S318" s="2">
        <f>Datenblatt!$I$10</f>
        <v>62.816491055091916</v>
      </c>
      <c r="T318" s="2">
        <f>Datenblatt!$I$18</f>
        <v>62.379148900450787</v>
      </c>
      <c r="U318" s="2">
        <f>Datenblatt!$I$26</f>
        <v>55.885385458572635</v>
      </c>
      <c r="V318" s="2">
        <f>Datenblatt!$I$34</f>
        <v>60.727085155488531</v>
      </c>
      <c r="W318" s="7" t="e">
        <f t="shared" si="18"/>
        <v>#DIV/0!</v>
      </c>
      <c r="Y318" s="2">
        <f>Datenblatt!$I$5</f>
        <v>73.48733784597421</v>
      </c>
      <c r="Z318">
        <f>Datenblatt!$I$13</f>
        <v>79.926562848016317</v>
      </c>
      <c r="AA318">
        <f>Datenblatt!$I$21</f>
        <v>79.953620531215734</v>
      </c>
      <c r="AB318">
        <f>Datenblatt!$I$29</f>
        <v>70.851454876954847</v>
      </c>
      <c r="AC318">
        <f>Datenblatt!$I$37</f>
        <v>75.813025407742586</v>
      </c>
      <c r="AD318" s="7" t="e">
        <f t="shared" si="19"/>
        <v>#DIV/0!</v>
      </c>
    </row>
    <row r="319" spans="10:30" ht="19" x14ac:dyDescent="0.25">
      <c r="J319" s="3" t="e">
        <f>IF(AND($C319=13,Datenblatt!M319&lt;Datenblatt!$R$3),0,IF(AND($C319=14,Datenblatt!M319&lt;Datenblatt!$R$4),0,IF(AND($C319=15,Datenblatt!M319&lt;Datenblatt!$R$5),0,IF(AND($C319=16,Datenblatt!M319&lt;Datenblatt!$R$6),0,IF(AND($C319=12,Datenblatt!M319&lt;Datenblatt!$R$7),0,IF(AND($C319=11,Datenblatt!M319&lt;Datenblatt!$R$8),0,IF(AND($C319=13,Datenblatt!M319&gt;Datenblatt!$Q$3),100,IF(AND($C319=14,Datenblatt!M319&gt;Datenblatt!$Q$4),100,IF(AND($C319=15,Datenblatt!M319&gt;Datenblatt!$Q$5),100,IF(AND($C319=16,Datenblatt!M319&gt;Datenblatt!$Q$6),100,IF(AND($C319=12,Datenblatt!M319&gt;Datenblatt!$Q$7),100,IF(AND($C319=11,Datenblatt!M319&gt;Datenblatt!$Q$8),100,IF(Übersicht!$C319=13,Datenblatt!$B$3*Datenblatt!M319^3+Datenblatt!$C$3*Datenblatt!M319^2+Datenblatt!$D$3*Datenblatt!M319+Datenblatt!$E$3,IF(Übersicht!$C319=14,Datenblatt!$B$4*Datenblatt!M319^3+Datenblatt!$C$4*Datenblatt!M319^2+Datenblatt!$D$4*Datenblatt!M319+Datenblatt!$E$4,IF(Übersicht!$C319=15,Datenblatt!$B$5*Datenblatt!M319^3+Datenblatt!$C$5*Datenblatt!M319^2+Datenblatt!$D$5*Datenblatt!M319+Datenblatt!$E$5,IF(Übersicht!$C319=16,Datenblatt!$B$6*Datenblatt!M319^3+Datenblatt!$C$6*Datenblatt!M319^2+Datenblatt!$D$6*Datenblatt!M319+Datenblatt!$E$6,IF(Übersicht!$C319=12,Datenblatt!$B$7*Datenblatt!M319^3+Datenblatt!$C$7*Datenblatt!M319^2+Datenblatt!$D$7*Datenblatt!M319+Datenblatt!$E$7,IF(Übersicht!$C319=11,Datenblatt!$B$8*Datenblatt!M319^3+Datenblatt!$C$8*Datenblatt!M319^2+Datenblatt!$D$8*Datenblatt!M319+Datenblatt!$E$8,0))))))))))))))))))</f>
        <v>#DIV/0!</v>
      </c>
      <c r="K319" t="e">
        <f>IF(AND(Übersicht!$C319=13,Datenblatt!N319&lt;Datenblatt!$T$3),0,IF(AND(Übersicht!$C319=14,Datenblatt!N319&lt;Datenblatt!$T$4),0,IF(AND(Übersicht!$C319=15,Datenblatt!N319&lt;Datenblatt!$T$5),0,IF(AND(Übersicht!$C319=16,Datenblatt!N319&lt;Datenblatt!$T$6),0,IF(AND(Übersicht!$C319=12,Datenblatt!N319&lt;Datenblatt!$T$7),0,IF(AND(Übersicht!$C319=11,Datenblatt!N319&lt;Datenblatt!$T$8),0,IF(AND($C319=13,Datenblatt!N319&gt;Datenblatt!$S$3),100,IF(AND($C319=14,Datenblatt!N319&gt;Datenblatt!$S$4),100,IF(AND($C319=15,Datenblatt!N319&gt;Datenblatt!$S$5),100,IF(AND($C319=16,Datenblatt!N319&gt;Datenblatt!$S$6),100,IF(AND($C319=12,Datenblatt!N319&gt;Datenblatt!$S$7),100,IF(AND($C319=11,Datenblatt!N319&gt;Datenblatt!$S$8),100,IF(Übersicht!$C319=13,Datenblatt!$B$11*Datenblatt!N319^3+Datenblatt!$C$11*Datenblatt!N319^2+Datenblatt!$D$11*Datenblatt!N319+Datenblatt!$E$11,IF(Übersicht!$C319=14,Datenblatt!$B$12*Datenblatt!N319^3+Datenblatt!$C$12*Datenblatt!N319^2+Datenblatt!$D$12*Datenblatt!N319+Datenblatt!$E$12,IF(Übersicht!$C319=15,Datenblatt!$B$13*Datenblatt!N319^3+Datenblatt!$C$13*Datenblatt!N319^2+Datenblatt!$D$13*Datenblatt!N319+Datenblatt!$E$13,IF(Übersicht!$C319=16,Datenblatt!$B$14*Datenblatt!N319^3+Datenblatt!$C$14*Datenblatt!N319^2+Datenblatt!$D$14*Datenblatt!N319+Datenblatt!$E$14,IF(Übersicht!$C319=12,Datenblatt!$B$15*Datenblatt!N319^3+Datenblatt!$C$15*Datenblatt!N319^2+Datenblatt!$D$15*Datenblatt!N319+Datenblatt!$E$15,IF(Übersicht!$C319=11,Datenblatt!$B$16*Datenblatt!N319^3+Datenblatt!$C$16*Datenblatt!N319^2+Datenblatt!$D$16*Datenblatt!N319+Datenblatt!$E$16,0))))))))))))))))))</f>
        <v>#DIV/0!</v>
      </c>
      <c r="L319">
        <f>IF(AND($C319=13,G319&lt;Datenblatt!$V$3),0,IF(AND($C319=14,G319&lt;Datenblatt!$V$4),0,IF(AND($C319=15,G319&lt;Datenblatt!$V$5),0,IF(AND($C319=16,G319&lt;Datenblatt!$V$6),0,IF(AND($C319=12,G319&lt;Datenblatt!$V$7),0,IF(AND($C319=11,G319&lt;Datenblatt!$V$8),0,IF(AND($C319=13,G319&gt;Datenblatt!$U$3),100,IF(AND($C319=14,G319&gt;Datenblatt!$U$4),100,IF(AND($C319=15,G319&gt;Datenblatt!$U$5),100,IF(AND($C319=16,G319&gt;Datenblatt!$U$6),100,IF(AND($C319=12,G319&gt;Datenblatt!$U$7),100,IF(AND($C319=11,G319&gt;Datenblatt!$U$8),100,IF($C319=13,(Datenblatt!$B$19*Übersicht!G319^3)+(Datenblatt!$C$19*Übersicht!G319^2)+(Datenblatt!$D$19*Übersicht!G319)+Datenblatt!$E$19,IF($C319=14,(Datenblatt!$B$20*Übersicht!G319^3)+(Datenblatt!$C$20*Übersicht!G319^2)+(Datenblatt!$D$20*Übersicht!G319)+Datenblatt!$E$20,IF($C319=15,(Datenblatt!$B$21*Übersicht!G319^3)+(Datenblatt!$C$21*Übersicht!G319^2)+(Datenblatt!$D$21*Übersicht!G319)+Datenblatt!$E$21,IF($C319=16,(Datenblatt!$B$22*Übersicht!G319^3)+(Datenblatt!$C$22*Übersicht!G319^2)+(Datenblatt!$D$22*Übersicht!G319)+Datenblatt!$E$22,IF($C319=12,(Datenblatt!$B$23*Übersicht!G319^3)+(Datenblatt!$C$23*Übersicht!G319^2)+(Datenblatt!$D$23*Übersicht!G319)+Datenblatt!$E$23,IF($C319=11,(Datenblatt!$B$24*Übersicht!G319^3)+(Datenblatt!$C$24*Übersicht!G319^2)+(Datenblatt!$D$24*Übersicht!G319)+Datenblatt!$E$24,0))))))))))))))))))</f>
        <v>0</v>
      </c>
      <c r="M319">
        <f>IF(AND(H319="",C319=11),Datenblatt!$I$26,IF(AND(H319="",C319=12),Datenblatt!$I$26,IF(AND(H319="",C319=16),Datenblatt!$I$27,IF(AND(H319="",C319=15),Datenblatt!$I$26,IF(AND(H319="",C319=14),Datenblatt!$I$26,IF(AND(H319="",C319=13),Datenblatt!$I$26,IF(AND($C319=13,H319&gt;Datenblatt!$X$3),0,IF(AND($C319=14,H319&gt;Datenblatt!$X$4),0,IF(AND($C319=15,H319&gt;Datenblatt!$X$5),0,IF(AND($C319=16,H319&gt;Datenblatt!$X$6),0,IF(AND($C319=12,H319&gt;Datenblatt!$X$7),0,IF(AND($C319=11,H319&gt;Datenblatt!$X$8),0,IF(AND($C319=13,H319&lt;Datenblatt!$W$3),100,IF(AND($C319=14,H319&lt;Datenblatt!$W$4),100,IF(AND($C319=15,H319&lt;Datenblatt!$W$5),100,IF(AND($C319=16,H319&lt;Datenblatt!$W$6),100,IF(AND($C319=12,H319&lt;Datenblatt!$W$7),100,IF(AND($C319=11,H319&lt;Datenblatt!$W$8),100,IF($C319=13,(Datenblatt!$B$27*Übersicht!H319^3)+(Datenblatt!$C$27*Übersicht!H319^2)+(Datenblatt!$D$27*Übersicht!H319)+Datenblatt!$E$27,IF($C319=14,(Datenblatt!$B$28*Übersicht!H319^3)+(Datenblatt!$C$28*Übersicht!H319^2)+(Datenblatt!$D$28*Übersicht!H319)+Datenblatt!$E$28,IF($C319=15,(Datenblatt!$B$29*Übersicht!H319^3)+(Datenblatt!$C$29*Übersicht!H319^2)+(Datenblatt!$D$29*Übersicht!H319)+Datenblatt!$E$29,IF($C319=16,(Datenblatt!$B$30*Übersicht!H319^3)+(Datenblatt!$C$30*Übersicht!H319^2)+(Datenblatt!$D$30*Übersicht!H319)+Datenblatt!$E$30,IF($C319=12,(Datenblatt!$B$31*Übersicht!H319^3)+(Datenblatt!$C$31*Übersicht!H319^2)+(Datenblatt!$D$31*Übersicht!H319)+Datenblatt!$E$31,IF($C319=11,(Datenblatt!$B$32*Übersicht!H319^3)+(Datenblatt!$C$32*Übersicht!H319^2)+(Datenblatt!$D$32*Übersicht!H319)+Datenblatt!$E$32,0))))))))))))))))))))))))</f>
        <v>0</v>
      </c>
      <c r="N319">
        <f>IF(AND(H319="",C319=11),Datenblatt!$I$29,IF(AND(H319="",C319=12),Datenblatt!$I$29,IF(AND(H319="",C319=16),Datenblatt!$I$29,IF(AND(H319="",C319=15),Datenblatt!$I$29,IF(AND(H319="",C319=14),Datenblatt!$I$29,IF(AND(H319="",C319=13),Datenblatt!$I$29,IF(AND($C319=13,H319&gt;Datenblatt!$X$3),0,IF(AND($C319=14,H319&gt;Datenblatt!$X$4),0,IF(AND($C319=15,H319&gt;Datenblatt!$X$5),0,IF(AND($C319=16,H319&gt;Datenblatt!$X$6),0,IF(AND($C319=12,H319&gt;Datenblatt!$X$7),0,IF(AND($C319=11,H319&gt;Datenblatt!$X$8),0,IF(AND($C319=13,H319&lt;Datenblatt!$W$3),100,IF(AND($C319=14,H319&lt;Datenblatt!$W$4),100,IF(AND($C319=15,H319&lt;Datenblatt!$W$5),100,IF(AND($C319=16,H319&lt;Datenblatt!$W$6),100,IF(AND($C319=12,H319&lt;Datenblatt!$W$7),100,IF(AND($C319=11,H319&lt;Datenblatt!$W$8),100,IF($C319=13,(Datenblatt!$B$27*Übersicht!H319^3)+(Datenblatt!$C$27*Übersicht!H319^2)+(Datenblatt!$D$27*Übersicht!H319)+Datenblatt!$E$27,IF($C319=14,(Datenblatt!$B$28*Übersicht!H319^3)+(Datenblatt!$C$28*Übersicht!H319^2)+(Datenblatt!$D$28*Übersicht!H319)+Datenblatt!$E$28,IF($C319=15,(Datenblatt!$B$29*Übersicht!H319^3)+(Datenblatt!$C$29*Übersicht!H319^2)+(Datenblatt!$D$29*Übersicht!H319)+Datenblatt!$E$29,IF($C319=16,(Datenblatt!$B$30*Übersicht!H319^3)+(Datenblatt!$C$30*Übersicht!H319^2)+(Datenblatt!$D$30*Übersicht!H319)+Datenblatt!$E$30,IF($C319=12,(Datenblatt!$B$31*Übersicht!H319^3)+(Datenblatt!$C$31*Übersicht!H319^2)+(Datenblatt!$D$31*Übersicht!H319)+Datenblatt!$E$31,IF($C319=11,(Datenblatt!$B$32*Übersicht!H319^3)+(Datenblatt!$C$32*Übersicht!H319^2)+(Datenblatt!$D$32*Übersicht!H319)+Datenblatt!$E$32,0))))))))))))))))))))))))</f>
        <v>0</v>
      </c>
      <c r="O319" s="2" t="e">
        <f t="shared" si="16"/>
        <v>#DIV/0!</v>
      </c>
      <c r="P319" s="2" t="e">
        <f t="shared" si="17"/>
        <v>#DIV/0!</v>
      </c>
      <c r="R319" s="2"/>
      <c r="S319" s="2">
        <f>Datenblatt!$I$10</f>
        <v>62.816491055091916</v>
      </c>
      <c r="T319" s="2">
        <f>Datenblatt!$I$18</f>
        <v>62.379148900450787</v>
      </c>
      <c r="U319" s="2">
        <f>Datenblatt!$I$26</f>
        <v>55.885385458572635</v>
      </c>
      <c r="V319" s="2">
        <f>Datenblatt!$I$34</f>
        <v>60.727085155488531</v>
      </c>
      <c r="W319" s="7" t="e">
        <f t="shared" si="18"/>
        <v>#DIV/0!</v>
      </c>
      <c r="Y319" s="2">
        <f>Datenblatt!$I$5</f>
        <v>73.48733784597421</v>
      </c>
      <c r="Z319">
        <f>Datenblatt!$I$13</f>
        <v>79.926562848016317</v>
      </c>
      <c r="AA319">
        <f>Datenblatt!$I$21</f>
        <v>79.953620531215734</v>
      </c>
      <c r="AB319">
        <f>Datenblatt!$I$29</f>
        <v>70.851454876954847</v>
      </c>
      <c r="AC319">
        <f>Datenblatt!$I$37</f>
        <v>75.813025407742586</v>
      </c>
      <c r="AD319" s="7" t="e">
        <f t="shared" si="19"/>
        <v>#DIV/0!</v>
      </c>
    </row>
    <row r="320" spans="10:30" ht="19" x14ac:dyDescent="0.25">
      <c r="J320" s="3" t="e">
        <f>IF(AND($C320=13,Datenblatt!M320&lt;Datenblatt!$R$3),0,IF(AND($C320=14,Datenblatt!M320&lt;Datenblatt!$R$4),0,IF(AND($C320=15,Datenblatt!M320&lt;Datenblatt!$R$5),0,IF(AND($C320=16,Datenblatt!M320&lt;Datenblatt!$R$6),0,IF(AND($C320=12,Datenblatt!M320&lt;Datenblatt!$R$7),0,IF(AND($C320=11,Datenblatt!M320&lt;Datenblatt!$R$8),0,IF(AND($C320=13,Datenblatt!M320&gt;Datenblatt!$Q$3),100,IF(AND($C320=14,Datenblatt!M320&gt;Datenblatt!$Q$4),100,IF(AND($C320=15,Datenblatt!M320&gt;Datenblatt!$Q$5),100,IF(AND($C320=16,Datenblatt!M320&gt;Datenblatt!$Q$6),100,IF(AND($C320=12,Datenblatt!M320&gt;Datenblatt!$Q$7),100,IF(AND($C320=11,Datenblatt!M320&gt;Datenblatt!$Q$8),100,IF(Übersicht!$C320=13,Datenblatt!$B$3*Datenblatt!M320^3+Datenblatt!$C$3*Datenblatt!M320^2+Datenblatt!$D$3*Datenblatt!M320+Datenblatt!$E$3,IF(Übersicht!$C320=14,Datenblatt!$B$4*Datenblatt!M320^3+Datenblatt!$C$4*Datenblatt!M320^2+Datenblatt!$D$4*Datenblatt!M320+Datenblatt!$E$4,IF(Übersicht!$C320=15,Datenblatt!$B$5*Datenblatt!M320^3+Datenblatt!$C$5*Datenblatt!M320^2+Datenblatt!$D$5*Datenblatt!M320+Datenblatt!$E$5,IF(Übersicht!$C320=16,Datenblatt!$B$6*Datenblatt!M320^3+Datenblatt!$C$6*Datenblatt!M320^2+Datenblatt!$D$6*Datenblatt!M320+Datenblatt!$E$6,IF(Übersicht!$C320=12,Datenblatt!$B$7*Datenblatt!M320^3+Datenblatt!$C$7*Datenblatt!M320^2+Datenblatt!$D$7*Datenblatt!M320+Datenblatt!$E$7,IF(Übersicht!$C320=11,Datenblatt!$B$8*Datenblatt!M320^3+Datenblatt!$C$8*Datenblatt!M320^2+Datenblatt!$D$8*Datenblatt!M320+Datenblatt!$E$8,0))))))))))))))))))</f>
        <v>#DIV/0!</v>
      </c>
      <c r="K320" t="e">
        <f>IF(AND(Übersicht!$C320=13,Datenblatt!N320&lt;Datenblatt!$T$3),0,IF(AND(Übersicht!$C320=14,Datenblatt!N320&lt;Datenblatt!$T$4),0,IF(AND(Übersicht!$C320=15,Datenblatt!N320&lt;Datenblatt!$T$5),0,IF(AND(Übersicht!$C320=16,Datenblatt!N320&lt;Datenblatt!$T$6),0,IF(AND(Übersicht!$C320=12,Datenblatt!N320&lt;Datenblatt!$T$7),0,IF(AND(Übersicht!$C320=11,Datenblatt!N320&lt;Datenblatt!$T$8),0,IF(AND($C320=13,Datenblatt!N320&gt;Datenblatt!$S$3),100,IF(AND($C320=14,Datenblatt!N320&gt;Datenblatt!$S$4),100,IF(AND($C320=15,Datenblatt!N320&gt;Datenblatt!$S$5),100,IF(AND($C320=16,Datenblatt!N320&gt;Datenblatt!$S$6),100,IF(AND($C320=12,Datenblatt!N320&gt;Datenblatt!$S$7),100,IF(AND($C320=11,Datenblatt!N320&gt;Datenblatt!$S$8),100,IF(Übersicht!$C320=13,Datenblatt!$B$11*Datenblatt!N320^3+Datenblatt!$C$11*Datenblatt!N320^2+Datenblatt!$D$11*Datenblatt!N320+Datenblatt!$E$11,IF(Übersicht!$C320=14,Datenblatt!$B$12*Datenblatt!N320^3+Datenblatt!$C$12*Datenblatt!N320^2+Datenblatt!$D$12*Datenblatt!N320+Datenblatt!$E$12,IF(Übersicht!$C320=15,Datenblatt!$B$13*Datenblatt!N320^3+Datenblatt!$C$13*Datenblatt!N320^2+Datenblatt!$D$13*Datenblatt!N320+Datenblatt!$E$13,IF(Übersicht!$C320=16,Datenblatt!$B$14*Datenblatt!N320^3+Datenblatt!$C$14*Datenblatt!N320^2+Datenblatt!$D$14*Datenblatt!N320+Datenblatt!$E$14,IF(Übersicht!$C320=12,Datenblatt!$B$15*Datenblatt!N320^3+Datenblatt!$C$15*Datenblatt!N320^2+Datenblatt!$D$15*Datenblatt!N320+Datenblatt!$E$15,IF(Übersicht!$C320=11,Datenblatt!$B$16*Datenblatt!N320^3+Datenblatt!$C$16*Datenblatt!N320^2+Datenblatt!$D$16*Datenblatt!N320+Datenblatt!$E$16,0))))))))))))))))))</f>
        <v>#DIV/0!</v>
      </c>
      <c r="L320">
        <f>IF(AND($C320=13,G320&lt;Datenblatt!$V$3),0,IF(AND($C320=14,G320&lt;Datenblatt!$V$4),0,IF(AND($C320=15,G320&lt;Datenblatt!$V$5),0,IF(AND($C320=16,G320&lt;Datenblatt!$V$6),0,IF(AND($C320=12,G320&lt;Datenblatt!$V$7),0,IF(AND($C320=11,G320&lt;Datenblatt!$V$8),0,IF(AND($C320=13,G320&gt;Datenblatt!$U$3),100,IF(AND($C320=14,G320&gt;Datenblatt!$U$4),100,IF(AND($C320=15,G320&gt;Datenblatt!$U$5),100,IF(AND($C320=16,G320&gt;Datenblatt!$U$6),100,IF(AND($C320=12,G320&gt;Datenblatt!$U$7),100,IF(AND($C320=11,G320&gt;Datenblatt!$U$8),100,IF($C320=13,(Datenblatt!$B$19*Übersicht!G320^3)+(Datenblatt!$C$19*Übersicht!G320^2)+(Datenblatt!$D$19*Übersicht!G320)+Datenblatt!$E$19,IF($C320=14,(Datenblatt!$B$20*Übersicht!G320^3)+(Datenblatt!$C$20*Übersicht!G320^2)+(Datenblatt!$D$20*Übersicht!G320)+Datenblatt!$E$20,IF($C320=15,(Datenblatt!$B$21*Übersicht!G320^3)+(Datenblatt!$C$21*Übersicht!G320^2)+(Datenblatt!$D$21*Übersicht!G320)+Datenblatt!$E$21,IF($C320=16,(Datenblatt!$B$22*Übersicht!G320^3)+(Datenblatt!$C$22*Übersicht!G320^2)+(Datenblatt!$D$22*Übersicht!G320)+Datenblatt!$E$22,IF($C320=12,(Datenblatt!$B$23*Übersicht!G320^3)+(Datenblatt!$C$23*Übersicht!G320^2)+(Datenblatt!$D$23*Übersicht!G320)+Datenblatt!$E$23,IF($C320=11,(Datenblatt!$B$24*Übersicht!G320^3)+(Datenblatt!$C$24*Übersicht!G320^2)+(Datenblatt!$D$24*Übersicht!G320)+Datenblatt!$E$24,0))))))))))))))))))</f>
        <v>0</v>
      </c>
      <c r="M320">
        <f>IF(AND(H320="",C320=11),Datenblatt!$I$26,IF(AND(H320="",C320=12),Datenblatt!$I$26,IF(AND(H320="",C320=16),Datenblatt!$I$27,IF(AND(H320="",C320=15),Datenblatt!$I$26,IF(AND(H320="",C320=14),Datenblatt!$I$26,IF(AND(H320="",C320=13),Datenblatt!$I$26,IF(AND($C320=13,H320&gt;Datenblatt!$X$3),0,IF(AND($C320=14,H320&gt;Datenblatt!$X$4),0,IF(AND($C320=15,H320&gt;Datenblatt!$X$5),0,IF(AND($C320=16,H320&gt;Datenblatt!$X$6),0,IF(AND($C320=12,H320&gt;Datenblatt!$X$7),0,IF(AND($C320=11,H320&gt;Datenblatt!$X$8),0,IF(AND($C320=13,H320&lt;Datenblatt!$W$3),100,IF(AND($C320=14,H320&lt;Datenblatt!$W$4),100,IF(AND($C320=15,H320&lt;Datenblatt!$W$5),100,IF(AND($C320=16,H320&lt;Datenblatt!$W$6),100,IF(AND($C320=12,H320&lt;Datenblatt!$W$7),100,IF(AND($C320=11,H320&lt;Datenblatt!$W$8),100,IF($C320=13,(Datenblatt!$B$27*Übersicht!H320^3)+(Datenblatt!$C$27*Übersicht!H320^2)+(Datenblatt!$D$27*Übersicht!H320)+Datenblatt!$E$27,IF($C320=14,(Datenblatt!$B$28*Übersicht!H320^3)+(Datenblatt!$C$28*Übersicht!H320^2)+(Datenblatt!$D$28*Übersicht!H320)+Datenblatt!$E$28,IF($C320=15,(Datenblatt!$B$29*Übersicht!H320^3)+(Datenblatt!$C$29*Übersicht!H320^2)+(Datenblatt!$D$29*Übersicht!H320)+Datenblatt!$E$29,IF($C320=16,(Datenblatt!$B$30*Übersicht!H320^3)+(Datenblatt!$C$30*Übersicht!H320^2)+(Datenblatt!$D$30*Übersicht!H320)+Datenblatt!$E$30,IF($C320=12,(Datenblatt!$B$31*Übersicht!H320^3)+(Datenblatt!$C$31*Übersicht!H320^2)+(Datenblatt!$D$31*Übersicht!H320)+Datenblatt!$E$31,IF($C320=11,(Datenblatt!$B$32*Übersicht!H320^3)+(Datenblatt!$C$32*Übersicht!H320^2)+(Datenblatt!$D$32*Übersicht!H320)+Datenblatt!$E$32,0))))))))))))))))))))))))</f>
        <v>0</v>
      </c>
      <c r="N320">
        <f>IF(AND(H320="",C320=11),Datenblatt!$I$29,IF(AND(H320="",C320=12),Datenblatt!$I$29,IF(AND(H320="",C320=16),Datenblatt!$I$29,IF(AND(H320="",C320=15),Datenblatt!$I$29,IF(AND(H320="",C320=14),Datenblatt!$I$29,IF(AND(H320="",C320=13),Datenblatt!$I$29,IF(AND($C320=13,H320&gt;Datenblatt!$X$3),0,IF(AND($C320=14,H320&gt;Datenblatt!$X$4),0,IF(AND($C320=15,H320&gt;Datenblatt!$X$5),0,IF(AND($C320=16,H320&gt;Datenblatt!$X$6),0,IF(AND($C320=12,H320&gt;Datenblatt!$X$7),0,IF(AND($C320=11,H320&gt;Datenblatt!$X$8),0,IF(AND($C320=13,H320&lt;Datenblatt!$W$3),100,IF(AND($C320=14,H320&lt;Datenblatt!$W$4),100,IF(AND($C320=15,H320&lt;Datenblatt!$W$5),100,IF(AND($C320=16,H320&lt;Datenblatt!$W$6),100,IF(AND($C320=12,H320&lt;Datenblatt!$W$7),100,IF(AND($C320=11,H320&lt;Datenblatt!$W$8),100,IF($C320=13,(Datenblatt!$B$27*Übersicht!H320^3)+(Datenblatt!$C$27*Übersicht!H320^2)+(Datenblatt!$D$27*Übersicht!H320)+Datenblatt!$E$27,IF($C320=14,(Datenblatt!$B$28*Übersicht!H320^3)+(Datenblatt!$C$28*Übersicht!H320^2)+(Datenblatt!$D$28*Übersicht!H320)+Datenblatt!$E$28,IF($C320=15,(Datenblatt!$B$29*Übersicht!H320^3)+(Datenblatt!$C$29*Übersicht!H320^2)+(Datenblatt!$D$29*Übersicht!H320)+Datenblatt!$E$29,IF($C320=16,(Datenblatt!$B$30*Übersicht!H320^3)+(Datenblatt!$C$30*Übersicht!H320^2)+(Datenblatt!$D$30*Übersicht!H320)+Datenblatt!$E$30,IF($C320=12,(Datenblatt!$B$31*Übersicht!H320^3)+(Datenblatt!$C$31*Übersicht!H320^2)+(Datenblatt!$D$31*Übersicht!H320)+Datenblatt!$E$31,IF($C320=11,(Datenblatt!$B$32*Übersicht!H320^3)+(Datenblatt!$C$32*Übersicht!H320^2)+(Datenblatt!$D$32*Übersicht!H320)+Datenblatt!$E$32,0))))))))))))))))))))))))</f>
        <v>0</v>
      </c>
      <c r="O320" s="2" t="e">
        <f t="shared" si="16"/>
        <v>#DIV/0!</v>
      </c>
      <c r="P320" s="2" t="e">
        <f t="shared" si="17"/>
        <v>#DIV/0!</v>
      </c>
      <c r="R320" s="2"/>
      <c r="S320" s="2">
        <f>Datenblatt!$I$10</f>
        <v>62.816491055091916</v>
      </c>
      <c r="T320" s="2">
        <f>Datenblatt!$I$18</f>
        <v>62.379148900450787</v>
      </c>
      <c r="U320" s="2">
        <f>Datenblatt!$I$26</f>
        <v>55.885385458572635</v>
      </c>
      <c r="V320" s="2">
        <f>Datenblatt!$I$34</f>
        <v>60.727085155488531</v>
      </c>
      <c r="W320" s="7" t="e">
        <f t="shared" si="18"/>
        <v>#DIV/0!</v>
      </c>
      <c r="Y320" s="2">
        <f>Datenblatt!$I$5</f>
        <v>73.48733784597421</v>
      </c>
      <c r="Z320">
        <f>Datenblatt!$I$13</f>
        <v>79.926562848016317</v>
      </c>
      <c r="AA320">
        <f>Datenblatt!$I$21</f>
        <v>79.953620531215734</v>
      </c>
      <c r="AB320">
        <f>Datenblatt!$I$29</f>
        <v>70.851454876954847</v>
      </c>
      <c r="AC320">
        <f>Datenblatt!$I$37</f>
        <v>75.813025407742586</v>
      </c>
      <c r="AD320" s="7" t="e">
        <f t="shared" si="19"/>
        <v>#DIV/0!</v>
      </c>
    </row>
    <row r="321" spans="10:30" ht="19" x14ac:dyDescent="0.25">
      <c r="J321" s="3" t="e">
        <f>IF(AND($C321=13,Datenblatt!M321&lt;Datenblatt!$R$3),0,IF(AND($C321=14,Datenblatt!M321&lt;Datenblatt!$R$4),0,IF(AND($C321=15,Datenblatt!M321&lt;Datenblatt!$R$5),0,IF(AND($C321=16,Datenblatt!M321&lt;Datenblatt!$R$6),0,IF(AND($C321=12,Datenblatt!M321&lt;Datenblatt!$R$7),0,IF(AND($C321=11,Datenblatt!M321&lt;Datenblatt!$R$8),0,IF(AND($C321=13,Datenblatt!M321&gt;Datenblatt!$Q$3),100,IF(AND($C321=14,Datenblatt!M321&gt;Datenblatt!$Q$4),100,IF(AND($C321=15,Datenblatt!M321&gt;Datenblatt!$Q$5),100,IF(AND($C321=16,Datenblatt!M321&gt;Datenblatt!$Q$6),100,IF(AND($C321=12,Datenblatt!M321&gt;Datenblatt!$Q$7),100,IF(AND($C321=11,Datenblatt!M321&gt;Datenblatt!$Q$8),100,IF(Übersicht!$C321=13,Datenblatt!$B$3*Datenblatt!M321^3+Datenblatt!$C$3*Datenblatt!M321^2+Datenblatt!$D$3*Datenblatt!M321+Datenblatt!$E$3,IF(Übersicht!$C321=14,Datenblatt!$B$4*Datenblatt!M321^3+Datenblatt!$C$4*Datenblatt!M321^2+Datenblatt!$D$4*Datenblatt!M321+Datenblatt!$E$4,IF(Übersicht!$C321=15,Datenblatt!$B$5*Datenblatt!M321^3+Datenblatt!$C$5*Datenblatt!M321^2+Datenblatt!$D$5*Datenblatt!M321+Datenblatt!$E$5,IF(Übersicht!$C321=16,Datenblatt!$B$6*Datenblatt!M321^3+Datenblatt!$C$6*Datenblatt!M321^2+Datenblatt!$D$6*Datenblatt!M321+Datenblatt!$E$6,IF(Übersicht!$C321=12,Datenblatt!$B$7*Datenblatt!M321^3+Datenblatt!$C$7*Datenblatt!M321^2+Datenblatt!$D$7*Datenblatt!M321+Datenblatt!$E$7,IF(Übersicht!$C321=11,Datenblatt!$B$8*Datenblatt!M321^3+Datenblatt!$C$8*Datenblatt!M321^2+Datenblatt!$D$8*Datenblatt!M321+Datenblatt!$E$8,0))))))))))))))))))</f>
        <v>#DIV/0!</v>
      </c>
      <c r="K321" t="e">
        <f>IF(AND(Übersicht!$C321=13,Datenblatt!N321&lt;Datenblatt!$T$3),0,IF(AND(Übersicht!$C321=14,Datenblatt!N321&lt;Datenblatt!$T$4),0,IF(AND(Übersicht!$C321=15,Datenblatt!N321&lt;Datenblatt!$T$5),0,IF(AND(Übersicht!$C321=16,Datenblatt!N321&lt;Datenblatt!$T$6),0,IF(AND(Übersicht!$C321=12,Datenblatt!N321&lt;Datenblatt!$T$7),0,IF(AND(Übersicht!$C321=11,Datenblatt!N321&lt;Datenblatt!$T$8),0,IF(AND($C321=13,Datenblatt!N321&gt;Datenblatt!$S$3),100,IF(AND($C321=14,Datenblatt!N321&gt;Datenblatt!$S$4),100,IF(AND($C321=15,Datenblatt!N321&gt;Datenblatt!$S$5),100,IF(AND($C321=16,Datenblatt!N321&gt;Datenblatt!$S$6),100,IF(AND($C321=12,Datenblatt!N321&gt;Datenblatt!$S$7),100,IF(AND($C321=11,Datenblatt!N321&gt;Datenblatt!$S$8),100,IF(Übersicht!$C321=13,Datenblatt!$B$11*Datenblatt!N321^3+Datenblatt!$C$11*Datenblatt!N321^2+Datenblatt!$D$11*Datenblatt!N321+Datenblatt!$E$11,IF(Übersicht!$C321=14,Datenblatt!$B$12*Datenblatt!N321^3+Datenblatt!$C$12*Datenblatt!N321^2+Datenblatt!$D$12*Datenblatt!N321+Datenblatt!$E$12,IF(Übersicht!$C321=15,Datenblatt!$B$13*Datenblatt!N321^3+Datenblatt!$C$13*Datenblatt!N321^2+Datenblatt!$D$13*Datenblatt!N321+Datenblatt!$E$13,IF(Übersicht!$C321=16,Datenblatt!$B$14*Datenblatt!N321^3+Datenblatt!$C$14*Datenblatt!N321^2+Datenblatt!$D$14*Datenblatt!N321+Datenblatt!$E$14,IF(Übersicht!$C321=12,Datenblatt!$B$15*Datenblatt!N321^3+Datenblatt!$C$15*Datenblatt!N321^2+Datenblatt!$D$15*Datenblatt!N321+Datenblatt!$E$15,IF(Übersicht!$C321=11,Datenblatt!$B$16*Datenblatt!N321^3+Datenblatt!$C$16*Datenblatt!N321^2+Datenblatt!$D$16*Datenblatt!N321+Datenblatt!$E$16,0))))))))))))))))))</f>
        <v>#DIV/0!</v>
      </c>
      <c r="L321">
        <f>IF(AND($C321=13,G321&lt;Datenblatt!$V$3),0,IF(AND($C321=14,G321&lt;Datenblatt!$V$4),0,IF(AND($C321=15,G321&lt;Datenblatt!$V$5),0,IF(AND($C321=16,G321&lt;Datenblatt!$V$6),0,IF(AND($C321=12,G321&lt;Datenblatt!$V$7),0,IF(AND($C321=11,G321&lt;Datenblatt!$V$8),0,IF(AND($C321=13,G321&gt;Datenblatt!$U$3),100,IF(AND($C321=14,G321&gt;Datenblatt!$U$4),100,IF(AND($C321=15,G321&gt;Datenblatt!$U$5),100,IF(AND($C321=16,G321&gt;Datenblatt!$U$6),100,IF(AND($C321=12,G321&gt;Datenblatt!$U$7),100,IF(AND($C321=11,G321&gt;Datenblatt!$U$8),100,IF($C321=13,(Datenblatt!$B$19*Übersicht!G321^3)+(Datenblatt!$C$19*Übersicht!G321^2)+(Datenblatt!$D$19*Übersicht!G321)+Datenblatt!$E$19,IF($C321=14,(Datenblatt!$B$20*Übersicht!G321^3)+(Datenblatt!$C$20*Übersicht!G321^2)+(Datenblatt!$D$20*Übersicht!G321)+Datenblatt!$E$20,IF($C321=15,(Datenblatt!$B$21*Übersicht!G321^3)+(Datenblatt!$C$21*Übersicht!G321^2)+(Datenblatt!$D$21*Übersicht!G321)+Datenblatt!$E$21,IF($C321=16,(Datenblatt!$B$22*Übersicht!G321^3)+(Datenblatt!$C$22*Übersicht!G321^2)+(Datenblatt!$D$22*Übersicht!G321)+Datenblatt!$E$22,IF($C321=12,(Datenblatt!$B$23*Übersicht!G321^3)+(Datenblatt!$C$23*Übersicht!G321^2)+(Datenblatt!$D$23*Übersicht!G321)+Datenblatt!$E$23,IF($C321=11,(Datenblatt!$B$24*Übersicht!G321^3)+(Datenblatt!$C$24*Übersicht!G321^2)+(Datenblatt!$D$24*Übersicht!G321)+Datenblatt!$E$24,0))))))))))))))))))</f>
        <v>0</v>
      </c>
      <c r="M321">
        <f>IF(AND(H321="",C321=11),Datenblatt!$I$26,IF(AND(H321="",C321=12),Datenblatt!$I$26,IF(AND(H321="",C321=16),Datenblatt!$I$27,IF(AND(H321="",C321=15),Datenblatt!$I$26,IF(AND(H321="",C321=14),Datenblatt!$I$26,IF(AND(H321="",C321=13),Datenblatt!$I$26,IF(AND($C321=13,H321&gt;Datenblatt!$X$3),0,IF(AND($C321=14,H321&gt;Datenblatt!$X$4),0,IF(AND($C321=15,H321&gt;Datenblatt!$X$5),0,IF(AND($C321=16,H321&gt;Datenblatt!$X$6),0,IF(AND($C321=12,H321&gt;Datenblatt!$X$7),0,IF(AND($C321=11,H321&gt;Datenblatt!$X$8),0,IF(AND($C321=13,H321&lt;Datenblatt!$W$3),100,IF(AND($C321=14,H321&lt;Datenblatt!$W$4),100,IF(AND($C321=15,H321&lt;Datenblatt!$W$5),100,IF(AND($C321=16,H321&lt;Datenblatt!$W$6),100,IF(AND($C321=12,H321&lt;Datenblatt!$W$7),100,IF(AND($C321=11,H321&lt;Datenblatt!$W$8),100,IF($C321=13,(Datenblatt!$B$27*Übersicht!H321^3)+(Datenblatt!$C$27*Übersicht!H321^2)+(Datenblatt!$D$27*Übersicht!H321)+Datenblatt!$E$27,IF($C321=14,(Datenblatt!$B$28*Übersicht!H321^3)+(Datenblatt!$C$28*Übersicht!H321^2)+(Datenblatt!$D$28*Übersicht!H321)+Datenblatt!$E$28,IF($C321=15,(Datenblatt!$B$29*Übersicht!H321^3)+(Datenblatt!$C$29*Übersicht!H321^2)+(Datenblatt!$D$29*Übersicht!H321)+Datenblatt!$E$29,IF($C321=16,(Datenblatt!$B$30*Übersicht!H321^3)+(Datenblatt!$C$30*Übersicht!H321^2)+(Datenblatt!$D$30*Übersicht!H321)+Datenblatt!$E$30,IF($C321=12,(Datenblatt!$B$31*Übersicht!H321^3)+(Datenblatt!$C$31*Übersicht!H321^2)+(Datenblatt!$D$31*Übersicht!H321)+Datenblatt!$E$31,IF($C321=11,(Datenblatt!$B$32*Übersicht!H321^3)+(Datenblatt!$C$32*Übersicht!H321^2)+(Datenblatt!$D$32*Übersicht!H321)+Datenblatt!$E$32,0))))))))))))))))))))))))</f>
        <v>0</v>
      </c>
      <c r="N321">
        <f>IF(AND(H321="",C321=11),Datenblatt!$I$29,IF(AND(H321="",C321=12),Datenblatt!$I$29,IF(AND(H321="",C321=16),Datenblatt!$I$29,IF(AND(H321="",C321=15),Datenblatt!$I$29,IF(AND(H321="",C321=14),Datenblatt!$I$29,IF(AND(H321="",C321=13),Datenblatt!$I$29,IF(AND($C321=13,H321&gt;Datenblatt!$X$3),0,IF(AND($C321=14,H321&gt;Datenblatt!$X$4),0,IF(AND($C321=15,H321&gt;Datenblatt!$X$5),0,IF(AND($C321=16,H321&gt;Datenblatt!$X$6),0,IF(AND($C321=12,H321&gt;Datenblatt!$X$7),0,IF(AND($C321=11,H321&gt;Datenblatt!$X$8),0,IF(AND($C321=13,H321&lt;Datenblatt!$W$3),100,IF(AND($C321=14,H321&lt;Datenblatt!$W$4),100,IF(AND($C321=15,H321&lt;Datenblatt!$W$5),100,IF(AND($C321=16,H321&lt;Datenblatt!$W$6),100,IF(AND($C321=12,H321&lt;Datenblatt!$W$7),100,IF(AND($C321=11,H321&lt;Datenblatt!$W$8),100,IF($C321=13,(Datenblatt!$B$27*Übersicht!H321^3)+(Datenblatt!$C$27*Übersicht!H321^2)+(Datenblatt!$D$27*Übersicht!H321)+Datenblatt!$E$27,IF($C321=14,(Datenblatt!$B$28*Übersicht!H321^3)+(Datenblatt!$C$28*Übersicht!H321^2)+(Datenblatt!$D$28*Übersicht!H321)+Datenblatt!$E$28,IF($C321=15,(Datenblatt!$B$29*Übersicht!H321^3)+(Datenblatt!$C$29*Übersicht!H321^2)+(Datenblatt!$D$29*Übersicht!H321)+Datenblatt!$E$29,IF($C321=16,(Datenblatt!$B$30*Übersicht!H321^3)+(Datenblatt!$C$30*Übersicht!H321^2)+(Datenblatt!$D$30*Übersicht!H321)+Datenblatt!$E$30,IF($C321=12,(Datenblatt!$B$31*Übersicht!H321^3)+(Datenblatt!$C$31*Übersicht!H321^2)+(Datenblatt!$D$31*Übersicht!H321)+Datenblatt!$E$31,IF($C321=11,(Datenblatt!$B$32*Übersicht!H321^3)+(Datenblatt!$C$32*Übersicht!H321^2)+(Datenblatt!$D$32*Übersicht!H321)+Datenblatt!$E$32,0))))))))))))))))))))))))</f>
        <v>0</v>
      </c>
      <c r="O321" s="2" t="e">
        <f t="shared" si="16"/>
        <v>#DIV/0!</v>
      </c>
      <c r="P321" s="2" t="e">
        <f t="shared" si="17"/>
        <v>#DIV/0!</v>
      </c>
      <c r="R321" s="2"/>
      <c r="S321" s="2">
        <f>Datenblatt!$I$10</f>
        <v>62.816491055091916</v>
      </c>
      <c r="T321" s="2">
        <f>Datenblatt!$I$18</f>
        <v>62.379148900450787</v>
      </c>
      <c r="U321" s="2">
        <f>Datenblatt!$I$26</f>
        <v>55.885385458572635</v>
      </c>
      <c r="V321" s="2">
        <f>Datenblatt!$I$34</f>
        <v>60.727085155488531</v>
      </c>
      <c r="W321" s="7" t="e">
        <f t="shared" si="18"/>
        <v>#DIV/0!</v>
      </c>
      <c r="Y321" s="2">
        <f>Datenblatt!$I$5</f>
        <v>73.48733784597421</v>
      </c>
      <c r="Z321">
        <f>Datenblatt!$I$13</f>
        <v>79.926562848016317</v>
      </c>
      <c r="AA321">
        <f>Datenblatt!$I$21</f>
        <v>79.953620531215734</v>
      </c>
      <c r="AB321">
        <f>Datenblatt!$I$29</f>
        <v>70.851454876954847</v>
      </c>
      <c r="AC321">
        <f>Datenblatt!$I$37</f>
        <v>75.813025407742586</v>
      </c>
      <c r="AD321" s="7" t="e">
        <f t="shared" si="19"/>
        <v>#DIV/0!</v>
      </c>
    </row>
    <row r="322" spans="10:30" ht="19" x14ac:dyDescent="0.25">
      <c r="J322" s="3" t="e">
        <f>IF(AND($C322=13,Datenblatt!M322&lt;Datenblatt!$R$3),0,IF(AND($C322=14,Datenblatt!M322&lt;Datenblatt!$R$4),0,IF(AND($C322=15,Datenblatt!M322&lt;Datenblatt!$R$5),0,IF(AND($C322=16,Datenblatt!M322&lt;Datenblatt!$R$6),0,IF(AND($C322=12,Datenblatt!M322&lt;Datenblatt!$R$7),0,IF(AND($C322=11,Datenblatt!M322&lt;Datenblatt!$R$8),0,IF(AND($C322=13,Datenblatt!M322&gt;Datenblatt!$Q$3),100,IF(AND($C322=14,Datenblatt!M322&gt;Datenblatt!$Q$4),100,IF(AND($C322=15,Datenblatt!M322&gt;Datenblatt!$Q$5),100,IF(AND($C322=16,Datenblatt!M322&gt;Datenblatt!$Q$6),100,IF(AND($C322=12,Datenblatt!M322&gt;Datenblatt!$Q$7),100,IF(AND($C322=11,Datenblatt!M322&gt;Datenblatt!$Q$8),100,IF(Übersicht!$C322=13,Datenblatt!$B$3*Datenblatt!M322^3+Datenblatt!$C$3*Datenblatt!M322^2+Datenblatt!$D$3*Datenblatt!M322+Datenblatt!$E$3,IF(Übersicht!$C322=14,Datenblatt!$B$4*Datenblatt!M322^3+Datenblatt!$C$4*Datenblatt!M322^2+Datenblatt!$D$4*Datenblatt!M322+Datenblatt!$E$4,IF(Übersicht!$C322=15,Datenblatt!$B$5*Datenblatt!M322^3+Datenblatt!$C$5*Datenblatt!M322^2+Datenblatt!$D$5*Datenblatt!M322+Datenblatt!$E$5,IF(Übersicht!$C322=16,Datenblatt!$B$6*Datenblatt!M322^3+Datenblatt!$C$6*Datenblatt!M322^2+Datenblatt!$D$6*Datenblatt!M322+Datenblatt!$E$6,IF(Übersicht!$C322=12,Datenblatt!$B$7*Datenblatt!M322^3+Datenblatt!$C$7*Datenblatt!M322^2+Datenblatt!$D$7*Datenblatt!M322+Datenblatt!$E$7,IF(Übersicht!$C322=11,Datenblatt!$B$8*Datenblatt!M322^3+Datenblatt!$C$8*Datenblatt!M322^2+Datenblatt!$D$8*Datenblatt!M322+Datenblatt!$E$8,0))))))))))))))))))</f>
        <v>#DIV/0!</v>
      </c>
      <c r="K322" t="e">
        <f>IF(AND(Übersicht!$C322=13,Datenblatt!N322&lt;Datenblatt!$T$3),0,IF(AND(Übersicht!$C322=14,Datenblatt!N322&lt;Datenblatt!$T$4),0,IF(AND(Übersicht!$C322=15,Datenblatt!N322&lt;Datenblatt!$T$5),0,IF(AND(Übersicht!$C322=16,Datenblatt!N322&lt;Datenblatt!$T$6),0,IF(AND(Übersicht!$C322=12,Datenblatt!N322&lt;Datenblatt!$T$7),0,IF(AND(Übersicht!$C322=11,Datenblatt!N322&lt;Datenblatt!$T$8),0,IF(AND($C322=13,Datenblatt!N322&gt;Datenblatt!$S$3),100,IF(AND($C322=14,Datenblatt!N322&gt;Datenblatt!$S$4),100,IF(AND($C322=15,Datenblatt!N322&gt;Datenblatt!$S$5),100,IF(AND($C322=16,Datenblatt!N322&gt;Datenblatt!$S$6),100,IF(AND($C322=12,Datenblatt!N322&gt;Datenblatt!$S$7),100,IF(AND($C322=11,Datenblatt!N322&gt;Datenblatt!$S$8),100,IF(Übersicht!$C322=13,Datenblatt!$B$11*Datenblatt!N322^3+Datenblatt!$C$11*Datenblatt!N322^2+Datenblatt!$D$11*Datenblatt!N322+Datenblatt!$E$11,IF(Übersicht!$C322=14,Datenblatt!$B$12*Datenblatt!N322^3+Datenblatt!$C$12*Datenblatt!N322^2+Datenblatt!$D$12*Datenblatt!N322+Datenblatt!$E$12,IF(Übersicht!$C322=15,Datenblatt!$B$13*Datenblatt!N322^3+Datenblatt!$C$13*Datenblatt!N322^2+Datenblatt!$D$13*Datenblatt!N322+Datenblatt!$E$13,IF(Übersicht!$C322=16,Datenblatt!$B$14*Datenblatt!N322^3+Datenblatt!$C$14*Datenblatt!N322^2+Datenblatt!$D$14*Datenblatt!N322+Datenblatt!$E$14,IF(Übersicht!$C322=12,Datenblatt!$B$15*Datenblatt!N322^3+Datenblatt!$C$15*Datenblatt!N322^2+Datenblatt!$D$15*Datenblatt!N322+Datenblatt!$E$15,IF(Übersicht!$C322=11,Datenblatt!$B$16*Datenblatt!N322^3+Datenblatt!$C$16*Datenblatt!N322^2+Datenblatt!$D$16*Datenblatt!N322+Datenblatt!$E$16,0))))))))))))))))))</f>
        <v>#DIV/0!</v>
      </c>
      <c r="L322">
        <f>IF(AND($C322=13,G322&lt;Datenblatt!$V$3),0,IF(AND($C322=14,G322&lt;Datenblatt!$V$4),0,IF(AND($C322=15,G322&lt;Datenblatt!$V$5),0,IF(AND($C322=16,G322&lt;Datenblatt!$V$6),0,IF(AND($C322=12,G322&lt;Datenblatt!$V$7),0,IF(AND($C322=11,G322&lt;Datenblatt!$V$8),0,IF(AND($C322=13,G322&gt;Datenblatt!$U$3),100,IF(AND($C322=14,G322&gt;Datenblatt!$U$4),100,IF(AND($C322=15,G322&gt;Datenblatt!$U$5),100,IF(AND($C322=16,G322&gt;Datenblatt!$U$6),100,IF(AND($C322=12,G322&gt;Datenblatt!$U$7),100,IF(AND($C322=11,G322&gt;Datenblatt!$U$8),100,IF($C322=13,(Datenblatt!$B$19*Übersicht!G322^3)+(Datenblatt!$C$19*Übersicht!G322^2)+(Datenblatt!$D$19*Übersicht!G322)+Datenblatt!$E$19,IF($C322=14,(Datenblatt!$B$20*Übersicht!G322^3)+(Datenblatt!$C$20*Übersicht!G322^2)+(Datenblatt!$D$20*Übersicht!G322)+Datenblatt!$E$20,IF($C322=15,(Datenblatt!$B$21*Übersicht!G322^3)+(Datenblatt!$C$21*Übersicht!G322^2)+(Datenblatt!$D$21*Übersicht!G322)+Datenblatt!$E$21,IF($C322=16,(Datenblatt!$B$22*Übersicht!G322^3)+(Datenblatt!$C$22*Übersicht!G322^2)+(Datenblatt!$D$22*Übersicht!G322)+Datenblatt!$E$22,IF($C322=12,(Datenblatt!$B$23*Übersicht!G322^3)+(Datenblatt!$C$23*Übersicht!G322^2)+(Datenblatt!$D$23*Übersicht!G322)+Datenblatt!$E$23,IF($C322=11,(Datenblatt!$B$24*Übersicht!G322^3)+(Datenblatt!$C$24*Übersicht!G322^2)+(Datenblatt!$D$24*Übersicht!G322)+Datenblatt!$E$24,0))))))))))))))))))</f>
        <v>0</v>
      </c>
      <c r="M322">
        <f>IF(AND(H322="",C322=11),Datenblatt!$I$26,IF(AND(H322="",C322=12),Datenblatt!$I$26,IF(AND(H322="",C322=16),Datenblatt!$I$27,IF(AND(H322="",C322=15),Datenblatt!$I$26,IF(AND(H322="",C322=14),Datenblatt!$I$26,IF(AND(H322="",C322=13),Datenblatt!$I$26,IF(AND($C322=13,H322&gt;Datenblatt!$X$3),0,IF(AND($C322=14,H322&gt;Datenblatt!$X$4),0,IF(AND($C322=15,H322&gt;Datenblatt!$X$5),0,IF(AND($C322=16,H322&gt;Datenblatt!$X$6),0,IF(AND($C322=12,H322&gt;Datenblatt!$X$7),0,IF(AND($C322=11,H322&gt;Datenblatt!$X$8),0,IF(AND($C322=13,H322&lt;Datenblatt!$W$3),100,IF(AND($C322=14,H322&lt;Datenblatt!$W$4),100,IF(AND($C322=15,H322&lt;Datenblatt!$W$5),100,IF(AND($C322=16,H322&lt;Datenblatt!$W$6),100,IF(AND($C322=12,H322&lt;Datenblatt!$W$7),100,IF(AND($C322=11,H322&lt;Datenblatt!$W$8),100,IF($C322=13,(Datenblatt!$B$27*Übersicht!H322^3)+(Datenblatt!$C$27*Übersicht!H322^2)+(Datenblatt!$D$27*Übersicht!H322)+Datenblatt!$E$27,IF($C322=14,(Datenblatt!$B$28*Übersicht!H322^3)+(Datenblatt!$C$28*Übersicht!H322^2)+(Datenblatt!$D$28*Übersicht!H322)+Datenblatt!$E$28,IF($C322=15,(Datenblatt!$B$29*Übersicht!H322^3)+(Datenblatt!$C$29*Übersicht!H322^2)+(Datenblatt!$D$29*Übersicht!H322)+Datenblatt!$E$29,IF($C322=16,(Datenblatt!$B$30*Übersicht!H322^3)+(Datenblatt!$C$30*Übersicht!H322^2)+(Datenblatt!$D$30*Übersicht!H322)+Datenblatt!$E$30,IF($C322=12,(Datenblatt!$B$31*Übersicht!H322^3)+(Datenblatt!$C$31*Übersicht!H322^2)+(Datenblatt!$D$31*Übersicht!H322)+Datenblatt!$E$31,IF($C322=11,(Datenblatt!$B$32*Übersicht!H322^3)+(Datenblatt!$C$32*Übersicht!H322^2)+(Datenblatt!$D$32*Übersicht!H322)+Datenblatt!$E$32,0))))))))))))))))))))))))</f>
        <v>0</v>
      </c>
      <c r="N322">
        <f>IF(AND(H322="",C322=11),Datenblatt!$I$29,IF(AND(H322="",C322=12),Datenblatt!$I$29,IF(AND(H322="",C322=16),Datenblatt!$I$29,IF(AND(H322="",C322=15),Datenblatt!$I$29,IF(AND(H322="",C322=14),Datenblatt!$I$29,IF(AND(H322="",C322=13),Datenblatt!$I$29,IF(AND($C322=13,H322&gt;Datenblatt!$X$3),0,IF(AND($C322=14,H322&gt;Datenblatt!$X$4),0,IF(AND($C322=15,H322&gt;Datenblatt!$X$5),0,IF(AND($C322=16,H322&gt;Datenblatt!$X$6),0,IF(AND($C322=12,H322&gt;Datenblatt!$X$7),0,IF(AND($C322=11,H322&gt;Datenblatt!$X$8),0,IF(AND($C322=13,H322&lt;Datenblatt!$W$3),100,IF(AND($C322=14,H322&lt;Datenblatt!$W$4),100,IF(AND($C322=15,H322&lt;Datenblatt!$W$5),100,IF(AND($C322=16,H322&lt;Datenblatt!$W$6),100,IF(AND($C322=12,H322&lt;Datenblatt!$W$7),100,IF(AND($C322=11,H322&lt;Datenblatt!$W$8),100,IF($C322=13,(Datenblatt!$B$27*Übersicht!H322^3)+(Datenblatt!$C$27*Übersicht!H322^2)+(Datenblatt!$D$27*Übersicht!H322)+Datenblatt!$E$27,IF($C322=14,(Datenblatt!$B$28*Übersicht!H322^3)+(Datenblatt!$C$28*Übersicht!H322^2)+(Datenblatt!$D$28*Übersicht!H322)+Datenblatt!$E$28,IF($C322=15,(Datenblatt!$B$29*Übersicht!H322^3)+(Datenblatt!$C$29*Übersicht!H322^2)+(Datenblatt!$D$29*Übersicht!H322)+Datenblatt!$E$29,IF($C322=16,(Datenblatt!$B$30*Übersicht!H322^3)+(Datenblatt!$C$30*Übersicht!H322^2)+(Datenblatt!$D$30*Übersicht!H322)+Datenblatt!$E$30,IF($C322=12,(Datenblatt!$B$31*Übersicht!H322^3)+(Datenblatt!$C$31*Übersicht!H322^2)+(Datenblatt!$D$31*Übersicht!H322)+Datenblatt!$E$31,IF($C322=11,(Datenblatt!$B$32*Übersicht!H322^3)+(Datenblatt!$C$32*Übersicht!H322^2)+(Datenblatt!$D$32*Übersicht!H322)+Datenblatt!$E$32,0))))))))))))))))))))))))</f>
        <v>0</v>
      </c>
      <c r="O322" s="2" t="e">
        <f t="shared" si="16"/>
        <v>#DIV/0!</v>
      </c>
      <c r="P322" s="2" t="e">
        <f t="shared" si="17"/>
        <v>#DIV/0!</v>
      </c>
      <c r="R322" s="2"/>
      <c r="S322" s="2">
        <f>Datenblatt!$I$10</f>
        <v>62.816491055091916</v>
      </c>
      <c r="T322" s="2">
        <f>Datenblatt!$I$18</f>
        <v>62.379148900450787</v>
      </c>
      <c r="U322" s="2">
        <f>Datenblatt!$I$26</f>
        <v>55.885385458572635</v>
      </c>
      <c r="V322" s="2">
        <f>Datenblatt!$I$34</f>
        <v>60.727085155488531</v>
      </c>
      <c r="W322" s="7" t="e">
        <f t="shared" si="18"/>
        <v>#DIV/0!</v>
      </c>
      <c r="Y322" s="2">
        <f>Datenblatt!$I$5</f>
        <v>73.48733784597421</v>
      </c>
      <c r="Z322">
        <f>Datenblatt!$I$13</f>
        <v>79.926562848016317</v>
      </c>
      <c r="AA322">
        <f>Datenblatt!$I$21</f>
        <v>79.953620531215734</v>
      </c>
      <c r="AB322">
        <f>Datenblatt!$I$29</f>
        <v>70.851454876954847</v>
      </c>
      <c r="AC322">
        <f>Datenblatt!$I$37</f>
        <v>75.813025407742586</v>
      </c>
      <c r="AD322" s="7" t="e">
        <f t="shared" si="19"/>
        <v>#DIV/0!</v>
      </c>
    </row>
    <row r="323" spans="10:30" ht="19" x14ac:dyDescent="0.25">
      <c r="J323" s="3" t="e">
        <f>IF(AND($C323=13,Datenblatt!M323&lt;Datenblatt!$R$3),0,IF(AND($C323=14,Datenblatt!M323&lt;Datenblatt!$R$4),0,IF(AND($C323=15,Datenblatt!M323&lt;Datenblatt!$R$5),0,IF(AND($C323=16,Datenblatt!M323&lt;Datenblatt!$R$6),0,IF(AND($C323=12,Datenblatt!M323&lt;Datenblatt!$R$7),0,IF(AND($C323=11,Datenblatt!M323&lt;Datenblatt!$R$8),0,IF(AND($C323=13,Datenblatt!M323&gt;Datenblatt!$Q$3),100,IF(AND($C323=14,Datenblatt!M323&gt;Datenblatt!$Q$4),100,IF(AND($C323=15,Datenblatt!M323&gt;Datenblatt!$Q$5),100,IF(AND($C323=16,Datenblatt!M323&gt;Datenblatt!$Q$6),100,IF(AND($C323=12,Datenblatt!M323&gt;Datenblatt!$Q$7),100,IF(AND($C323=11,Datenblatt!M323&gt;Datenblatt!$Q$8),100,IF(Übersicht!$C323=13,Datenblatt!$B$3*Datenblatt!M323^3+Datenblatt!$C$3*Datenblatt!M323^2+Datenblatt!$D$3*Datenblatt!M323+Datenblatt!$E$3,IF(Übersicht!$C323=14,Datenblatt!$B$4*Datenblatt!M323^3+Datenblatt!$C$4*Datenblatt!M323^2+Datenblatt!$D$4*Datenblatt!M323+Datenblatt!$E$4,IF(Übersicht!$C323=15,Datenblatt!$B$5*Datenblatt!M323^3+Datenblatt!$C$5*Datenblatt!M323^2+Datenblatt!$D$5*Datenblatt!M323+Datenblatt!$E$5,IF(Übersicht!$C323=16,Datenblatt!$B$6*Datenblatt!M323^3+Datenblatt!$C$6*Datenblatt!M323^2+Datenblatt!$D$6*Datenblatt!M323+Datenblatt!$E$6,IF(Übersicht!$C323=12,Datenblatt!$B$7*Datenblatt!M323^3+Datenblatt!$C$7*Datenblatt!M323^2+Datenblatt!$D$7*Datenblatt!M323+Datenblatt!$E$7,IF(Übersicht!$C323=11,Datenblatt!$B$8*Datenblatt!M323^3+Datenblatt!$C$8*Datenblatt!M323^2+Datenblatt!$D$8*Datenblatt!M323+Datenblatt!$E$8,0))))))))))))))))))</f>
        <v>#DIV/0!</v>
      </c>
      <c r="K323" t="e">
        <f>IF(AND(Übersicht!$C323=13,Datenblatt!N323&lt;Datenblatt!$T$3),0,IF(AND(Übersicht!$C323=14,Datenblatt!N323&lt;Datenblatt!$T$4),0,IF(AND(Übersicht!$C323=15,Datenblatt!N323&lt;Datenblatt!$T$5),0,IF(AND(Übersicht!$C323=16,Datenblatt!N323&lt;Datenblatt!$T$6),0,IF(AND(Übersicht!$C323=12,Datenblatt!N323&lt;Datenblatt!$T$7),0,IF(AND(Übersicht!$C323=11,Datenblatt!N323&lt;Datenblatt!$T$8),0,IF(AND($C323=13,Datenblatt!N323&gt;Datenblatt!$S$3),100,IF(AND($C323=14,Datenblatt!N323&gt;Datenblatt!$S$4),100,IF(AND($C323=15,Datenblatt!N323&gt;Datenblatt!$S$5),100,IF(AND($C323=16,Datenblatt!N323&gt;Datenblatt!$S$6),100,IF(AND($C323=12,Datenblatt!N323&gt;Datenblatt!$S$7),100,IF(AND($C323=11,Datenblatt!N323&gt;Datenblatt!$S$8),100,IF(Übersicht!$C323=13,Datenblatt!$B$11*Datenblatt!N323^3+Datenblatt!$C$11*Datenblatt!N323^2+Datenblatt!$D$11*Datenblatt!N323+Datenblatt!$E$11,IF(Übersicht!$C323=14,Datenblatt!$B$12*Datenblatt!N323^3+Datenblatt!$C$12*Datenblatt!N323^2+Datenblatt!$D$12*Datenblatt!N323+Datenblatt!$E$12,IF(Übersicht!$C323=15,Datenblatt!$B$13*Datenblatt!N323^3+Datenblatt!$C$13*Datenblatt!N323^2+Datenblatt!$D$13*Datenblatt!N323+Datenblatt!$E$13,IF(Übersicht!$C323=16,Datenblatt!$B$14*Datenblatt!N323^3+Datenblatt!$C$14*Datenblatt!N323^2+Datenblatt!$D$14*Datenblatt!N323+Datenblatt!$E$14,IF(Übersicht!$C323=12,Datenblatt!$B$15*Datenblatt!N323^3+Datenblatt!$C$15*Datenblatt!N323^2+Datenblatt!$D$15*Datenblatt!N323+Datenblatt!$E$15,IF(Übersicht!$C323=11,Datenblatt!$B$16*Datenblatt!N323^3+Datenblatt!$C$16*Datenblatt!N323^2+Datenblatt!$D$16*Datenblatt!N323+Datenblatt!$E$16,0))))))))))))))))))</f>
        <v>#DIV/0!</v>
      </c>
      <c r="L323">
        <f>IF(AND($C323=13,G323&lt;Datenblatt!$V$3),0,IF(AND($C323=14,G323&lt;Datenblatt!$V$4),0,IF(AND($C323=15,G323&lt;Datenblatt!$V$5),0,IF(AND($C323=16,G323&lt;Datenblatt!$V$6),0,IF(AND($C323=12,G323&lt;Datenblatt!$V$7),0,IF(AND($C323=11,G323&lt;Datenblatt!$V$8),0,IF(AND($C323=13,G323&gt;Datenblatt!$U$3),100,IF(AND($C323=14,G323&gt;Datenblatt!$U$4),100,IF(AND($C323=15,G323&gt;Datenblatt!$U$5),100,IF(AND($C323=16,G323&gt;Datenblatt!$U$6),100,IF(AND($C323=12,G323&gt;Datenblatt!$U$7),100,IF(AND($C323=11,G323&gt;Datenblatt!$U$8),100,IF($C323=13,(Datenblatt!$B$19*Übersicht!G323^3)+(Datenblatt!$C$19*Übersicht!G323^2)+(Datenblatt!$D$19*Übersicht!G323)+Datenblatt!$E$19,IF($C323=14,(Datenblatt!$B$20*Übersicht!G323^3)+(Datenblatt!$C$20*Übersicht!G323^2)+(Datenblatt!$D$20*Übersicht!G323)+Datenblatt!$E$20,IF($C323=15,(Datenblatt!$B$21*Übersicht!G323^3)+(Datenblatt!$C$21*Übersicht!G323^2)+(Datenblatt!$D$21*Übersicht!G323)+Datenblatt!$E$21,IF($C323=16,(Datenblatt!$B$22*Übersicht!G323^3)+(Datenblatt!$C$22*Übersicht!G323^2)+(Datenblatt!$D$22*Übersicht!G323)+Datenblatt!$E$22,IF($C323=12,(Datenblatt!$B$23*Übersicht!G323^3)+(Datenblatt!$C$23*Übersicht!G323^2)+(Datenblatt!$D$23*Übersicht!G323)+Datenblatt!$E$23,IF($C323=11,(Datenblatt!$B$24*Übersicht!G323^3)+(Datenblatt!$C$24*Übersicht!G323^2)+(Datenblatt!$D$24*Übersicht!G323)+Datenblatt!$E$24,0))))))))))))))))))</f>
        <v>0</v>
      </c>
      <c r="M323">
        <f>IF(AND(H323="",C323=11),Datenblatt!$I$26,IF(AND(H323="",C323=12),Datenblatt!$I$26,IF(AND(H323="",C323=16),Datenblatt!$I$27,IF(AND(H323="",C323=15),Datenblatt!$I$26,IF(AND(H323="",C323=14),Datenblatt!$I$26,IF(AND(H323="",C323=13),Datenblatt!$I$26,IF(AND($C323=13,H323&gt;Datenblatt!$X$3),0,IF(AND($C323=14,H323&gt;Datenblatt!$X$4),0,IF(AND($C323=15,H323&gt;Datenblatt!$X$5),0,IF(AND($C323=16,H323&gt;Datenblatt!$X$6),0,IF(AND($C323=12,H323&gt;Datenblatt!$X$7),0,IF(AND($C323=11,H323&gt;Datenblatt!$X$8),0,IF(AND($C323=13,H323&lt;Datenblatt!$W$3),100,IF(AND($C323=14,H323&lt;Datenblatt!$W$4),100,IF(AND($C323=15,H323&lt;Datenblatt!$W$5),100,IF(AND($C323=16,H323&lt;Datenblatt!$W$6),100,IF(AND($C323=12,H323&lt;Datenblatt!$W$7),100,IF(AND($C323=11,H323&lt;Datenblatt!$W$8),100,IF($C323=13,(Datenblatt!$B$27*Übersicht!H323^3)+(Datenblatt!$C$27*Übersicht!H323^2)+(Datenblatt!$D$27*Übersicht!H323)+Datenblatt!$E$27,IF($C323=14,(Datenblatt!$B$28*Übersicht!H323^3)+(Datenblatt!$C$28*Übersicht!H323^2)+(Datenblatt!$D$28*Übersicht!H323)+Datenblatt!$E$28,IF($C323=15,(Datenblatt!$B$29*Übersicht!H323^3)+(Datenblatt!$C$29*Übersicht!H323^2)+(Datenblatt!$D$29*Übersicht!H323)+Datenblatt!$E$29,IF($C323=16,(Datenblatt!$B$30*Übersicht!H323^3)+(Datenblatt!$C$30*Übersicht!H323^2)+(Datenblatt!$D$30*Übersicht!H323)+Datenblatt!$E$30,IF($C323=12,(Datenblatt!$B$31*Übersicht!H323^3)+(Datenblatt!$C$31*Übersicht!H323^2)+(Datenblatt!$D$31*Übersicht!H323)+Datenblatt!$E$31,IF($C323=11,(Datenblatt!$B$32*Übersicht!H323^3)+(Datenblatt!$C$32*Übersicht!H323^2)+(Datenblatt!$D$32*Übersicht!H323)+Datenblatt!$E$32,0))))))))))))))))))))))))</f>
        <v>0</v>
      </c>
      <c r="N323">
        <f>IF(AND(H323="",C323=11),Datenblatt!$I$29,IF(AND(H323="",C323=12),Datenblatt!$I$29,IF(AND(H323="",C323=16),Datenblatt!$I$29,IF(AND(H323="",C323=15),Datenblatt!$I$29,IF(AND(H323="",C323=14),Datenblatt!$I$29,IF(AND(H323="",C323=13),Datenblatt!$I$29,IF(AND($C323=13,H323&gt;Datenblatt!$X$3),0,IF(AND($C323=14,H323&gt;Datenblatt!$X$4),0,IF(AND($C323=15,H323&gt;Datenblatt!$X$5),0,IF(AND($C323=16,H323&gt;Datenblatt!$X$6),0,IF(AND($C323=12,H323&gt;Datenblatt!$X$7),0,IF(AND($C323=11,H323&gt;Datenblatt!$X$8),0,IF(AND($C323=13,H323&lt;Datenblatt!$W$3),100,IF(AND($C323=14,H323&lt;Datenblatt!$W$4),100,IF(AND($C323=15,H323&lt;Datenblatt!$W$5),100,IF(AND($C323=16,H323&lt;Datenblatt!$W$6),100,IF(AND($C323=12,H323&lt;Datenblatt!$W$7),100,IF(AND($C323=11,H323&lt;Datenblatt!$W$8),100,IF($C323=13,(Datenblatt!$B$27*Übersicht!H323^3)+(Datenblatt!$C$27*Übersicht!H323^2)+(Datenblatt!$D$27*Übersicht!H323)+Datenblatt!$E$27,IF($C323=14,(Datenblatt!$B$28*Übersicht!H323^3)+(Datenblatt!$C$28*Übersicht!H323^2)+(Datenblatt!$D$28*Übersicht!H323)+Datenblatt!$E$28,IF($C323=15,(Datenblatt!$B$29*Übersicht!H323^3)+(Datenblatt!$C$29*Übersicht!H323^2)+(Datenblatt!$D$29*Übersicht!H323)+Datenblatt!$E$29,IF($C323=16,(Datenblatt!$B$30*Übersicht!H323^3)+(Datenblatt!$C$30*Übersicht!H323^2)+(Datenblatt!$D$30*Übersicht!H323)+Datenblatt!$E$30,IF($C323=12,(Datenblatt!$B$31*Übersicht!H323^3)+(Datenblatt!$C$31*Übersicht!H323^2)+(Datenblatt!$D$31*Übersicht!H323)+Datenblatt!$E$31,IF($C323=11,(Datenblatt!$B$32*Übersicht!H323^3)+(Datenblatt!$C$32*Übersicht!H323^2)+(Datenblatt!$D$32*Übersicht!H323)+Datenblatt!$E$32,0))))))))))))))))))))))))</f>
        <v>0</v>
      </c>
      <c r="O323" s="2" t="e">
        <f t="shared" ref="O323:O386" si="20">(K323*0.38+L323*0.34+M323*0.28)</f>
        <v>#DIV/0!</v>
      </c>
      <c r="P323" s="2" t="e">
        <f t="shared" ref="P323:P386" si="21">(J323*0.5+K323*0.19+L323*0.17+N323*0.14)</f>
        <v>#DIV/0!</v>
      </c>
      <c r="R323" s="2"/>
      <c r="S323" s="2">
        <f>Datenblatt!$I$10</f>
        <v>62.816491055091916</v>
      </c>
      <c r="T323" s="2">
        <f>Datenblatt!$I$18</f>
        <v>62.379148900450787</v>
      </c>
      <c r="U323" s="2">
        <f>Datenblatt!$I$26</f>
        <v>55.885385458572635</v>
      </c>
      <c r="V323" s="2">
        <f>Datenblatt!$I$34</f>
        <v>60.727085155488531</v>
      </c>
      <c r="W323" s="7" t="e">
        <f t="shared" ref="W323:W386" si="22">IF(O323&gt;V323,"JA","NEIN")</f>
        <v>#DIV/0!</v>
      </c>
      <c r="Y323" s="2">
        <f>Datenblatt!$I$5</f>
        <v>73.48733784597421</v>
      </c>
      <c r="Z323">
        <f>Datenblatt!$I$13</f>
        <v>79.926562848016317</v>
      </c>
      <c r="AA323">
        <f>Datenblatt!$I$21</f>
        <v>79.953620531215734</v>
      </c>
      <c r="AB323">
        <f>Datenblatt!$I$29</f>
        <v>70.851454876954847</v>
      </c>
      <c r="AC323">
        <f>Datenblatt!$I$37</f>
        <v>75.813025407742586</v>
      </c>
      <c r="AD323" s="7" t="e">
        <f t="shared" ref="AD323:AD386" si="23">IF(P323&gt;AC323,"JA","NEIN")</f>
        <v>#DIV/0!</v>
      </c>
    </row>
    <row r="324" spans="10:30" ht="19" x14ac:dyDescent="0.25">
      <c r="J324" s="3" t="e">
        <f>IF(AND($C324=13,Datenblatt!M324&lt;Datenblatt!$R$3),0,IF(AND($C324=14,Datenblatt!M324&lt;Datenblatt!$R$4),0,IF(AND($C324=15,Datenblatt!M324&lt;Datenblatt!$R$5),0,IF(AND($C324=16,Datenblatt!M324&lt;Datenblatt!$R$6),0,IF(AND($C324=12,Datenblatt!M324&lt;Datenblatt!$R$7),0,IF(AND($C324=11,Datenblatt!M324&lt;Datenblatt!$R$8),0,IF(AND($C324=13,Datenblatt!M324&gt;Datenblatt!$Q$3),100,IF(AND($C324=14,Datenblatt!M324&gt;Datenblatt!$Q$4),100,IF(AND($C324=15,Datenblatt!M324&gt;Datenblatt!$Q$5),100,IF(AND($C324=16,Datenblatt!M324&gt;Datenblatt!$Q$6),100,IF(AND($C324=12,Datenblatt!M324&gt;Datenblatt!$Q$7),100,IF(AND($C324=11,Datenblatt!M324&gt;Datenblatt!$Q$8),100,IF(Übersicht!$C324=13,Datenblatt!$B$3*Datenblatt!M324^3+Datenblatt!$C$3*Datenblatt!M324^2+Datenblatt!$D$3*Datenblatt!M324+Datenblatt!$E$3,IF(Übersicht!$C324=14,Datenblatt!$B$4*Datenblatt!M324^3+Datenblatt!$C$4*Datenblatt!M324^2+Datenblatt!$D$4*Datenblatt!M324+Datenblatt!$E$4,IF(Übersicht!$C324=15,Datenblatt!$B$5*Datenblatt!M324^3+Datenblatt!$C$5*Datenblatt!M324^2+Datenblatt!$D$5*Datenblatt!M324+Datenblatt!$E$5,IF(Übersicht!$C324=16,Datenblatt!$B$6*Datenblatt!M324^3+Datenblatt!$C$6*Datenblatt!M324^2+Datenblatt!$D$6*Datenblatt!M324+Datenblatt!$E$6,IF(Übersicht!$C324=12,Datenblatt!$B$7*Datenblatt!M324^3+Datenblatt!$C$7*Datenblatt!M324^2+Datenblatt!$D$7*Datenblatt!M324+Datenblatt!$E$7,IF(Übersicht!$C324=11,Datenblatt!$B$8*Datenblatt!M324^3+Datenblatt!$C$8*Datenblatt!M324^2+Datenblatt!$D$8*Datenblatt!M324+Datenblatt!$E$8,0))))))))))))))))))</f>
        <v>#DIV/0!</v>
      </c>
      <c r="K324" t="e">
        <f>IF(AND(Übersicht!$C324=13,Datenblatt!N324&lt;Datenblatt!$T$3),0,IF(AND(Übersicht!$C324=14,Datenblatt!N324&lt;Datenblatt!$T$4),0,IF(AND(Übersicht!$C324=15,Datenblatt!N324&lt;Datenblatt!$T$5),0,IF(AND(Übersicht!$C324=16,Datenblatt!N324&lt;Datenblatt!$T$6),0,IF(AND(Übersicht!$C324=12,Datenblatt!N324&lt;Datenblatt!$T$7),0,IF(AND(Übersicht!$C324=11,Datenblatt!N324&lt;Datenblatt!$T$8),0,IF(AND($C324=13,Datenblatt!N324&gt;Datenblatt!$S$3),100,IF(AND($C324=14,Datenblatt!N324&gt;Datenblatt!$S$4),100,IF(AND($C324=15,Datenblatt!N324&gt;Datenblatt!$S$5),100,IF(AND($C324=16,Datenblatt!N324&gt;Datenblatt!$S$6),100,IF(AND($C324=12,Datenblatt!N324&gt;Datenblatt!$S$7),100,IF(AND($C324=11,Datenblatt!N324&gt;Datenblatt!$S$8),100,IF(Übersicht!$C324=13,Datenblatt!$B$11*Datenblatt!N324^3+Datenblatt!$C$11*Datenblatt!N324^2+Datenblatt!$D$11*Datenblatt!N324+Datenblatt!$E$11,IF(Übersicht!$C324=14,Datenblatt!$B$12*Datenblatt!N324^3+Datenblatt!$C$12*Datenblatt!N324^2+Datenblatt!$D$12*Datenblatt!N324+Datenblatt!$E$12,IF(Übersicht!$C324=15,Datenblatt!$B$13*Datenblatt!N324^3+Datenblatt!$C$13*Datenblatt!N324^2+Datenblatt!$D$13*Datenblatt!N324+Datenblatt!$E$13,IF(Übersicht!$C324=16,Datenblatt!$B$14*Datenblatt!N324^3+Datenblatt!$C$14*Datenblatt!N324^2+Datenblatt!$D$14*Datenblatt!N324+Datenblatt!$E$14,IF(Übersicht!$C324=12,Datenblatt!$B$15*Datenblatt!N324^3+Datenblatt!$C$15*Datenblatt!N324^2+Datenblatt!$D$15*Datenblatt!N324+Datenblatt!$E$15,IF(Übersicht!$C324=11,Datenblatt!$B$16*Datenblatt!N324^3+Datenblatt!$C$16*Datenblatt!N324^2+Datenblatt!$D$16*Datenblatt!N324+Datenblatt!$E$16,0))))))))))))))))))</f>
        <v>#DIV/0!</v>
      </c>
      <c r="L324">
        <f>IF(AND($C324=13,G324&lt;Datenblatt!$V$3),0,IF(AND($C324=14,G324&lt;Datenblatt!$V$4),0,IF(AND($C324=15,G324&lt;Datenblatt!$V$5),0,IF(AND($C324=16,G324&lt;Datenblatt!$V$6),0,IF(AND($C324=12,G324&lt;Datenblatt!$V$7),0,IF(AND($C324=11,G324&lt;Datenblatt!$V$8),0,IF(AND($C324=13,G324&gt;Datenblatt!$U$3),100,IF(AND($C324=14,G324&gt;Datenblatt!$U$4),100,IF(AND($C324=15,G324&gt;Datenblatt!$U$5),100,IF(AND($C324=16,G324&gt;Datenblatt!$U$6),100,IF(AND($C324=12,G324&gt;Datenblatt!$U$7),100,IF(AND($C324=11,G324&gt;Datenblatt!$U$8),100,IF($C324=13,(Datenblatt!$B$19*Übersicht!G324^3)+(Datenblatt!$C$19*Übersicht!G324^2)+(Datenblatt!$D$19*Übersicht!G324)+Datenblatt!$E$19,IF($C324=14,(Datenblatt!$B$20*Übersicht!G324^3)+(Datenblatt!$C$20*Übersicht!G324^2)+(Datenblatt!$D$20*Übersicht!G324)+Datenblatt!$E$20,IF($C324=15,(Datenblatt!$B$21*Übersicht!G324^3)+(Datenblatt!$C$21*Übersicht!G324^2)+(Datenblatt!$D$21*Übersicht!G324)+Datenblatt!$E$21,IF($C324=16,(Datenblatt!$B$22*Übersicht!G324^3)+(Datenblatt!$C$22*Übersicht!G324^2)+(Datenblatt!$D$22*Übersicht!G324)+Datenblatt!$E$22,IF($C324=12,(Datenblatt!$B$23*Übersicht!G324^3)+(Datenblatt!$C$23*Übersicht!G324^2)+(Datenblatt!$D$23*Übersicht!G324)+Datenblatt!$E$23,IF($C324=11,(Datenblatt!$B$24*Übersicht!G324^3)+(Datenblatt!$C$24*Übersicht!G324^2)+(Datenblatt!$D$24*Übersicht!G324)+Datenblatt!$E$24,0))))))))))))))))))</f>
        <v>0</v>
      </c>
      <c r="M324">
        <f>IF(AND(H324="",C324=11),Datenblatt!$I$26,IF(AND(H324="",C324=12),Datenblatt!$I$26,IF(AND(H324="",C324=16),Datenblatt!$I$27,IF(AND(H324="",C324=15),Datenblatt!$I$26,IF(AND(H324="",C324=14),Datenblatt!$I$26,IF(AND(H324="",C324=13),Datenblatt!$I$26,IF(AND($C324=13,H324&gt;Datenblatt!$X$3),0,IF(AND($C324=14,H324&gt;Datenblatt!$X$4),0,IF(AND($C324=15,H324&gt;Datenblatt!$X$5),0,IF(AND($C324=16,H324&gt;Datenblatt!$X$6),0,IF(AND($C324=12,H324&gt;Datenblatt!$X$7),0,IF(AND($C324=11,H324&gt;Datenblatt!$X$8),0,IF(AND($C324=13,H324&lt;Datenblatt!$W$3),100,IF(AND($C324=14,H324&lt;Datenblatt!$W$4),100,IF(AND($C324=15,H324&lt;Datenblatt!$W$5),100,IF(AND($C324=16,H324&lt;Datenblatt!$W$6),100,IF(AND($C324=12,H324&lt;Datenblatt!$W$7),100,IF(AND($C324=11,H324&lt;Datenblatt!$W$8),100,IF($C324=13,(Datenblatt!$B$27*Übersicht!H324^3)+(Datenblatt!$C$27*Übersicht!H324^2)+(Datenblatt!$D$27*Übersicht!H324)+Datenblatt!$E$27,IF($C324=14,(Datenblatt!$B$28*Übersicht!H324^3)+(Datenblatt!$C$28*Übersicht!H324^2)+(Datenblatt!$D$28*Übersicht!H324)+Datenblatt!$E$28,IF($C324=15,(Datenblatt!$B$29*Übersicht!H324^3)+(Datenblatt!$C$29*Übersicht!H324^2)+(Datenblatt!$D$29*Übersicht!H324)+Datenblatt!$E$29,IF($C324=16,(Datenblatt!$B$30*Übersicht!H324^3)+(Datenblatt!$C$30*Übersicht!H324^2)+(Datenblatt!$D$30*Übersicht!H324)+Datenblatt!$E$30,IF($C324=12,(Datenblatt!$B$31*Übersicht!H324^3)+(Datenblatt!$C$31*Übersicht!H324^2)+(Datenblatt!$D$31*Übersicht!H324)+Datenblatt!$E$31,IF($C324=11,(Datenblatt!$B$32*Übersicht!H324^3)+(Datenblatt!$C$32*Übersicht!H324^2)+(Datenblatt!$D$32*Übersicht!H324)+Datenblatt!$E$32,0))))))))))))))))))))))))</f>
        <v>0</v>
      </c>
      <c r="N324">
        <f>IF(AND(H324="",C324=11),Datenblatt!$I$29,IF(AND(H324="",C324=12),Datenblatt!$I$29,IF(AND(H324="",C324=16),Datenblatt!$I$29,IF(AND(H324="",C324=15),Datenblatt!$I$29,IF(AND(H324="",C324=14),Datenblatt!$I$29,IF(AND(H324="",C324=13),Datenblatt!$I$29,IF(AND($C324=13,H324&gt;Datenblatt!$X$3),0,IF(AND($C324=14,H324&gt;Datenblatt!$X$4),0,IF(AND($C324=15,H324&gt;Datenblatt!$X$5),0,IF(AND($C324=16,H324&gt;Datenblatt!$X$6),0,IF(AND($C324=12,H324&gt;Datenblatt!$X$7),0,IF(AND($C324=11,H324&gt;Datenblatt!$X$8),0,IF(AND($C324=13,H324&lt;Datenblatt!$W$3),100,IF(AND($C324=14,H324&lt;Datenblatt!$W$4),100,IF(AND($C324=15,H324&lt;Datenblatt!$W$5),100,IF(AND($C324=16,H324&lt;Datenblatt!$W$6),100,IF(AND($C324=12,H324&lt;Datenblatt!$W$7),100,IF(AND($C324=11,H324&lt;Datenblatt!$W$8),100,IF($C324=13,(Datenblatt!$B$27*Übersicht!H324^3)+(Datenblatt!$C$27*Übersicht!H324^2)+(Datenblatt!$D$27*Übersicht!H324)+Datenblatt!$E$27,IF($C324=14,(Datenblatt!$B$28*Übersicht!H324^3)+(Datenblatt!$C$28*Übersicht!H324^2)+(Datenblatt!$D$28*Übersicht!H324)+Datenblatt!$E$28,IF($C324=15,(Datenblatt!$B$29*Übersicht!H324^3)+(Datenblatt!$C$29*Übersicht!H324^2)+(Datenblatt!$D$29*Übersicht!H324)+Datenblatt!$E$29,IF($C324=16,(Datenblatt!$B$30*Übersicht!H324^3)+(Datenblatt!$C$30*Übersicht!H324^2)+(Datenblatt!$D$30*Übersicht!H324)+Datenblatt!$E$30,IF($C324=12,(Datenblatt!$B$31*Übersicht!H324^3)+(Datenblatt!$C$31*Übersicht!H324^2)+(Datenblatt!$D$31*Übersicht!H324)+Datenblatt!$E$31,IF($C324=11,(Datenblatt!$B$32*Übersicht!H324^3)+(Datenblatt!$C$32*Übersicht!H324^2)+(Datenblatt!$D$32*Übersicht!H324)+Datenblatt!$E$32,0))))))))))))))))))))))))</f>
        <v>0</v>
      </c>
      <c r="O324" s="2" t="e">
        <f t="shared" si="20"/>
        <v>#DIV/0!</v>
      </c>
      <c r="P324" s="2" t="e">
        <f t="shared" si="21"/>
        <v>#DIV/0!</v>
      </c>
      <c r="R324" s="2"/>
      <c r="S324" s="2">
        <f>Datenblatt!$I$10</f>
        <v>62.816491055091916</v>
      </c>
      <c r="T324" s="2">
        <f>Datenblatt!$I$18</f>
        <v>62.379148900450787</v>
      </c>
      <c r="U324" s="2">
        <f>Datenblatt!$I$26</f>
        <v>55.885385458572635</v>
      </c>
      <c r="V324" s="2">
        <f>Datenblatt!$I$34</f>
        <v>60.727085155488531</v>
      </c>
      <c r="W324" s="7" t="e">
        <f t="shared" si="22"/>
        <v>#DIV/0!</v>
      </c>
      <c r="Y324" s="2">
        <f>Datenblatt!$I$5</f>
        <v>73.48733784597421</v>
      </c>
      <c r="Z324">
        <f>Datenblatt!$I$13</f>
        <v>79.926562848016317</v>
      </c>
      <c r="AA324">
        <f>Datenblatt!$I$21</f>
        <v>79.953620531215734</v>
      </c>
      <c r="AB324">
        <f>Datenblatt!$I$29</f>
        <v>70.851454876954847</v>
      </c>
      <c r="AC324">
        <f>Datenblatt!$I$37</f>
        <v>75.813025407742586</v>
      </c>
      <c r="AD324" s="7" t="e">
        <f t="shared" si="23"/>
        <v>#DIV/0!</v>
      </c>
    </row>
    <row r="325" spans="10:30" ht="19" x14ac:dyDescent="0.25">
      <c r="J325" s="3" t="e">
        <f>IF(AND($C325=13,Datenblatt!M325&lt;Datenblatt!$R$3),0,IF(AND($C325=14,Datenblatt!M325&lt;Datenblatt!$R$4),0,IF(AND($C325=15,Datenblatt!M325&lt;Datenblatt!$R$5),0,IF(AND($C325=16,Datenblatt!M325&lt;Datenblatt!$R$6),0,IF(AND($C325=12,Datenblatt!M325&lt;Datenblatt!$R$7),0,IF(AND($C325=11,Datenblatt!M325&lt;Datenblatt!$R$8),0,IF(AND($C325=13,Datenblatt!M325&gt;Datenblatt!$Q$3),100,IF(AND($C325=14,Datenblatt!M325&gt;Datenblatt!$Q$4),100,IF(AND($C325=15,Datenblatt!M325&gt;Datenblatt!$Q$5),100,IF(AND($C325=16,Datenblatt!M325&gt;Datenblatt!$Q$6),100,IF(AND($C325=12,Datenblatt!M325&gt;Datenblatt!$Q$7),100,IF(AND($C325=11,Datenblatt!M325&gt;Datenblatt!$Q$8),100,IF(Übersicht!$C325=13,Datenblatt!$B$3*Datenblatt!M325^3+Datenblatt!$C$3*Datenblatt!M325^2+Datenblatt!$D$3*Datenblatt!M325+Datenblatt!$E$3,IF(Übersicht!$C325=14,Datenblatt!$B$4*Datenblatt!M325^3+Datenblatt!$C$4*Datenblatt!M325^2+Datenblatt!$D$4*Datenblatt!M325+Datenblatt!$E$4,IF(Übersicht!$C325=15,Datenblatt!$B$5*Datenblatt!M325^3+Datenblatt!$C$5*Datenblatt!M325^2+Datenblatt!$D$5*Datenblatt!M325+Datenblatt!$E$5,IF(Übersicht!$C325=16,Datenblatt!$B$6*Datenblatt!M325^3+Datenblatt!$C$6*Datenblatt!M325^2+Datenblatt!$D$6*Datenblatt!M325+Datenblatt!$E$6,IF(Übersicht!$C325=12,Datenblatt!$B$7*Datenblatt!M325^3+Datenblatt!$C$7*Datenblatt!M325^2+Datenblatt!$D$7*Datenblatt!M325+Datenblatt!$E$7,IF(Übersicht!$C325=11,Datenblatt!$B$8*Datenblatt!M325^3+Datenblatt!$C$8*Datenblatt!M325^2+Datenblatt!$D$8*Datenblatt!M325+Datenblatt!$E$8,0))))))))))))))))))</f>
        <v>#DIV/0!</v>
      </c>
      <c r="K325" t="e">
        <f>IF(AND(Übersicht!$C325=13,Datenblatt!N325&lt;Datenblatt!$T$3),0,IF(AND(Übersicht!$C325=14,Datenblatt!N325&lt;Datenblatt!$T$4),0,IF(AND(Übersicht!$C325=15,Datenblatt!N325&lt;Datenblatt!$T$5),0,IF(AND(Übersicht!$C325=16,Datenblatt!N325&lt;Datenblatt!$T$6),0,IF(AND(Übersicht!$C325=12,Datenblatt!N325&lt;Datenblatt!$T$7),0,IF(AND(Übersicht!$C325=11,Datenblatt!N325&lt;Datenblatt!$T$8),0,IF(AND($C325=13,Datenblatt!N325&gt;Datenblatt!$S$3),100,IF(AND($C325=14,Datenblatt!N325&gt;Datenblatt!$S$4),100,IF(AND($C325=15,Datenblatt!N325&gt;Datenblatt!$S$5),100,IF(AND($C325=16,Datenblatt!N325&gt;Datenblatt!$S$6),100,IF(AND($C325=12,Datenblatt!N325&gt;Datenblatt!$S$7),100,IF(AND($C325=11,Datenblatt!N325&gt;Datenblatt!$S$8),100,IF(Übersicht!$C325=13,Datenblatt!$B$11*Datenblatt!N325^3+Datenblatt!$C$11*Datenblatt!N325^2+Datenblatt!$D$11*Datenblatt!N325+Datenblatt!$E$11,IF(Übersicht!$C325=14,Datenblatt!$B$12*Datenblatt!N325^3+Datenblatt!$C$12*Datenblatt!N325^2+Datenblatt!$D$12*Datenblatt!N325+Datenblatt!$E$12,IF(Übersicht!$C325=15,Datenblatt!$B$13*Datenblatt!N325^3+Datenblatt!$C$13*Datenblatt!N325^2+Datenblatt!$D$13*Datenblatt!N325+Datenblatt!$E$13,IF(Übersicht!$C325=16,Datenblatt!$B$14*Datenblatt!N325^3+Datenblatt!$C$14*Datenblatt!N325^2+Datenblatt!$D$14*Datenblatt!N325+Datenblatt!$E$14,IF(Übersicht!$C325=12,Datenblatt!$B$15*Datenblatt!N325^3+Datenblatt!$C$15*Datenblatt!N325^2+Datenblatt!$D$15*Datenblatt!N325+Datenblatt!$E$15,IF(Übersicht!$C325=11,Datenblatt!$B$16*Datenblatt!N325^3+Datenblatt!$C$16*Datenblatt!N325^2+Datenblatt!$D$16*Datenblatt!N325+Datenblatt!$E$16,0))))))))))))))))))</f>
        <v>#DIV/0!</v>
      </c>
      <c r="L325">
        <f>IF(AND($C325=13,G325&lt;Datenblatt!$V$3),0,IF(AND($C325=14,G325&lt;Datenblatt!$V$4),0,IF(AND($C325=15,G325&lt;Datenblatt!$V$5),0,IF(AND($C325=16,G325&lt;Datenblatt!$V$6),0,IF(AND($C325=12,G325&lt;Datenblatt!$V$7),0,IF(AND($C325=11,G325&lt;Datenblatt!$V$8),0,IF(AND($C325=13,G325&gt;Datenblatt!$U$3),100,IF(AND($C325=14,G325&gt;Datenblatt!$U$4),100,IF(AND($C325=15,G325&gt;Datenblatt!$U$5),100,IF(AND($C325=16,G325&gt;Datenblatt!$U$6),100,IF(AND($C325=12,G325&gt;Datenblatt!$U$7),100,IF(AND($C325=11,G325&gt;Datenblatt!$U$8),100,IF($C325=13,(Datenblatt!$B$19*Übersicht!G325^3)+(Datenblatt!$C$19*Übersicht!G325^2)+(Datenblatt!$D$19*Übersicht!G325)+Datenblatt!$E$19,IF($C325=14,(Datenblatt!$B$20*Übersicht!G325^3)+(Datenblatt!$C$20*Übersicht!G325^2)+(Datenblatt!$D$20*Übersicht!G325)+Datenblatt!$E$20,IF($C325=15,(Datenblatt!$B$21*Übersicht!G325^3)+(Datenblatt!$C$21*Übersicht!G325^2)+(Datenblatt!$D$21*Übersicht!G325)+Datenblatt!$E$21,IF($C325=16,(Datenblatt!$B$22*Übersicht!G325^3)+(Datenblatt!$C$22*Übersicht!G325^2)+(Datenblatt!$D$22*Übersicht!G325)+Datenblatt!$E$22,IF($C325=12,(Datenblatt!$B$23*Übersicht!G325^3)+(Datenblatt!$C$23*Übersicht!G325^2)+(Datenblatt!$D$23*Übersicht!G325)+Datenblatt!$E$23,IF($C325=11,(Datenblatt!$B$24*Übersicht!G325^3)+(Datenblatt!$C$24*Übersicht!G325^2)+(Datenblatt!$D$24*Übersicht!G325)+Datenblatt!$E$24,0))))))))))))))))))</f>
        <v>0</v>
      </c>
      <c r="M325">
        <f>IF(AND(H325="",C325=11),Datenblatt!$I$26,IF(AND(H325="",C325=12),Datenblatt!$I$26,IF(AND(H325="",C325=16),Datenblatt!$I$27,IF(AND(H325="",C325=15),Datenblatt!$I$26,IF(AND(H325="",C325=14),Datenblatt!$I$26,IF(AND(H325="",C325=13),Datenblatt!$I$26,IF(AND($C325=13,H325&gt;Datenblatt!$X$3),0,IF(AND($C325=14,H325&gt;Datenblatt!$X$4),0,IF(AND($C325=15,H325&gt;Datenblatt!$X$5),0,IF(AND($C325=16,H325&gt;Datenblatt!$X$6),0,IF(AND($C325=12,H325&gt;Datenblatt!$X$7),0,IF(AND($C325=11,H325&gt;Datenblatt!$X$8),0,IF(AND($C325=13,H325&lt;Datenblatt!$W$3),100,IF(AND($C325=14,H325&lt;Datenblatt!$W$4),100,IF(AND($C325=15,H325&lt;Datenblatt!$W$5),100,IF(AND($C325=16,H325&lt;Datenblatt!$W$6),100,IF(AND($C325=12,H325&lt;Datenblatt!$W$7),100,IF(AND($C325=11,H325&lt;Datenblatt!$W$8),100,IF($C325=13,(Datenblatt!$B$27*Übersicht!H325^3)+(Datenblatt!$C$27*Übersicht!H325^2)+(Datenblatt!$D$27*Übersicht!H325)+Datenblatt!$E$27,IF($C325=14,(Datenblatt!$B$28*Übersicht!H325^3)+(Datenblatt!$C$28*Übersicht!H325^2)+(Datenblatt!$D$28*Übersicht!H325)+Datenblatt!$E$28,IF($C325=15,(Datenblatt!$B$29*Übersicht!H325^3)+(Datenblatt!$C$29*Übersicht!H325^2)+(Datenblatt!$D$29*Übersicht!H325)+Datenblatt!$E$29,IF($C325=16,(Datenblatt!$B$30*Übersicht!H325^3)+(Datenblatt!$C$30*Übersicht!H325^2)+(Datenblatt!$D$30*Übersicht!H325)+Datenblatt!$E$30,IF($C325=12,(Datenblatt!$B$31*Übersicht!H325^3)+(Datenblatt!$C$31*Übersicht!H325^2)+(Datenblatt!$D$31*Übersicht!H325)+Datenblatt!$E$31,IF($C325=11,(Datenblatt!$B$32*Übersicht!H325^3)+(Datenblatt!$C$32*Übersicht!H325^2)+(Datenblatt!$D$32*Übersicht!H325)+Datenblatt!$E$32,0))))))))))))))))))))))))</f>
        <v>0</v>
      </c>
      <c r="N325">
        <f>IF(AND(H325="",C325=11),Datenblatt!$I$29,IF(AND(H325="",C325=12),Datenblatt!$I$29,IF(AND(H325="",C325=16),Datenblatt!$I$29,IF(AND(H325="",C325=15),Datenblatt!$I$29,IF(AND(H325="",C325=14),Datenblatt!$I$29,IF(AND(H325="",C325=13),Datenblatt!$I$29,IF(AND($C325=13,H325&gt;Datenblatt!$X$3),0,IF(AND($C325=14,H325&gt;Datenblatt!$X$4),0,IF(AND($C325=15,H325&gt;Datenblatt!$X$5),0,IF(AND($C325=16,H325&gt;Datenblatt!$X$6),0,IF(AND($C325=12,H325&gt;Datenblatt!$X$7),0,IF(AND($C325=11,H325&gt;Datenblatt!$X$8),0,IF(AND($C325=13,H325&lt;Datenblatt!$W$3),100,IF(AND($C325=14,H325&lt;Datenblatt!$W$4),100,IF(AND($C325=15,H325&lt;Datenblatt!$W$5),100,IF(AND($C325=16,H325&lt;Datenblatt!$W$6),100,IF(AND($C325=12,H325&lt;Datenblatt!$W$7),100,IF(AND($C325=11,H325&lt;Datenblatt!$W$8),100,IF($C325=13,(Datenblatt!$B$27*Übersicht!H325^3)+(Datenblatt!$C$27*Übersicht!H325^2)+(Datenblatt!$D$27*Übersicht!H325)+Datenblatt!$E$27,IF($C325=14,(Datenblatt!$B$28*Übersicht!H325^3)+(Datenblatt!$C$28*Übersicht!H325^2)+(Datenblatt!$D$28*Übersicht!H325)+Datenblatt!$E$28,IF($C325=15,(Datenblatt!$B$29*Übersicht!H325^3)+(Datenblatt!$C$29*Übersicht!H325^2)+(Datenblatt!$D$29*Übersicht!H325)+Datenblatt!$E$29,IF($C325=16,(Datenblatt!$B$30*Übersicht!H325^3)+(Datenblatt!$C$30*Übersicht!H325^2)+(Datenblatt!$D$30*Übersicht!H325)+Datenblatt!$E$30,IF($C325=12,(Datenblatt!$B$31*Übersicht!H325^3)+(Datenblatt!$C$31*Übersicht!H325^2)+(Datenblatt!$D$31*Übersicht!H325)+Datenblatt!$E$31,IF($C325=11,(Datenblatt!$B$32*Übersicht!H325^3)+(Datenblatt!$C$32*Übersicht!H325^2)+(Datenblatt!$D$32*Übersicht!H325)+Datenblatt!$E$32,0))))))))))))))))))))))))</f>
        <v>0</v>
      </c>
      <c r="O325" s="2" t="e">
        <f t="shared" si="20"/>
        <v>#DIV/0!</v>
      </c>
      <c r="P325" s="2" t="e">
        <f t="shared" si="21"/>
        <v>#DIV/0!</v>
      </c>
      <c r="R325" s="2"/>
      <c r="S325" s="2">
        <f>Datenblatt!$I$10</f>
        <v>62.816491055091916</v>
      </c>
      <c r="T325" s="2">
        <f>Datenblatt!$I$18</f>
        <v>62.379148900450787</v>
      </c>
      <c r="U325" s="2">
        <f>Datenblatt!$I$26</f>
        <v>55.885385458572635</v>
      </c>
      <c r="V325" s="2">
        <f>Datenblatt!$I$34</f>
        <v>60.727085155488531</v>
      </c>
      <c r="W325" s="7" t="e">
        <f t="shared" si="22"/>
        <v>#DIV/0!</v>
      </c>
      <c r="Y325" s="2">
        <f>Datenblatt!$I$5</f>
        <v>73.48733784597421</v>
      </c>
      <c r="Z325">
        <f>Datenblatt!$I$13</f>
        <v>79.926562848016317</v>
      </c>
      <c r="AA325">
        <f>Datenblatt!$I$21</f>
        <v>79.953620531215734</v>
      </c>
      <c r="AB325">
        <f>Datenblatt!$I$29</f>
        <v>70.851454876954847</v>
      </c>
      <c r="AC325">
        <f>Datenblatt!$I$37</f>
        <v>75.813025407742586</v>
      </c>
      <c r="AD325" s="7" t="e">
        <f t="shared" si="23"/>
        <v>#DIV/0!</v>
      </c>
    </row>
    <row r="326" spans="10:30" ht="19" x14ac:dyDescent="0.25">
      <c r="J326" s="3" t="e">
        <f>IF(AND($C326=13,Datenblatt!M326&lt;Datenblatt!$R$3),0,IF(AND($C326=14,Datenblatt!M326&lt;Datenblatt!$R$4),0,IF(AND($C326=15,Datenblatt!M326&lt;Datenblatt!$R$5),0,IF(AND($C326=16,Datenblatt!M326&lt;Datenblatt!$R$6),0,IF(AND($C326=12,Datenblatt!M326&lt;Datenblatt!$R$7),0,IF(AND($C326=11,Datenblatt!M326&lt;Datenblatt!$R$8),0,IF(AND($C326=13,Datenblatt!M326&gt;Datenblatt!$Q$3),100,IF(AND($C326=14,Datenblatt!M326&gt;Datenblatt!$Q$4),100,IF(AND($C326=15,Datenblatt!M326&gt;Datenblatt!$Q$5),100,IF(AND($C326=16,Datenblatt!M326&gt;Datenblatt!$Q$6),100,IF(AND($C326=12,Datenblatt!M326&gt;Datenblatt!$Q$7),100,IF(AND($C326=11,Datenblatt!M326&gt;Datenblatt!$Q$8),100,IF(Übersicht!$C326=13,Datenblatt!$B$3*Datenblatt!M326^3+Datenblatt!$C$3*Datenblatt!M326^2+Datenblatt!$D$3*Datenblatt!M326+Datenblatt!$E$3,IF(Übersicht!$C326=14,Datenblatt!$B$4*Datenblatt!M326^3+Datenblatt!$C$4*Datenblatt!M326^2+Datenblatt!$D$4*Datenblatt!M326+Datenblatt!$E$4,IF(Übersicht!$C326=15,Datenblatt!$B$5*Datenblatt!M326^3+Datenblatt!$C$5*Datenblatt!M326^2+Datenblatt!$D$5*Datenblatt!M326+Datenblatt!$E$5,IF(Übersicht!$C326=16,Datenblatt!$B$6*Datenblatt!M326^3+Datenblatt!$C$6*Datenblatt!M326^2+Datenblatt!$D$6*Datenblatt!M326+Datenblatt!$E$6,IF(Übersicht!$C326=12,Datenblatt!$B$7*Datenblatt!M326^3+Datenblatt!$C$7*Datenblatt!M326^2+Datenblatt!$D$7*Datenblatt!M326+Datenblatt!$E$7,IF(Übersicht!$C326=11,Datenblatt!$B$8*Datenblatt!M326^3+Datenblatt!$C$8*Datenblatt!M326^2+Datenblatt!$D$8*Datenblatt!M326+Datenblatt!$E$8,0))))))))))))))))))</f>
        <v>#DIV/0!</v>
      </c>
      <c r="K326" t="e">
        <f>IF(AND(Übersicht!$C326=13,Datenblatt!N326&lt;Datenblatt!$T$3),0,IF(AND(Übersicht!$C326=14,Datenblatt!N326&lt;Datenblatt!$T$4),0,IF(AND(Übersicht!$C326=15,Datenblatt!N326&lt;Datenblatt!$T$5),0,IF(AND(Übersicht!$C326=16,Datenblatt!N326&lt;Datenblatt!$T$6),0,IF(AND(Übersicht!$C326=12,Datenblatt!N326&lt;Datenblatt!$T$7),0,IF(AND(Übersicht!$C326=11,Datenblatt!N326&lt;Datenblatt!$T$8),0,IF(AND($C326=13,Datenblatt!N326&gt;Datenblatt!$S$3),100,IF(AND($C326=14,Datenblatt!N326&gt;Datenblatt!$S$4),100,IF(AND($C326=15,Datenblatt!N326&gt;Datenblatt!$S$5),100,IF(AND($C326=16,Datenblatt!N326&gt;Datenblatt!$S$6),100,IF(AND($C326=12,Datenblatt!N326&gt;Datenblatt!$S$7),100,IF(AND($C326=11,Datenblatt!N326&gt;Datenblatt!$S$8),100,IF(Übersicht!$C326=13,Datenblatt!$B$11*Datenblatt!N326^3+Datenblatt!$C$11*Datenblatt!N326^2+Datenblatt!$D$11*Datenblatt!N326+Datenblatt!$E$11,IF(Übersicht!$C326=14,Datenblatt!$B$12*Datenblatt!N326^3+Datenblatt!$C$12*Datenblatt!N326^2+Datenblatt!$D$12*Datenblatt!N326+Datenblatt!$E$12,IF(Übersicht!$C326=15,Datenblatt!$B$13*Datenblatt!N326^3+Datenblatt!$C$13*Datenblatt!N326^2+Datenblatt!$D$13*Datenblatt!N326+Datenblatt!$E$13,IF(Übersicht!$C326=16,Datenblatt!$B$14*Datenblatt!N326^3+Datenblatt!$C$14*Datenblatt!N326^2+Datenblatt!$D$14*Datenblatt!N326+Datenblatt!$E$14,IF(Übersicht!$C326=12,Datenblatt!$B$15*Datenblatt!N326^3+Datenblatt!$C$15*Datenblatt!N326^2+Datenblatt!$D$15*Datenblatt!N326+Datenblatt!$E$15,IF(Übersicht!$C326=11,Datenblatt!$B$16*Datenblatt!N326^3+Datenblatt!$C$16*Datenblatt!N326^2+Datenblatt!$D$16*Datenblatt!N326+Datenblatt!$E$16,0))))))))))))))))))</f>
        <v>#DIV/0!</v>
      </c>
      <c r="L326">
        <f>IF(AND($C326=13,G326&lt;Datenblatt!$V$3),0,IF(AND($C326=14,G326&lt;Datenblatt!$V$4),0,IF(AND($C326=15,G326&lt;Datenblatt!$V$5),0,IF(AND($C326=16,G326&lt;Datenblatt!$V$6),0,IF(AND($C326=12,G326&lt;Datenblatt!$V$7),0,IF(AND($C326=11,G326&lt;Datenblatt!$V$8),0,IF(AND($C326=13,G326&gt;Datenblatt!$U$3),100,IF(AND($C326=14,G326&gt;Datenblatt!$U$4),100,IF(AND($C326=15,G326&gt;Datenblatt!$U$5),100,IF(AND($C326=16,G326&gt;Datenblatt!$U$6),100,IF(AND($C326=12,G326&gt;Datenblatt!$U$7),100,IF(AND($C326=11,G326&gt;Datenblatt!$U$8),100,IF($C326=13,(Datenblatt!$B$19*Übersicht!G326^3)+(Datenblatt!$C$19*Übersicht!G326^2)+(Datenblatt!$D$19*Übersicht!G326)+Datenblatt!$E$19,IF($C326=14,(Datenblatt!$B$20*Übersicht!G326^3)+(Datenblatt!$C$20*Übersicht!G326^2)+(Datenblatt!$D$20*Übersicht!G326)+Datenblatt!$E$20,IF($C326=15,(Datenblatt!$B$21*Übersicht!G326^3)+(Datenblatt!$C$21*Übersicht!G326^2)+(Datenblatt!$D$21*Übersicht!G326)+Datenblatt!$E$21,IF($C326=16,(Datenblatt!$B$22*Übersicht!G326^3)+(Datenblatt!$C$22*Übersicht!G326^2)+(Datenblatt!$D$22*Übersicht!G326)+Datenblatt!$E$22,IF($C326=12,(Datenblatt!$B$23*Übersicht!G326^3)+(Datenblatt!$C$23*Übersicht!G326^2)+(Datenblatt!$D$23*Übersicht!G326)+Datenblatt!$E$23,IF($C326=11,(Datenblatt!$B$24*Übersicht!G326^3)+(Datenblatt!$C$24*Übersicht!G326^2)+(Datenblatt!$D$24*Übersicht!G326)+Datenblatt!$E$24,0))))))))))))))))))</f>
        <v>0</v>
      </c>
      <c r="M326">
        <f>IF(AND(H326="",C326=11),Datenblatt!$I$26,IF(AND(H326="",C326=12),Datenblatt!$I$26,IF(AND(H326="",C326=16),Datenblatt!$I$27,IF(AND(H326="",C326=15),Datenblatt!$I$26,IF(AND(H326="",C326=14),Datenblatt!$I$26,IF(AND(H326="",C326=13),Datenblatt!$I$26,IF(AND($C326=13,H326&gt;Datenblatt!$X$3),0,IF(AND($C326=14,H326&gt;Datenblatt!$X$4),0,IF(AND($C326=15,H326&gt;Datenblatt!$X$5),0,IF(AND($C326=16,H326&gt;Datenblatt!$X$6),0,IF(AND($C326=12,H326&gt;Datenblatt!$X$7),0,IF(AND($C326=11,H326&gt;Datenblatt!$X$8),0,IF(AND($C326=13,H326&lt;Datenblatt!$W$3),100,IF(AND($C326=14,H326&lt;Datenblatt!$W$4),100,IF(AND($C326=15,H326&lt;Datenblatt!$W$5),100,IF(AND($C326=16,H326&lt;Datenblatt!$W$6),100,IF(AND($C326=12,H326&lt;Datenblatt!$W$7),100,IF(AND($C326=11,H326&lt;Datenblatt!$W$8),100,IF($C326=13,(Datenblatt!$B$27*Übersicht!H326^3)+(Datenblatt!$C$27*Übersicht!H326^2)+(Datenblatt!$D$27*Übersicht!H326)+Datenblatt!$E$27,IF($C326=14,(Datenblatt!$B$28*Übersicht!H326^3)+(Datenblatt!$C$28*Übersicht!H326^2)+(Datenblatt!$D$28*Übersicht!H326)+Datenblatt!$E$28,IF($C326=15,(Datenblatt!$B$29*Übersicht!H326^3)+(Datenblatt!$C$29*Übersicht!H326^2)+(Datenblatt!$D$29*Übersicht!H326)+Datenblatt!$E$29,IF($C326=16,(Datenblatt!$B$30*Übersicht!H326^3)+(Datenblatt!$C$30*Übersicht!H326^2)+(Datenblatt!$D$30*Übersicht!H326)+Datenblatt!$E$30,IF($C326=12,(Datenblatt!$B$31*Übersicht!H326^3)+(Datenblatt!$C$31*Übersicht!H326^2)+(Datenblatt!$D$31*Übersicht!H326)+Datenblatt!$E$31,IF($C326=11,(Datenblatt!$B$32*Übersicht!H326^3)+(Datenblatt!$C$32*Übersicht!H326^2)+(Datenblatt!$D$32*Übersicht!H326)+Datenblatt!$E$32,0))))))))))))))))))))))))</f>
        <v>0</v>
      </c>
      <c r="N326">
        <f>IF(AND(H326="",C326=11),Datenblatt!$I$29,IF(AND(H326="",C326=12),Datenblatt!$I$29,IF(AND(H326="",C326=16),Datenblatt!$I$29,IF(AND(H326="",C326=15),Datenblatt!$I$29,IF(AND(H326="",C326=14),Datenblatt!$I$29,IF(AND(H326="",C326=13),Datenblatt!$I$29,IF(AND($C326=13,H326&gt;Datenblatt!$X$3),0,IF(AND($C326=14,H326&gt;Datenblatt!$X$4),0,IF(AND($C326=15,H326&gt;Datenblatt!$X$5),0,IF(AND($C326=16,H326&gt;Datenblatt!$X$6),0,IF(AND($C326=12,H326&gt;Datenblatt!$X$7),0,IF(AND($C326=11,H326&gt;Datenblatt!$X$8),0,IF(AND($C326=13,H326&lt;Datenblatt!$W$3),100,IF(AND($C326=14,H326&lt;Datenblatt!$W$4),100,IF(AND($C326=15,H326&lt;Datenblatt!$W$5),100,IF(AND($C326=16,H326&lt;Datenblatt!$W$6),100,IF(AND($C326=12,H326&lt;Datenblatt!$W$7),100,IF(AND($C326=11,H326&lt;Datenblatt!$W$8),100,IF($C326=13,(Datenblatt!$B$27*Übersicht!H326^3)+(Datenblatt!$C$27*Übersicht!H326^2)+(Datenblatt!$D$27*Übersicht!H326)+Datenblatt!$E$27,IF($C326=14,(Datenblatt!$B$28*Übersicht!H326^3)+(Datenblatt!$C$28*Übersicht!H326^2)+(Datenblatt!$D$28*Übersicht!H326)+Datenblatt!$E$28,IF($C326=15,(Datenblatt!$B$29*Übersicht!H326^3)+(Datenblatt!$C$29*Übersicht!H326^2)+(Datenblatt!$D$29*Übersicht!H326)+Datenblatt!$E$29,IF($C326=16,(Datenblatt!$B$30*Übersicht!H326^3)+(Datenblatt!$C$30*Übersicht!H326^2)+(Datenblatt!$D$30*Übersicht!H326)+Datenblatt!$E$30,IF($C326=12,(Datenblatt!$B$31*Übersicht!H326^3)+(Datenblatt!$C$31*Übersicht!H326^2)+(Datenblatt!$D$31*Übersicht!H326)+Datenblatt!$E$31,IF($C326=11,(Datenblatt!$B$32*Übersicht!H326^3)+(Datenblatt!$C$32*Übersicht!H326^2)+(Datenblatt!$D$32*Übersicht!H326)+Datenblatt!$E$32,0))))))))))))))))))))))))</f>
        <v>0</v>
      </c>
      <c r="O326" s="2" t="e">
        <f t="shared" si="20"/>
        <v>#DIV/0!</v>
      </c>
      <c r="P326" s="2" t="e">
        <f t="shared" si="21"/>
        <v>#DIV/0!</v>
      </c>
      <c r="R326" s="2"/>
      <c r="S326" s="2">
        <f>Datenblatt!$I$10</f>
        <v>62.816491055091916</v>
      </c>
      <c r="T326" s="2">
        <f>Datenblatt!$I$18</f>
        <v>62.379148900450787</v>
      </c>
      <c r="U326" s="2">
        <f>Datenblatt!$I$26</f>
        <v>55.885385458572635</v>
      </c>
      <c r="V326" s="2">
        <f>Datenblatt!$I$34</f>
        <v>60.727085155488531</v>
      </c>
      <c r="W326" s="7" t="e">
        <f t="shared" si="22"/>
        <v>#DIV/0!</v>
      </c>
      <c r="Y326" s="2">
        <f>Datenblatt!$I$5</f>
        <v>73.48733784597421</v>
      </c>
      <c r="Z326">
        <f>Datenblatt!$I$13</f>
        <v>79.926562848016317</v>
      </c>
      <c r="AA326">
        <f>Datenblatt!$I$21</f>
        <v>79.953620531215734</v>
      </c>
      <c r="AB326">
        <f>Datenblatt!$I$29</f>
        <v>70.851454876954847</v>
      </c>
      <c r="AC326">
        <f>Datenblatt!$I$37</f>
        <v>75.813025407742586</v>
      </c>
      <c r="AD326" s="7" t="e">
        <f t="shared" si="23"/>
        <v>#DIV/0!</v>
      </c>
    </row>
    <row r="327" spans="10:30" ht="19" x14ac:dyDescent="0.25">
      <c r="J327" s="3" t="e">
        <f>IF(AND($C327=13,Datenblatt!M327&lt;Datenblatt!$R$3),0,IF(AND($C327=14,Datenblatt!M327&lt;Datenblatt!$R$4),0,IF(AND($C327=15,Datenblatt!M327&lt;Datenblatt!$R$5),0,IF(AND($C327=16,Datenblatt!M327&lt;Datenblatt!$R$6),0,IF(AND($C327=12,Datenblatt!M327&lt;Datenblatt!$R$7),0,IF(AND($C327=11,Datenblatt!M327&lt;Datenblatt!$R$8),0,IF(AND($C327=13,Datenblatt!M327&gt;Datenblatt!$Q$3),100,IF(AND($C327=14,Datenblatt!M327&gt;Datenblatt!$Q$4),100,IF(AND($C327=15,Datenblatt!M327&gt;Datenblatt!$Q$5),100,IF(AND($C327=16,Datenblatt!M327&gt;Datenblatt!$Q$6),100,IF(AND($C327=12,Datenblatt!M327&gt;Datenblatt!$Q$7),100,IF(AND($C327=11,Datenblatt!M327&gt;Datenblatt!$Q$8),100,IF(Übersicht!$C327=13,Datenblatt!$B$3*Datenblatt!M327^3+Datenblatt!$C$3*Datenblatt!M327^2+Datenblatt!$D$3*Datenblatt!M327+Datenblatt!$E$3,IF(Übersicht!$C327=14,Datenblatt!$B$4*Datenblatt!M327^3+Datenblatt!$C$4*Datenblatt!M327^2+Datenblatt!$D$4*Datenblatt!M327+Datenblatt!$E$4,IF(Übersicht!$C327=15,Datenblatt!$B$5*Datenblatt!M327^3+Datenblatt!$C$5*Datenblatt!M327^2+Datenblatt!$D$5*Datenblatt!M327+Datenblatt!$E$5,IF(Übersicht!$C327=16,Datenblatt!$B$6*Datenblatt!M327^3+Datenblatt!$C$6*Datenblatt!M327^2+Datenblatt!$D$6*Datenblatt!M327+Datenblatt!$E$6,IF(Übersicht!$C327=12,Datenblatt!$B$7*Datenblatt!M327^3+Datenblatt!$C$7*Datenblatt!M327^2+Datenblatt!$D$7*Datenblatt!M327+Datenblatt!$E$7,IF(Übersicht!$C327=11,Datenblatt!$B$8*Datenblatt!M327^3+Datenblatt!$C$8*Datenblatt!M327^2+Datenblatt!$D$8*Datenblatt!M327+Datenblatt!$E$8,0))))))))))))))))))</f>
        <v>#DIV/0!</v>
      </c>
      <c r="K327" t="e">
        <f>IF(AND(Übersicht!$C327=13,Datenblatt!N327&lt;Datenblatt!$T$3),0,IF(AND(Übersicht!$C327=14,Datenblatt!N327&lt;Datenblatt!$T$4),0,IF(AND(Übersicht!$C327=15,Datenblatt!N327&lt;Datenblatt!$T$5),0,IF(AND(Übersicht!$C327=16,Datenblatt!N327&lt;Datenblatt!$T$6),0,IF(AND(Übersicht!$C327=12,Datenblatt!N327&lt;Datenblatt!$T$7),0,IF(AND(Übersicht!$C327=11,Datenblatt!N327&lt;Datenblatt!$T$8),0,IF(AND($C327=13,Datenblatt!N327&gt;Datenblatt!$S$3),100,IF(AND($C327=14,Datenblatt!N327&gt;Datenblatt!$S$4),100,IF(AND($C327=15,Datenblatt!N327&gt;Datenblatt!$S$5),100,IF(AND($C327=16,Datenblatt!N327&gt;Datenblatt!$S$6),100,IF(AND($C327=12,Datenblatt!N327&gt;Datenblatt!$S$7),100,IF(AND($C327=11,Datenblatt!N327&gt;Datenblatt!$S$8),100,IF(Übersicht!$C327=13,Datenblatt!$B$11*Datenblatt!N327^3+Datenblatt!$C$11*Datenblatt!N327^2+Datenblatt!$D$11*Datenblatt!N327+Datenblatt!$E$11,IF(Übersicht!$C327=14,Datenblatt!$B$12*Datenblatt!N327^3+Datenblatt!$C$12*Datenblatt!N327^2+Datenblatt!$D$12*Datenblatt!N327+Datenblatt!$E$12,IF(Übersicht!$C327=15,Datenblatt!$B$13*Datenblatt!N327^3+Datenblatt!$C$13*Datenblatt!N327^2+Datenblatt!$D$13*Datenblatt!N327+Datenblatt!$E$13,IF(Übersicht!$C327=16,Datenblatt!$B$14*Datenblatt!N327^3+Datenblatt!$C$14*Datenblatt!N327^2+Datenblatt!$D$14*Datenblatt!N327+Datenblatt!$E$14,IF(Übersicht!$C327=12,Datenblatt!$B$15*Datenblatt!N327^3+Datenblatt!$C$15*Datenblatt!N327^2+Datenblatt!$D$15*Datenblatt!N327+Datenblatt!$E$15,IF(Übersicht!$C327=11,Datenblatt!$B$16*Datenblatt!N327^3+Datenblatt!$C$16*Datenblatt!N327^2+Datenblatt!$D$16*Datenblatt!N327+Datenblatt!$E$16,0))))))))))))))))))</f>
        <v>#DIV/0!</v>
      </c>
      <c r="L327">
        <f>IF(AND($C327=13,G327&lt;Datenblatt!$V$3),0,IF(AND($C327=14,G327&lt;Datenblatt!$V$4),0,IF(AND($C327=15,G327&lt;Datenblatt!$V$5),0,IF(AND($C327=16,G327&lt;Datenblatt!$V$6),0,IF(AND($C327=12,G327&lt;Datenblatt!$V$7),0,IF(AND($C327=11,G327&lt;Datenblatt!$V$8),0,IF(AND($C327=13,G327&gt;Datenblatt!$U$3),100,IF(AND($C327=14,G327&gt;Datenblatt!$U$4),100,IF(AND($C327=15,G327&gt;Datenblatt!$U$5),100,IF(AND($C327=16,G327&gt;Datenblatt!$U$6),100,IF(AND($C327=12,G327&gt;Datenblatt!$U$7),100,IF(AND($C327=11,G327&gt;Datenblatt!$U$8),100,IF($C327=13,(Datenblatt!$B$19*Übersicht!G327^3)+(Datenblatt!$C$19*Übersicht!G327^2)+(Datenblatt!$D$19*Übersicht!G327)+Datenblatt!$E$19,IF($C327=14,(Datenblatt!$B$20*Übersicht!G327^3)+(Datenblatt!$C$20*Übersicht!G327^2)+(Datenblatt!$D$20*Übersicht!G327)+Datenblatt!$E$20,IF($C327=15,(Datenblatt!$B$21*Übersicht!G327^3)+(Datenblatt!$C$21*Übersicht!G327^2)+(Datenblatt!$D$21*Übersicht!G327)+Datenblatt!$E$21,IF($C327=16,(Datenblatt!$B$22*Übersicht!G327^3)+(Datenblatt!$C$22*Übersicht!G327^2)+(Datenblatt!$D$22*Übersicht!G327)+Datenblatt!$E$22,IF($C327=12,(Datenblatt!$B$23*Übersicht!G327^3)+(Datenblatt!$C$23*Übersicht!G327^2)+(Datenblatt!$D$23*Übersicht!G327)+Datenblatt!$E$23,IF($C327=11,(Datenblatt!$B$24*Übersicht!G327^3)+(Datenblatt!$C$24*Übersicht!G327^2)+(Datenblatt!$D$24*Übersicht!G327)+Datenblatt!$E$24,0))))))))))))))))))</f>
        <v>0</v>
      </c>
      <c r="M327">
        <f>IF(AND(H327="",C327=11),Datenblatt!$I$26,IF(AND(H327="",C327=12),Datenblatt!$I$26,IF(AND(H327="",C327=16),Datenblatt!$I$27,IF(AND(H327="",C327=15),Datenblatt!$I$26,IF(AND(H327="",C327=14),Datenblatt!$I$26,IF(AND(H327="",C327=13),Datenblatt!$I$26,IF(AND($C327=13,H327&gt;Datenblatt!$X$3),0,IF(AND($C327=14,H327&gt;Datenblatt!$X$4),0,IF(AND($C327=15,H327&gt;Datenblatt!$X$5),0,IF(AND($C327=16,H327&gt;Datenblatt!$X$6),0,IF(AND($C327=12,H327&gt;Datenblatt!$X$7),0,IF(AND($C327=11,H327&gt;Datenblatt!$X$8),0,IF(AND($C327=13,H327&lt;Datenblatt!$W$3),100,IF(AND($C327=14,H327&lt;Datenblatt!$W$4),100,IF(AND($C327=15,H327&lt;Datenblatt!$W$5),100,IF(AND($C327=16,H327&lt;Datenblatt!$W$6),100,IF(AND($C327=12,H327&lt;Datenblatt!$W$7),100,IF(AND($C327=11,H327&lt;Datenblatt!$W$8),100,IF($C327=13,(Datenblatt!$B$27*Übersicht!H327^3)+(Datenblatt!$C$27*Übersicht!H327^2)+(Datenblatt!$D$27*Übersicht!H327)+Datenblatt!$E$27,IF($C327=14,(Datenblatt!$B$28*Übersicht!H327^3)+(Datenblatt!$C$28*Übersicht!H327^2)+(Datenblatt!$D$28*Übersicht!H327)+Datenblatt!$E$28,IF($C327=15,(Datenblatt!$B$29*Übersicht!H327^3)+(Datenblatt!$C$29*Übersicht!H327^2)+(Datenblatt!$D$29*Übersicht!H327)+Datenblatt!$E$29,IF($C327=16,(Datenblatt!$B$30*Übersicht!H327^3)+(Datenblatt!$C$30*Übersicht!H327^2)+(Datenblatt!$D$30*Übersicht!H327)+Datenblatt!$E$30,IF($C327=12,(Datenblatt!$B$31*Übersicht!H327^3)+(Datenblatt!$C$31*Übersicht!H327^2)+(Datenblatt!$D$31*Übersicht!H327)+Datenblatt!$E$31,IF($C327=11,(Datenblatt!$B$32*Übersicht!H327^3)+(Datenblatt!$C$32*Übersicht!H327^2)+(Datenblatt!$D$32*Übersicht!H327)+Datenblatt!$E$32,0))))))))))))))))))))))))</f>
        <v>0</v>
      </c>
      <c r="N327">
        <f>IF(AND(H327="",C327=11),Datenblatt!$I$29,IF(AND(H327="",C327=12),Datenblatt!$I$29,IF(AND(H327="",C327=16),Datenblatt!$I$29,IF(AND(H327="",C327=15),Datenblatt!$I$29,IF(AND(H327="",C327=14),Datenblatt!$I$29,IF(AND(H327="",C327=13),Datenblatt!$I$29,IF(AND($C327=13,H327&gt;Datenblatt!$X$3),0,IF(AND($C327=14,H327&gt;Datenblatt!$X$4),0,IF(AND($C327=15,H327&gt;Datenblatt!$X$5),0,IF(AND($C327=16,H327&gt;Datenblatt!$X$6),0,IF(AND($C327=12,H327&gt;Datenblatt!$X$7),0,IF(AND($C327=11,H327&gt;Datenblatt!$X$8),0,IF(AND($C327=13,H327&lt;Datenblatt!$W$3),100,IF(AND($C327=14,H327&lt;Datenblatt!$W$4),100,IF(AND($C327=15,H327&lt;Datenblatt!$W$5),100,IF(AND($C327=16,H327&lt;Datenblatt!$W$6),100,IF(AND($C327=12,H327&lt;Datenblatt!$W$7),100,IF(AND($C327=11,H327&lt;Datenblatt!$W$8),100,IF($C327=13,(Datenblatt!$B$27*Übersicht!H327^3)+(Datenblatt!$C$27*Übersicht!H327^2)+(Datenblatt!$D$27*Übersicht!H327)+Datenblatt!$E$27,IF($C327=14,(Datenblatt!$B$28*Übersicht!H327^3)+(Datenblatt!$C$28*Übersicht!H327^2)+(Datenblatt!$D$28*Übersicht!H327)+Datenblatt!$E$28,IF($C327=15,(Datenblatt!$B$29*Übersicht!H327^3)+(Datenblatt!$C$29*Übersicht!H327^2)+(Datenblatt!$D$29*Übersicht!H327)+Datenblatt!$E$29,IF($C327=16,(Datenblatt!$B$30*Übersicht!H327^3)+(Datenblatt!$C$30*Übersicht!H327^2)+(Datenblatt!$D$30*Übersicht!H327)+Datenblatt!$E$30,IF($C327=12,(Datenblatt!$B$31*Übersicht!H327^3)+(Datenblatt!$C$31*Übersicht!H327^2)+(Datenblatt!$D$31*Übersicht!H327)+Datenblatt!$E$31,IF($C327=11,(Datenblatt!$B$32*Übersicht!H327^3)+(Datenblatt!$C$32*Übersicht!H327^2)+(Datenblatt!$D$32*Übersicht!H327)+Datenblatt!$E$32,0))))))))))))))))))))))))</f>
        <v>0</v>
      </c>
      <c r="O327" s="2" t="e">
        <f t="shared" si="20"/>
        <v>#DIV/0!</v>
      </c>
      <c r="P327" s="2" t="e">
        <f t="shared" si="21"/>
        <v>#DIV/0!</v>
      </c>
      <c r="R327" s="2"/>
      <c r="S327" s="2">
        <f>Datenblatt!$I$10</f>
        <v>62.816491055091916</v>
      </c>
      <c r="T327" s="2">
        <f>Datenblatt!$I$18</f>
        <v>62.379148900450787</v>
      </c>
      <c r="U327" s="2">
        <f>Datenblatt!$I$26</f>
        <v>55.885385458572635</v>
      </c>
      <c r="V327" s="2">
        <f>Datenblatt!$I$34</f>
        <v>60.727085155488531</v>
      </c>
      <c r="W327" s="7" t="e">
        <f t="shared" si="22"/>
        <v>#DIV/0!</v>
      </c>
      <c r="Y327" s="2">
        <f>Datenblatt!$I$5</f>
        <v>73.48733784597421</v>
      </c>
      <c r="Z327">
        <f>Datenblatt!$I$13</f>
        <v>79.926562848016317</v>
      </c>
      <c r="AA327">
        <f>Datenblatt!$I$21</f>
        <v>79.953620531215734</v>
      </c>
      <c r="AB327">
        <f>Datenblatt!$I$29</f>
        <v>70.851454876954847</v>
      </c>
      <c r="AC327">
        <f>Datenblatt!$I$37</f>
        <v>75.813025407742586</v>
      </c>
      <c r="AD327" s="7" t="e">
        <f t="shared" si="23"/>
        <v>#DIV/0!</v>
      </c>
    </row>
    <row r="328" spans="10:30" ht="19" x14ac:dyDescent="0.25">
      <c r="J328" s="3" t="e">
        <f>IF(AND($C328=13,Datenblatt!M328&lt;Datenblatt!$R$3),0,IF(AND($C328=14,Datenblatt!M328&lt;Datenblatt!$R$4),0,IF(AND($C328=15,Datenblatt!M328&lt;Datenblatt!$R$5),0,IF(AND($C328=16,Datenblatt!M328&lt;Datenblatt!$R$6),0,IF(AND($C328=12,Datenblatt!M328&lt;Datenblatt!$R$7),0,IF(AND($C328=11,Datenblatt!M328&lt;Datenblatt!$R$8),0,IF(AND($C328=13,Datenblatt!M328&gt;Datenblatt!$Q$3),100,IF(AND($C328=14,Datenblatt!M328&gt;Datenblatt!$Q$4),100,IF(AND($C328=15,Datenblatt!M328&gt;Datenblatt!$Q$5),100,IF(AND($C328=16,Datenblatt!M328&gt;Datenblatt!$Q$6),100,IF(AND($C328=12,Datenblatt!M328&gt;Datenblatt!$Q$7),100,IF(AND($C328=11,Datenblatt!M328&gt;Datenblatt!$Q$8),100,IF(Übersicht!$C328=13,Datenblatt!$B$3*Datenblatt!M328^3+Datenblatt!$C$3*Datenblatt!M328^2+Datenblatt!$D$3*Datenblatt!M328+Datenblatt!$E$3,IF(Übersicht!$C328=14,Datenblatt!$B$4*Datenblatt!M328^3+Datenblatt!$C$4*Datenblatt!M328^2+Datenblatt!$D$4*Datenblatt!M328+Datenblatt!$E$4,IF(Übersicht!$C328=15,Datenblatt!$B$5*Datenblatt!M328^3+Datenblatt!$C$5*Datenblatt!M328^2+Datenblatt!$D$5*Datenblatt!M328+Datenblatt!$E$5,IF(Übersicht!$C328=16,Datenblatt!$B$6*Datenblatt!M328^3+Datenblatt!$C$6*Datenblatt!M328^2+Datenblatt!$D$6*Datenblatt!M328+Datenblatt!$E$6,IF(Übersicht!$C328=12,Datenblatt!$B$7*Datenblatt!M328^3+Datenblatt!$C$7*Datenblatt!M328^2+Datenblatt!$D$7*Datenblatt!M328+Datenblatt!$E$7,IF(Übersicht!$C328=11,Datenblatt!$B$8*Datenblatt!M328^3+Datenblatt!$C$8*Datenblatt!M328^2+Datenblatt!$D$8*Datenblatt!M328+Datenblatt!$E$8,0))))))))))))))))))</f>
        <v>#DIV/0!</v>
      </c>
      <c r="K328" t="e">
        <f>IF(AND(Übersicht!$C328=13,Datenblatt!N328&lt;Datenblatt!$T$3),0,IF(AND(Übersicht!$C328=14,Datenblatt!N328&lt;Datenblatt!$T$4),0,IF(AND(Übersicht!$C328=15,Datenblatt!N328&lt;Datenblatt!$T$5),0,IF(AND(Übersicht!$C328=16,Datenblatt!N328&lt;Datenblatt!$T$6),0,IF(AND(Übersicht!$C328=12,Datenblatt!N328&lt;Datenblatt!$T$7),0,IF(AND(Übersicht!$C328=11,Datenblatt!N328&lt;Datenblatt!$T$8),0,IF(AND($C328=13,Datenblatt!N328&gt;Datenblatt!$S$3),100,IF(AND($C328=14,Datenblatt!N328&gt;Datenblatt!$S$4),100,IF(AND($C328=15,Datenblatt!N328&gt;Datenblatt!$S$5),100,IF(AND($C328=16,Datenblatt!N328&gt;Datenblatt!$S$6),100,IF(AND($C328=12,Datenblatt!N328&gt;Datenblatt!$S$7),100,IF(AND($C328=11,Datenblatt!N328&gt;Datenblatt!$S$8),100,IF(Übersicht!$C328=13,Datenblatt!$B$11*Datenblatt!N328^3+Datenblatt!$C$11*Datenblatt!N328^2+Datenblatt!$D$11*Datenblatt!N328+Datenblatt!$E$11,IF(Übersicht!$C328=14,Datenblatt!$B$12*Datenblatt!N328^3+Datenblatt!$C$12*Datenblatt!N328^2+Datenblatt!$D$12*Datenblatt!N328+Datenblatt!$E$12,IF(Übersicht!$C328=15,Datenblatt!$B$13*Datenblatt!N328^3+Datenblatt!$C$13*Datenblatt!N328^2+Datenblatt!$D$13*Datenblatt!N328+Datenblatt!$E$13,IF(Übersicht!$C328=16,Datenblatt!$B$14*Datenblatt!N328^3+Datenblatt!$C$14*Datenblatt!N328^2+Datenblatt!$D$14*Datenblatt!N328+Datenblatt!$E$14,IF(Übersicht!$C328=12,Datenblatt!$B$15*Datenblatt!N328^3+Datenblatt!$C$15*Datenblatt!N328^2+Datenblatt!$D$15*Datenblatt!N328+Datenblatt!$E$15,IF(Übersicht!$C328=11,Datenblatt!$B$16*Datenblatt!N328^3+Datenblatt!$C$16*Datenblatt!N328^2+Datenblatt!$D$16*Datenblatt!N328+Datenblatt!$E$16,0))))))))))))))))))</f>
        <v>#DIV/0!</v>
      </c>
      <c r="L328">
        <f>IF(AND($C328=13,G328&lt;Datenblatt!$V$3),0,IF(AND($C328=14,G328&lt;Datenblatt!$V$4),0,IF(AND($C328=15,G328&lt;Datenblatt!$V$5),0,IF(AND($C328=16,G328&lt;Datenblatt!$V$6),0,IF(AND($C328=12,G328&lt;Datenblatt!$V$7),0,IF(AND($C328=11,G328&lt;Datenblatt!$V$8),0,IF(AND($C328=13,G328&gt;Datenblatt!$U$3),100,IF(AND($C328=14,G328&gt;Datenblatt!$U$4),100,IF(AND($C328=15,G328&gt;Datenblatt!$U$5),100,IF(AND($C328=16,G328&gt;Datenblatt!$U$6),100,IF(AND($C328=12,G328&gt;Datenblatt!$U$7),100,IF(AND($C328=11,G328&gt;Datenblatt!$U$8),100,IF($C328=13,(Datenblatt!$B$19*Übersicht!G328^3)+(Datenblatt!$C$19*Übersicht!G328^2)+(Datenblatt!$D$19*Übersicht!G328)+Datenblatt!$E$19,IF($C328=14,(Datenblatt!$B$20*Übersicht!G328^3)+(Datenblatt!$C$20*Übersicht!G328^2)+(Datenblatt!$D$20*Übersicht!G328)+Datenblatt!$E$20,IF($C328=15,(Datenblatt!$B$21*Übersicht!G328^3)+(Datenblatt!$C$21*Übersicht!G328^2)+(Datenblatt!$D$21*Übersicht!G328)+Datenblatt!$E$21,IF($C328=16,(Datenblatt!$B$22*Übersicht!G328^3)+(Datenblatt!$C$22*Übersicht!G328^2)+(Datenblatt!$D$22*Übersicht!G328)+Datenblatt!$E$22,IF($C328=12,(Datenblatt!$B$23*Übersicht!G328^3)+(Datenblatt!$C$23*Übersicht!G328^2)+(Datenblatt!$D$23*Übersicht!G328)+Datenblatt!$E$23,IF($C328=11,(Datenblatt!$B$24*Übersicht!G328^3)+(Datenblatt!$C$24*Übersicht!G328^2)+(Datenblatt!$D$24*Übersicht!G328)+Datenblatt!$E$24,0))))))))))))))))))</f>
        <v>0</v>
      </c>
      <c r="M328">
        <f>IF(AND(H328="",C328=11),Datenblatt!$I$26,IF(AND(H328="",C328=12),Datenblatt!$I$26,IF(AND(H328="",C328=16),Datenblatt!$I$27,IF(AND(H328="",C328=15),Datenblatt!$I$26,IF(AND(H328="",C328=14),Datenblatt!$I$26,IF(AND(H328="",C328=13),Datenblatt!$I$26,IF(AND($C328=13,H328&gt;Datenblatt!$X$3),0,IF(AND($C328=14,H328&gt;Datenblatt!$X$4),0,IF(AND($C328=15,H328&gt;Datenblatt!$X$5),0,IF(AND($C328=16,H328&gt;Datenblatt!$X$6),0,IF(AND($C328=12,H328&gt;Datenblatt!$X$7),0,IF(AND($C328=11,H328&gt;Datenblatt!$X$8),0,IF(AND($C328=13,H328&lt;Datenblatt!$W$3),100,IF(AND($C328=14,H328&lt;Datenblatt!$W$4),100,IF(AND($C328=15,H328&lt;Datenblatt!$W$5),100,IF(AND($C328=16,H328&lt;Datenblatt!$W$6),100,IF(AND($C328=12,H328&lt;Datenblatt!$W$7),100,IF(AND($C328=11,H328&lt;Datenblatt!$W$8),100,IF($C328=13,(Datenblatt!$B$27*Übersicht!H328^3)+(Datenblatt!$C$27*Übersicht!H328^2)+(Datenblatt!$D$27*Übersicht!H328)+Datenblatt!$E$27,IF($C328=14,(Datenblatt!$B$28*Übersicht!H328^3)+(Datenblatt!$C$28*Übersicht!H328^2)+(Datenblatt!$D$28*Übersicht!H328)+Datenblatt!$E$28,IF($C328=15,(Datenblatt!$B$29*Übersicht!H328^3)+(Datenblatt!$C$29*Übersicht!H328^2)+(Datenblatt!$D$29*Übersicht!H328)+Datenblatt!$E$29,IF($C328=16,(Datenblatt!$B$30*Übersicht!H328^3)+(Datenblatt!$C$30*Übersicht!H328^2)+(Datenblatt!$D$30*Übersicht!H328)+Datenblatt!$E$30,IF($C328=12,(Datenblatt!$B$31*Übersicht!H328^3)+(Datenblatt!$C$31*Übersicht!H328^2)+(Datenblatt!$D$31*Übersicht!H328)+Datenblatt!$E$31,IF($C328=11,(Datenblatt!$B$32*Übersicht!H328^3)+(Datenblatt!$C$32*Übersicht!H328^2)+(Datenblatt!$D$32*Übersicht!H328)+Datenblatt!$E$32,0))))))))))))))))))))))))</f>
        <v>0</v>
      </c>
      <c r="N328">
        <f>IF(AND(H328="",C328=11),Datenblatt!$I$29,IF(AND(H328="",C328=12),Datenblatt!$I$29,IF(AND(H328="",C328=16),Datenblatt!$I$29,IF(AND(H328="",C328=15),Datenblatt!$I$29,IF(AND(H328="",C328=14),Datenblatt!$I$29,IF(AND(H328="",C328=13),Datenblatt!$I$29,IF(AND($C328=13,H328&gt;Datenblatt!$X$3),0,IF(AND($C328=14,H328&gt;Datenblatt!$X$4),0,IF(AND($C328=15,H328&gt;Datenblatt!$X$5),0,IF(AND($C328=16,H328&gt;Datenblatt!$X$6),0,IF(AND($C328=12,H328&gt;Datenblatt!$X$7),0,IF(AND($C328=11,H328&gt;Datenblatt!$X$8),0,IF(AND($C328=13,H328&lt;Datenblatt!$W$3),100,IF(AND($C328=14,H328&lt;Datenblatt!$W$4),100,IF(AND($C328=15,H328&lt;Datenblatt!$W$5),100,IF(AND($C328=16,H328&lt;Datenblatt!$W$6),100,IF(AND($C328=12,H328&lt;Datenblatt!$W$7),100,IF(AND($C328=11,H328&lt;Datenblatt!$W$8),100,IF($C328=13,(Datenblatt!$B$27*Übersicht!H328^3)+(Datenblatt!$C$27*Übersicht!H328^2)+(Datenblatt!$D$27*Übersicht!H328)+Datenblatt!$E$27,IF($C328=14,(Datenblatt!$B$28*Übersicht!H328^3)+(Datenblatt!$C$28*Übersicht!H328^2)+(Datenblatt!$D$28*Übersicht!H328)+Datenblatt!$E$28,IF($C328=15,(Datenblatt!$B$29*Übersicht!H328^3)+(Datenblatt!$C$29*Übersicht!H328^2)+(Datenblatt!$D$29*Übersicht!H328)+Datenblatt!$E$29,IF($C328=16,(Datenblatt!$B$30*Übersicht!H328^3)+(Datenblatt!$C$30*Übersicht!H328^2)+(Datenblatt!$D$30*Übersicht!H328)+Datenblatt!$E$30,IF($C328=12,(Datenblatt!$B$31*Übersicht!H328^3)+(Datenblatt!$C$31*Übersicht!H328^2)+(Datenblatt!$D$31*Übersicht!H328)+Datenblatt!$E$31,IF($C328=11,(Datenblatt!$B$32*Übersicht!H328^3)+(Datenblatt!$C$32*Übersicht!H328^2)+(Datenblatt!$D$32*Übersicht!H328)+Datenblatt!$E$32,0))))))))))))))))))))))))</f>
        <v>0</v>
      </c>
      <c r="O328" s="2" t="e">
        <f t="shared" si="20"/>
        <v>#DIV/0!</v>
      </c>
      <c r="P328" s="2" t="e">
        <f t="shared" si="21"/>
        <v>#DIV/0!</v>
      </c>
      <c r="R328" s="2"/>
      <c r="S328" s="2">
        <f>Datenblatt!$I$10</f>
        <v>62.816491055091916</v>
      </c>
      <c r="T328" s="2">
        <f>Datenblatt!$I$18</f>
        <v>62.379148900450787</v>
      </c>
      <c r="U328" s="2">
        <f>Datenblatt!$I$26</f>
        <v>55.885385458572635</v>
      </c>
      <c r="V328" s="2">
        <f>Datenblatt!$I$34</f>
        <v>60.727085155488531</v>
      </c>
      <c r="W328" s="7" t="e">
        <f t="shared" si="22"/>
        <v>#DIV/0!</v>
      </c>
      <c r="Y328" s="2">
        <f>Datenblatt!$I$5</f>
        <v>73.48733784597421</v>
      </c>
      <c r="Z328">
        <f>Datenblatt!$I$13</f>
        <v>79.926562848016317</v>
      </c>
      <c r="AA328">
        <f>Datenblatt!$I$21</f>
        <v>79.953620531215734</v>
      </c>
      <c r="AB328">
        <f>Datenblatt!$I$29</f>
        <v>70.851454876954847</v>
      </c>
      <c r="AC328">
        <f>Datenblatt!$I$37</f>
        <v>75.813025407742586</v>
      </c>
      <c r="AD328" s="7" t="e">
        <f t="shared" si="23"/>
        <v>#DIV/0!</v>
      </c>
    </row>
    <row r="329" spans="10:30" ht="19" x14ac:dyDescent="0.25">
      <c r="J329" s="3" t="e">
        <f>IF(AND($C329=13,Datenblatt!M329&lt;Datenblatt!$R$3),0,IF(AND($C329=14,Datenblatt!M329&lt;Datenblatt!$R$4),0,IF(AND($C329=15,Datenblatt!M329&lt;Datenblatt!$R$5),0,IF(AND($C329=16,Datenblatt!M329&lt;Datenblatt!$R$6),0,IF(AND($C329=12,Datenblatt!M329&lt;Datenblatt!$R$7),0,IF(AND($C329=11,Datenblatt!M329&lt;Datenblatt!$R$8),0,IF(AND($C329=13,Datenblatt!M329&gt;Datenblatt!$Q$3),100,IF(AND($C329=14,Datenblatt!M329&gt;Datenblatt!$Q$4),100,IF(AND($C329=15,Datenblatt!M329&gt;Datenblatt!$Q$5),100,IF(AND($C329=16,Datenblatt!M329&gt;Datenblatt!$Q$6),100,IF(AND($C329=12,Datenblatt!M329&gt;Datenblatt!$Q$7),100,IF(AND($C329=11,Datenblatt!M329&gt;Datenblatt!$Q$8),100,IF(Übersicht!$C329=13,Datenblatt!$B$3*Datenblatt!M329^3+Datenblatt!$C$3*Datenblatt!M329^2+Datenblatt!$D$3*Datenblatt!M329+Datenblatt!$E$3,IF(Übersicht!$C329=14,Datenblatt!$B$4*Datenblatt!M329^3+Datenblatt!$C$4*Datenblatt!M329^2+Datenblatt!$D$4*Datenblatt!M329+Datenblatt!$E$4,IF(Übersicht!$C329=15,Datenblatt!$B$5*Datenblatt!M329^3+Datenblatt!$C$5*Datenblatt!M329^2+Datenblatt!$D$5*Datenblatt!M329+Datenblatt!$E$5,IF(Übersicht!$C329=16,Datenblatt!$B$6*Datenblatt!M329^3+Datenblatt!$C$6*Datenblatt!M329^2+Datenblatt!$D$6*Datenblatt!M329+Datenblatt!$E$6,IF(Übersicht!$C329=12,Datenblatt!$B$7*Datenblatt!M329^3+Datenblatt!$C$7*Datenblatt!M329^2+Datenblatt!$D$7*Datenblatt!M329+Datenblatt!$E$7,IF(Übersicht!$C329=11,Datenblatt!$B$8*Datenblatt!M329^3+Datenblatt!$C$8*Datenblatt!M329^2+Datenblatt!$D$8*Datenblatt!M329+Datenblatt!$E$8,0))))))))))))))))))</f>
        <v>#DIV/0!</v>
      </c>
      <c r="K329" t="e">
        <f>IF(AND(Übersicht!$C329=13,Datenblatt!N329&lt;Datenblatt!$T$3),0,IF(AND(Übersicht!$C329=14,Datenblatt!N329&lt;Datenblatt!$T$4),0,IF(AND(Übersicht!$C329=15,Datenblatt!N329&lt;Datenblatt!$T$5),0,IF(AND(Übersicht!$C329=16,Datenblatt!N329&lt;Datenblatt!$T$6),0,IF(AND(Übersicht!$C329=12,Datenblatt!N329&lt;Datenblatt!$T$7),0,IF(AND(Übersicht!$C329=11,Datenblatt!N329&lt;Datenblatt!$T$8),0,IF(AND($C329=13,Datenblatt!N329&gt;Datenblatt!$S$3),100,IF(AND($C329=14,Datenblatt!N329&gt;Datenblatt!$S$4),100,IF(AND($C329=15,Datenblatt!N329&gt;Datenblatt!$S$5),100,IF(AND($C329=16,Datenblatt!N329&gt;Datenblatt!$S$6),100,IF(AND($C329=12,Datenblatt!N329&gt;Datenblatt!$S$7),100,IF(AND($C329=11,Datenblatt!N329&gt;Datenblatt!$S$8),100,IF(Übersicht!$C329=13,Datenblatt!$B$11*Datenblatt!N329^3+Datenblatt!$C$11*Datenblatt!N329^2+Datenblatt!$D$11*Datenblatt!N329+Datenblatt!$E$11,IF(Übersicht!$C329=14,Datenblatt!$B$12*Datenblatt!N329^3+Datenblatt!$C$12*Datenblatt!N329^2+Datenblatt!$D$12*Datenblatt!N329+Datenblatt!$E$12,IF(Übersicht!$C329=15,Datenblatt!$B$13*Datenblatt!N329^3+Datenblatt!$C$13*Datenblatt!N329^2+Datenblatt!$D$13*Datenblatt!N329+Datenblatt!$E$13,IF(Übersicht!$C329=16,Datenblatt!$B$14*Datenblatt!N329^3+Datenblatt!$C$14*Datenblatt!N329^2+Datenblatt!$D$14*Datenblatt!N329+Datenblatt!$E$14,IF(Übersicht!$C329=12,Datenblatt!$B$15*Datenblatt!N329^3+Datenblatt!$C$15*Datenblatt!N329^2+Datenblatt!$D$15*Datenblatt!N329+Datenblatt!$E$15,IF(Übersicht!$C329=11,Datenblatt!$B$16*Datenblatt!N329^3+Datenblatt!$C$16*Datenblatt!N329^2+Datenblatt!$D$16*Datenblatt!N329+Datenblatt!$E$16,0))))))))))))))))))</f>
        <v>#DIV/0!</v>
      </c>
      <c r="L329">
        <f>IF(AND($C329=13,G329&lt;Datenblatt!$V$3),0,IF(AND($C329=14,G329&lt;Datenblatt!$V$4),0,IF(AND($C329=15,G329&lt;Datenblatt!$V$5),0,IF(AND($C329=16,G329&lt;Datenblatt!$V$6),0,IF(AND($C329=12,G329&lt;Datenblatt!$V$7),0,IF(AND($C329=11,G329&lt;Datenblatt!$V$8),0,IF(AND($C329=13,G329&gt;Datenblatt!$U$3),100,IF(AND($C329=14,G329&gt;Datenblatt!$U$4),100,IF(AND($C329=15,G329&gt;Datenblatt!$U$5),100,IF(AND($C329=16,G329&gt;Datenblatt!$U$6),100,IF(AND($C329=12,G329&gt;Datenblatt!$U$7),100,IF(AND($C329=11,G329&gt;Datenblatt!$U$8),100,IF($C329=13,(Datenblatt!$B$19*Übersicht!G329^3)+(Datenblatt!$C$19*Übersicht!G329^2)+(Datenblatt!$D$19*Übersicht!G329)+Datenblatt!$E$19,IF($C329=14,(Datenblatt!$B$20*Übersicht!G329^3)+(Datenblatt!$C$20*Übersicht!G329^2)+(Datenblatt!$D$20*Übersicht!G329)+Datenblatt!$E$20,IF($C329=15,(Datenblatt!$B$21*Übersicht!G329^3)+(Datenblatt!$C$21*Übersicht!G329^2)+(Datenblatt!$D$21*Übersicht!G329)+Datenblatt!$E$21,IF($C329=16,(Datenblatt!$B$22*Übersicht!G329^3)+(Datenblatt!$C$22*Übersicht!G329^2)+(Datenblatt!$D$22*Übersicht!G329)+Datenblatt!$E$22,IF($C329=12,(Datenblatt!$B$23*Übersicht!G329^3)+(Datenblatt!$C$23*Übersicht!G329^2)+(Datenblatt!$D$23*Übersicht!G329)+Datenblatt!$E$23,IF($C329=11,(Datenblatt!$B$24*Übersicht!G329^3)+(Datenblatt!$C$24*Übersicht!G329^2)+(Datenblatt!$D$24*Übersicht!G329)+Datenblatt!$E$24,0))))))))))))))))))</f>
        <v>0</v>
      </c>
      <c r="M329">
        <f>IF(AND(H329="",C329=11),Datenblatt!$I$26,IF(AND(H329="",C329=12),Datenblatt!$I$26,IF(AND(H329="",C329=16),Datenblatt!$I$27,IF(AND(H329="",C329=15),Datenblatt!$I$26,IF(AND(H329="",C329=14),Datenblatt!$I$26,IF(AND(H329="",C329=13),Datenblatt!$I$26,IF(AND($C329=13,H329&gt;Datenblatt!$X$3),0,IF(AND($C329=14,H329&gt;Datenblatt!$X$4),0,IF(AND($C329=15,H329&gt;Datenblatt!$X$5),0,IF(AND($C329=16,H329&gt;Datenblatt!$X$6),0,IF(AND($C329=12,H329&gt;Datenblatt!$X$7),0,IF(AND($C329=11,H329&gt;Datenblatt!$X$8),0,IF(AND($C329=13,H329&lt;Datenblatt!$W$3),100,IF(AND($C329=14,H329&lt;Datenblatt!$W$4),100,IF(AND($C329=15,H329&lt;Datenblatt!$W$5),100,IF(AND($C329=16,H329&lt;Datenblatt!$W$6),100,IF(AND($C329=12,H329&lt;Datenblatt!$W$7),100,IF(AND($C329=11,H329&lt;Datenblatt!$W$8),100,IF($C329=13,(Datenblatt!$B$27*Übersicht!H329^3)+(Datenblatt!$C$27*Übersicht!H329^2)+(Datenblatt!$D$27*Übersicht!H329)+Datenblatt!$E$27,IF($C329=14,(Datenblatt!$B$28*Übersicht!H329^3)+(Datenblatt!$C$28*Übersicht!H329^2)+(Datenblatt!$D$28*Übersicht!H329)+Datenblatt!$E$28,IF($C329=15,(Datenblatt!$B$29*Übersicht!H329^3)+(Datenblatt!$C$29*Übersicht!H329^2)+(Datenblatt!$D$29*Übersicht!H329)+Datenblatt!$E$29,IF($C329=16,(Datenblatt!$B$30*Übersicht!H329^3)+(Datenblatt!$C$30*Übersicht!H329^2)+(Datenblatt!$D$30*Übersicht!H329)+Datenblatt!$E$30,IF($C329=12,(Datenblatt!$B$31*Übersicht!H329^3)+(Datenblatt!$C$31*Übersicht!H329^2)+(Datenblatt!$D$31*Übersicht!H329)+Datenblatt!$E$31,IF($C329=11,(Datenblatt!$B$32*Übersicht!H329^3)+(Datenblatt!$C$32*Übersicht!H329^2)+(Datenblatt!$D$32*Übersicht!H329)+Datenblatt!$E$32,0))))))))))))))))))))))))</f>
        <v>0</v>
      </c>
      <c r="N329">
        <f>IF(AND(H329="",C329=11),Datenblatt!$I$29,IF(AND(H329="",C329=12),Datenblatt!$I$29,IF(AND(H329="",C329=16),Datenblatt!$I$29,IF(AND(H329="",C329=15),Datenblatt!$I$29,IF(AND(H329="",C329=14),Datenblatt!$I$29,IF(AND(H329="",C329=13),Datenblatt!$I$29,IF(AND($C329=13,H329&gt;Datenblatt!$X$3),0,IF(AND($C329=14,H329&gt;Datenblatt!$X$4),0,IF(AND($C329=15,H329&gt;Datenblatt!$X$5),0,IF(AND($C329=16,H329&gt;Datenblatt!$X$6),0,IF(AND($C329=12,H329&gt;Datenblatt!$X$7),0,IF(AND($C329=11,H329&gt;Datenblatt!$X$8),0,IF(AND($C329=13,H329&lt;Datenblatt!$W$3),100,IF(AND($C329=14,H329&lt;Datenblatt!$W$4),100,IF(AND($C329=15,H329&lt;Datenblatt!$W$5),100,IF(AND($C329=16,H329&lt;Datenblatt!$W$6),100,IF(AND($C329=12,H329&lt;Datenblatt!$W$7),100,IF(AND($C329=11,H329&lt;Datenblatt!$W$8),100,IF($C329=13,(Datenblatt!$B$27*Übersicht!H329^3)+(Datenblatt!$C$27*Übersicht!H329^2)+(Datenblatt!$D$27*Übersicht!H329)+Datenblatt!$E$27,IF($C329=14,(Datenblatt!$B$28*Übersicht!H329^3)+(Datenblatt!$C$28*Übersicht!H329^2)+(Datenblatt!$D$28*Übersicht!H329)+Datenblatt!$E$28,IF($C329=15,(Datenblatt!$B$29*Übersicht!H329^3)+(Datenblatt!$C$29*Übersicht!H329^2)+(Datenblatt!$D$29*Übersicht!H329)+Datenblatt!$E$29,IF($C329=16,(Datenblatt!$B$30*Übersicht!H329^3)+(Datenblatt!$C$30*Übersicht!H329^2)+(Datenblatt!$D$30*Übersicht!H329)+Datenblatt!$E$30,IF($C329=12,(Datenblatt!$B$31*Übersicht!H329^3)+(Datenblatt!$C$31*Übersicht!H329^2)+(Datenblatt!$D$31*Übersicht!H329)+Datenblatt!$E$31,IF($C329=11,(Datenblatt!$B$32*Übersicht!H329^3)+(Datenblatt!$C$32*Übersicht!H329^2)+(Datenblatt!$D$32*Übersicht!H329)+Datenblatt!$E$32,0))))))))))))))))))))))))</f>
        <v>0</v>
      </c>
      <c r="O329" s="2" t="e">
        <f t="shared" si="20"/>
        <v>#DIV/0!</v>
      </c>
      <c r="P329" s="2" t="e">
        <f t="shared" si="21"/>
        <v>#DIV/0!</v>
      </c>
      <c r="R329" s="2"/>
      <c r="S329" s="2">
        <f>Datenblatt!$I$10</f>
        <v>62.816491055091916</v>
      </c>
      <c r="T329" s="2">
        <f>Datenblatt!$I$18</f>
        <v>62.379148900450787</v>
      </c>
      <c r="U329" s="2">
        <f>Datenblatt!$I$26</f>
        <v>55.885385458572635</v>
      </c>
      <c r="V329" s="2">
        <f>Datenblatt!$I$34</f>
        <v>60.727085155488531</v>
      </c>
      <c r="W329" s="7" t="e">
        <f t="shared" si="22"/>
        <v>#DIV/0!</v>
      </c>
      <c r="Y329" s="2">
        <f>Datenblatt!$I$5</f>
        <v>73.48733784597421</v>
      </c>
      <c r="Z329">
        <f>Datenblatt!$I$13</f>
        <v>79.926562848016317</v>
      </c>
      <c r="AA329">
        <f>Datenblatt!$I$21</f>
        <v>79.953620531215734</v>
      </c>
      <c r="AB329">
        <f>Datenblatt!$I$29</f>
        <v>70.851454876954847</v>
      </c>
      <c r="AC329">
        <f>Datenblatt!$I$37</f>
        <v>75.813025407742586</v>
      </c>
      <c r="AD329" s="7" t="e">
        <f t="shared" si="23"/>
        <v>#DIV/0!</v>
      </c>
    </row>
    <row r="330" spans="10:30" ht="19" x14ac:dyDescent="0.25">
      <c r="J330" s="3" t="e">
        <f>IF(AND($C330=13,Datenblatt!M330&lt;Datenblatt!$R$3),0,IF(AND($C330=14,Datenblatt!M330&lt;Datenblatt!$R$4),0,IF(AND($C330=15,Datenblatt!M330&lt;Datenblatt!$R$5),0,IF(AND($C330=16,Datenblatt!M330&lt;Datenblatt!$R$6),0,IF(AND($C330=12,Datenblatt!M330&lt;Datenblatt!$R$7),0,IF(AND($C330=11,Datenblatt!M330&lt;Datenblatt!$R$8),0,IF(AND($C330=13,Datenblatt!M330&gt;Datenblatt!$Q$3),100,IF(AND($C330=14,Datenblatt!M330&gt;Datenblatt!$Q$4),100,IF(AND($C330=15,Datenblatt!M330&gt;Datenblatt!$Q$5),100,IF(AND($C330=16,Datenblatt!M330&gt;Datenblatt!$Q$6),100,IF(AND($C330=12,Datenblatt!M330&gt;Datenblatt!$Q$7),100,IF(AND($C330=11,Datenblatt!M330&gt;Datenblatt!$Q$8),100,IF(Übersicht!$C330=13,Datenblatt!$B$3*Datenblatt!M330^3+Datenblatt!$C$3*Datenblatt!M330^2+Datenblatt!$D$3*Datenblatt!M330+Datenblatt!$E$3,IF(Übersicht!$C330=14,Datenblatt!$B$4*Datenblatt!M330^3+Datenblatt!$C$4*Datenblatt!M330^2+Datenblatt!$D$4*Datenblatt!M330+Datenblatt!$E$4,IF(Übersicht!$C330=15,Datenblatt!$B$5*Datenblatt!M330^3+Datenblatt!$C$5*Datenblatt!M330^2+Datenblatt!$D$5*Datenblatt!M330+Datenblatt!$E$5,IF(Übersicht!$C330=16,Datenblatt!$B$6*Datenblatt!M330^3+Datenblatt!$C$6*Datenblatt!M330^2+Datenblatt!$D$6*Datenblatt!M330+Datenblatt!$E$6,IF(Übersicht!$C330=12,Datenblatt!$B$7*Datenblatt!M330^3+Datenblatt!$C$7*Datenblatt!M330^2+Datenblatt!$D$7*Datenblatt!M330+Datenblatt!$E$7,IF(Übersicht!$C330=11,Datenblatt!$B$8*Datenblatt!M330^3+Datenblatt!$C$8*Datenblatt!M330^2+Datenblatt!$D$8*Datenblatt!M330+Datenblatt!$E$8,0))))))))))))))))))</f>
        <v>#DIV/0!</v>
      </c>
      <c r="K330" t="e">
        <f>IF(AND(Übersicht!$C330=13,Datenblatt!N330&lt;Datenblatt!$T$3),0,IF(AND(Übersicht!$C330=14,Datenblatt!N330&lt;Datenblatt!$T$4),0,IF(AND(Übersicht!$C330=15,Datenblatt!N330&lt;Datenblatt!$T$5),0,IF(AND(Übersicht!$C330=16,Datenblatt!N330&lt;Datenblatt!$T$6),0,IF(AND(Übersicht!$C330=12,Datenblatt!N330&lt;Datenblatt!$T$7),0,IF(AND(Übersicht!$C330=11,Datenblatt!N330&lt;Datenblatt!$T$8),0,IF(AND($C330=13,Datenblatt!N330&gt;Datenblatt!$S$3),100,IF(AND($C330=14,Datenblatt!N330&gt;Datenblatt!$S$4),100,IF(AND($C330=15,Datenblatt!N330&gt;Datenblatt!$S$5),100,IF(AND($C330=16,Datenblatt!N330&gt;Datenblatt!$S$6),100,IF(AND($C330=12,Datenblatt!N330&gt;Datenblatt!$S$7),100,IF(AND($C330=11,Datenblatt!N330&gt;Datenblatt!$S$8),100,IF(Übersicht!$C330=13,Datenblatt!$B$11*Datenblatt!N330^3+Datenblatt!$C$11*Datenblatt!N330^2+Datenblatt!$D$11*Datenblatt!N330+Datenblatt!$E$11,IF(Übersicht!$C330=14,Datenblatt!$B$12*Datenblatt!N330^3+Datenblatt!$C$12*Datenblatt!N330^2+Datenblatt!$D$12*Datenblatt!N330+Datenblatt!$E$12,IF(Übersicht!$C330=15,Datenblatt!$B$13*Datenblatt!N330^3+Datenblatt!$C$13*Datenblatt!N330^2+Datenblatt!$D$13*Datenblatt!N330+Datenblatt!$E$13,IF(Übersicht!$C330=16,Datenblatt!$B$14*Datenblatt!N330^3+Datenblatt!$C$14*Datenblatt!N330^2+Datenblatt!$D$14*Datenblatt!N330+Datenblatt!$E$14,IF(Übersicht!$C330=12,Datenblatt!$B$15*Datenblatt!N330^3+Datenblatt!$C$15*Datenblatt!N330^2+Datenblatt!$D$15*Datenblatt!N330+Datenblatt!$E$15,IF(Übersicht!$C330=11,Datenblatt!$B$16*Datenblatt!N330^3+Datenblatt!$C$16*Datenblatt!N330^2+Datenblatt!$D$16*Datenblatt!N330+Datenblatt!$E$16,0))))))))))))))))))</f>
        <v>#DIV/0!</v>
      </c>
      <c r="L330">
        <f>IF(AND($C330=13,G330&lt;Datenblatt!$V$3),0,IF(AND($C330=14,G330&lt;Datenblatt!$V$4),0,IF(AND($C330=15,G330&lt;Datenblatt!$V$5),0,IF(AND($C330=16,G330&lt;Datenblatt!$V$6),0,IF(AND($C330=12,G330&lt;Datenblatt!$V$7),0,IF(AND($C330=11,G330&lt;Datenblatt!$V$8),0,IF(AND($C330=13,G330&gt;Datenblatt!$U$3),100,IF(AND($C330=14,G330&gt;Datenblatt!$U$4),100,IF(AND($C330=15,G330&gt;Datenblatt!$U$5),100,IF(AND($C330=16,G330&gt;Datenblatt!$U$6),100,IF(AND($C330=12,G330&gt;Datenblatt!$U$7),100,IF(AND($C330=11,G330&gt;Datenblatt!$U$8),100,IF($C330=13,(Datenblatt!$B$19*Übersicht!G330^3)+(Datenblatt!$C$19*Übersicht!G330^2)+(Datenblatt!$D$19*Übersicht!G330)+Datenblatt!$E$19,IF($C330=14,(Datenblatt!$B$20*Übersicht!G330^3)+(Datenblatt!$C$20*Übersicht!G330^2)+(Datenblatt!$D$20*Übersicht!G330)+Datenblatt!$E$20,IF($C330=15,(Datenblatt!$B$21*Übersicht!G330^3)+(Datenblatt!$C$21*Übersicht!G330^2)+(Datenblatt!$D$21*Übersicht!G330)+Datenblatt!$E$21,IF($C330=16,(Datenblatt!$B$22*Übersicht!G330^3)+(Datenblatt!$C$22*Übersicht!G330^2)+(Datenblatt!$D$22*Übersicht!G330)+Datenblatt!$E$22,IF($C330=12,(Datenblatt!$B$23*Übersicht!G330^3)+(Datenblatt!$C$23*Übersicht!G330^2)+(Datenblatt!$D$23*Übersicht!G330)+Datenblatt!$E$23,IF($C330=11,(Datenblatt!$B$24*Übersicht!G330^3)+(Datenblatt!$C$24*Übersicht!G330^2)+(Datenblatt!$D$24*Übersicht!G330)+Datenblatt!$E$24,0))))))))))))))))))</f>
        <v>0</v>
      </c>
      <c r="M330">
        <f>IF(AND(H330="",C330=11),Datenblatt!$I$26,IF(AND(H330="",C330=12),Datenblatt!$I$26,IF(AND(H330="",C330=16),Datenblatt!$I$27,IF(AND(H330="",C330=15),Datenblatt!$I$26,IF(AND(H330="",C330=14),Datenblatt!$I$26,IF(AND(H330="",C330=13),Datenblatt!$I$26,IF(AND($C330=13,H330&gt;Datenblatt!$X$3),0,IF(AND($C330=14,H330&gt;Datenblatt!$X$4),0,IF(AND($C330=15,H330&gt;Datenblatt!$X$5),0,IF(AND($C330=16,H330&gt;Datenblatt!$X$6),0,IF(AND($C330=12,H330&gt;Datenblatt!$X$7),0,IF(AND($C330=11,H330&gt;Datenblatt!$X$8),0,IF(AND($C330=13,H330&lt;Datenblatt!$W$3),100,IF(AND($C330=14,H330&lt;Datenblatt!$W$4),100,IF(AND($C330=15,H330&lt;Datenblatt!$W$5),100,IF(AND($C330=16,H330&lt;Datenblatt!$W$6),100,IF(AND($C330=12,H330&lt;Datenblatt!$W$7),100,IF(AND($C330=11,H330&lt;Datenblatt!$W$8),100,IF($C330=13,(Datenblatt!$B$27*Übersicht!H330^3)+(Datenblatt!$C$27*Übersicht!H330^2)+(Datenblatt!$D$27*Übersicht!H330)+Datenblatt!$E$27,IF($C330=14,(Datenblatt!$B$28*Übersicht!H330^3)+(Datenblatt!$C$28*Übersicht!H330^2)+(Datenblatt!$D$28*Übersicht!H330)+Datenblatt!$E$28,IF($C330=15,(Datenblatt!$B$29*Übersicht!H330^3)+(Datenblatt!$C$29*Übersicht!H330^2)+(Datenblatt!$D$29*Übersicht!H330)+Datenblatt!$E$29,IF($C330=16,(Datenblatt!$B$30*Übersicht!H330^3)+(Datenblatt!$C$30*Übersicht!H330^2)+(Datenblatt!$D$30*Übersicht!H330)+Datenblatt!$E$30,IF($C330=12,(Datenblatt!$B$31*Übersicht!H330^3)+(Datenblatt!$C$31*Übersicht!H330^2)+(Datenblatt!$D$31*Übersicht!H330)+Datenblatt!$E$31,IF($C330=11,(Datenblatt!$B$32*Übersicht!H330^3)+(Datenblatt!$C$32*Übersicht!H330^2)+(Datenblatt!$D$32*Übersicht!H330)+Datenblatt!$E$32,0))))))))))))))))))))))))</f>
        <v>0</v>
      </c>
      <c r="N330">
        <f>IF(AND(H330="",C330=11),Datenblatt!$I$29,IF(AND(H330="",C330=12),Datenblatt!$I$29,IF(AND(H330="",C330=16),Datenblatt!$I$29,IF(AND(H330="",C330=15),Datenblatt!$I$29,IF(AND(H330="",C330=14),Datenblatt!$I$29,IF(AND(H330="",C330=13),Datenblatt!$I$29,IF(AND($C330=13,H330&gt;Datenblatt!$X$3),0,IF(AND($C330=14,H330&gt;Datenblatt!$X$4),0,IF(AND($C330=15,H330&gt;Datenblatt!$X$5),0,IF(AND($C330=16,H330&gt;Datenblatt!$X$6),0,IF(AND($C330=12,H330&gt;Datenblatt!$X$7),0,IF(AND($C330=11,H330&gt;Datenblatt!$X$8),0,IF(AND($C330=13,H330&lt;Datenblatt!$W$3),100,IF(AND($C330=14,H330&lt;Datenblatt!$W$4),100,IF(AND($C330=15,H330&lt;Datenblatt!$W$5),100,IF(AND($C330=16,H330&lt;Datenblatt!$W$6),100,IF(AND($C330=12,H330&lt;Datenblatt!$W$7),100,IF(AND($C330=11,H330&lt;Datenblatt!$W$8),100,IF($C330=13,(Datenblatt!$B$27*Übersicht!H330^3)+(Datenblatt!$C$27*Übersicht!H330^2)+(Datenblatt!$D$27*Übersicht!H330)+Datenblatt!$E$27,IF($C330=14,(Datenblatt!$B$28*Übersicht!H330^3)+(Datenblatt!$C$28*Übersicht!H330^2)+(Datenblatt!$D$28*Übersicht!H330)+Datenblatt!$E$28,IF($C330=15,(Datenblatt!$B$29*Übersicht!H330^3)+(Datenblatt!$C$29*Übersicht!H330^2)+(Datenblatt!$D$29*Übersicht!H330)+Datenblatt!$E$29,IF($C330=16,(Datenblatt!$B$30*Übersicht!H330^3)+(Datenblatt!$C$30*Übersicht!H330^2)+(Datenblatt!$D$30*Übersicht!H330)+Datenblatt!$E$30,IF($C330=12,(Datenblatt!$B$31*Übersicht!H330^3)+(Datenblatt!$C$31*Übersicht!H330^2)+(Datenblatt!$D$31*Übersicht!H330)+Datenblatt!$E$31,IF($C330=11,(Datenblatt!$B$32*Übersicht!H330^3)+(Datenblatt!$C$32*Übersicht!H330^2)+(Datenblatt!$D$32*Übersicht!H330)+Datenblatt!$E$32,0))))))))))))))))))))))))</f>
        <v>0</v>
      </c>
      <c r="O330" s="2" t="e">
        <f t="shared" si="20"/>
        <v>#DIV/0!</v>
      </c>
      <c r="P330" s="2" t="e">
        <f t="shared" si="21"/>
        <v>#DIV/0!</v>
      </c>
      <c r="R330" s="2"/>
      <c r="S330" s="2">
        <f>Datenblatt!$I$10</f>
        <v>62.816491055091916</v>
      </c>
      <c r="T330" s="2">
        <f>Datenblatt!$I$18</f>
        <v>62.379148900450787</v>
      </c>
      <c r="U330" s="2">
        <f>Datenblatt!$I$26</f>
        <v>55.885385458572635</v>
      </c>
      <c r="V330" s="2">
        <f>Datenblatt!$I$34</f>
        <v>60.727085155488531</v>
      </c>
      <c r="W330" s="7" t="e">
        <f t="shared" si="22"/>
        <v>#DIV/0!</v>
      </c>
      <c r="Y330" s="2">
        <f>Datenblatt!$I$5</f>
        <v>73.48733784597421</v>
      </c>
      <c r="Z330">
        <f>Datenblatt!$I$13</f>
        <v>79.926562848016317</v>
      </c>
      <c r="AA330">
        <f>Datenblatt!$I$21</f>
        <v>79.953620531215734</v>
      </c>
      <c r="AB330">
        <f>Datenblatt!$I$29</f>
        <v>70.851454876954847</v>
      </c>
      <c r="AC330">
        <f>Datenblatt!$I$37</f>
        <v>75.813025407742586</v>
      </c>
      <c r="AD330" s="7" t="e">
        <f t="shared" si="23"/>
        <v>#DIV/0!</v>
      </c>
    </row>
    <row r="331" spans="10:30" ht="19" x14ac:dyDescent="0.25">
      <c r="J331" s="3" t="e">
        <f>IF(AND($C331=13,Datenblatt!M331&lt;Datenblatt!$R$3),0,IF(AND($C331=14,Datenblatt!M331&lt;Datenblatt!$R$4),0,IF(AND($C331=15,Datenblatt!M331&lt;Datenblatt!$R$5),0,IF(AND($C331=16,Datenblatt!M331&lt;Datenblatt!$R$6),0,IF(AND($C331=12,Datenblatt!M331&lt;Datenblatt!$R$7),0,IF(AND($C331=11,Datenblatt!M331&lt;Datenblatt!$R$8),0,IF(AND($C331=13,Datenblatt!M331&gt;Datenblatt!$Q$3),100,IF(AND($C331=14,Datenblatt!M331&gt;Datenblatt!$Q$4),100,IF(AND($C331=15,Datenblatt!M331&gt;Datenblatt!$Q$5),100,IF(AND($C331=16,Datenblatt!M331&gt;Datenblatt!$Q$6),100,IF(AND($C331=12,Datenblatt!M331&gt;Datenblatt!$Q$7),100,IF(AND($C331=11,Datenblatt!M331&gt;Datenblatt!$Q$8),100,IF(Übersicht!$C331=13,Datenblatt!$B$3*Datenblatt!M331^3+Datenblatt!$C$3*Datenblatt!M331^2+Datenblatt!$D$3*Datenblatt!M331+Datenblatt!$E$3,IF(Übersicht!$C331=14,Datenblatt!$B$4*Datenblatt!M331^3+Datenblatt!$C$4*Datenblatt!M331^2+Datenblatt!$D$4*Datenblatt!M331+Datenblatt!$E$4,IF(Übersicht!$C331=15,Datenblatt!$B$5*Datenblatt!M331^3+Datenblatt!$C$5*Datenblatt!M331^2+Datenblatt!$D$5*Datenblatt!M331+Datenblatt!$E$5,IF(Übersicht!$C331=16,Datenblatt!$B$6*Datenblatt!M331^3+Datenblatt!$C$6*Datenblatt!M331^2+Datenblatt!$D$6*Datenblatt!M331+Datenblatt!$E$6,IF(Übersicht!$C331=12,Datenblatt!$B$7*Datenblatt!M331^3+Datenblatt!$C$7*Datenblatt!M331^2+Datenblatt!$D$7*Datenblatt!M331+Datenblatt!$E$7,IF(Übersicht!$C331=11,Datenblatt!$B$8*Datenblatt!M331^3+Datenblatt!$C$8*Datenblatt!M331^2+Datenblatt!$D$8*Datenblatt!M331+Datenblatt!$E$8,0))))))))))))))))))</f>
        <v>#DIV/0!</v>
      </c>
      <c r="K331" t="e">
        <f>IF(AND(Übersicht!$C331=13,Datenblatt!N331&lt;Datenblatt!$T$3),0,IF(AND(Übersicht!$C331=14,Datenblatt!N331&lt;Datenblatt!$T$4),0,IF(AND(Übersicht!$C331=15,Datenblatt!N331&lt;Datenblatt!$T$5),0,IF(AND(Übersicht!$C331=16,Datenblatt!N331&lt;Datenblatt!$T$6),0,IF(AND(Übersicht!$C331=12,Datenblatt!N331&lt;Datenblatt!$T$7),0,IF(AND(Übersicht!$C331=11,Datenblatt!N331&lt;Datenblatt!$T$8),0,IF(AND($C331=13,Datenblatt!N331&gt;Datenblatt!$S$3),100,IF(AND($C331=14,Datenblatt!N331&gt;Datenblatt!$S$4),100,IF(AND($C331=15,Datenblatt!N331&gt;Datenblatt!$S$5),100,IF(AND($C331=16,Datenblatt!N331&gt;Datenblatt!$S$6),100,IF(AND($C331=12,Datenblatt!N331&gt;Datenblatt!$S$7),100,IF(AND($C331=11,Datenblatt!N331&gt;Datenblatt!$S$8),100,IF(Übersicht!$C331=13,Datenblatt!$B$11*Datenblatt!N331^3+Datenblatt!$C$11*Datenblatt!N331^2+Datenblatt!$D$11*Datenblatt!N331+Datenblatt!$E$11,IF(Übersicht!$C331=14,Datenblatt!$B$12*Datenblatt!N331^3+Datenblatt!$C$12*Datenblatt!N331^2+Datenblatt!$D$12*Datenblatt!N331+Datenblatt!$E$12,IF(Übersicht!$C331=15,Datenblatt!$B$13*Datenblatt!N331^3+Datenblatt!$C$13*Datenblatt!N331^2+Datenblatt!$D$13*Datenblatt!N331+Datenblatt!$E$13,IF(Übersicht!$C331=16,Datenblatt!$B$14*Datenblatt!N331^3+Datenblatt!$C$14*Datenblatt!N331^2+Datenblatt!$D$14*Datenblatt!N331+Datenblatt!$E$14,IF(Übersicht!$C331=12,Datenblatt!$B$15*Datenblatt!N331^3+Datenblatt!$C$15*Datenblatt!N331^2+Datenblatt!$D$15*Datenblatt!N331+Datenblatt!$E$15,IF(Übersicht!$C331=11,Datenblatt!$B$16*Datenblatt!N331^3+Datenblatt!$C$16*Datenblatt!N331^2+Datenblatt!$D$16*Datenblatt!N331+Datenblatt!$E$16,0))))))))))))))))))</f>
        <v>#DIV/0!</v>
      </c>
      <c r="L331">
        <f>IF(AND($C331=13,G331&lt;Datenblatt!$V$3),0,IF(AND($C331=14,G331&lt;Datenblatt!$V$4),0,IF(AND($C331=15,G331&lt;Datenblatt!$V$5),0,IF(AND($C331=16,G331&lt;Datenblatt!$V$6),0,IF(AND($C331=12,G331&lt;Datenblatt!$V$7),0,IF(AND($C331=11,G331&lt;Datenblatt!$V$8),0,IF(AND($C331=13,G331&gt;Datenblatt!$U$3),100,IF(AND($C331=14,G331&gt;Datenblatt!$U$4),100,IF(AND($C331=15,G331&gt;Datenblatt!$U$5),100,IF(AND($C331=16,G331&gt;Datenblatt!$U$6),100,IF(AND($C331=12,G331&gt;Datenblatt!$U$7),100,IF(AND($C331=11,G331&gt;Datenblatt!$U$8),100,IF($C331=13,(Datenblatt!$B$19*Übersicht!G331^3)+(Datenblatt!$C$19*Übersicht!G331^2)+(Datenblatt!$D$19*Übersicht!G331)+Datenblatt!$E$19,IF($C331=14,(Datenblatt!$B$20*Übersicht!G331^3)+(Datenblatt!$C$20*Übersicht!G331^2)+(Datenblatt!$D$20*Übersicht!G331)+Datenblatt!$E$20,IF($C331=15,(Datenblatt!$B$21*Übersicht!G331^3)+(Datenblatt!$C$21*Übersicht!G331^2)+(Datenblatt!$D$21*Übersicht!G331)+Datenblatt!$E$21,IF($C331=16,(Datenblatt!$B$22*Übersicht!G331^3)+(Datenblatt!$C$22*Übersicht!G331^2)+(Datenblatt!$D$22*Übersicht!G331)+Datenblatt!$E$22,IF($C331=12,(Datenblatt!$B$23*Übersicht!G331^3)+(Datenblatt!$C$23*Übersicht!G331^2)+(Datenblatt!$D$23*Übersicht!G331)+Datenblatt!$E$23,IF($C331=11,(Datenblatt!$B$24*Übersicht!G331^3)+(Datenblatt!$C$24*Übersicht!G331^2)+(Datenblatt!$D$24*Übersicht!G331)+Datenblatt!$E$24,0))))))))))))))))))</f>
        <v>0</v>
      </c>
      <c r="M331">
        <f>IF(AND(H331="",C331=11),Datenblatt!$I$26,IF(AND(H331="",C331=12),Datenblatt!$I$26,IF(AND(H331="",C331=16),Datenblatt!$I$27,IF(AND(H331="",C331=15),Datenblatt!$I$26,IF(AND(H331="",C331=14),Datenblatt!$I$26,IF(AND(H331="",C331=13),Datenblatt!$I$26,IF(AND($C331=13,H331&gt;Datenblatt!$X$3),0,IF(AND($C331=14,H331&gt;Datenblatt!$X$4),0,IF(AND($C331=15,H331&gt;Datenblatt!$X$5),0,IF(AND($C331=16,H331&gt;Datenblatt!$X$6),0,IF(AND($C331=12,H331&gt;Datenblatt!$X$7),0,IF(AND($C331=11,H331&gt;Datenblatt!$X$8),0,IF(AND($C331=13,H331&lt;Datenblatt!$W$3),100,IF(AND($C331=14,H331&lt;Datenblatt!$W$4),100,IF(AND($C331=15,H331&lt;Datenblatt!$W$5),100,IF(AND($C331=16,H331&lt;Datenblatt!$W$6),100,IF(AND($C331=12,H331&lt;Datenblatt!$W$7),100,IF(AND($C331=11,H331&lt;Datenblatt!$W$8),100,IF($C331=13,(Datenblatt!$B$27*Übersicht!H331^3)+(Datenblatt!$C$27*Übersicht!H331^2)+(Datenblatt!$D$27*Übersicht!H331)+Datenblatt!$E$27,IF($C331=14,(Datenblatt!$B$28*Übersicht!H331^3)+(Datenblatt!$C$28*Übersicht!H331^2)+(Datenblatt!$D$28*Übersicht!H331)+Datenblatt!$E$28,IF($C331=15,(Datenblatt!$B$29*Übersicht!H331^3)+(Datenblatt!$C$29*Übersicht!H331^2)+(Datenblatt!$D$29*Übersicht!H331)+Datenblatt!$E$29,IF($C331=16,(Datenblatt!$B$30*Übersicht!H331^3)+(Datenblatt!$C$30*Übersicht!H331^2)+(Datenblatt!$D$30*Übersicht!H331)+Datenblatt!$E$30,IF($C331=12,(Datenblatt!$B$31*Übersicht!H331^3)+(Datenblatt!$C$31*Übersicht!H331^2)+(Datenblatt!$D$31*Übersicht!H331)+Datenblatt!$E$31,IF($C331=11,(Datenblatt!$B$32*Übersicht!H331^3)+(Datenblatt!$C$32*Übersicht!H331^2)+(Datenblatt!$D$32*Übersicht!H331)+Datenblatt!$E$32,0))))))))))))))))))))))))</f>
        <v>0</v>
      </c>
      <c r="N331">
        <f>IF(AND(H331="",C331=11),Datenblatt!$I$29,IF(AND(H331="",C331=12),Datenblatt!$I$29,IF(AND(H331="",C331=16),Datenblatt!$I$29,IF(AND(H331="",C331=15),Datenblatt!$I$29,IF(AND(H331="",C331=14),Datenblatt!$I$29,IF(AND(H331="",C331=13),Datenblatt!$I$29,IF(AND($C331=13,H331&gt;Datenblatt!$X$3),0,IF(AND($C331=14,H331&gt;Datenblatt!$X$4),0,IF(AND($C331=15,H331&gt;Datenblatt!$X$5),0,IF(AND($C331=16,H331&gt;Datenblatt!$X$6),0,IF(AND($C331=12,H331&gt;Datenblatt!$X$7),0,IF(AND($C331=11,H331&gt;Datenblatt!$X$8),0,IF(AND($C331=13,H331&lt;Datenblatt!$W$3),100,IF(AND($C331=14,H331&lt;Datenblatt!$W$4),100,IF(AND($C331=15,H331&lt;Datenblatt!$W$5),100,IF(AND($C331=16,H331&lt;Datenblatt!$W$6),100,IF(AND($C331=12,H331&lt;Datenblatt!$W$7),100,IF(AND($C331=11,H331&lt;Datenblatt!$W$8),100,IF($C331=13,(Datenblatt!$B$27*Übersicht!H331^3)+(Datenblatt!$C$27*Übersicht!H331^2)+(Datenblatt!$D$27*Übersicht!H331)+Datenblatt!$E$27,IF($C331=14,(Datenblatt!$B$28*Übersicht!H331^3)+(Datenblatt!$C$28*Übersicht!H331^2)+(Datenblatt!$D$28*Übersicht!H331)+Datenblatt!$E$28,IF($C331=15,(Datenblatt!$B$29*Übersicht!H331^3)+(Datenblatt!$C$29*Übersicht!H331^2)+(Datenblatt!$D$29*Übersicht!H331)+Datenblatt!$E$29,IF($C331=16,(Datenblatt!$B$30*Übersicht!H331^3)+(Datenblatt!$C$30*Übersicht!H331^2)+(Datenblatt!$D$30*Übersicht!H331)+Datenblatt!$E$30,IF($C331=12,(Datenblatt!$B$31*Übersicht!H331^3)+(Datenblatt!$C$31*Übersicht!H331^2)+(Datenblatt!$D$31*Übersicht!H331)+Datenblatt!$E$31,IF($C331=11,(Datenblatt!$B$32*Übersicht!H331^3)+(Datenblatt!$C$32*Übersicht!H331^2)+(Datenblatt!$D$32*Übersicht!H331)+Datenblatt!$E$32,0))))))))))))))))))))))))</f>
        <v>0</v>
      </c>
      <c r="O331" s="2" t="e">
        <f t="shared" si="20"/>
        <v>#DIV/0!</v>
      </c>
      <c r="P331" s="2" t="e">
        <f t="shared" si="21"/>
        <v>#DIV/0!</v>
      </c>
      <c r="R331" s="2"/>
      <c r="S331" s="2">
        <f>Datenblatt!$I$10</f>
        <v>62.816491055091916</v>
      </c>
      <c r="T331" s="2">
        <f>Datenblatt!$I$18</f>
        <v>62.379148900450787</v>
      </c>
      <c r="U331" s="2">
        <f>Datenblatt!$I$26</f>
        <v>55.885385458572635</v>
      </c>
      <c r="V331" s="2">
        <f>Datenblatt!$I$34</f>
        <v>60.727085155488531</v>
      </c>
      <c r="W331" s="7" t="e">
        <f t="shared" si="22"/>
        <v>#DIV/0!</v>
      </c>
      <c r="Y331" s="2">
        <f>Datenblatt!$I$5</f>
        <v>73.48733784597421</v>
      </c>
      <c r="Z331">
        <f>Datenblatt!$I$13</f>
        <v>79.926562848016317</v>
      </c>
      <c r="AA331">
        <f>Datenblatt!$I$21</f>
        <v>79.953620531215734</v>
      </c>
      <c r="AB331">
        <f>Datenblatt!$I$29</f>
        <v>70.851454876954847</v>
      </c>
      <c r="AC331">
        <f>Datenblatt!$I$37</f>
        <v>75.813025407742586</v>
      </c>
      <c r="AD331" s="7" t="e">
        <f t="shared" si="23"/>
        <v>#DIV/0!</v>
      </c>
    </row>
    <row r="332" spans="10:30" ht="19" x14ac:dyDescent="0.25">
      <c r="J332" s="3" t="e">
        <f>IF(AND($C332=13,Datenblatt!M332&lt;Datenblatt!$R$3),0,IF(AND($C332=14,Datenblatt!M332&lt;Datenblatt!$R$4),0,IF(AND($C332=15,Datenblatt!M332&lt;Datenblatt!$R$5),0,IF(AND($C332=16,Datenblatt!M332&lt;Datenblatt!$R$6),0,IF(AND($C332=12,Datenblatt!M332&lt;Datenblatt!$R$7),0,IF(AND($C332=11,Datenblatt!M332&lt;Datenblatt!$R$8),0,IF(AND($C332=13,Datenblatt!M332&gt;Datenblatt!$Q$3),100,IF(AND($C332=14,Datenblatt!M332&gt;Datenblatt!$Q$4),100,IF(AND($C332=15,Datenblatt!M332&gt;Datenblatt!$Q$5),100,IF(AND($C332=16,Datenblatt!M332&gt;Datenblatt!$Q$6),100,IF(AND($C332=12,Datenblatt!M332&gt;Datenblatt!$Q$7),100,IF(AND($C332=11,Datenblatt!M332&gt;Datenblatt!$Q$8),100,IF(Übersicht!$C332=13,Datenblatt!$B$3*Datenblatt!M332^3+Datenblatt!$C$3*Datenblatt!M332^2+Datenblatt!$D$3*Datenblatt!M332+Datenblatt!$E$3,IF(Übersicht!$C332=14,Datenblatt!$B$4*Datenblatt!M332^3+Datenblatt!$C$4*Datenblatt!M332^2+Datenblatt!$D$4*Datenblatt!M332+Datenblatt!$E$4,IF(Übersicht!$C332=15,Datenblatt!$B$5*Datenblatt!M332^3+Datenblatt!$C$5*Datenblatt!M332^2+Datenblatt!$D$5*Datenblatt!M332+Datenblatt!$E$5,IF(Übersicht!$C332=16,Datenblatt!$B$6*Datenblatt!M332^3+Datenblatt!$C$6*Datenblatt!M332^2+Datenblatt!$D$6*Datenblatt!M332+Datenblatt!$E$6,IF(Übersicht!$C332=12,Datenblatt!$B$7*Datenblatt!M332^3+Datenblatt!$C$7*Datenblatt!M332^2+Datenblatt!$D$7*Datenblatt!M332+Datenblatt!$E$7,IF(Übersicht!$C332=11,Datenblatt!$B$8*Datenblatt!M332^3+Datenblatt!$C$8*Datenblatt!M332^2+Datenblatt!$D$8*Datenblatt!M332+Datenblatt!$E$8,0))))))))))))))))))</f>
        <v>#DIV/0!</v>
      </c>
      <c r="K332" t="e">
        <f>IF(AND(Übersicht!$C332=13,Datenblatt!N332&lt;Datenblatt!$T$3),0,IF(AND(Übersicht!$C332=14,Datenblatt!N332&lt;Datenblatt!$T$4),0,IF(AND(Übersicht!$C332=15,Datenblatt!N332&lt;Datenblatt!$T$5),0,IF(AND(Übersicht!$C332=16,Datenblatt!N332&lt;Datenblatt!$T$6),0,IF(AND(Übersicht!$C332=12,Datenblatt!N332&lt;Datenblatt!$T$7),0,IF(AND(Übersicht!$C332=11,Datenblatt!N332&lt;Datenblatt!$T$8),0,IF(AND($C332=13,Datenblatt!N332&gt;Datenblatt!$S$3),100,IF(AND($C332=14,Datenblatt!N332&gt;Datenblatt!$S$4),100,IF(AND($C332=15,Datenblatt!N332&gt;Datenblatt!$S$5),100,IF(AND($C332=16,Datenblatt!N332&gt;Datenblatt!$S$6),100,IF(AND($C332=12,Datenblatt!N332&gt;Datenblatt!$S$7),100,IF(AND($C332=11,Datenblatt!N332&gt;Datenblatt!$S$8),100,IF(Übersicht!$C332=13,Datenblatt!$B$11*Datenblatt!N332^3+Datenblatt!$C$11*Datenblatt!N332^2+Datenblatt!$D$11*Datenblatt!N332+Datenblatt!$E$11,IF(Übersicht!$C332=14,Datenblatt!$B$12*Datenblatt!N332^3+Datenblatt!$C$12*Datenblatt!N332^2+Datenblatt!$D$12*Datenblatt!N332+Datenblatt!$E$12,IF(Übersicht!$C332=15,Datenblatt!$B$13*Datenblatt!N332^3+Datenblatt!$C$13*Datenblatt!N332^2+Datenblatt!$D$13*Datenblatt!N332+Datenblatt!$E$13,IF(Übersicht!$C332=16,Datenblatt!$B$14*Datenblatt!N332^3+Datenblatt!$C$14*Datenblatt!N332^2+Datenblatt!$D$14*Datenblatt!N332+Datenblatt!$E$14,IF(Übersicht!$C332=12,Datenblatt!$B$15*Datenblatt!N332^3+Datenblatt!$C$15*Datenblatt!N332^2+Datenblatt!$D$15*Datenblatt!N332+Datenblatt!$E$15,IF(Übersicht!$C332=11,Datenblatt!$B$16*Datenblatt!N332^3+Datenblatt!$C$16*Datenblatt!N332^2+Datenblatt!$D$16*Datenblatt!N332+Datenblatt!$E$16,0))))))))))))))))))</f>
        <v>#DIV/0!</v>
      </c>
      <c r="L332">
        <f>IF(AND($C332=13,G332&lt;Datenblatt!$V$3),0,IF(AND($C332=14,G332&lt;Datenblatt!$V$4),0,IF(AND($C332=15,G332&lt;Datenblatt!$V$5),0,IF(AND($C332=16,G332&lt;Datenblatt!$V$6),0,IF(AND($C332=12,G332&lt;Datenblatt!$V$7),0,IF(AND($C332=11,G332&lt;Datenblatt!$V$8),0,IF(AND($C332=13,G332&gt;Datenblatt!$U$3),100,IF(AND($C332=14,G332&gt;Datenblatt!$U$4),100,IF(AND($C332=15,G332&gt;Datenblatt!$U$5),100,IF(AND($C332=16,G332&gt;Datenblatt!$U$6),100,IF(AND($C332=12,G332&gt;Datenblatt!$U$7),100,IF(AND($C332=11,G332&gt;Datenblatt!$U$8),100,IF($C332=13,(Datenblatt!$B$19*Übersicht!G332^3)+(Datenblatt!$C$19*Übersicht!G332^2)+(Datenblatt!$D$19*Übersicht!G332)+Datenblatt!$E$19,IF($C332=14,(Datenblatt!$B$20*Übersicht!G332^3)+(Datenblatt!$C$20*Übersicht!G332^2)+(Datenblatt!$D$20*Übersicht!G332)+Datenblatt!$E$20,IF($C332=15,(Datenblatt!$B$21*Übersicht!G332^3)+(Datenblatt!$C$21*Übersicht!G332^2)+(Datenblatt!$D$21*Übersicht!G332)+Datenblatt!$E$21,IF($C332=16,(Datenblatt!$B$22*Übersicht!G332^3)+(Datenblatt!$C$22*Übersicht!G332^2)+(Datenblatt!$D$22*Übersicht!G332)+Datenblatt!$E$22,IF($C332=12,(Datenblatt!$B$23*Übersicht!G332^3)+(Datenblatt!$C$23*Übersicht!G332^2)+(Datenblatt!$D$23*Übersicht!G332)+Datenblatt!$E$23,IF($C332=11,(Datenblatt!$B$24*Übersicht!G332^3)+(Datenblatt!$C$24*Übersicht!G332^2)+(Datenblatt!$D$24*Übersicht!G332)+Datenblatt!$E$24,0))))))))))))))))))</f>
        <v>0</v>
      </c>
      <c r="M332">
        <f>IF(AND(H332="",C332=11),Datenblatt!$I$26,IF(AND(H332="",C332=12),Datenblatt!$I$26,IF(AND(H332="",C332=16),Datenblatt!$I$27,IF(AND(H332="",C332=15),Datenblatt!$I$26,IF(AND(H332="",C332=14),Datenblatt!$I$26,IF(AND(H332="",C332=13),Datenblatt!$I$26,IF(AND($C332=13,H332&gt;Datenblatt!$X$3),0,IF(AND($C332=14,H332&gt;Datenblatt!$X$4),0,IF(AND($C332=15,H332&gt;Datenblatt!$X$5),0,IF(AND($C332=16,H332&gt;Datenblatt!$X$6),0,IF(AND($C332=12,H332&gt;Datenblatt!$X$7),0,IF(AND($C332=11,H332&gt;Datenblatt!$X$8),0,IF(AND($C332=13,H332&lt;Datenblatt!$W$3),100,IF(AND($C332=14,H332&lt;Datenblatt!$W$4),100,IF(AND($C332=15,H332&lt;Datenblatt!$W$5),100,IF(AND($C332=16,H332&lt;Datenblatt!$W$6),100,IF(AND($C332=12,H332&lt;Datenblatt!$W$7),100,IF(AND($C332=11,H332&lt;Datenblatt!$W$8),100,IF($C332=13,(Datenblatt!$B$27*Übersicht!H332^3)+(Datenblatt!$C$27*Übersicht!H332^2)+(Datenblatt!$D$27*Übersicht!H332)+Datenblatt!$E$27,IF($C332=14,(Datenblatt!$B$28*Übersicht!H332^3)+(Datenblatt!$C$28*Übersicht!H332^2)+(Datenblatt!$D$28*Übersicht!H332)+Datenblatt!$E$28,IF($C332=15,(Datenblatt!$B$29*Übersicht!H332^3)+(Datenblatt!$C$29*Übersicht!H332^2)+(Datenblatt!$D$29*Übersicht!H332)+Datenblatt!$E$29,IF($C332=16,(Datenblatt!$B$30*Übersicht!H332^3)+(Datenblatt!$C$30*Übersicht!H332^2)+(Datenblatt!$D$30*Übersicht!H332)+Datenblatt!$E$30,IF($C332=12,(Datenblatt!$B$31*Übersicht!H332^3)+(Datenblatt!$C$31*Übersicht!H332^2)+(Datenblatt!$D$31*Übersicht!H332)+Datenblatt!$E$31,IF($C332=11,(Datenblatt!$B$32*Übersicht!H332^3)+(Datenblatt!$C$32*Übersicht!H332^2)+(Datenblatt!$D$32*Übersicht!H332)+Datenblatt!$E$32,0))))))))))))))))))))))))</f>
        <v>0</v>
      </c>
      <c r="N332">
        <f>IF(AND(H332="",C332=11),Datenblatt!$I$29,IF(AND(H332="",C332=12),Datenblatt!$I$29,IF(AND(H332="",C332=16),Datenblatt!$I$29,IF(AND(H332="",C332=15),Datenblatt!$I$29,IF(AND(H332="",C332=14),Datenblatt!$I$29,IF(AND(H332="",C332=13),Datenblatt!$I$29,IF(AND($C332=13,H332&gt;Datenblatt!$X$3),0,IF(AND($C332=14,H332&gt;Datenblatt!$X$4),0,IF(AND($C332=15,H332&gt;Datenblatt!$X$5),0,IF(AND($C332=16,H332&gt;Datenblatt!$X$6),0,IF(AND($C332=12,H332&gt;Datenblatt!$X$7),0,IF(AND($C332=11,H332&gt;Datenblatt!$X$8),0,IF(AND($C332=13,H332&lt;Datenblatt!$W$3),100,IF(AND($C332=14,H332&lt;Datenblatt!$W$4),100,IF(AND($C332=15,H332&lt;Datenblatt!$W$5),100,IF(AND($C332=16,H332&lt;Datenblatt!$W$6),100,IF(AND($C332=12,H332&lt;Datenblatt!$W$7),100,IF(AND($C332=11,H332&lt;Datenblatt!$W$8),100,IF($C332=13,(Datenblatt!$B$27*Übersicht!H332^3)+(Datenblatt!$C$27*Übersicht!H332^2)+(Datenblatt!$D$27*Übersicht!H332)+Datenblatt!$E$27,IF($C332=14,(Datenblatt!$B$28*Übersicht!H332^3)+(Datenblatt!$C$28*Übersicht!H332^2)+(Datenblatt!$D$28*Übersicht!H332)+Datenblatt!$E$28,IF($C332=15,(Datenblatt!$B$29*Übersicht!H332^3)+(Datenblatt!$C$29*Übersicht!H332^2)+(Datenblatt!$D$29*Übersicht!H332)+Datenblatt!$E$29,IF($C332=16,(Datenblatt!$B$30*Übersicht!H332^3)+(Datenblatt!$C$30*Übersicht!H332^2)+(Datenblatt!$D$30*Übersicht!H332)+Datenblatt!$E$30,IF($C332=12,(Datenblatt!$B$31*Übersicht!H332^3)+(Datenblatt!$C$31*Übersicht!H332^2)+(Datenblatt!$D$31*Übersicht!H332)+Datenblatt!$E$31,IF($C332=11,(Datenblatt!$B$32*Übersicht!H332^3)+(Datenblatt!$C$32*Übersicht!H332^2)+(Datenblatt!$D$32*Übersicht!H332)+Datenblatt!$E$32,0))))))))))))))))))))))))</f>
        <v>0</v>
      </c>
      <c r="O332" s="2" t="e">
        <f t="shared" si="20"/>
        <v>#DIV/0!</v>
      </c>
      <c r="P332" s="2" t="e">
        <f t="shared" si="21"/>
        <v>#DIV/0!</v>
      </c>
      <c r="R332" s="2"/>
      <c r="S332" s="2">
        <f>Datenblatt!$I$10</f>
        <v>62.816491055091916</v>
      </c>
      <c r="T332" s="2">
        <f>Datenblatt!$I$18</f>
        <v>62.379148900450787</v>
      </c>
      <c r="U332" s="2">
        <f>Datenblatt!$I$26</f>
        <v>55.885385458572635</v>
      </c>
      <c r="V332" s="2">
        <f>Datenblatt!$I$34</f>
        <v>60.727085155488531</v>
      </c>
      <c r="W332" s="7" t="e">
        <f t="shared" si="22"/>
        <v>#DIV/0!</v>
      </c>
      <c r="Y332" s="2">
        <f>Datenblatt!$I$5</f>
        <v>73.48733784597421</v>
      </c>
      <c r="Z332">
        <f>Datenblatt!$I$13</f>
        <v>79.926562848016317</v>
      </c>
      <c r="AA332">
        <f>Datenblatt!$I$21</f>
        <v>79.953620531215734</v>
      </c>
      <c r="AB332">
        <f>Datenblatt!$I$29</f>
        <v>70.851454876954847</v>
      </c>
      <c r="AC332">
        <f>Datenblatt!$I$37</f>
        <v>75.813025407742586</v>
      </c>
      <c r="AD332" s="7" t="e">
        <f t="shared" si="23"/>
        <v>#DIV/0!</v>
      </c>
    </row>
    <row r="333" spans="10:30" ht="19" x14ac:dyDescent="0.25">
      <c r="J333" s="3" t="e">
        <f>IF(AND($C333=13,Datenblatt!M333&lt;Datenblatt!$R$3),0,IF(AND($C333=14,Datenblatt!M333&lt;Datenblatt!$R$4),0,IF(AND($C333=15,Datenblatt!M333&lt;Datenblatt!$R$5),0,IF(AND($C333=16,Datenblatt!M333&lt;Datenblatt!$R$6),0,IF(AND($C333=12,Datenblatt!M333&lt;Datenblatt!$R$7),0,IF(AND($C333=11,Datenblatt!M333&lt;Datenblatt!$R$8),0,IF(AND($C333=13,Datenblatt!M333&gt;Datenblatt!$Q$3),100,IF(AND($C333=14,Datenblatt!M333&gt;Datenblatt!$Q$4),100,IF(AND($C333=15,Datenblatt!M333&gt;Datenblatt!$Q$5),100,IF(AND($C333=16,Datenblatt!M333&gt;Datenblatt!$Q$6),100,IF(AND($C333=12,Datenblatt!M333&gt;Datenblatt!$Q$7),100,IF(AND($C333=11,Datenblatt!M333&gt;Datenblatt!$Q$8),100,IF(Übersicht!$C333=13,Datenblatt!$B$3*Datenblatt!M333^3+Datenblatt!$C$3*Datenblatt!M333^2+Datenblatt!$D$3*Datenblatt!M333+Datenblatt!$E$3,IF(Übersicht!$C333=14,Datenblatt!$B$4*Datenblatt!M333^3+Datenblatt!$C$4*Datenblatt!M333^2+Datenblatt!$D$4*Datenblatt!M333+Datenblatt!$E$4,IF(Übersicht!$C333=15,Datenblatt!$B$5*Datenblatt!M333^3+Datenblatt!$C$5*Datenblatt!M333^2+Datenblatt!$D$5*Datenblatt!M333+Datenblatt!$E$5,IF(Übersicht!$C333=16,Datenblatt!$B$6*Datenblatt!M333^3+Datenblatt!$C$6*Datenblatt!M333^2+Datenblatt!$D$6*Datenblatt!M333+Datenblatt!$E$6,IF(Übersicht!$C333=12,Datenblatt!$B$7*Datenblatt!M333^3+Datenblatt!$C$7*Datenblatt!M333^2+Datenblatt!$D$7*Datenblatt!M333+Datenblatt!$E$7,IF(Übersicht!$C333=11,Datenblatt!$B$8*Datenblatt!M333^3+Datenblatt!$C$8*Datenblatt!M333^2+Datenblatt!$D$8*Datenblatt!M333+Datenblatt!$E$8,0))))))))))))))))))</f>
        <v>#DIV/0!</v>
      </c>
      <c r="K333" t="e">
        <f>IF(AND(Übersicht!$C333=13,Datenblatt!N333&lt;Datenblatt!$T$3),0,IF(AND(Übersicht!$C333=14,Datenblatt!N333&lt;Datenblatt!$T$4),0,IF(AND(Übersicht!$C333=15,Datenblatt!N333&lt;Datenblatt!$T$5),0,IF(AND(Übersicht!$C333=16,Datenblatt!N333&lt;Datenblatt!$T$6),0,IF(AND(Übersicht!$C333=12,Datenblatt!N333&lt;Datenblatt!$T$7),0,IF(AND(Übersicht!$C333=11,Datenblatt!N333&lt;Datenblatt!$T$8),0,IF(AND($C333=13,Datenblatt!N333&gt;Datenblatt!$S$3),100,IF(AND($C333=14,Datenblatt!N333&gt;Datenblatt!$S$4),100,IF(AND($C333=15,Datenblatt!N333&gt;Datenblatt!$S$5),100,IF(AND($C333=16,Datenblatt!N333&gt;Datenblatt!$S$6),100,IF(AND($C333=12,Datenblatt!N333&gt;Datenblatt!$S$7),100,IF(AND($C333=11,Datenblatt!N333&gt;Datenblatt!$S$8),100,IF(Übersicht!$C333=13,Datenblatt!$B$11*Datenblatt!N333^3+Datenblatt!$C$11*Datenblatt!N333^2+Datenblatt!$D$11*Datenblatt!N333+Datenblatt!$E$11,IF(Übersicht!$C333=14,Datenblatt!$B$12*Datenblatt!N333^3+Datenblatt!$C$12*Datenblatt!N333^2+Datenblatt!$D$12*Datenblatt!N333+Datenblatt!$E$12,IF(Übersicht!$C333=15,Datenblatt!$B$13*Datenblatt!N333^3+Datenblatt!$C$13*Datenblatt!N333^2+Datenblatt!$D$13*Datenblatt!N333+Datenblatt!$E$13,IF(Übersicht!$C333=16,Datenblatt!$B$14*Datenblatt!N333^3+Datenblatt!$C$14*Datenblatt!N333^2+Datenblatt!$D$14*Datenblatt!N333+Datenblatt!$E$14,IF(Übersicht!$C333=12,Datenblatt!$B$15*Datenblatt!N333^3+Datenblatt!$C$15*Datenblatt!N333^2+Datenblatt!$D$15*Datenblatt!N333+Datenblatt!$E$15,IF(Übersicht!$C333=11,Datenblatt!$B$16*Datenblatt!N333^3+Datenblatt!$C$16*Datenblatt!N333^2+Datenblatt!$D$16*Datenblatt!N333+Datenblatt!$E$16,0))))))))))))))))))</f>
        <v>#DIV/0!</v>
      </c>
      <c r="L333">
        <f>IF(AND($C333=13,G333&lt;Datenblatt!$V$3),0,IF(AND($C333=14,G333&lt;Datenblatt!$V$4),0,IF(AND($C333=15,G333&lt;Datenblatt!$V$5),0,IF(AND($C333=16,G333&lt;Datenblatt!$V$6),0,IF(AND($C333=12,G333&lt;Datenblatt!$V$7),0,IF(AND($C333=11,G333&lt;Datenblatt!$V$8),0,IF(AND($C333=13,G333&gt;Datenblatt!$U$3),100,IF(AND($C333=14,G333&gt;Datenblatt!$U$4),100,IF(AND($C333=15,G333&gt;Datenblatt!$U$5),100,IF(AND($C333=16,G333&gt;Datenblatt!$U$6),100,IF(AND($C333=12,G333&gt;Datenblatt!$U$7),100,IF(AND($C333=11,G333&gt;Datenblatt!$U$8),100,IF($C333=13,(Datenblatt!$B$19*Übersicht!G333^3)+(Datenblatt!$C$19*Übersicht!G333^2)+(Datenblatt!$D$19*Übersicht!G333)+Datenblatt!$E$19,IF($C333=14,(Datenblatt!$B$20*Übersicht!G333^3)+(Datenblatt!$C$20*Übersicht!G333^2)+(Datenblatt!$D$20*Übersicht!G333)+Datenblatt!$E$20,IF($C333=15,(Datenblatt!$B$21*Übersicht!G333^3)+(Datenblatt!$C$21*Übersicht!G333^2)+(Datenblatt!$D$21*Übersicht!G333)+Datenblatt!$E$21,IF($C333=16,(Datenblatt!$B$22*Übersicht!G333^3)+(Datenblatt!$C$22*Übersicht!G333^2)+(Datenblatt!$D$22*Übersicht!G333)+Datenblatt!$E$22,IF($C333=12,(Datenblatt!$B$23*Übersicht!G333^3)+(Datenblatt!$C$23*Übersicht!G333^2)+(Datenblatt!$D$23*Übersicht!G333)+Datenblatt!$E$23,IF($C333=11,(Datenblatt!$B$24*Übersicht!G333^3)+(Datenblatt!$C$24*Übersicht!G333^2)+(Datenblatt!$D$24*Übersicht!G333)+Datenblatt!$E$24,0))))))))))))))))))</f>
        <v>0</v>
      </c>
      <c r="M333">
        <f>IF(AND(H333="",C333=11),Datenblatt!$I$26,IF(AND(H333="",C333=12),Datenblatt!$I$26,IF(AND(H333="",C333=16),Datenblatt!$I$27,IF(AND(H333="",C333=15),Datenblatt!$I$26,IF(AND(H333="",C333=14),Datenblatt!$I$26,IF(AND(H333="",C333=13),Datenblatt!$I$26,IF(AND($C333=13,H333&gt;Datenblatt!$X$3),0,IF(AND($C333=14,H333&gt;Datenblatt!$X$4),0,IF(AND($C333=15,H333&gt;Datenblatt!$X$5),0,IF(AND($C333=16,H333&gt;Datenblatt!$X$6),0,IF(AND($C333=12,H333&gt;Datenblatt!$X$7),0,IF(AND($C333=11,H333&gt;Datenblatt!$X$8),0,IF(AND($C333=13,H333&lt;Datenblatt!$W$3),100,IF(AND($C333=14,H333&lt;Datenblatt!$W$4),100,IF(AND($C333=15,H333&lt;Datenblatt!$W$5),100,IF(AND($C333=16,H333&lt;Datenblatt!$W$6),100,IF(AND($C333=12,H333&lt;Datenblatt!$W$7),100,IF(AND($C333=11,H333&lt;Datenblatt!$W$8),100,IF($C333=13,(Datenblatt!$B$27*Übersicht!H333^3)+(Datenblatt!$C$27*Übersicht!H333^2)+(Datenblatt!$D$27*Übersicht!H333)+Datenblatt!$E$27,IF($C333=14,(Datenblatt!$B$28*Übersicht!H333^3)+(Datenblatt!$C$28*Übersicht!H333^2)+(Datenblatt!$D$28*Übersicht!H333)+Datenblatt!$E$28,IF($C333=15,(Datenblatt!$B$29*Übersicht!H333^3)+(Datenblatt!$C$29*Übersicht!H333^2)+(Datenblatt!$D$29*Übersicht!H333)+Datenblatt!$E$29,IF($C333=16,(Datenblatt!$B$30*Übersicht!H333^3)+(Datenblatt!$C$30*Übersicht!H333^2)+(Datenblatt!$D$30*Übersicht!H333)+Datenblatt!$E$30,IF($C333=12,(Datenblatt!$B$31*Übersicht!H333^3)+(Datenblatt!$C$31*Übersicht!H333^2)+(Datenblatt!$D$31*Übersicht!H333)+Datenblatt!$E$31,IF($C333=11,(Datenblatt!$B$32*Übersicht!H333^3)+(Datenblatt!$C$32*Übersicht!H333^2)+(Datenblatt!$D$32*Übersicht!H333)+Datenblatt!$E$32,0))))))))))))))))))))))))</f>
        <v>0</v>
      </c>
      <c r="N333">
        <f>IF(AND(H333="",C333=11),Datenblatt!$I$29,IF(AND(H333="",C333=12),Datenblatt!$I$29,IF(AND(H333="",C333=16),Datenblatt!$I$29,IF(AND(H333="",C333=15),Datenblatt!$I$29,IF(AND(H333="",C333=14),Datenblatt!$I$29,IF(AND(H333="",C333=13),Datenblatt!$I$29,IF(AND($C333=13,H333&gt;Datenblatt!$X$3),0,IF(AND($C333=14,H333&gt;Datenblatt!$X$4),0,IF(AND($C333=15,H333&gt;Datenblatt!$X$5),0,IF(AND($C333=16,H333&gt;Datenblatt!$X$6),0,IF(AND($C333=12,H333&gt;Datenblatt!$X$7),0,IF(AND($C333=11,H333&gt;Datenblatt!$X$8),0,IF(AND($C333=13,H333&lt;Datenblatt!$W$3),100,IF(AND($C333=14,H333&lt;Datenblatt!$W$4),100,IF(AND($C333=15,H333&lt;Datenblatt!$W$5),100,IF(AND($C333=16,H333&lt;Datenblatt!$W$6),100,IF(AND($C333=12,H333&lt;Datenblatt!$W$7),100,IF(AND($C333=11,H333&lt;Datenblatt!$W$8),100,IF($C333=13,(Datenblatt!$B$27*Übersicht!H333^3)+(Datenblatt!$C$27*Übersicht!H333^2)+(Datenblatt!$D$27*Übersicht!H333)+Datenblatt!$E$27,IF($C333=14,(Datenblatt!$B$28*Übersicht!H333^3)+(Datenblatt!$C$28*Übersicht!H333^2)+(Datenblatt!$D$28*Übersicht!H333)+Datenblatt!$E$28,IF($C333=15,(Datenblatt!$B$29*Übersicht!H333^3)+(Datenblatt!$C$29*Übersicht!H333^2)+(Datenblatt!$D$29*Übersicht!H333)+Datenblatt!$E$29,IF($C333=16,(Datenblatt!$B$30*Übersicht!H333^3)+(Datenblatt!$C$30*Übersicht!H333^2)+(Datenblatt!$D$30*Übersicht!H333)+Datenblatt!$E$30,IF($C333=12,(Datenblatt!$B$31*Übersicht!H333^3)+(Datenblatt!$C$31*Übersicht!H333^2)+(Datenblatt!$D$31*Übersicht!H333)+Datenblatt!$E$31,IF($C333=11,(Datenblatt!$B$32*Übersicht!H333^3)+(Datenblatt!$C$32*Übersicht!H333^2)+(Datenblatt!$D$32*Übersicht!H333)+Datenblatt!$E$32,0))))))))))))))))))))))))</f>
        <v>0</v>
      </c>
      <c r="O333" s="2" t="e">
        <f t="shared" si="20"/>
        <v>#DIV/0!</v>
      </c>
      <c r="P333" s="2" t="e">
        <f t="shared" si="21"/>
        <v>#DIV/0!</v>
      </c>
      <c r="R333" s="2"/>
      <c r="S333" s="2">
        <f>Datenblatt!$I$10</f>
        <v>62.816491055091916</v>
      </c>
      <c r="T333" s="2">
        <f>Datenblatt!$I$18</f>
        <v>62.379148900450787</v>
      </c>
      <c r="U333" s="2">
        <f>Datenblatt!$I$26</f>
        <v>55.885385458572635</v>
      </c>
      <c r="V333" s="2">
        <f>Datenblatt!$I$34</f>
        <v>60.727085155488531</v>
      </c>
      <c r="W333" s="7" t="e">
        <f t="shared" si="22"/>
        <v>#DIV/0!</v>
      </c>
      <c r="Y333" s="2">
        <f>Datenblatt!$I$5</f>
        <v>73.48733784597421</v>
      </c>
      <c r="Z333">
        <f>Datenblatt!$I$13</f>
        <v>79.926562848016317</v>
      </c>
      <c r="AA333">
        <f>Datenblatt!$I$21</f>
        <v>79.953620531215734</v>
      </c>
      <c r="AB333">
        <f>Datenblatt!$I$29</f>
        <v>70.851454876954847</v>
      </c>
      <c r="AC333">
        <f>Datenblatt!$I$37</f>
        <v>75.813025407742586</v>
      </c>
      <c r="AD333" s="7" t="e">
        <f t="shared" si="23"/>
        <v>#DIV/0!</v>
      </c>
    </row>
    <row r="334" spans="10:30" ht="19" x14ac:dyDescent="0.25">
      <c r="J334" s="3" t="e">
        <f>IF(AND($C334=13,Datenblatt!M334&lt;Datenblatt!$R$3),0,IF(AND($C334=14,Datenblatt!M334&lt;Datenblatt!$R$4),0,IF(AND($C334=15,Datenblatt!M334&lt;Datenblatt!$R$5),0,IF(AND($C334=16,Datenblatt!M334&lt;Datenblatt!$R$6),0,IF(AND($C334=12,Datenblatt!M334&lt;Datenblatt!$R$7),0,IF(AND($C334=11,Datenblatt!M334&lt;Datenblatt!$R$8),0,IF(AND($C334=13,Datenblatt!M334&gt;Datenblatt!$Q$3),100,IF(AND($C334=14,Datenblatt!M334&gt;Datenblatt!$Q$4),100,IF(AND($C334=15,Datenblatt!M334&gt;Datenblatt!$Q$5),100,IF(AND($C334=16,Datenblatt!M334&gt;Datenblatt!$Q$6),100,IF(AND($C334=12,Datenblatt!M334&gt;Datenblatt!$Q$7),100,IF(AND($C334=11,Datenblatt!M334&gt;Datenblatt!$Q$8),100,IF(Übersicht!$C334=13,Datenblatt!$B$3*Datenblatt!M334^3+Datenblatt!$C$3*Datenblatt!M334^2+Datenblatt!$D$3*Datenblatt!M334+Datenblatt!$E$3,IF(Übersicht!$C334=14,Datenblatt!$B$4*Datenblatt!M334^3+Datenblatt!$C$4*Datenblatt!M334^2+Datenblatt!$D$4*Datenblatt!M334+Datenblatt!$E$4,IF(Übersicht!$C334=15,Datenblatt!$B$5*Datenblatt!M334^3+Datenblatt!$C$5*Datenblatt!M334^2+Datenblatt!$D$5*Datenblatt!M334+Datenblatt!$E$5,IF(Übersicht!$C334=16,Datenblatt!$B$6*Datenblatt!M334^3+Datenblatt!$C$6*Datenblatt!M334^2+Datenblatt!$D$6*Datenblatt!M334+Datenblatt!$E$6,IF(Übersicht!$C334=12,Datenblatt!$B$7*Datenblatt!M334^3+Datenblatt!$C$7*Datenblatt!M334^2+Datenblatt!$D$7*Datenblatt!M334+Datenblatt!$E$7,IF(Übersicht!$C334=11,Datenblatt!$B$8*Datenblatt!M334^3+Datenblatt!$C$8*Datenblatt!M334^2+Datenblatt!$D$8*Datenblatt!M334+Datenblatt!$E$8,0))))))))))))))))))</f>
        <v>#DIV/0!</v>
      </c>
      <c r="K334" t="e">
        <f>IF(AND(Übersicht!$C334=13,Datenblatt!N334&lt;Datenblatt!$T$3),0,IF(AND(Übersicht!$C334=14,Datenblatt!N334&lt;Datenblatt!$T$4),0,IF(AND(Übersicht!$C334=15,Datenblatt!N334&lt;Datenblatt!$T$5),0,IF(AND(Übersicht!$C334=16,Datenblatt!N334&lt;Datenblatt!$T$6),0,IF(AND(Übersicht!$C334=12,Datenblatt!N334&lt;Datenblatt!$T$7),0,IF(AND(Übersicht!$C334=11,Datenblatt!N334&lt;Datenblatt!$T$8),0,IF(AND($C334=13,Datenblatt!N334&gt;Datenblatt!$S$3),100,IF(AND($C334=14,Datenblatt!N334&gt;Datenblatt!$S$4),100,IF(AND($C334=15,Datenblatt!N334&gt;Datenblatt!$S$5),100,IF(AND($C334=16,Datenblatt!N334&gt;Datenblatt!$S$6),100,IF(AND($C334=12,Datenblatt!N334&gt;Datenblatt!$S$7),100,IF(AND($C334=11,Datenblatt!N334&gt;Datenblatt!$S$8),100,IF(Übersicht!$C334=13,Datenblatt!$B$11*Datenblatt!N334^3+Datenblatt!$C$11*Datenblatt!N334^2+Datenblatt!$D$11*Datenblatt!N334+Datenblatt!$E$11,IF(Übersicht!$C334=14,Datenblatt!$B$12*Datenblatt!N334^3+Datenblatt!$C$12*Datenblatt!N334^2+Datenblatt!$D$12*Datenblatt!N334+Datenblatt!$E$12,IF(Übersicht!$C334=15,Datenblatt!$B$13*Datenblatt!N334^3+Datenblatt!$C$13*Datenblatt!N334^2+Datenblatt!$D$13*Datenblatt!N334+Datenblatt!$E$13,IF(Übersicht!$C334=16,Datenblatt!$B$14*Datenblatt!N334^3+Datenblatt!$C$14*Datenblatt!N334^2+Datenblatt!$D$14*Datenblatt!N334+Datenblatt!$E$14,IF(Übersicht!$C334=12,Datenblatt!$B$15*Datenblatt!N334^3+Datenblatt!$C$15*Datenblatt!N334^2+Datenblatt!$D$15*Datenblatt!N334+Datenblatt!$E$15,IF(Übersicht!$C334=11,Datenblatt!$B$16*Datenblatt!N334^3+Datenblatt!$C$16*Datenblatt!N334^2+Datenblatt!$D$16*Datenblatt!N334+Datenblatt!$E$16,0))))))))))))))))))</f>
        <v>#DIV/0!</v>
      </c>
      <c r="L334">
        <f>IF(AND($C334=13,G334&lt;Datenblatt!$V$3),0,IF(AND($C334=14,G334&lt;Datenblatt!$V$4),0,IF(AND($C334=15,G334&lt;Datenblatt!$V$5),0,IF(AND($C334=16,G334&lt;Datenblatt!$V$6),0,IF(AND($C334=12,G334&lt;Datenblatt!$V$7),0,IF(AND($C334=11,G334&lt;Datenblatt!$V$8),0,IF(AND($C334=13,G334&gt;Datenblatt!$U$3),100,IF(AND($C334=14,G334&gt;Datenblatt!$U$4),100,IF(AND($C334=15,G334&gt;Datenblatt!$U$5),100,IF(AND($C334=16,G334&gt;Datenblatt!$U$6),100,IF(AND($C334=12,G334&gt;Datenblatt!$U$7),100,IF(AND($C334=11,G334&gt;Datenblatt!$U$8),100,IF($C334=13,(Datenblatt!$B$19*Übersicht!G334^3)+(Datenblatt!$C$19*Übersicht!G334^2)+(Datenblatt!$D$19*Übersicht!G334)+Datenblatt!$E$19,IF($C334=14,(Datenblatt!$B$20*Übersicht!G334^3)+(Datenblatt!$C$20*Übersicht!G334^2)+(Datenblatt!$D$20*Übersicht!G334)+Datenblatt!$E$20,IF($C334=15,(Datenblatt!$B$21*Übersicht!G334^3)+(Datenblatt!$C$21*Übersicht!G334^2)+(Datenblatt!$D$21*Übersicht!G334)+Datenblatt!$E$21,IF($C334=16,(Datenblatt!$B$22*Übersicht!G334^3)+(Datenblatt!$C$22*Übersicht!G334^2)+(Datenblatt!$D$22*Übersicht!G334)+Datenblatt!$E$22,IF($C334=12,(Datenblatt!$B$23*Übersicht!G334^3)+(Datenblatt!$C$23*Übersicht!G334^2)+(Datenblatt!$D$23*Übersicht!G334)+Datenblatt!$E$23,IF($C334=11,(Datenblatt!$B$24*Übersicht!G334^3)+(Datenblatt!$C$24*Übersicht!G334^2)+(Datenblatt!$D$24*Übersicht!G334)+Datenblatt!$E$24,0))))))))))))))))))</f>
        <v>0</v>
      </c>
      <c r="M334">
        <f>IF(AND(H334="",C334=11),Datenblatt!$I$26,IF(AND(H334="",C334=12),Datenblatt!$I$26,IF(AND(H334="",C334=16),Datenblatt!$I$27,IF(AND(H334="",C334=15),Datenblatt!$I$26,IF(AND(H334="",C334=14),Datenblatt!$I$26,IF(AND(H334="",C334=13),Datenblatt!$I$26,IF(AND($C334=13,H334&gt;Datenblatt!$X$3),0,IF(AND($C334=14,H334&gt;Datenblatt!$X$4),0,IF(AND($C334=15,H334&gt;Datenblatt!$X$5),0,IF(AND($C334=16,H334&gt;Datenblatt!$X$6),0,IF(AND($C334=12,H334&gt;Datenblatt!$X$7),0,IF(AND($C334=11,H334&gt;Datenblatt!$X$8),0,IF(AND($C334=13,H334&lt;Datenblatt!$W$3),100,IF(AND($C334=14,H334&lt;Datenblatt!$W$4),100,IF(AND($C334=15,H334&lt;Datenblatt!$W$5),100,IF(AND($C334=16,H334&lt;Datenblatt!$W$6),100,IF(AND($C334=12,H334&lt;Datenblatt!$W$7),100,IF(AND($C334=11,H334&lt;Datenblatt!$W$8),100,IF($C334=13,(Datenblatt!$B$27*Übersicht!H334^3)+(Datenblatt!$C$27*Übersicht!H334^2)+(Datenblatt!$D$27*Übersicht!H334)+Datenblatt!$E$27,IF($C334=14,(Datenblatt!$B$28*Übersicht!H334^3)+(Datenblatt!$C$28*Übersicht!H334^2)+(Datenblatt!$D$28*Übersicht!H334)+Datenblatt!$E$28,IF($C334=15,(Datenblatt!$B$29*Übersicht!H334^3)+(Datenblatt!$C$29*Übersicht!H334^2)+(Datenblatt!$D$29*Übersicht!H334)+Datenblatt!$E$29,IF($C334=16,(Datenblatt!$B$30*Übersicht!H334^3)+(Datenblatt!$C$30*Übersicht!H334^2)+(Datenblatt!$D$30*Übersicht!H334)+Datenblatt!$E$30,IF($C334=12,(Datenblatt!$B$31*Übersicht!H334^3)+(Datenblatt!$C$31*Übersicht!H334^2)+(Datenblatt!$D$31*Übersicht!H334)+Datenblatt!$E$31,IF($C334=11,(Datenblatt!$B$32*Übersicht!H334^3)+(Datenblatt!$C$32*Übersicht!H334^2)+(Datenblatt!$D$32*Übersicht!H334)+Datenblatt!$E$32,0))))))))))))))))))))))))</f>
        <v>0</v>
      </c>
      <c r="N334">
        <f>IF(AND(H334="",C334=11),Datenblatt!$I$29,IF(AND(H334="",C334=12),Datenblatt!$I$29,IF(AND(H334="",C334=16),Datenblatt!$I$29,IF(AND(H334="",C334=15),Datenblatt!$I$29,IF(AND(H334="",C334=14),Datenblatt!$I$29,IF(AND(H334="",C334=13),Datenblatt!$I$29,IF(AND($C334=13,H334&gt;Datenblatt!$X$3),0,IF(AND($C334=14,H334&gt;Datenblatt!$X$4),0,IF(AND($C334=15,H334&gt;Datenblatt!$X$5),0,IF(AND($C334=16,H334&gt;Datenblatt!$X$6),0,IF(AND($C334=12,H334&gt;Datenblatt!$X$7),0,IF(AND($C334=11,H334&gt;Datenblatt!$X$8),0,IF(AND($C334=13,H334&lt;Datenblatt!$W$3),100,IF(AND($C334=14,H334&lt;Datenblatt!$W$4),100,IF(AND($C334=15,H334&lt;Datenblatt!$W$5),100,IF(AND($C334=16,H334&lt;Datenblatt!$W$6),100,IF(AND($C334=12,H334&lt;Datenblatt!$W$7),100,IF(AND($C334=11,H334&lt;Datenblatt!$W$8),100,IF($C334=13,(Datenblatt!$B$27*Übersicht!H334^3)+(Datenblatt!$C$27*Übersicht!H334^2)+(Datenblatt!$D$27*Übersicht!H334)+Datenblatt!$E$27,IF($C334=14,(Datenblatt!$B$28*Übersicht!H334^3)+(Datenblatt!$C$28*Übersicht!H334^2)+(Datenblatt!$D$28*Übersicht!H334)+Datenblatt!$E$28,IF($C334=15,(Datenblatt!$B$29*Übersicht!H334^3)+(Datenblatt!$C$29*Übersicht!H334^2)+(Datenblatt!$D$29*Übersicht!H334)+Datenblatt!$E$29,IF($C334=16,(Datenblatt!$B$30*Übersicht!H334^3)+(Datenblatt!$C$30*Übersicht!H334^2)+(Datenblatt!$D$30*Übersicht!H334)+Datenblatt!$E$30,IF($C334=12,(Datenblatt!$B$31*Übersicht!H334^3)+(Datenblatt!$C$31*Übersicht!H334^2)+(Datenblatt!$D$31*Übersicht!H334)+Datenblatt!$E$31,IF($C334=11,(Datenblatt!$B$32*Übersicht!H334^3)+(Datenblatt!$C$32*Übersicht!H334^2)+(Datenblatt!$D$32*Übersicht!H334)+Datenblatt!$E$32,0))))))))))))))))))))))))</f>
        <v>0</v>
      </c>
      <c r="O334" s="2" t="e">
        <f t="shared" si="20"/>
        <v>#DIV/0!</v>
      </c>
      <c r="P334" s="2" t="e">
        <f t="shared" si="21"/>
        <v>#DIV/0!</v>
      </c>
      <c r="R334" s="2"/>
      <c r="S334" s="2">
        <f>Datenblatt!$I$10</f>
        <v>62.816491055091916</v>
      </c>
      <c r="T334" s="2">
        <f>Datenblatt!$I$18</f>
        <v>62.379148900450787</v>
      </c>
      <c r="U334" s="2">
        <f>Datenblatt!$I$26</f>
        <v>55.885385458572635</v>
      </c>
      <c r="V334" s="2">
        <f>Datenblatt!$I$34</f>
        <v>60.727085155488531</v>
      </c>
      <c r="W334" s="7" t="e">
        <f t="shared" si="22"/>
        <v>#DIV/0!</v>
      </c>
      <c r="Y334" s="2">
        <f>Datenblatt!$I$5</f>
        <v>73.48733784597421</v>
      </c>
      <c r="Z334">
        <f>Datenblatt!$I$13</f>
        <v>79.926562848016317</v>
      </c>
      <c r="AA334">
        <f>Datenblatt!$I$21</f>
        <v>79.953620531215734</v>
      </c>
      <c r="AB334">
        <f>Datenblatt!$I$29</f>
        <v>70.851454876954847</v>
      </c>
      <c r="AC334">
        <f>Datenblatt!$I$37</f>
        <v>75.813025407742586</v>
      </c>
      <c r="AD334" s="7" t="e">
        <f t="shared" si="23"/>
        <v>#DIV/0!</v>
      </c>
    </row>
    <row r="335" spans="10:30" ht="19" x14ac:dyDescent="0.25">
      <c r="J335" s="3" t="e">
        <f>IF(AND($C335=13,Datenblatt!M335&lt;Datenblatt!$R$3),0,IF(AND($C335=14,Datenblatt!M335&lt;Datenblatt!$R$4),0,IF(AND($C335=15,Datenblatt!M335&lt;Datenblatt!$R$5),0,IF(AND($C335=16,Datenblatt!M335&lt;Datenblatt!$R$6),0,IF(AND($C335=12,Datenblatt!M335&lt;Datenblatt!$R$7),0,IF(AND($C335=11,Datenblatt!M335&lt;Datenblatt!$R$8),0,IF(AND($C335=13,Datenblatt!M335&gt;Datenblatt!$Q$3),100,IF(AND($C335=14,Datenblatt!M335&gt;Datenblatt!$Q$4),100,IF(AND($C335=15,Datenblatt!M335&gt;Datenblatt!$Q$5),100,IF(AND($C335=16,Datenblatt!M335&gt;Datenblatt!$Q$6),100,IF(AND($C335=12,Datenblatt!M335&gt;Datenblatt!$Q$7),100,IF(AND($C335=11,Datenblatt!M335&gt;Datenblatt!$Q$8),100,IF(Übersicht!$C335=13,Datenblatt!$B$3*Datenblatt!M335^3+Datenblatt!$C$3*Datenblatt!M335^2+Datenblatt!$D$3*Datenblatt!M335+Datenblatt!$E$3,IF(Übersicht!$C335=14,Datenblatt!$B$4*Datenblatt!M335^3+Datenblatt!$C$4*Datenblatt!M335^2+Datenblatt!$D$4*Datenblatt!M335+Datenblatt!$E$4,IF(Übersicht!$C335=15,Datenblatt!$B$5*Datenblatt!M335^3+Datenblatt!$C$5*Datenblatt!M335^2+Datenblatt!$D$5*Datenblatt!M335+Datenblatt!$E$5,IF(Übersicht!$C335=16,Datenblatt!$B$6*Datenblatt!M335^3+Datenblatt!$C$6*Datenblatt!M335^2+Datenblatt!$D$6*Datenblatt!M335+Datenblatt!$E$6,IF(Übersicht!$C335=12,Datenblatt!$B$7*Datenblatt!M335^3+Datenblatt!$C$7*Datenblatt!M335^2+Datenblatt!$D$7*Datenblatt!M335+Datenblatt!$E$7,IF(Übersicht!$C335=11,Datenblatt!$B$8*Datenblatt!M335^3+Datenblatt!$C$8*Datenblatt!M335^2+Datenblatt!$D$8*Datenblatt!M335+Datenblatt!$E$8,0))))))))))))))))))</f>
        <v>#DIV/0!</v>
      </c>
      <c r="K335" t="e">
        <f>IF(AND(Übersicht!$C335=13,Datenblatt!N335&lt;Datenblatt!$T$3),0,IF(AND(Übersicht!$C335=14,Datenblatt!N335&lt;Datenblatt!$T$4),0,IF(AND(Übersicht!$C335=15,Datenblatt!N335&lt;Datenblatt!$T$5),0,IF(AND(Übersicht!$C335=16,Datenblatt!N335&lt;Datenblatt!$T$6),0,IF(AND(Übersicht!$C335=12,Datenblatt!N335&lt;Datenblatt!$T$7),0,IF(AND(Übersicht!$C335=11,Datenblatt!N335&lt;Datenblatt!$T$8),0,IF(AND($C335=13,Datenblatt!N335&gt;Datenblatt!$S$3),100,IF(AND($C335=14,Datenblatt!N335&gt;Datenblatt!$S$4),100,IF(AND($C335=15,Datenblatt!N335&gt;Datenblatt!$S$5),100,IF(AND($C335=16,Datenblatt!N335&gt;Datenblatt!$S$6),100,IF(AND($C335=12,Datenblatt!N335&gt;Datenblatt!$S$7),100,IF(AND($C335=11,Datenblatt!N335&gt;Datenblatt!$S$8),100,IF(Übersicht!$C335=13,Datenblatt!$B$11*Datenblatt!N335^3+Datenblatt!$C$11*Datenblatt!N335^2+Datenblatt!$D$11*Datenblatt!N335+Datenblatt!$E$11,IF(Übersicht!$C335=14,Datenblatt!$B$12*Datenblatt!N335^3+Datenblatt!$C$12*Datenblatt!N335^2+Datenblatt!$D$12*Datenblatt!N335+Datenblatt!$E$12,IF(Übersicht!$C335=15,Datenblatt!$B$13*Datenblatt!N335^3+Datenblatt!$C$13*Datenblatt!N335^2+Datenblatt!$D$13*Datenblatt!N335+Datenblatt!$E$13,IF(Übersicht!$C335=16,Datenblatt!$B$14*Datenblatt!N335^3+Datenblatt!$C$14*Datenblatt!N335^2+Datenblatt!$D$14*Datenblatt!N335+Datenblatt!$E$14,IF(Übersicht!$C335=12,Datenblatt!$B$15*Datenblatt!N335^3+Datenblatt!$C$15*Datenblatt!N335^2+Datenblatt!$D$15*Datenblatt!N335+Datenblatt!$E$15,IF(Übersicht!$C335=11,Datenblatt!$B$16*Datenblatt!N335^3+Datenblatt!$C$16*Datenblatt!N335^2+Datenblatt!$D$16*Datenblatt!N335+Datenblatt!$E$16,0))))))))))))))))))</f>
        <v>#DIV/0!</v>
      </c>
      <c r="L335">
        <f>IF(AND($C335=13,G335&lt;Datenblatt!$V$3),0,IF(AND($C335=14,G335&lt;Datenblatt!$V$4),0,IF(AND($C335=15,G335&lt;Datenblatt!$V$5),0,IF(AND($C335=16,G335&lt;Datenblatt!$V$6),0,IF(AND($C335=12,G335&lt;Datenblatt!$V$7),0,IF(AND($C335=11,G335&lt;Datenblatt!$V$8),0,IF(AND($C335=13,G335&gt;Datenblatt!$U$3),100,IF(AND($C335=14,G335&gt;Datenblatt!$U$4),100,IF(AND($C335=15,G335&gt;Datenblatt!$U$5),100,IF(AND($C335=16,G335&gt;Datenblatt!$U$6),100,IF(AND($C335=12,G335&gt;Datenblatt!$U$7),100,IF(AND($C335=11,G335&gt;Datenblatt!$U$8),100,IF($C335=13,(Datenblatt!$B$19*Übersicht!G335^3)+(Datenblatt!$C$19*Übersicht!G335^2)+(Datenblatt!$D$19*Übersicht!G335)+Datenblatt!$E$19,IF($C335=14,(Datenblatt!$B$20*Übersicht!G335^3)+(Datenblatt!$C$20*Übersicht!G335^2)+(Datenblatt!$D$20*Übersicht!G335)+Datenblatt!$E$20,IF($C335=15,(Datenblatt!$B$21*Übersicht!G335^3)+(Datenblatt!$C$21*Übersicht!G335^2)+(Datenblatt!$D$21*Übersicht!G335)+Datenblatt!$E$21,IF($C335=16,(Datenblatt!$B$22*Übersicht!G335^3)+(Datenblatt!$C$22*Übersicht!G335^2)+(Datenblatt!$D$22*Übersicht!G335)+Datenblatt!$E$22,IF($C335=12,(Datenblatt!$B$23*Übersicht!G335^3)+(Datenblatt!$C$23*Übersicht!G335^2)+(Datenblatt!$D$23*Übersicht!G335)+Datenblatt!$E$23,IF($C335=11,(Datenblatt!$B$24*Übersicht!G335^3)+(Datenblatt!$C$24*Übersicht!G335^2)+(Datenblatt!$D$24*Übersicht!G335)+Datenblatt!$E$24,0))))))))))))))))))</f>
        <v>0</v>
      </c>
      <c r="M335">
        <f>IF(AND(H335="",C335=11),Datenblatt!$I$26,IF(AND(H335="",C335=12),Datenblatt!$I$26,IF(AND(H335="",C335=16),Datenblatt!$I$27,IF(AND(H335="",C335=15),Datenblatt!$I$26,IF(AND(H335="",C335=14),Datenblatt!$I$26,IF(AND(H335="",C335=13),Datenblatt!$I$26,IF(AND($C335=13,H335&gt;Datenblatt!$X$3),0,IF(AND($C335=14,H335&gt;Datenblatt!$X$4),0,IF(AND($C335=15,H335&gt;Datenblatt!$X$5),0,IF(AND($C335=16,H335&gt;Datenblatt!$X$6),0,IF(AND($C335=12,H335&gt;Datenblatt!$X$7),0,IF(AND($C335=11,H335&gt;Datenblatt!$X$8),0,IF(AND($C335=13,H335&lt;Datenblatt!$W$3),100,IF(AND($C335=14,H335&lt;Datenblatt!$W$4),100,IF(AND($C335=15,H335&lt;Datenblatt!$W$5),100,IF(AND($C335=16,H335&lt;Datenblatt!$W$6),100,IF(AND($C335=12,H335&lt;Datenblatt!$W$7),100,IF(AND($C335=11,H335&lt;Datenblatt!$W$8),100,IF($C335=13,(Datenblatt!$B$27*Übersicht!H335^3)+(Datenblatt!$C$27*Übersicht!H335^2)+(Datenblatt!$D$27*Übersicht!H335)+Datenblatt!$E$27,IF($C335=14,(Datenblatt!$B$28*Übersicht!H335^3)+(Datenblatt!$C$28*Übersicht!H335^2)+(Datenblatt!$D$28*Übersicht!H335)+Datenblatt!$E$28,IF($C335=15,(Datenblatt!$B$29*Übersicht!H335^3)+(Datenblatt!$C$29*Übersicht!H335^2)+(Datenblatt!$D$29*Übersicht!H335)+Datenblatt!$E$29,IF($C335=16,(Datenblatt!$B$30*Übersicht!H335^3)+(Datenblatt!$C$30*Übersicht!H335^2)+(Datenblatt!$D$30*Übersicht!H335)+Datenblatt!$E$30,IF($C335=12,(Datenblatt!$B$31*Übersicht!H335^3)+(Datenblatt!$C$31*Übersicht!H335^2)+(Datenblatt!$D$31*Übersicht!H335)+Datenblatt!$E$31,IF($C335=11,(Datenblatt!$B$32*Übersicht!H335^3)+(Datenblatt!$C$32*Übersicht!H335^2)+(Datenblatt!$D$32*Übersicht!H335)+Datenblatt!$E$32,0))))))))))))))))))))))))</f>
        <v>0</v>
      </c>
      <c r="N335">
        <f>IF(AND(H335="",C335=11),Datenblatt!$I$29,IF(AND(H335="",C335=12),Datenblatt!$I$29,IF(AND(H335="",C335=16),Datenblatt!$I$29,IF(AND(H335="",C335=15),Datenblatt!$I$29,IF(AND(H335="",C335=14),Datenblatt!$I$29,IF(AND(H335="",C335=13),Datenblatt!$I$29,IF(AND($C335=13,H335&gt;Datenblatt!$X$3),0,IF(AND($C335=14,H335&gt;Datenblatt!$X$4),0,IF(AND($C335=15,H335&gt;Datenblatt!$X$5),0,IF(AND($C335=16,H335&gt;Datenblatt!$X$6),0,IF(AND($C335=12,H335&gt;Datenblatt!$X$7),0,IF(AND($C335=11,H335&gt;Datenblatt!$X$8),0,IF(AND($C335=13,H335&lt;Datenblatt!$W$3),100,IF(AND($C335=14,H335&lt;Datenblatt!$W$4),100,IF(AND($C335=15,H335&lt;Datenblatt!$W$5),100,IF(AND($C335=16,H335&lt;Datenblatt!$W$6),100,IF(AND($C335=12,H335&lt;Datenblatt!$W$7),100,IF(AND($C335=11,H335&lt;Datenblatt!$W$8),100,IF($C335=13,(Datenblatt!$B$27*Übersicht!H335^3)+(Datenblatt!$C$27*Übersicht!H335^2)+(Datenblatt!$D$27*Übersicht!H335)+Datenblatt!$E$27,IF($C335=14,(Datenblatt!$B$28*Übersicht!H335^3)+(Datenblatt!$C$28*Übersicht!H335^2)+(Datenblatt!$D$28*Übersicht!H335)+Datenblatt!$E$28,IF($C335=15,(Datenblatt!$B$29*Übersicht!H335^3)+(Datenblatt!$C$29*Übersicht!H335^2)+(Datenblatt!$D$29*Übersicht!H335)+Datenblatt!$E$29,IF($C335=16,(Datenblatt!$B$30*Übersicht!H335^3)+(Datenblatt!$C$30*Übersicht!H335^2)+(Datenblatt!$D$30*Übersicht!H335)+Datenblatt!$E$30,IF($C335=12,(Datenblatt!$B$31*Übersicht!H335^3)+(Datenblatt!$C$31*Übersicht!H335^2)+(Datenblatt!$D$31*Übersicht!H335)+Datenblatt!$E$31,IF($C335=11,(Datenblatt!$B$32*Übersicht!H335^3)+(Datenblatt!$C$32*Übersicht!H335^2)+(Datenblatt!$D$32*Übersicht!H335)+Datenblatt!$E$32,0))))))))))))))))))))))))</f>
        <v>0</v>
      </c>
      <c r="O335" s="2" t="e">
        <f t="shared" si="20"/>
        <v>#DIV/0!</v>
      </c>
      <c r="P335" s="2" t="e">
        <f t="shared" si="21"/>
        <v>#DIV/0!</v>
      </c>
      <c r="R335" s="2"/>
      <c r="S335" s="2">
        <f>Datenblatt!$I$10</f>
        <v>62.816491055091916</v>
      </c>
      <c r="T335" s="2">
        <f>Datenblatt!$I$18</f>
        <v>62.379148900450787</v>
      </c>
      <c r="U335" s="2">
        <f>Datenblatt!$I$26</f>
        <v>55.885385458572635</v>
      </c>
      <c r="V335" s="2">
        <f>Datenblatt!$I$34</f>
        <v>60.727085155488531</v>
      </c>
      <c r="W335" s="7" t="e">
        <f t="shared" si="22"/>
        <v>#DIV/0!</v>
      </c>
      <c r="Y335" s="2">
        <f>Datenblatt!$I$5</f>
        <v>73.48733784597421</v>
      </c>
      <c r="Z335">
        <f>Datenblatt!$I$13</f>
        <v>79.926562848016317</v>
      </c>
      <c r="AA335">
        <f>Datenblatt!$I$21</f>
        <v>79.953620531215734</v>
      </c>
      <c r="AB335">
        <f>Datenblatt!$I$29</f>
        <v>70.851454876954847</v>
      </c>
      <c r="AC335">
        <f>Datenblatt!$I$37</f>
        <v>75.813025407742586</v>
      </c>
      <c r="AD335" s="7" t="e">
        <f t="shared" si="23"/>
        <v>#DIV/0!</v>
      </c>
    </row>
    <row r="336" spans="10:30" ht="19" x14ac:dyDescent="0.25">
      <c r="J336" s="3" t="e">
        <f>IF(AND($C336=13,Datenblatt!M336&lt;Datenblatt!$R$3),0,IF(AND($C336=14,Datenblatt!M336&lt;Datenblatt!$R$4),0,IF(AND($C336=15,Datenblatt!M336&lt;Datenblatt!$R$5),0,IF(AND($C336=16,Datenblatt!M336&lt;Datenblatt!$R$6),0,IF(AND($C336=12,Datenblatt!M336&lt;Datenblatt!$R$7),0,IF(AND($C336=11,Datenblatt!M336&lt;Datenblatt!$R$8),0,IF(AND($C336=13,Datenblatt!M336&gt;Datenblatt!$Q$3),100,IF(AND($C336=14,Datenblatt!M336&gt;Datenblatt!$Q$4),100,IF(AND($C336=15,Datenblatt!M336&gt;Datenblatt!$Q$5),100,IF(AND($C336=16,Datenblatt!M336&gt;Datenblatt!$Q$6),100,IF(AND($C336=12,Datenblatt!M336&gt;Datenblatt!$Q$7),100,IF(AND($C336=11,Datenblatt!M336&gt;Datenblatt!$Q$8),100,IF(Übersicht!$C336=13,Datenblatt!$B$3*Datenblatt!M336^3+Datenblatt!$C$3*Datenblatt!M336^2+Datenblatt!$D$3*Datenblatt!M336+Datenblatt!$E$3,IF(Übersicht!$C336=14,Datenblatt!$B$4*Datenblatt!M336^3+Datenblatt!$C$4*Datenblatt!M336^2+Datenblatt!$D$4*Datenblatt!M336+Datenblatt!$E$4,IF(Übersicht!$C336=15,Datenblatt!$B$5*Datenblatt!M336^3+Datenblatt!$C$5*Datenblatt!M336^2+Datenblatt!$D$5*Datenblatt!M336+Datenblatt!$E$5,IF(Übersicht!$C336=16,Datenblatt!$B$6*Datenblatt!M336^3+Datenblatt!$C$6*Datenblatt!M336^2+Datenblatt!$D$6*Datenblatt!M336+Datenblatt!$E$6,IF(Übersicht!$C336=12,Datenblatt!$B$7*Datenblatt!M336^3+Datenblatt!$C$7*Datenblatt!M336^2+Datenblatt!$D$7*Datenblatt!M336+Datenblatt!$E$7,IF(Übersicht!$C336=11,Datenblatt!$B$8*Datenblatt!M336^3+Datenblatt!$C$8*Datenblatt!M336^2+Datenblatt!$D$8*Datenblatt!M336+Datenblatt!$E$8,0))))))))))))))))))</f>
        <v>#DIV/0!</v>
      </c>
      <c r="K336" t="e">
        <f>IF(AND(Übersicht!$C336=13,Datenblatt!N336&lt;Datenblatt!$T$3),0,IF(AND(Übersicht!$C336=14,Datenblatt!N336&lt;Datenblatt!$T$4),0,IF(AND(Übersicht!$C336=15,Datenblatt!N336&lt;Datenblatt!$T$5),0,IF(AND(Übersicht!$C336=16,Datenblatt!N336&lt;Datenblatt!$T$6),0,IF(AND(Übersicht!$C336=12,Datenblatt!N336&lt;Datenblatt!$T$7),0,IF(AND(Übersicht!$C336=11,Datenblatt!N336&lt;Datenblatt!$T$8),0,IF(AND($C336=13,Datenblatt!N336&gt;Datenblatt!$S$3),100,IF(AND($C336=14,Datenblatt!N336&gt;Datenblatt!$S$4),100,IF(AND($C336=15,Datenblatt!N336&gt;Datenblatt!$S$5),100,IF(AND($C336=16,Datenblatt!N336&gt;Datenblatt!$S$6),100,IF(AND($C336=12,Datenblatt!N336&gt;Datenblatt!$S$7),100,IF(AND($C336=11,Datenblatt!N336&gt;Datenblatt!$S$8),100,IF(Übersicht!$C336=13,Datenblatt!$B$11*Datenblatt!N336^3+Datenblatt!$C$11*Datenblatt!N336^2+Datenblatt!$D$11*Datenblatt!N336+Datenblatt!$E$11,IF(Übersicht!$C336=14,Datenblatt!$B$12*Datenblatt!N336^3+Datenblatt!$C$12*Datenblatt!N336^2+Datenblatt!$D$12*Datenblatt!N336+Datenblatt!$E$12,IF(Übersicht!$C336=15,Datenblatt!$B$13*Datenblatt!N336^3+Datenblatt!$C$13*Datenblatt!N336^2+Datenblatt!$D$13*Datenblatt!N336+Datenblatt!$E$13,IF(Übersicht!$C336=16,Datenblatt!$B$14*Datenblatt!N336^3+Datenblatt!$C$14*Datenblatt!N336^2+Datenblatt!$D$14*Datenblatt!N336+Datenblatt!$E$14,IF(Übersicht!$C336=12,Datenblatt!$B$15*Datenblatt!N336^3+Datenblatt!$C$15*Datenblatt!N336^2+Datenblatt!$D$15*Datenblatt!N336+Datenblatt!$E$15,IF(Übersicht!$C336=11,Datenblatt!$B$16*Datenblatt!N336^3+Datenblatt!$C$16*Datenblatt!N336^2+Datenblatt!$D$16*Datenblatt!N336+Datenblatt!$E$16,0))))))))))))))))))</f>
        <v>#DIV/0!</v>
      </c>
      <c r="L336">
        <f>IF(AND($C336=13,G336&lt;Datenblatt!$V$3),0,IF(AND($C336=14,G336&lt;Datenblatt!$V$4),0,IF(AND($C336=15,G336&lt;Datenblatt!$V$5),0,IF(AND($C336=16,G336&lt;Datenblatt!$V$6),0,IF(AND($C336=12,G336&lt;Datenblatt!$V$7),0,IF(AND($C336=11,G336&lt;Datenblatt!$V$8),0,IF(AND($C336=13,G336&gt;Datenblatt!$U$3),100,IF(AND($C336=14,G336&gt;Datenblatt!$U$4),100,IF(AND($C336=15,G336&gt;Datenblatt!$U$5),100,IF(AND($C336=16,G336&gt;Datenblatt!$U$6),100,IF(AND($C336=12,G336&gt;Datenblatt!$U$7),100,IF(AND($C336=11,G336&gt;Datenblatt!$U$8),100,IF($C336=13,(Datenblatt!$B$19*Übersicht!G336^3)+(Datenblatt!$C$19*Übersicht!G336^2)+(Datenblatt!$D$19*Übersicht!G336)+Datenblatt!$E$19,IF($C336=14,(Datenblatt!$B$20*Übersicht!G336^3)+(Datenblatt!$C$20*Übersicht!G336^2)+(Datenblatt!$D$20*Übersicht!G336)+Datenblatt!$E$20,IF($C336=15,(Datenblatt!$B$21*Übersicht!G336^3)+(Datenblatt!$C$21*Übersicht!G336^2)+(Datenblatt!$D$21*Übersicht!G336)+Datenblatt!$E$21,IF($C336=16,(Datenblatt!$B$22*Übersicht!G336^3)+(Datenblatt!$C$22*Übersicht!G336^2)+(Datenblatt!$D$22*Übersicht!G336)+Datenblatt!$E$22,IF($C336=12,(Datenblatt!$B$23*Übersicht!G336^3)+(Datenblatt!$C$23*Übersicht!G336^2)+(Datenblatt!$D$23*Übersicht!G336)+Datenblatt!$E$23,IF($C336=11,(Datenblatt!$B$24*Übersicht!G336^3)+(Datenblatt!$C$24*Übersicht!G336^2)+(Datenblatt!$D$24*Übersicht!G336)+Datenblatt!$E$24,0))))))))))))))))))</f>
        <v>0</v>
      </c>
      <c r="M336">
        <f>IF(AND(H336="",C336=11),Datenblatt!$I$26,IF(AND(H336="",C336=12),Datenblatt!$I$26,IF(AND(H336="",C336=16),Datenblatt!$I$27,IF(AND(H336="",C336=15),Datenblatt!$I$26,IF(AND(H336="",C336=14),Datenblatt!$I$26,IF(AND(H336="",C336=13),Datenblatt!$I$26,IF(AND($C336=13,H336&gt;Datenblatt!$X$3),0,IF(AND($C336=14,H336&gt;Datenblatt!$X$4),0,IF(AND($C336=15,H336&gt;Datenblatt!$X$5),0,IF(AND($C336=16,H336&gt;Datenblatt!$X$6),0,IF(AND($C336=12,H336&gt;Datenblatt!$X$7),0,IF(AND($C336=11,H336&gt;Datenblatt!$X$8),0,IF(AND($C336=13,H336&lt;Datenblatt!$W$3),100,IF(AND($C336=14,H336&lt;Datenblatt!$W$4),100,IF(AND($C336=15,H336&lt;Datenblatt!$W$5),100,IF(AND($C336=16,H336&lt;Datenblatt!$W$6),100,IF(AND($C336=12,H336&lt;Datenblatt!$W$7),100,IF(AND($C336=11,H336&lt;Datenblatt!$W$8),100,IF($C336=13,(Datenblatt!$B$27*Übersicht!H336^3)+(Datenblatt!$C$27*Übersicht!H336^2)+(Datenblatt!$D$27*Übersicht!H336)+Datenblatt!$E$27,IF($C336=14,(Datenblatt!$B$28*Übersicht!H336^3)+(Datenblatt!$C$28*Übersicht!H336^2)+(Datenblatt!$D$28*Übersicht!H336)+Datenblatt!$E$28,IF($C336=15,(Datenblatt!$B$29*Übersicht!H336^3)+(Datenblatt!$C$29*Übersicht!H336^2)+(Datenblatt!$D$29*Übersicht!H336)+Datenblatt!$E$29,IF($C336=16,(Datenblatt!$B$30*Übersicht!H336^3)+(Datenblatt!$C$30*Übersicht!H336^2)+(Datenblatt!$D$30*Übersicht!H336)+Datenblatt!$E$30,IF($C336=12,(Datenblatt!$B$31*Übersicht!H336^3)+(Datenblatt!$C$31*Übersicht!H336^2)+(Datenblatt!$D$31*Übersicht!H336)+Datenblatt!$E$31,IF($C336=11,(Datenblatt!$B$32*Übersicht!H336^3)+(Datenblatt!$C$32*Übersicht!H336^2)+(Datenblatt!$D$32*Übersicht!H336)+Datenblatt!$E$32,0))))))))))))))))))))))))</f>
        <v>0</v>
      </c>
      <c r="N336">
        <f>IF(AND(H336="",C336=11),Datenblatt!$I$29,IF(AND(H336="",C336=12),Datenblatt!$I$29,IF(AND(H336="",C336=16),Datenblatt!$I$29,IF(AND(H336="",C336=15),Datenblatt!$I$29,IF(AND(H336="",C336=14),Datenblatt!$I$29,IF(AND(H336="",C336=13),Datenblatt!$I$29,IF(AND($C336=13,H336&gt;Datenblatt!$X$3),0,IF(AND($C336=14,H336&gt;Datenblatt!$X$4),0,IF(AND($C336=15,H336&gt;Datenblatt!$X$5),0,IF(AND($C336=16,H336&gt;Datenblatt!$X$6),0,IF(AND($C336=12,H336&gt;Datenblatt!$X$7),0,IF(AND($C336=11,H336&gt;Datenblatt!$X$8),0,IF(AND($C336=13,H336&lt;Datenblatt!$W$3),100,IF(AND($C336=14,H336&lt;Datenblatt!$W$4),100,IF(AND($C336=15,H336&lt;Datenblatt!$W$5),100,IF(AND($C336=16,H336&lt;Datenblatt!$W$6),100,IF(AND($C336=12,H336&lt;Datenblatt!$W$7),100,IF(AND($C336=11,H336&lt;Datenblatt!$W$8),100,IF($C336=13,(Datenblatt!$B$27*Übersicht!H336^3)+(Datenblatt!$C$27*Übersicht!H336^2)+(Datenblatt!$D$27*Übersicht!H336)+Datenblatt!$E$27,IF($C336=14,(Datenblatt!$B$28*Übersicht!H336^3)+(Datenblatt!$C$28*Übersicht!H336^2)+(Datenblatt!$D$28*Übersicht!H336)+Datenblatt!$E$28,IF($C336=15,(Datenblatt!$B$29*Übersicht!H336^3)+(Datenblatt!$C$29*Übersicht!H336^2)+(Datenblatt!$D$29*Übersicht!H336)+Datenblatt!$E$29,IF($C336=16,(Datenblatt!$B$30*Übersicht!H336^3)+(Datenblatt!$C$30*Übersicht!H336^2)+(Datenblatt!$D$30*Übersicht!H336)+Datenblatt!$E$30,IF($C336=12,(Datenblatt!$B$31*Übersicht!H336^3)+(Datenblatt!$C$31*Übersicht!H336^2)+(Datenblatt!$D$31*Übersicht!H336)+Datenblatt!$E$31,IF($C336=11,(Datenblatt!$B$32*Übersicht!H336^3)+(Datenblatt!$C$32*Übersicht!H336^2)+(Datenblatt!$D$32*Übersicht!H336)+Datenblatt!$E$32,0))))))))))))))))))))))))</f>
        <v>0</v>
      </c>
      <c r="O336" s="2" t="e">
        <f t="shared" si="20"/>
        <v>#DIV/0!</v>
      </c>
      <c r="P336" s="2" t="e">
        <f t="shared" si="21"/>
        <v>#DIV/0!</v>
      </c>
      <c r="R336" s="2"/>
      <c r="S336" s="2">
        <f>Datenblatt!$I$10</f>
        <v>62.816491055091916</v>
      </c>
      <c r="T336" s="2">
        <f>Datenblatt!$I$18</f>
        <v>62.379148900450787</v>
      </c>
      <c r="U336" s="2">
        <f>Datenblatt!$I$26</f>
        <v>55.885385458572635</v>
      </c>
      <c r="V336" s="2">
        <f>Datenblatt!$I$34</f>
        <v>60.727085155488531</v>
      </c>
      <c r="W336" s="7" t="e">
        <f t="shared" si="22"/>
        <v>#DIV/0!</v>
      </c>
      <c r="Y336" s="2">
        <f>Datenblatt!$I$5</f>
        <v>73.48733784597421</v>
      </c>
      <c r="Z336">
        <f>Datenblatt!$I$13</f>
        <v>79.926562848016317</v>
      </c>
      <c r="AA336">
        <f>Datenblatt!$I$21</f>
        <v>79.953620531215734</v>
      </c>
      <c r="AB336">
        <f>Datenblatt!$I$29</f>
        <v>70.851454876954847</v>
      </c>
      <c r="AC336">
        <f>Datenblatt!$I$37</f>
        <v>75.813025407742586</v>
      </c>
      <c r="AD336" s="7" t="e">
        <f t="shared" si="23"/>
        <v>#DIV/0!</v>
      </c>
    </row>
    <row r="337" spans="10:30" ht="19" x14ac:dyDescent="0.25">
      <c r="J337" s="3" t="e">
        <f>IF(AND($C337=13,Datenblatt!M337&lt;Datenblatt!$R$3),0,IF(AND($C337=14,Datenblatt!M337&lt;Datenblatt!$R$4),0,IF(AND($C337=15,Datenblatt!M337&lt;Datenblatt!$R$5),0,IF(AND($C337=16,Datenblatt!M337&lt;Datenblatt!$R$6),0,IF(AND($C337=12,Datenblatt!M337&lt;Datenblatt!$R$7),0,IF(AND($C337=11,Datenblatt!M337&lt;Datenblatt!$R$8),0,IF(AND($C337=13,Datenblatt!M337&gt;Datenblatt!$Q$3),100,IF(AND($C337=14,Datenblatt!M337&gt;Datenblatt!$Q$4),100,IF(AND($C337=15,Datenblatt!M337&gt;Datenblatt!$Q$5),100,IF(AND($C337=16,Datenblatt!M337&gt;Datenblatt!$Q$6),100,IF(AND($C337=12,Datenblatt!M337&gt;Datenblatt!$Q$7),100,IF(AND($C337=11,Datenblatt!M337&gt;Datenblatt!$Q$8),100,IF(Übersicht!$C337=13,Datenblatt!$B$3*Datenblatt!M337^3+Datenblatt!$C$3*Datenblatt!M337^2+Datenblatt!$D$3*Datenblatt!M337+Datenblatt!$E$3,IF(Übersicht!$C337=14,Datenblatt!$B$4*Datenblatt!M337^3+Datenblatt!$C$4*Datenblatt!M337^2+Datenblatt!$D$4*Datenblatt!M337+Datenblatt!$E$4,IF(Übersicht!$C337=15,Datenblatt!$B$5*Datenblatt!M337^3+Datenblatt!$C$5*Datenblatt!M337^2+Datenblatt!$D$5*Datenblatt!M337+Datenblatt!$E$5,IF(Übersicht!$C337=16,Datenblatt!$B$6*Datenblatt!M337^3+Datenblatt!$C$6*Datenblatt!M337^2+Datenblatt!$D$6*Datenblatt!M337+Datenblatt!$E$6,IF(Übersicht!$C337=12,Datenblatt!$B$7*Datenblatt!M337^3+Datenblatt!$C$7*Datenblatt!M337^2+Datenblatt!$D$7*Datenblatt!M337+Datenblatt!$E$7,IF(Übersicht!$C337=11,Datenblatt!$B$8*Datenblatt!M337^3+Datenblatt!$C$8*Datenblatt!M337^2+Datenblatt!$D$8*Datenblatt!M337+Datenblatt!$E$8,0))))))))))))))))))</f>
        <v>#DIV/0!</v>
      </c>
      <c r="K337" t="e">
        <f>IF(AND(Übersicht!$C337=13,Datenblatt!N337&lt;Datenblatt!$T$3),0,IF(AND(Übersicht!$C337=14,Datenblatt!N337&lt;Datenblatt!$T$4),0,IF(AND(Übersicht!$C337=15,Datenblatt!N337&lt;Datenblatt!$T$5),0,IF(AND(Übersicht!$C337=16,Datenblatt!N337&lt;Datenblatt!$T$6),0,IF(AND(Übersicht!$C337=12,Datenblatt!N337&lt;Datenblatt!$T$7),0,IF(AND(Übersicht!$C337=11,Datenblatt!N337&lt;Datenblatt!$T$8),0,IF(AND($C337=13,Datenblatt!N337&gt;Datenblatt!$S$3),100,IF(AND($C337=14,Datenblatt!N337&gt;Datenblatt!$S$4),100,IF(AND($C337=15,Datenblatt!N337&gt;Datenblatt!$S$5),100,IF(AND($C337=16,Datenblatt!N337&gt;Datenblatt!$S$6),100,IF(AND($C337=12,Datenblatt!N337&gt;Datenblatt!$S$7),100,IF(AND($C337=11,Datenblatt!N337&gt;Datenblatt!$S$8),100,IF(Übersicht!$C337=13,Datenblatt!$B$11*Datenblatt!N337^3+Datenblatt!$C$11*Datenblatt!N337^2+Datenblatt!$D$11*Datenblatt!N337+Datenblatt!$E$11,IF(Übersicht!$C337=14,Datenblatt!$B$12*Datenblatt!N337^3+Datenblatt!$C$12*Datenblatt!N337^2+Datenblatt!$D$12*Datenblatt!N337+Datenblatt!$E$12,IF(Übersicht!$C337=15,Datenblatt!$B$13*Datenblatt!N337^3+Datenblatt!$C$13*Datenblatt!N337^2+Datenblatt!$D$13*Datenblatt!N337+Datenblatt!$E$13,IF(Übersicht!$C337=16,Datenblatt!$B$14*Datenblatt!N337^3+Datenblatt!$C$14*Datenblatt!N337^2+Datenblatt!$D$14*Datenblatt!N337+Datenblatt!$E$14,IF(Übersicht!$C337=12,Datenblatt!$B$15*Datenblatt!N337^3+Datenblatt!$C$15*Datenblatt!N337^2+Datenblatt!$D$15*Datenblatt!N337+Datenblatt!$E$15,IF(Übersicht!$C337=11,Datenblatt!$B$16*Datenblatt!N337^3+Datenblatt!$C$16*Datenblatt!N337^2+Datenblatt!$D$16*Datenblatt!N337+Datenblatt!$E$16,0))))))))))))))))))</f>
        <v>#DIV/0!</v>
      </c>
      <c r="L337">
        <f>IF(AND($C337=13,G337&lt;Datenblatt!$V$3),0,IF(AND($C337=14,G337&lt;Datenblatt!$V$4),0,IF(AND($C337=15,G337&lt;Datenblatt!$V$5),0,IF(AND($C337=16,G337&lt;Datenblatt!$V$6),0,IF(AND($C337=12,G337&lt;Datenblatt!$V$7),0,IF(AND($C337=11,G337&lt;Datenblatt!$V$8),0,IF(AND($C337=13,G337&gt;Datenblatt!$U$3),100,IF(AND($C337=14,G337&gt;Datenblatt!$U$4),100,IF(AND($C337=15,G337&gt;Datenblatt!$U$5),100,IF(AND($C337=16,G337&gt;Datenblatt!$U$6),100,IF(AND($C337=12,G337&gt;Datenblatt!$U$7),100,IF(AND($C337=11,G337&gt;Datenblatt!$U$8),100,IF($C337=13,(Datenblatt!$B$19*Übersicht!G337^3)+(Datenblatt!$C$19*Übersicht!G337^2)+(Datenblatt!$D$19*Übersicht!G337)+Datenblatt!$E$19,IF($C337=14,(Datenblatt!$B$20*Übersicht!G337^3)+(Datenblatt!$C$20*Übersicht!G337^2)+(Datenblatt!$D$20*Übersicht!G337)+Datenblatt!$E$20,IF($C337=15,(Datenblatt!$B$21*Übersicht!G337^3)+(Datenblatt!$C$21*Übersicht!G337^2)+(Datenblatt!$D$21*Übersicht!G337)+Datenblatt!$E$21,IF($C337=16,(Datenblatt!$B$22*Übersicht!G337^3)+(Datenblatt!$C$22*Übersicht!G337^2)+(Datenblatt!$D$22*Übersicht!G337)+Datenblatt!$E$22,IF($C337=12,(Datenblatt!$B$23*Übersicht!G337^3)+(Datenblatt!$C$23*Übersicht!G337^2)+(Datenblatt!$D$23*Übersicht!G337)+Datenblatt!$E$23,IF($C337=11,(Datenblatt!$B$24*Übersicht!G337^3)+(Datenblatt!$C$24*Übersicht!G337^2)+(Datenblatt!$D$24*Übersicht!G337)+Datenblatt!$E$24,0))))))))))))))))))</f>
        <v>0</v>
      </c>
      <c r="M337">
        <f>IF(AND(H337="",C337=11),Datenblatt!$I$26,IF(AND(H337="",C337=12),Datenblatt!$I$26,IF(AND(H337="",C337=16),Datenblatt!$I$27,IF(AND(H337="",C337=15),Datenblatt!$I$26,IF(AND(H337="",C337=14),Datenblatt!$I$26,IF(AND(H337="",C337=13),Datenblatt!$I$26,IF(AND($C337=13,H337&gt;Datenblatt!$X$3),0,IF(AND($C337=14,H337&gt;Datenblatt!$X$4),0,IF(AND($C337=15,H337&gt;Datenblatt!$X$5),0,IF(AND($C337=16,H337&gt;Datenblatt!$X$6),0,IF(AND($C337=12,H337&gt;Datenblatt!$X$7),0,IF(AND($C337=11,H337&gt;Datenblatt!$X$8),0,IF(AND($C337=13,H337&lt;Datenblatt!$W$3),100,IF(AND($C337=14,H337&lt;Datenblatt!$W$4),100,IF(AND($C337=15,H337&lt;Datenblatt!$W$5),100,IF(AND($C337=16,H337&lt;Datenblatt!$W$6),100,IF(AND($C337=12,H337&lt;Datenblatt!$W$7),100,IF(AND($C337=11,H337&lt;Datenblatt!$W$8),100,IF($C337=13,(Datenblatt!$B$27*Übersicht!H337^3)+(Datenblatt!$C$27*Übersicht!H337^2)+(Datenblatt!$D$27*Übersicht!H337)+Datenblatt!$E$27,IF($C337=14,(Datenblatt!$B$28*Übersicht!H337^3)+(Datenblatt!$C$28*Übersicht!H337^2)+(Datenblatt!$D$28*Übersicht!H337)+Datenblatt!$E$28,IF($C337=15,(Datenblatt!$B$29*Übersicht!H337^3)+(Datenblatt!$C$29*Übersicht!H337^2)+(Datenblatt!$D$29*Übersicht!H337)+Datenblatt!$E$29,IF($C337=16,(Datenblatt!$B$30*Übersicht!H337^3)+(Datenblatt!$C$30*Übersicht!H337^2)+(Datenblatt!$D$30*Übersicht!H337)+Datenblatt!$E$30,IF($C337=12,(Datenblatt!$B$31*Übersicht!H337^3)+(Datenblatt!$C$31*Übersicht!H337^2)+(Datenblatt!$D$31*Übersicht!H337)+Datenblatt!$E$31,IF($C337=11,(Datenblatt!$B$32*Übersicht!H337^3)+(Datenblatt!$C$32*Übersicht!H337^2)+(Datenblatt!$D$32*Übersicht!H337)+Datenblatt!$E$32,0))))))))))))))))))))))))</f>
        <v>0</v>
      </c>
      <c r="N337">
        <f>IF(AND(H337="",C337=11),Datenblatt!$I$29,IF(AND(H337="",C337=12),Datenblatt!$I$29,IF(AND(H337="",C337=16),Datenblatt!$I$29,IF(AND(H337="",C337=15),Datenblatt!$I$29,IF(AND(H337="",C337=14),Datenblatt!$I$29,IF(AND(H337="",C337=13),Datenblatt!$I$29,IF(AND($C337=13,H337&gt;Datenblatt!$X$3),0,IF(AND($C337=14,H337&gt;Datenblatt!$X$4),0,IF(AND($C337=15,H337&gt;Datenblatt!$X$5),0,IF(AND($C337=16,H337&gt;Datenblatt!$X$6),0,IF(AND($C337=12,H337&gt;Datenblatt!$X$7),0,IF(AND($C337=11,H337&gt;Datenblatt!$X$8),0,IF(AND($C337=13,H337&lt;Datenblatt!$W$3),100,IF(AND($C337=14,H337&lt;Datenblatt!$W$4),100,IF(AND($C337=15,H337&lt;Datenblatt!$W$5),100,IF(AND($C337=16,H337&lt;Datenblatt!$W$6),100,IF(AND($C337=12,H337&lt;Datenblatt!$W$7),100,IF(AND($C337=11,H337&lt;Datenblatt!$W$8),100,IF($C337=13,(Datenblatt!$B$27*Übersicht!H337^3)+(Datenblatt!$C$27*Übersicht!H337^2)+(Datenblatt!$D$27*Übersicht!H337)+Datenblatt!$E$27,IF($C337=14,(Datenblatt!$B$28*Übersicht!H337^3)+(Datenblatt!$C$28*Übersicht!H337^2)+(Datenblatt!$D$28*Übersicht!H337)+Datenblatt!$E$28,IF($C337=15,(Datenblatt!$B$29*Übersicht!H337^3)+(Datenblatt!$C$29*Übersicht!H337^2)+(Datenblatt!$D$29*Übersicht!H337)+Datenblatt!$E$29,IF($C337=16,(Datenblatt!$B$30*Übersicht!H337^3)+(Datenblatt!$C$30*Übersicht!H337^2)+(Datenblatt!$D$30*Übersicht!H337)+Datenblatt!$E$30,IF($C337=12,(Datenblatt!$B$31*Übersicht!H337^3)+(Datenblatt!$C$31*Übersicht!H337^2)+(Datenblatt!$D$31*Übersicht!H337)+Datenblatt!$E$31,IF($C337=11,(Datenblatt!$B$32*Übersicht!H337^3)+(Datenblatt!$C$32*Übersicht!H337^2)+(Datenblatt!$D$32*Übersicht!H337)+Datenblatt!$E$32,0))))))))))))))))))))))))</f>
        <v>0</v>
      </c>
      <c r="O337" s="2" t="e">
        <f t="shared" si="20"/>
        <v>#DIV/0!</v>
      </c>
      <c r="P337" s="2" t="e">
        <f t="shared" si="21"/>
        <v>#DIV/0!</v>
      </c>
      <c r="R337" s="2"/>
      <c r="S337" s="2">
        <f>Datenblatt!$I$10</f>
        <v>62.816491055091916</v>
      </c>
      <c r="T337" s="2">
        <f>Datenblatt!$I$18</f>
        <v>62.379148900450787</v>
      </c>
      <c r="U337" s="2">
        <f>Datenblatt!$I$26</f>
        <v>55.885385458572635</v>
      </c>
      <c r="V337" s="2">
        <f>Datenblatt!$I$34</f>
        <v>60.727085155488531</v>
      </c>
      <c r="W337" s="7" t="e">
        <f t="shared" si="22"/>
        <v>#DIV/0!</v>
      </c>
      <c r="Y337" s="2">
        <f>Datenblatt!$I$5</f>
        <v>73.48733784597421</v>
      </c>
      <c r="Z337">
        <f>Datenblatt!$I$13</f>
        <v>79.926562848016317</v>
      </c>
      <c r="AA337">
        <f>Datenblatt!$I$21</f>
        <v>79.953620531215734</v>
      </c>
      <c r="AB337">
        <f>Datenblatt!$I$29</f>
        <v>70.851454876954847</v>
      </c>
      <c r="AC337">
        <f>Datenblatt!$I$37</f>
        <v>75.813025407742586</v>
      </c>
      <c r="AD337" s="7" t="e">
        <f t="shared" si="23"/>
        <v>#DIV/0!</v>
      </c>
    </row>
    <row r="338" spans="10:30" ht="19" x14ac:dyDescent="0.25">
      <c r="J338" s="3" t="e">
        <f>IF(AND($C338=13,Datenblatt!M338&lt;Datenblatt!$R$3),0,IF(AND($C338=14,Datenblatt!M338&lt;Datenblatt!$R$4),0,IF(AND($C338=15,Datenblatt!M338&lt;Datenblatt!$R$5),0,IF(AND($C338=16,Datenblatt!M338&lt;Datenblatt!$R$6),0,IF(AND($C338=12,Datenblatt!M338&lt;Datenblatt!$R$7),0,IF(AND($C338=11,Datenblatt!M338&lt;Datenblatt!$R$8),0,IF(AND($C338=13,Datenblatt!M338&gt;Datenblatt!$Q$3),100,IF(AND($C338=14,Datenblatt!M338&gt;Datenblatt!$Q$4),100,IF(AND($C338=15,Datenblatt!M338&gt;Datenblatt!$Q$5),100,IF(AND($C338=16,Datenblatt!M338&gt;Datenblatt!$Q$6),100,IF(AND($C338=12,Datenblatt!M338&gt;Datenblatt!$Q$7),100,IF(AND($C338=11,Datenblatt!M338&gt;Datenblatt!$Q$8),100,IF(Übersicht!$C338=13,Datenblatt!$B$3*Datenblatt!M338^3+Datenblatt!$C$3*Datenblatt!M338^2+Datenblatt!$D$3*Datenblatt!M338+Datenblatt!$E$3,IF(Übersicht!$C338=14,Datenblatt!$B$4*Datenblatt!M338^3+Datenblatt!$C$4*Datenblatt!M338^2+Datenblatt!$D$4*Datenblatt!M338+Datenblatt!$E$4,IF(Übersicht!$C338=15,Datenblatt!$B$5*Datenblatt!M338^3+Datenblatt!$C$5*Datenblatt!M338^2+Datenblatt!$D$5*Datenblatt!M338+Datenblatt!$E$5,IF(Übersicht!$C338=16,Datenblatt!$B$6*Datenblatt!M338^3+Datenblatt!$C$6*Datenblatt!M338^2+Datenblatt!$D$6*Datenblatt!M338+Datenblatt!$E$6,IF(Übersicht!$C338=12,Datenblatt!$B$7*Datenblatt!M338^3+Datenblatt!$C$7*Datenblatt!M338^2+Datenblatt!$D$7*Datenblatt!M338+Datenblatt!$E$7,IF(Übersicht!$C338=11,Datenblatt!$B$8*Datenblatt!M338^3+Datenblatt!$C$8*Datenblatt!M338^2+Datenblatt!$D$8*Datenblatt!M338+Datenblatt!$E$8,0))))))))))))))))))</f>
        <v>#DIV/0!</v>
      </c>
      <c r="K338" t="e">
        <f>IF(AND(Übersicht!$C338=13,Datenblatt!N338&lt;Datenblatt!$T$3),0,IF(AND(Übersicht!$C338=14,Datenblatt!N338&lt;Datenblatt!$T$4),0,IF(AND(Übersicht!$C338=15,Datenblatt!N338&lt;Datenblatt!$T$5),0,IF(AND(Übersicht!$C338=16,Datenblatt!N338&lt;Datenblatt!$T$6),0,IF(AND(Übersicht!$C338=12,Datenblatt!N338&lt;Datenblatt!$T$7),0,IF(AND(Übersicht!$C338=11,Datenblatt!N338&lt;Datenblatt!$T$8),0,IF(AND($C338=13,Datenblatt!N338&gt;Datenblatt!$S$3),100,IF(AND($C338=14,Datenblatt!N338&gt;Datenblatt!$S$4),100,IF(AND($C338=15,Datenblatt!N338&gt;Datenblatt!$S$5),100,IF(AND($C338=16,Datenblatt!N338&gt;Datenblatt!$S$6),100,IF(AND($C338=12,Datenblatt!N338&gt;Datenblatt!$S$7),100,IF(AND($C338=11,Datenblatt!N338&gt;Datenblatt!$S$8),100,IF(Übersicht!$C338=13,Datenblatt!$B$11*Datenblatt!N338^3+Datenblatt!$C$11*Datenblatt!N338^2+Datenblatt!$D$11*Datenblatt!N338+Datenblatt!$E$11,IF(Übersicht!$C338=14,Datenblatt!$B$12*Datenblatt!N338^3+Datenblatt!$C$12*Datenblatt!N338^2+Datenblatt!$D$12*Datenblatt!N338+Datenblatt!$E$12,IF(Übersicht!$C338=15,Datenblatt!$B$13*Datenblatt!N338^3+Datenblatt!$C$13*Datenblatt!N338^2+Datenblatt!$D$13*Datenblatt!N338+Datenblatt!$E$13,IF(Übersicht!$C338=16,Datenblatt!$B$14*Datenblatt!N338^3+Datenblatt!$C$14*Datenblatt!N338^2+Datenblatt!$D$14*Datenblatt!N338+Datenblatt!$E$14,IF(Übersicht!$C338=12,Datenblatt!$B$15*Datenblatt!N338^3+Datenblatt!$C$15*Datenblatt!N338^2+Datenblatt!$D$15*Datenblatt!N338+Datenblatt!$E$15,IF(Übersicht!$C338=11,Datenblatt!$B$16*Datenblatt!N338^3+Datenblatt!$C$16*Datenblatt!N338^2+Datenblatt!$D$16*Datenblatt!N338+Datenblatt!$E$16,0))))))))))))))))))</f>
        <v>#DIV/0!</v>
      </c>
      <c r="L338">
        <f>IF(AND($C338=13,G338&lt;Datenblatt!$V$3),0,IF(AND($C338=14,G338&lt;Datenblatt!$V$4),0,IF(AND($C338=15,G338&lt;Datenblatt!$V$5),0,IF(AND($C338=16,G338&lt;Datenblatt!$V$6),0,IF(AND($C338=12,G338&lt;Datenblatt!$V$7),0,IF(AND($C338=11,G338&lt;Datenblatt!$V$8),0,IF(AND($C338=13,G338&gt;Datenblatt!$U$3),100,IF(AND($C338=14,G338&gt;Datenblatt!$U$4),100,IF(AND($C338=15,G338&gt;Datenblatt!$U$5),100,IF(AND($C338=16,G338&gt;Datenblatt!$U$6),100,IF(AND($C338=12,G338&gt;Datenblatt!$U$7),100,IF(AND($C338=11,G338&gt;Datenblatt!$U$8),100,IF($C338=13,(Datenblatt!$B$19*Übersicht!G338^3)+(Datenblatt!$C$19*Übersicht!G338^2)+(Datenblatt!$D$19*Übersicht!G338)+Datenblatt!$E$19,IF($C338=14,(Datenblatt!$B$20*Übersicht!G338^3)+(Datenblatt!$C$20*Übersicht!G338^2)+(Datenblatt!$D$20*Übersicht!G338)+Datenblatt!$E$20,IF($C338=15,(Datenblatt!$B$21*Übersicht!G338^3)+(Datenblatt!$C$21*Übersicht!G338^2)+(Datenblatt!$D$21*Übersicht!G338)+Datenblatt!$E$21,IF($C338=16,(Datenblatt!$B$22*Übersicht!G338^3)+(Datenblatt!$C$22*Übersicht!G338^2)+(Datenblatt!$D$22*Übersicht!G338)+Datenblatt!$E$22,IF($C338=12,(Datenblatt!$B$23*Übersicht!G338^3)+(Datenblatt!$C$23*Übersicht!G338^2)+(Datenblatt!$D$23*Übersicht!G338)+Datenblatt!$E$23,IF($C338=11,(Datenblatt!$B$24*Übersicht!G338^3)+(Datenblatt!$C$24*Übersicht!G338^2)+(Datenblatt!$D$24*Übersicht!G338)+Datenblatt!$E$24,0))))))))))))))))))</f>
        <v>0</v>
      </c>
      <c r="M338">
        <f>IF(AND(H338="",C338=11),Datenblatt!$I$26,IF(AND(H338="",C338=12),Datenblatt!$I$26,IF(AND(H338="",C338=16),Datenblatt!$I$27,IF(AND(H338="",C338=15),Datenblatt!$I$26,IF(AND(H338="",C338=14),Datenblatt!$I$26,IF(AND(H338="",C338=13),Datenblatt!$I$26,IF(AND($C338=13,H338&gt;Datenblatt!$X$3),0,IF(AND($C338=14,H338&gt;Datenblatt!$X$4),0,IF(AND($C338=15,H338&gt;Datenblatt!$X$5),0,IF(AND($C338=16,H338&gt;Datenblatt!$X$6),0,IF(AND($C338=12,H338&gt;Datenblatt!$X$7),0,IF(AND($C338=11,H338&gt;Datenblatt!$X$8),0,IF(AND($C338=13,H338&lt;Datenblatt!$W$3),100,IF(AND($C338=14,H338&lt;Datenblatt!$W$4),100,IF(AND($C338=15,H338&lt;Datenblatt!$W$5),100,IF(AND($C338=16,H338&lt;Datenblatt!$W$6),100,IF(AND($C338=12,H338&lt;Datenblatt!$W$7),100,IF(AND($C338=11,H338&lt;Datenblatt!$W$8),100,IF($C338=13,(Datenblatt!$B$27*Übersicht!H338^3)+(Datenblatt!$C$27*Übersicht!H338^2)+(Datenblatt!$D$27*Übersicht!H338)+Datenblatt!$E$27,IF($C338=14,(Datenblatt!$B$28*Übersicht!H338^3)+(Datenblatt!$C$28*Übersicht!H338^2)+(Datenblatt!$D$28*Übersicht!H338)+Datenblatt!$E$28,IF($C338=15,(Datenblatt!$B$29*Übersicht!H338^3)+(Datenblatt!$C$29*Übersicht!H338^2)+(Datenblatt!$D$29*Übersicht!H338)+Datenblatt!$E$29,IF($C338=16,(Datenblatt!$B$30*Übersicht!H338^3)+(Datenblatt!$C$30*Übersicht!H338^2)+(Datenblatt!$D$30*Übersicht!H338)+Datenblatt!$E$30,IF($C338=12,(Datenblatt!$B$31*Übersicht!H338^3)+(Datenblatt!$C$31*Übersicht!H338^2)+(Datenblatt!$D$31*Übersicht!H338)+Datenblatt!$E$31,IF($C338=11,(Datenblatt!$B$32*Übersicht!H338^3)+(Datenblatt!$C$32*Übersicht!H338^2)+(Datenblatt!$D$32*Übersicht!H338)+Datenblatt!$E$32,0))))))))))))))))))))))))</f>
        <v>0</v>
      </c>
      <c r="N338">
        <f>IF(AND(H338="",C338=11),Datenblatt!$I$29,IF(AND(H338="",C338=12),Datenblatt!$I$29,IF(AND(H338="",C338=16),Datenblatt!$I$29,IF(AND(H338="",C338=15),Datenblatt!$I$29,IF(AND(H338="",C338=14),Datenblatt!$I$29,IF(AND(H338="",C338=13),Datenblatt!$I$29,IF(AND($C338=13,H338&gt;Datenblatt!$X$3),0,IF(AND($C338=14,H338&gt;Datenblatt!$X$4),0,IF(AND($C338=15,H338&gt;Datenblatt!$X$5),0,IF(AND($C338=16,H338&gt;Datenblatt!$X$6),0,IF(AND($C338=12,H338&gt;Datenblatt!$X$7),0,IF(AND($C338=11,H338&gt;Datenblatt!$X$8),0,IF(AND($C338=13,H338&lt;Datenblatt!$W$3),100,IF(AND($C338=14,H338&lt;Datenblatt!$W$4),100,IF(AND($C338=15,H338&lt;Datenblatt!$W$5),100,IF(AND($C338=16,H338&lt;Datenblatt!$W$6),100,IF(AND($C338=12,H338&lt;Datenblatt!$W$7),100,IF(AND($C338=11,H338&lt;Datenblatt!$W$8),100,IF($C338=13,(Datenblatt!$B$27*Übersicht!H338^3)+(Datenblatt!$C$27*Übersicht!H338^2)+(Datenblatt!$D$27*Übersicht!H338)+Datenblatt!$E$27,IF($C338=14,(Datenblatt!$B$28*Übersicht!H338^3)+(Datenblatt!$C$28*Übersicht!H338^2)+(Datenblatt!$D$28*Übersicht!H338)+Datenblatt!$E$28,IF($C338=15,(Datenblatt!$B$29*Übersicht!H338^3)+(Datenblatt!$C$29*Übersicht!H338^2)+(Datenblatt!$D$29*Übersicht!H338)+Datenblatt!$E$29,IF($C338=16,(Datenblatt!$B$30*Übersicht!H338^3)+(Datenblatt!$C$30*Übersicht!H338^2)+(Datenblatt!$D$30*Übersicht!H338)+Datenblatt!$E$30,IF($C338=12,(Datenblatt!$B$31*Übersicht!H338^3)+(Datenblatt!$C$31*Übersicht!H338^2)+(Datenblatt!$D$31*Übersicht!H338)+Datenblatt!$E$31,IF($C338=11,(Datenblatt!$B$32*Übersicht!H338^3)+(Datenblatt!$C$32*Übersicht!H338^2)+(Datenblatt!$D$32*Übersicht!H338)+Datenblatt!$E$32,0))))))))))))))))))))))))</f>
        <v>0</v>
      </c>
      <c r="O338" s="2" t="e">
        <f t="shared" si="20"/>
        <v>#DIV/0!</v>
      </c>
      <c r="P338" s="2" t="e">
        <f t="shared" si="21"/>
        <v>#DIV/0!</v>
      </c>
      <c r="R338" s="2"/>
      <c r="S338" s="2">
        <f>Datenblatt!$I$10</f>
        <v>62.816491055091916</v>
      </c>
      <c r="T338" s="2">
        <f>Datenblatt!$I$18</f>
        <v>62.379148900450787</v>
      </c>
      <c r="U338" s="2">
        <f>Datenblatt!$I$26</f>
        <v>55.885385458572635</v>
      </c>
      <c r="V338" s="2">
        <f>Datenblatt!$I$34</f>
        <v>60.727085155488531</v>
      </c>
      <c r="W338" s="7" t="e">
        <f t="shared" si="22"/>
        <v>#DIV/0!</v>
      </c>
      <c r="Y338" s="2">
        <f>Datenblatt!$I$5</f>
        <v>73.48733784597421</v>
      </c>
      <c r="Z338">
        <f>Datenblatt!$I$13</f>
        <v>79.926562848016317</v>
      </c>
      <c r="AA338">
        <f>Datenblatt!$I$21</f>
        <v>79.953620531215734</v>
      </c>
      <c r="AB338">
        <f>Datenblatt!$I$29</f>
        <v>70.851454876954847</v>
      </c>
      <c r="AC338">
        <f>Datenblatt!$I$37</f>
        <v>75.813025407742586</v>
      </c>
      <c r="AD338" s="7" t="e">
        <f t="shared" si="23"/>
        <v>#DIV/0!</v>
      </c>
    </row>
    <row r="339" spans="10:30" ht="19" x14ac:dyDescent="0.25">
      <c r="J339" s="3" t="e">
        <f>IF(AND($C339=13,Datenblatt!M339&lt;Datenblatt!$R$3),0,IF(AND($C339=14,Datenblatt!M339&lt;Datenblatt!$R$4),0,IF(AND($C339=15,Datenblatt!M339&lt;Datenblatt!$R$5),0,IF(AND($C339=16,Datenblatt!M339&lt;Datenblatt!$R$6),0,IF(AND($C339=12,Datenblatt!M339&lt;Datenblatt!$R$7),0,IF(AND($C339=11,Datenblatt!M339&lt;Datenblatt!$R$8),0,IF(AND($C339=13,Datenblatt!M339&gt;Datenblatt!$Q$3),100,IF(AND($C339=14,Datenblatt!M339&gt;Datenblatt!$Q$4),100,IF(AND($C339=15,Datenblatt!M339&gt;Datenblatt!$Q$5),100,IF(AND($C339=16,Datenblatt!M339&gt;Datenblatt!$Q$6),100,IF(AND($C339=12,Datenblatt!M339&gt;Datenblatt!$Q$7),100,IF(AND($C339=11,Datenblatt!M339&gt;Datenblatt!$Q$8),100,IF(Übersicht!$C339=13,Datenblatt!$B$3*Datenblatt!M339^3+Datenblatt!$C$3*Datenblatt!M339^2+Datenblatt!$D$3*Datenblatt!M339+Datenblatt!$E$3,IF(Übersicht!$C339=14,Datenblatt!$B$4*Datenblatt!M339^3+Datenblatt!$C$4*Datenblatt!M339^2+Datenblatt!$D$4*Datenblatt!M339+Datenblatt!$E$4,IF(Übersicht!$C339=15,Datenblatt!$B$5*Datenblatt!M339^3+Datenblatt!$C$5*Datenblatt!M339^2+Datenblatt!$D$5*Datenblatt!M339+Datenblatt!$E$5,IF(Übersicht!$C339=16,Datenblatt!$B$6*Datenblatt!M339^3+Datenblatt!$C$6*Datenblatt!M339^2+Datenblatt!$D$6*Datenblatt!M339+Datenblatt!$E$6,IF(Übersicht!$C339=12,Datenblatt!$B$7*Datenblatt!M339^3+Datenblatt!$C$7*Datenblatt!M339^2+Datenblatt!$D$7*Datenblatt!M339+Datenblatt!$E$7,IF(Übersicht!$C339=11,Datenblatt!$B$8*Datenblatt!M339^3+Datenblatt!$C$8*Datenblatt!M339^2+Datenblatt!$D$8*Datenblatt!M339+Datenblatt!$E$8,0))))))))))))))))))</f>
        <v>#DIV/0!</v>
      </c>
      <c r="K339" t="e">
        <f>IF(AND(Übersicht!$C339=13,Datenblatt!N339&lt;Datenblatt!$T$3),0,IF(AND(Übersicht!$C339=14,Datenblatt!N339&lt;Datenblatt!$T$4),0,IF(AND(Übersicht!$C339=15,Datenblatt!N339&lt;Datenblatt!$T$5),0,IF(AND(Übersicht!$C339=16,Datenblatt!N339&lt;Datenblatt!$T$6),0,IF(AND(Übersicht!$C339=12,Datenblatt!N339&lt;Datenblatt!$T$7),0,IF(AND(Übersicht!$C339=11,Datenblatt!N339&lt;Datenblatt!$T$8),0,IF(AND($C339=13,Datenblatt!N339&gt;Datenblatt!$S$3),100,IF(AND($C339=14,Datenblatt!N339&gt;Datenblatt!$S$4),100,IF(AND($C339=15,Datenblatt!N339&gt;Datenblatt!$S$5),100,IF(AND($C339=16,Datenblatt!N339&gt;Datenblatt!$S$6),100,IF(AND($C339=12,Datenblatt!N339&gt;Datenblatt!$S$7),100,IF(AND($C339=11,Datenblatt!N339&gt;Datenblatt!$S$8),100,IF(Übersicht!$C339=13,Datenblatt!$B$11*Datenblatt!N339^3+Datenblatt!$C$11*Datenblatt!N339^2+Datenblatt!$D$11*Datenblatt!N339+Datenblatt!$E$11,IF(Übersicht!$C339=14,Datenblatt!$B$12*Datenblatt!N339^3+Datenblatt!$C$12*Datenblatt!N339^2+Datenblatt!$D$12*Datenblatt!N339+Datenblatt!$E$12,IF(Übersicht!$C339=15,Datenblatt!$B$13*Datenblatt!N339^3+Datenblatt!$C$13*Datenblatt!N339^2+Datenblatt!$D$13*Datenblatt!N339+Datenblatt!$E$13,IF(Übersicht!$C339=16,Datenblatt!$B$14*Datenblatt!N339^3+Datenblatt!$C$14*Datenblatt!N339^2+Datenblatt!$D$14*Datenblatt!N339+Datenblatt!$E$14,IF(Übersicht!$C339=12,Datenblatt!$B$15*Datenblatt!N339^3+Datenblatt!$C$15*Datenblatt!N339^2+Datenblatt!$D$15*Datenblatt!N339+Datenblatt!$E$15,IF(Übersicht!$C339=11,Datenblatt!$B$16*Datenblatt!N339^3+Datenblatt!$C$16*Datenblatt!N339^2+Datenblatt!$D$16*Datenblatt!N339+Datenblatt!$E$16,0))))))))))))))))))</f>
        <v>#DIV/0!</v>
      </c>
      <c r="L339">
        <f>IF(AND($C339=13,G339&lt;Datenblatt!$V$3),0,IF(AND($C339=14,G339&lt;Datenblatt!$V$4),0,IF(AND($C339=15,G339&lt;Datenblatt!$V$5),0,IF(AND($C339=16,G339&lt;Datenblatt!$V$6),0,IF(AND($C339=12,G339&lt;Datenblatt!$V$7),0,IF(AND($C339=11,G339&lt;Datenblatt!$V$8),0,IF(AND($C339=13,G339&gt;Datenblatt!$U$3),100,IF(AND($C339=14,G339&gt;Datenblatt!$U$4),100,IF(AND($C339=15,G339&gt;Datenblatt!$U$5),100,IF(AND($C339=16,G339&gt;Datenblatt!$U$6),100,IF(AND($C339=12,G339&gt;Datenblatt!$U$7),100,IF(AND($C339=11,G339&gt;Datenblatt!$U$8),100,IF($C339=13,(Datenblatt!$B$19*Übersicht!G339^3)+(Datenblatt!$C$19*Übersicht!G339^2)+(Datenblatt!$D$19*Übersicht!G339)+Datenblatt!$E$19,IF($C339=14,(Datenblatt!$B$20*Übersicht!G339^3)+(Datenblatt!$C$20*Übersicht!G339^2)+(Datenblatt!$D$20*Übersicht!G339)+Datenblatt!$E$20,IF($C339=15,(Datenblatt!$B$21*Übersicht!G339^3)+(Datenblatt!$C$21*Übersicht!G339^2)+(Datenblatt!$D$21*Übersicht!G339)+Datenblatt!$E$21,IF($C339=16,(Datenblatt!$B$22*Übersicht!G339^3)+(Datenblatt!$C$22*Übersicht!G339^2)+(Datenblatt!$D$22*Übersicht!G339)+Datenblatt!$E$22,IF($C339=12,(Datenblatt!$B$23*Übersicht!G339^3)+(Datenblatt!$C$23*Übersicht!G339^2)+(Datenblatt!$D$23*Übersicht!G339)+Datenblatt!$E$23,IF($C339=11,(Datenblatt!$B$24*Übersicht!G339^3)+(Datenblatt!$C$24*Übersicht!G339^2)+(Datenblatt!$D$24*Übersicht!G339)+Datenblatt!$E$24,0))))))))))))))))))</f>
        <v>0</v>
      </c>
      <c r="M339">
        <f>IF(AND(H339="",C339=11),Datenblatt!$I$26,IF(AND(H339="",C339=12),Datenblatt!$I$26,IF(AND(H339="",C339=16),Datenblatt!$I$27,IF(AND(H339="",C339=15),Datenblatt!$I$26,IF(AND(H339="",C339=14),Datenblatt!$I$26,IF(AND(H339="",C339=13),Datenblatt!$I$26,IF(AND($C339=13,H339&gt;Datenblatt!$X$3),0,IF(AND($C339=14,H339&gt;Datenblatt!$X$4),0,IF(AND($C339=15,H339&gt;Datenblatt!$X$5),0,IF(AND($C339=16,H339&gt;Datenblatt!$X$6),0,IF(AND($C339=12,H339&gt;Datenblatt!$X$7),0,IF(AND($C339=11,H339&gt;Datenblatt!$X$8),0,IF(AND($C339=13,H339&lt;Datenblatt!$W$3),100,IF(AND($C339=14,H339&lt;Datenblatt!$W$4),100,IF(AND($C339=15,H339&lt;Datenblatt!$W$5),100,IF(AND($C339=16,H339&lt;Datenblatt!$W$6),100,IF(AND($C339=12,H339&lt;Datenblatt!$W$7),100,IF(AND($C339=11,H339&lt;Datenblatt!$W$8),100,IF($C339=13,(Datenblatt!$B$27*Übersicht!H339^3)+(Datenblatt!$C$27*Übersicht!H339^2)+(Datenblatt!$D$27*Übersicht!H339)+Datenblatt!$E$27,IF($C339=14,(Datenblatt!$B$28*Übersicht!H339^3)+(Datenblatt!$C$28*Übersicht!H339^2)+(Datenblatt!$D$28*Übersicht!H339)+Datenblatt!$E$28,IF($C339=15,(Datenblatt!$B$29*Übersicht!H339^3)+(Datenblatt!$C$29*Übersicht!H339^2)+(Datenblatt!$D$29*Übersicht!H339)+Datenblatt!$E$29,IF($C339=16,(Datenblatt!$B$30*Übersicht!H339^3)+(Datenblatt!$C$30*Übersicht!H339^2)+(Datenblatt!$D$30*Übersicht!H339)+Datenblatt!$E$30,IF($C339=12,(Datenblatt!$B$31*Übersicht!H339^3)+(Datenblatt!$C$31*Übersicht!H339^2)+(Datenblatt!$D$31*Übersicht!H339)+Datenblatt!$E$31,IF($C339=11,(Datenblatt!$B$32*Übersicht!H339^3)+(Datenblatt!$C$32*Übersicht!H339^2)+(Datenblatt!$D$32*Übersicht!H339)+Datenblatt!$E$32,0))))))))))))))))))))))))</f>
        <v>0</v>
      </c>
      <c r="N339">
        <f>IF(AND(H339="",C339=11),Datenblatt!$I$29,IF(AND(H339="",C339=12),Datenblatt!$I$29,IF(AND(H339="",C339=16),Datenblatt!$I$29,IF(AND(H339="",C339=15),Datenblatt!$I$29,IF(AND(H339="",C339=14),Datenblatt!$I$29,IF(AND(H339="",C339=13),Datenblatt!$I$29,IF(AND($C339=13,H339&gt;Datenblatt!$X$3),0,IF(AND($C339=14,H339&gt;Datenblatt!$X$4),0,IF(AND($C339=15,H339&gt;Datenblatt!$X$5),0,IF(AND($C339=16,H339&gt;Datenblatt!$X$6),0,IF(AND($C339=12,H339&gt;Datenblatt!$X$7),0,IF(AND($C339=11,H339&gt;Datenblatt!$X$8),0,IF(AND($C339=13,H339&lt;Datenblatt!$W$3),100,IF(AND($C339=14,H339&lt;Datenblatt!$W$4),100,IF(AND($C339=15,H339&lt;Datenblatt!$W$5),100,IF(AND($C339=16,H339&lt;Datenblatt!$W$6),100,IF(AND($C339=12,H339&lt;Datenblatt!$W$7),100,IF(AND($C339=11,H339&lt;Datenblatt!$W$8),100,IF($C339=13,(Datenblatt!$B$27*Übersicht!H339^3)+(Datenblatt!$C$27*Übersicht!H339^2)+(Datenblatt!$D$27*Übersicht!H339)+Datenblatt!$E$27,IF($C339=14,(Datenblatt!$B$28*Übersicht!H339^3)+(Datenblatt!$C$28*Übersicht!H339^2)+(Datenblatt!$D$28*Übersicht!H339)+Datenblatt!$E$28,IF($C339=15,(Datenblatt!$B$29*Übersicht!H339^3)+(Datenblatt!$C$29*Übersicht!H339^2)+(Datenblatt!$D$29*Übersicht!H339)+Datenblatt!$E$29,IF($C339=16,(Datenblatt!$B$30*Übersicht!H339^3)+(Datenblatt!$C$30*Übersicht!H339^2)+(Datenblatt!$D$30*Übersicht!H339)+Datenblatt!$E$30,IF($C339=12,(Datenblatt!$B$31*Übersicht!H339^3)+(Datenblatt!$C$31*Übersicht!H339^2)+(Datenblatt!$D$31*Übersicht!H339)+Datenblatt!$E$31,IF($C339=11,(Datenblatt!$B$32*Übersicht!H339^3)+(Datenblatt!$C$32*Übersicht!H339^2)+(Datenblatt!$D$32*Übersicht!H339)+Datenblatt!$E$32,0))))))))))))))))))))))))</f>
        <v>0</v>
      </c>
      <c r="O339" s="2" t="e">
        <f t="shared" si="20"/>
        <v>#DIV/0!</v>
      </c>
      <c r="P339" s="2" t="e">
        <f t="shared" si="21"/>
        <v>#DIV/0!</v>
      </c>
      <c r="R339" s="2"/>
      <c r="S339" s="2">
        <f>Datenblatt!$I$10</f>
        <v>62.816491055091916</v>
      </c>
      <c r="T339" s="2">
        <f>Datenblatt!$I$18</f>
        <v>62.379148900450787</v>
      </c>
      <c r="U339" s="2">
        <f>Datenblatt!$I$26</f>
        <v>55.885385458572635</v>
      </c>
      <c r="V339" s="2">
        <f>Datenblatt!$I$34</f>
        <v>60.727085155488531</v>
      </c>
      <c r="W339" s="7" t="e">
        <f t="shared" si="22"/>
        <v>#DIV/0!</v>
      </c>
      <c r="Y339" s="2">
        <f>Datenblatt!$I$5</f>
        <v>73.48733784597421</v>
      </c>
      <c r="Z339">
        <f>Datenblatt!$I$13</f>
        <v>79.926562848016317</v>
      </c>
      <c r="AA339">
        <f>Datenblatt!$I$21</f>
        <v>79.953620531215734</v>
      </c>
      <c r="AB339">
        <f>Datenblatt!$I$29</f>
        <v>70.851454876954847</v>
      </c>
      <c r="AC339">
        <f>Datenblatt!$I$37</f>
        <v>75.813025407742586</v>
      </c>
      <c r="AD339" s="7" t="e">
        <f t="shared" si="23"/>
        <v>#DIV/0!</v>
      </c>
    </row>
    <row r="340" spans="10:30" ht="19" x14ac:dyDescent="0.25">
      <c r="J340" s="3" t="e">
        <f>IF(AND($C340=13,Datenblatt!M340&lt;Datenblatt!$R$3),0,IF(AND($C340=14,Datenblatt!M340&lt;Datenblatt!$R$4),0,IF(AND($C340=15,Datenblatt!M340&lt;Datenblatt!$R$5),0,IF(AND($C340=16,Datenblatt!M340&lt;Datenblatt!$R$6),0,IF(AND($C340=12,Datenblatt!M340&lt;Datenblatt!$R$7),0,IF(AND($C340=11,Datenblatt!M340&lt;Datenblatt!$R$8),0,IF(AND($C340=13,Datenblatt!M340&gt;Datenblatt!$Q$3),100,IF(AND($C340=14,Datenblatt!M340&gt;Datenblatt!$Q$4),100,IF(AND($C340=15,Datenblatt!M340&gt;Datenblatt!$Q$5),100,IF(AND($C340=16,Datenblatt!M340&gt;Datenblatt!$Q$6),100,IF(AND($C340=12,Datenblatt!M340&gt;Datenblatt!$Q$7),100,IF(AND($C340=11,Datenblatt!M340&gt;Datenblatt!$Q$8),100,IF(Übersicht!$C340=13,Datenblatt!$B$3*Datenblatt!M340^3+Datenblatt!$C$3*Datenblatt!M340^2+Datenblatt!$D$3*Datenblatt!M340+Datenblatt!$E$3,IF(Übersicht!$C340=14,Datenblatt!$B$4*Datenblatt!M340^3+Datenblatt!$C$4*Datenblatt!M340^2+Datenblatt!$D$4*Datenblatt!M340+Datenblatt!$E$4,IF(Übersicht!$C340=15,Datenblatt!$B$5*Datenblatt!M340^3+Datenblatt!$C$5*Datenblatt!M340^2+Datenblatt!$D$5*Datenblatt!M340+Datenblatt!$E$5,IF(Übersicht!$C340=16,Datenblatt!$B$6*Datenblatt!M340^3+Datenblatt!$C$6*Datenblatt!M340^2+Datenblatt!$D$6*Datenblatt!M340+Datenblatt!$E$6,IF(Übersicht!$C340=12,Datenblatt!$B$7*Datenblatt!M340^3+Datenblatt!$C$7*Datenblatt!M340^2+Datenblatt!$D$7*Datenblatt!M340+Datenblatt!$E$7,IF(Übersicht!$C340=11,Datenblatt!$B$8*Datenblatt!M340^3+Datenblatt!$C$8*Datenblatt!M340^2+Datenblatt!$D$8*Datenblatt!M340+Datenblatt!$E$8,0))))))))))))))))))</f>
        <v>#DIV/0!</v>
      </c>
      <c r="K340" t="e">
        <f>IF(AND(Übersicht!$C340=13,Datenblatt!N340&lt;Datenblatt!$T$3),0,IF(AND(Übersicht!$C340=14,Datenblatt!N340&lt;Datenblatt!$T$4),0,IF(AND(Übersicht!$C340=15,Datenblatt!N340&lt;Datenblatt!$T$5),0,IF(AND(Übersicht!$C340=16,Datenblatt!N340&lt;Datenblatt!$T$6),0,IF(AND(Übersicht!$C340=12,Datenblatt!N340&lt;Datenblatt!$T$7),0,IF(AND(Übersicht!$C340=11,Datenblatt!N340&lt;Datenblatt!$T$8),0,IF(AND($C340=13,Datenblatt!N340&gt;Datenblatt!$S$3),100,IF(AND($C340=14,Datenblatt!N340&gt;Datenblatt!$S$4),100,IF(AND($C340=15,Datenblatt!N340&gt;Datenblatt!$S$5),100,IF(AND($C340=16,Datenblatt!N340&gt;Datenblatt!$S$6),100,IF(AND($C340=12,Datenblatt!N340&gt;Datenblatt!$S$7),100,IF(AND($C340=11,Datenblatt!N340&gt;Datenblatt!$S$8),100,IF(Übersicht!$C340=13,Datenblatt!$B$11*Datenblatt!N340^3+Datenblatt!$C$11*Datenblatt!N340^2+Datenblatt!$D$11*Datenblatt!N340+Datenblatt!$E$11,IF(Übersicht!$C340=14,Datenblatt!$B$12*Datenblatt!N340^3+Datenblatt!$C$12*Datenblatt!N340^2+Datenblatt!$D$12*Datenblatt!N340+Datenblatt!$E$12,IF(Übersicht!$C340=15,Datenblatt!$B$13*Datenblatt!N340^3+Datenblatt!$C$13*Datenblatt!N340^2+Datenblatt!$D$13*Datenblatt!N340+Datenblatt!$E$13,IF(Übersicht!$C340=16,Datenblatt!$B$14*Datenblatt!N340^3+Datenblatt!$C$14*Datenblatt!N340^2+Datenblatt!$D$14*Datenblatt!N340+Datenblatt!$E$14,IF(Übersicht!$C340=12,Datenblatt!$B$15*Datenblatt!N340^3+Datenblatt!$C$15*Datenblatt!N340^2+Datenblatt!$D$15*Datenblatt!N340+Datenblatt!$E$15,IF(Übersicht!$C340=11,Datenblatt!$B$16*Datenblatt!N340^3+Datenblatt!$C$16*Datenblatt!N340^2+Datenblatt!$D$16*Datenblatt!N340+Datenblatt!$E$16,0))))))))))))))))))</f>
        <v>#DIV/0!</v>
      </c>
      <c r="L340">
        <f>IF(AND($C340=13,G340&lt;Datenblatt!$V$3),0,IF(AND($C340=14,G340&lt;Datenblatt!$V$4),0,IF(AND($C340=15,G340&lt;Datenblatt!$V$5),0,IF(AND($C340=16,G340&lt;Datenblatt!$V$6),0,IF(AND($C340=12,G340&lt;Datenblatt!$V$7),0,IF(AND($C340=11,G340&lt;Datenblatt!$V$8),0,IF(AND($C340=13,G340&gt;Datenblatt!$U$3),100,IF(AND($C340=14,G340&gt;Datenblatt!$U$4),100,IF(AND($C340=15,G340&gt;Datenblatt!$U$5),100,IF(AND($C340=16,G340&gt;Datenblatt!$U$6),100,IF(AND($C340=12,G340&gt;Datenblatt!$U$7),100,IF(AND($C340=11,G340&gt;Datenblatt!$U$8),100,IF($C340=13,(Datenblatt!$B$19*Übersicht!G340^3)+(Datenblatt!$C$19*Übersicht!G340^2)+(Datenblatt!$D$19*Übersicht!G340)+Datenblatt!$E$19,IF($C340=14,(Datenblatt!$B$20*Übersicht!G340^3)+(Datenblatt!$C$20*Übersicht!G340^2)+(Datenblatt!$D$20*Übersicht!G340)+Datenblatt!$E$20,IF($C340=15,(Datenblatt!$B$21*Übersicht!G340^3)+(Datenblatt!$C$21*Übersicht!G340^2)+(Datenblatt!$D$21*Übersicht!G340)+Datenblatt!$E$21,IF($C340=16,(Datenblatt!$B$22*Übersicht!G340^3)+(Datenblatt!$C$22*Übersicht!G340^2)+(Datenblatt!$D$22*Übersicht!G340)+Datenblatt!$E$22,IF($C340=12,(Datenblatt!$B$23*Übersicht!G340^3)+(Datenblatt!$C$23*Übersicht!G340^2)+(Datenblatt!$D$23*Übersicht!G340)+Datenblatt!$E$23,IF($C340=11,(Datenblatt!$B$24*Übersicht!G340^3)+(Datenblatt!$C$24*Übersicht!G340^2)+(Datenblatt!$D$24*Übersicht!G340)+Datenblatt!$E$24,0))))))))))))))))))</f>
        <v>0</v>
      </c>
      <c r="M340">
        <f>IF(AND(H340="",C340=11),Datenblatt!$I$26,IF(AND(H340="",C340=12),Datenblatt!$I$26,IF(AND(H340="",C340=16),Datenblatt!$I$27,IF(AND(H340="",C340=15),Datenblatt!$I$26,IF(AND(H340="",C340=14),Datenblatt!$I$26,IF(AND(H340="",C340=13),Datenblatt!$I$26,IF(AND($C340=13,H340&gt;Datenblatt!$X$3),0,IF(AND($C340=14,H340&gt;Datenblatt!$X$4),0,IF(AND($C340=15,H340&gt;Datenblatt!$X$5),0,IF(AND($C340=16,H340&gt;Datenblatt!$X$6),0,IF(AND($C340=12,H340&gt;Datenblatt!$X$7),0,IF(AND($C340=11,H340&gt;Datenblatt!$X$8),0,IF(AND($C340=13,H340&lt;Datenblatt!$W$3),100,IF(AND($C340=14,H340&lt;Datenblatt!$W$4),100,IF(AND($C340=15,H340&lt;Datenblatt!$W$5),100,IF(AND($C340=16,H340&lt;Datenblatt!$W$6),100,IF(AND($C340=12,H340&lt;Datenblatt!$W$7),100,IF(AND($C340=11,H340&lt;Datenblatt!$W$8),100,IF($C340=13,(Datenblatt!$B$27*Übersicht!H340^3)+(Datenblatt!$C$27*Übersicht!H340^2)+(Datenblatt!$D$27*Übersicht!H340)+Datenblatt!$E$27,IF($C340=14,(Datenblatt!$B$28*Übersicht!H340^3)+(Datenblatt!$C$28*Übersicht!H340^2)+(Datenblatt!$D$28*Übersicht!H340)+Datenblatt!$E$28,IF($C340=15,(Datenblatt!$B$29*Übersicht!H340^3)+(Datenblatt!$C$29*Übersicht!H340^2)+(Datenblatt!$D$29*Übersicht!H340)+Datenblatt!$E$29,IF($C340=16,(Datenblatt!$B$30*Übersicht!H340^3)+(Datenblatt!$C$30*Übersicht!H340^2)+(Datenblatt!$D$30*Übersicht!H340)+Datenblatt!$E$30,IF($C340=12,(Datenblatt!$B$31*Übersicht!H340^3)+(Datenblatt!$C$31*Übersicht!H340^2)+(Datenblatt!$D$31*Übersicht!H340)+Datenblatt!$E$31,IF($C340=11,(Datenblatt!$B$32*Übersicht!H340^3)+(Datenblatt!$C$32*Übersicht!H340^2)+(Datenblatt!$D$32*Übersicht!H340)+Datenblatt!$E$32,0))))))))))))))))))))))))</f>
        <v>0</v>
      </c>
      <c r="N340">
        <f>IF(AND(H340="",C340=11),Datenblatt!$I$29,IF(AND(H340="",C340=12),Datenblatt!$I$29,IF(AND(H340="",C340=16),Datenblatt!$I$29,IF(AND(H340="",C340=15),Datenblatt!$I$29,IF(AND(H340="",C340=14),Datenblatt!$I$29,IF(AND(H340="",C340=13),Datenblatt!$I$29,IF(AND($C340=13,H340&gt;Datenblatt!$X$3),0,IF(AND($C340=14,H340&gt;Datenblatt!$X$4),0,IF(AND($C340=15,H340&gt;Datenblatt!$X$5),0,IF(AND($C340=16,H340&gt;Datenblatt!$X$6),0,IF(AND($C340=12,H340&gt;Datenblatt!$X$7),0,IF(AND($C340=11,H340&gt;Datenblatt!$X$8),0,IF(AND($C340=13,H340&lt;Datenblatt!$W$3),100,IF(AND($C340=14,H340&lt;Datenblatt!$W$4),100,IF(AND($C340=15,H340&lt;Datenblatt!$W$5),100,IF(AND($C340=16,H340&lt;Datenblatt!$W$6),100,IF(AND($C340=12,H340&lt;Datenblatt!$W$7),100,IF(AND($C340=11,H340&lt;Datenblatt!$W$8),100,IF($C340=13,(Datenblatt!$B$27*Übersicht!H340^3)+(Datenblatt!$C$27*Übersicht!H340^2)+(Datenblatt!$D$27*Übersicht!H340)+Datenblatt!$E$27,IF($C340=14,(Datenblatt!$B$28*Übersicht!H340^3)+(Datenblatt!$C$28*Übersicht!H340^2)+(Datenblatt!$D$28*Übersicht!H340)+Datenblatt!$E$28,IF($C340=15,(Datenblatt!$B$29*Übersicht!H340^3)+(Datenblatt!$C$29*Übersicht!H340^2)+(Datenblatt!$D$29*Übersicht!H340)+Datenblatt!$E$29,IF($C340=16,(Datenblatt!$B$30*Übersicht!H340^3)+(Datenblatt!$C$30*Übersicht!H340^2)+(Datenblatt!$D$30*Übersicht!H340)+Datenblatt!$E$30,IF($C340=12,(Datenblatt!$B$31*Übersicht!H340^3)+(Datenblatt!$C$31*Übersicht!H340^2)+(Datenblatt!$D$31*Übersicht!H340)+Datenblatt!$E$31,IF($C340=11,(Datenblatt!$B$32*Übersicht!H340^3)+(Datenblatt!$C$32*Übersicht!H340^2)+(Datenblatt!$D$32*Übersicht!H340)+Datenblatt!$E$32,0))))))))))))))))))))))))</f>
        <v>0</v>
      </c>
      <c r="O340" s="2" t="e">
        <f t="shared" si="20"/>
        <v>#DIV/0!</v>
      </c>
      <c r="P340" s="2" t="e">
        <f t="shared" si="21"/>
        <v>#DIV/0!</v>
      </c>
      <c r="R340" s="2"/>
      <c r="S340" s="2">
        <f>Datenblatt!$I$10</f>
        <v>62.816491055091916</v>
      </c>
      <c r="T340" s="2">
        <f>Datenblatt!$I$18</f>
        <v>62.379148900450787</v>
      </c>
      <c r="U340" s="2">
        <f>Datenblatt!$I$26</f>
        <v>55.885385458572635</v>
      </c>
      <c r="V340" s="2">
        <f>Datenblatt!$I$34</f>
        <v>60.727085155488531</v>
      </c>
      <c r="W340" s="7" t="e">
        <f t="shared" si="22"/>
        <v>#DIV/0!</v>
      </c>
      <c r="Y340" s="2">
        <f>Datenblatt!$I$5</f>
        <v>73.48733784597421</v>
      </c>
      <c r="Z340">
        <f>Datenblatt!$I$13</f>
        <v>79.926562848016317</v>
      </c>
      <c r="AA340">
        <f>Datenblatt!$I$21</f>
        <v>79.953620531215734</v>
      </c>
      <c r="AB340">
        <f>Datenblatt!$I$29</f>
        <v>70.851454876954847</v>
      </c>
      <c r="AC340">
        <f>Datenblatt!$I$37</f>
        <v>75.813025407742586</v>
      </c>
      <c r="AD340" s="7" t="e">
        <f t="shared" si="23"/>
        <v>#DIV/0!</v>
      </c>
    </row>
    <row r="341" spans="10:30" ht="19" x14ac:dyDescent="0.25">
      <c r="J341" s="3" t="e">
        <f>IF(AND($C341=13,Datenblatt!M341&lt;Datenblatt!$R$3),0,IF(AND($C341=14,Datenblatt!M341&lt;Datenblatt!$R$4),0,IF(AND($C341=15,Datenblatt!M341&lt;Datenblatt!$R$5),0,IF(AND($C341=16,Datenblatt!M341&lt;Datenblatt!$R$6),0,IF(AND($C341=12,Datenblatt!M341&lt;Datenblatt!$R$7),0,IF(AND($C341=11,Datenblatt!M341&lt;Datenblatt!$R$8),0,IF(AND($C341=13,Datenblatt!M341&gt;Datenblatt!$Q$3),100,IF(AND($C341=14,Datenblatt!M341&gt;Datenblatt!$Q$4),100,IF(AND($C341=15,Datenblatt!M341&gt;Datenblatt!$Q$5),100,IF(AND($C341=16,Datenblatt!M341&gt;Datenblatt!$Q$6),100,IF(AND($C341=12,Datenblatt!M341&gt;Datenblatt!$Q$7),100,IF(AND($C341=11,Datenblatt!M341&gt;Datenblatt!$Q$8),100,IF(Übersicht!$C341=13,Datenblatt!$B$3*Datenblatt!M341^3+Datenblatt!$C$3*Datenblatt!M341^2+Datenblatt!$D$3*Datenblatt!M341+Datenblatt!$E$3,IF(Übersicht!$C341=14,Datenblatt!$B$4*Datenblatt!M341^3+Datenblatt!$C$4*Datenblatt!M341^2+Datenblatt!$D$4*Datenblatt!M341+Datenblatt!$E$4,IF(Übersicht!$C341=15,Datenblatt!$B$5*Datenblatt!M341^3+Datenblatt!$C$5*Datenblatt!M341^2+Datenblatt!$D$5*Datenblatt!M341+Datenblatt!$E$5,IF(Übersicht!$C341=16,Datenblatt!$B$6*Datenblatt!M341^3+Datenblatt!$C$6*Datenblatt!M341^2+Datenblatt!$D$6*Datenblatt!M341+Datenblatt!$E$6,IF(Übersicht!$C341=12,Datenblatt!$B$7*Datenblatt!M341^3+Datenblatt!$C$7*Datenblatt!M341^2+Datenblatt!$D$7*Datenblatt!M341+Datenblatt!$E$7,IF(Übersicht!$C341=11,Datenblatt!$B$8*Datenblatt!M341^3+Datenblatt!$C$8*Datenblatt!M341^2+Datenblatt!$D$8*Datenblatt!M341+Datenblatt!$E$8,0))))))))))))))))))</f>
        <v>#DIV/0!</v>
      </c>
      <c r="K341" t="e">
        <f>IF(AND(Übersicht!$C341=13,Datenblatt!N341&lt;Datenblatt!$T$3),0,IF(AND(Übersicht!$C341=14,Datenblatt!N341&lt;Datenblatt!$T$4),0,IF(AND(Übersicht!$C341=15,Datenblatt!N341&lt;Datenblatt!$T$5),0,IF(AND(Übersicht!$C341=16,Datenblatt!N341&lt;Datenblatt!$T$6),0,IF(AND(Übersicht!$C341=12,Datenblatt!N341&lt;Datenblatt!$T$7),0,IF(AND(Übersicht!$C341=11,Datenblatt!N341&lt;Datenblatt!$T$8),0,IF(AND($C341=13,Datenblatt!N341&gt;Datenblatt!$S$3),100,IF(AND($C341=14,Datenblatt!N341&gt;Datenblatt!$S$4),100,IF(AND($C341=15,Datenblatt!N341&gt;Datenblatt!$S$5),100,IF(AND($C341=16,Datenblatt!N341&gt;Datenblatt!$S$6),100,IF(AND($C341=12,Datenblatt!N341&gt;Datenblatt!$S$7),100,IF(AND($C341=11,Datenblatt!N341&gt;Datenblatt!$S$8),100,IF(Übersicht!$C341=13,Datenblatt!$B$11*Datenblatt!N341^3+Datenblatt!$C$11*Datenblatt!N341^2+Datenblatt!$D$11*Datenblatt!N341+Datenblatt!$E$11,IF(Übersicht!$C341=14,Datenblatt!$B$12*Datenblatt!N341^3+Datenblatt!$C$12*Datenblatt!N341^2+Datenblatt!$D$12*Datenblatt!N341+Datenblatt!$E$12,IF(Übersicht!$C341=15,Datenblatt!$B$13*Datenblatt!N341^3+Datenblatt!$C$13*Datenblatt!N341^2+Datenblatt!$D$13*Datenblatt!N341+Datenblatt!$E$13,IF(Übersicht!$C341=16,Datenblatt!$B$14*Datenblatt!N341^3+Datenblatt!$C$14*Datenblatt!N341^2+Datenblatt!$D$14*Datenblatt!N341+Datenblatt!$E$14,IF(Übersicht!$C341=12,Datenblatt!$B$15*Datenblatt!N341^3+Datenblatt!$C$15*Datenblatt!N341^2+Datenblatt!$D$15*Datenblatt!N341+Datenblatt!$E$15,IF(Übersicht!$C341=11,Datenblatt!$B$16*Datenblatt!N341^3+Datenblatt!$C$16*Datenblatt!N341^2+Datenblatt!$D$16*Datenblatt!N341+Datenblatt!$E$16,0))))))))))))))))))</f>
        <v>#DIV/0!</v>
      </c>
      <c r="L341">
        <f>IF(AND($C341=13,G341&lt;Datenblatt!$V$3),0,IF(AND($C341=14,G341&lt;Datenblatt!$V$4),0,IF(AND($C341=15,G341&lt;Datenblatt!$V$5),0,IF(AND($C341=16,G341&lt;Datenblatt!$V$6),0,IF(AND($C341=12,G341&lt;Datenblatt!$V$7),0,IF(AND($C341=11,G341&lt;Datenblatt!$V$8),0,IF(AND($C341=13,G341&gt;Datenblatt!$U$3),100,IF(AND($C341=14,G341&gt;Datenblatt!$U$4),100,IF(AND($C341=15,G341&gt;Datenblatt!$U$5),100,IF(AND($C341=16,G341&gt;Datenblatt!$U$6),100,IF(AND($C341=12,G341&gt;Datenblatt!$U$7),100,IF(AND($C341=11,G341&gt;Datenblatt!$U$8),100,IF($C341=13,(Datenblatt!$B$19*Übersicht!G341^3)+(Datenblatt!$C$19*Übersicht!G341^2)+(Datenblatt!$D$19*Übersicht!G341)+Datenblatt!$E$19,IF($C341=14,(Datenblatt!$B$20*Übersicht!G341^3)+(Datenblatt!$C$20*Übersicht!G341^2)+(Datenblatt!$D$20*Übersicht!G341)+Datenblatt!$E$20,IF($C341=15,(Datenblatt!$B$21*Übersicht!G341^3)+(Datenblatt!$C$21*Übersicht!G341^2)+(Datenblatt!$D$21*Übersicht!G341)+Datenblatt!$E$21,IF($C341=16,(Datenblatt!$B$22*Übersicht!G341^3)+(Datenblatt!$C$22*Übersicht!G341^2)+(Datenblatt!$D$22*Übersicht!G341)+Datenblatt!$E$22,IF($C341=12,(Datenblatt!$B$23*Übersicht!G341^3)+(Datenblatt!$C$23*Übersicht!G341^2)+(Datenblatt!$D$23*Übersicht!G341)+Datenblatt!$E$23,IF($C341=11,(Datenblatt!$B$24*Übersicht!G341^3)+(Datenblatt!$C$24*Übersicht!G341^2)+(Datenblatt!$D$24*Übersicht!G341)+Datenblatt!$E$24,0))))))))))))))))))</f>
        <v>0</v>
      </c>
      <c r="M341">
        <f>IF(AND(H341="",C341=11),Datenblatt!$I$26,IF(AND(H341="",C341=12),Datenblatt!$I$26,IF(AND(H341="",C341=16),Datenblatt!$I$27,IF(AND(H341="",C341=15),Datenblatt!$I$26,IF(AND(H341="",C341=14),Datenblatt!$I$26,IF(AND(H341="",C341=13),Datenblatt!$I$26,IF(AND($C341=13,H341&gt;Datenblatt!$X$3),0,IF(AND($C341=14,H341&gt;Datenblatt!$X$4),0,IF(AND($C341=15,H341&gt;Datenblatt!$X$5),0,IF(AND($C341=16,H341&gt;Datenblatt!$X$6),0,IF(AND($C341=12,H341&gt;Datenblatt!$X$7),0,IF(AND($C341=11,H341&gt;Datenblatt!$X$8),0,IF(AND($C341=13,H341&lt;Datenblatt!$W$3),100,IF(AND($C341=14,H341&lt;Datenblatt!$W$4),100,IF(AND($C341=15,H341&lt;Datenblatt!$W$5),100,IF(AND($C341=16,H341&lt;Datenblatt!$W$6),100,IF(AND($C341=12,H341&lt;Datenblatt!$W$7),100,IF(AND($C341=11,H341&lt;Datenblatt!$W$8),100,IF($C341=13,(Datenblatt!$B$27*Übersicht!H341^3)+(Datenblatt!$C$27*Übersicht!H341^2)+(Datenblatt!$D$27*Übersicht!H341)+Datenblatt!$E$27,IF($C341=14,(Datenblatt!$B$28*Übersicht!H341^3)+(Datenblatt!$C$28*Übersicht!H341^2)+(Datenblatt!$D$28*Übersicht!H341)+Datenblatt!$E$28,IF($C341=15,(Datenblatt!$B$29*Übersicht!H341^3)+(Datenblatt!$C$29*Übersicht!H341^2)+(Datenblatt!$D$29*Übersicht!H341)+Datenblatt!$E$29,IF($C341=16,(Datenblatt!$B$30*Übersicht!H341^3)+(Datenblatt!$C$30*Übersicht!H341^2)+(Datenblatt!$D$30*Übersicht!H341)+Datenblatt!$E$30,IF($C341=12,(Datenblatt!$B$31*Übersicht!H341^3)+(Datenblatt!$C$31*Übersicht!H341^2)+(Datenblatt!$D$31*Übersicht!H341)+Datenblatt!$E$31,IF($C341=11,(Datenblatt!$B$32*Übersicht!H341^3)+(Datenblatt!$C$32*Übersicht!H341^2)+(Datenblatt!$D$32*Übersicht!H341)+Datenblatt!$E$32,0))))))))))))))))))))))))</f>
        <v>0</v>
      </c>
      <c r="N341">
        <f>IF(AND(H341="",C341=11),Datenblatt!$I$29,IF(AND(H341="",C341=12),Datenblatt!$I$29,IF(AND(H341="",C341=16),Datenblatt!$I$29,IF(AND(H341="",C341=15),Datenblatt!$I$29,IF(AND(H341="",C341=14),Datenblatt!$I$29,IF(AND(H341="",C341=13),Datenblatt!$I$29,IF(AND($C341=13,H341&gt;Datenblatt!$X$3),0,IF(AND($C341=14,H341&gt;Datenblatt!$X$4),0,IF(AND($C341=15,H341&gt;Datenblatt!$X$5),0,IF(AND($C341=16,H341&gt;Datenblatt!$X$6),0,IF(AND($C341=12,H341&gt;Datenblatt!$X$7),0,IF(AND($C341=11,H341&gt;Datenblatt!$X$8),0,IF(AND($C341=13,H341&lt;Datenblatt!$W$3),100,IF(AND($C341=14,H341&lt;Datenblatt!$W$4),100,IF(AND($C341=15,H341&lt;Datenblatt!$W$5),100,IF(AND($C341=16,H341&lt;Datenblatt!$W$6),100,IF(AND($C341=12,H341&lt;Datenblatt!$W$7),100,IF(AND($C341=11,H341&lt;Datenblatt!$W$8),100,IF($C341=13,(Datenblatt!$B$27*Übersicht!H341^3)+(Datenblatt!$C$27*Übersicht!H341^2)+(Datenblatt!$D$27*Übersicht!H341)+Datenblatt!$E$27,IF($C341=14,(Datenblatt!$B$28*Übersicht!H341^3)+(Datenblatt!$C$28*Übersicht!H341^2)+(Datenblatt!$D$28*Übersicht!H341)+Datenblatt!$E$28,IF($C341=15,(Datenblatt!$B$29*Übersicht!H341^3)+(Datenblatt!$C$29*Übersicht!H341^2)+(Datenblatt!$D$29*Übersicht!H341)+Datenblatt!$E$29,IF($C341=16,(Datenblatt!$B$30*Übersicht!H341^3)+(Datenblatt!$C$30*Übersicht!H341^2)+(Datenblatt!$D$30*Übersicht!H341)+Datenblatt!$E$30,IF($C341=12,(Datenblatt!$B$31*Übersicht!H341^3)+(Datenblatt!$C$31*Übersicht!H341^2)+(Datenblatt!$D$31*Übersicht!H341)+Datenblatt!$E$31,IF($C341=11,(Datenblatt!$B$32*Übersicht!H341^3)+(Datenblatt!$C$32*Übersicht!H341^2)+(Datenblatt!$D$32*Übersicht!H341)+Datenblatt!$E$32,0))))))))))))))))))))))))</f>
        <v>0</v>
      </c>
      <c r="O341" s="2" t="e">
        <f t="shared" si="20"/>
        <v>#DIV/0!</v>
      </c>
      <c r="P341" s="2" t="e">
        <f t="shared" si="21"/>
        <v>#DIV/0!</v>
      </c>
      <c r="R341" s="2"/>
      <c r="S341" s="2">
        <f>Datenblatt!$I$10</f>
        <v>62.816491055091916</v>
      </c>
      <c r="T341" s="2">
        <f>Datenblatt!$I$18</f>
        <v>62.379148900450787</v>
      </c>
      <c r="U341" s="2">
        <f>Datenblatt!$I$26</f>
        <v>55.885385458572635</v>
      </c>
      <c r="V341" s="2">
        <f>Datenblatt!$I$34</f>
        <v>60.727085155488531</v>
      </c>
      <c r="W341" s="7" t="e">
        <f t="shared" si="22"/>
        <v>#DIV/0!</v>
      </c>
      <c r="Y341" s="2">
        <f>Datenblatt!$I$5</f>
        <v>73.48733784597421</v>
      </c>
      <c r="Z341">
        <f>Datenblatt!$I$13</f>
        <v>79.926562848016317</v>
      </c>
      <c r="AA341">
        <f>Datenblatt!$I$21</f>
        <v>79.953620531215734</v>
      </c>
      <c r="AB341">
        <f>Datenblatt!$I$29</f>
        <v>70.851454876954847</v>
      </c>
      <c r="AC341">
        <f>Datenblatt!$I$37</f>
        <v>75.813025407742586</v>
      </c>
      <c r="AD341" s="7" t="e">
        <f t="shared" si="23"/>
        <v>#DIV/0!</v>
      </c>
    </row>
    <row r="342" spans="10:30" ht="19" x14ac:dyDescent="0.25">
      <c r="J342" s="3" t="e">
        <f>IF(AND($C342=13,Datenblatt!M342&lt;Datenblatt!$R$3),0,IF(AND($C342=14,Datenblatt!M342&lt;Datenblatt!$R$4),0,IF(AND($C342=15,Datenblatt!M342&lt;Datenblatt!$R$5),0,IF(AND($C342=16,Datenblatt!M342&lt;Datenblatt!$R$6),0,IF(AND($C342=12,Datenblatt!M342&lt;Datenblatt!$R$7),0,IF(AND($C342=11,Datenblatt!M342&lt;Datenblatt!$R$8),0,IF(AND($C342=13,Datenblatt!M342&gt;Datenblatt!$Q$3),100,IF(AND($C342=14,Datenblatt!M342&gt;Datenblatt!$Q$4),100,IF(AND($C342=15,Datenblatt!M342&gt;Datenblatt!$Q$5),100,IF(AND($C342=16,Datenblatt!M342&gt;Datenblatt!$Q$6),100,IF(AND($C342=12,Datenblatt!M342&gt;Datenblatt!$Q$7),100,IF(AND($C342=11,Datenblatt!M342&gt;Datenblatt!$Q$8),100,IF(Übersicht!$C342=13,Datenblatt!$B$3*Datenblatt!M342^3+Datenblatt!$C$3*Datenblatt!M342^2+Datenblatt!$D$3*Datenblatt!M342+Datenblatt!$E$3,IF(Übersicht!$C342=14,Datenblatt!$B$4*Datenblatt!M342^3+Datenblatt!$C$4*Datenblatt!M342^2+Datenblatt!$D$4*Datenblatt!M342+Datenblatt!$E$4,IF(Übersicht!$C342=15,Datenblatt!$B$5*Datenblatt!M342^3+Datenblatt!$C$5*Datenblatt!M342^2+Datenblatt!$D$5*Datenblatt!M342+Datenblatt!$E$5,IF(Übersicht!$C342=16,Datenblatt!$B$6*Datenblatt!M342^3+Datenblatt!$C$6*Datenblatt!M342^2+Datenblatt!$D$6*Datenblatt!M342+Datenblatt!$E$6,IF(Übersicht!$C342=12,Datenblatt!$B$7*Datenblatt!M342^3+Datenblatt!$C$7*Datenblatt!M342^2+Datenblatt!$D$7*Datenblatt!M342+Datenblatt!$E$7,IF(Übersicht!$C342=11,Datenblatt!$B$8*Datenblatt!M342^3+Datenblatt!$C$8*Datenblatt!M342^2+Datenblatt!$D$8*Datenblatt!M342+Datenblatt!$E$8,0))))))))))))))))))</f>
        <v>#DIV/0!</v>
      </c>
      <c r="K342" t="e">
        <f>IF(AND(Übersicht!$C342=13,Datenblatt!N342&lt;Datenblatt!$T$3),0,IF(AND(Übersicht!$C342=14,Datenblatt!N342&lt;Datenblatt!$T$4),0,IF(AND(Übersicht!$C342=15,Datenblatt!N342&lt;Datenblatt!$T$5),0,IF(AND(Übersicht!$C342=16,Datenblatt!N342&lt;Datenblatt!$T$6),0,IF(AND(Übersicht!$C342=12,Datenblatt!N342&lt;Datenblatt!$T$7),0,IF(AND(Übersicht!$C342=11,Datenblatt!N342&lt;Datenblatt!$T$8),0,IF(AND($C342=13,Datenblatt!N342&gt;Datenblatt!$S$3),100,IF(AND($C342=14,Datenblatt!N342&gt;Datenblatt!$S$4),100,IF(AND($C342=15,Datenblatt!N342&gt;Datenblatt!$S$5),100,IF(AND($C342=16,Datenblatt!N342&gt;Datenblatt!$S$6),100,IF(AND($C342=12,Datenblatt!N342&gt;Datenblatt!$S$7),100,IF(AND($C342=11,Datenblatt!N342&gt;Datenblatt!$S$8),100,IF(Übersicht!$C342=13,Datenblatt!$B$11*Datenblatt!N342^3+Datenblatt!$C$11*Datenblatt!N342^2+Datenblatt!$D$11*Datenblatt!N342+Datenblatt!$E$11,IF(Übersicht!$C342=14,Datenblatt!$B$12*Datenblatt!N342^3+Datenblatt!$C$12*Datenblatt!N342^2+Datenblatt!$D$12*Datenblatt!N342+Datenblatt!$E$12,IF(Übersicht!$C342=15,Datenblatt!$B$13*Datenblatt!N342^3+Datenblatt!$C$13*Datenblatt!N342^2+Datenblatt!$D$13*Datenblatt!N342+Datenblatt!$E$13,IF(Übersicht!$C342=16,Datenblatt!$B$14*Datenblatt!N342^3+Datenblatt!$C$14*Datenblatt!N342^2+Datenblatt!$D$14*Datenblatt!N342+Datenblatt!$E$14,IF(Übersicht!$C342=12,Datenblatt!$B$15*Datenblatt!N342^3+Datenblatt!$C$15*Datenblatt!N342^2+Datenblatt!$D$15*Datenblatt!N342+Datenblatt!$E$15,IF(Übersicht!$C342=11,Datenblatt!$B$16*Datenblatt!N342^3+Datenblatt!$C$16*Datenblatt!N342^2+Datenblatt!$D$16*Datenblatt!N342+Datenblatt!$E$16,0))))))))))))))))))</f>
        <v>#DIV/0!</v>
      </c>
      <c r="L342">
        <f>IF(AND($C342=13,G342&lt;Datenblatt!$V$3),0,IF(AND($C342=14,G342&lt;Datenblatt!$V$4),0,IF(AND($C342=15,G342&lt;Datenblatt!$V$5),0,IF(AND($C342=16,G342&lt;Datenblatt!$V$6),0,IF(AND($C342=12,G342&lt;Datenblatt!$V$7),0,IF(AND($C342=11,G342&lt;Datenblatt!$V$8),0,IF(AND($C342=13,G342&gt;Datenblatt!$U$3),100,IF(AND($C342=14,G342&gt;Datenblatt!$U$4),100,IF(AND($C342=15,G342&gt;Datenblatt!$U$5),100,IF(AND($C342=16,G342&gt;Datenblatt!$U$6),100,IF(AND($C342=12,G342&gt;Datenblatt!$U$7),100,IF(AND($C342=11,G342&gt;Datenblatt!$U$8),100,IF($C342=13,(Datenblatt!$B$19*Übersicht!G342^3)+(Datenblatt!$C$19*Übersicht!G342^2)+(Datenblatt!$D$19*Übersicht!G342)+Datenblatt!$E$19,IF($C342=14,(Datenblatt!$B$20*Übersicht!G342^3)+(Datenblatt!$C$20*Übersicht!G342^2)+(Datenblatt!$D$20*Übersicht!G342)+Datenblatt!$E$20,IF($C342=15,(Datenblatt!$B$21*Übersicht!G342^3)+(Datenblatt!$C$21*Übersicht!G342^2)+(Datenblatt!$D$21*Übersicht!G342)+Datenblatt!$E$21,IF($C342=16,(Datenblatt!$B$22*Übersicht!G342^3)+(Datenblatt!$C$22*Übersicht!G342^2)+(Datenblatt!$D$22*Übersicht!G342)+Datenblatt!$E$22,IF($C342=12,(Datenblatt!$B$23*Übersicht!G342^3)+(Datenblatt!$C$23*Übersicht!G342^2)+(Datenblatt!$D$23*Übersicht!G342)+Datenblatt!$E$23,IF($C342=11,(Datenblatt!$B$24*Übersicht!G342^3)+(Datenblatt!$C$24*Übersicht!G342^2)+(Datenblatt!$D$24*Übersicht!G342)+Datenblatt!$E$24,0))))))))))))))))))</f>
        <v>0</v>
      </c>
      <c r="M342">
        <f>IF(AND(H342="",C342=11),Datenblatt!$I$26,IF(AND(H342="",C342=12),Datenblatt!$I$26,IF(AND(H342="",C342=16),Datenblatt!$I$27,IF(AND(H342="",C342=15),Datenblatt!$I$26,IF(AND(H342="",C342=14),Datenblatt!$I$26,IF(AND(H342="",C342=13),Datenblatt!$I$26,IF(AND($C342=13,H342&gt;Datenblatt!$X$3),0,IF(AND($C342=14,H342&gt;Datenblatt!$X$4),0,IF(AND($C342=15,H342&gt;Datenblatt!$X$5),0,IF(AND($C342=16,H342&gt;Datenblatt!$X$6),0,IF(AND($C342=12,H342&gt;Datenblatt!$X$7),0,IF(AND($C342=11,H342&gt;Datenblatt!$X$8),0,IF(AND($C342=13,H342&lt;Datenblatt!$W$3),100,IF(AND($C342=14,H342&lt;Datenblatt!$W$4),100,IF(AND($C342=15,H342&lt;Datenblatt!$W$5),100,IF(AND($C342=16,H342&lt;Datenblatt!$W$6),100,IF(AND($C342=12,H342&lt;Datenblatt!$W$7),100,IF(AND($C342=11,H342&lt;Datenblatt!$W$8),100,IF($C342=13,(Datenblatt!$B$27*Übersicht!H342^3)+(Datenblatt!$C$27*Übersicht!H342^2)+(Datenblatt!$D$27*Übersicht!H342)+Datenblatt!$E$27,IF($C342=14,(Datenblatt!$B$28*Übersicht!H342^3)+(Datenblatt!$C$28*Übersicht!H342^2)+(Datenblatt!$D$28*Übersicht!H342)+Datenblatt!$E$28,IF($C342=15,(Datenblatt!$B$29*Übersicht!H342^3)+(Datenblatt!$C$29*Übersicht!H342^2)+(Datenblatt!$D$29*Übersicht!H342)+Datenblatt!$E$29,IF($C342=16,(Datenblatt!$B$30*Übersicht!H342^3)+(Datenblatt!$C$30*Übersicht!H342^2)+(Datenblatt!$D$30*Übersicht!H342)+Datenblatt!$E$30,IF($C342=12,(Datenblatt!$B$31*Übersicht!H342^3)+(Datenblatt!$C$31*Übersicht!H342^2)+(Datenblatt!$D$31*Übersicht!H342)+Datenblatt!$E$31,IF($C342=11,(Datenblatt!$B$32*Übersicht!H342^3)+(Datenblatt!$C$32*Übersicht!H342^2)+(Datenblatt!$D$32*Übersicht!H342)+Datenblatt!$E$32,0))))))))))))))))))))))))</f>
        <v>0</v>
      </c>
      <c r="N342">
        <f>IF(AND(H342="",C342=11),Datenblatt!$I$29,IF(AND(H342="",C342=12),Datenblatt!$I$29,IF(AND(H342="",C342=16),Datenblatt!$I$29,IF(AND(H342="",C342=15),Datenblatt!$I$29,IF(AND(H342="",C342=14),Datenblatt!$I$29,IF(AND(H342="",C342=13),Datenblatt!$I$29,IF(AND($C342=13,H342&gt;Datenblatt!$X$3),0,IF(AND($C342=14,H342&gt;Datenblatt!$X$4),0,IF(AND($C342=15,H342&gt;Datenblatt!$X$5),0,IF(AND($C342=16,H342&gt;Datenblatt!$X$6),0,IF(AND($C342=12,H342&gt;Datenblatt!$X$7),0,IF(AND($C342=11,H342&gt;Datenblatt!$X$8),0,IF(AND($C342=13,H342&lt;Datenblatt!$W$3),100,IF(AND($C342=14,H342&lt;Datenblatt!$W$4),100,IF(AND($C342=15,H342&lt;Datenblatt!$W$5),100,IF(AND($C342=16,H342&lt;Datenblatt!$W$6),100,IF(AND($C342=12,H342&lt;Datenblatt!$W$7),100,IF(AND($C342=11,H342&lt;Datenblatt!$W$8),100,IF($C342=13,(Datenblatt!$B$27*Übersicht!H342^3)+(Datenblatt!$C$27*Übersicht!H342^2)+(Datenblatt!$D$27*Übersicht!H342)+Datenblatt!$E$27,IF($C342=14,(Datenblatt!$B$28*Übersicht!H342^3)+(Datenblatt!$C$28*Übersicht!H342^2)+(Datenblatt!$D$28*Übersicht!H342)+Datenblatt!$E$28,IF($C342=15,(Datenblatt!$B$29*Übersicht!H342^3)+(Datenblatt!$C$29*Übersicht!H342^2)+(Datenblatt!$D$29*Übersicht!H342)+Datenblatt!$E$29,IF($C342=16,(Datenblatt!$B$30*Übersicht!H342^3)+(Datenblatt!$C$30*Übersicht!H342^2)+(Datenblatt!$D$30*Übersicht!H342)+Datenblatt!$E$30,IF($C342=12,(Datenblatt!$B$31*Übersicht!H342^3)+(Datenblatt!$C$31*Übersicht!H342^2)+(Datenblatt!$D$31*Übersicht!H342)+Datenblatt!$E$31,IF($C342=11,(Datenblatt!$B$32*Übersicht!H342^3)+(Datenblatt!$C$32*Übersicht!H342^2)+(Datenblatt!$D$32*Übersicht!H342)+Datenblatt!$E$32,0))))))))))))))))))))))))</f>
        <v>0</v>
      </c>
      <c r="O342" s="2" t="e">
        <f t="shared" si="20"/>
        <v>#DIV/0!</v>
      </c>
      <c r="P342" s="2" t="e">
        <f t="shared" si="21"/>
        <v>#DIV/0!</v>
      </c>
      <c r="R342" s="2"/>
      <c r="S342" s="2">
        <f>Datenblatt!$I$10</f>
        <v>62.816491055091916</v>
      </c>
      <c r="T342" s="2">
        <f>Datenblatt!$I$18</f>
        <v>62.379148900450787</v>
      </c>
      <c r="U342" s="2">
        <f>Datenblatt!$I$26</f>
        <v>55.885385458572635</v>
      </c>
      <c r="V342" s="2">
        <f>Datenblatt!$I$34</f>
        <v>60.727085155488531</v>
      </c>
      <c r="W342" s="7" t="e">
        <f t="shared" si="22"/>
        <v>#DIV/0!</v>
      </c>
      <c r="Y342" s="2">
        <f>Datenblatt!$I$5</f>
        <v>73.48733784597421</v>
      </c>
      <c r="Z342">
        <f>Datenblatt!$I$13</f>
        <v>79.926562848016317</v>
      </c>
      <c r="AA342">
        <f>Datenblatt!$I$21</f>
        <v>79.953620531215734</v>
      </c>
      <c r="AB342">
        <f>Datenblatt!$I$29</f>
        <v>70.851454876954847</v>
      </c>
      <c r="AC342">
        <f>Datenblatt!$I$37</f>
        <v>75.813025407742586</v>
      </c>
      <c r="AD342" s="7" t="e">
        <f t="shared" si="23"/>
        <v>#DIV/0!</v>
      </c>
    </row>
    <row r="343" spans="10:30" ht="19" x14ac:dyDescent="0.25">
      <c r="J343" s="3" t="e">
        <f>IF(AND($C343=13,Datenblatt!M343&lt;Datenblatt!$R$3),0,IF(AND($C343=14,Datenblatt!M343&lt;Datenblatt!$R$4),0,IF(AND($C343=15,Datenblatt!M343&lt;Datenblatt!$R$5),0,IF(AND($C343=16,Datenblatt!M343&lt;Datenblatt!$R$6),0,IF(AND($C343=12,Datenblatt!M343&lt;Datenblatt!$R$7),0,IF(AND($C343=11,Datenblatt!M343&lt;Datenblatt!$R$8),0,IF(AND($C343=13,Datenblatt!M343&gt;Datenblatt!$Q$3),100,IF(AND($C343=14,Datenblatt!M343&gt;Datenblatt!$Q$4),100,IF(AND($C343=15,Datenblatt!M343&gt;Datenblatt!$Q$5),100,IF(AND($C343=16,Datenblatt!M343&gt;Datenblatt!$Q$6),100,IF(AND($C343=12,Datenblatt!M343&gt;Datenblatt!$Q$7),100,IF(AND($C343=11,Datenblatt!M343&gt;Datenblatt!$Q$8),100,IF(Übersicht!$C343=13,Datenblatt!$B$3*Datenblatt!M343^3+Datenblatt!$C$3*Datenblatt!M343^2+Datenblatt!$D$3*Datenblatt!M343+Datenblatt!$E$3,IF(Übersicht!$C343=14,Datenblatt!$B$4*Datenblatt!M343^3+Datenblatt!$C$4*Datenblatt!M343^2+Datenblatt!$D$4*Datenblatt!M343+Datenblatt!$E$4,IF(Übersicht!$C343=15,Datenblatt!$B$5*Datenblatt!M343^3+Datenblatt!$C$5*Datenblatt!M343^2+Datenblatt!$D$5*Datenblatt!M343+Datenblatt!$E$5,IF(Übersicht!$C343=16,Datenblatt!$B$6*Datenblatt!M343^3+Datenblatt!$C$6*Datenblatt!M343^2+Datenblatt!$D$6*Datenblatt!M343+Datenblatt!$E$6,IF(Übersicht!$C343=12,Datenblatt!$B$7*Datenblatt!M343^3+Datenblatt!$C$7*Datenblatt!M343^2+Datenblatt!$D$7*Datenblatt!M343+Datenblatt!$E$7,IF(Übersicht!$C343=11,Datenblatt!$B$8*Datenblatt!M343^3+Datenblatt!$C$8*Datenblatt!M343^2+Datenblatt!$D$8*Datenblatt!M343+Datenblatt!$E$8,0))))))))))))))))))</f>
        <v>#DIV/0!</v>
      </c>
      <c r="K343" t="e">
        <f>IF(AND(Übersicht!$C343=13,Datenblatt!N343&lt;Datenblatt!$T$3),0,IF(AND(Übersicht!$C343=14,Datenblatt!N343&lt;Datenblatt!$T$4),0,IF(AND(Übersicht!$C343=15,Datenblatt!N343&lt;Datenblatt!$T$5),0,IF(AND(Übersicht!$C343=16,Datenblatt!N343&lt;Datenblatt!$T$6),0,IF(AND(Übersicht!$C343=12,Datenblatt!N343&lt;Datenblatt!$T$7),0,IF(AND(Übersicht!$C343=11,Datenblatt!N343&lt;Datenblatt!$T$8),0,IF(AND($C343=13,Datenblatt!N343&gt;Datenblatt!$S$3),100,IF(AND($C343=14,Datenblatt!N343&gt;Datenblatt!$S$4),100,IF(AND($C343=15,Datenblatt!N343&gt;Datenblatt!$S$5),100,IF(AND($C343=16,Datenblatt!N343&gt;Datenblatt!$S$6),100,IF(AND($C343=12,Datenblatt!N343&gt;Datenblatt!$S$7),100,IF(AND($C343=11,Datenblatt!N343&gt;Datenblatt!$S$8),100,IF(Übersicht!$C343=13,Datenblatt!$B$11*Datenblatt!N343^3+Datenblatt!$C$11*Datenblatt!N343^2+Datenblatt!$D$11*Datenblatt!N343+Datenblatt!$E$11,IF(Übersicht!$C343=14,Datenblatt!$B$12*Datenblatt!N343^3+Datenblatt!$C$12*Datenblatt!N343^2+Datenblatt!$D$12*Datenblatt!N343+Datenblatt!$E$12,IF(Übersicht!$C343=15,Datenblatt!$B$13*Datenblatt!N343^3+Datenblatt!$C$13*Datenblatt!N343^2+Datenblatt!$D$13*Datenblatt!N343+Datenblatt!$E$13,IF(Übersicht!$C343=16,Datenblatt!$B$14*Datenblatt!N343^3+Datenblatt!$C$14*Datenblatt!N343^2+Datenblatt!$D$14*Datenblatt!N343+Datenblatt!$E$14,IF(Übersicht!$C343=12,Datenblatt!$B$15*Datenblatt!N343^3+Datenblatt!$C$15*Datenblatt!N343^2+Datenblatt!$D$15*Datenblatt!N343+Datenblatt!$E$15,IF(Übersicht!$C343=11,Datenblatt!$B$16*Datenblatt!N343^3+Datenblatt!$C$16*Datenblatt!N343^2+Datenblatt!$D$16*Datenblatt!N343+Datenblatt!$E$16,0))))))))))))))))))</f>
        <v>#DIV/0!</v>
      </c>
      <c r="L343">
        <f>IF(AND($C343=13,G343&lt;Datenblatt!$V$3),0,IF(AND($C343=14,G343&lt;Datenblatt!$V$4),0,IF(AND($C343=15,G343&lt;Datenblatt!$V$5),0,IF(AND($C343=16,G343&lt;Datenblatt!$V$6),0,IF(AND($C343=12,G343&lt;Datenblatt!$V$7),0,IF(AND($C343=11,G343&lt;Datenblatt!$V$8),0,IF(AND($C343=13,G343&gt;Datenblatt!$U$3),100,IF(AND($C343=14,G343&gt;Datenblatt!$U$4),100,IF(AND($C343=15,G343&gt;Datenblatt!$U$5),100,IF(AND($C343=16,G343&gt;Datenblatt!$U$6),100,IF(AND($C343=12,G343&gt;Datenblatt!$U$7),100,IF(AND($C343=11,G343&gt;Datenblatt!$U$8),100,IF($C343=13,(Datenblatt!$B$19*Übersicht!G343^3)+(Datenblatt!$C$19*Übersicht!G343^2)+(Datenblatt!$D$19*Übersicht!G343)+Datenblatt!$E$19,IF($C343=14,(Datenblatt!$B$20*Übersicht!G343^3)+(Datenblatt!$C$20*Übersicht!G343^2)+(Datenblatt!$D$20*Übersicht!G343)+Datenblatt!$E$20,IF($C343=15,(Datenblatt!$B$21*Übersicht!G343^3)+(Datenblatt!$C$21*Übersicht!G343^2)+(Datenblatt!$D$21*Übersicht!G343)+Datenblatt!$E$21,IF($C343=16,(Datenblatt!$B$22*Übersicht!G343^3)+(Datenblatt!$C$22*Übersicht!G343^2)+(Datenblatt!$D$22*Übersicht!G343)+Datenblatt!$E$22,IF($C343=12,(Datenblatt!$B$23*Übersicht!G343^3)+(Datenblatt!$C$23*Übersicht!G343^2)+(Datenblatt!$D$23*Übersicht!G343)+Datenblatt!$E$23,IF($C343=11,(Datenblatt!$B$24*Übersicht!G343^3)+(Datenblatt!$C$24*Übersicht!G343^2)+(Datenblatt!$D$24*Übersicht!G343)+Datenblatt!$E$24,0))))))))))))))))))</f>
        <v>0</v>
      </c>
      <c r="M343">
        <f>IF(AND(H343="",C343=11),Datenblatt!$I$26,IF(AND(H343="",C343=12),Datenblatt!$I$26,IF(AND(H343="",C343=16),Datenblatt!$I$27,IF(AND(H343="",C343=15),Datenblatt!$I$26,IF(AND(H343="",C343=14),Datenblatt!$I$26,IF(AND(H343="",C343=13),Datenblatt!$I$26,IF(AND($C343=13,H343&gt;Datenblatt!$X$3),0,IF(AND($C343=14,H343&gt;Datenblatt!$X$4),0,IF(AND($C343=15,H343&gt;Datenblatt!$X$5),0,IF(AND($C343=16,H343&gt;Datenblatt!$X$6),0,IF(AND($C343=12,H343&gt;Datenblatt!$X$7),0,IF(AND($C343=11,H343&gt;Datenblatt!$X$8),0,IF(AND($C343=13,H343&lt;Datenblatt!$W$3),100,IF(AND($C343=14,H343&lt;Datenblatt!$W$4),100,IF(AND($C343=15,H343&lt;Datenblatt!$W$5),100,IF(AND($C343=16,H343&lt;Datenblatt!$W$6),100,IF(AND($C343=12,H343&lt;Datenblatt!$W$7),100,IF(AND($C343=11,H343&lt;Datenblatt!$W$8),100,IF($C343=13,(Datenblatt!$B$27*Übersicht!H343^3)+(Datenblatt!$C$27*Übersicht!H343^2)+(Datenblatt!$D$27*Übersicht!H343)+Datenblatt!$E$27,IF($C343=14,(Datenblatt!$B$28*Übersicht!H343^3)+(Datenblatt!$C$28*Übersicht!H343^2)+(Datenblatt!$D$28*Übersicht!H343)+Datenblatt!$E$28,IF($C343=15,(Datenblatt!$B$29*Übersicht!H343^3)+(Datenblatt!$C$29*Übersicht!H343^2)+(Datenblatt!$D$29*Übersicht!H343)+Datenblatt!$E$29,IF($C343=16,(Datenblatt!$B$30*Übersicht!H343^3)+(Datenblatt!$C$30*Übersicht!H343^2)+(Datenblatt!$D$30*Übersicht!H343)+Datenblatt!$E$30,IF($C343=12,(Datenblatt!$B$31*Übersicht!H343^3)+(Datenblatt!$C$31*Übersicht!H343^2)+(Datenblatt!$D$31*Übersicht!H343)+Datenblatt!$E$31,IF($C343=11,(Datenblatt!$B$32*Übersicht!H343^3)+(Datenblatt!$C$32*Übersicht!H343^2)+(Datenblatt!$D$32*Übersicht!H343)+Datenblatt!$E$32,0))))))))))))))))))))))))</f>
        <v>0</v>
      </c>
      <c r="N343">
        <f>IF(AND(H343="",C343=11),Datenblatt!$I$29,IF(AND(H343="",C343=12),Datenblatt!$I$29,IF(AND(H343="",C343=16),Datenblatt!$I$29,IF(AND(H343="",C343=15),Datenblatt!$I$29,IF(AND(H343="",C343=14),Datenblatt!$I$29,IF(AND(H343="",C343=13),Datenblatt!$I$29,IF(AND($C343=13,H343&gt;Datenblatt!$X$3),0,IF(AND($C343=14,H343&gt;Datenblatt!$X$4),0,IF(AND($C343=15,H343&gt;Datenblatt!$X$5),0,IF(AND($C343=16,H343&gt;Datenblatt!$X$6),0,IF(AND($C343=12,H343&gt;Datenblatt!$X$7),0,IF(AND($C343=11,H343&gt;Datenblatt!$X$8),0,IF(AND($C343=13,H343&lt;Datenblatt!$W$3),100,IF(AND($C343=14,H343&lt;Datenblatt!$W$4),100,IF(AND($C343=15,H343&lt;Datenblatt!$W$5),100,IF(AND($C343=16,H343&lt;Datenblatt!$W$6),100,IF(AND($C343=12,H343&lt;Datenblatt!$W$7),100,IF(AND($C343=11,H343&lt;Datenblatt!$W$8),100,IF($C343=13,(Datenblatt!$B$27*Übersicht!H343^3)+(Datenblatt!$C$27*Übersicht!H343^2)+(Datenblatt!$D$27*Übersicht!H343)+Datenblatt!$E$27,IF($C343=14,(Datenblatt!$B$28*Übersicht!H343^3)+(Datenblatt!$C$28*Übersicht!H343^2)+(Datenblatt!$D$28*Übersicht!H343)+Datenblatt!$E$28,IF($C343=15,(Datenblatt!$B$29*Übersicht!H343^3)+(Datenblatt!$C$29*Übersicht!H343^2)+(Datenblatt!$D$29*Übersicht!H343)+Datenblatt!$E$29,IF($C343=16,(Datenblatt!$B$30*Übersicht!H343^3)+(Datenblatt!$C$30*Übersicht!H343^2)+(Datenblatt!$D$30*Übersicht!H343)+Datenblatt!$E$30,IF($C343=12,(Datenblatt!$B$31*Übersicht!H343^3)+(Datenblatt!$C$31*Übersicht!H343^2)+(Datenblatt!$D$31*Übersicht!H343)+Datenblatt!$E$31,IF($C343=11,(Datenblatt!$B$32*Übersicht!H343^3)+(Datenblatt!$C$32*Übersicht!H343^2)+(Datenblatt!$D$32*Übersicht!H343)+Datenblatt!$E$32,0))))))))))))))))))))))))</f>
        <v>0</v>
      </c>
      <c r="O343" s="2" t="e">
        <f t="shared" si="20"/>
        <v>#DIV/0!</v>
      </c>
      <c r="P343" s="2" t="e">
        <f t="shared" si="21"/>
        <v>#DIV/0!</v>
      </c>
      <c r="R343" s="2"/>
      <c r="S343" s="2">
        <f>Datenblatt!$I$10</f>
        <v>62.816491055091916</v>
      </c>
      <c r="T343" s="2">
        <f>Datenblatt!$I$18</f>
        <v>62.379148900450787</v>
      </c>
      <c r="U343" s="2">
        <f>Datenblatt!$I$26</f>
        <v>55.885385458572635</v>
      </c>
      <c r="V343" s="2">
        <f>Datenblatt!$I$34</f>
        <v>60.727085155488531</v>
      </c>
      <c r="W343" s="7" t="e">
        <f t="shared" si="22"/>
        <v>#DIV/0!</v>
      </c>
      <c r="Y343" s="2">
        <f>Datenblatt!$I$5</f>
        <v>73.48733784597421</v>
      </c>
      <c r="Z343">
        <f>Datenblatt!$I$13</f>
        <v>79.926562848016317</v>
      </c>
      <c r="AA343">
        <f>Datenblatt!$I$21</f>
        <v>79.953620531215734</v>
      </c>
      <c r="AB343">
        <f>Datenblatt!$I$29</f>
        <v>70.851454876954847</v>
      </c>
      <c r="AC343">
        <f>Datenblatt!$I$37</f>
        <v>75.813025407742586</v>
      </c>
      <c r="AD343" s="7" t="e">
        <f t="shared" si="23"/>
        <v>#DIV/0!</v>
      </c>
    </row>
    <row r="344" spans="10:30" ht="19" x14ac:dyDescent="0.25">
      <c r="J344" s="3" t="e">
        <f>IF(AND($C344=13,Datenblatt!M344&lt;Datenblatt!$R$3),0,IF(AND($C344=14,Datenblatt!M344&lt;Datenblatt!$R$4),0,IF(AND($C344=15,Datenblatt!M344&lt;Datenblatt!$R$5),0,IF(AND($C344=16,Datenblatt!M344&lt;Datenblatt!$R$6),0,IF(AND($C344=12,Datenblatt!M344&lt;Datenblatt!$R$7),0,IF(AND($C344=11,Datenblatt!M344&lt;Datenblatt!$R$8),0,IF(AND($C344=13,Datenblatt!M344&gt;Datenblatt!$Q$3),100,IF(AND($C344=14,Datenblatt!M344&gt;Datenblatt!$Q$4),100,IF(AND($C344=15,Datenblatt!M344&gt;Datenblatt!$Q$5),100,IF(AND($C344=16,Datenblatt!M344&gt;Datenblatt!$Q$6),100,IF(AND($C344=12,Datenblatt!M344&gt;Datenblatt!$Q$7),100,IF(AND($C344=11,Datenblatt!M344&gt;Datenblatt!$Q$8),100,IF(Übersicht!$C344=13,Datenblatt!$B$3*Datenblatt!M344^3+Datenblatt!$C$3*Datenblatt!M344^2+Datenblatt!$D$3*Datenblatt!M344+Datenblatt!$E$3,IF(Übersicht!$C344=14,Datenblatt!$B$4*Datenblatt!M344^3+Datenblatt!$C$4*Datenblatt!M344^2+Datenblatt!$D$4*Datenblatt!M344+Datenblatt!$E$4,IF(Übersicht!$C344=15,Datenblatt!$B$5*Datenblatt!M344^3+Datenblatt!$C$5*Datenblatt!M344^2+Datenblatt!$D$5*Datenblatt!M344+Datenblatt!$E$5,IF(Übersicht!$C344=16,Datenblatt!$B$6*Datenblatt!M344^3+Datenblatt!$C$6*Datenblatt!M344^2+Datenblatt!$D$6*Datenblatt!M344+Datenblatt!$E$6,IF(Übersicht!$C344=12,Datenblatt!$B$7*Datenblatt!M344^3+Datenblatt!$C$7*Datenblatt!M344^2+Datenblatt!$D$7*Datenblatt!M344+Datenblatt!$E$7,IF(Übersicht!$C344=11,Datenblatt!$B$8*Datenblatt!M344^3+Datenblatt!$C$8*Datenblatt!M344^2+Datenblatt!$D$8*Datenblatt!M344+Datenblatt!$E$8,0))))))))))))))))))</f>
        <v>#DIV/0!</v>
      </c>
      <c r="K344" t="e">
        <f>IF(AND(Übersicht!$C344=13,Datenblatt!N344&lt;Datenblatt!$T$3),0,IF(AND(Übersicht!$C344=14,Datenblatt!N344&lt;Datenblatt!$T$4),0,IF(AND(Übersicht!$C344=15,Datenblatt!N344&lt;Datenblatt!$T$5),0,IF(AND(Übersicht!$C344=16,Datenblatt!N344&lt;Datenblatt!$T$6),0,IF(AND(Übersicht!$C344=12,Datenblatt!N344&lt;Datenblatt!$T$7),0,IF(AND(Übersicht!$C344=11,Datenblatt!N344&lt;Datenblatt!$T$8),0,IF(AND($C344=13,Datenblatt!N344&gt;Datenblatt!$S$3),100,IF(AND($C344=14,Datenblatt!N344&gt;Datenblatt!$S$4),100,IF(AND($C344=15,Datenblatt!N344&gt;Datenblatt!$S$5),100,IF(AND($C344=16,Datenblatt!N344&gt;Datenblatt!$S$6),100,IF(AND($C344=12,Datenblatt!N344&gt;Datenblatt!$S$7),100,IF(AND($C344=11,Datenblatt!N344&gt;Datenblatt!$S$8),100,IF(Übersicht!$C344=13,Datenblatt!$B$11*Datenblatt!N344^3+Datenblatt!$C$11*Datenblatt!N344^2+Datenblatt!$D$11*Datenblatt!N344+Datenblatt!$E$11,IF(Übersicht!$C344=14,Datenblatt!$B$12*Datenblatt!N344^3+Datenblatt!$C$12*Datenblatt!N344^2+Datenblatt!$D$12*Datenblatt!N344+Datenblatt!$E$12,IF(Übersicht!$C344=15,Datenblatt!$B$13*Datenblatt!N344^3+Datenblatt!$C$13*Datenblatt!N344^2+Datenblatt!$D$13*Datenblatt!N344+Datenblatt!$E$13,IF(Übersicht!$C344=16,Datenblatt!$B$14*Datenblatt!N344^3+Datenblatt!$C$14*Datenblatt!N344^2+Datenblatt!$D$14*Datenblatt!N344+Datenblatt!$E$14,IF(Übersicht!$C344=12,Datenblatt!$B$15*Datenblatt!N344^3+Datenblatt!$C$15*Datenblatt!N344^2+Datenblatt!$D$15*Datenblatt!N344+Datenblatt!$E$15,IF(Übersicht!$C344=11,Datenblatt!$B$16*Datenblatt!N344^3+Datenblatt!$C$16*Datenblatt!N344^2+Datenblatt!$D$16*Datenblatt!N344+Datenblatt!$E$16,0))))))))))))))))))</f>
        <v>#DIV/0!</v>
      </c>
      <c r="L344">
        <f>IF(AND($C344=13,G344&lt;Datenblatt!$V$3),0,IF(AND($C344=14,G344&lt;Datenblatt!$V$4),0,IF(AND($C344=15,G344&lt;Datenblatt!$V$5),0,IF(AND($C344=16,G344&lt;Datenblatt!$V$6),0,IF(AND($C344=12,G344&lt;Datenblatt!$V$7),0,IF(AND($C344=11,G344&lt;Datenblatt!$V$8),0,IF(AND($C344=13,G344&gt;Datenblatt!$U$3),100,IF(AND($C344=14,G344&gt;Datenblatt!$U$4),100,IF(AND($C344=15,G344&gt;Datenblatt!$U$5),100,IF(AND($C344=16,G344&gt;Datenblatt!$U$6),100,IF(AND($C344=12,G344&gt;Datenblatt!$U$7),100,IF(AND($C344=11,G344&gt;Datenblatt!$U$8),100,IF($C344=13,(Datenblatt!$B$19*Übersicht!G344^3)+(Datenblatt!$C$19*Übersicht!G344^2)+(Datenblatt!$D$19*Übersicht!G344)+Datenblatt!$E$19,IF($C344=14,(Datenblatt!$B$20*Übersicht!G344^3)+(Datenblatt!$C$20*Übersicht!G344^2)+(Datenblatt!$D$20*Übersicht!G344)+Datenblatt!$E$20,IF($C344=15,(Datenblatt!$B$21*Übersicht!G344^3)+(Datenblatt!$C$21*Übersicht!G344^2)+(Datenblatt!$D$21*Übersicht!G344)+Datenblatt!$E$21,IF($C344=16,(Datenblatt!$B$22*Übersicht!G344^3)+(Datenblatt!$C$22*Übersicht!G344^2)+(Datenblatt!$D$22*Übersicht!G344)+Datenblatt!$E$22,IF($C344=12,(Datenblatt!$B$23*Übersicht!G344^3)+(Datenblatt!$C$23*Übersicht!G344^2)+(Datenblatt!$D$23*Übersicht!G344)+Datenblatt!$E$23,IF($C344=11,(Datenblatt!$B$24*Übersicht!G344^3)+(Datenblatt!$C$24*Übersicht!G344^2)+(Datenblatt!$D$24*Übersicht!G344)+Datenblatt!$E$24,0))))))))))))))))))</f>
        <v>0</v>
      </c>
      <c r="M344">
        <f>IF(AND(H344="",C344=11),Datenblatt!$I$26,IF(AND(H344="",C344=12),Datenblatt!$I$26,IF(AND(H344="",C344=16),Datenblatt!$I$27,IF(AND(H344="",C344=15),Datenblatt!$I$26,IF(AND(H344="",C344=14),Datenblatt!$I$26,IF(AND(H344="",C344=13),Datenblatt!$I$26,IF(AND($C344=13,H344&gt;Datenblatt!$X$3),0,IF(AND($C344=14,H344&gt;Datenblatt!$X$4),0,IF(AND($C344=15,H344&gt;Datenblatt!$X$5),0,IF(AND($C344=16,H344&gt;Datenblatt!$X$6),0,IF(AND($C344=12,H344&gt;Datenblatt!$X$7),0,IF(AND($C344=11,H344&gt;Datenblatt!$X$8),0,IF(AND($C344=13,H344&lt;Datenblatt!$W$3),100,IF(AND($C344=14,H344&lt;Datenblatt!$W$4),100,IF(AND($C344=15,H344&lt;Datenblatt!$W$5),100,IF(AND($C344=16,H344&lt;Datenblatt!$W$6),100,IF(AND($C344=12,H344&lt;Datenblatt!$W$7),100,IF(AND($C344=11,H344&lt;Datenblatt!$W$8),100,IF($C344=13,(Datenblatt!$B$27*Übersicht!H344^3)+(Datenblatt!$C$27*Übersicht!H344^2)+(Datenblatt!$D$27*Übersicht!H344)+Datenblatt!$E$27,IF($C344=14,(Datenblatt!$B$28*Übersicht!H344^3)+(Datenblatt!$C$28*Übersicht!H344^2)+(Datenblatt!$D$28*Übersicht!H344)+Datenblatt!$E$28,IF($C344=15,(Datenblatt!$B$29*Übersicht!H344^3)+(Datenblatt!$C$29*Übersicht!H344^2)+(Datenblatt!$D$29*Übersicht!H344)+Datenblatt!$E$29,IF($C344=16,(Datenblatt!$B$30*Übersicht!H344^3)+(Datenblatt!$C$30*Übersicht!H344^2)+(Datenblatt!$D$30*Übersicht!H344)+Datenblatt!$E$30,IF($C344=12,(Datenblatt!$B$31*Übersicht!H344^3)+(Datenblatt!$C$31*Übersicht!H344^2)+(Datenblatt!$D$31*Übersicht!H344)+Datenblatt!$E$31,IF($C344=11,(Datenblatt!$B$32*Übersicht!H344^3)+(Datenblatt!$C$32*Übersicht!H344^2)+(Datenblatt!$D$32*Übersicht!H344)+Datenblatt!$E$32,0))))))))))))))))))))))))</f>
        <v>0</v>
      </c>
      <c r="N344">
        <f>IF(AND(H344="",C344=11),Datenblatt!$I$29,IF(AND(H344="",C344=12),Datenblatt!$I$29,IF(AND(H344="",C344=16),Datenblatt!$I$29,IF(AND(H344="",C344=15),Datenblatt!$I$29,IF(AND(H344="",C344=14),Datenblatt!$I$29,IF(AND(H344="",C344=13),Datenblatt!$I$29,IF(AND($C344=13,H344&gt;Datenblatt!$X$3),0,IF(AND($C344=14,H344&gt;Datenblatt!$X$4),0,IF(AND($C344=15,H344&gt;Datenblatt!$X$5),0,IF(AND($C344=16,H344&gt;Datenblatt!$X$6),0,IF(AND($C344=12,H344&gt;Datenblatt!$X$7),0,IF(AND($C344=11,H344&gt;Datenblatt!$X$8),0,IF(AND($C344=13,H344&lt;Datenblatt!$W$3),100,IF(AND($C344=14,H344&lt;Datenblatt!$W$4),100,IF(AND($C344=15,H344&lt;Datenblatt!$W$5),100,IF(AND($C344=16,H344&lt;Datenblatt!$W$6),100,IF(AND($C344=12,H344&lt;Datenblatt!$W$7),100,IF(AND($C344=11,H344&lt;Datenblatt!$W$8),100,IF($C344=13,(Datenblatt!$B$27*Übersicht!H344^3)+(Datenblatt!$C$27*Übersicht!H344^2)+(Datenblatt!$D$27*Übersicht!H344)+Datenblatt!$E$27,IF($C344=14,(Datenblatt!$B$28*Übersicht!H344^3)+(Datenblatt!$C$28*Übersicht!H344^2)+(Datenblatt!$D$28*Übersicht!H344)+Datenblatt!$E$28,IF($C344=15,(Datenblatt!$B$29*Übersicht!H344^3)+(Datenblatt!$C$29*Übersicht!H344^2)+(Datenblatt!$D$29*Übersicht!H344)+Datenblatt!$E$29,IF($C344=16,(Datenblatt!$B$30*Übersicht!H344^3)+(Datenblatt!$C$30*Übersicht!H344^2)+(Datenblatt!$D$30*Übersicht!H344)+Datenblatt!$E$30,IF($C344=12,(Datenblatt!$B$31*Übersicht!H344^3)+(Datenblatt!$C$31*Übersicht!H344^2)+(Datenblatt!$D$31*Übersicht!H344)+Datenblatt!$E$31,IF($C344=11,(Datenblatt!$B$32*Übersicht!H344^3)+(Datenblatt!$C$32*Übersicht!H344^2)+(Datenblatt!$D$32*Übersicht!H344)+Datenblatt!$E$32,0))))))))))))))))))))))))</f>
        <v>0</v>
      </c>
      <c r="O344" s="2" t="e">
        <f t="shared" si="20"/>
        <v>#DIV/0!</v>
      </c>
      <c r="P344" s="2" t="e">
        <f t="shared" si="21"/>
        <v>#DIV/0!</v>
      </c>
      <c r="R344" s="2"/>
      <c r="S344" s="2">
        <f>Datenblatt!$I$10</f>
        <v>62.816491055091916</v>
      </c>
      <c r="T344" s="2">
        <f>Datenblatt!$I$18</f>
        <v>62.379148900450787</v>
      </c>
      <c r="U344" s="2">
        <f>Datenblatt!$I$26</f>
        <v>55.885385458572635</v>
      </c>
      <c r="V344" s="2">
        <f>Datenblatt!$I$34</f>
        <v>60.727085155488531</v>
      </c>
      <c r="W344" s="7" t="e">
        <f t="shared" si="22"/>
        <v>#DIV/0!</v>
      </c>
      <c r="Y344" s="2">
        <f>Datenblatt!$I$5</f>
        <v>73.48733784597421</v>
      </c>
      <c r="Z344">
        <f>Datenblatt!$I$13</f>
        <v>79.926562848016317</v>
      </c>
      <c r="AA344">
        <f>Datenblatt!$I$21</f>
        <v>79.953620531215734</v>
      </c>
      <c r="AB344">
        <f>Datenblatt!$I$29</f>
        <v>70.851454876954847</v>
      </c>
      <c r="AC344">
        <f>Datenblatt!$I$37</f>
        <v>75.813025407742586</v>
      </c>
      <c r="AD344" s="7" t="e">
        <f t="shared" si="23"/>
        <v>#DIV/0!</v>
      </c>
    </row>
    <row r="345" spans="10:30" ht="19" x14ac:dyDescent="0.25">
      <c r="J345" s="3" t="e">
        <f>IF(AND($C345=13,Datenblatt!M345&lt;Datenblatt!$R$3),0,IF(AND($C345=14,Datenblatt!M345&lt;Datenblatt!$R$4),0,IF(AND($C345=15,Datenblatt!M345&lt;Datenblatt!$R$5),0,IF(AND($C345=16,Datenblatt!M345&lt;Datenblatt!$R$6),0,IF(AND($C345=12,Datenblatt!M345&lt;Datenblatt!$R$7),0,IF(AND($C345=11,Datenblatt!M345&lt;Datenblatt!$R$8),0,IF(AND($C345=13,Datenblatt!M345&gt;Datenblatt!$Q$3),100,IF(AND($C345=14,Datenblatt!M345&gt;Datenblatt!$Q$4),100,IF(AND($C345=15,Datenblatt!M345&gt;Datenblatt!$Q$5),100,IF(AND($C345=16,Datenblatt!M345&gt;Datenblatt!$Q$6),100,IF(AND($C345=12,Datenblatt!M345&gt;Datenblatt!$Q$7),100,IF(AND($C345=11,Datenblatt!M345&gt;Datenblatt!$Q$8),100,IF(Übersicht!$C345=13,Datenblatt!$B$3*Datenblatt!M345^3+Datenblatt!$C$3*Datenblatt!M345^2+Datenblatt!$D$3*Datenblatt!M345+Datenblatt!$E$3,IF(Übersicht!$C345=14,Datenblatt!$B$4*Datenblatt!M345^3+Datenblatt!$C$4*Datenblatt!M345^2+Datenblatt!$D$4*Datenblatt!M345+Datenblatt!$E$4,IF(Übersicht!$C345=15,Datenblatt!$B$5*Datenblatt!M345^3+Datenblatt!$C$5*Datenblatt!M345^2+Datenblatt!$D$5*Datenblatt!M345+Datenblatt!$E$5,IF(Übersicht!$C345=16,Datenblatt!$B$6*Datenblatt!M345^3+Datenblatt!$C$6*Datenblatt!M345^2+Datenblatt!$D$6*Datenblatt!M345+Datenblatt!$E$6,IF(Übersicht!$C345=12,Datenblatt!$B$7*Datenblatt!M345^3+Datenblatt!$C$7*Datenblatt!M345^2+Datenblatt!$D$7*Datenblatt!M345+Datenblatt!$E$7,IF(Übersicht!$C345=11,Datenblatt!$B$8*Datenblatt!M345^3+Datenblatt!$C$8*Datenblatt!M345^2+Datenblatt!$D$8*Datenblatt!M345+Datenblatt!$E$8,0))))))))))))))))))</f>
        <v>#DIV/0!</v>
      </c>
      <c r="K345" t="e">
        <f>IF(AND(Übersicht!$C345=13,Datenblatt!N345&lt;Datenblatt!$T$3),0,IF(AND(Übersicht!$C345=14,Datenblatt!N345&lt;Datenblatt!$T$4),0,IF(AND(Übersicht!$C345=15,Datenblatt!N345&lt;Datenblatt!$T$5),0,IF(AND(Übersicht!$C345=16,Datenblatt!N345&lt;Datenblatt!$T$6),0,IF(AND(Übersicht!$C345=12,Datenblatt!N345&lt;Datenblatt!$T$7),0,IF(AND(Übersicht!$C345=11,Datenblatt!N345&lt;Datenblatt!$T$8),0,IF(AND($C345=13,Datenblatt!N345&gt;Datenblatt!$S$3),100,IF(AND($C345=14,Datenblatt!N345&gt;Datenblatt!$S$4),100,IF(AND($C345=15,Datenblatt!N345&gt;Datenblatt!$S$5),100,IF(AND($C345=16,Datenblatt!N345&gt;Datenblatt!$S$6),100,IF(AND($C345=12,Datenblatt!N345&gt;Datenblatt!$S$7),100,IF(AND($C345=11,Datenblatt!N345&gt;Datenblatt!$S$8),100,IF(Übersicht!$C345=13,Datenblatt!$B$11*Datenblatt!N345^3+Datenblatt!$C$11*Datenblatt!N345^2+Datenblatt!$D$11*Datenblatt!N345+Datenblatt!$E$11,IF(Übersicht!$C345=14,Datenblatt!$B$12*Datenblatt!N345^3+Datenblatt!$C$12*Datenblatt!N345^2+Datenblatt!$D$12*Datenblatt!N345+Datenblatt!$E$12,IF(Übersicht!$C345=15,Datenblatt!$B$13*Datenblatt!N345^3+Datenblatt!$C$13*Datenblatt!N345^2+Datenblatt!$D$13*Datenblatt!N345+Datenblatt!$E$13,IF(Übersicht!$C345=16,Datenblatt!$B$14*Datenblatt!N345^3+Datenblatt!$C$14*Datenblatt!N345^2+Datenblatt!$D$14*Datenblatt!N345+Datenblatt!$E$14,IF(Übersicht!$C345=12,Datenblatt!$B$15*Datenblatt!N345^3+Datenblatt!$C$15*Datenblatt!N345^2+Datenblatt!$D$15*Datenblatt!N345+Datenblatt!$E$15,IF(Übersicht!$C345=11,Datenblatt!$B$16*Datenblatt!N345^3+Datenblatt!$C$16*Datenblatt!N345^2+Datenblatt!$D$16*Datenblatt!N345+Datenblatt!$E$16,0))))))))))))))))))</f>
        <v>#DIV/0!</v>
      </c>
      <c r="L345">
        <f>IF(AND($C345=13,G345&lt;Datenblatt!$V$3),0,IF(AND($C345=14,G345&lt;Datenblatt!$V$4),0,IF(AND($C345=15,G345&lt;Datenblatt!$V$5),0,IF(AND($C345=16,G345&lt;Datenblatt!$V$6),0,IF(AND($C345=12,G345&lt;Datenblatt!$V$7),0,IF(AND($C345=11,G345&lt;Datenblatt!$V$8),0,IF(AND($C345=13,G345&gt;Datenblatt!$U$3),100,IF(AND($C345=14,G345&gt;Datenblatt!$U$4),100,IF(AND($C345=15,G345&gt;Datenblatt!$U$5),100,IF(AND($C345=16,G345&gt;Datenblatt!$U$6),100,IF(AND($C345=12,G345&gt;Datenblatt!$U$7),100,IF(AND($C345=11,G345&gt;Datenblatt!$U$8),100,IF($C345=13,(Datenblatt!$B$19*Übersicht!G345^3)+(Datenblatt!$C$19*Übersicht!G345^2)+(Datenblatt!$D$19*Übersicht!G345)+Datenblatt!$E$19,IF($C345=14,(Datenblatt!$B$20*Übersicht!G345^3)+(Datenblatt!$C$20*Übersicht!G345^2)+(Datenblatt!$D$20*Übersicht!G345)+Datenblatt!$E$20,IF($C345=15,(Datenblatt!$B$21*Übersicht!G345^3)+(Datenblatt!$C$21*Übersicht!G345^2)+(Datenblatt!$D$21*Übersicht!G345)+Datenblatt!$E$21,IF($C345=16,(Datenblatt!$B$22*Übersicht!G345^3)+(Datenblatt!$C$22*Übersicht!G345^2)+(Datenblatt!$D$22*Übersicht!G345)+Datenblatt!$E$22,IF($C345=12,(Datenblatt!$B$23*Übersicht!G345^3)+(Datenblatt!$C$23*Übersicht!G345^2)+(Datenblatt!$D$23*Übersicht!G345)+Datenblatt!$E$23,IF($C345=11,(Datenblatt!$B$24*Übersicht!G345^3)+(Datenblatt!$C$24*Übersicht!G345^2)+(Datenblatt!$D$24*Übersicht!G345)+Datenblatt!$E$24,0))))))))))))))))))</f>
        <v>0</v>
      </c>
      <c r="M345">
        <f>IF(AND(H345="",C345=11),Datenblatt!$I$26,IF(AND(H345="",C345=12),Datenblatt!$I$26,IF(AND(H345="",C345=16),Datenblatt!$I$27,IF(AND(H345="",C345=15),Datenblatt!$I$26,IF(AND(H345="",C345=14),Datenblatt!$I$26,IF(AND(H345="",C345=13),Datenblatt!$I$26,IF(AND($C345=13,H345&gt;Datenblatt!$X$3),0,IF(AND($C345=14,H345&gt;Datenblatt!$X$4),0,IF(AND($C345=15,H345&gt;Datenblatt!$X$5),0,IF(AND($C345=16,H345&gt;Datenblatt!$X$6),0,IF(AND($C345=12,H345&gt;Datenblatt!$X$7),0,IF(AND($C345=11,H345&gt;Datenblatt!$X$8),0,IF(AND($C345=13,H345&lt;Datenblatt!$W$3),100,IF(AND($C345=14,H345&lt;Datenblatt!$W$4),100,IF(AND($C345=15,H345&lt;Datenblatt!$W$5),100,IF(AND($C345=16,H345&lt;Datenblatt!$W$6),100,IF(AND($C345=12,H345&lt;Datenblatt!$W$7),100,IF(AND($C345=11,H345&lt;Datenblatt!$W$8),100,IF($C345=13,(Datenblatt!$B$27*Übersicht!H345^3)+(Datenblatt!$C$27*Übersicht!H345^2)+(Datenblatt!$D$27*Übersicht!H345)+Datenblatt!$E$27,IF($C345=14,(Datenblatt!$B$28*Übersicht!H345^3)+(Datenblatt!$C$28*Übersicht!H345^2)+(Datenblatt!$D$28*Übersicht!H345)+Datenblatt!$E$28,IF($C345=15,(Datenblatt!$B$29*Übersicht!H345^3)+(Datenblatt!$C$29*Übersicht!H345^2)+(Datenblatt!$D$29*Übersicht!H345)+Datenblatt!$E$29,IF($C345=16,(Datenblatt!$B$30*Übersicht!H345^3)+(Datenblatt!$C$30*Übersicht!H345^2)+(Datenblatt!$D$30*Übersicht!H345)+Datenblatt!$E$30,IF($C345=12,(Datenblatt!$B$31*Übersicht!H345^3)+(Datenblatt!$C$31*Übersicht!H345^2)+(Datenblatt!$D$31*Übersicht!H345)+Datenblatt!$E$31,IF($C345=11,(Datenblatt!$B$32*Übersicht!H345^3)+(Datenblatt!$C$32*Übersicht!H345^2)+(Datenblatt!$D$32*Übersicht!H345)+Datenblatt!$E$32,0))))))))))))))))))))))))</f>
        <v>0</v>
      </c>
      <c r="N345">
        <f>IF(AND(H345="",C345=11),Datenblatt!$I$29,IF(AND(H345="",C345=12),Datenblatt!$I$29,IF(AND(H345="",C345=16),Datenblatt!$I$29,IF(AND(H345="",C345=15),Datenblatt!$I$29,IF(AND(H345="",C345=14),Datenblatt!$I$29,IF(AND(H345="",C345=13),Datenblatt!$I$29,IF(AND($C345=13,H345&gt;Datenblatt!$X$3),0,IF(AND($C345=14,H345&gt;Datenblatt!$X$4),0,IF(AND($C345=15,H345&gt;Datenblatt!$X$5),0,IF(AND($C345=16,H345&gt;Datenblatt!$X$6),0,IF(AND($C345=12,H345&gt;Datenblatt!$X$7),0,IF(AND($C345=11,H345&gt;Datenblatt!$X$8),0,IF(AND($C345=13,H345&lt;Datenblatt!$W$3),100,IF(AND($C345=14,H345&lt;Datenblatt!$W$4),100,IF(AND($C345=15,H345&lt;Datenblatt!$W$5),100,IF(AND($C345=16,H345&lt;Datenblatt!$W$6),100,IF(AND($C345=12,H345&lt;Datenblatt!$W$7),100,IF(AND($C345=11,H345&lt;Datenblatt!$W$8),100,IF($C345=13,(Datenblatt!$B$27*Übersicht!H345^3)+(Datenblatt!$C$27*Übersicht!H345^2)+(Datenblatt!$D$27*Übersicht!H345)+Datenblatt!$E$27,IF($C345=14,(Datenblatt!$B$28*Übersicht!H345^3)+(Datenblatt!$C$28*Übersicht!H345^2)+(Datenblatt!$D$28*Übersicht!H345)+Datenblatt!$E$28,IF($C345=15,(Datenblatt!$B$29*Übersicht!H345^3)+(Datenblatt!$C$29*Übersicht!H345^2)+(Datenblatt!$D$29*Übersicht!H345)+Datenblatt!$E$29,IF($C345=16,(Datenblatt!$B$30*Übersicht!H345^3)+(Datenblatt!$C$30*Übersicht!H345^2)+(Datenblatt!$D$30*Übersicht!H345)+Datenblatt!$E$30,IF($C345=12,(Datenblatt!$B$31*Übersicht!H345^3)+(Datenblatt!$C$31*Übersicht!H345^2)+(Datenblatt!$D$31*Übersicht!H345)+Datenblatt!$E$31,IF($C345=11,(Datenblatt!$B$32*Übersicht!H345^3)+(Datenblatt!$C$32*Übersicht!H345^2)+(Datenblatt!$D$32*Übersicht!H345)+Datenblatt!$E$32,0))))))))))))))))))))))))</f>
        <v>0</v>
      </c>
      <c r="O345" s="2" t="e">
        <f t="shared" si="20"/>
        <v>#DIV/0!</v>
      </c>
      <c r="P345" s="2" t="e">
        <f t="shared" si="21"/>
        <v>#DIV/0!</v>
      </c>
      <c r="R345" s="2"/>
      <c r="S345" s="2">
        <f>Datenblatt!$I$10</f>
        <v>62.816491055091916</v>
      </c>
      <c r="T345" s="2">
        <f>Datenblatt!$I$18</f>
        <v>62.379148900450787</v>
      </c>
      <c r="U345" s="2">
        <f>Datenblatt!$I$26</f>
        <v>55.885385458572635</v>
      </c>
      <c r="V345" s="2">
        <f>Datenblatt!$I$34</f>
        <v>60.727085155488531</v>
      </c>
      <c r="W345" s="7" t="e">
        <f t="shared" si="22"/>
        <v>#DIV/0!</v>
      </c>
      <c r="Y345" s="2">
        <f>Datenblatt!$I$5</f>
        <v>73.48733784597421</v>
      </c>
      <c r="Z345">
        <f>Datenblatt!$I$13</f>
        <v>79.926562848016317</v>
      </c>
      <c r="AA345">
        <f>Datenblatt!$I$21</f>
        <v>79.953620531215734</v>
      </c>
      <c r="AB345">
        <f>Datenblatt!$I$29</f>
        <v>70.851454876954847</v>
      </c>
      <c r="AC345">
        <f>Datenblatt!$I$37</f>
        <v>75.813025407742586</v>
      </c>
      <c r="AD345" s="7" t="e">
        <f t="shared" si="23"/>
        <v>#DIV/0!</v>
      </c>
    </row>
    <row r="346" spans="10:30" ht="19" x14ac:dyDescent="0.25">
      <c r="J346" s="3" t="e">
        <f>IF(AND($C346=13,Datenblatt!M346&lt;Datenblatt!$R$3),0,IF(AND($C346=14,Datenblatt!M346&lt;Datenblatt!$R$4),0,IF(AND($C346=15,Datenblatt!M346&lt;Datenblatt!$R$5),0,IF(AND($C346=16,Datenblatt!M346&lt;Datenblatt!$R$6),0,IF(AND($C346=12,Datenblatt!M346&lt;Datenblatt!$R$7),0,IF(AND($C346=11,Datenblatt!M346&lt;Datenblatt!$R$8),0,IF(AND($C346=13,Datenblatt!M346&gt;Datenblatt!$Q$3),100,IF(AND($C346=14,Datenblatt!M346&gt;Datenblatt!$Q$4),100,IF(AND($C346=15,Datenblatt!M346&gt;Datenblatt!$Q$5),100,IF(AND($C346=16,Datenblatt!M346&gt;Datenblatt!$Q$6),100,IF(AND($C346=12,Datenblatt!M346&gt;Datenblatt!$Q$7),100,IF(AND($C346=11,Datenblatt!M346&gt;Datenblatt!$Q$8),100,IF(Übersicht!$C346=13,Datenblatt!$B$3*Datenblatt!M346^3+Datenblatt!$C$3*Datenblatt!M346^2+Datenblatt!$D$3*Datenblatt!M346+Datenblatt!$E$3,IF(Übersicht!$C346=14,Datenblatt!$B$4*Datenblatt!M346^3+Datenblatt!$C$4*Datenblatt!M346^2+Datenblatt!$D$4*Datenblatt!M346+Datenblatt!$E$4,IF(Übersicht!$C346=15,Datenblatt!$B$5*Datenblatt!M346^3+Datenblatt!$C$5*Datenblatt!M346^2+Datenblatt!$D$5*Datenblatt!M346+Datenblatt!$E$5,IF(Übersicht!$C346=16,Datenblatt!$B$6*Datenblatt!M346^3+Datenblatt!$C$6*Datenblatt!M346^2+Datenblatt!$D$6*Datenblatt!M346+Datenblatt!$E$6,IF(Übersicht!$C346=12,Datenblatt!$B$7*Datenblatt!M346^3+Datenblatt!$C$7*Datenblatt!M346^2+Datenblatt!$D$7*Datenblatt!M346+Datenblatt!$E$7,IF(Übersicht!$C346=11,Datenblatt!$B$8*Datenblatt!M346^3+Datenblatt!$C$8*Datenblatt!M346^2+Datenblatt!$D$8*Datenblatt!M346+Datenblatt!$E$8,0))))))))))))))))))</f>
        <v>#DIV/0!</v>
      </c>
      <c r="K346" t="e">
        <f>IF(AND(Übersicht!$C346=13,Datenblatt!N346&lt;Datenblatt!$T$3),0,IF(AND(Übersicht!$C346=14,Datenblatt!N346&lt;Datenblatt!$T$4),0,IF(AND(Übersicht!$C346=15,Datenblatt!N346&lt;Datenblatt!$T$5),0,IF(AND(Übersicht!$C346=16,Datenblatt!N346&lt;Datenblatt!$T$6),0,IF(AND(Übersicht!$C346=12,Datenblatt!N346&lt;Datenblatt!$T$7),0,IF(AND(Übersicht!$C346=11,Datenblatt!N346&lt;Datenblatt!$T$8),0,IF(AND($C346=13,Datenblatt!N346&gt;Datenblatt!$S$3),100,IF(AND($C346=14,Datenblatt!N346&gt;Datenblatt!$S$4),100,IF(AND($C346=15,Datenblatt!N346&gt;Datenblatt!$S$5),100,IF(AND($C346=16,Datenblatt!N346&gt;Datenblatt!$S$6),100,IF(AND($C346=12,Datenblatt!N346&gt;Datenblatt!$S$7),100,IF(AND($C346=11,Datenblatt!N346&gt;Datenblatt!$S$8),100,IF(Übersicht!$C346=13,Datenblatt!$B$11*Datenblatt!N346^3+Datenblatt!$C$11*Datenblatt!N346^2+Datenblatt!$D$11*Datenblatt!N346+Datenblatt!$E$11,IF(Übersicht!$C346=14,Datenblatt!$B$12*Datenblatt!N346^3+Datenblatt!$C$12*Datenblatt!N346^2+Datenblatt!$D$12*Datenblatt!N346+Datenblatt!$E$12,IF(Übersicht!$C346=15,Datenblatt!$B$13*Datenblatt!N346^3+Datenblatt!$C$13*Datenblatt!N346^2+Datenblatt!$D$13*Datenblatt!N346+Datenblatt!$E$13,IF(Übersicht!$C346=16,Datenblatt!$B$14*Datenblatt!N346^3+Datenblatt!$C$14*Datenblatt!N346^2+Datenblatt!$D$14*Datenblatt!N346+Datenblatt!$E$14,IF(Übersicht!$C346=12,Datenblatt!$B$15*Datenblatt!N346^3+Datenblatt!$C$15*Datenblatt!N346^2+Datenblatt!$D$15*Datenblatt!N346+Datenblatt!$E$15,IF(Übersicht!$C346=11,Datenblatt!$B$16*Datenblatt!N346^3+Datenblatt!$C$16*Datenblatt!N346^2+Datenblatt!$D$16*Datenblatt!N346+Datenblatt!$E$16,0))))))))))))))))))</f>
        <v>#DIV/0!</v>
      </c>
      <c r="L346">
        <f>IF(AND($C346=13,G346&lt;Datenblatt!$V$3),0,IF(AND($C346=14,G346&lt;Datenblatt!$V$4),0,IF(AND($C346=15,G346&lt;Datenblatt!$V$5),0,IF(AND($C346=16,G346&lt;Datenblatt!$V$6),0,IF(AND($C346=12,G346&lt;Datenblatt!$V$7),0,IF(AND($C346=11,G346&lt;Datenblatt!$V$8),0,IF(AND($C346=13,G346&gt;Datenblatt!$U$3),100,IF(AND($C346=14,G346&gt;Datenblatt!$U$4),100,IF(AND($C346=15,G346&gt;Datenblatt!$U$5),100,IF(AND($C346=16,G346&gt;Datenblatt!$U$6),100,IF(AND($C346=12,G346&gt;Datenblatt!$U$7),100,IF(AND($C346=11,G346&gt;Datenblatt!$U$8),100,IF($C346=13,(Datenblatt!$B$19*Übersicht!G346^3)+(Datenblatt!$C$19*Übersicht!G346^2)+(Datenblatt!$D$19*Übersicht!G346)+Datenblatt!$E$19,IF($C346=14,(Datenblatt!$B$20*Übersicht!G346^3)+(Datenblatt!$C$20*Übersicht!G346^2)+(Datenblatt!$D$20*Übersicht!G346)+Datenblatt!$E$20,IF($C346=15,(Datenblatt!$B$21*Übersicht!G346^3)+(Datenblatt!$C$21*Übersicht!G346^2)+(Datenblatt!$D$21*Übersicht!G346)+Datenblatt!$E$21,IF($C346=16,(Datenblatt!$B$22*Übersicht!G346^3)+(Datenblatt!$C$22*Übersicht!G346^2)+(Datenblatt!$D$22*Übersicht!G346)+Datenblatt!$E$22,IF($C346=12,(Datenblatt!$B$23*Übersicht!G346^3)+(Datenblatt!$C$23*Übersicht!G346^2)+(Datenblatt!$D$23*Übersicht!G346)+Datenblatt!$E$23,IF($C346=11,(Datenblatt!$B$24*Übersicht!G346^3)+(Datenblatt!$C$24*Übersicht!G346^2)+(Datenblatt!$D$24*Übersicht!G346)+Datenblatt!$E$24,0))))))))))))))))))</f>
        <v>0</v>
      </c>
      <c r="M346">
        <f>IF(AND(H346="",C346=11),Datenblatt!$I$26,IF(AND(H346="",C346=12),Datenblatt!$I$26,IF(AND(H346="",C346=16),Datenblatt!$I$27,IF(AND(H346="",C346=15),Datenblatt!$I$26,IF(AND(H346="",C346=14),Datenblatt!$I$26,IF(AND(H346="",C346=13),Datenblatt!$I$26,IF(AND($C346=13,H346&gt;Datenblatt!$X$3),0,IF(AND($C346=14,H346&gt;Datenblatt!$X$4),0,IF(AND($C346=15,H346&gt;Datenblatt!$X$5),0,IF(AND($C346=16,H346&gt;Datenblatt!$X$6),0,IF(AND($C346=12,H346&gt;Datenblatt!$X$7),0,IF(AND($C346=11,H346&gt;Datenblatt!$X$8),0,IF(AND($C346=13,H346&lt;Datenblatt!$W$3),100,IF(AND($C346=14,H346&lt;Datenblatt!$W$4),100,IF(AND($C346=15,H346&lt;Datenblatt!$W$5),100,IF(AND($C346=16,H346&lt;Datenblatt!$W$6),100,IF(AND($C346=12,H346&lt;Datenblatt!$W$7),100,IF(AND($C346=11,H346&lt;Datenblatt!$W$8),100,IF($C346=13,(Datenblatt!$B$27*Übersicht!H346^3)+(Datenblatt!$C$27*Übersicht!H346^2)+(Datenblatt!$D$27*Übersicht!H346)+Datenblatt!$E$27,IF($C346=14,(Datenblatt!$B$28*Übersicht!H346^3)+(Datenblatt!$C$28*Übersicht!H346^2)+(Datenblatt!$D$28*Übersicht!H346)+Datenblatt!$E$28,IF($C346=15,(Datenblatt!$B$29*Übersicht!H346^3)+(Datenblatt!$C$29*Übersicht!H346^2)+(Datenblatt!$D$29*Übersicht!H346)+Datenblatt!$E$29,IF($C346=16,(Datenblatt!$B$30*Übersicht!H346^3)+(Datenblatt!$C$30*Übersicht!H346^2)+(Datenblatt!$D$30*Übersicht!H346)+Datenblatt!$E$30,IF($C346=12,(Datenblatt!$B$31*Übersicht!H346^3)+(Datenblatt!$C$31*Übersicht!H346^2)+(Datenblatt!$D$31*Übersicht!H346)+Datenblatt!$E$31,IF($C346=11,(Datenblatt!$B$32*Übersicht!H346^3)+(Datenblatt!$C$32*Übersicht!H346^2)+(Datenblatt!$D$32*Übersicht!H346)+Datenblatt!$E$32,0))))))))))))))))))))))))</f>
        <v>0</v>
      </c>
      <c r="N346">
        <f>IF(AND(H346="",C346=11),Datenblatt!$I$29,IF(AND(H346="",C346=12),Datenblatt!$I$29,IF(AND(H346="",C346=16),Datenblatt!$I$29,IF(AND(H346="",C346=15),Datenblatt!$I$29,IF(AND(H346="",C346=14),Datenblatt!$I$29,IF(AND(H346="",C346=13),Datenblatt!$I$29,IF(AND($C346=13,H346&gt;Datenblatt!$X$3),0,IF(AND($C346=14,H346&gt;Datenblatt!$X$4),0,IF(AND($C346=15,H346&gt;Datenblatt!$X$5),0,IF(AND($C346=16,H346&gt;Datenblatt!$X$6),0,IF(AND($C346=12,H346&gt;Datenblatt!$X$7),0,IF(AND($C346=11,H346&gt;Datenblatt!$X$8),0,IF(AND($C346=13,H346&lt;Datenblatt!$W$3),100,IF(AND($C346=14,H346&lt;Datenblatt!$W$4),100,IF(AND($C346=15,H346&lt;Datenblatt!$W$5),100,IF(AND($C346=16,H346&lt;Datenblatt!$W$6),100,IF(AND($C346=12,H346&lt;Datenblatt!$W$7),100,IF(AND($C346=11,H346&lt;Datenblatt!$W$8),100,IF($C346=13,(Datenblatt!$B$27*Übersicht!H346^3)+(Datenblatt!$C$27*Übersicht!H346^2)+(Datenblatt!$D$27*Übersicht!H346)+Datenblatt!$E$27,IF($C346=14,(Datenblatt!$B$28*Übersicht!H346^3)+(Datenblatt!$C$28*Übersicht!H346^2)+(Datenblatt!$D$28*Übersicht!H346)+Datenblatt!$E$28,IF($C346=15,(Datenblatt!$B$29*Übersicht!H346^3)+(Datenblatt!$C$29*Übersicht!H346^2)+(Datenblatt!$D$29*Übersicht!H346)+Datenblatt!$E$29,IF($C346=16,(Datenblatt!$B$30*Übersicht!H346^3)+(Datenblatt!$C$30*Übersicht!H346^2)+(Datenblatt!$D$30*Übersicht!H346)+Datenblatt!$E$30,IF($C346=12,(Datenblatt!$B$31*Übersicht!H346^3)+(Datenblatt!$C$31*Übersicht!H346^2)+(Datenblatt!$D$31*Übersicht!H346)+Datenblatt!$E$31,IF($C346=11,(Datenblatt!$B$32*Übersicht!H346^3)+(Datenblatt!$C$32*Übersicht!H346^2)+(Datenblatt!$D$32*Übersicht!H346)+Datenblatt!$E$32,0))))))))))))))))))))))))</f>
        <v>0</v>
      </c>
      <c r="O346" s="2" t="e">
        <f t="shared" si="20"/>
        <v>#DIV/0!</v>
      </c>
      <c r="P346" s="2" t="e">
        <f t="shared" si="21"/>
        <v>#DIV/0!</v>
      </c>
      <c r="R346" s="2"/>
      <c r="S346" s="2">
        <f>Datenblatt!$I$10</f>
        <v>62.816491055091916</v>
      </c>
      <c r="T346" s="2">
        <f>Datenblatt!$I$18</f>
        <v>62.379148900450787</v>
      </c>
      <c r="U346" s="2">
        <f>Datenblatt!$I$26</f>
        <v>55.885385458572635</v>
      </c>
      <c r="V346" s="2">
        <f>Datenblatt!$I$34</f>
        <v>60.727085155488531</v>
      </c>
      <c r="W346" s="7" t="e">
        <f t="shared" si="22"/>
        <v>#DIV/0!</v>
      </c>
      <c r="Y346" s="2">
        <f>Datenblatt!$I$5</f>
        <v>73.48733784597421</v>
      </c>
      <c r="Z346">
        <f>Datenblatt!$I$13</f>
        <v>79.926562848016317</v>
      </c>
      <c r="AA346">
        <f>Datenblatt!$I$21</f>
        <v>79.953620531215734</v>
      </c>
      <c r="AB346">
        <f>Datenblatt!$I$29</f>
        <v>70.851454876954847</v>
      </c>
      <c r="AC346">
        <f>Datenblatt!$I$37</f>
        <v>75.813025407742586</v>
      </c>
      <c r="AD346" s="7" t="e">
        <f t="shared" si="23"/>
        <v>#DIV/0!</v>
      </c>
    </row>
    <row r="347" spans="10:30" ht="19" x14ac:dyDescent="0.25">
      <c r="J347" s="3" t="e">
        <f>IF(AND($C347=13,Datenblatt!M347&lt;Datenblatt!$R$3),0,IF(AND($C347=14,Datenblatt!M347&lt;Datenblatt!$R$4),0,IF(AND($C347=15,Datenblatt!M347&lt;Datenblatt!$R$5),0,IF(AND($C347=16,Datenblatt!M347&lt;Datenblatt!$R$6),0,IF(AND($C347=12,Datenblatt!M347&lt;Datenblatt!$R$7),0,IF(AND($C347=11,Datenblatt!M347&lt;Datenblatt!$R$8),0,IF(AND($C347=13,Datenblatt!M347&gt;Datenblatt!$Q$3),100,IF(AND($C347=14,Datenblatt!M347&gt;Datenblatt!$Q$4),100,IF(AND($C347=15,Datenblatt!M347&gt;Datenblatt!$Q$5),100,IF(AND($C347=16,Datenblatt!M347&gt;Datenblatt!$Q$6),100,IF(AND($C347=12,Datenblatt!M347&gt;Datenblatt!$Q$7),100,IF(AND($C347=11,Datenblatt!M347&gt;Datenblatt!$Q$8),100,IF(Übersicht!$C347=13,Datenblatt!$B$3*Datenblatt!M347^3+Datenblatt!$C$3*Datenblatt!M347^2+Datenblatt!$D$3*Datenblatt!M347+Datenblatt!$E$3,IF(Übersicht!$C347=14,Datenblatt!$B$4*Datenblatt!M347^3+Datenblatt!$C$4*Datenblatt!M347^2+Datenblatt!$D$4*Datenblatt!M347+Datenblatt!$E$4,IF(Übersicht!$C347=15,Datenblatt!$B$5*Datenblatt!M347^3+Datenblatt!$C$5*Datenblatt!M347^2+Datenblatt!$D$5*Datenblatt!M347+Datenblatt!$E$5,IF(Übersicht!$C347=16,Datenblatt!$B$6*Datenblatt!M347^3+Datenblatt!$C$6*Datenblatt!M347^2+Datenblatt!$D$6*Datenblatt!M347+Datenblatt!$E$6,IF(Übersicht!$C347=12,Datenblatt!$B$7*Datenblatt!M347^3+Datenblatt!$C$7*Datenblatt!M347^2+Datenblatt!$D$7*Datenblatt!M347+Datenblatt!$E$7,IF(Übersicht!$C347=11,Datenblatt!$B$8*Datenblatt!M347^3+Datenblatt!$C$8*Datenblatt!M347^2+Datenblatt!$D$8*Datenblatt!M347+Datenblatt!$E$8,0))))))))))))))))))</f>
        <v>#DIV/0!</v>
      </c>
      <c r="K347" t="e">
        <f>IF(AND(Übersicht!$C347=13,Datenblatt!N347&lt;Datenblatt!$T$3),0,IF(AND(Übersicht!$C347=14,Datenblatt!N347&lt;Datenblatt!$T$4),0,IF(AND(Übersicht!$C347=15,Datenblatt!N347&lt;Datenblatt!$T$5),0,IF(AND(Übersicht!$C347=16,Datenblatt!N347&lt;Datenblatt!$T$6),0,IF(AND(Übersicht!$C347=12,Datenblatt!N347&lt;Datenblatt!$T$7),0,IF(AND(Übersicht!$C347=11,Datenblatt!N347&lt;Datenblatt!$T$8),0,IF(AND($C347=13,Datenblatt!N347&gt;Datenblatt!$S$3),100,IF(AND($C347=14,Datenblatt!N347&gt;Datenblatt!$S$4),100,IF(AND($C347=15,Datenblatt!N347&gt;Datenblatt!$S$5),100,IF(AND($C347=16,Datenblatt!N347&gt;Datenblatt!$S$6),100,IF(AND($C347=12,Datenblatt!N347&gt;Datenblatt!$S$7),100,IF(AND($C347=11,Datenblatt!N347&gt;Datenblatt!$S$8),100,IF(Übersicht!$C347=13,Datenblatt!$B$11*Datenblatt!N347^3+Datenblatt!$C$11*Datenblatt!N347^2+Datenblatt!$D$11*Datenblatt!N347+Datenblatt!$E$11,IF(Übersicht!$C347=14,Datenblatt!$B$12*Datenblatt!N347^3+Datenblatt!$C$12*Datenblatt!N347^2+Datenblatt!$D$12*Datenblatt!N347+Datenblatt!$E$12,IF(Übersicht!$C347=15,Datenblatt!$B$13*Datenblatt!N347^3+Datenblatt!$C$13*Datenblatt!N347^2+Datenblatt!$D$13*Datenblatt!N347+Datenblatt!$E$13,IF(Übersicht!$C347=16,Datenblatt!$B$14*Datenblatt!N347^3+Datenblatt!$C$14*Datenblatt!N347^2+Datenblatt!$D$14*Datenblatt!N347+Datenblatt!$E$14,IF(Übersicht!$C347=12,Datenblatt!$B$15*Datenblatt!N347^3+Datenblatt!$C$15*Datenblatt!N347^2+Datenblatt!$D$15*Datenblatt!N347+Datenblatt!$E$15,IF(Übersicht!$C347=11,Datenblatt!$B$16*Datenblatt!N347^3+Datenblatt!$C$16*Datenblatt!N347^2+Datenblatt!$D$16*Datenblatt!N347+Datenblatt!$E$16,0))))))))))))))))))</f>
        <v>#DIV/0!</v>
      </c>
      <c r="L347">
        <f>IF(AND($C347=13,G347&lt;Datenblatt!$V$3),0,IF(AND($C347=14,G347&lt;Datenblatt!$V$4),0,IF(AND($C347=15,G347&lt;Datenblatt!$V$5),0,IF(AND($C347=16,G347&lt;Datenblatt!$V$6),0,IF(AND($C347=12,G347&lt;Datenblatt!$V$7),0,IF(AND($C347=11,G347&lt;Datenblatt!$V$8),0,IF(AND($C347=13,G347&gt;Datenblatt!$U$3),100,IF(AND($C347=14,G347&gt;Datenblatt!$U$4),100,IF(AND($C347=15,G347&gt;Datenblatt!$U$5),100,IF(AND($C347=16,G347&gt;Datenblatt!$U$6),100,IF(AND($C347=12,G347&gt;Datenblatt!$U$7),100,IF(AND($C347=11,G347&gt;Datenblatt!$U$8),100,IF($C347=13,(Datenblatt!$B$19*Übersicht!G347^3)+(Datenblatt!$C$19*Übersicht!G347^2)+(Datenblatt!$D$19*Übersicht!G347)+Datenblatt!$E$19,IF($C347=14,(Datenblatt!$B$20*Übersicht!G347^3)+(Datenblatt!$C$20*Übersicht!G347^2)+(Datenblatt!$D$20*Übersicht!G347)+Datenblatt!$E$20,IF($C347=15,(Datenblatt!$B$21*Übersicht!G347^3)+(Datenblatt!$C$21*Übersicht!G347^2)+(Datenblatt!$D$21*Übersicht!G347)+Datenblatt!$E$21,IF($C347=16,(Datenblatt!$B$22*Übersicht!G347^3)+(Datenblatt!$C$22*Übersicht!G347^2)+(Datenblatt!$D$22*Übersicht!G347)+Datenblatt!$E$22,IF($C347=12,(Datenblatt!$B$23*Übersicht!G347^3)+(Datenblatt!$C$23*Übersicht!G347^2)+(Datenblatt!$D$23*Übersicht!G347)+Datenblatt!$E$23,IF($C347=11,(Datenblatt!$B$24*Übersicht!G347^3)+(Datenblatt!$C$24*Übersicht!G347^2)+(Datenblatt!$D$24*Übersicht!G347)+Datenblatt!$E$24,0))))))))))))))))))</f>
        <v>0</v>
      </c>
      <c r="M347">
        <f>IF(AND(H347="",C347=11),Datenblatt!$I$26,IF(AND(H347="",C347=12),Datenblatt!$I$26,IF(AND(H347="",C347=16),Datenblatt!$I$27,IF(AND(H347="",C347=15),Datenblatt!$I$26,IF(AND(H347="",C347=14),Datenblatt!$I$26,IF(AND(H347="",C347=13),Datenblatt!$I$26,IF(AND($C347=13,H347&gt;Datenblatt!$X$3),0,IF(AND($C347=14,H347&gt;Datenblatt!$X$4),0,IF(AND($C347=15,H347&gt;Datenblatt!$X$5),0,IF(AND($C347=16,H347&gt;Datenblatt!$X$6),0,IF(AND($C347=12,H347&gt;Datenblatt!$X$7),0,IF(AND($C347=11,H347&gt;Datenblatt!$X$8),0,IF(AND($C347=13,H347&lt;Datenblatt!$W$3),100,IF(AND($C347=14,H347&lt;Datenblatt!$W$4),100,IF(AND($C347=15,H347&lt;Datenblatt!$W$5),100,IF(AND($C347=16,H347&lt;Datenblatt!$W$6),100,IF(AND($C347=12,H347&lt;Datenblatt!$W$7),100,IF(AND($C347=11,H347&lt;Datenblatt!$W$8),100,IF($C347=13,(Datenblatt!$B$27*Übersicht!H347^3)+(Datenblatt!$C$27*Übersicht!H347^2)+(Datenblatt!$D$27*Übersicht!H347)+Datenblatt!$E$27,IF($C347=14,(Datenblatt!$B$28*Übersicht!H347^3)+(Datenblatt!$C$28*Übersicht!H347^2)+(Datenblatt!$D$28*Übersicht!H347)+Datenblatt!$E$28,IF($C347=15,(Datenblatt!$B$29*Übersicht!H347^3)+(Datenblatt!$C$29*Übersicht!H347^2)+(Datenblatt!$D$29*Übersicht!H347)+Datenblatt!$E$29,IF($C347=16,(Datenblatt!$B$30*Übersicht!H347^3)+(Datenblatt!$C$30*Übersicht!H347^2)+(Datenblatt!$D$30*Übersicht!H347)+Datenblatt!$E$30,IF($C347=12,(Datenblatt!$B$31*Übersicht!H347^3)+(Datenblatt!$C$31*Übersicht!H347^2)+(Datenblatt!$D$31*Übersicht!H347)+Datenblatt!$E$31,IF($C347=11,(Datenblatt!$B$32*Übersicht!H347^3)+(Datenblatt!$C$32*Übersicht!H347^2)+(Datenblatt!$D$32*Übersicht!H347)+Datenblatt!$E$32,0))))))))))))))))))))))))</f>
        <v>0</v>
      </c>
      <c r="N347">
        <f>IF(AND(H347="",C347=11),Datenblatt!$I$29,IF(AND(H347="",C347=12),Datenblatt!$I$29,IF(AND(H347="",C347=16),Datenblatt!$I$29,IF(AND(H347="",C347=15),Datenblatt!$I$29,IF(AND(H347="",C347=14),Datenblatt!$I$29,IF(AND(H347="",C347=13),Datenblatt!$I$29,IF(AND($C347=13,H347&gt;Datenblatt!$X$3),0,IF(AND($C347=14,H347&gt;Datenblatt!$X$4),0,IF(AND($C347=15,H347&gt;Datenblatt!$X$5),0,IF(AND($C347=16,H347&gt;Datenblatt!$X$6),0,IF(AND($C347=12,H347&gt;Datenblatt!$X$7),0,IF(AND($C347=11,H347&gt;Datenblatt!$X$8),0,IF(AND($C347=13,H347&lt;Datenblatt!$W$3),100,IF(AND($C347=14,H347&lt;Datenblatt!$W$4),100,IF(AND($C347=15,H347&lt;Datenblatt!$W$5),100,IF(AND($C347=16,H347&lt;Datenblatt!$W$6),100,IF(AND($C347=12,H347&lt;Datenblatt!$W$7),100,IF(AND($C347=11,H347&lt;Datenblatt!$W$8),100,IF($C347=13,(Datenblatt!$B$27*Übersicht!H347^3)+(Datenblatt!$C$27*Übersicht!H347^2)+(Datenblatt!$D$27*Übersicht!H347)+Datenblatt!$E$27,IF($C347=14,(Datenblatt!$B$28*Übersicht!H347^3)+(Datenblatt!$C$28*Übersicht!H347^2)+(Datenblatt!$D$28*Übersicht!H347)+Datenblatt!$E$28,IF($C347=15,(Datenblatt!$B$29*Übersicht!H347^3)+(Datenblatt!$C$29*Übersicht!H347^2)+(Datenblatt!$D$29*Übersicht!H347)+Datenblatt!$E$29,IF($C347=16,(Datenblatt!$B$30*Übersicht!H347^3)+(Datenblatt!$C$30*Übersicht!H347^2)+(Datenblatt!$D$30*Übersicht!H347)+Datenblatt!$E$30,IF($C347=12,(Datenblatt!$B$31*Übersicht!H347^3)+(Datenblatt!$C$31*Übersicht!H347^2)+(Datenblatt!$D$31*Übersicht!H347)+Datenblatt!$E$31,IF($C347=11,(Datenblatt!$B$32*Übersicht!H347^3)+(Datenblatt!$C$32*Übersicht!H347^2)+(Datenblatt!$D$32*Übersicht!H347)+Datenblatt!$E$32,0))))))))))))))))))))))))</f>
        <v>0</v>
      </c>
      <c r="O347" s="2" t="e">
        <f t="shared" si="20"/>
        <v>#DIV/0!</v>
      </c>
      <c r="P347" s="2" t="e">
        <f t="shared" si="21"/>
        <v>#DIV/0!</v>
      </c>
      <c r="R347" s="2"/>
      <c r="S347" s="2">
        <f>Datenblatt!$I$10</f>
        <v>62.816491055091916</v>
      </c>
      <c r="T347" s="2">
        <f>Datenblatt!$I$18</f>
        <v>62.379148900450787</v>
      </c>
      <c r="U347" s="2">
        <f>Datenblatt!$I$26</f>
        <v>55.885385458572635</v>
      </c>
      <c r="V347" s="2">
        <f>Datenblatt!$I$34</f>
        <v>60.727085155488531</v>
      </c>
      <c r="W347" s="7" t="e">
        <f t="shared" si="22"/>
        <v>#DIV/0!</v>
      </c>
      <c r="Y347" s="2">
        <f>Datenblatt!$I$5</f>
        <v>73.48733784597421</v>
      </c>
      <c r="Z347">
        <f>Datenblatt!$I$13</f>
        <v>79.926562848016317</v>
      </c>
      <c r="AA347">
        <f>Datenblatt!$I$21</f>
        <v>79.953620531215734</v>
      </c>
      <c r="AB347">
        <f>Datenblatt!$I$29</f>
        <v>70.851454876954847</v>
      </c>
      <c r="AC347">
        <f>Datenblatt!$I$37</f>
        <v>75.813025407742586</v>
      </c>
      <c r="AD347" s="7" t="e">
        <f t="shared" si="23"/>
        <v>#DIV/0!</v>
      </c>
    </row>
    <row r="348" spans="10:30" ht="19" x14ac:dyDescent="0.25">
      <c r="J348" s="3" t="e">
        <f>IF(AND($C348=13,Datenblatt!M348&lt;Datenblatt!$R$3),0,IF(AND($C348=14,Datenblatt!M348&lt;Datenblatt!$R$4),0,IF(AND($C348=15,Datenblatt!M348&lt;Datenblatt!$R$5),0,IF(AND($C348=16,Datenblatt!M348&lt;Datenblatt!$R$6),0,IF(AND($C348=12,Datenblatt!M348&lt;Datenblatt!$R$7),0,IF(AND($C348=11,Datenblatt!M348&lt;Datenblatt!$R$8),0,IF(AND($C348=13,Datenblatt!M348&gt;Datenblatt!$Q$3),100,IF(AND($C348=14,Datenblatt!M348&gt;Datenblatt!$Q$4),100,IF(AND($C348=15,Datenblatt!M348&gt;Datenblatt!$Q$5),100,IF(AND($C348=16,Datenblatt!M348&gt;Datenblatt!$Q$6),100,IF(AND($C348=12,Datenblatt!M348&gt;Datenblatt!$Q$7),100,IF(AND($C348=11,Datenblatt!M348&gt;Datenblatt!$Q$8),100,IF(Übersicht!$C348=13,Datenblatt!$B$3*Datenblatt!M348^3+Datenblatt!$C$3*Datenblatt!M348^2+Datenblatt!$D$3*Datenblatt!M348+Datenblatt!$E$3,IF(Übersicht!$C348=14,Datenblatt!$B$4*Datenblatt!M348^3+Datenblatt!$C$4*Datenblatt!M348^2+Datenblatt!$D$4*Datenblatt!M348+Datenblatt!$E$4,IF(Übersicht!$C348=15,Datenblatt!$B$5*Datenblatt!M348^3+Datenblatt!$C$5*Datenblatt!M348^2+Datenblatt!$D$5*Datenblatt!M348+Datenblatt!$E$5,IF(Übersicht!$C348=16,Datenblatt!$B$6*Datenblatt!M348^3+Datenblatt!$C$6*Datenblatt!M348^2+Datenblatt!$D$6*Datenblatt!M348+Datenblatt!$E$6,IF(Übersicht!$C348=12,Datenblatt!$B$7*Datenblatt!M348^3+Datenblatt!$C$7*Datenblatt!M348^2+Datenblatt!$D$7*Datenblatt!M348+Datenblatt!$E$7,IF(Übersicht!$C348=11,Datenblatt!$B$8*Datenblatt!M348^3+Datenblatt!$C$8*Datenblatt!M348^2+Datenblatt!$D$8*Datenblatt!M348+Datenblatt!$E$8,0))))))))))))))))))</f>
        <v>#DIV/0!</v>
      </c>
      <c r="K348" t="e">
        <f>IF(AND(Übersicht!$C348=13,Datenblatt!N348&lt;Datenblatt!$T$3),0,IF(AND(Übersicht!$C348=14,Datenblatt!N348&lt;Datenblatt!$T$4),0,IF(AND(Übersicht!$C348=15,Datenblatt!N348&lt;Datenblatt!$T$5),0,IF(AND(Übersicht!$C348=16,Datenblatt!N348&lt;Datenblatt!$T$6),0,IF(AND(Übersicht!$C348=12,Datenblatt!N348&lt;Datenblatt!$T$7),0,IF(AND(Übersicht!$C348=11,Datenblatt!N348&lt;Datenblatt!$T$8),0,IF(AND($C348=13,Datenblatt!N348&gt;Datenblatt!$S$3),100,IF(AND($C348=14,Datenblatt!N348&gt;Datenblatt!$S$4),100,IF(AND($C348=15,Datenblatt!N348&gt;Datenblatt!$S$5),100,IF(AND($C348=16,Datenblatt!N348&gt;Datenblatt!$S$6),100,IF(AND($C348=12,Datenblatt!N348&gt;Datenblatt!$S$7),100,IF(AND($C348=11,Datenblatt!N348&gt;Datenblatt!$S$8),100,IF(Übersicht!$C348=13,Datenblatt!$B$11*Datenblatt!N348^3+Datenblatt!$C$11*Datenblatt!N348^2+Datenblatt!$D$11*Datenblatt!N348+Datenblatt!$E$11,IF(Übersicht!$C348=14,Datenblatt!$B$12*Datenblatt!N348^3+Datenblatt!$C$12*Datenblatt!N348^2+Datenblatt!$D$12*Datenblatt!N348+Datenblatt!$E$12,IF(Übersicht!$C348=15,Datenblatt!$B$13*Datenblatt!N348^3+Datenblatt!$C$13*Datenblatt!N348^2+Datenblatt!$D$13*Datenblatt!N348+Datenblatt!$E$13,IF(Übersicht!$C348=16,Datenblatt!$B$14*Datenblatt!N348^3+Datenblatt!$C$14*Datenblatt!N348^2+Datenblatt!$D$14*Datenblatt!N348+Datenblatt!$E$14,IF(Übersicht!$C348=12,Datenblatt!$B$15*Datenblatt!N348^3+Datenblatt!$C$15*Datenblatt!N348^2+Datenblatt!$D$15*Datenblatt!N348+Datenblatt!$E$15,IF(Übersicht!$C348=11,Datenblatt!$B$16*Datenblatt!N348^3+Datenblatt!$C$16*Datenblatt!N348^2+Datenblatt!$D$16*Datenblatt!N348+Datenblatt!$E$16,0))))))))))))))))))</f>
        <v>#DIV/0!</v>
      </c>
      <c r="L348">
        <f>IF(AND($C348=13,G348&lt;Datenblatt!$V$3),0,IF(AND($C348=14,G348&lt;Datenblatt!$V$4),0,IF(AND($C348=15,G348&lt;Datenblatt!$V$5),0,IF(AND($C348=16,G348&lt;Datenblatt!$V$6),0,IF(AND($C348=12,G348&lt;Datenblatt!$V$7),0,IF(AND($C348=11,G348&lt;Datenblatt!$V$8),0,IF(AND($C348=13,G348&gt;Datenblatt!$U$3),100,IF(AND($C348=14,G348&gt;Datenblatt!$U$4),100,IF(AND($C348=15,G348&gt;Datenblatt!$U$5),100,IF(AND($C348=16,G348&gt;Datenblatt!$U$6),100,IF(AND($C348=12,G348&gt;Datenblatt!$U$7),100,IF(AND($C348=11,G348&gt;Datenblatt!$U$8),100,IF($C348=13,(Datenblatt!$B$19*Übersicht!G348^3)+(Datenblatt!$C$19*Übersicht!G348^2)+(Datenblatt!$D$19*Übersicht!G348)+Datenblatt!$E$19,IF($C348=14,(Datenblatt!$B$20*Übersicht!G348^3)+(Datenblatt!$C$20*Übersicht!G348^2)+(Datenblatt!$D$20*Übersicht!G348)+Datenblatt!$E$20,IF($C348=15,(Datenblatt!$B$21*Übersicht!G348^3)+(Datenblatt!$C$21*Übersicht!G348^2)+(Datenblatt!$D$21*Übersicht!G348)+Datenblatt!$E$21,IF($C348=16,(Datenblatt!$B$22*Übersicht!G348^3)+(Datenblatt!$C$22*Übersicht!G348^2)+(Datenblatt!$D$22*Übersicht!G348)+Datenblatt!$E$22,IF($C348=12,(Datenblatt!$B$23*Übersicht!G348^3)+(Datenblatt!$C$23*Übersicht!G348^2)+(Datenblatt!$D$23*Übersicht!G348)+Datenblatt!$E$23,IF($C348=11,(Datenblatt!$B$24*Übersicht!G348^3)+(Datenblatt!$C$24*Übersicht!G348^2)+(Datenblatt!$D$24*Übersicht!G348)+Datenblatt!$E$24,0))))))))))))))))))</f>
        <v>0</v>
      </c>
      <c r="M348">
        <f>IF(AND(H348="",C348=11),Datenblatt!$I$26,IF(AND(H348="",C348=12),Datenblatt!$I$26,IF(AND(H348="",C348=16),Datenblatt!$I$27,IF(AND(H348="",C348=15),Datenblatt!$I$26,IF(AND(H348="",C348=14),Datenblatt!$I$26,IF(AND(H348="",C348=13),Datenblatt!$I$26,IF(AND($C348=13,H348&gt;Datenblatt!$X$3),0,IF(AND($C348=14,H348&gt;Datenblatt!$X$4),0,IF(AND($C348=15,H348&gt;Datenblatt!$X$5),0,IF(AND($C348=16,H348&gt;Datenblatt!$X$6),0,IF(AND($C348=12,H348&gt;Datenblatt!$X$7),0,IF(AND($C348=11,H348&gt;Datenblatt!$X$8),0,IF(AND($C348=13,H348&lt;Datenblatt!$W$3),100,IF(AND($C348=14,H348&lt;Datenblatt!$W$4),100,IF(AND($C348=15,H348&lt;Datenblatt!$W$5),100,IF(AND($C348=16,H348&lt;Datenblatt!$W$6),100,IF(AND($C348=12,H348&lt;Datenblatt!$W$7),100,IF(AND($C348=11,H348&lt;Datenblatt!$W$8),100,IF($C348=13,(Datenblatt!$B$27*Übersicht!H348^3)+(Datenblatt!$C$27*Übersicht!H348^2)+(Datenblatt!$D$27*Übersicht!H348)+Datenblatt!$E$27,IF($C348=14,(Datenblatt!$B$28*Übersicht!H348^3)+(Datenblatt!$C$28*Übersicht!H348^2)+(Datenblatt!$D$28*Übersicht!H348)+Datenblatt!$E$28,IF($C348=15,(Datenblatt!$B$29*Übersicht!H348^3)+(Datenblatt!$C$29*Übersicht!H348^2)+(Datenblatt!$D$29*Übersicht!H348)+Datenblatt!$E$29,IF($C348=16,(Datenblatt!$B$30*Übersicht!H348^3)+(Datenblatt!$C$30*Übersicht!H348^2)+(Datenblatt!$D$30*Übersicht!H348)+Datenblatt!$E$30,IF($C348=12,(Datenblatt!$B$31*Übersicht!H348^3)+(Datenblatt!$C$31*Übersicht!H348^2)+(Datenblatt!$D$31*Übersicht!H348)+Datenblatt!$E$31,IF($C348=11,(Datenblatt!$B$32*Übersicht!H348^3)+(Datenblatt!$C$32*Übersicht!H348^2)+(Datenblatt!$D$32*Übersicht!H348)+Datenblatt!$E$32,0))))))))))))))))))))))))</f>
        <v>0</v>
      </c>
      <c r="N348">
        <f>IF(AND(H348="",C348=11),Datenblatt!$I$29,IF(AND(H348="",C348=12),Datenblatt!$I$29,IF(AND(H348="",C348=16),Datenblatt!$I$29,IF(AND(H348="",C348=15),Datenblatt!$I$29,IF(AND(H348="",C348=14),Datenblatt!$I$29,IF(AND(H348="",C348=13),Datenblatt!$I$29,IF(AND($C348=13,H348&gt;Datenblatt!$X$3),0,IF(AND($C348=14,H348&gt;Datenblatt!$X$4),0,IF(AND($C348=15,H348&gt;Datenblatt!$X$5),0,IF(AND($C348=16,H348&gt;Datenblatt!$X$6),0,IF(AND($C348=12,H348&gt;Datenblatt!$X$7),0,IF(AND($C348=11,H348&gt;Datenblatt!$X$8),0,IF(AND($C348=13,H348&lt;Datenblatt!$W$3),100,IF(AND($C348=14,H348&lt;Datenblatt!$W$4),100,IF(AND($C348=15,H348&lt;Datenblatt!$W$5),100,IF(AND($C348=16,H348&lt;Datenblatt!$W$6),100,IF(AND($C348=12,H348&lt;Datenblatt!$W$7),100,IF(AND($C348=11,H348&lt;Datenblatt!$W$8),100,IF($C348=13,(Datenblatt!$B$27*Übersicht!H348^3)+(Datenblatt!$C$27*Übersicht!H348^2)+(Datenblatt!$D$27*Übersicht!H348)+Datenblatt!$E$27,IF($C348=14,(Datenblatt!$B$28*Übersicht!H348^3)+(Datenblatt!$C$28*Übersicht!H348^2)+(Datenblatt!$D$28*Übersicht!H348)+Datenblatt!$E$28,IF($C348=15,(Datenblatt!$B$29*Übersicht!H348^3)+(Datenblatt!$C$29*Übersicht!H348^2)+(Datenblatt!$D$29*Übersicht!H348)+Datenblatt!$E$29,IF($C348=16,(Datenblatt!$B$30*Übersicht!H348^3)+(Datenblatt!$C$30*Übersicht!H348^2)+(Datenblatt!$D$30*Übersicht!H348)+Datenblatt!$E$30,IF($C348=12,(Datenblatt!$B$31*Übersicht!H348^3)+(Datenblatt!$C$31*Übersicht!H348^2)+(Datenblatt!$D$31*Übersicht!H348)+Datenblatt!$E$31,IF($C348=11,(Datenblatt!$B$32*Übersicht!H348^3)+(Datenblatt!$C$32*Übersicht!H348^2)+(Datenblatt!$D$32*Übersicht!H348)+Datenblatt!$E$32,0))))))))))))))))))))))))</f>
        <v>0</v>
      </c>
      <c r="O348" s="2" t="e">
        <f t="shared" si="20"/>
        <v>#DIV/0!</v>
      </c>
      <c r="P348" s="2" t="e">
        <f t="shared" si="21"/>
        <v>#DIV/0!</v>
      </c>
      <c r="R348" s="2"/>
      <c r="S348" s="2">
        <f>Datenblatt!$I$10</f>
        <v>62.816491055091916</v>
      </c>
      <c r="T348" s="2">
        <f>Datenblatt!$I$18</f>
        <v>62.379148900450787</v>
      </c>
      <c r="U348" s="2">
        <f>Datenblatt!$I$26</f>
        <v>55.885385458572635</v>
      </c>
      <c r="V348" s="2">
        <f>Datenblatt!$I$34</f>
        <v>60.727085155488531</v>
      </c>
      <c r="W348" s="7" t="e">
        <f t="shared" si="22"/>
        <v>#DIV/0!</v>
      </c>
      <c r="Y348" s="2">
        <f>Datenblatt!$I$5</f>
        <v>73.48733784597421</v>
      </c>
      <c r="Z348">
        <f>Datenblatt!$I$13</f>
        <v>79.926562848016317</v>
      </c>
      <c r="AA348">
        <f>Datenblatt!$I$21</f>
        <v>79.953620531215734</v>
      </c>
      <c r="AB348">
        <f>Datenblatt!$I$29</f>
        <v>70.851454876954847</v>
      </c>
      <c r="AC348">
        <f>Datenblatt!$I$37</f>
        <v>75.813025407742586</v>
      </c>
      <c r="AD348" s="7" t="e">
        <f t="shared" si="23"/>
        <v>#DIV/0!</v>
      </c>
    </row>
    <row r="349" spans="10:30" ht="19" x14ac:dyDescent="0.25">
      <c r="J349" s="3" t="e">
        <f>IF(AND($C349=13,Datenblatt!M349&lt;Datenblatt!$R$3),0,IF(AND($C349=14,Datenblatt!M349&lt;Datenblatt!$R$4),0,IF(AND($C349=15,Datenblatt!M349&lt;Datenblatt!$R$5),0,IF(AND($C349=16,Datenblatt!M349&lt;Datenblatt!$R$6),0,IF(AND($C349=12,Datenblatt!M349&lt;Datenblatt!$R$7),0,IF(AND($C349=11,Datenblatt!M349&lt;Datenblatt!$R$8),0,IF(AND($C349=13,Datenblatt!M349&gt;Datenblatt!$Q$3),100,IF(AND($C349=14,Datenblatt!M349&gt;Datenblatt!$Q$4),100,IF(AND($C349=15,Datenblatt!M349&gt;Datenblatt!$Q$5),100,IF(AND($C349=16,Datenblatt!M349&gt;Datenblatt!$Q$6),100,IF(AND($C349=12,Datenblatt!M349&gt;Datenblatt!$Q$7),100,IF(AND($C349=11,Datenblatt!M349&gt;Datenblatt!$Q$8),100,IF(Übersicht!$C349=13,Datenblatt!$B$3*Datenblatt!M349^3+Datenblatt!$C$3*Datenblatt!M349^2+Datenblatt!$D$3*Datenblatt!M349+Datenblatt!$E$3,IF(Übersicht!$C349=14,Datenblatt!$B$4*Datenblatt!M349^3+Datenblatt!$C$4*Datenblatt!M349^2+Datenblatt!$D$4*Datenblatt!M349+Datenblatt!$E$4,IF(Übersicht!$C349=15,Datenblatt!$B$5*Datenblatt!M349^3+Datenblatt!$C$5*Datenblatt!M349^2+Datenblatt!$D$5*Datenblatt!M349+Datenblatt!$E$5,IF(Übersicht!$C349=16,Datenblatt!$B$6*Datenblatt!M349^3+Datenblatt!$C$6*Datenblatt!M349^2+Datenblatt!$D$6*Datenblatt!M349+Datenblatt!$E$6,IF(Übersicht!$C349=12,Datenblatt!$B$7*Datenblatt!M349^3+Datenblatt!$C$7*Datenblatt!M349^2+Datenblatt!$D$7*Datenblatt!M349+Datenblatt!$E$7,IF(Übersicht!$C349=11,Datenblatt!$B$8*Datenblatt!M349^3+Datenblatt!$C$8*Datenblatt!M349^2+Datenblatt!$D$8*Datenblatt!M349+Datenblatt!$E$8,0))))))))))))))))))</f>
        <v>#DIV/0!</v>
      </c>
      <c r="K349" t="e">
        <f>IF(AND(Übersicht!$C349=13,Datenblatt!N349&lt;Datenblatt!$T$3),0,IF(AND(Übersicht!$C349=14,Datenblatt!N349&lt;Datenblatt!$T$4),0,IF(AND(Übersicht!$C349=15,Datenblatt!N349&lt;Datenblatt!$T$5),0,IF(AND(Übersicht!$C349=16,Datenblatt!N349&lt;Datenblatt!$T$6),0,IF(AND(Übersicht!$C349=12,Datenblatt!N349&lt;Datenblatt!$T$7),0,IF(AND(Übersicht!$C349=11,Datenblatt!N349&lt;Datenblatt!$T$8),0,IF(AND($C349=13,Datenblatt!N349&gt;Datenblatt!$S$3),100,IF(AND($C349=14,Datenblatt!N349&gt;Datenblatt!$S$4),100,IF(AND($C349=15,Datenblatt!N349&gt;Datenblatt!$S$5),100,IF(AND($C349=16,Datenblatt!N349&gt;Datenblatt!$S$6),100,IF(AND($C349=12,Datenblatt!N349&gt;Datenblatt!$S$7),100,IF(AND($C349=11,Datenblatt!N349&gt;Datenblatt!$S$8),100,IF(Übersicht!$C349=13,Datenblatt!$B$11*Datenblatt!N349^3+Datenblatt!$C$11*Datenblatt!N349^2+Datenblatt!$D$11*Datenblatt!N349+Datenblatt!$E$11,IF(Übersicht!$C349=14,Datenblatt!$B$12*Datenblatt!N349^3+Datenblatt!$C$12*Datenblatt!N349^2+Datenblatt!$D$12*Datenblatt!N349+Datenblatt!$E$12,IF(Übersicht!$C349=15,Datenblatt!$B$13*Datenblatt!N349^3+Datenblatt!$C$13*Datenblatt!N349^2+Datenblatt!$D$13*Datenblatt!N349+Datenblatt!$E$13,IF(Übersicht!$C349=16,Datenblatt!$B$14*Datenblatt!N349^3+Datenblatt!$C$14*Datenblatt!N349^2+Datenblatt!$D$14*Datenblatt!N349+Datenblatt!$E$14,IF(Übersicht!$C349=12,Datenblatt!$B$15*Datenblatt!N349^3+Datenblatt!$C$15*Datenblatt!N349^2+Datenblatt!$D$15*Datenblatt!N349+Datenblatt!$E$15,IF(Übersicht!$C349=11,Datenblatt!$B$16*Datenblatt!N349^3+Datenblatt!$C$16*Datenblatt!N349^2+Datenblatt!$D$16*Datenblatt!N349+Datenblatt!$E$16,0))))))))))))))))))</f>
        <v>#DIV/0!</v>
      </c>
      <c r="L349">
        <f>IF(AND($C349=13,G349&lt;Datenblatt!$V$3),0,IF(AND($C349=14,G349&lt;Datenblatt!$V$4),0,IF(AND($C349=15,G349&lt;Datenblatt!$V$5),0,IF(AND($C349=16,G349&lt;Datenblatt!$V$6),0,IF(AND($C349=12,G349&lt;Datenblatt!$V$7),0,IF(AND($C349=11,G349&lt;Datenblatt!$V$8),0,IF(AND($C349=13,G349&gt;Datenblatt!$U$3),100,IF(AND($C349=14,G349&gt;Datenblatt!$U$4),100,IF(AND($C349=15,G349&gt;Datenblatt!$U$5),100,IF(AND($C349=16,G349&gt;Datenblatt!$U$6),100,IF(AND($C349=12,G349&gt;Datenblatt!$U$7),100,IF(AND($C349=11,G349&gt;Datenblatt!$U$8),100,IF($C349=13,(Datenblatt!$B$19*Übersicht!G349^3)+(Datenblatt!$C$19*Übersicht!G349^2)+(Datenblatt!$D$19*Übersicht!G349)+Datenblatt!$E$19,IF($C349=14,(Datenblatt!$B$20*Übersicht!G349^3)+(Datenblatt!$C$20*Übersicht!G349^2)+(Datenblatt!$D$20*Übersicht!G349)+Datenblatt!$E$20,IF($C349=15,(Datenblatt!$B$21*Übersicht!G349^3)+(Datenblatt!$C$21*Übersicht!G349^2)+(Datenblatt!$D$21*Übersicht!G349)+Datenblatt!$E$21,IF($C349=16,(Datenblatt!$B$22*Übersicht!G349^3)+(Datenblatt!$C$22*Übersicht!G349^2)+(Datenblatt!$D$22*Übersicht!G349)+Datenblatt!$E$22,IF($C349=12,(Datenblatt!$B$23*Übersicht!G349^3)+(Datenblatt!$C$23*Übersicht!G349^2)+(Datenblatt!$D$23*Übersicht!G349)+Datenblatt!$E$23,IF($C349=11,(Datenblatt!$B$24*Übersicht!G349^3)+(Datenblatt!$C$24*Übersicht!G349^2)+(Datenblatt!$D$24*Übersicht!G349)+Datenblatt!$E$24,0))))))))))))))))))</f>
        <v>0</v>
      </c>
      <c r="M349">
        <f>IF(AND(H349="",C349=11),Datenblatt!$I$26,IF(AND(H349="",C349=12),Datenblatt!$I$26,IF(AND(H349="",C349=16),Datenblatt!$I$27,IF(AND(H349="",C349=15),Datenblatt!$I$26,IF(AND(H349="",C349=14),Datenblatt!$I$26,IF(AND(H349="",C349=13),Datenblatt!$I$26,IF(AND($C349=13,H349&gt;Datenblatt!$X$3),0,IF(AND($C349=14,H349&gt;Datenblatt!$X$4),0,IF(AND($C349=15,H349&gt;Datenblatt!$X$5),0,IF(AND($C349=16,H349&gt;Datenblatt!$X$6),0,IF(AND($C349=12,H349&gt;Datenblatt!$X$7),0,IF(AND($C349=11,H349&gt;Datenblatt!$X$8),0,IF(AND($C349=13,H349&lt;Datenblatt!$W$3),100,IF(AND($C349=14,H349&lt;Datenblatt!$W$4),100,IF(AND($C349=15,H349&lt;Datenblatt!$W$5),100,IF(AND($C349=16,H349&lt;Datenblatt!$W$6),100,IF(AND($C349=12,H349&lt;Datenblatt!$W$7),100,IF(AND($C349=11,H349&lt;Datenblatt!$W$8),100,IF($C349=13,(Datenblatt!$B$27*Übersicht!H349^3)+(Datenblatt!$C$27*Übersicht!H349^2)+(Datenblatt!$D$27*Übersicht!H349)+Datenblatt!$E$27,IF($C349=14,(Datenblatt!$B$28*Übersicht!H349^3)+(Datenblatt!$C$28*Übersicht!H349^2)+(Datenblatt!$D$28*Übersicht!H349)+Datenblatt!$E$28,IF($C349=15,(Datenblatt!$B$29*Übersicht!H349^3)+(Datenblatt!$C$29*Übersicht!H349^2)+(Datenblatt!$D$29*Übersicht!H349)+Datenblatt!$E$29,IF($C349=16,(Datenblatt!$B$30*Übersicht!H349^3)+(Datenblatt!$C$30*Übersicht!H349^2)+(Datenblatt!$D$30*Übersicht!H349)+Datenblatt!$E$30,IF($C349=12,(Datenblatt!$B$31*Übersicht!H349^3)+(Datenblatt!$C$31*Übersicht!H349^2)+(Datenblatt!$D$31*Übersicht!H349)+Datenblatt!$E$31,IF($C349=11,(Datenblatt!$B$32*Übersicht!H349^3)+(Datenblatt!$C$32*Übersicht!H349^2)+(Datenblatt!$D$32*Übersicht!H349)+Datenblatt!$E$32,0))))))))))))))))))))))))</f>
        <v>0</v>
      </c>
      <c r="N349">
        <f>IF(AND(H349="",C349=11),Datenblatt!$I$29,IF(AND(H349="",C349=12),Datenblatt!$I$29,IF(AND(H349="",C349=16),Datenblatt!$I$29,IF(AND(H349="",C349=15),Datenblatt!$I$29,IF(AND(H349="",C349=14),Datenblatt!$I$29,IF(AND(H349="",C349=13),Datenblatt!$I$29,IF(AND($C349=13,H349&gt;Datenblatt!$X$3),0,IF(AND($C349=14,H349&gt;Datenblatt!$X$4),0,IF(AND($C349=15,H349&gt;Datenblatt!$X$5),0,IF(AND($C349=16,H349&gt;Datenblatt!$X$6),0,IF(AND($C349=12,H349&gt;Datenblatt!$X$7),0,IF(AND($C349=11,H349&gt;Datenblatt!$X$8),0,IF(AND($C349=13,H349&lt;Datenblatt!$W$3),100,IF(AND($C349=14,H349&lt;Datenblatt!$W$4),100,IF(AND($C349=15,H349&lt;Datenblatt!$W$5),100,IF(AND($C349=16,H349&lt;Datenblatt!$W$6),100,IF(AND($C349=12,H349&lt;Datenblatt!$W$7),100,IF(AND($C349=11,H349&lt;Datenblatt!$W$8),100,IF($C349=13,(Datenblatt!$B$27*Übersicht!H349^3)+(Datenblatt!$C$27*Übersicht!H349^2)+(Datenblatt!$D$27*Übersicht!H349)+Datenblatt!$E$27,IF($C349=14,(Datenblatt!$B$28*Übersicht!H349^3)+(Datenblatt!$C$28*Übersicht!H349^2)+(Datenblatt!$D$28*Übersicht!H349)+Datenblatt!$E$28,IF($C349=15,(Datenblatt!$B$29*Übersicht!H349^3)+(Datenblatt!$C$29*Übersicht!H349^2)+(Datenblatt!$D$29*Übersicht!H349)+Datenblatt!$E$29,IF($C349=16,(Datenblatt!$B$30*Übersicht!H349^3)+(Datenblatt!$C$30*Übersicht!H349^2)+(Datenblatt!$D$30*Übersicht!H349)+Datenblatt!$E$30,IF($C349=12,(Datenblatt!$B$31*Übersicht!H349^3)+(Datenblatt!$C$31*Übersicht!H349^2)+(Datenblatt!$D$31*Übersicht!H349)+Datenblatt!$E$31,IF($C349=11,(Datenblatt!$B$32*Übersicht!H349^3)+(Datenblatt!$C$32*Übersicht!H349^2)+(Datenblatt!$D$32*Übersicht!H349)+Datenblatt!$E$32,0))))))))))))))))))))))))</f>
        <v>0</v>
      </c>
      <c r="O349" s="2" t="e">
        <f t="shared" si="20"/>
        <v>#DIV/0!</v>
      </c>
      <c r="P349" s="2" t="e">
        <f t="shared" si="21"/>
        <v>#DIV/0!</v>
      </c>
      <c r="R349" s="2"/>
      <c r="S349" s="2">
        <f>Datenblatt!$I$10</f>
        <v>62.816491055091916</v>
      </c>
      <c r="T349" s="2">
        <f>Datenblatt!$I$18</f>
        <v>62.379148900450787</v>
      </c>
      <c r="U349" s="2">
        <f>Datenblatt!$I$26</f>
        <v>55.885385458572635</v>
      </c>
      <c r="V349" s="2">
        <f>Datenblatt!$I$34</f>
        <v>60.727085155488531</v>
      </c>
      <c r="W349" s="7" t="e">
        <f t="shared" si="22"/>
        <v>#DIV/0!</v>
      </c>
      <c r="Y349" s="2">
        <f>Datenblatt!$I$5</f>
        <v>73.48733784597421</v>
      </c>
      <c r="Z349">
        <f>Datenblatt!$I$13</f>
        <v>79.926562848016317</v>
      </c>
      <c r="AA349">
        <f>Datenblatt!$I$21</f>
        <v>79.953620531215734</v>
      </c>
      <c r="AB349">
        <f>Datenblatt!$I$29</f>
        <v>70.851454876954847</v>
      </c>
      <c r="AC349">
        <f>Datenblatt!$I$37</f>
        <v>75.813025407742586</v>
      </c>
      <c r="AD349" s="7" t="e">
        <f t="shared" si="23"/>
        <v>#DIV/0!</v>
      </c>
    </row>
    <row r="350" spans="10:30" ht="19" x14ac:dyDescent="0.25">
      <c r="J350" s="3" t="e">
        <f>IF(AND($C350=13,Datenblatt!M350&lt;Datenblatt!$R$3),0,IF(AND($C350=14,Datenblatt!M350&lt;Datenblatt!$R$4),0,IF(AND($C350=15,Datenblatt!M350&lt;Datenblatt!$R$5),0,IF(AND($C350=16,Datenblatt!M350&lt;Datenblatt!$R$6),0,IF(AND($C350=12,Datenblatt!M350&lt;Datenblatt!$R$7),0,IF(AND($C350=11,Datenblatt!M350&lt;Datenblatt!$R$8),0,IF(AND($C350=13,Datenblatt!M350&gt;Datenblatt!$Q$3),100,IF(AND($C350=14,Datenblatt!M350&gt;Datenblatt!$Q$4),100,IF(AND($C350=15,Datenblatt!M350&gt;Datenblatt!$Q$5),100,IF(AND($C350=16,Datenblatt!M350&gt;Datenblatt!$Q$6),100,IF(AND($C350=12,Datenblatt!M350&gt;Datenblatt!$Q$7),100,IF(AND($C350=11,Datenblatt!M350&gt;Datenblatt!$Q$8),100,IF(Übersicht!$C350=13,Datenblatt!$B$3*Datenblatt!M350^3+Datenblatt!$C$3*Datenblatt!M350^2+Datenblatt!$D$3*Datenblatt!M350+Datenblatt!$E$3,IF(Übersicht!$C350=14,Datenblatt!$B$4*Datenblatt!M350^3+Datenblatt!$C$4*Datenblatt!M350^2+Datenblatt!$D$4*Datenblatt!M350+Datenblatt!$E$4,IF(Übersicht!$C350=15,Datenblatt!$B$5*Datenblatt!M350^3+Datenblatt!$C$5*Datenblatt!M350^2+Datenblatt!$D$5*Datenblatt!M350+Datenblatt!$E$5,IF(Übersicht!$C350=16,Datenblatt!$B$6*Datenblatt!M350^3+Datenblatt!$C$6*Datenblatt!M350^2+Datenblatt!$D$6*Datenblatt!M350+Datenblatt!$E$6,IF(Übersicht!$C350=12,Datenblatt!$B$7*Datenblatt!M350^3+Datenblatt!$C$7*Datenblatt!M350^2+Datenblatt!$D$7*Datenblatt!M350+Datenblatt!$E$7,IF(Übersicht!$C350=11,Datenblatt!$B$8*Datenblatt!M350^3+Datenblatt!$C$8*Datenblatt!M350^2+Datenblatt!$D$8*Datenblatt!M350+Datenblatt!$E$8,0))))))))))))))))))</f>
        <v>#DIV/0!</v>
      </c>
      <c r="K350" t="e">
        <f>IF(AND(Übersicht!$C350=13,Datenblatt!N350&lt;Datenblatt!$T$3),0,IF(AND(Übersicht!$C350=14,Datenblatt!N350&lt;Datenblatt!$T$4),0,IF(AND(Übersicht!$C350=15,Datenblatt!N350&lt;Datenblatt!$T$5),0,IF(AND(Übersicht!$C350=16,Datenblatt!N350&lt;Datenblatt!$T$6),0,IF(AND(Übersicht!$C350=12,Datenblatt!N350&lt;Datenblatt!$T$7),0,IF(AND(Übersicht!$C350=11,Datenblatt!N350&lt;Datenblatt!$T$8),0,IF(AND($C350=13,Datenblatt!N350&gt;Datenblatt!$S$3),100,IF(AND($C350=14,Datenblatt!N350&gt;Datenblatt!$S$4),100,IF(AND($C350=15,Datenblatt!N350&gt;Datenblatt!$S$5),100,IF(AND($C350=16,Datenblatt!N350&gt;Datenblatt!$S$6),100,IF(AND($C350=12,Datenblatt!N350&gt;Datenblatt!$S$7),100,IF(AND($C350=11,Datenblatt!N350&gt;Datenblatt!$S$8),100,IF(Übersicht!$C350=13,Datenblatt!$B$11*Datenblatt!N350^3+Datenblatt!$C$11*Datenblatt!N350^2+Datenblatt!$D$11*Datenblatt!N350+Datenblatt!$E$11,IF(Übersicht!$C350=14,Datenblatt!$B$12*Datenblatt!N350^3+Datenblatt!$C$12*Datenblatt!N350^2+Datenblatt!$D$12*Datenblatt!N350+Datenblatt!$E$12,IF(Übersicht!$C350=15,Datenblatt!$B$13*Datenblatt!N350^3+Datenblatt!$C$13*Datenblatt!N350^2+Datenblatt!$D$13*Datenblatt!N350+Datenblatt!$E$13,IF(Übersicht!$C350=16,Datenblatt!$B$14*Datenblatt!N350^3+Datenblatt!$C$14*Datenblatt!N350^2+Datenblatt!$D$14*Datenblatt!N350+Datenblatt!$E$14,IF(Übersicht!$C350=12,Datenblatt!$B$15*Datenblatt!N350^3+Datenblatt!$C$15*Datenblatt!N350^2+Datenblatt!$D$15*Datenblatt!N350+Datenblatt!$E$15,IF(Übersicht!$C350=11,Datenblatt!$B$16*Datenblatt!N350^3+Datenblatt!$C$16*Datenblatt!N350^2+Datenblatt!$D$16*Datenblatt!N350+Datenblatt!$E$16,0))))))))))))))))))</f>
        <v>#DIV/0!</v>
      </c>
      <c r="L350">
        <f>IF(AND($C350=13,G350&lt;Datenblatt!$V$3),0,IF(AND($C350=14,G350&lt;Datenblatt!$V$4),0,IF(AND($C350=15,G350&lt;Datenblatt!$V$5),0,IF(AND($C350=16,G350&lt;Datenblatt!$V$6),0,IF(AND($C350=12,G350&lt;Datenblatt!$V$7),0,IF(AND($C350=11,G350&lt;Datenblatt!$V$8),0,IF(AND($C350=13,G350&gt;Datenblatt!$U$3),100,IF(AND($C350=14,G350&gt;Datenblatt!$U$4),100,IF(AND($C350=15,G350&gt;Datenblatt!$U$5),100,IF(AND($C350=16,G350&gt;Datenblatt!$U$6),100,IF(AND($C350=12,G350&gt;Datenblatt!$U$7),100,IF(AND($C350=11,G350&gt;Datenblatt!$U$8),100,IF($C350=13,(Datenblatt!$B$19*Übersicht!G350^3)+(Datenblatt!$C$19*Übersicht!G350^2)+(Datenblatt!$D$19*Übersicht!G350)+Datenblatt!$E$19,IF($C350=14,(Datenblatt!$B$20*Übersicht!G350^3)+(Datenblatt!$C$20*Übersicht!G350^2)+(Datenblatt!$D$20*Übersicht!G350)+Datenblatt!$E$20,IF($C350=15,(Datenblatt!$B$21*Übersicht!G350^3)+(Datenblatt!$C$21*Übersicht!G350^2)+(Datenblatt!$D$21*Übersicht!G350)+Datenblatt!$E$21,IF($C350=16,(Datenblatt!$B$22*Übersicht!G350^3)+(Datenblatt!$C$22*Übersicht!G350^2)+(Datenblatt!$D$22*Übersicht!G350)+Datenblatt!$E$22,IF($C350=12,(Datenblatt!$B$23*Übersicht!G350^3)+(Datenblatt!$C$23*Übersicht!G350^2)+(Datenblatt!$D$23*Übersicht!G350)+Datenblatt!$E$23,IF($C350=11,(Datenblatt!$B$24*Übersicht!G350^3)+(Datenblatt!$C$24*Übersicht!G350^2)+(Datenblatt!$D$24*Übersicht!G350)+Datenblatt!$E$24,0))))))))))))))))))</f>
        <v>0</v>
      </c>
      <c r="M350">
        <f>IF(AND(H350="",C350=11),Datenblatt!$I$26,IF(AND(H350="",C350=12),Datenblatt!$I$26,IF(AND(H350="",C350=16),Datenblatt!$I$27,IF(AND(H350="",C350=15),Datenblatt!$I$26,IF(AND(H350="",C350=14),Datenblatt!$I$26,IF(AND(H350="",C350=13),Datenblatt!$I$26,IF(AND($C350=13,H350&gt;Datenblatt!$X$3),0,IF(AND($C350=14,H350&gt;Datenblatt!$X$4),0,IF(AND($C350=15,H350&gt;Datenblatt!$X$5),0,IF(AND($C350=16,H350&gt;Datenblatt!$X$6),0,IF(AND($C350=12,H350&gt;Datenblatt!$X$7),0,IF(AND($C350=11,H350&gt;Datenblatt!$X$8),0,IF(AND($C350=13,H350&lt;Datenblatt!$W$3),100,IF(AND($C350=14,H350&lt;Datenblatt!$W$4),100,IF(AND($C350=15,H350&lt;Datenblatt!$W$5),100,IF(AND($C350=16,H350&lt;Datenblatt!$W$6),100,IF(AND($C350=12,H350&lt;Datenblatt!$W$7),100,IF(AND($C350=11,H350&lt;Datenblatt!$W$8),100,IF($C350=13,(Datenblatt!$B$27*Übersicht!H350^3)+(Datenblatt!$C$27*Übersicht!H350^2)+(Datenblatt!$D$27*Übersicht!H350)+Datenblatt!$E$27,IF($C350=14,(Datenblatt!$B$28*Übersicht!H350^3)+(Datenblatt!$C$28*Übersicht!H350^2)+(Datenblatt!$D$28*Übersicht!H350)+Datenblatt!$E$28,IF($C350=15,(Datenblatt!$B$29*Übersicht!H350^3)+(Datenblatt!$C$29*Übersicht!H350^2)+(Datenblatt!$D$29*Übersicht!H350)+Datenblatt!$E$29,IF($C350=16,(Datenblatt!$B$30*Übersicht!H350^3)+(Datenblatt!$C$30*Übersicht!H350^2)+(Datenblatt!$D$30*Übersicht!H350)+Datenblatt!$E$30,IF($C350=12,(Datenblatt!$B$31*Übersicht!H350^3)+(Datenblatt!$C$31*Übersicht!H350^2)+(Datenblatt!$D$31*Übersicht!H350)+Datenblatt!$E$31,IF($C350=11,(Datenblatt!$B$32*Übersicht!H350^3)+(Datenblatt!$C$32*Übersicht!H350^2)+(Datenblatt!$D$32*Übersicht!H350)+Datenblatt!$E$32,0))))))))))))))))))))))))</f>
        <v>0</v>
      </c>
      <c r="N350">
        <f>IF(AND(H350="",C350=11),Datenblatt!$I$29,IF(AND(H350="",C350=12),Datenblatt!$I$29,IF(AND(H350="",C350=16),Datenblatt!$I$29,IF(AND(H350="",C350=15),Datenblatt!$I$29,IF(AND(H350="",C350=14),Datenblatt!$I$29,IF(AND(H350="",C350=13),Datenblatt!$I$29,IF(AND($C350=13,H350&gt;Datenblatt!$X$3),0,IF(AND($C350=14,H350&gt;Datenblatt!$X$4),0,IF(AND($C350=15,H350&gt;Datenblatt!$X$5),0,IF(AND($C350=16,H350&gt;Datenblatt!$X$6),0,IF(AND($C350=12,H350&gt;Datenblatt!$X$7),0,IF(AND($C350=11,H350&gt;Datenblatt!$X$8),0,IF(AND($C350=13,H350&lt;Datenblatt!$W$3),100,IF(AND($C350=14,H350&lt;Datenblatt!$W$4),100,IF(AND($C350=15,H350&lt;Datenblatt!$W$5),100,IF(AND($C350=16,H350&lt;Datenblatt!$W$6),100,IF(AND($C350=12,H350&lt;Datenblatt!$W$7),100,IF(AND($C350=11,H350&lt;Datenblatt!$W$8),100,IF($C350=13,(Datenblatt!$B$27*Übersicht!H350^3)+(Datenblatt!$C$27*Übersicht!H350^2)+(Datenblatt!$D$27*Übersicht!H350)+Datenblatt!$E$27,IF($C350=14,(Datenblatt!$B$28*Übersicht!H350^3)+(Datenblatt!$C$28*Übersicht!H350^2)+(Datenblatt!$D$28*Übersicht!H350)+Datenblatt!$E$28,IF($C350=15,(Datenblatt!$B$29*Übersicht!H350^3)+(Datenblatt!$C$29*Übersicht!H350^2)+(Datenblatt!$D$29*Übersicht!H350)+Datenblatt!$E$29,IF($C350=16,(Datenblatt!$B$30*Übersicht!H350^3)+(Datenblatt!$C$30*Übersicht!H350^2)+(Datenblatt!$D$30*Übersicht!H350)+Datenblatt!$E$30,IF($C350=12,(Datenblatt!$B$31*Übersicht!H350^3)+(Datenblatt!$C$31*Übersicht!H350^2)+(Datenblatt!$D$31*Übersicht!H350)+Datenblatt!$E$31,IF($C350=11,(Datenblatt!$B$32*Übersicht!H350^3)+(Datenblatt!$C$32*Übersicht!H350^2)+(Datenblatt!$D$32*Übersicht!H350)+Datenblatt!$E$32,0))))))))))))))))))))))))</f>
        <v>0</v>
      </c>
      <c r="O350" s="2" t="e">
        <f t="shared" si="20"/>
        <v>#DIV/0!</v>
      </c>
      <c r="P350" s="2" t="e">
        <f t="shared" si="21"/>
        <v>#DIV/0!</v>
      </c>
      <c r="R350" s="2"/>
      <c r="S350" s="2">
        <f>Datenblatt!$I$10</f>
        <v>62.816491055091916</v>
      </c>
      <c r="T350" s="2">
        <f>Datenblatt!$I$18</f>
        <v>62.379148900450787</v>
      </c>
      <c r="U350" s="2">
        <f>Datenblatt!$I$26</f>
        <v>55.885385458572635</v>
      </c>
      <c r="V350" s="2">
        <f>Datenblatt!$I$34</f>
        <v>60.727085155488531</v>
      </c>
      <c r="W350" s="7" t="e">
        <f t="shared" si="22"/>
        <v>#DIV/0!</v>
      </c>
      <c r="Y350" s="2">
        <f>Datenblatt!$I$5</f>
        <v>73.48733784597421</v>
      </c>
      <c r="Z350">
        <f>Datenblatt!$I$13</f>
        <v>79.926562848016317</v>
      </c>
      <c r="AA350">
        <f>Datenblatt!$I$21</f>
        <v>79.953620531215734</v>
      </c>
      <c r="AB350">
        <f>Datenblatt!$I$29</f>
        <v>70.851454876954847</v>
      </c>
      <c r="AC350">
        <f>Datenblatt!$I$37</f>
        <v>75.813025407742586</v>
      </c>
      <c r="AD350" s="7" t="e">
        <f t="shared" si="23"/>
        <v>#DIV/0!</v>
      </c>
    </row>
    <row r="351" spans="10:30" ht="19" x14ac:dyDescent="0.25">
      <c r="J351" s="3" t="e">
        <f>IF(AND($C351=13,Datenblatt!M351&lt;Datenblatt!$R$3),0,IF(AND($C351=14,Datenblatt!M351&lt;Datenblatt!$R$4),0,IF(AND($C351=15,Datenblatt!M351&lt;Datenblatt!$R$5),0,IF(AND($C351=16,Datenblatt!M351&lt;Datenblatt!$R$6),0,IF(AND($C351=12,Datenblatt!M351&lt;Datenblatt!$R$7),0,IF(AND($C351=11,Datenblatt!M351&lt;Datenblatt!$R$8),0,IF(AND($C351=13,Datenblatt!M351&gt;Datenblatt!$Q$3),100,IF(AND($C351=14,Datenblatt!M351&gt;Datenblatt!$Q$4),100,IF(AND($C351=15,Datenblatt!M351&gt;Datenblatt!$Q$5),100,IF(AND($C351=16,Datenblatt!M351&gt;Datenblatt!$Q$6),100,IF(AND($C351=12,Datenblatt!M351&gt;Datenblatt!$Q$7),100,IF(AND($C351=11,Datenblatt!M351&gt;Datenblatt!$Q$8),100,IF(Übersicht!$C351=13,Datenblatt!$B$3*Datenblatt!M351^3+Datenblatt!$C$3*Datenblatt!M351^2+Datenblatt!$D$3*Datenblatt!M351+Datenblatt!$E$3,IF(Übersicht!$C351=14,Datenblatt!$B$4*Datenblatt!M351^3+Datenblatt!$C$4*Datenblatt!M351^2+Datenblatt!$D$4*Datenblatt!M351+Datenblatt!$E$4,IF(Übersicht!$C351=15,Datenblatt!$B$5*Datenblatt!M351^3+Datenblatt!$C$5*Datenblatt!M351^2+Datenblatt!$D$5*Datenblatt!M351+Datenblatt!$E$5,IF(Übersicht!$C351=16,Datenblatt!$B$6*Datenblatt!M351^3+Datenblatt!$C$6*Datenblatt!M351^2+Datenblatt!$D$6*Datenblatt!M351+Datenblatt!$E$6,IF(Übersicht!$C351=12,Datenblatt!$B$7*Datenblatt!M351^3+Datenblatt!$C$7*Datenblatt!M351^2+Datenblatt!$D$7*Datenblatt!M351+Datenblatt!$E$7,IF(Übersicht!$C351=11,Datenblatt!$B$8*Datenblatt!M351^3+Datenblatt!$C$8*Datenblatt!M351^2+Datenblatt!$D$8*Datenblatt!M351+Datenblatt!$E$8,0))))))))))))))))))</f>
        <v>#DIV/0!</v>
      </c>
      <c r="K351" t="e">
        <f>IF(AND(Übersicht!$C351=13,Datenblatt!N351&lt;Datenblatt!$T$3),0,IF(AND(Übersicht!$C351=14,Datenblatt!N351&lt;Datenblatt!$T$4),0,IF(AND(Übersicht!$C351=15,Datenblatt!N351&lt;Datenblatt!$T$5),0,IF(AND(Übersicht!$C351=16,Datenblatt!N351&lt;Datenblatt!$T$6),0,IF(AND(Übersicht!$C351=12,Datenblatt!N351&lt;Datenblatt!$T$7),0,IF(AND(Übersicht!$C351=11,Datenblatt!N351&lt;Datenblatt!$T$8),0,IF(AND($C351=13,Datenblatt!N351&gt;Datenblatt!$S$3),100,IF(AND($C351=14,Datenblatt!N351&gt;Datenblatt!$S$4),100,IF(AND($C351=15,Datenblatt!N351&gt;Datenblatt!$S$5),100,IF(AND($C351=16,Datenblatt!N351&gt;Datenblatt!$S$6),100,IF(AND($C351=12,Datenblatt!N351&gt;Datenblatt!$S$7),100,IF(AND($C351=11,Datenblatt!N351&gt;Datenblatt!$S$8),100,IF(Übersicht!$C351=13,Datenblatt!$B$11*Datenblatt!N351^3+Datenblatt!$C$11*Datenblatt!N351^2+Datenblatt!$D$11*Datenblatt!N351+Datenblatt!$E$11,IF(Übersicht!$C351=14,Datenblatt!$B$12*Datenblatt!N351^3+Datenblatt!$C$12*Datenblatt!N351^2+Datenblatt!$D$12*Datenblatt!N351+Datenblatt!$E$12,IF(Übersicht!$C351=15,Datenblatt!$B$13*Datenblatt!N351^3+Datenblatt!$C$13*Datenblatt!N351^2+Datenblatt!$D$13*Datenblatt!N351+Datenblatt!$E$13,IF(Übersicht!$C351=16,Datenblatt!$B$14*Datenblatt!N351^3+Datenblatt!$C$14*Datenblatt!N351^2+Datenblatt!$D$14*Datenblatt!N351+Datenblatt!$E$14,IF(Übersicht!$C351=12,Datenblatt!$B$15*Datenblatt!N351^3+Datenblatt!$C$15*Datenblatt!N351^2+Datenblatt!$D$15*Datenblatt!N351+Datenblatt!$E$15,IF(Übersicht!$C351=11,Datenblatt!$B$16*Datenblatt!N351^3+Datenblatt!$C$16*Datenblatt!N351^2+Datenblatt!$D$16*Datenblatt!N351+Datenblatt!$E$16,0))))))))))))))))))</f>
        <v>#DIV/0!</v>
      </c>
      <c r="L351">
        <f>IF(AND($C351=13,G351&lt;Datenblatt!$V$3),0,IF(AND($C351=14,G351&lt;Datenblatt!$V$4),0,IF(AND($C351=15,G351&lt;Datenblatt!$V$5),0,IF(AND($C351=16,G351&lt;Datenblatt!$V$6),0,IF(AND($C351=12,G351&lt;Datenblatt!$V$7),0,IF(AND($C351=11,G351&lt;Datenblatt!$V$8),0,IF(AND($C351=13,G351&gt;Datenblatt!$U$3),100,IF(AND($C351=14,G351&gt;Datenblatt!$U$4),100,IF(AND($C351=15,G351&gt;Datenblatt!$U$5),100,IF(AND($C351=16,G351&gt;Datenblatt!$U$6),100,IF(AND($C351=12,G351&gt;Datenblatt!$U$7),100,IF(AND($C351=11,G351&gt;Datenblatt!$U$8),100,IF($C351=13,(Datenblatt!$B$19*Übersicht!G351^3)+(Datenblatt!$C$19*Übersicht!G351^2)+(Datenblatt!$D$19*Übersicht!G351)+Datenblatt!$E$19,IF($C351=14,(Datenblatt!$B$20*Übersicht!G351^3)+(Datenblatt!$C$20*Übersicht!G351^2)+(Datenblatt!$D$20*Übersicht!G351)+Datenblatt!$E$20,IF($C351=15,(Datenblatt!$B$21*Übersicht!G351^3)+(Datenblatt!$C$21*Übersicht!G351^2)+(Datenblatt!$D$21*Übersicht!G351)+Datenblatt!$E$21,IF($C351=16,(Datenblatt!$B$22*Übersicht!G351^3)+(Datenblatt!$C$22*Übersicht!G351^2)+(Datenblatt!$D$22*Übersicht!G351)+Datenblatt!$E$22,IF($C351=12,(Datenblatt!$B$23*Übersicht!G351^3)+(Datenblatt!$C$23*Übersicht!G351^2)+(Datenblatt!$D$23*Übersicht!G351)+Datenblatt!$E$23,IF($C351=11,(Datenblatt!$B$24*Übersicht!G351^3)+(Datenblatt!$C$24*Übersicht!G351^2)+(Datenblatt!$D$24*Übersicht!G351)+Datenblatt!$E$24,0))))))))))))))))))</f>
        <v>0</v>
      </c>
      <c r="M351">
        <f>IF(AND(H351="",C351=11),Datenblatt!$I$26,IF(AND(H351="",C351=12),Datenblatt!$I$26,IF(AND(H351="",C351=16),Datenblatt!$I$27,IF(AND(H351="",C351=15),Datenblatt!$I$26,IF(AND(H351="",C351=14),Datenblatt!$I$26,IF(AND(H351="",C351=13),Datenblatt!$I$26,IF(AND($C351=13,H351&gt;Datenblatt!$X$3),0,IF(AND($C351=14,H351&gt;Datenblatt!$X$4),0,IF(AND($C351=15,H351&gt;Datenblatt!$X$5),0,IF(AND($C351=16,H351&gt;Datenblatt!$X$6),0,IF(AND($C351=12,H351&gt;Datenblatt!$X$7),0,IF(AND($C351=11,H351&gt;Datenblatt!$X$8),0,IF(AND($C351=13,H351&lt;Datenblatt!$W$3),100,IF(AND($C351=14,H351&lt;Datenblatt!$W$4),100,IF(AND($C351=15,H351&lt;Datenblatt!$W$5),100,IF(AND($C351=16,H351&lt;Datenblatt!$W$6),100,IF(AND($C351=12,H351&lt;Datenblatt!$W$7),100,IF(AND($C351=11,H351&lt;Datenblatt!$W$8),100,IF($C351=13,(Datenblatt!$B$27*Übersicht!H351^3)+(Datenblatt!$C$27*Übersicht!H351^2)+(Datenblatt!$D$27*Übersicht!H351)+Datenblatt!$E$27,IF($C351=14,(Datenblatt!$B$28*Übersicht!H351^3)+(Datenblatt!$C$28*Übersicht!H351^2)+(Datenblatt!$D$28*Übersicht!H351)+Datenblatt!$E$28,IF($C351=15,(Datenblatt!$B$29*Übersicht!H351^3)+(Datenblatt!$C$29*Übersicht!H351^2)+(Datenblatt!$D$29*Übersicht!H351)+Datenblatt!$E$29,IF($C351=16,(Datenblatt!$B$30*Übersicht!H351^3)+(Datenblatt!$C$30*Übersicht!H351^2)+(Datenblatt!$D$30*Übersicht!H351)+Datenblatt!$E$30,IF($C351=12,(Datenblatt!$B$31*Übersicht!H351^3)+(Datenblatt!$C$31*Übersicht!H351^2)+(Datenblatt!$D$31*Übersicht!H351)+Datenblatt!$E$31,IF($C351=11,(Datenblatt!$B$32*Übersicht!H351^3)+(Datenblatt!$C$32*Übersicht!H351^2)+(Datenblatt!$D$32*Übersicht!H351)+Datenblatt!$E$32,0))))))))))))))))))))))))</f>
        <v>0</v>
      </c>
      <c r="N351">
        <f>IF(AND(H351="",C351=11),Datenblatt!$I$29,IF(AND(H351="",C351=12),Datenblatt!$I$29,IF(AND(H351="",C351=16),Datenblatt!$I$29,IF(AND(H351="",C351=15),Datenblatt!$I$29,IF(AND(H351="",C351=14),Datenblatt!$I$29,IF(AND(H351="",C351=13),Datenblatt!$I$29,IF(AND($C351=13,H351&gt;Datenblatt!$X$3),0,IF(AND($C351=14,H351&gt;Datenblatt!$X$4),0,IF(AND($C351=15,H351&gt;Datenblatt!$X$5),0,IF(AND($C351=16,H351&gt;Datenblatt!$X$6),0,IF(AND($C351=12,H351&gt;Datenblatt!$X$7),0,IF(AND($C351=11,H351&gt;Datenblatt!$X$8),0,IF(AND($C351=13,H351&lt;Datenblatt!$W$3),100,IF(AND($C351=14,H351&lt;Datenblatt!$W$4),100,IF(AND($C351=15,H351&lt;Datenblatt!$W$5),100,IF(AND($C351=16,H351&lt;Datenblatt!$W$6),100,IF(AND($C351=12,H351&lt;Datenblatt!$W$7),100,IF(AND($C351=11,H351&lt;Datenblatt!$W$8),100,IF($C351=13,(Datenblatt!$B$27*Übersicht!H351^3)+(Datenblatt!$C$27*Übersicht!H351^2)+(Datenblatt!$D$27*Übersicht!H351)+Datenblatt!$E$27,IF($C351=14,(Datenblatt!$B$28*Übersicht!H351^3)+(Datenblatt!$C$28*Übersicht!H351^2)+(Datenblatt!$D$28*Übersicht!H351)+Datenblatt!$E$28,IF($C351=15,(Datenblatt!$B$29*Übersicht!H351^3)+(Datenblatt!$C$29*Übersicht!H351^2)+(Datenblatt!$D$29*Übersicht!H351)+Datenblatt!$E$29,IF($C351=16,(Datenblatt!$B$30*Übersicht!H351^3)+(Datenblatt!$C$30*Übersicht!H351^2)+(Datenblatt!$D$30*Übersicht!H351)+Datenblatt!$E$30,IF($C351=12,(Datenblatt!$B$31*Übersicht!H351^3)+(Datenblatt!$C$31*Übersicht!H351^2)+(Datenblatt!$D$31*Übersicht!H351)+Datenblatt!$E$31,IF($C351=11,(Datenblatt!$B$32*Übersicht!H351^3)+(Datenblatt!$C$32*Übersicht!H351^2)+(Datenblatt!$D$32*Übersicht!H351)+Datenblatt!$E$32,0))))))))))))))))))))))))</f>
        <v>0</v>
      </c>
      <c r="O351" s="2" t="e">
        <f t="shared" si="20"/>
        <v>#DIV/0!</v>
      </c>
      <c r="P351" s="2" t="e">
        <f t="shared" si="21"/>
        <v>#DIV/0!</v>
      </c>
      <c r="R351" s="2"/>
      <c r="S351" s="2">
        <f>Datenblatt!$I$10</f>
        <v>62.816491055091916</v>
      </c>
      <c r="T351" s="2">
        <f>Datenblatt!$I$18</f>
        <v>62.379148900450787</v>
      </c>
      <c r="U351" s="2">
        <f>Datenblatt!$I$26</f>
        <v>55.885385458572635</v>
      </c>
      <c r="V351" s="2">
        <f>Datenblatt!$I$34</f>
        <v>60.727085155488531</v>
      </c>
      <c r="W351" s="7" t="e">
        <f t="shared" si="22"/>
        <v>#DIV/0!</v>
      </c>
      <c r="Y351" s="2">
        <f>Datenblatt!$I$5</f>
        <v>73.48733784597421</v>
      </c>
      <c r="Z351">
        <f>Datenblatt!$I$13</f>
        <v>79.926562848016317</v>
      </c>
      <c r="AA351">
        <f>Datenblatt!$I$21</f>
        <v>79.953620531215734</v>
      </c>
      <c r="AB351">
        <f>Datenblatt!$I$29</f>
        <v>70.851454876954847</v>
      </c>
      <c r="AC351">
        <f>Datenblatt!$I$37</f>
        <v>75.813025407742586</v>
      </c>
      <c r="AD351" s="7" t="e">
        <f t="shared" si="23"/>
        <v>#DIV/0!</v>
      </c>
    </row>
    <row r="352" spans="10:30" ht="19" x14ac:dyDescent="0.25">
      <c r="J352" s="3" t="e">
        <f>IF(AND($C352=13,Datenblatt!M352&lt;Datenblatt!$R$3),0,IF(AND($C352=14,Datenblatt!M352&lt;Datenblatt!$R$4),0,IF(AND($C352=15,Datenblatt!M352&lt;Datenblatt!$R$5),0,IF(AND($C352=16,Datenblatt!M352&lt;Datenblatt!$R$6),0,IF(AND($C352=12,Datenblatt!M352&lt;Datenblatt!$R$7),0,IF(AND($C352=11,Datenblatt!M352&lt;Datenblatt!$R$8),0,IF(AND($C352=13,Datenblatt!M352&gt;Datenblatt!$Q$3),100,IF(AND($C352=14,Datenblatt!M352&gt;Datenblatt!$Q$4),100,IF(AND($C352=15,Datenblatt!M352&gt;Datenblatt!$Q$5),100,IF(AND($C352=16,Datenblatt!M352&gt;Datenblatt!$Q$6),100,IF(AND($C352=12,Datenblatt!M352&gt;Datenblatt!$Q$7),100,IF(AND($C352=11,Datenblatt!M352&gt;Datenblatt!$Q$8),100,IF(Übersicht!$C352=13,Datenblatt!$B$3*Datenblatt!M352^3+Datenblatt!$C$3*Datenblatt!M352^2+Datenblatt!$D$3*Datenblatt!M352+Datenblatt!$E$3,IF(Übersicht!$C352=14,Datenblatt!$B$4*Datenblatt!M352^3+Datenblatt!$C$4*Datenblatt!M352^2+Datenblatt!$D$4*Datenblatt!M352+Datenblatt!$E$4,IF(Übersicht!$C352=15,Datenblatt!$B$5*Datenblatt!M352^3+Datenblatt!$C$5*Datenblatt!M352^2+Datenblatt!$D$5*Datenblatt!M352+Datenblatt!$E$5,IF(Übersicht!$C352=16,Datenblatt!$B$6*Datenblatt!M352^3+Datenblatt!$C$6*Datenblatt!M352^2+Datenblatt!$D$6*Datenblatt!M352+Datenblatt!$E$6,IF(Übersicht!$C352=12,Datenblatt!$B$7*Datenblatt!M352^3+Datenblatt!$C$7*Datenblatt!M352^2+Datenblatt!$D$7*Datenblatt!M352+Datenblatt!$E$7,IF(Übersicht!$C352=11,Datenblatt!$B$8*Datenblatt!M352^3+Datenblatt!$C$8*Datenblatt!M352^2+Datenblatt!$D$8*Datenblatt!M352+Datenblatt!$E$8,0))))))))))))))))))</f>
        <v>#DIV/0!</v>
      </c>
      <c r="K352" t="e">
        <f>IF(AND(Übersicht!$C352=13,Datenblatt!N352&lt;Datenblatt!$T$3),0,IF(AND(Übersicht!$C352=14,Datenblatt!N352&lt;Datenblatt!$T$4),0,IF(AND(Übersicht!$C352=15,Datenblatt!N352&lt;Datenblatt!$T$5),0,IF(AND(Übersicht!$C352=16,Datenblatt!N352&lt;Datenblatt!$T$6),0,IF(AND(Übersicht!$C352=12,Datenblatt!N352&lt;Datenblatt!$T$7),0,IF(AND(Übersicht!$C352=11,Datenblatt!N352&lt;Datenblatt!$T$8),0,IF(AND($C352=13,Datenblatt!N352&gt;Datenblatt!$S$3),100,IF(AND($C352=14,Datenblatt!N352&gt;Datenblatt!$S$4),100,IF(AND($C352=15,Datenblatt!N352&gt;Datenblatt!$S$5),100,IF(AND($C352=16,Datenblatt!N352&gt;Datenblatt!$S$6),100,IF(AND($C352=12,Datenblatt!N352&gt;Datenblatt!$S$7),100,IF(AND($C352=11,Datenblatt!N352&gt;Datenblatt!$S$8),100,IF(Übersicht!$C352=13,Datenblatt!$B$11*Datenblatt!N352^3+Datenblatt!$C$11*Datenblatt!N352^2+Datenblatt!$D$11*Datenblatt!N352+Datenblatt!$E$11,IF(Übersicht!$C352=14,Datenblatt!$B$12*Datenblatt!N352^3+Datenblatt!$C$12*Datenblatt!N352^2+Datenblatt!$D$12*Datenblatt!N352+Datenblatt!$E$12,IF(Übersicht!$C352=15,Datenblatt!$B$13*Datenblatt!N352^3+Datenblatt!$C$13*Datenblatt!N352^2+Datenblatt!$D$13*Datenblatt!N352+Datenblatt!$E$13,IF(Übersicht!$C352=16,Datenblatt!$B$14*Datenblatt!N352^3+Datenblatt!$C$14*Datenblatt!N352^2+Datenblatt!$D$14*Datenblatt!N352+Datenblatt!$E$14,IF(Übersicht!$C352=12,Datenblatt!$B$15*Datenblatt!N352^3+Datenblatt!$C$15*Datenblatt!N352^2+Datenblatt!$D$15*Datenblatt!N352+Datenblatt!$E$15,IF(Übersicht!$C352=11,Datenblatt!$B$16*Datenblatt!N352^3+Datenblatt!$C$16*Datenblatt!N352^2+Datenblatt!$D$16*Datenblatt!N352+Datenblatt!$E$16,0))))))))))))))))))</f>
        <v>#DIV/0!</v>
      </c>
      <c r="L352">
        <f>IF(AND($C352=13,G352&lt;Datenblatt!$V$3),0,IF(AND($C352=14,G352&lt;Datenblatt!$V$4),0,IF(AND($C352=15,G352&lt;Datenblatt!$V$5),0,IF(AND($C352=16,G352&lt;Datenblatt!$V$6),0,IF(AND($C352=12,G352&lt;Datenblatt!$V$7),0,IF(AND($C352=11,G352&lt;Datenblatt!$V$8),0,IF(AND($C352=13,G352&gt;Datenblatt!$U$3),100,IF(AND($C352=14,G352&gt;Datenblatt!$U$4),100,IF(AND($C352=15,G352&gt;Datenblatt!$U$5),100,IF(AND($C352=16,G352&gt;Datenblatt!$U$6),100,IF(AND($C352=12,G352&gt;Datenblatt!$U$7),100,IF(AND($C352=11,G352&gt;Datenblatt!$U$8),100,IF($C352=13,(Datenblatt!$B$19*Übersicht!G352^3)+(Datenblatt!$C$19*Übersicht!G352^2)+(Datenblatt!$D$19*Übersicht!G352)+Datenblatt!$E$19,IF($C352=14,(Datenblatt!$B$20*Übersicht!G352^3)+(Datenblatt!$C$20*Übersicht!G352^2)+(Datenblatt!$D$20*Übersicht!G352)+Datenblatt!$E$20,IF($C352=15,(Datenblatt!$B$21*Übersicht!G352^3)+(Datenblatt!$C$21*Übersicht!G352^2)+(Datenblatt!$D$21*Übersicht!G352)+Datenblatt!$E$21,IF($C352=16,(Datenblatt!$B$22*Übersicht!G352^3)+(Datenblatt!$C$22*Übersicht!G352^2)+(Datenblatt!$D$22*Übersicht!G352)+Datenblatt!$E$22,IF($C352=12,(Datenblatt!$B$23*Übersicht!G352^3)+(Datenblatt!$C$23*Übersicht!G352^2)+(Datenblatt!$D$23*Übersicht!G352)+Datenblatt!$E$23,IF($C352=11,(Datenblatt!$B$24*Übersicht!G352^3)+(Datenblatt!$C$24*Übersicht!G352^2)+(Datenblatt!$D$24*Übersicht!G352)+Datenblatt!$E$24,0))))))))))))))))))</f>
        <v>0</v>
      </c>
      <c r="M352">
        <f>IF(AND(H352="",C352=11),Datenblatt!$I$26,IF(AND(H352="",C352=12),Datenblatt!$I$26,IF(AND(H352="",C352=16),Datenblatt!$I$27,IF(AND(H352="",C352=15),Datenblatt!$I$26,IF(AND(H352="",C352=14),Datenblatt!$I$26,IF(AND(H352="",C352=13),Datenblatt!$I$26,IF(AND($C352=13,H352&gt;Datenblatt!$X$3),0,IF(AND($C352=14,H352&gt;Datenblatt!$X$4),0,IF(AND($C352=15,H352&gt;Datenblatt!$X$5),0,IF(AND($C352=16,H352&gt;Datenblatt!$X$6),0,IF(AND($C352=12,H352&gt;Datenblatt!$X$7),0,IF(AND($C352=11,H352&gt;Datenblatt!$X$8),0,IF(AND($C352=13,H352&lt;Datenblatt!$W$3),100,IF(AND($C352=14,H352&lt;Datenblatt!$W$4),100,IF(AND($C352=15,H352&lt;Datenblatt!$W$5),100,IF(AND($C352=16,H352&lt;Datenblatt!$W$6),100,IF(AND($C352=12,H352&lt;Datenblatt!$W$7),100,IF(AND($C352=11,H352&lt;Datenblatt!$W$8),100,IF($C352=13,(Datenblatt!$B$27*Übersicht!H352^3)+(Datenblatt!$C$27*Übersicht!H352^2)+(Datenblatt!$D$27*Übersicht!H352)+Datenblatt!$E$27,IF($C352=14,(Datenblatt!$B$28*Übersicht!H352^3)+(Datenblatt!$C$28*Übersicht!H352^2)+(Datenblatt!$D$28*Übersicht!H352)+Datenblatt!$E$28,IF($C352=15,(Datenblatt!$B$29*Übersicht!H352^3)+(Datenblatt!$C$29*Übersicht!H352^2)+(Datenblatt!$D$29*Übersicht!H352)+Datenblatt!$E$29,IF($C352=16,(Datenblatt!$B$30*Übersicht!H352^3)+(Datenblatt!$C$30*Übersicht!H352^2)+(Datenblatt!$D$30*Übersicht!H352)+Datenblatt!$E$30,IF($C352=12,(Datenblatt!$B$31*Übersicht!H352^3)+(Datenblatt!$C$31*Übersicht!H352^2)+(Datenblatt!$D$31*Übersicht!H352)+Datenblatt!$E$31,IF($C352=11,(Datenblatt!$B$32*Übersicht!H352^3)+(Datenblatt!$C$32*Übersicht!H352^2)+(Datenblatt!$D$32*Übersicht!H352)+Datenblatt!$E$32,0))))))))))))))))))))))))</f>
        <v>0</v>
      </c>
      <c r="N352">
        <f>IF(AND(H352="",C352=11),Datenblatt!$I$29,IF(AND(H352="",C352=12),Datenblatt!$I$29,IF(AND(H352="",C352=16),Datenblatt!$I$29,IF(AND(H352="",C352=15),Datenblatt!$I$29,IF(AND(H352="",C352=14),Datenblatt!$I$29,IF(AND(H352="",C352=13),Datenblatt!$I$29,IF(AND($C352=13,H352&gt;Datenblatt!$X$3),0,IF(AND($C352=14,H352&gt;Datenblatt!$X$4),0,IF(AND($C352=15,H352&gt;Datenblatt!$X$5),0,IF(AND($C352=16,H352&gt;Datenblatt!$X$6),0,IF(AND($C352=12,H352&gt;Datenblatt!$X$7),0,IF(AND($C352=11,H352&gt;Datenblatt!$X$8),0,IF(AND($C352=13,H352&lt;Datenblatt!$W$3),100,IF(AND($C352=14,H352&lt;Datenblatt!$W$4),100,IF(AND($C352=15,H352&lt;Datenblatt!$W$5),100,IF(AND($C352=16,H352&lt;Datenblatt!$W$6),100,IF(AND($C352=12,H352&lt;Datenblatt!$W$7),100,IF(AND($C352=11,H352&lt;Datenblatt!$W$8),100,IF($C352=13,(Datenblatt!$B$27*Übersicht!H352^3)+(Datenblatt!$C$27*Übersicht!H352^2)+(Datenblatt!$D$27*Übersicht!H352)+Datenblatt!$E$27,IF($C352=14,(Datenblatt!$B$28*Übersicht!H352^3)+(Datenblatt!$C$28*Übersicht!H352^2)+(Datenblatt!$D$28*Übersicht!H352)+Datenblatt!$E$28,IF($C352=15,(Datenblatt!$B$29*Übersicht!H352^3)+(Datenblatt!$C$29*Übersicht!H352^2)+(Datenblatt!$D$29*Übersicht!H352)+Datenblatt!$E$29,IF($C352=16,(Datenblatt!$B$30*Übersicht!H352^3)+(Datenblatt!$C$30*Übersicht!H352^2)+(Datenblatt!$D$30*Übersicht!H352)+Datenblatt!$E$30,IF($C352=12,(Datenblatt!$B$31*Übersicht!H352^3)+(Datenblatt!$C$31*Übersicht!H352^2)+(Datenblatt!$D$31*Übersicht!H352)+Datenblatt!$E$31,IF($C352=11,(Datenblatt!$B$32*Übersicht!H352^3)+(Datenblatt!$C$32*Übersicht!H352^2)+(Datenblatt!$D$32*Übersicht!H352)+Datenblatt!$E$32,0))))))))))))))))))))))))</f>
        <v>0</v>
      </c>
      <c r="O352" s="2" t="e">
        <f t="shared" si="20"/>
        <v>#DIV/0!</v>
      </c>
      <c r="P352" s="2" t="e">
        <f t="shared" si="21"/>
        <v>#DIV/0!</v>
      </c>
      <c r="R352" s="2"/>
      <c r="S352" s="2">
        <f>Datenblatt!$I$10</f>
        <v>62.816491055091916</v>
      </c>
      <c r="T352" s="2">
        <f>Datenblatt!$I$18</f>
        <v>62.379148900450787</v>
      </c>
      <c r="U352" s="2">
        <f>Datenblatt!$I$26</f>
        <v>55.885385458572635</v>
      </c>
      <c r="V352" s="2">
        <f>Datenblatt!$I$34</f>
        <v>60.727085155488531</v>
      </c>
      <c r="W352" s="7" t="e">
        <f t="shared" si="22"/>
        <v>#DIV/0!</v>
      </c>
      <c r="Y352" s="2">
        <f>Datenblatt!$I$5</f>
        <v>73.48733784597421</v>
      </c>
      <c r="Z352">
        <f>Datenblatt!$I$13</f>
        <v>79.926562848016317</v>
      </c>
      <c r="AA352">
        <f>Datenblatt!$I$21</f>
        <v>79.953620531215734</v>
      </c>
      <c r="AB352">
        <f>Datenblatt!$I$29</f>
        <v>70.851454876954847</v>
      </c>
      <c r="AC352">
        <f>Datenblatt!$I$37</f>
        <v>75.813025407742586</v>
      </c>
      <c r="AD352" s="7" t="e">
        <f t="shared" si="23"/>
        <v>#DIV/0!</v>
      </c>
    </row>
    <row r="353" spans="10:30" ht="19" x14ac:dyDescent="0.25">
      <c r="J353" s="3" t="e">
        <f>IF(AND($C353=13,Datenblatt!M353&lt;Datenblatt!$R$3),0,IF(AND($C353=14,Datenblatt!M353&lt;Datenblatt!$R$4),0,IF(AND($C353=15,Datenblatt!M353&lt;Datenblatt!$R$5),0,IF(AND($C353=16,Datenblatt!M353&lt;Datenblatt!$R$6),0,IF(AND($C353=12,Datenblatt!M353&lt;Datenblatt!$R$7),0,IF(AND($C353=11,Datenblatt!M353&lt;Datenblatt!$R$8),0,IF(AND($C353=13,Datenblatt!M353&gt;Datenblatt!$Q$3),100,IF(AND($C353=14,Datenblatt!M353&gt;Datenblatt!$Q$4),100,IF(AND($C353=15,Datenblatt!M353&gt;Datenblatt!$Q$5),100,IF(AND($C353=16,Datenblatt!M353&gt;Datenblatt!$Q$6),100,IF(AND($C353=12,Datenblatt!M353&gt;Datenblatt!$Q$7),100,IF(AND($C353=11,Datenblatt!M353&gt;Datenblatt!$Q$8),100,IF(Übersicht!$C353=13,Datenblatt!$B$3*Datenblatt!M353^3+Datenblatt!$C$3*Datenblatt!M353^2+Datenblatt!$D$3*Datenblatt!M353+Datenblatt!$E$3,IF(Übersicht!$C353=14,Datenblatt!$B$4*Datenblatt!M353^3+Datenblatt!$C$4*Datenblatt!M353^2+Datenblatt!$D$4*Datenblatt!M353+Datenblatt!$E$4,IF(Übersicht!$C353=15,Datenblatt!$B$5*Datenblatt!M353^3+Datenblatt!$C$5*Datenblatt!M353^2+Datenblatt!$D$5*Datenblatt!M353+Datenblatt!$E$5,IF(Übersicht!$C353=16,Datenblatt!$B$6*Datenblatt!M353^3+Datenblatt!$C$6*Datenblatt!M353^2+Datenblatt!$D$6*Datenblatt!M353+Datenblatt!$E$6,IF(Übersicht!$C353=12,Datenblatt!$B$7*Datenblatt!M353^3+Datenblatt!$C$7*Datenblatt!M353^2+Datenblatt!$D$7*Datenblatt!M353+Datenblatt!$E$7,IF(Übersicht!$C353=11,Datenblatt!$B$8*Datenblatt!M353^3+Datenblatt!$C$8*Datenblatt!M353^2+Datenblatt!$D$8*Datenblatt!M353+Datenblatt!$E$8,0))))))))))))))))))</f>
        <v>#DIV/0!</v>
      </c>
      <c r="K353" t="e">
        <f>IF(AND(Übersicht!$C353=13,Datenblatt!N353&lt;Datenblatt!$T$3),0,IF(AND(Übersicht!$C353=14,Datenblatt!N353&lt;Datenblatt!$T$4),0,IF(AND(Übersicht!$C353=15,Datenblatt!N353&lt;Datenblatt!$T$5),0,IF(AND(Übersicht!$C353=16,Datenblatt!N353&lt;Datenblatt!$T$6),0,IF(AND(Übersicht!$C353=12,Datenblatt!N353&lt;Datenblatt!$T$7),0,IF(AND(Übersicht!$C353=11,Datenblatt!N353&lt;Datenblatt!$T$8),0,IF(AND($C353=13,Datenblatt!N353&gt;Datenblatt!$S$3),100,IF(AND($C353=14,Datenblatt!N353&gt;Datenblatt!$S$4),100,IF(AND($C353=15,Datenblatt!N353&gt;Datenblatt!$S$5),100,IF(AND($C353=16,Datenblatt!N353&gt;Datenblatt!$S$6),100,IF(AND($C353=12,Datenblatt!N353&gt;Datenblatt!$S$7),100,IF(AND($C353=11,Datenblatt!N353&gt;Datenblatt!$S$8),100,IF(Übersicht!$C353=13,Datenblatt!$B$11*Datenblatt!N353^3+Datenblatt!$C$11*Datenblatt!N353^2+Datenblatt!$D$11*Datenblatt!N353+Datenblatt!$E$11,IF(Übersicht!$C353=14,Datenblatt!$B$12*Datenblatt!N353^3+Datenblatt!$C$12*Datenblatt!N353^2+Datenblatt!$D$12*Datenblatt!N353+Datenblatt!$E$12,IF(Übersicht!$C353=15,Datenblatt!$B$13*Datenblatt!N353^3+Datenblatt!$C$13*Datenblatt!N353^2+Datenblatt!$D$13*Datenblatt!N353+Datenblatt!$E$13,IF(Übersicht!$C353=16,Datenblatt!$B$14*Datenblatt!N353^3+Datenblatt!$C$14*Datenblatt!N353^2+Datenblatt!$D$14*Datenblatt!N353+Datenblatt!$E$14,IF(Übersicht!$C353=12,Datenblatt!$B$15*Datenblatt!N353^3+Datenblatt!$C$15*Datenblatt!N353^2+Datenblatt!$D$15*Datenblatt!N353+Datenblatt!$E$15,IF(Übersicht!$C353=11,Datenblatt!$B$16*Datenblatt!N353^3+Datenblatt!$C$16*Datenblatt!N353^2+Datenblatt!$D$16*Datenblatt!N353+Datenblatt!$E$16,0))))))))))))))))))</f>
        <v>#DIV/0!</v>
      </c>
      <c r="L353">
        <f>IF(AND($C353=13,G353&lt;Datenblatt!$V$3),0,IF(AND($C353=14,G353&lt;Datenblatt!$V$4),0,IF(AND($C353=15,G353&lt;Datenblatt!$V$5),0,IF(AND($C353=16,G353&lt;Datenblatt!$V$6),0,IF(AND($C353=12,G353&lt;Datenblatt!$V$7),0,IF(AND($C353=11,G353&lt;Datenblatt!$V$8),0,IF(AND($C353=13,G353&gt;Datenblatt!$U$3),100,IF(AND($C353=14,G353&gt;Datenblatt!$U$4),100,IF(AND($C353=15,G353&gt;Datenblatt!$U$5),100,IF(AND($C353=16,G353&gt;Datenblatt!$U$6),100,IF(AND($C353=12,G353&gt;Datenblatt!$U$7),100,IF(AND($C353=11,G353&gt;Datenblatt!$U$8),100,IF($C353=13,(Datenblatt!$B$19*Übersicht!G353^3)+(Datenblatt!$C$19*Übersicht!G353^2)+(Datenblatt!$D$19*Übersicht!G353)+Datenblatt!$E$19,IF($C353=14,(Datenblatt!$B$20*Übersicht!G353^3)+(Datenblatt!$C$20*Übersicht!G353^2)+(Datenblatt!$D$20*Übersicht!G353)+Datenblatt!$E$20,IF($C353=15,(Datenblatt!$B$21*Übersicht!G353^3)+(Datenblatt!$C$21*Übersicht!G353^2)+(Datenblatt!$D$21*Übersicht!G353)+Datenblatt!$E$21,IF($C353=16,(Datenblatt!$B$22*Übersicht!G353^3)+(Datenblatt!$C$22*Übersicht!G353^2)+(Datenblatt!$D$22*Übersicht!G353)+Datenblatt!$E$22,IF($C353=12,(Datenblatt!$B$23*Übersicht!G353^3)+(Datenblatt!$C$23*Übersicht!G353^2)+(Datenblatt!$D$23*Übersicht!G353)+Datenblatt!$E$23,IF($C353=11,(Datenblatt!$B$24*Übersicht!G353^3)+(Datenblatt!$C$24*Übersicht!G353^2)+(Datenblatt!$D$24*Übersicht!G353)+Datenblatt!$E$24,0))))))))))))))))))</f>
        <v>0</v>
      </c>
      <c r="M353">
        <f>IF(AND(H353="",C353=11),Datenblatt!$I$26,IF(AND(H353="",C353=12),Datenblatt!$I$26,IF(AND(H353="",C353=16),Datenblatt!$I$27,IF(AND(H353="",C353=15),Datenblatt!$I$26,IF(AND(H353="",C353=14),Datenblatt!$I$26,IF(AND(H353="",C353=13),Datenblatt!$I$26,IF(AND($C353=13,H353&gt;Datenblatt!$X$3),0,IF(AND($C353=14,H353&gt;Datenblatt!$X$4),0,IF(AND($C353=15,H353&gt;Datenblatt!$X$5),0,IF(AND($C353=16,H353&gt;Datenblatt!$X$6),0,IF(AND($C353=12,H353&gt;Datenblatt!$X$7),0,IF(AND($C353=11,H353&gt;Datenblatt!$X$8),0,IF(AND($C353=13,H353&lt;Datenblatt!$W$3),100,IF(AND($C353=14,H353&lt;Datenblatt!$W$4),100,IF(AND($C353=15,H353&lt;Datenblatt!$W$5),100,IF(AND($C353=16,H353&lt;Datenblatt!$W$6),100,IF(AND($C353=12,H353&lt;Datenblatt!$W$7),100,IF(AND($C353=11,H353&lt;Datenblatt!$W$8),100,IF($C353=13,(Datenblatt!$B$27*Übersicht!H353^3)+(Datenblatt!$C$27*Übersicht!H353^2)+(Datenblatt!$D$27*Übersicht!H353)+Datenblatt!$E$27,IF($C353=14,(Datenblatt!$B$28*Übersicht!H353^3)+(Datenblatt!$C$28*Übersicht!H353^2)+(Datenblatt!$D$28*Übersicht!H353)+Datenblatt!$E$28,IF($C353=15,(Datenblatt!$B$29*Übersicht!H353^3)+(Datenblatt!$C$29*Übersicht!H353^2)+(Datenblatt!$D$29*Übersicht!H353)+Datenblatt!$E$29,IF($C353=16,(Datenblatt!$B$30*Übersicht!H353^3)+(Datenblatt!$C$30*Übersicht!H353^2)+(Datenblatt!$D$30*Übersicht!H353)+Datenblatt!$E$30,IF($C353=12,(Datenblatt!$B$31*Übersicht!H353^3)+(Datenblatt!$C$31*Übersicht!H353^2)+(Datenblatt!$D$31*Übersicht!H353)+Datenblatt!$E$31,IF($C353=11,(Datenblatt!$B$32*Übersicht!H353^3)+(Datenblatt!$C$32*Übersicht!H353^2)+(Datenblatt!$D$32*Übersicht!H353)+Datenblatt!$E$32,0))))))))))))))))))))))))</f>
        <v>0</v>
      </c>
      <c r="N353">
        <f>IF(AND(H353="",C353=11),Datenblatt!$I$29,IF(AND(H353="",C353=12),Datenblatt!$I$29,IF(AND(H353="",C353=16),Datenblatt!$I$29,IF(AND(H353="",C353=15),Datenblatt!$I$29,IF(AND(H353="",C353=14),Datenblatt!$I$29,IF(AND(H353="",C353=13),Datenblatt!$I$29,IF(AND($C353=13,H353&gt;Datenblatt!$X$3),0,IF(AND($C353=14,H353&gt;Datenblatt!$X$4),0,IF(AND($C353=15,H353&gt;Datenblatt!$X$5),0,IF(AND($C353=16,H353&gt;Datenblatt!$X$6),0,IF(AND($C353=12,H353&gt;Datenblatt!$X$7),0,IF(AND($C353=11,H353&gt;Datenblatt!$X$8),0,IF(AND($C353=13,H353&lt;Datenblatt!$W$3),100,IF(AND($C353=14,H353&lt;Datenblatt!$W$4),100,IF(AND($C353=15,H353&lt;Datenblatt!$W$5),100,IF(AND($C353=16,H353&lt;Datenblatt!$W$6),100,IF(AND($C353=12,H353&lt;Datenblatt!$W$7),100,IF(AND($C353=11,H353&lt;Datenblatt!$W$8),100,IF($C353=13,(Datenblatt!$B$27*Übersicht!H353^3)+(Datenblatt!$C$27*Übersicht!H353^2)+(Datenblatt!$D$27*Übersicht!H353)+Datenblatt!$E$27,IF($C353=14,(Datenblatt!$B$28*Übersicht!H353^3)+(Datenblatt!$C$28*Übersicht!H353^2)+(Datenblatt!$D$28*Übersicht!H353)+Datenblatt!$E$28,IF($C353=15,(Datenblatt!$B$29*Übersicht!H353^3)+(Datenblatt!$C$29*Übersicht!H353^2)+(Datenblatt!$D$29*Übersicht!H353)+Datenblatt!$E$29,IF($C353=16,(Datenblatt!$B$30*Übersicht!H353^3)+(Datenblatt!$C$30*Übersicht!H353^2)+(Datenblatt!$D$30*Übersicht!H353)+Datenblatt!$E$30,IF($C353=12,(Datenblatt!$B$31*Übersicht!H353^3)+(Datenblatt!$C$31*Übersicht!H353^2)+(Datenblatt!$D$31*Übersicht!H353)+Datenblatt!$E$31,IF($C353=11,(Datenblatt!$B$32*Übersicht!H353^3)+(Datenblatt!$C$32*Übersicht!H353^2)+(Datenblatt!$D$32*Übersicht!H353)+Datenblatt!$E$32,0))))))))))))))))))))))))</f>
        <v>0</v>
      </c>
      <c r="O353" s="2" t="e">
        <f t="shared" si="20"/>
        <v>#DIV/0!</v>
      </c>
      <c r="P353" s="2" t="e">
        <f t="shared" si="21"/>
        <v>#DIV/0!</v>
      </c>
      <c r="R353" s="2"/>
      <c r="S353" s="2">
        <f>Datenblatt!$I$10</f>
        <v>62.816491055091916</v>
      </c>
      <c r="T353" s="2">
        <f>Datenblatt!$I$18</f>
        <v>62.379148900450787</v>
      </c>
      <c r="U353" s="2">
        <f>Datenblatt!$I$26</f>
        <v>55.885385458572635</v>
      </c>
      <c r="V353" s="2">
        <f>Datenblatt!$I$34</f>
        <v>60.727085155488531</v>
      </c>
      <c r="W353" s="7" t="e">
        <f t="shared" si="22"/>
        <v>#DIV/0!</v>
      </c>
      <c r="Y353" s="2">
        <f>Datenblatt!$I$5</f>
        <v>73.48733784597421</v>
      </c>
      <c r="Z353">
        <f>Datenblatt!$I$13</f>
        <v>79.926562848016317</v>
      </c>
      <c r="AA353">
        <f>Datenblatt!$I$21</f>
        <v>79.953620531215734</v>
      </c>
      <c r="AB353">
        <f>Datenblatt!$I$29</f>
        <v>70.851454876954847</v>
      </c>
      <c r="AC353">
        <f>Datenblatt!$I$37</f>
        <v>75.813025407742586</v>
      </c>
      <c r="AD353" s="7" t="e">
        <f t="shared" si="23"/>
        <v>#DIV/0!</v>
      </c>
    </row>
    <row r="354" spans="10:30" ht="19" x14ac:dyDescent="0.25">
      <c r="J354" s="3" t="e">
        <f>IF(AND($C354=13,Datenblatt!M354&lt;Datenblatt!$R$3),0,IF(AND($C354=14,Datenblatt!M354&lt;Datenblatt!$R$4),0,IF(AND($C354=15,Datenblatt!M354&lt;Datenblatt!$R$5),0,IF(AND($C354=16,Datenblatt!M354&lt;Datenblatt!$R$6),0,IF(AND($C354=12,Datenblatt!M354&lt;Datenblatt!$R$7),0,IF(AND($C354=11,Datenblatt!M354&lt;Datenblatt!$R$8),0,IF(AND($C354=13,Datenblatt!M354&gt;Datenblatt!$Q$3),100,IF(AND($C354=14,Datenblatt!M354&gt;Datenblatt!$Q$4),100,IF(AND($C354=15,Datenblatt!M354&gt;Datenblatt!$Q$5),100,IF(AND($C354=16,Datenblatt!M354&gt;Datenblatt!$Q$6),100,IF(AND($C354=12,Datenblatt!M354&gt;Datenblatt!$Q$7),100,IF(AND($C354=11,Datenblatt!M354&gt;Datenblatt!$Q$8),100,IF(Übersicht!$C354=13,Datenblatt!$B$3*Datenblatt!M354^3+Datenblatt!$C$3*Datenblatt!M354^2+Datenblatt!$D$3*Datenblatt!M354+Datenblatt!$E$3,IF(Übersicht!$C354=14,Datenblatt!$B$4*Datenblatt!M354^3+Datenblatt!$C$4*Datenblatt!M354^2+Datenblatt!$D$4*Datenblatt!M354+Datenblatt!$E$4,IF(Übersicht!$C354=15,Datenblatt!$B$5*Datenblatt!M354^3+Datenblatt!$C$5*Datenblatt!M354^2+Datenblatt!$D$5*Datenblatt!M354+Datenblatt!$E$5,IF(Übersicht!$C354=16,Datenblatt!$B$6*Datenblatt!M354^3+Datenblatt!$C$6*Datenblatt!M354^2+Datenblatt!$D$6*Datenblatt!M354+Datenblatt!$E$6,IF(Übersicht!$C354=12,Datenblatt!$B$7*Datenblatt!M354^3+Datenblatt!$C$7*Datenblatt!M354^2+Datenblatt!$D$7*Datenblatt!M354+Datenblatt!$E$7,IF(Übersicht!$C354=11,Datenblatt!$B$8*Datenblatt!M354^3+Datenblatt!$C$8*Datenblatt!M354^2+Datenblatt!$D$8*Datenblatt!M354+Datenblatt!$E$8,0))))))))))))))))))</f>
        <v>#DIV/0!</v>
      </c>
      <c r="K354" t="e">
        <f>IF(AND(Übersicht!$C354=13,Datenblatt!N354&lt;Datenblatt!$T$3),0,IF(AND(Übersicht!$C354=14,Datenblatt!N354&lt;Datenblatt!$T$4),0,IF(AND(Übersicht!$C354=15,Datenblatt!N354&lt;Datenblatt!$T$5),0,IF(AND(Übersicht!$C354=16,Datenblatt!N354&lt;Datenblatt!$T$6),0,IF(AND(Übersicht!$C354=12,Datenblatt!N354&lt;Datenblatt!$T$7),0,IF(AND(Übersicht!$C354=11,Datenblatt!N354&lt;Datenblatt!$T$8),0,IF(AND($C354=13,Datenblatt!N354&gt;Datenblatt!$S$3),100,IF(AND($C354=14,Datenblatt!N354&gt;Datenblatt!$S$4),100,IF(AND($C354=15,Datenblatt!N354&gt;Datenblatt!$S$5),100,IF(AND($C354=16,Datenblatt!N354&gt;Datenblatt!$S$6),100,IF(AND($C354=12,Datenblatt!N354&gt;Datenblatt!$S$7),100,IF(AND($C354=11,Datenblatt!N354&gt;Datenblatt!$S$8),100,IF(Übersicht!$C354=13,Datenblatt!$B$11*Datenblatt!N354^3+Datenblatt!$C$11*Datenblatt!N354^2+Datenblatt!$D$11*Datenblatt!N354+Datenblatt!$E$11,IF(Übersicht!$C354=14,Datenblatt!$B$12*Datenblatt!N354^3+Datenblatt!$C$12*Datenblatt!N354^2+Datenblatt!$D$12*Datenblatt!N354+Datenblatt!$E$12,IF(Übersicht!$C354=15,Datenblatt!$B$13*Datenblatt!N354^3+Datenblatt!$C$13*Datenblatt!N354^2+Datenblatt!$D$13*Datenblatt!N354+Datenblatt!$E$13,IF(Übersicht!$C354=16,Datenblatt!$B$14*Datenblatt!N354^3+Datenblatt!$C$14*Datenblatt!N354^2+Datenblatt!$D$14*Datenblatt!N354+Datenblatt!$E$14,IF(Übersicht!$C354=12,Datenblatt!$B$15*Datenblatt!N354^3+Datenblatt!$C$15*Datenblatt!N354^2+Datenblatt!$D$15*Datenblatt!N354+Datenblatt!$E$15,IF(Übersicht!$C354=11,Datenblatt!$B$16*Datenblatt!N354^3+Datenblatt!$C$16*Datenblatt!N354^2+Datenblatt!$D$16*Datenblatt!N354+Datenblatt!$E$16,0))))))))))))))))))</f>
        <v>#DIV/0!</v>
      </c>
      <c r="L354">
        <f>IF(AND($C354=13,G354&lt;Datenblatt!$V$3),0,IF(AND($C354=14,G354&lt;Datenblatt!$V$4),0,IF(AND($C354=15,G354&lt;Datenblatt!$V$5),0,IF(AND($C354=16,G354&lt;Datenblatt!$V$6),0,IF(AND($C354=12,G354&lt;Datenblatt!$V$7),0,IF(AND($C354=11,G354&lt;Datenblatt!$V$8),0,IF(AND($C354=13,G354&gt;Datenblatt!$U$3),100,IF(AND($C354=14,G354&gt;Datenblatt!$U$4),100,IF(AND($C354=15,G354&gt;Datenblatt!$U$5),100,IF(AND($C354=16,G354&gt;Datenblatt!$U$6),100,IF(AND($C354=12,G354&gt;Datenblatt!$U$7),100,IF(AND($C354=11,G354&gt;Datenblatt!$U$8),100,IF($C354=13,(Datenblatt!$B$19*Übersicht!G354^3)+(Datenblatt!$C$19*Übersicht!G354^2)+(Datenblatt!$D$19*Übersicht!G354)+Datenblatt!$E$19,IF($C354=14,(Datenblatt!$B$20*Übersicht!G354^3)+(Datenblatt!$C$20*Übersicht!G354^2)+(Datenblatt!$D$20*Übersicht!G354)+Datenblatt!$E$20,IF($C354=15,(Datenblatt!$B$21*Übersicht!G354^3)+(Datenblatt!$C$21*Übersicht!G354^2)+(Datenblatt!$D$21*Übersicht!G354)+Datenblatt!$E$21,IF($C354=16,(Datenblatt!$B$22*Übersicht!G354^3)+(Datenblatt!$C$22*Übersicht!G354^2)+(Datenblatt!$D$22*Übersicht!G354)+Datenblatt!$E$22,IF($C354=12,(Datenblatt!$B$23*Übersicht!G354^3)+(Datenblatt!$C$23*Übersicht!G354^2)+(Datenblatt!$D$23*Übersicht!G354)+Datenblatt!$E$23,IF($C354=11,(Datenblatt!$B$24*Übersicht!G354^3)+(Datenblatt!$C$24*Übersicht!G354^2)+(Datenblatt!$D$24*Übersicht!G354)+Datenblatt!$E$24,0))))))))))))))))))</f>
        <v>0</v>
      </c>
      <c r="M354">
        <f>IF(AND(H354="",C354=11),Datenblatt!$I$26,IF(AND(H354="",C354=12),Datenblatt!$I$26,IF(AND(H354="",C354=16),Datenblatt!$I$27,IF(AND(H354="",C354=15),Datenblatt!$I$26,IF(AND(H354="",C354=14),Datenblatt!$I$26,IF(AND(H354="",C354=13),Datenblatt!$I$26,IF(AND($C354=13,H354&gt;Datenblatt!$X$3),0,IF(AND($C354=14,H354&gt;Datenblatt!$X$4),0,IF(AND($C354=15,H354&gt;Datenblatt!$X$5),0,IF(AND($C354=16,H354&gt;Datenblatt!$X$6),0,IF(AND($C354=12,H354&gt;Datenblatt!$X$7),0,IF(AND($C354=11,H354&gt;Datenblatt!$X$8),0,IF(AND($C354=13,H354&lt;Datenblatt!$W$3),100,IF(AND($C354=14,H354&lt;Datenblatt!$W$4),100,IF(AND($C354=15,H354&lt;Datenblatt!$W$5),100,IF(AND($C354=16,H354&lt;Datenblatt!$W$6),100,IF(AND($C354=12,H354&lt;Datenblatt!$W$7),100,IF(AND($C354=11,H354&lt;Datenblatt!$W$8),100,IF($C354=13,(Datenblatt!$B$27*Übersicht!H354^3)+(Datenblatt!$C$27*Übersicht!H354^2)+(Datenblatt!$D$27*Übersicht!H354)+Datenblatt!$E$27,IF($C354=14,(Datenblatt!$B$28*Übersicht!H354^3)+(Datenblatt!$C$28*Übersicht!H354^2)+(Datenblatt!$D$28*Übersicht!H354)+Datenblatt!$E$28,IF($C354=15,(Datenblatt!$B$29*Übersicht!H354^3)+(Datenblatt!$C$29*Übersicht!H354^2)+(Datenblatt!$D$29*Übersicht!H354)+Datenblatt!$E$29,IF($C354=16,(Datenblatt!$B$30*Übersicht!H354^3)+(Datenblatt!$C$30*Übersicht!H354^2)+(Datenblatt!$D$30*Übersicht!H354)+Datenblatt!$E$30,IF($C354=12,(Datenblatt!$B$31*Übersicht!H354^3)+(Datenblatt!$C$31*Übersicht!H354^2)+(Datenblatt!$D$31*Übersicht!H354)+Datenblatt!$E$31,IF($C354=11,(Datenblatt!$B$32*Übersicht!H354^3)+(Datenblatt!$C$32*Übersicht!H354^2)+(Datenblatt!$D$32*Übersicht!H354)+Datenblatt!$E$32,0))))))))))))))))))))))))</f>
        <v>0</v>
      </c>
      <c r="N354">
        <f>IF(AND(H354="",C354=11),Datenblatt!$I$29,IF(AND(H354="",C354=12),Datenblatt!$I$29,IF(AND(H354="",C354=16),Datenblatt!$I$29,IF(AND(H354="",C354=15),Datenblatt!$I$29,IF(AND(H354="",C354=14),Datenblatt!$I$29,IF(AND(H354="",C354=13),Datenblatt!$I$29,IF(AND($C354=13,H354&gt;Datenblatt!$X$3),0,IF(AND($C354=14,H354&gt;Datenblatt!$X$4),0,IF(AND($C354=15,H354&gt;Datenblatt!$X$5),0,IF(AND($C354=16,H354&gt;Datenblatt!$X$6),0,IF(AND($C354=12,H354&gt;Datenblatt!$X$7),0,IF(AND($C354=11,H354&gt;Datenblatt!$X$8),0,IF(AND($C354=13,H354&lt;Datenblatt!$W$3),100,IF(AND($C354=14,H354&lt;Datenblatt!$W$4),100,IF(AND($C354=15,H354&lt;Datenblatt!$W$5),100,IF(AND($C354=16,H354&lt;Datenblatt!$W$6),100,IF(AND($C354=12,H354&lt;Datenblatt!$W$7),100,IF(AND($C354=11,H354&lt;Datenblatt!$W$8),100,IF($C354=13,(Datenblatt!$B$27*Übersicht!H354^3)+(Datenblatt!$C$27*Übersicht!H354^2)+(Datenblatt!$D$27*Übersicht!H354)+Datenblatt!$E$27,IF($C354=14,(Datenblatt!$B$28*Übersicht!H354^3)+(Datenblatt!$C$28*Übersicht!H354^2)+(Datenblatt!$D$28*Übersicht!H354)+Datenblatt!$E$28,IF($C354=15,(Datenblatt!$B$29*Übersicht!H354^3)+(Datenblatt!$C$29*Übersicht!H354^2)+(Datenblatt!$D$29*Übersicht!H354)+Datenblatt!$E$29,IF($C354=16,(Datenblatt!$B$30*Übersicht!H354^3)+(Datenblatt!$C$30*Übersicht!H354^2)+(Datenblatt!$D$30*Übersicht!H354)+Datenblatt!$E$30,IF($C354=12,(Datenblatt!$B$31*Übersicht!H354^3)+(Datenblatt!$C$31*Übersicht!H354^2)+(Datenblatt!$D$31*Übersicht!H354)+Datenblatt!$E$31,IF($C354=11,(Datenblatt!$B$32*Übersicht!H354^3)+(Datenblatt!$C$32*Übersicht!H354^2)+(Datenblatt!$D$32*Übersicht!H354)+Datenblatt!$E$32,0))))))))))))))))))))))))</f>
        <v>0</v>
      </c>
      <c r="O354" s="2" t="e">
        <f t="shared" si="20"/>
        <v>#DIV/0!</v>
      </c>
      <c r="P354" s="2" t="e">
        <f t="shared" si="21"/>
        <v>#DIV/0!</v>
      </c>
      <c r="R354" s="2"/>
      <c r="S354" s="2">
        <f>Datenblatt!$I$10</f>
        <v>62.816491055091916</v>
      </c>
      <c r="T354" s="2">
        <f>Datenblatt!$I$18</f>
        <v>62.379148900450787</v>
      </c>
      <c r="U354" s="2">
        <f>Datenblatt!$I$26</f>
        <v>55.885385458572635</v>
      </c>
      <c r="V354" s="2">
        <f>Datenblatt!$I$34</f>
        <v>60.727085155488531</v>
      </c>
      <c r="W354" s="7" t="e">
        <f t="shared" si="22"/>
        <v>#DIV/0!</v>
      </c>
      <c r="Y354" s="2">
        <f>Datenblatt!$I$5</f>
        <v>73.48733784597421</v>
      </c>
      <c r="Z354">
        <f>Datenblatt!$I$13</f>
        <v>79.926562848016317</v>
      </c>
      <c r="AA354">
        <f>Datenblatt!$I$21</f>
        <v>79.953620531215734</v>
      </c>
      <c r="AB354">
        <f>Datenblatt!$I$29</f>
        <v>70.851454876954847</v>
      </c>
      <c r="AC354">
        <f>Datenblatt!$I$37</f>
        <v>75.813025407742586</v>
      </c>
      <c r="AD354" s="7" t="e">
        <f t="shared" si="23"/>
        <v>#DIV/0!</v>
      </c>
    </row>
    <row r="355" spans="10:30" ht="19" x14ac:dyDescent="0.25">
      <c r="J355" s="3" t="e">
        <f>IF(AND($C355=13,Datenblatt!M355&lt;Datenblatt!$R$3),0,IF(AND($C355=14,Datenblatt!M355&lt;Datenblatt!$R$4),0,IF(AND($C355=15,Datenblatt!M355&lt;Datenblatt!$R$5),0,IF(AND($C355=16,Datenblatt!M355&lt;Datenblatt!$R$6),0,IF(AND($C355=12,Datenblatt!M355&lt;Datenblatt!$R$7),0,IF(AND($C355=11,Datenblatt!M355&lt;Datenblatt!$R$8),0,IF(AND($C355=13,Datenblatt!M355&gt;Datenblatt!$Q$3),100,IF(AND($C355=14,Datenblatt!M355&gt;Datenblatt!$Q$4),100,IF(AND($C355=15,Datenblatt!M355&gt;Datenblatt!$Q$5),100,IF(AND($C355=16,Datenblatt!M355&gt;Datenblatt!$Q$6),100,IF(AND($C355=12,Datenblatt!M355&gt;Datenblatt!$Q$7),100,IF(AND($C355=11,Datenblatt!M355&gt;Datenblatt!$Q$8),100,IF(Übersicht!$C355=13,Datenblatt!$B$3*Datenblatt!M355^3+Datenblatt!$C$3*Datenblatt!M355^2+Datenblatt!$D$3*Datenblatt!M355+Datenblatt!$E$3,IF(Übersicht!$C355=14,Datenblatt!$B$4*Datenblatt!M355^3+Datenblatt!$C$4*Datenblatt!M355^2+Datenblatt!$D$4*Datenblatt!M355+Datenblatt!$E$4,IF(Übersicht!$C355=15,Datenblatt!$B$5*Datenblatt!M355^3+Datenblatt!$C$5*Datenblatt!M355^2+Datenblatt!$D$5*Datenblatt!M355+Datenblatt!$E$5,IF(Übersicht!$C355=16,Datenblatt!$B$6*Datenblatt!M355^3+Datenblatt!$C$6*Datenblatt!M355^2+Datenblatt!$D$6*Datenblatt!M355+Datenblatt!$E$6,IF(Übersicht!$C355=12,Datenblatt!$B$7*Datenblatt!M355^3+Datenblatt!$C$7*Datenblatt!M355^2+Datenblatt!$D$7*Datenblatt!M355+Datenblatt!$E$7,IF(Übersicht!$C355=11,Datenblatt!$B$8*Datenblatt!M355^3+Datenblatt!$C$8*Datenblatt!M355^2+Datenblatt!$D$8*Datenblatt!M355+Datenblatt!$E$8,0))))))))))))))))))</f>
        <v>#DIV/0!</v>
      </c>
      <c r="K355" t="e">
        <f>IF(AND(Übersicht!$C355=13,Datenblatt!N355&lt;Datenblatt!$T$3),0,IF(AND(Übersicht!$C355=14,Datenblatt!N355&lt;Datenblatt!$T$4),0,IF(AND(Übersicht!$C355=15,Datenblatt!N355&lt;Datenblatt!$T$5),0,IF(AND(Übersicht!$C355=16,Datenblatt!N355&lt;Datenblatt!$T$6),0,IF(AND(Übersicht!$C355=12,Datenblatt!N355&lt;Datenblatt!$T$7),0,IF(AND(Übersicht!$C355=11,Datenblatt!N355&lt;Datenblatt!$T$8),0,IF(AND($C355=13,Datenblatt!N355&gt;Datenblatt!$S$3),100,IF(AND($C355=14,Datenblatt!N355&gt;Datenblatt!$S$4),100,IF(AND($C355=15,Datenblatt!N355&gt;Datenblatt!$S$5),100,IF(AND($C355=16,Datenblatt!N355&gt;Datenblatt!$S$6),100,IF(AND($C355=12,Datenblatt!N355&gt;Datenblatt!$S$7),100,IF(AND($C355=11,Datenblatt!N355&gt;Datenblatt!$S$8),100,IF(Übersicht!$C355=13,Datenblatt!$B$11*Datenblatt!N355^3+Datenblatt!$C$11*Datenblatt!N355^2+Datenblatt!$D$11*Datenblatt!N355+Datenblatt!$E$11,IF(Übersicht!$C355=14,Datenblatt!$B$12*Datenblatt!N355^3+Datenblatt!$C$12*Datenblatt!N355^2+Datenblatt!$D$12*Datenblatt!N355+Datenblatt!$E$12,IF(Übersicht!$C355=15,Datenblatt!$B$13*Datenblatt!N355^3+Datenblatt!$C$13*Datenblatt!N355^2+Datenblatt!$D$13*Datenblatt!N355+Datenblatt!$E$13,IF(Übersicht!$C355=16,Datenblatt!$B$14*Datenblatt!N355^3+Datenblatt!$C$14*Datenblatt!N355^2+Datenblatt!$D$14*Datenblatt!N355+Datenblatt!$E$14,IF(Übersicht!$C355=12,Datenblatt!$B$15*Datenblatt!N355^3+Datenblatt!$C$15*Datenblatt!N355^2+Datenblatt!$D$15*Datenblatt!N355+Datenblatt!$E$15,IF(Übersicht!$C355=11,Datenblatt!$B$16*Datenblatt!N355^3+Datenblatt!$C$16*Datenblatt!N355^2+Datenblatt!$D$16*Datenblatt!N355+Datenblatt!$E$16,0))))))))))))))))))</f>
        <v>#DIV/0!</v>
      </c>
      <c r="L355">
        <f>IF(AND($C355=13,G355&lt;Datenblatt!$V$3),0,IF(AND($C355=14,G355&lt;Datenblatt!$V$4),0,IF(AND($C355=15,G355&lt;Datenblatt!$V$5),0,IF(AND($C355=16,G355&lt;Datenblatt!$V$6),0,IF(AND($C355=12,G355&lt;Datenblatt!$V$7),0,IF(AND($C355=11,G355&lt;Datenblatt!$V$8),0,IF(AND($C355=13,G355&gt;Datenblatt!$U$3),100,IF(AND($C355=14,G355&gt;Datenblatt!$U$4),100,IF(AND($C355=15,G355&gt;Datenblatt!$U$5),100,IF(AND($C355=16,G355&gt;Datenblatt!$U$6),100,IF(AND($C355=12,G355&gt;Datenblatt!$U$7),100,IF(AND($C355=11,G355&gt;Datenblatt!$U$8),100,IF($C355=13,(Datenblatt!$B$19*Übersicht!G355^3)+(Datenblatt!$C$19*Übersicht!G355^2)+(Datenblatt!$D$19*Übersicht!G355)+Datenblatt!$E$19,IF($C355=14,(Datenblatt!$B$20*Übersicht!G355^3)+(Datenblatt!$C$20*Übersicht!G355^2)+(Datenblatt!$D$20*Übersicht!G355)+Datenblatt!$E$20,IF($C355=15,(Datenblatt!$B$21*Übersicht!G355^3)+(Datenblatt!$C$21*Übersicht!G355^2)+(Datenblatt!$D$21*Übersicht!G355)+Datenblatt!$E$21,IF($C355=16,(Datenblatt!$B$22*Übersicht!G355^3)+(Datenblatt!$C$22*Übersicht!G355^2)+(Datenblatt!$D$22*Übersicht!G355)+Datenblatt!$E$22,IF($C355=12,(Datenblatt!$B$23*Übersicht!G355^3)+(Datenblatt!$C$23*Übersicht!G355^2)+(Datenblatt!$D$23*Übersicht!G355)+Datenblatt!$E$23,IF($C355=11,(Datenblatt!$B$24*Übersicht!G355^3)+(Datenblatt!$C$24*Übersicht!G355^2)+(Datenblatt!$D$24*Übersicht!G355)+Datenblatt!$E$24,0))))))))))))))))))</f>
        <v>0</v>
      </c>
      <c r="M355">
        <f>IF(AND(H355="",C355=11),Datenblatt!$I$26,IF(AND(H355="",C355=12),Datenblatt!$I$26,IF(AND(H355="",C355=16),Datenblatt!$I$27,IF(AND(H355="",C355=15),Datenblatt!$I$26,IF(AND(H355="",C355=14),Datenblatt!$I$26,IF(AND(H355="",C355=13),Datenblatt!$I$26,IF(AND($C355=13,H355&gt;Datenblatt!$X$3),0,IF(AND($C355=14,H355&gt;Datenblatt!$X$4),0,IF(AND($C355=15,H355&gt;Datenblatt!$X$5),0,IF(AND($C355=16,H355&gt;Datenblatt!$X$6),0,IF(AND($C355=12,H355&gt;Datenblatt!$X$7),0,IF(AND($C355=11,H355&gt;Datenblatt!$X$8),0,IF(AND($C355=13,H355&lt;Datenblatt!$W$3),100,IF(AND($C355=14,H355&lt;Datenblatt!$W$4),100,IF(AND($C355=15,H355&lt;Datenblatt!$W$5),100,IF(AND($C355=16,H355&lt;Datenblatt!$W$6),100,IF(AND($C355=12,H355&lt;Datenblatt!$W$7),100,IF(AND($C355=11,H355&lt;Datenblatt!$W$8),100,IF($C355=13,(Datenblatt!$B$27*Übersicht!H355^3)+(Datenblatt!$C$27*Übersicht!H355^2)+(Datenblatt!$D$27*Übersicht!H355)+Datenblatt!$E$27,IF($C355=14,(Datenblatt!$B$28*Übersicht!H355^3)+(Datenblatt!$C$28*Übersicht!H355^2)+(Datenblatt!$D$28*Übersicht!H355)+Datenblatt!$E$28,IF($C355=15,(Datenblatt!$B$29*Übersicht!H355^3)+(Datenblatt!$C$29*Übersicht!H355^2)+(Datenblatt!$D$29*Übersicht!H355)+Datenblatt!$E$29,IF($C355=16,(Datenblatt!$B$30*Übersicht!H355^3)+(Datenblatt!$C$30*Übersicht!H355^2)+(Datenblatt!$D$30*Übersicht!H355)+Datenblatt!$E$30,IF($C355=12,(Datenblatt!$B$31*Übersicht!H355^3)+(Datenblatt!$C$31*Übersicht!H355^2)+(Datenblatt!$D$31*Übersicht!H355)+Datenblatt!$E$31,IF($C355=11,(Datenblatt!$B$32*Übersicht!H355^3)+(Datenblatt!$C$32*Übersicht!H355^2)+(Datenblatt!$D$32*Übersicht!H355)+Datenblatt!$E$32,0))))))))))))))))))))))))</f>
        <v>0</v>
      </c>
      <c r="N355">
        <f>IF(AND(H355="",C355=11),Datenblatt!$I$29,IF(AND(H355="",C355=12),Datenblatt!$I$29,IF(AND(H355="",C355=16),Datenblatt!$I$29,IF(AND(H355="",C355=15),Datenblatt!$I$29,IF(AND(H355="",C355=14),Datenblatt!$I$29,IF(AND(H355="",C355=13),Datenblatt!$I$29,IF(AND($C355=13,H355&gt;Datenblatt!$X$3),0,IF(AND($C355=14,H355&gt;Datenblatt!$X$4),0,IF(AND($C355=15,H355&gt;Datenblatt!$X$5),0,IF(AND($C355=16,H355&gt;Datenblatt!$X$6),0,IF(AND($C355=12,H355&gt;Datenblatt!$X$7),0,IF(AND($C355=11,H355&gt;Datenblatt!$X$8),0,IF(AND($C355=13,H355&lt;Datenblatt!$W$3),100,IF(AND($C355=14,H355&lt;Datenblatt!$W$4),100,IF(AND($C355=15,H355&lt;Datenblatt!$W$5),100,IF(AND($C355=16,H355&lt;Datenblatt!$W$6),100,IF(AND($C355=12,H355&lt;Datenblatt!$W$7),100,IF(AND($C355=11,H355&lt;Datenblatt!$W$8),100,IF($C355=13,(Datenblatt!$B$27*Übersicht!H355^3)+(Datenblatt!$C$27*Übersicht!H355^2)+(Datenblatt!$D$27*Übersicht!H355)+Datenblatt!$E$27,IF($C355=14,(Datenblatt!$B$28*Übersicht!H355^3)+(Datenblatt!$C$28*Übersicht!H355^2)+(Datenblatt!$D$28*Übersicht!H355)+Datenblatt!$E$28,IF($C355=15,(Datenblatt!$B$29*Übersicht!H355^3)+(Datenblatt!$C$29*Übersicht!H355^2)+(Datenblatt!$D$29*Übersicht!H355)+Datenblatt!$E$29,IF($C355=16,(Datenblatt!$B$30*Übersicht!H355^3)+(Datenblatt!$C$30*Übersicht!H355^2)+(Datenblatt!$D$30*Übersicht!H355)+Datenblatt!$E$30,IF($C355=12,(Datenblatt!$B$31*Übersicht!H355^3)+(Datenblatt!$C$31*Übersicht!H355^2)+(Datenblatt!$D$31*Übersicht!H355)+Datenblatt!$E$31,IF($C355=11,(Datenblatt!$B$32*Übersicht!H355^3)+(Datenblatt!$C$32*Übersicht!H355^2)+(Datenblatt!$D$32*Übersicht!H355)+Datenblatt!$E$32,0))))))))))))))))))))))))</f>
        <v>0</v>
      </c>
      <c r="O355" s="2" t="e">
        <f t="shared" si="20"/>
        <v>#DIV/0!</v>
      </c>
      <c r="P355" s="2" t="e">
        <f t="shared" si="21"/>
        <v>#DIV/0!</v>
      </c>
      <c r="R355" s="2"/>
      <c r="S355" s="2">
        <f>Datenblatt!$I$10</f>
        <v>62.816491055091916</v>
      </c>
      <c r="T355" s="2">
        <f>Datenblatt!$I$18</f>
        <v>62.379148900450787</v>
      </c>
      <c r="U355" s="2">
        <f>Datenblatt!$I$26</f>
        <v>55.885385458572635</v>
      </c>
      <c r="V355" s="2">
        <f>Datenblatt!$I$34</f>
        <v>60.727085155488531</v>
      </c>
      <c r="W355" s="7" t="e">
        <f t="shared" si="22"/>
        <v>#DIV/0!</v>
      </c>
      <c r="Y355" s="2">
        <f>Datenblatt!$I$5</f>
        <v>73.48733784597421</v>
      </c>
      <c r="Z355">
        <f>Datenblatt!$I$13</f>
        <v>79.926562848016317</v>
      </c>
      <c r="AA355">
        <f>Datenblatt!$I$21</f>
        <v>79.953620531215734</v>
      </c>
      <c r="AB355">
        <f>Datenblatt!$I$29</f>
        <v>70.851454876954847</v>
      </c>
      <c r="AC355">
        <f>Datenblatt!$I$37</f>
        <v>75.813025407742586</v>
      </c>
      <c r="AD355" s="7" t="e">
        <f t="shared" si="23"/>
        <v>#DIV/0!</v>
      </c>
    </row>
    <row r="356" spans="10:30" ht="19" x14ac:dyDescent="0.25">
      <c r="J356" s="3" t="e">
        <f>IF(AND($C356=13,Datenblatt!M356&lt;Datenblatt!$R$3),0,IF(AND($C356=14,Datenblatt!M356&lt;Datenblatt!$R$4),0,IF(AND($C356=15,Datenblatt!M356&lt;Datenblatt!$R$5),0,IF(AND($C356=16,Datenblatt!M356&lt;Datenblatt!$R$6),0,IF(AND($C356=12,Datenblatt!M356&lt;Datenblatt!$R$7),0,IF(AND($C356=11,Datenblatt!M356&lt;Datenblatt!$R$8),0,IF(AND($C356=13,Datenblatt!M356&gt;Datenblatt!$Q$3),100,IF(AND($C356=14,Datenblatt!M356&gt;Datenblatt!$Q$4),100,IF(AND($C356=15,Datenblatt!M356&gt;Datenblatt!$Q$5),100,IF(AND($C356=16,Datenblatt!M356&gt;Datenblatt!$Q$6),100,IF(AND($C356=12,Datenblatt!M356&gt;Datenblatt!$Q$7),100,IF(AND($C356=11,Datenblatt!M356&gt;Datenblatt!$Q$8),100,IF(Übersicht!$C356=13,Datenblatt!$B$3*Datenblatt!M356^3+Datenblatt!$C$3*Datenblatt!M356^2+Datenblatt!$D$3*Datenblatt!M356+Datenblatt!$E$3,IF(Übersicht!$C356=14,Datenblatt!$B$4*Datenblatt!M356^3+Datenblatt!$C$4*Datenblatt!M356^2+Datenblatt!$D$4*Datenblatt!M356+Datenblatt!$E$4,IF(Übersicht!$C356=15,Datenblatt!$B$5*Datenblatt!M356^3+Datenblatt!$C$5*Datenblatt!M356^2+Datenblatt!$D$5*Datenblatt!M356+Datenblatt!$E$5,IF(Übersicht!$C356=16,Datenblatt!$B$6*Datenblatt!M356^3+Datenblatt!$C$6*Datenblatt!M356^2+Datenblatt!$D$6*Datenblatt!M356+Datenblatt!$E$6,IF(Übersicht!$C356=12,Datenblatt!$B$7*Datenblatt!M356^3+Datenblatt!$C$7*Datenblatt!M356^2+Datenblatt!$D$7*Datenblatt!M356+Datenblatt!$E$7,IF(Übersicht!$C356=11,Datenblatt!$B$8*Datenblatt!M356^3+Datenblatt!$C$8*Datenblatt!M356^2+Datenblatt!$D$8*Datenblatt!M356+Datenblatt!$E$8,0))))))))))))))))))</f>
        <v>#DIV/0!</v>
      </c>
      <c r="K356" t="e">
        <f>IF(AND(Übersicht!$C356=13,Datenblatt!N356&lt;Datenblatt!$T$3),0,IF(AND(Übersicht!$C356=14,Datenblatt!N356&lt;Datenblatt!$T$4),0,IF(AND(Übersicht!$C356=15,Datenblatt!N356&lt;Datenblatt!$T$5),0,IF(AND(Übersicht!$C356=16,Datenblatt!N356&lt;Datenblatt!$T$6),0,IF(AND(Übersicht!$C356=12,Datenblatt!N356&lt;Datenblatt!$T$7),0,IF(AND(Übersicht!$C356=11,Datenblatt!N356&lt;Datenblatt!$T$8),0,IF(AND($C356=13,Datenblatt!N356&gt;Datenblatt!$S$3),100,IF(AND($C356=14,Datenblatt!N356&gt;Datenblatt!$S$4),100,IF(AND($C356=15,Datenblatt!N356&gt;Datenblatt!$S$5),100,IF(AND($C356=16,Datenblatt!N356&gt;Datenblatt!$S$6),100,IF(AND($C356=12,Datenblatt!N356&gt;Datenblatt!$S$7),100,IF(AND($C356=11,Datenblatt!N356&gt;Datenblatt!$S$8),100,IF(Übersicht!$C356=13,Datenblatt!$B$11*Datenblatt!N356^3+Datenblatt!$C$11*Datenblatt!N356^2+Datenblatt!$D$11*Datenblatt!N356+Datenblatt!$E$11,IF(Übersicht!$C356=14,Datenblatt!$B$12*Datenblatt!N356^3+Datenblatt!$C$12*Datenblatt!N356^2+Datenblatt!$D$12*Datenblatt!N356+Datenblatt!$E$12,IF(Übersicht!$C356=15,Datenblatt!$B$13*Datenblatt!N356^3+Datenblatt!$C$13*Datenblatt!N356^2+Datenblatt!$D$13*Datenblatt!N356+Datenblatt!$E$13,IF(Übersicht!$C356=16,Datenblatt!$B$14*Datenblatt!N356^3+Datenblatt!$C$14*Datenblatt!N356^2+Datenblatt!$D$14*Datenblatt!N356+Datenblatt!$E$14,IF(Übersicht!$C356=12,Datenblatt!$B$15*Datenblatt!N356^3+Datenblatt!$C$15*Datenblatt!N356^2+Datenblatt!$D$15*Datenblatt!N356+Datenblatt!$E$15,IF(Übersicht!$C356=11,Datenblatt!$B$16*Datenblatt!N356^3+Datenblatt!$C$16*Datenblatt!N356^2+Datenblatt!$D$16*Datenblatt!N356+Datenblatt!$E$16,0))))))))))))))))))</f>
        <v>#DIV/0!</v>
      </c>
      <c r="L356">
        <f>IF(AND($C356=13,G356&lt;Datenblatt!$V$3),0,IF(AND($C356=14,G356&lt;Datenblatt!$V$4),0,IF(AND($C356=15,G356&lt;Datenblatt!$V$5),0,IF(AND($C356=16,G356&lt;Datenblatt!$V$6),0,IF(AND($C356=12,G356&lt;Datenblatt!$V$7),0,IF(AND($C356=11,G356&lt;Datenblatt!$V$8),0,IF(AND($C356=13,G356&gt;Datenblatt!$U$3),100,IF(AND($C356=14,G356&gt;Datenblatt!$U$4),100,IF(AND($C356=15,G356&gt;Datenblatt!$U$5),100,IF(AND($C356=16,G356&gt;Datenblatt!$U$6),100,IF(AND($C356=12,G356&gt;Datenblatt!$U$7),100,IF(AND($C356=11,G356&gt;Datenblatt!$U$8),100,IF($C356=13,(Datenblatt!$B$19*Übersicht!G356^3)+(Datenblatt!$C$19*Übersicht!G356^2)+(Datenblatt!$D$19*Übersicht!G356)+Datenblatt!$E$19,IF($C356=14,(Datenblatt!$B$20*Übersicht!G356^3)+(Datenblatt!$C$20*Übersicht!G356^2)+(Datenblatt!$D$20*Übersicht!G356)+Datenblatt!$E$20,IF($C356=15,(Datenblatt!$B$21*Übersicht!G356^3)+(Datenblatt!$C$21*Übersicht!G356^2)+(Datenblatt!$D$21*Übersicht!G356)+Datenblatt!$E$21,IF($C356=16,(Datenblatt!$B$22*Übersicht!G356^3)+(Datenblatt!$C$22*Übersicht!G356^2)+(Datenblatt!$D$22*Übersicht!G356)+Datenblatt!$E$22,IF($C356=12,(Datenblatt!$B$23*Übersicht!G356^3)+(Datenblatt!$C$23*Übersicht!G356^2)+(Datenblatt!$D$23*Übersicht!G356)+Datenblatt!$E$23,IF($C356=11,(Datenblatt!$B$24*Übersicht!G356^3)+(Datenblatt!$C$24*Übersicht!G356^2)+(Datenblatt!$D$24*Übersicht!G356)+Datenblatt!$E$24,0))))))))))))))))))</f>
        <v>0</v>
      </c>
      <c r="M356">
        <f>IF(AND(H356="",C356=11),Datenblatt!$I$26,IF(AND(H356="",C356=12),Datenblatt!$I$26,IF(AND(H356="",C356=16),Datenblatt!$I$27,IF(AND(H356="",C356=15),Datenblatt!$I$26,IF(AND(H356="",C356=14),Datenblatt!$I$26,IF(AND(H356="",C356=13),Datenblatt!$I$26,IF(AND($C356=13,H356&gt;Datenblatt!$X$3),0,IF(AND($C356=14,H356&gt;Datenblatt!$X$4),0,IF(AND($C356=15,H356&gt;Datenblatt!$X$5),0,IF(AND($C356=16,H356&gt;Datenblatt!$X$6),0,IF(AND($C356=12,H356&gt;Datenblatt!$X$7),0,IF(AND($C356=11,H356&gt;Datenblatt!$X$8),0,IF(AND($C356=13,H356&lt;Datenblatt!$W$3),100,IF(AND($C356=14,H356&lt;Datenblatt!$W$4),100,IF(AND($C356=15,H356&lt;Datenblatt!$W$5),100,IF(AND($C356=16,H356&lt;Datenblatt!$W$6),100,IF(AND($C356=12,H356&lt;Datenblatt!$W$7),100,IF(AND($C356=11,H356&lt;Datenblatt!$W$8),100,IF($C356=13,(Datenblatt!$B$27*Übersicht!H356^3)+(Datenblatt!$C$27*Übersicht!H356^2)+(Datenblatt!$D$27*Übersicht!H356)+Datenblatt!$E$27,IF($C356=14,(Datenblatt!$B$28*Übersicht!H356^3)+(Datenblatt!$C$28*Übersicht!H356^2)+(Datenblatt!$D$28*Übersicht!H356)+Datenblatt!$E$28,IF($C356=15,(Datenblatt!$B$29*Übersicht!H356^3)+(Datenblatt!$C$29*Übersicht!H356^2)+(Datenblatt!$D$29*Übersicht!H356)+Datenblatt!$E$29,IF($C356=16,(Datenblatt!$B$30*Übersicht!H356^3)+(Datenblatt!$C$30*Übersicht!H356^2)+(Datenblatt!$D$30*Übersicht!H356)+Datenblatt!$E$30,IF($C356=12,(Datenblatt!$B$31*Übersicht!H356^3)+(Datenblatt!$C$31*Übersicht!H356^2)+(Datenblatt!$D$31*Übersicht!H356)+Datenblatt!$E$31,IF($C356=11,(Datenblatt!$B$32*Übersicht!H356^3)+(Datenblatt!$C$32*Übersicht!H356^2)+(Datenblatt!$D$32*Übersicht!H356)+Datenblatt!$E$32,0))))))))))))))))))))))))</f>
        <v>0</v>
      </c>
      <c r="N356">
        <f>IF(AND(H356="",C356=11),Datenblatt!$I$29,IF(AND(H356="",C356=12),Datenblatt!$I$29,IF(AND(H356="",C356=16),Datenblatt!$I$29,IF(AND(H356="",C356=15),Datenblatt!$I$29,IF(AND(H356="",C356=14),Datenblatt!$I$29,IF(AND(H356="",C356=13),Datenblatt!$I$29,IF(AND($C356=13,H356&gt;Datenblatt!$X$3),0,IF(AND($C356=14,H356&gt;Datenblatt!$X$4),0,IF(AND($C356=15,H356&gt;Datenblatt!$X$5),0,IF(AND($C356=16,H356&gt;Datenblatt!$X$6),0,IF(AND($C356=12,H356&gt;Datenblatt!$X$7),0,IF(AND($C356=11,H356&gt;Datenblatt!$X$8),0,IF(AND($C356=13,H356&lt;Datenblatt!$W$3),100,IF(AND($C356=14,H356&lt;Datenblatt!$W$4),100,IF(AND($C356=15,H356&lt;Datenblatt!$W$5),100,IF(AND($C356=16,H356&lt;Datenblatt!$W$6),100,IF(AND($C356=12,H356&lt;Datenblatt!$W$7),100,IF(AND($C356=11,H356&lt;Datenblatt!$W$8),100,IF($C356=13,(Datenblatt!$B$27*Übersicht!H356^3)+(Datenblatt!$C$27*Übersicht!H356^2)+(Datenblatt!$D$27*Übersicht!H356)+Datenblatt!$E$27,IF($C356=14,(Datenblatt!$B$28*Übersicht!H356^3)+(Datenblatt!$C$28*Übersicht!H356^2)+(Datenblatt!$D$28*Übersicht!H356)+Datenblatt!$E$28,IF($C356=15,(Datenblatt!$B$29*Übersicht!H356^3)+(Datenblatt!$C$29*Übersicht!H356^2)+(Datenblatt!$D$29*Übersicht!H356)+Datenblatt!$E$29,IF($C356=16,(Datenblatt!$B$30*Übersicht!H356^3)+(Datenblatt!$C$30*Übersicht!H356^2)+(Datenblatt!$D$30*Übersicht!H356)+Datenblatt!$E$30,IF($C356=12,(Datenblatt!$B$31*Übersicht!H356^3)+(Datenblatt!$C$31*Übersicht!H356^2)+(Datenblatt!$D$31*Übersicht!H356)+Datenblatt!$E$31,IF($C356=11,(Datenblatt!$B$32*Übersicht!H356^3)+(Datenblatt!$C$32*Übersicht!H356^2)+(Datenblatt!$D$32*Übersicht!H356)+Datenblatt!$E$32,0))))))))))))))))))))))))</f>
        <v>0</v>
      </c>
      <c r="O356" s="2" t="e">
        <f t="shared" si="20"/>
        <v>#DIV/0!</v>
      </c>
      <c r="P356" s="2" t="e">
        <f t="shared" si="21"/>
        <v>#DIV/0!</v>
      </c>
      <c r="R356" s="2"/>
      <c r="S356" s="2">
        <f>Datenblatt!$I$10</f>
        <v>62.816491055091916</v>
      </c>
      <c r="T356" s="2">
        <f>Datenblatt!$I$18</f>
        <v>62.379148900450787</v>
      </c>
      <c r="U356" s="2">
        <f>Datenblatt!$I$26</f>
        <v>55.885385458572635</v>
      </c>
      <c r="V356" s="2">
        <f>Datenblatt!$I$34</f>
        <v>60.727085155488531</v>
      </c>
      <c r="W356" s="7" t="e">
        <f t="shared" si="22"/>
        <v>#DIV/0!</v>
      </c>
      <c r="Y356" s="2">
        <f>Datenblatt!$I$5</f>
        <v>73.48733784597421</v>
      </c>
      <c r="Z356">
        <f>Datenblatt!$I$13</f>
        <v>79.926562848016317</v>
      </c>
      <c r="AA356">
        <f>Datenblatt!$I$21</f>
        <v>79.953620531215734</v>
      </c>
      <c r="AB356">
        <f>Datenblatt!$I$29</f>
        <v>70.851454876954847</v>
      </c>
      <c r="AC356">
        <f>Datenblatt!$I$37</f>
        <v>75.813025407742586</v>
      </c>
      <c r="AD356" s="7" t="e">
        <f t="shared" si="23"/>
        <v>#DIV/0!</v>
      </c>
    </row>
    <row r="357" spans="10:30" ht="19" x14ac:dyDescent="0.25">
      <c r="J357" s="3" t="e">
        <f>IF(AND($C357=13,Datenblatt!M357&lt;Datenblatt!$R$3),0,IF(AND($C357=14,Datenblatt!M357&lt;Datenblatt!$R$4),0,IF(AND($C357=15,Datenblatt!M357&lt;Datenblatt!$R$5),0,IF(AND($C357=16,Datenblatt!M357&lt;Datenblatt!$R$6),0,IF(AND($C357=12,Datenblatt!M357&lt;Datenblatt!$R$7),0,IF(AND($C357=11,Datenblatt!M357&lt;Datenblatt!$R$8),0,IF(AND($C357=13,Datenblatt!M357&gt;Datenblatt!$Q$3),100,IF(AND($C357=14,Datenblatt!M357&gt;Datenblatt!$Q$4),100,IF(AND($C357=15,Datenblatt!M357&gt;Datenblatt!$Q$5),100,IF(AND($C357=16,Datenblatt!M357&gt;Datenblatt!$Q$6),100,IF(AND($C357=12,Datenblatt!M357&gt;Datenblatt!$Q$7),100,IF(AND($C357=11,Datenblatt!M357&gt;Datenblatt!$Q$8),100,IF(Übersicht!$C357=13,Datenblatt!$B$3*Datenblatt!M357^3+Datenblatt!$C$3*Datenblatt!M357^2+Datenblatt!$D$3*Datenblatt!M357+Datenblatt!$E$3,IF(Übersicht!$C357=14,Datenblatt!$B$4*Datenblatt!M357^3+Datenblatt!$C$4*Datenblatt!M357^2+Datenblatt!$D$4*Datenblatt!M357+Datenblatt!$E$4,IF(Übersicht!$C357=15,Datenblatt!$B$5*Datenblatt!M357^3+Datenblatt!$C$5*Datenblatt!M357^2+Datenblatt!$D$5*Datenblatt!M357+Datenblatt!$E$5,IF(Übersicht!$C357=16,Datenblatt!$B$6*Datenblatt!M357^3+Datenblatt!$C$6*Datenblatt!M357^2+Datenblatt!$D$6*Datenblatt!M357+Datenblatt!$E$6,IF(Übersicht!$C357=12,Datenblatt!$B$7*Datenblatt!M357^3+Datenblatt!$C$7*Datenblatt!M357^2+Datenblatt!$D$7*Datenblatt!M357+Datenblatt!$E$7,IF(Übersicht!$C357=11,Datenblatt!$B$8*Datenblatt!M357^3+Datenblatt!$C$8*Datenblatt!M357^2+Datenblatt!$D$8*Datenblatt!M357+Datenblatt!$E$8,0))))))))))))))))))</f>
        <v>#DIV/0!</v>
      </c>
      <c r="K357" t="e">
        <f>IF(AND(Übersicht!$C357=13,Datenblatt!N357&lt;Datenblatt!$T$3),0,IF(AND(Übersicht!$C357=14,Datenblatt!N357&lt;Datenblatt!$T$4),0,IF(AND(Übersicht!$C357=15,Datenblatt!N357&lt;Datenblatt!$T$5),0,IF(AND(Übersicht!$C357=16,Datenblatt!N357&lt;Datenblatt!$T$6),0,IF(AND(Übersicht!$C357=12,Datenblatt!N357&lt;Datenblatt!$T$7),0,IF(AND(Übersicht!$C357=11,Datenblatt!N357&lt;Datenblatt!$T$8),0,IF(AND($C357=13,Datenblatt!N357&gt;Datenblatt!$S$3),100,IF(AND($C357=14,Datenblatt!N357&gt;Datenblatt!$S$4),100,IF(AND($C357=15,Datenblatt!N357&gt;Datenblatt!$S$5),100,IF(AND($C357=16,Datenblatt!N357&gt;Datenblatt!$S$6),100,IF(AND($C357=12,Datenblatt!N357&gt;Datenblatt!$S$7),100,IF(AND($C357=11,Datenblatt!N357&gt;Datenblatt!$S$8),100,IF(Übersicht!$C357=13,Datenblatt!$B$11*Datenblatt!N357^3+Datenblatt!$C$11*Datenblatt!N357^2+Datenblatt!$D$11*Datenblatt!N357+Datenblatt!$E$11,IF(Übersicht!$C357=14,Datenblatt!$B$12*Datenblatt!N357^3+Datenblatt!$C$12*Datenblatt!N357^2+Datenblatt!$D$12*Datenblatt!N357+Datenblatt!$E$12,IF(Übersicht!$C357=15,Datenblatt!$B$13*Datenblatt!N357^3+Datenblatt!$C$13*Datenblatt!N357^2+Datenblatt!$D$13*Datenblatt!N357+Datenblatt!$E$13,IF(Übersicht!$C357=16,Datenblatt!$B$14*Datenblatt!N357^3+Datenblatt!$C$14*Datenblatt!N357^2+Datenblatt!$D$14*Datenblatt!N357+Datenblatt!$E$14,IF(Übersicht!$C357=12,Datenblatt!$B$15*Datenblatt!N357^3+Datenblatt!$C$15*Datenblatt!N357^2+Datenblatt!$D$15*Datenblatt!N357+Datenblatt!$E$15,IF(Übersicht!$C357=11,Datenblatt!$B$16*Datenblatt!N357^3+Datenblatt!$C$16*Datenblatt!N357^2+Datenblatt!$D$16*Datenblatt!N357+Datenblatt!$E$16,0))))))))))))))))))</f>
        <v>#DIV/0!</v>
      </c>
      <c r="L357">
        <f>IF(AND($C357=13,G357&lt;Datenblatt!$V$3),0,IF(AND($C357=14,G357&lt;Datenblatt!$V$4),0,IF(AND($C357=15,G357&lt;Datenblatt!$V$5),0,IF(AND($C357=16,G357&lt;Datenblatt!$V$6),0,IF(AND($C357=12,G357&lt;Datenblatt!$V$7),0,IF(AND($C357=11,G357&lt;Datenblatt!$V$8),0,IF(AND($C357=13,G357&gt;Datenblatt!$U$3),100,IF(AND($C357=14,G357&gt;Datenblatt!$U$4),100,IF(AND($C357=15,G357&gt;Datenblatt!$U$5),100,IF(AND($C357=16,G357&gt;Datenblatt!$U$6),100,IF(AND($C357=12,G357&gt;Datenblatt!$U$7),100,IF(AND($C357=11,G357&gt;Datenblatt!$U$8),100,IF($C357=13,(Datenblatt!$B$19*Übersicht!G357^3)+(Datenblatt!$C$19*Übersicht!G357^2)+(Datenblatt!$D$19*Übersicht!G357)+Datenblatt!$E$19,IF($C357=14,(Datenblatt!$B$20*Übersicht!G357^3)+(Datenblatt!$C$20*Übersicht!G357^2)+(Datenblatt!$D$20*Übersicht!G357)+Datenblatt!$E$20,IF($C357=15,(Datenblatt!$B$21*Übersicht!G357^3)+(Datenblatt!$C$21*Übersicht!G357^2)+(Datenblatt!$D$21*Übersicht!G357)+Datenblatt!$E$21,IF($C357=16,(Datenblatt!$B$22*Übersicht!G357^3)+(Datenblatt!$C$22*Übersicht!G357^2)+(Datenblatt!$D$22*Übersicht!G357)+Datenblatt!$E$22,IF($C357=12,(Datenblatt!$B$23*Übersicht!G357^3)+(Datenblatt!$C$23*Übersicht!G357^2)+(Datenblatt!$D$23*Übersicht!G357)+Datenblatt!$E$23,IF($C357=11,(Datenblatt!$B$24*Übersicht!G357^3)+(Datenblatt!$C$24*Übersicht!G357^2)+(Datenblatt!$D$24*Übersicht!G357)+Datenblatt!$E$24,0))))))))))))))))))</f>
        <v>0</v>
      </c>
      <c r="M357">
        <f>IF(AND(H357="",C357=11),Datenblatt!$I$26,IF(AND(H357="",C357=12),Datenblatt!$I$26,IF(AND(H357="",C357=16),Datenblatt!$I$27,IF(AND(H357="",C357=15),Datenblatt!$I$26,IF(AND(H357="",C357=14),Datenblatt!$I$26,IF(AND(H357="",C357=13),Datenblatt!$I$26,IF(AND($C357=13,H357&gt;Datenblatt!$X$3),0,IF(AND($C357=14,H357&gt;Datenblatt!$X$4),0,IF(AND($C357=15,H357&gt;Datenblatt!$X$5),0,IF(AND($C357=16,H357&gt;Datenblatt!$X$6),0,IF(AND($C357=12,H357&gt;Datenblatt!$X$7),0,IF(AND($C357=11,H357&gt;Datenblatt!$X$8),0,IF(AND($C357=13,H357&lt;Datenblatt!$W$3),100,IF(AND($C357=14,H357&lt;Datenblatt!$W$4),100,IF(AND($C357=15,H357&lt;Datenblatt!$W$5),100,IF(AND($C357=16,H357&lt;Datenblatt!$W$6),100,IF(AND($C357=12,H357&lt;Datenblatt!$W$7),100,IF(AND($C357=11,H357&lt;Datenblatt!$W$8),100,IF($C357=13,(Datenblatt!$B$27*Übersicht!H357^3)+(Datenblatt!$C$27*Übersicht!H357^2)+(Datenblatt!$D$27*Übersicht!H357)+Datenblatt!$E$27,IF($C357=14,(Datenblatt!$B$28*Übersicht!H357^3)+(Datenblatt!$C$28*Übersicht!H357^2)+(Datenblatt!$D$28*Übersicht!H357)+Datenblatt!$E$28,IF($C357=15,(Datenblatt!$B$29*Übersicht!H357^3)+(Datenblatt!$C$29*Übersicht!H357^2)+(Datenblatt!$D$29*Übersicht!H357)+Datenblatt!$E$29,IF($C357=16,(Datenblatt!$B$30*Übersicht!H357^3)+(Datenblatt!$C$30*Übersicht!H357^2)+(Datenblatt!$D$30*Übersicht!H357)+Datenblatt!$E$30,IF($C357=12,(Datenblatt!$B$31*Übersicht!H357^3)+(Datenblatt!$C$31*Übersicht!H357^2)+(Datenblatt!$D$31*Übersicht!H357)+Datenblatt!$E$31,IF($C357=11,(Datenblatt!$B$32*Übersicht!H357^3)+(Datenblatt!$C$32*Übersicht!H357^2)+(Datenblatt!$D$32*Übersicht!H357)+Datenblatt!$E$32,0))))))))))))))))))))))))</f>
        <v>0</v>
      </c>
      <c r="N357">
        <f>IF(AND(H357="",C357=11),Datenblatt!$I$29,IF(AND(H357="",C357=12),Datenblatt!$I$29,IF(AND(H357="",C357=16),Datenblatt!$I$29,IF(AND(H357="",C357=15),Datenblatt!$I$29,IF(AND(H357="",C357=14),Datenblatt!$I$29,IF(AND(H357="",C357=13),Datenblatt!$I$29,IF(AND($C357=13,H357&gt;Datenblatt!$X$3),0,IF(AND($C357=14,H357&gt;Datenblatt!$X$4),0,IF(AND($C357=15,H357&gt;Datenblatt!$X$5),0,IF(AND($C357=16,H357&gt;Datenblatt!$X$6),0,IF(AND($C357=12,H357&gt;Datenblatt!$X$7),0,IF(AND($C357=11,H357&gt;Datenblatt!$X$8),0,IF(AND($C357=13,H357&lt;Datenblatt!$W$3),100,IF(AND($C357=14,H357&lt;Datenblatt!$W$4),100,IF(AND($C357=15,H357&lt;Datenblatt!$W$5),100,IF(AND($C357=16,H357&lt;Datenblatt!$W$6),100,IF(AND($C357=12,H357&lt;Datenblatt!$W$7),100,IF(AND($C357=11,H357&lt;Datenblatt!$W$8),100,IF($C357=13,(Datenblatt!$B$27*Übersicht!H357^3)+(Datenblatt!$C$27*Übersicht!H357^2)+(Datenblatt!$D$27*Übersicht!H357)+Datenblatt!$E$27,IF($C357=14,(Datenblatt!$B$28*Übersicht!H357^3)+(Datenblatt!$C$28*Übersicht!H357^2)+(Datenblatt!$D$28*Übersicht!H357)+Datenblatt!$E$28,IF($C357=15,(Datenblatt!$B$29*Übersicht!H357^3)+(Datenblatt!$C$29*Übersicht!H357^2)+(Datenblatt!$D$29*Übersicht!H357)+Datenblatt!$E$29,IF($C357=16,(Datenblatt!$B$30*Übersicht!H357^3)+(Datenblatt!$C$30*Übersicht!H357^2)+(Datenblatt!$D$30*Übersicht!H357)+Datenblatt!$E$30,IF($C357=12,(Datenblatt!$B$31*Übersicht!H357^3)+(Datenblatt!$C$31*Übersicht!H357^2)+(Datenblatt!$D$31*Übersicht!H357)+Datenblatt!$E$31,IF($C357=11,(Datenblatt!$B$32*Übersicht!H357^3)+(Datenblatt!$C$32*Übersicht!H357^2)+(Datenblatt!$D$32*Übersicht!H357)+Datenblatt!$E$32,0))))))))))))))))))))))))</f>
        <v>0</v>
      </c>
      <c r="O357" s="2" t="e">
        <f t="shared" si="20"/>
        <v>#DIV/0!</v>
      </c>
      <c r="P357" s="2" t="e">
        <f t="shared" si="21"/>
        <v>#DIV/0!</v>
      </c>
      <c r="R357" s="2"/>
      <c r="S357" s="2">
        <f>Datenblatt!$I$10</f>
        <v>62.816491055091916</v>
      </c>
      <c r="T357" s="2">
        <f>Datenblatt!$I$18</f>
        <v>62.379148900450787</v>
      </c>
      <c r="U357" s="2">
        <f>Datenblatt!$I$26</f>
        <v>55.885385458572635</v>
      </c>
      <c r="V357" s="2">
        <f>Datenblatt!$I$34</f>
        <v>60.727085155488531</v>
      </c>
      <c r="W357" s="7" t="e">
        <f t="shared" si="22"/>
        <v>#DIV/0!</v>
      </c>
      <c r="Y357" s="2">
        <f>Datenblatt!$I$5</f>
        <v>73.48733784597421</v>
      </c>
      <c r="Z357">
        <f>Datenblatt!$I$13</f>
        <v>79.926562848016317</v>
      </c>
      <c r="AA357">
        <f>Datenblatt!$I$21</f>
        <v>79.953620531215734</v>
      </c>
      <c r="AB357">
        <f>Datenblatt!$I$29</f>
        <v>70.851454876954847</v>
      </c>
      <c r="AC357">
        <f>Datenblatt!$I$37</f>
        <v>75.813025407742586</v>
      </c>
      <c r="AD357" s="7" t="e">
        <f t="shared" si="23"/>
        <v>#DIV/0!</v>
      </c>
    </row>
    <row r="358" spans="10:30" ht="19" x14ac:dyDescent="0.25">
      <c r="J358" s="3" t="e">
        <f>IF(AND($C358=13,Datenblatt!M358&lt;Datenblatt!$R$3),0,IF(AND($C358=14,Datenblatt!M358&lt;Datenblatt!$R$4),0,IF(AND($C358=15,Datenblatt!M358&lt;Datenblatt!$R$5),0,IF(AND($C358=16,Datenblatt!M358&lt;Datenblatt!$R$6),0,IF(AND($C358=12,Datenblatt!M358&lt;Datenblatt!$R$7),0,IF(AND($C358=11,Datenblatt!M358&lt;Datenblatt!$R$8),0,IF(AND($C358=13,Datenblatt!M358&gt;Datenblatt!$Q$3),100,IF(AND($C358=14,Datenblatt!M358&gt;Datenblatt!$Q$4),100,IF(AND($C358=15,Datenblatt!M358&gt;Datenblatt!$Q$5),100,IF(AND($C358=16,Datenblatt!M358&gt;Datenblatt!$Q$6),100,IF(AND($C358=12,Datenblatt!M358&gt;Datenblatt!$Q$7),100,IF(AND($C358=11,Datenblatt!M358&gt;Datenblatt!$Q$8),100,IF(Übersicht!$C358=13,Datenblatt!$B$3*Datenblatt!M358^3+Datenblatt!$C$3*Datenblatt!M358^2+Datenblatt!$D$3*Datenblatt!M358+Datenblatt!$E$3,IF(Übersicht!$C358=14,Datenblatt!$B$4*Datenblatt!M358^3+Datenblatt!$C$4*Datenblatt!M358^2+Datenblatt!$D$4*Datenblatt!M358+Datenblatt!$E$4,IF(Übersicht!$C358=15,Datenblatt!$B$5*Datenblatt!M358^3+Datenblatt!$C$5*Datenblatt!M358^2+Datenblatt!$D$5*Datenblatt!M358+Datenblatt!$E$5,IF(Übersicht!$C358=16,Datenblatt!$B$6*Datenblatt!M358^3+Datenblatt!$C$6*Datenblatt!M358^2+Datenblatt!$D$6*Datenblatt!M358+Datenblatt!$E$6,IF(Übersicht!$C358=12,Datenblatt!$B$7*Datenblatt!M358^3+Datenblatt!$C$7*Datenblatt!M358^2+Datenblatt!$D$7*Datenblatt!M358+Datenblatt!$E$7,IF(Übersicht!$C358=11,Datenblatt!$B$8*Datenblatt!M358^3+Datenblatt!$C$8*Datenblatt!M358^2+Datenblatt!$D$8*Datenblatt!M358+Datenblatt!$E$8,0))))))))))))))))))</f>
        <v>#DIV/0!</v>
      </c>
      <c r="K358" t="e">
        <f>IF(AND(Übersicht!$C358=13,Datenblatt!N358&lt;Datenblatt!$T$3),0,IF(AND(Übersicht!$C358=14,Datenblatt!N358&lt;Datenblatt!$T$4),0,IF(AND(Übersicht!$C358=15,Datenblatt!N358&lt;Datenblatt!$T$5),0,IF(AND(Übersicht!$C358=16,Datenblatt!N358&lt;Datenblatt!$T$6),0,IF(AND(Übersicht!$C358=12,Datenblatt!N358&lt;Datenblatt!$T$7),0,IF(AND(Übersicht!$C358=11,Datenblatt!N358&lt;Datenblatt!$T$8),0,IF(AND($C358=13,Datenblatt!N358&gt;Datenblatt!$S$3),100,IF(AND($C358=14,Datenblatt!N358&gt;Datenblatt!$S$4),100,IF(AND($C358=15,Datenblatt!N358&gt;Datenblatt!$S$5),100,IF(AND($C358=16,Datenblatt!N358&gt;Datenblatt!$S$6),100,IF(AND($C358=12,Datenblatt!N358&gt;Datenblatt!$S$7),100,IF(AND($C358=11,Datenblatt!N358&gt;Datenblatt!$S$8),100,IF(Übersicht!$C358=13,Datenblatt!$B$11*Datenblatt!N358^3+Datenblatt!$C$11*Datenblatt!N358^2+Datenblatt!$D$11*Datenblatt!N358+Datenblatt!$E$11,IF(Übersicht!$C358=14,Datenblatt!$B$12*Datenblatt!N358^3+Datenblatt!$C$12*Datenblatt!N358^2+Datenblatt!$D$12*Datenblatt!N358+Datenblatt!$E$12,IF(Übersicht!$C358=15,Datenblatt!$B$13*Datenblatt!N358^3+Datenblatt!$C$13*Datenblatt!N358^2+Datenblatt!$D$13*Datenblatt!N358+Datenblatt!$E$13,IF(Übersicht!$C358=16,Datenblatt!$B$14*Datenblatt!N358^3+Datenblatt!$C$14*Datenblatt!N358^2+Datenblatt!$D$14*Datenblatt!N358+Datenblatt!$E$14,IF(Übersicht!$C358=12,Datenblatt!$B$15*Datenblatt!N358^3+Datenblatt!$C$15*Datenblatt!N358^2+Datenblatt!$D$15*Datenblatt!N358+Datenblatt!$E$15,IF(Übersicht!$C358=11,Datenblatt!$B$16*Datenblatt!N358^3+Datenblatt!$C$16*Datenblatt!N358^2+Datenblatt!$D$16*Datenblatt!N358+Datenblatt!$E$16,0))))))))))))))))))</f>
        <v>#DIV/0!</v>
      </c>
      <c r="L358">
        <f>IF(AND($C358=13,G358&lt;Datenblatt!$V$3),0,IF(AND($C358=14,G358&lt;Datenblatt!$V$4),0,IF(AND($C358=15,G358&lt;Datenblatt!$V$5),0,IF(AND($C358=16,G358&lt;Datenblatt!$V$6),0,IF(AND($C358=12,G358&lt;Datenblatt!$V$7),0,IF(AND($C358=11,G358&lt;Datenblatt!$V$8),0,IF(AND($C358=13,G358&gt;Datenblatt!$U$3),100,IF(AND($C358=14,G358&gt;Datenblatt!$U$4),100,IF(AND($C358=15,G358&gt;Datenblatt!$U$5),100,IF(AND($C358=16,G358&gt;Datenblatt!$U$6),100,IF(AND($C358=12,G358&gt;Datenblatt!$U$7),100,IF(AND($C358=11,G358&gt;Datenblatt!$U$8),100,IF($C358=13,(Datenblatt!$B$19*Übersicht!G358^3)+(Datenblatt!$C$19*Übersicht!G358^2)+(Datenblatt!$D$19*Übersicht!G358)+Datenblatt!$E$19,IF($C358=14,(Datenblatt!$B$20*Übersicht!G358^3)+(Datenblatt!$C$20*Übersicht!G358^2)+(Datenblatt!$D$20*Übersicht!G358)+Datenblatt!$E$20,IF($C358=15,(Datenblatt!$B$21*Übersicht!G358^3)+(Datenblatt!$C$21*Übersicht!G358^2)+(Datenblatt!$D$21*Übersicht!G358)+Datenblatt!$E$21,IF($C358=16,(Datenblatt!$B$22*Übersicht!G358^3)+(Datenblatt!$C$22*Übersicht!G358^2)+(Datenblatt!$D$22*Übersicht!G358)+Datenblatt!$E$22,IF($C358=12,(Datenblatt!$B$23*Übersicht!G358^3)+(Datenblatt!$C$23*Übersicht!G358^2)+(Datenblatt!$D$23*Übersicht!G358)+Datenblatt!$E$23,IF($C358=11,(Datenblatt!$B$24*Übersicht!G358^3)+(Datenblatt!$C$24*Übersicht!G358^2)+(Datenblatt!$D$24*Übersicht!G358)+Datenblatt!$E$24,0))))))))))))))))))</f>
        <v>0</v>
      </c>
      <c r="M358">
        <f>IF(AND(H358="",C358=11),Datenblatt!$I$26,IF(AND(H358="",C358=12),Datenblatt!$I$26,IF(AND(H358="",C358=16),Datenblatt!$I$27,IF(AND(H358="",C358=15),Datenblatt!$I$26,IF(AND(H358="",C358=14),Datenblatt!$I$26,IF(AND(H358="",C358=13),Datenblatt!$I$26,IF(AND($C358=13,H358&gt;Datenblatt!$X$3),0,IF(AND($C358=14,H358&gt;Datenblatt!$X$4),0,IF(AND($C358=15,H358&gt;Datenblatt!$X$5),0,IF(AND($C358=16,H358&gt;Datenblatt!$X$6),0,IF(AND($C358=12,H358&gt;Datenblatt!$X$7),0,IF(AND($C358=11,H358&gt;Datenblatt!$X$8),0,IF(AND($C358=13,H358&lt;Datenblatt!$W$3),100,IF(AND($C358=14,H358&lt;Datenblatt!$W$4),100,IF(AND($C358=15,H358&lt;Datenblatt!$W$5),100,IF(AND($C358=16,H358&lt;Datenblatt!$W$6),100,IF(AND($C358=12,H358&lt;Datenblatt!$W$7),100,IF(AND($C358=11,H358&lt;Datenblatt!$W$8),100,IF($C358=13,(Datenblatt!$B$27*Übersicht!H358^3)+(Datenblatt!$C$27*Übersicht!H358^2)+(Datenblatt!$D$27*Übersicht!H358)+Datenblatt!$E$27,IF($C358=14,(Datenblatt!$B$28*Übersicht!H358^3)+(Datenblatt!$C$28*Übersicht!H358^2)+(Datenblatt!$D$28*Übersicht!H358)+Datenblatt!$E$28,IF($C358=15,(Datenblatt!$B$29*Übersicht!H358^3)+(Datenblatt!$C$29*Übersicht!H358^2)+(Datenblatt!$D$29*Übersicht!H358)+Datenblatt!$E$29,IF($C358=16,(Datenblatt!$B$30*Übersicht!H358^3)+(Datenblatt!$C$30*Übersicht!H358^2)+(Datenblatt!$D$30*Übersicht!H358)+Datenblatt!$E$30,IF($C358=12,(Datenblatt!$B$31*Übersicht!H358^3)+(Datenblatt!$C$31*Übersicht!H358^2)+(Datenblatt!$D$31*Übersicht!H358)+Datenblatt!$E$31,IF($C358=11,(Datenblatt!$B$32*Übersicht!H358^3)+(Datenblatt!$C$32*Übersicht!H358^2)+(Datenblatt!$D$32*Übersicht!H358)+Datenblatt!$E$32,0))))))))))))))))))))))))</f>
        <v>0</v>
      </c>
      <c r="N358">
        <f>IF(AND(H358="",C358=11),Datenblatt!$I$29,IF(AND(H358="",C358=12),Datenblatt!$I$29,IF(AND(H358="",C358=16),Datenblatt!$I$29,IF(AND(H358="",C358=15),Datenblatt!$I$29,IF(AND(H358="",C358=14),Datenblatt!$I$29,IF(AND(H358="",C358=13),Datenblatt!$I$29,IF(AND($C358=13,H358&gt;Datenblatt!$X$3),0,IF(AND($C358=14,H358&gt;Datenblatt!$X$4),0,IF(AND($C358=15,H358&gt;Datenblatt!$X$5),0,IF(AND($C358=16,H358&gt;Datenblatt!$X$6),0,IF(AND($C358=12,H358&gt;Datenblatt!$X$7),0,IF(AND($C358=11,H358&gt;Datenblatt!$X$8),0,IF(AND($C358=13,H358&lt;Datenblatt!$W$3),100,IF(AND($C358=14,H358&lt;Datenblatt!$W$4),100,IF(AND($C358=15,H358&lt;Datenblatt!$W$5),100,IF(AND($C358=16,H358&lt;Datenblatt!$W$6),100,IF(AND($C358=12,H358&lt;Datenblatt!$W$7),100,IF(AND($C358=11,H358&lt;Datenblatt!$W$8),100,IF($C358=13,(Datenblatt!$B$27*Übersicht!H358^3)+(Datenblatt!$C$27*Übersicht!H358^2)+(Datenblatt!$D$27*Übersicht!H358)+Datenblatt!$E$27,IF($C358=14,(Datenblatt!$B$28*Übersicht!H358^3)+(Datenblatt!$C$28*Übersicht!H358^2)+(Datenblatt!$D$28*Übersicht!H358)+Datenblatt!$E$28,IF($C358=15,(Datenblatt!$B$29*Übersicht!H358^3)+(Datenblatt!$C$29*Übersicht!H358^2)+(Datenblatt!$D$29*Übersicht!H358)+Datenblatt!$E$29,IF($C358=16,(Datenblatt!$B$30*Übersicht!H358^3)+(Datenblatt!$C$30*Übersicht!H358^2)+(Datenblatt!$D$30*Übersicht!H358)+Datenblatt!$E$30,IF($C358=12,(Datenblatt!$B$31*Übersicht!H358^3)+(Datenblatt!$C$31*Übersicht!H358^2)+(Datenblatt!$D$31*Übersicht!H358)+Datenblatt!$E$31,IF($C358=11,(Datenblatt!$B$32*Übersicht!H358^3)+(Datenblatt!$C$32*Übersicht!H358^2)+(Datenblatt!$D$32*Übersicht!H358)+Datenblatt!$E$32,0))))))))))))))))))))))))</f>
        <v>0</v>
      </c>
      <c r="O358" s="2" t="e">
        <f t="shared" si="20"/>
        <v>#DIV/0!</v>
      </c>
      <c r="P358" s="2" t="e">
        <f t="shared" si="21"/>
        <v>#DIV/0!</v>
      </c>
      <c r="R358" s="2"/>
      <c r="S358" s="2">
        <f>Datenblatt!$I$10</f>
        <v>62.816491055091916</v>
      </c>
      <c r="T358" s="2">
        <f>Datenblatt!$I$18</f>
        <v>62.379148900450787</v>
      </c>
      <c r="U358" s="2">
        <f>Datenblatt!$I$26</f>
        <v>55.885385458572635</v>
      </c>
      <c r="V358" s="2">
        <f>Datenblatt!$I$34</f>
        <v>60.727085155488531</v>
      </c>
      <c r="W358" s="7" t="e">
        <f t="shared" si="22"/>
        <v>#DIV/0!</v>
      </c>
      <c r="Y358" s="2">
        <f>Datenblatt!$I$5</f>
        <v>73.48733784597421</v>
      </c>
      <c r="Z358">
        <f>Datenblatt!$I$13</f>
        <v>79.926562848016317</v>
      </c>
      <c r="AA358">
        <f>Datenblatt!$I$21</f>
        <v>79.953620531215734</v>
      </c>
      <c r="AB358">
        <f>Datenblatt!$I$29</f>
        <v>70.851454876954847</v>
      </c>
      <c r="AC358">
        <f>Datenblatt!$I$37</f>
        <v>75.813025407742586</v>
      </c>
      <c r="AD358" s="7" t="e">
        <f t="shared" si="23"/>
        <v>#DIV/0!</v>
      </c>
    </row>
    <row r="359" spans="10:30" ht="19" x14ac:dyDescent="0.25">
      <c r="J359" s="3" t="e">
        <f>IF(AND($C359=13,Datenblatt!M359&lt;Datenblatt!$R$3),0,IF(AND($C359=14,Datenblatt!M359&lt;Datenblatt!$R$4),0,IF(AND($C359=15,Datenblatt!M359&lt;Datenblatt!$R$5),0,IF(AND($C359=16,Datenblatt!M359&lt;Datenblatt!$R$6),0,IF(AND($C359=12,Datenblatt!M359&lt;Datenblatt!$R$7),0,IF(AND($C359=11,Datenblatt!M359&lt;Datenblatt!$R$8),0,IF(AND($C359=13,Datenblatt!M359&gt;Datenblatt!$Q$3),100,IF(AND($C359=14,Datenblatt!M359&gt;Datenblatt!$Q$4),100,IF(AND($C359=15,Datenblatt!M359&gt;Datenblatt!$Q$5),100,IF(AND($C359=16,Datenblatt!M359&gt;Datenblatt!$Q$6),100,IF(AND($C359=12,Datenblatt!M359&gt;Datenblatt!$Q$7),100,IF(AND($C359=11,Datenblatt!M359&gt;Datenblatt!$Q$8),100,IF(Übersicht!$C359=13,Datenblatt!$B$3*Datenblatt!M359^3+Datenblatt!$C$3*Datenblatt!M359^2+Datenblatt!$D$3*Datenblatt!M359+Datenblatt!$E$3,IF(Übersicht!$C359=14,Datenblatt!$B$4*Datenblatt!M359^3+Datenblatt!$C$4*Datenblatt!M359^2+Datenblatt!$D$4*Datenblatt!M359+Datenblatt!$E$4,IF(Übersicht!$C359=15,Datenblatt!$B$5*Datenblatt!M359^3+Datenblatt!$C$5*Datenblatt!M359^2+Datenblatt!$D$5*Datenblatt!M359+Datenblatt!$E$5,IF(Übersicht!$C359=16,Datenblatt!$B$6*Datenblatt!M359^3+Datenblatt!$C$6*Datenblatt!M359^2+Datenblatt!$D$6*Datenblatt!M359+Datenblatt!$E$6,IF(Übersicht!$C359=12,Datenblatt!$B$7*Datenblatt!M359^3+Datenblatt!$C$7*Datenblatt!M359^2+Datenblatt!$D$7*Datenblatt!M359+Datenblatt!$E$7,IF(Übersicht!$C359=11,Datenblatt!$B$8*Datenblatt!M359^3+Datenblatt!$C$8*Datenblatt!M359^2+Datenblatt!$D$8*Datenblatt!M359+Datenblatt!$E$8,0))))))))))))))))))</f>
        <v>#DIV/0!</v>
      </c>
      <c r="K359" t="e">
        <f>IF(AND(Übersicht!$C359=13,Datenblatt!N359&lt;Datenblatt!$T$3),0,IF(AND(Übersicht!$C359=14,Datenblatt!N359&lt;Datenblatt!$T$4),0,IF(AND(Übersicht!$C359=15,Datenblatt!N359&lt;Datenblatt!$T$5),0,IF(AND(Übersicht!$C359=16,Datenblatt!N359&lt;Datenblatt!$T$6),0,IF(AND(Übersicht!$C359=12,Datenblatt!N359&lt;Datenblatt!$T$7),0,IF(AND(Übersicht!$C359=11,Datenblatt!N359&lt;Datenblatt!$T$8),0,IF(AND($C359=13,Datenblatt!N359&gt;Datenblatt!$S$3),100,IF(AND($C359=14,Datenblatt!N359&gt;Datenblatt!$S$4),100,IF(AND($C359=15,Datenblatt!N359&gt;Datenblatt!$S$5),100,IF(AND($C359=16,Datenblatt!N359&gt;Datenblatt!$S$6),100,IF(AND($C359=12,Datenblatt!N359&gt;Datenblatt!$S$7),100,IF(AND($C359=11,Datenblatt!N359&gt;Datenblatt!$S$8),100,IF(Übersicht!$C359=13,Datenblatt!$B$11*Datenblatt!N359^3+Datenblatt!$C$11*Datenblatt!N359^2+Datenblatt!$D$11*Datenblatt!N359+Datenblatt!$E$11,IF(Übersicht!$C359=14,Datenblatt!$B$12*Datenblatt!N359^3+Datenblatt!$C$12*Datenblatt!N359^2+Datenblatt!$D$12*Datenblatt!N359+Datenblatt!$E$12,IF(Übersicht!$C359=15,Datenblatt!$B$13*Datenblatt!N359^3+Datenblatt!$C$13*Datenblatt!N359^2+Datenblatt!$D$13*Datenblatt!N359+Datenblatt!$E$13,IF(Übersicht!$C359=16,Datenblatt!$B$14*Datenblatt!N359^3+Datenblatt!$C$14*Datenblatt!N359^2+Datenblatt!$D$14*Datenblatt!N359+Datenblatt!$E$14,IF(Übersicht!$C359=12,Datenblatt!$B$15*Datenblatt!N359^3+Datenblatt!$C$15*Datenblatt!N359^2+Datenblatt!$D$15*Datenblatt!N359+Datenblatt!$E$15,IF(Übersicht!$C359=11,Datenblatt!$B$16*Datenblatt!N359^3+Datenblatt!$C$16*Datenblatt!N359^2+Datenblatt!$D$16*Datenblatt!N359+Datenblatt!$E$16,0))))))))))))))))))</f>
        <v>#DIV/0!</v>
      </c>
      <c r="L359">
        <f>IF(AND($C359=13,G359&lt;Datenblatt!$V$3),0,IF(AND($C359=14,G359&lt;Datenblatt!$V$4),0,IF(AND($C359=15,G359&lt;Datenblatt!$V$5),0,IF(AND($C359=16,G359&lt;Datenblatt!$V$6),0,IF(AND($C359=12,G359&lt;Datenblatt!$V$7),0,IF(AND($C359=11,G359&lt;Datenblatt!$V$8),0,IF(AND($C359=13,G359&gt;Datenblatt!$U$3),100,IF(AND($C359=14,G359&gt;Datenblatt!$U$4),100,IF(AND($C359=15,G359&gt;Datenblatt!$U$5),100,IF(AND($C359=16,G359&gt;Datenblatt!$U$6),100,IF(AND($C359=12,G359&gt;Datenblatt!$U$7),100,IF(AND($C359=11,G359&gt;Datenblatt!$U$8),100,IF($C359=13,(Datenblatt!$B$19*Übersicht!G359^3)+(Datenblatt!$C$19*Übersicht!G359^2)+(Datenblatt!$D$19*Übersicht!G359)+Datenblatt!$E$19,IF($C359=14,(Datenblatt!$B$20*Übersicht!G359^3)+(Datenblatt!$C$20*Übersicht!G359^2)+(Datenblatt!$D$20*Übersicht!G359)+Datenblatt!$E$20,IF($C359=15,(Datenblatt!$B$21*Übersicht!G359^3)+(Datenblatt!$C$21*Übersicht!G359^2)+(Datenblatt!$D$21*Übersicht!G359)+Datenblatt!$E$21,IF($C359=16,(Datenblatt!$B$22*Übersicht!G359^3)+(Datenblatt!$C$22*Übersicht!G359^2)+(Datenblatt!$D$22*Übersicht!G359)+Datenblatt!$E$22,IF($C359=12,(Datenblatt!$B$23*Übersicht!G359^3)+(Datenblatt!$C$23*Übersicht!G359^2)+(Datenblatt!$D$23*Übersicht!G359)+Datenblatt!$E$23,IF($C359=11,(Datenblatt!$B$24*Übersicht!G359^3)+(Datenblatt!$C$24*Übersicht!G359^2)+(Datenblatt!$D$24*Übersicht!G359)+Datenblatt!$E$24,0))))))))))))))))))</f>
        <v>0</v>
      </c>
      <c r="M359">
        <f>IF(AND(H359="",C359=11),Datenblatt!$I$26,IF(AND(H359="",C359=12),Datenblatt!$I$26,IF(AND(H359="",C359=16),Datenblatt!$I$27,IF(AND(H359="",C359=15),Datenblatt!$I$26,IF(AND(H359="",C359=14),Datenblatt!$I$26,IF(AND(H359="",C359=13),Datenblatt!$I$26,IF(AND($C359=13,H359&gt;Datenblatt!$X$3),0,IF(AND($C359=14,H359&gt;Datenblatt!$X$4),0,IF(AND($C359=15,H359&gt;Datenblatt!$X$5),0,IF(AND($C359=16,H359&gt;Datenblatt!$X$6),0,IF(AND($C359=12,H359&gt;Datenblatt!$X$7),0,IF(AND($C359=11,H359&gt;Datenblatt!$X$8),0,IF(AND($C359=13,H359&lt;Datenblatt!$W$3),100,IF(AND($C359=14,H359&lt;Datenblatt!$W$4),100,IF(AND($C359=15,H359&lt;Datenblatt!$W$5),100,IF(AND($C359=16,H359&lt;Datenblatt!$W$6),100,IF(AND($C359=12,H359&lt;Datenblatt!$W$7),100,IF(AND($C359=11,H359&lt;Datenblatt!$W$8),100,IF($C359=13,(Datenblatt!$B$27*Übersicht!H359^3)+(Datenblatt!$C$27*Übersicht!H359^2)+(Datenblatt!$D$27*Übersicht!H359)+Datenblatt!$E$27,IF($C359=14,(Datenblatt!$B$28*Übersicht!H359^3)+(Datenblatt!$C$28*Übersicht!H359^2)+(Datenblatt!$D$28*Übersicht!H359)+Datenblatt!$E$28,IF($C359=15,(Datenblatt!$B$29*Übersicht!H359^3)+(Datenblatt!$C$29*Übersicht!H359^2)+(Datenblatt!$D$29*Übersicht!H359)+Datenblatt!$E$29,IF($C359=16,(Datenblatt!$B$30*Übersicht!H359^3)+(Datenblatt!$C$30*Übersicht!H359^2)+(Datenblatt!$D$30*Übersicht!H359)+Datenblatt!$E$30,IF($C359=12,(Datenblatt!$B$31*Übersicht!H359^3)+(Datenblatt!$C$31*Übersicht!H359^2)+(Datenblatt!$D$31*Übersicht!H359)+Datenblatt!$E$31,IF($C359=11,(Datenblatt!$B$32*Übersicht!H359^3)+(Datenblatt!$C$32*Übersicht!H359^2)+(Datenblatt!$D$32*Übersicht!H359)+Datenblatt!$E$32,0))))))))))))))))))))))))</f>
        <v>0</v>
      </c>
      <c r="N359">
        <f>IF(AND(H359="",C359=11),Datenblatt!$I$29,IF(AND(H359="",C359=12),Datenblatt!$I$29,IF(AND(H359="",C359=16),Datenblatt!$I$29,IF(AND(H359="",C359=15),Datenblatt!$I$29,IF(AND(H359="",C359=14),Datenblatt!$I$29,IF(AND(H359="",C359=13),Datenblatt!$I$29,IF(AND($C359=13,H359&gt;Datenblatt!$X$3),0,IF(AND($C359=14,H359&gt;Datenblatt!$X$4),0,IF(AND($C359=15,H359&gt;Datenblatt!$X$5),0,IF(AND($C359=16,H359&gt;Datenblatt!$X$6),0,IF(AND($C359=12,H359&gt;Datenblatt!$X$7),0,IF(AND($C359=11,H359&gt;Datenblatt!$X$8),0,IF(AND($C359=13,H359&lt;Datenblatt!$W$3),100,IF(AND($C359=14,H359&lt;Datenblatt!$W$4),100,IF(AND($C359=15,H359&lt;Datenblatt!$W$5),100,IF(AND($C359=16,H359&lt;Datenblatt!$W$6),100,IF(AND($C359=12,H359&lt;Datenblatt!$W$7),100,IF(AND($C359=11,H359&lt;Datenblatt!$W$8),100,IF($C359=13,(Datenblatt!$B$27*Übersicht!H359^3)+(Datenblatt!$C$27*Übersicht!H359^2)+(Datenblatt!$D$27*Übersicht!H359)+Datenblatt!$E$27,IF($C359=14,(Datenblatt!$B$28*Übersicht!H359^3)+(Datenblatt!$C$28*Übersicht!H359^2)+(Datenblatt!$D$28*Übersicht!H359)+Datenblatt!$E$28,IF($C359=15,(Datenblatt!$B$29*Übersicht!H359^3)+(Datenblatt!$C$29*Übersicht!H359^2)+(Datenblatt!$D$29*Übersicht!H359)+Datenblatt!$E$29,IF($C359=16,(Datenblatt!$B$30*Übersicht!H359^3)+(Datenblatt!$C$30*Übersicht!H359^2)+(Datenblatt!$D$30*Übersicht!H359)+Datenblatt!$E$30,IF($C359=12,(Datenblatt!$B$31*Übersicht!H359^3)+(Datenblatt!$C$31*Übersicht!H359^2)+(Datenblatt!$D$31*Übersicht!H359)+Datenblatt!$E$31,IF($C359=11,(Datenblatt!$B$32*Übersicht!H359^3)+(Datenblatt!$C$32*Übersicht!H359^2)+(Datenblatt!$D$32*Übersicht!H359)+Datenblatt!$E$32,0))))))))))))))))))))))))</f>
        <v>0</v>
      </c>
      <c r="O359" s="2" t="e">
        <f t="shared" si="20"/>
        <v>#DIV/0!</v>
      </c>
      <c r="P359" s="2" t="e">
        <f t="shared" si="21"/>
        <v>#DIV/0!</v>
      </c>
      <c r="R359" s="2"/>
      <c r="S359" s="2">
        <f>Datenblatt!$I$10</f>
        <v>62.816491055091916</v>
      </c>
      <c r="T359" s="2">
        <f>Datenblatt!$I$18</f>
        <v>62.379148900450787</v>
      </c>
      <c r="U359" s="2">
        <f>Datenblatt!$I$26</f>
        <v>55.885385458572635</v>
      </c>
      <c r="V359" s="2">
        <f>Datenblatt!$I$34</f>
        <v>60.727085155488531</v>
      </c>
      <c r="W359" s="7" t="e">
        <f t="shared" si="22"/>
        <v>#DIV/0!</v>
      </c>
      <c r="Y359" s="2">
        <f>Datenblatt!$I$5</f>
        <v>73.48733784597421</v>
      </c>
      <c r="Z359">
        <f>Datenblatt!$I$13</f>
        <v>79.926562848016317</v>
      </c>
      <c r="AA359">
        <f>Datenblatt!$I$21</f>
        <v>79.953620531215734</v>
      </c>
      <c r="AB359">
        <f>Datenblatt!$I$29</f>
        <v>70.851454876954847</v>
      </c>
      <c r="AC359">
        <f>Datenblatt!$I$37</f>
        <v>75.813025407742586</v>
      </c>
      <c r="AD359" s="7" t="e">
        <f t="shared" si="23"/>
        <v>#DIV/0!</v>
      </c>
    </row>
    <row r="360" spans="10:30" ht="19" x14ac:dyDescent="0.25">
      <c r="J360" s="3" t="e">
        <f>IF(AND($C360=13,Datenblatt!M360&lt;Datenblatt!$R$3),0,IF(AND($C360=14,Datenblatt!M360&lt;Datenblatt!$R$4),0,IF(AND($C360=15,Datenblatt!M360&lt;Datenblatt!$R$5),0,IF(AND($C360=16,Datenblatt!M360&lt;Datenblatt!$R$6),0,IF(AND($C360=12,Datenblatt!M360&lt;Datenblatt!$R$7),0,IF(AND($C360=11,Datenblatt!M360&lt;Datenblatt!$R$8),0,IF(AND($C360=13,Datenblatt!M360&gt;Datenblatt!$Q$3),100,IF(AND($C360=14,Datenblatt!M360&gt;Datenblatt!$Q$4),100,IF(AND($C360=15,Datenblatt!M360&gt;Datenblatt!$Q$5),100,IF(AND($C360=16,Datenblatt!M360&gt;Datenblatt!$Q$6),100,IF(AND($C360=12,Datenblatt!M360&gt;Datenblatt!$Q$7),100,IF(AND($C360=11,Datenblatt!M360&gt;Datenblatt!$Q$8),100,IF(Übersicht!$C360=13,Datenblatt!$B$3*Datenblatt!M360^3+Datenblatt!$C$3*Datenblatt!M360^2+Datenblatt!$D$3*Datenblatt!M360+Datenblatt!$E$3,IF(Übersicht!$C360=14,Datenblatt!$B$4*Datenblatt!M360^3+Datenblatt!$C$4*Datenblatt!M360^2+Datenblatt!$D$4*Datenblatt!M360+Datenblatt!$E$4,IF(Übersicht!$C360=15,Datenblatt!$B$5*Datenblatt!M360^3+Datenblatt!$C$5*Datenblatt!M360^2+Datenblatt!$D$5*Datenblatt!M360+Datenblatt!$E$5,IF(Übersicht!$C360=16,Datenblatt!$B$6*Datenblatt!M360^3+Datenblatt!$C$6*Datenblatt!M360^2+Datenblatt!$D$6*Datenblatt!M360+Datenblatt!$E$6,IF(Übersicht!$C360=12,Datenblatt!$B$7*Datenblatt!M360^3+Datenblatt!$C$7*Datenblatt!M360^2+Datenblatt!$D$7*Datenblatt!M360+Datenblatt!$E$7,IF(Übersicht!$C360=11,Datenblatt!$B$8*Datenblatt!M360^3+Datenblatt!$C$8*Datenblatt!M360^2+Datenblatt!$D$8*Datenblatt!M360+Datenblatt!$E$8,0))))))))))))))))))</f>
        <v>#DIV/0!</v>
      </c>
      <c r="K360" t="e">
        <f>IF(AND(Übersicht!$C360=13,Datenblatt!N360&lt;Datenblatt!$T$3),0,IF(AND(Übersicht!$C360=14,Datenblatt!N360&lt;Datenblatt!$T$4),0,IF(AND(Übersicht!$C360=15,Datenblatt!N360&lt;Datenblatt!$T$5),0,IF(AND(Übersicht!$C360=16,Datenblatt!N360&lt;Datenblatt!$T$6),0,IF(AND(Übersicht!$C360=12,Datenblatt!N360&lt;Datenblatt!$T$7),0,IF(AND(Übersicht!$C360=11,Datenblatt!N360&lt;Datenblatt!$T$8),0,IF(AND($C360=13,Datenblatt!N360&gt;Datenblatt!$S$3),100,IF(AND($C360=14,Datenblatt!N360&gt;Datenblatt!$S$4),100,IF(AND($C360=15,Datenblatt!N360&gt;Datenblatt!$S$5),100,IF(AND($C360=16,Datenblatt!N360&gt;Datenblatt!$S$6),100,IF(AND($C360=12,Datenblatt!N360&gt;Datenblatt!$S$7),100,IF(AND($C360=11,Datenblatt!N360&gt;Datenblatt!$S$8),100,IF(Übersicht!$C360=13,Datenblatt!$B$11*Datenblatt!N360^3+Datenblatt!$C$11*Datenblatt!N360^2+Datenblatt!$D$11*Datenblatt!N360+Datenblatt!$E$11,IF(Übersicht!$C360=14,Datenblatt!$B$12*Datenblatt!N360^3+Datenblatt!$C$12*Datenblatt!N360^2+Datenblatt!$D$12*Datenblatt!N360+Datenblatt!$E$12,IF(Übersicht!$C360=15,Datenblatt!$B$13*Datenblatt!N360^3+Datenblatt!$C$13*Datenblatt!N360^2+Datenblatt!$D$13*Datenblatt!N360+Datenblatt!$E$13,IF(Übersicht!$C360=16,Datenblatt!$B$14*Datenblatt!N360^3+Datenblatt!$C$14*Datenblatt!N360^2+Datenblatt!$D$14*Datenblatt!N360+Datenblatt!$E$14,IF(Übersicht!$C360=12,Datenblatt!$B$15*Datenblatt!N360^3+Datenblatt!$C$15*Datenblatt!N360^2+Datenblatt!$D$15*Datenblatt!N360+Datenblatt!$E$15,IF(Übersicht!$C360=11,Datenblatt!$B$16*Datenblatt!N360^3+Datenblatt!$C$16*Datenblatt!N360^2+Datenblatt!$D$16*Datenblatt!N360+Datenblatt!$E$16,0))))))))))))))))))</f>
        <v>#DIV/0!</v>
      </c>
      <c r="L360">
        <f>IF(AND($C360=13,G360&lt;Datenblatt!$V$3),0,IF(AND($C360=14,G360&lt;Datenblatt!$V$4),0,IF(AND($C360=15,G360&lt;Datenblatt!$V$5),0,IF(AND($C360=16,G360&lt;Datenblatt!$V$6),0,IF(AND($C360=12,G360&lt;Datenblatt!$V$7),0,IF(AND($C360=11,G360&lt;Datenblatt!$V$8),0,IF(AND($C360=13,G360&gt;Datenblatt!$U$3),100,IF(AND($C360=14,G360&gt;Datenblatt!$U$4),100,IF(AND($C360=15,G360&gt;Datenblatt!$U$5),100,IF(AND($C360=16,G360&gt;Datenblatt!$U$6),100,IF(AND($C360=12,G360&gt;Datenblatt!$U$7),100,IF(AND($C360=11,G360&gt;Datenblatt!$U$8),100,IF($C360=13,(Datenblatt!$B$19*Übersicht!G360^3)+(Datenblatt!$C$19*Übersicht!G360^2)+(Datenblatt!$D$19*Übersicht!G360)+Datenblatt!$E$19,IF($C360=14,(Datenblatt!$B$20*Übersicht!G360^3)+(Datenblatt!$C$20*Übersicht!G360^2)+(Datenblatt!$D$20*Übersicht!G360)+Datenblatt!$E$20,IF($C360=15,(Datenblatt!$B$21*Übersicht!G360^3)+(Datenblatt!$C$21*Übersicht!G360^2)+(Datenblatt!$D$21*Übersicht!G360)+Datenblatt!$E$21,IF($C360=16,(Datenblatt!$B$22*Übersicht!G360^3)+(Datenblatt!$C$22*Übersicht!G360^2)+(Datenblatt!$D$22*Übersicht!G360)+Datenblatt!$E$22,IF($C360=12,(Datenblatt!$B$23*Übersicht!G360^3)+(Datenblatt!$C$23*Übersicht!G360^2)+(Datenblatt!$D$23*Übersicht!G360)+Datenblatt!$E$23,IF($C360=11,(Datenblatt!$B$24*Übersicht!G360^3)+(Datenblatt!$C$24*Übersicht!G360^2)+(Datenblatt!$D$24*Übersicht!G360)+Datenblatt!$E$24,0))))))))))))))))))</f>
        <v>0</v>
      </c>
      <c r="M360">
        <f>IF(AND(H360="",C360=11),Datenblatt!$I$26,IF(AND(H360="",C360=12),Datenblatt!$I$26,IF(AND(H360="",C360=16),Datenblatt!$I$27,IF(AND(H360="",C360=15),Datenblatt!$I$26,IF(AND(H360="",C360=14),Datenblatt!$I$26,IF(AND(H360="",C360=13),Datenblatt!$I$26,IF(AND($C360=13,H360&gt;Datenblatt!$X$3),0,IF(AND($C360=14,H360&gt;Datenblatt!$X$4),0,IF(AND($C360=15,H360&gt;Datenblatt!$X$5),0,IF(AND($C360=16,H360&gt;Datenblatt!$X$6),0,IF(AND($C360=12,H360&gt;Datenblatt!$X$7),0,IF(AND($C360=11,H360&gt;Datenblatt!$X$8),0,IF(AND($C360=13,H360&lt;Datenblatt!$W$3),100,IF(AND($C360=14,H360&lt;Datenblatt!$W$4),100,IF(AND($C360=15,H360&lt;Datenblatt!$W$5),100,IF(AND($C360=16,H360&lt;Datenblatt!$W$6),100,IF(AND($C360=12,H360&lt;Datenblatt!$W$7),100,IF(AND($C360=11,H360&lt;Datenblatt!$W$8),100,IF($C360=13,(Datenblatt!$B$27*Übersicht!H360^3)+(Datenblatt!$C$27*Übersicht!H360^2)+(Datenblatt!$D$27*Übersicht!H360)+Datenblatt!$E$27,IF($C360=14,(Datenblatt!$B$28*Übersicht!H360^3)+(Datenblatt!$C$28*Übersicht!H360^2)+(Datenblatt!$D$28*Übersicht!H360)+Datenblatt!$E$28,IF($C360=15,(Datenblatt!$B$29*Übersicht!H360^3)+(Datenblatt!$C$29*Übersicht!H360^2)+(Datenblatt!$D$29*Übersicht!H360)+Datenblatt!$E$29,IF($C360=16,(Datenblatt!$B$30*Übersicht!H360^3)+(Datenblatt!$C$30*Übersicht!H360^2)+(Datenblatt!$D$30*Übersicht!H360)+Datenblatt!$E$30,IF($C360=12,(Datenblatt!$B$31*Übersicht!H360^3)+(Datenblatt!$C$31*Übersicht!H360^2)+(Datenblatt!$D$31*Übersicht!H360)+Datenblatt!$E$31,IF($C360=11,(Datenblatt!$B$32*Übersicht!H360^3)+(Datenblatt!$C$32*Übersicht!H360^2)+(Datenblatt!$D$32*Übersicht!H360)+Datenblatt!$E$32,0))))))))))))))))))))))))</f>
        <v>0</v>
      </c>
      <c r="N360">
        <f>IF(AND(H360="",C360=11),Datenblatt!$I$29,IF(AND(H360="",C360=12),Datenblatt!$I$29,IF(AND(H360="",C360=16),Datenblatt!$I$29,IF(AND(H360="",C360=15),Datenblatt!$I$29,IF(AND(H360="",C360=14),Datenblatt!$I$29,IF(AND(H360="",C360=13),Datenblatt!$I$29,IF(AND($C360=13,H360&gt;Datenblatt!$X$3),0,IF(AND($C360=14,H360&gt;Datenblatt!$X$4),0,IF(AND($C360=15,H360&gt;Datenblatt!$X$5),0,IF(AND($C360=16,H360&gt;Datenblatt!$X$6),0,IF(AND($C360=12,H360&gt;Datenblatt!$X$7),0,IF(AND($C360=11,H360&gt;Datenblatt!$X$8),0,IF(AND($C360=13,H360&lt;Datenblatt!$W$3),100,IF(AND($C360=14,H360&lt;Datenblatt!$W$4),100,IF(AND($C360=15,H360&lt;Datenblatt!$W$5),100,IF(AND($C360=16,H360&lt;Datenblatt!$W$6),100,IF(AND($C360=12,H360&lt;Datenblatt!$W$7),100,IF(AND($C360=11,H360&lt;Datenblatt!$W$8),100,IF($C360=13,(Datenblatt!$B$27*Übersicht!H360^3)+(Datenblatt!$C$27*Übersicht!H360^2)+(Datenblatt!$D$27*Übersicht!H360)+Datenblatt!$E$27,IF($C360=14,(Datenblatt!$B$28*Übersicht!H360^3)+(Datenblatt!$C$28*Übersicht!H360^2)+(Datenblatt!$D$28*Übersicht!H360)+Datenblatt!$E$28,IF($C360=15,(Datenblatt!$B$29*Übersicht!H360^3)+(Datenblatt!$C$29*Übersicht!H360^2)+(Datenblatt!$D$29*Übersicht!H360)+Datenblatt!$E$29,IF($C360=16,(Datenblatt!$B$30*Übersicht!H360^3)+(Datenblatt!$C$30*Übersicht!H360^2)+(Datenblatt!$D$30*Übersicht!H360)+Datenblatt!$E$30,IF($C360=12,(Datenblatt!$B$31*Übersicht!H360^3)+(Datenblatt!$C$31*Übersicht!H360^2)+(Datenblatt!$D$31*Übersicht!H360)+Datenblatt!$E$31,IF($C360=11,(Datenblatt!$B$32*Übersicht!H360^3)+(Datenblatt!$C$32*Übersicht!H360^2)+(Datenblatt!$D$32*Übersicht!H360)+Datenblatt!$E$32,0))))))))))))))))))))))))</f>
        <v>0</v>
      </c>
      <c r="O360" s="2" t="e">
        <f t="shared" si="20"/>
        <v>#DIV/0!</v>
      </c>
      <c r="P360" s="2" t="e">
        <f t="shared" si="21"/>
        <v>#DIV/0!</v>
      </c>
      <c r="R360" s="2"/>
      <c r="S360" s="2">
        <f>Datenblatt!$I$10</f>
        <v>62.816491055091916</v>
      </c>
      <c r="T360" s="2">
        <f>Datenblatt!$I$18</f>
        <v>62.379148900450787</v>
      </c>
      <c r="U360" s="2">
        <f>Datenblatt!$I$26</f>
        <v>55.885385458572635</v>
      </c>
      <c r="V360" s="2">
        <f>Datenblatt!$I$34</f>
        <v>60.727085155488531</v>
      </c>
      <c r="W360" s="7" t="e">
        <f t="shared" si="22"/>
        <v>#DIV/0!</v>
      </c>
      <c r="Y360" s="2">
        <f>Datenblatt!$I$5</f>
        <v>73.48733784597421</v>
      </c>
      <c r="Z360">
        <f>Datenblatt!$I$13</f>
        <v>79.926562848016317</v>
      </c>
      <c r="AA360">
        <f>Datenblatt!$I$21</f>
        <v>79.953620531215734</v>
      </c>
      <c r="AB360">
        <f>Datenblatt!$I$29</f>
        <v>70.851454876954847</v>
      </c>
      <c r="AC360">
        <f>Datenblatt!$I$37</f>
        <v>75.813025407742586</v>
      </c>
      <c r="AD360" s="7" t="e">
        <f t="shared" si="23"/>
        <v>#DIV/0!</v>
      </c>
    </row>
    <row r="361" spans="10:30" ht="19" x14ac:dyDescent="0.25">
      <c r="J361" s="3" t="e">
        <f>IF(AND($C361=13,Datenblatt!M361&lt;Datenblatt!$R$3),0,IF(AND($C361=14,Datenblatt!M361&lt;Datenblatt!$R$4),0,IF(AND($C361=15,Datenblatt!M361&lt;Datenblatt!$R$5),0,IF(AND($C361=16,Datenblatt!M361&lt;Datenblatt!$R$6),0,IF(AND($C361=12,Datenblatt!M361&lt;Datenblatt!$R$7),0,IF(AND($C361=11,Datenblatt!M361&lt;Datenblatt!$R$8),0,IF(AND($C361=13,Datenblatt!M361&gt;Datenblatt!$Q$3),100,IF(AND($C361=14,Datenblatt!M361&gt;Datenblatt!$Q$4),100,IF(AND($C361=15,Datenblatt!M361&gt;Datenblatt!$Q$5),100,IF(AND($C361=16,Datenblatt!M361&gt;Datenblatt!$Q$6),100,IF(AND($C361=12,Datenblatt!M361&gt;Datenblatt!$Q$7),100,IF(AND($C361=11,Datenblatt!M361&gt;Datenblatt!$Q$8),100,IF(Übersicht!$C361=13,Datenblatt!$B$3*Datenblatt!M361^3+Datenblatt!$C$3*Datenblatt!M361^2+Datenblatt!$D$3*Datenblatt!M361+Datenblatt!$E$3,IF(Übersicht!$C361=14,Datenblatt!$B$4*Datenblatt!M361^3+Datenblatt!$C$4*Datenblatt!M361^2+Datenblatt!$D$4*Datenblatt!M361+Datenblatt!$E$4,IF(Übersicht!$C361=15,Datenblatt!$B$5*Datenblatt!M361^3+Datenblatt!$C$5*Datenblatt!M361^2+Datenblatt!$D$5*Datenblatt!M361+Datenblatt!$E$5,IF(Übersicht!$C361=16,Datenblatt!$B$6*Datenblatt!M361^3+Datenblatt!$C$6*Datenblatt!M361^2+Datenblatt!$D$6*Datenblatt!M361+Datenblatt!$E$6,IF(Übersicht!$C361=12,Datenblatt!$B$7*Datenblatt!M361^3+Datenblatt!$C$7*Datenblatt!M361^2+Datenblatt!$D$7*Datenblatt!M361+Datenblatt!$E$7,IF(Übersicht!$C361=11,Datenblatt!$B$8*Datenblatt!M361^3+Datenblatt!$C$8*Datenblatt!M361^2+Datenblatt!$D$8*Datenblatt!M361+Datenblatt!$E$8,0))))))))))))))))))</f>
        <v>#DIV/0!</v>
      </c>
      <c r="K361" t="e">
        <f>IF(AND(Übersicht!$C361=13,Datenblatt!N361&lt;Datenblatt!$T$3),0,IF(AND(Übersicht!$C361=14,Datenblatt!N361&lt;Datenblatt!$T$4),0,IF(AND(Übersicht!$C361=15,Datenblatt!N361&lt;Datenblatt!$T$5),0,IF(AND(Übersicht!$C361=16,Datenblatt!N361&lt;Datenblatt!$T$6),0,IF(AND(Übersicht!$C361=12,Datenblatt!N361&lt;Datenblatt!$T$7),0,IF(AND(Übersicht!$C361=11,Datenblatt!N361&lt;Datenblatt!$T$8),0,IF(AND($C361=13,Datenblatt!N361&gt;Datenblatt!$S$3),100,IF(AND($C361=14,Datenblatt!N361&gt;Datenblatt!$S$4),100,IF(AND($C361=15,Datenblatt!N361&gt;Datenblatt!$S$5),100,IF(AND($C361=16,Datenblatt!N361&gt;Datenblatt!$S$6),100,IF(AND($C361=12,Datenblatt!N361&gt;Datenblatt!$S$7),100,IF(AND($C361=11,Datenblatt!N361&gt;Datenblatt!$S$8),100,IF(Übersicht!$C361=13,Datenblatt!$B$11*Datenblatt!N361^3+Datenblatt!$C$11*Datenblatt!N361^2+Datenblatt!$D$11*Datenblatt!N361+Datenblatt!$E$11,IF(Übersicht!$C361=14,Datenblatt!$B$12*Datenblatt!N361^3+Datenblatt!$C$12*Datenblatt!N361^2+Datenblatt!$D$12*Datenblatt!N361+Datenblatt!$E$12,IF(Übersicht!$C361=15,Datenblatt!$B$13*Datenblatt!N361^3+Datenblatt!$C$13*Datenblatt!N361^2+Datenblatt!$D$13*Datenblatt!N361+Datenblatt!$E$13,IF(Übersicht!$C361=16,Datenblatt!$B$14*Datenblatt!N361^3+Datenblatt!$C$14*Datenblatt!N361^2+Datenblatt!$D$14*Datenblatt!N361+Datenblatt!$E$14,IF(Übersicht!$C361=12,Datenblatt!$B$15*Datenblatt!N361^3+Datenblatt!$C$15*Datenblatt!N361^2+Datenblatt!$D$15*Datenblatt!N361+Datenblatt!$E$15,IF(Übersicht!$C361=11,Datenblatt!$B$16*Datenblatt!N361^3+Datenblatt!$C$16*Datenblatt!N361^2+Datenblatt!$D$16*Datenblatt!N361+Datenblatt!$E$16,0))))))))))))))))))</f>
        <v>#DIV/0!</v>
      </c>
      <c r="L361">
        <f>IF(AND($C361=13,G361&lt;Datenblatt!$V$3),0,IF(AND($C361=14,G361&lt;Datenblatt!$V$4),0,IF(AND($C361=15,G361&lt;Datenblatt!$V$5),0,IF(AND($C361=16,G361&lt;Datenblatt!$V$6),0,IF(AND($C361=12,G361&lt;Datenblatt!$V$7),0,IF(AND($C361=11,G361&lt;Datenblatt!$V$8),0,IF(AND($C361=13,G361&gt;Datenblatt!$U$3),100,IF(AND($C361=14,G361&gt;Datenblatt!$U$4),100,IF(AND($C361=15,G361&gt;Datenblatt!$U$5),100,IF(AND($C361=16,G361&gt;Datenblatt!$U$6),100,IF(AND($C361=12,G361&gt;Datenblatt!$U$7),100,IF(AND($C361=11,G361&gt;Datenblatt!$U$8),100,IF($C361=13,(Datenblatt!$B$19*Übersicht!G361^3)+(Datenblatt!$C$19*Übersicht!G361^2)+(Datenblatt!$D$19*Übersicht!G361)+Datenblatt!$E$19,IF($C361=14,(Datenblatt!$B$20*Übersicht!G361^3)+(Datenblatt!$C$20*Übersicht!G361^2)+(Datenblatt!$D$20*Übersicht!G361)+Datenblatt!$E$20,IF($C361=15,(Datenblatt!$B$21*Übersicht!G361^3)+(Datenblatt!$C$21*Übersicht!G361^2)+(Datenblatt!$D$21*Übersicht!G361)+Datenblatt!$E$21,IF($C361=16,(Datenblatt!$B$22*Übersicht!G361^3)+(Datenblatt!$C$22*Übersicht!G361^2)+(Datenblatt!$D$22*Übersicht!G361)+Datenblatt!$E$22,IF($C361=12,(Datenblatt!$B$23*Übersicht!G361^3)+(Datenblatt!$C$23*Übersicht!G361^2)+(Datenblatt!$D$23*Übersicht!G361)+Datenblatt!$E$23,IF($C361=11,(Datenblatt!$B$24*Übersicht!G361^3)+(Datenblatt!$C$24*Übersicht!G361^2)+(Datenblatt!$D$24*Übersicht!G361)+Datenblatt!$E$24,0))))))))))))))))))</f>
        <v>0</v>
      </c>
      <c r="M361">
        <f>IF(AND(H361="",C361=11),Datenblatt!$I$26,IF(AND(H361="",C361=12),Datenblatt!$I$26,IF(AND(H361="",C361=16),Datenblatt!$I$27,IF(AND(H361="",C361=15),Datenblatt!$I$26,IF(AND(H361="",C361=14),Datenblatt!$I$26,IF(AND(H361="",C361=13),Datenblatt!$I$26,IF(AND($C361=13,H361&gt;Datenblatt!$X$3),0,IF(AND($C361=14,H361&gt;Datenblatt!$X$4),0,IF(AND($C361=15,H361&gt;Datenblatt!$X$5),0,IF(AND($C361=16,H361&gt;Datenblatt!$X$6),0,IF(AND($C361=12,H361&gt;Datenblatt!$X$7),0,IF(AND($C361=11,H361&gt;Datenblatt!$X$8),0,IF(AND($C361=13,H361&lt;Datenblatt!$W$3),100,IF(AND($C361=14,H361&lt;Datenblatt!$W$4),100,IF(AND($C361=15,H361&lt;Datenblatt!$W$5),100,IF(AND($C361=16,H361&lt;Datenblatt!$W$6),100,IF(AND($C361=12,H361&lt;Datenblatt!$W$7),100,IF(AND($C361=11,H361&lt;Datenblatt!$W$8),100,IF($C361=13,(Datenblatt!$B$27*Übersicht!H361^3)+(Datenblatt!$C$27*Übersicht!H361^2)+(Datenblatt!$D$27*Übersicht!H361)+Datenblatt!$E$27,IF($C361=14,(Datenblatt!$B$28*Übersicht!H361^3)+(Datenblatt!$C$28*Übersicht!H361^2)+(Datenblatt!$D$28*Übersicht!H361)+Datenblatt!$E$28,IF($C361=15,(Datenblatt!$B$29*Übersicht!H361^3)+(Datenblatt!$C$29*Übersicht!H361^2)+(Datenblatt!$D$29*Übersicht!H361)+Datenblatt!$E$29,IF($C361=16,(Datenblatt!$B$30*Übersicht!H361^3)+(Datenblatt!$C$30*Übersicht!H361^2)+(Datenblatt!$D$30*Übersicht!H361)+Datenblatt!$E$30,IF($C361=12,(Datenblatt!$B$31*Übersicht!H361^3)+(Datenblatt!$C$31*Übersicht!H361^2)+(Datenblatt!$D$31*Übersicht!H361)+Datenblatt!$E$31,IF($C361=11,(Datenblatt!$B$32*Übersicht!H361^3)+(Datenblatt!$C$32*Übersicht!H361^2)+(Datenblatt!$D$32*Übersicht!H361)+Datenblatt!$E$32,0))))))))))))))))))))))))</f>
        <v>0</v>
      </c>
      <c r="N361">
        <f>IF(AND(H361="",C361=11),Datenblatt!$I$29,IF(AND(H361="",C361=12),Datenblatt!$I$29,IF(AND(H361="",C361=16),Datenblatt!$I$29,IF(AND(H361="",C361=15),Datenblatt!$I$29,IF(AND(H361="",C361=14),Datenblatt!$I$29,IF(AND(H361="",C361=13),Datenblatt!$I$29,IF(AND($C361=13,H361&gt;Datenblatt!$X$3),0,IF(AND($C361=14,H361&gt;Datenblatt!$X$4),0,IF(AND($C361=15,H361&gt;Datenblatt!$X$5),0,IF(AND($C361=16,H361&gt;Datenblatt!$X$6),0,IF(AND($C361=12,H361&gt;Datenblatt!$X$7),0,IF(AND($C361=11,H361&gt;Datenblatt!$X$8),0,IF(AND($C361=13,H361&lt;Datenblatt!$W$3),100,IF(AND($C361=14,H361&lt;Datenblatt!$W$4),100,IF(AND($C361=15,H361&lt;Datenblatt!$W$5),100,IF(AND($C361=16,H361&lt;Datenblatt!$W$6),100,IF(AND($C361=12,H361&lt;Datenblatt!$W$7),100,IF(AND($C361=11,H361&lt;Datenblatt!$W$8),100,IF($C361=13,(Datenblatt!$B$27*Übersicht!H361^3)+(Datenblatt!$C$27*Übersicht!H361^2)+(Datenblatt!$D$27*Übersicht!H361)+Datenblatt!$E$27,IF($C361=14,(Datenblatt!$B$28*Übersicht!H361^3)+(Datenblatt!$C$28*Übersicht!H361^2)+(Datenblatt!$D$28*Übersicht!H361)+Datenblatt!$E$28,IF($C361=15,(Datenblatt!$B$29*Übersicht!H361^3)+(Datenblatt!$C$29*Übersicht!H361^2)+(Datenblatt!$D$29*Übersicht!H361)+Datenblatt!$E$29,IF($C361=16,(Datenblatt!$B$30*Übersicht!H361^3)+(Datenblatt!$C$30*Übersicht!H361^2)+(Datenblatt!$D$30*Übersicht!H361)+Datenblatt!$E$30,IF($C361=12,(Datenblatt!$B$31*Übersicht!H361^3)+(Datenblatt!$C$31*Übersicht!H361^2)+(Datenblatt!$D$31*Übersicht!H361)+Datenblatt!$E$31,IF($C361=11,(Datenblatt!$B$32*Übersicht!H361^3)+(Datenblatt!$C$32*Übersicht!H361^2)+(Datenblatt!$D$32*Übersicht!H361)+Datenblatt!$E$32,0))))))))))))))))))))))))</f>
        <v>0</v>
      </c>
      <c r="O361" s="2" t="e">
        <f t="shared" si="20"/>
        <v>#DIV/0!</v>
      </c>
      <c r="P361" s="2" t="e">
        <f t="shared" si="21"/>
        <v>#DIV/0!</v>
      </c>
      <c r="R361" s="2"/>
      <c r="S361" s="2">
        <f>Datenblatt!$I$10</f>
        <v>62.816491055091916</v>
      </c>
      <c r="T361" s="2">
        <f>Datenblatt!$I$18</f>
        <v>62.379148900450787</v>
      </c>
      <c r="U361" s="2">
        <f>Datenblatt!$I$26</f>
        <v>55.885385458572635</v>
      </c>
      <c r="V361" s="2">
        <f>Datenblatt!$I$34</f>
        <v>60.727085155488531</v>
      </c>
      <c r="W361" s="7" t="e">
        <f t="shared" si="22"/>
        <v>#DIV/0!</v>
      </c>
      <c r="Y361" s="2">
        <f>Datenblatt!$I$5</f>
        <v>73.48733784597421</v>
      </c>
      <c r="Z361">
        <f>Datenblatt!$I$13</f>
        <v>79.926562848016317</v>
      </c>
      <c r="AA361">
        <f>Datenblatt!$I$21</f>
        <v>79.953620531215734</v>
      </c>
      <c r="AB361">
        <f>Datenblatt!$I$29</f>
        <v>70.851454876954847</v>
      </c>
      <c r="AC361">
        <f>Datenblatt!$I$37</f>
        <v>75.813025407742586</v>
      </c>
      <c r="AD361" s="7" t="e">
        <f t="shared" si="23"/>
        <v>#DIV/0!</v>
      </c>
    </row>
    <row r="362" spans="10:30" ht="19" x14ac:dyDescent="0.25">
      <c r="J362" s="3" t="e">
        <f>IF(AND($C362=13,Datenblatt!M362&lt;Datenblatt!$R$3),0,IF(AND($C362=14,Datenblatt!M362&lt;Datenblatt!$R$4),0,IF(AND($C362=15,Datenblatt!M362&lt;Datenblatt!$R$5),0,IF(AND($C362=16,Datenblatt!M362&lt;Datenblatt!$R$6),0,IF(AND($C362=12,Datenblatt!M362&lt;Datenblatt!$R$7),0,IF(AND($C362=11,Datenblatt!M362&lt;Datenblatt!$R$8),0,IF(AND($C362=13,Datenblatt!M362&gt;Datenblatt!$Q$3),100,IF(AND($C362=14,Datenblatt!M362&gt;Datenblatt!$Q$4),100,IF(AND($C362=15,Datenblatt!M362&gt;Datenblatt!$Q$5),100,IF(AND($C362=16,Datenblatt!M362&gt;Datenblatt!$Q$6),100,IF(AND($C362=12,Datenblatt!M362&gt;Datenblatt!$Q$7),100,IF(AND($C362=11,Datenblatt!M362&gt;Datenblatt!$Q$8),100,IF(Übersicht!$C362=13,Datenblatt!$B$3*Datenblatt!M362^3+Datenblatt!$C$3*Datenblatt!M362^2+Datenblatt!$D$3*Datenblatt!M362+Datenblatt!$E$3,IF(Übersicht!$C362=14,Datenblatt!$B$4*Datenblatt!M362^3+Datenblatt!$C$4*Datenblatt!M362^2+Datenblatt!$D$4*Datenblatt!M362+Datenblatt!$E$4,IF(Übersicht!$C362=15,Datenblatt!$B$5*Datenblatt!M362^3+Datenblatt!$C$5*Datenblatt!M362^2+Datenblatt!$D$5*Datenblatt!M362+Datenblatt!$E$5,IF(Übersicht!$C362=16,Datenblatt!$B$6*Datenblatt!M362^3+Datenblatt!$C$6*Datenblatt!M362^2+Datenblatt!$D$6*Datenblatt!M362+Datenblatt!$E$6,IF(Übersicht!$C362=12,Datenblatt!$B$7*Datenblatt!M362^3+Datenblatt!$C$7*Datenblatt!M362^2+Datenblatt!$D$7*Datenblatt!M362+Datenblatt!$E$7,IF(Übersicht!$C362=11,Datenblatt!$B$8*Datenblatt!M362^3+Datenblatt!$C$8*Datenblatt!M362^2+Datenblatt!$D$8*Datenblatt!M362+Datenblatt!$E$8,0))))))))))))))))))</f>
        <v>#DIV/0!</v>
      </c>
      <c r="K362" t="e">
        <f>IF(AND(Übersicht!$C362=13,Datenblatt!N362&lt;Datenblatt!$T$3),0,IF(AND(Übersicht!$C362=14,Datenblatt!N362&lt;Datenblatt!$T$4),0,IF(AND(Übersicht!$C362=15,Datenblatt!N362&lt;Datenblatt!$T$5),0,IF(AND(Übersicht!$C362=16,Datenblatt!N362&lt;Datenblatt!$T$6),0,IF(AND(Übersicht!$C362=12,Datenblatt!N362&lt;Datenblatt!$T$7),0,IF(AND(Übersicht!$C362=11,Datenblatt!N362&lt;Datenblatt!$T$8),0,IF(AND($C362=13,Datenblatt!N362&gt;Datenblatt!$S$3),100,IF(AND($C362=14,Datenblatt!N362&gt;Datenblatt!$S$4),100,IF(AND($C362=15,Datenblatt!N362&gt;Datenblatt!$S$5),100,IF(AND($C362=16,Datenblatt!N362&gt;Datenblatt!$S$6),100,IF(AND($C362=12,Datenblatt!N362&gt;Datenblatt!$S$7),100,IF(AND($C362=11,Datenblatt!N362&gt;Datenblatt!$S$8),100,IF(Übersicht!$C362=13,Datenblatt!$B$11*Datenblatt!N362^3+Datenblatt!$C$11*Datenblatt!N362^2+Datenblatt!$D$11*Datenblatt!N362+Datenblatt!$E$11,IF(Übersicht!$C362=14,Datenblatt!$B$12*Datenblatt!N362^3+Datenblatt!$C$12*Datenblatt!N362^2+Datenblatt!$D$12*Datenblatt!N362+Datenblatt!$E$12,IF(Übersicht!$C362=15,Datenblatt!$B$13*Datenblatt!N362^3+Datenblatt!$C$13*Datenblatt!N362^2+Datenblatt!$D$13*Datenblatt!N362+Datenblatt!$E$13,IF(Übersicht!$C362=16,Datenblatt!$B$14*Datenblatt!N362^3+Datenblatt!$C$14*Datenblatt!N362^2+Datenblatt!$D$14*Datenblatt!N362+Datenblatt!$E$14,IF(Übersicht!$C362=12,Datenblatt!$B$15*Datenblatt!N362^3+Datenblatt!$C$15*Datenblatt!N362^2+Datenblatt!$D$15*Datenblatt!N362+Datenblatt!$E$15,IF(Übersicht!$C362=11,Datenblatt!$B$16*Datenblatt!N362^3+Datenblatt!$C$16*Datenblatt!N362^2+Datenblatt!$D$16*Datenblatt!N362+Datenblatt!$E$16,0))))))))))))))))))</f>
        <v>#DIV/0!</v>
      </c>
      <c r="L362">
        <f>IF(AND($C362=13,G362&lt;Datenblatt!$V$3),0,IF(AND($C362=14,G362&lt;Datenblatt!$V$4),0,IF(AND($C362=15,G362&lt;Datenblatt!$V$5),0,IF(AND($C362=16,G362&lt;Datenblatt!$V$6),0,IF(AND($C362=12,G362&lt;Datenblatt!$V$7),0,IF(AND($C362=11,G362&lt;Datenblatt!$V$8),0,IF(AND($C362=13,G362&gt;Datenblatt!$U$3),100,IF(AND($C362=14,G362&gt;Datenblatt!$U$4),100,IF(AND($C362=15,G362&gt;Datenblatt!$U$5),100,IF(AND($C362=16,G362&gt;Datenblatt!$U$6),100,IF(AND($C362=12,G362&gt;Datenblatt!$U$7),100,IF(AND($C362=11,G362&gt;Datenblatt!$U$8),100,IF($C362=13,(Datenblatt!$B$19*Übersicht!G362^3)+(Datenblatt!$C$19*Übersicht!G362^2)+(Datenblatt!$D$19*Übersicht!G362)+Datenblatt!$E$19,IF($C362=14,(Datenblatt!$B$20*Übersicht!G362^3)+(Datenblatt!$C$20*Übersicht!G362^2)+(Datenblatt!$D$20*Übersicht!G362)+Datenblatt!$E$20,IF($C362=15,(Datenblatt!$B$21*Übersicht!G362^3)+(Datenblatt!$C$21*Übersicht!G362^2)+(Datenblatt!$D$21*Übersicht!G362)+Datenblatt!$E$21,IF($C362=16,(Datenblatt!$B$22*Übersicht!G362^3)+(Datenblatt!$C$22*Übersicht!G362^2)+(Datenblatt!$D$22*Übersicht!G362)+Datenblatt!$E$22,IF($C362=12,(Datenblatt!$B$23*Übersicht!G362^3)+(Datenblatt!$C$23*Übersicht!G362^2)+(Datenblatt!$D$23*Übersicht!G362)+Datenblatt!$E$23,IF($C362=11,(Datenblatt!$B$24*Übersicht!G362^3)+(Datenblatt!$C$24*Übersicht!G362^2)+(Datenblatt!$D$24*Übersicht!G362)+Datenblatt!$E$24,0))))))))))))))))))</f>
        <v>0</v>
      </c>
      <c r="M362">
        <f>IF(AND(H362="",C362=11),Datenblatt!$I$26,IF(AND(H362="",C362=12),Datenblatt!$I$26,IF(AND(H362="",C362=16),Datenblatt!$I$27,IF(AND(H362="",C362=15),Datenblatt!$I$26,IF(AND(H362="",C362=14),Datenblatt!$I$26,IF(AND(H362="",C362=13),Datenblatt!$I$26,IF(AND($C362=13,H362&gt;Datenblatt!$X$3),0,IF(AND($C362=14,H362&gt;Datenblatt!$X$4),0,IF(AND($C362=15,H362&gt;Datenblatt!$X$5),0,IF(AND($C362=16,H362&gt;Datenblatt!$X$6),0,IF(AND($C362=12,H362&gt;Datenblatt!$X$7),0,IF(AND($C362=11,H362&gt;Datenblatt!$X$8),0,IF(AND($C362=13,H362&lt;Datenblatt!$W$3),100,IF(AND($C362=14,H362&lt;Datenblatt!$W$4),100,IF(AND($C362=15,H362&lt;Datenblatt!$W$5),100,IF(AND($C362=16,H362&lt;Datenblatt!$W$6),100,IF(AND($C362=12,H362&lt;Datenblatt!$W$7),100,IF(AND($C362=11,H362&lt;Datenblatt!$W$8),100,IF($C362=13,(Datenblatt!$B$27*Übersicht!H362^3)+(Datenblatt!$C$27*Übersicht!H362^2)+(Datenblatt!$D$27*Übersicht!H362)+Datenblatt!$E$27,IF($C362=14,(Datenblatt!$B$28*Übersicht!H362^3)+(Datenblatt!$C$28*Übersicht!H362^2)+(Datenblatt!$D$28*Übersicht!H362)+Datenblatt!$E$28,IF($C362=15,(Datenblatt!$B$29*Übersicht!H362^3)+(Datenblatt!$C$29*Übersicht!H362^2)+(Datenblatt!$D$29*Übersicht!H362)+Datenblatt!$E$29,IF($C362=16,(Datenblatt!$B$30*Übersicht!H362^3)+(Datenblatt!$C$30*Übersicht!H362^2)+(Datenblatt!$D$30*Übersicht!H362)+Datenblatt!$E$30,IF($C362=12,(Datenblatt!$B$31*Übersicht!H362^3)+(Datenblatt!$C$31*Übersicht!H362^2)+(Datenblatt!$D$31*Übersicht!H362)+Datenblatt!$E$31,IF($C362=11,(Datenblatt!$B$32*Übersicht!H362^3)+(Datenblatt!$C$32*Übersicht!H362^2)+(Datenblatt!$D$32*Übersicht!H362)+Datenblatt!$E$32,0))))))))))))))))))))))))</f>
        <v>0</v>
      </c>
      <c r="N362">
        <f>IF(AND(H362="",C362=11),Datenblatt!$I$29,IF(AND(H362="",C362=12),Datenblatt!$I$29,IF(AND(H362="",C362=16),Datenblatt!$I$29,IF(AND(H362="",C362=15),Datenblatt!$I$29,IF(AND(H362="",C362=14),Datenblatt!$I$29,IF(AND(H362="",C362=13),Datenblatt!$I$29,IF(AND($C362=13,H362&gt;Datenblatt!$X$3),0,IF(AND($C362=14,H362&gt;Datenblatt!$X$4),0,IF(AND($C362=15,H362&gt;Datenblatt!$X$5),0,IF(AND($C362=16,H362&gt;Datenblatt!$X$6),0,IF(AND($C362=12,H362&gt;Datenblatt!$X$7),0,IF(AND($C362=11,H362&gt;Datenblatt!$X$8),0,IF(AND($C362=13,H362&lt;Datenblatt!$W$3),100,IF(AND($C362=14,H362&lt;Datenblatt!$W$4),100,IF(AND($C362=15,H362&lt;Datenblatt!$W$5),100,IF(AND($C362=16,H362&lt;Datenblatt!$W$6),100,IF(AND($C362=12,H362&lt;Datenblatt!$W$7),100,IF(AND($C362=11,H362&lt;Datenblatt!$W$8),100,IF($C362=13,(Datenblatt!$B$27*Übersicht!H362^3)+(Datenblatt!$C$27*Übersicht!H362^2)+(Datenblatt!$D$27*Übersicht!H362)+Datenblatt!$E$27,IF($C362=14,(Datenblatt!$B$28*Übersicht!H362^3)+(Datenblatt!$C$28*Übersicht!H362^2)+(Datenblatt!$D$28*Übersicht!H362)+Datenblatt!$E$28,IF($C362=15,(Datenblatt!$B$29*Übersicht!H362^3)+(Datenblatt!$C$29*Übersicht!H362^2)+(Datenblatt!$D$29*Übersicht!H362)+Datenblatt!$E$29,IF($C362=16,(Datenblatt!$B$30*Übersicht!H362^3)+(Datenblatt!$C$30*Übersicht!H362^2)+(Datenblatt!$D$30*Übersicht!H362)+Datenblatt!$E$30,IF($C362=12,(Datenblatt!$B$31*Übersicht!H362^3)+(Datenblatt!$C$31*Übersicht!H362^2)+(Datenblatt!$D$31*Übersicht!H362)+Datenblatt!$E$31,IF($C362=11,(Datenblatt!$B$32*Übersicht!H362^3)+(Datenblatt!$C$32*Übersicht!H362^2)+(Datenblatt!$D$32*Übersicht!H362)+Datenblatt!$E$32,0))))))))))))))))))))))))</f>
        <v>0</v>
      </c>
      <c r="O362" s="2" t="e">
        <f t="shared" si="20"/>
        <v>#DIV/0!</v>
      </c>
      <c r="P362" s="2" t="e">
        <f t="shared" si="21"/>
        <v>#DIV/0!</v>
      </c>
      <c r="R362" s="2"/>
      <c r="S362" s="2">
        <f>Datenblatt!$I$10</f>
        <v>62.816491055091916</v>
      </c>
      <c r="T362" s="2">
        <f>Datenblatt!$I$18</f>
        <v>62.379148900450787</v>
      </c>
      <c r="U362" s="2">
        <f>Datenblatt!$I$26</f>
        <v>55.885385458572635</v>
      </c>
      <c r="V362" s="2">
        <f>Datenblatt!$I$34</f>
        <v>60.727085155488531</v>
      </c>
      <c r="W362" s="7" t="e">
        <f t="shared" si="22"/>
        <v>#DIV/0!</v>
      </c>
      <c r="Y362" s="2">
        <f>Datenblatt!$I$5</f>
        <v>73.48733784597421</v>
      </c>
      <c r="Z362">
        <f>Datenblatt!$I$13</f>
        <v>79.926562848016317</v>
      </c>
      <c r="AA362">
        <f>Datenblatt!$I$21</f>
        <v>79.953620531215734</v>
      </c>
      <c r="AB362">
        <f>Datenblatt!$I$29</f>
        <v>70.851454876954847</v>
      </c>
      <c r="AC362">
        <f>Datenblatt!$I$37</f>
        <v>75.813025407742586</v>
      </c>
      <c r="AD362" s="7" t="e">
        <f t="shared" si="23"/>
        <v>#DIV/0!</v>
      </c>
    </row>
    <row r="363" spans="10:30" ht="19" x14ac:dyDescent="0.25">
      <c r="J363" s="3" t="e">
        <f>IF(AND($C363=13,Datenblatt!M363&lt;Datenblatt!$R$3),0,IF(AND($C363=14,Datenblatt!M363&lt;Datenblatt!$R$4),0,IF(AND($C363=15,Datenblatt!M363&lt;Datenblatt!$R$5),0,IF(AND($C363=16,Datenblatt!M363&lt;Datenblatt!$R$6),0,IF(AND($C363=12,Datenblatt!M363&lt;Datenblatt!$R$7),0,IF(AND($C363=11,Datenblatt!M363&lt;Datenblatt!$R$8),0,IF(AND($C363=13,Datenblatt!M363&gt;Datenblatt!$Q$3),100,IF(AND($C363=14,Datenblatt!M363&gt;Datenblatt!$Q$4),100,IF(AND($C363=15,Datenblatt!M363&gt;Datenblatt!$Q$5),100,IF(AND($C363=16,Datenblatt!M363&gt;Datenblatt!$Q$6),100,IF(AND($C363=12,Datenblatt!M363&gt;Datenblatt!$Q$7),100,IF(AND($C363=11,Datenblatt!M363&gt;Datenblatt!$Q$8),100,IF(Übersicht!$C363=13,Datenblatt!$B$3*Datenblatt!M363^3+Datenblatt!$C$3*Datenblatt!M363^2+Datenblatt!$D$3*Datenblatt!M363+Datenblatt!$E$3,IF(Übersicht!$C363=14,Datenblatt!$B$4*Datenblatt!M363^3+Datenblatt!$C$4*Datenblatt!M363^2+Datenblatt!$D$4*Datenblatt!M363+Datenblatt!$E$4,IF(Übersicht!$C363=15,Datenblatt!$B$5*Datenblatt!M363^3+Datenblatt!$C$5*Datenblatt!M363^2+Datenblatt!$D$5*Datenblatt!M363+Datenblatt!$E$5,IF(Übersicht!$C363=16,Datenblatt!$B$6*Datenblatt!M363^3+Datenblatt!$C$6*Datenblatt!M363^2+Datenblatt!$D$6*Datenblatt!M363+Datenblatt!$E$6,IF(Übersicht!$C363=12,Datenblatt!$B$7*Datenblatt!M363^3+Datenblatt!$C$7*Datenblatt!M363^2+Datenblatt!$D$7*Datenblatt!M363+Datenblatt!$E$7,IF(Übersicht!$C363=11,Datenblatt!$B$8*Datenblatt!M363^3+Datenblatt!$C$8*Datenblatt!M363^2+Datenblatt!$D$8*Datenblatt!M363+Datenblatt!$E$8,0))))))))))))))))))</f>
        <v>#DIV/0!</v>
      </c>
      <c r="K363" t="e">
        <f>IF(AND(Übersicht!$C363=13,Datenblatt!N363&lt;Datenblatt!$T$3),0,IF(AND(Übersicht!$C363=14,Datenblatt!N363&lt;Datenblatt!$T$4),0,IF(AND(Übersicht!$C363=15,Datenblatt!N363&lt;Datenblatt!$T$5),0,IF(AND(Übersicht!$C363=16,Datenblatt!N363&lt;Datenblatt!$T$6),0,IF(AND(Übersicht!$C363=12,Datenblatt!N363&lt;Datenblatt!$T$7),0,IF(AND(Übersicht!$C363=11,Datenblatt!N363&lt;Datenblatt!$T$8),0,IF(AND($C363=13,Datenblatt!N363&gt;Datenblatt!$S$3),100,IF(AND($C363=14,Datenblatt!N363&gt;Datenblatt!$S$4),100,IF(AND($C363=15,Datenblatt!N363&gt;Datenblatt!$S$5),100,IF(AND($C363=16,Datenblatt!N363&gt;Datenblatt!$S$6),100,IF(AND($C363=12,Datenblatt!N363&gt;Datenblatt!$S$7),100,IF(AND($C363=11,Datenblatt!N363&gt;Datenblatt!$S$8),100,IF(Übersicht!$C363=13,Datenblatt!$B$11*Datenblatt!N363^3+Datenblatt!$C$11*Datenblatt!N363^2+Datenblatt!$D$11*Datenblatt!N363+Datenblatt!$E$11,IF(Übersicht!$C363=14,Datenblatt!$B$12*Datenblatt!N363^3+Datenblatt!$C$12*Datenblatt!N363^2+Datenblatt!$D$12*Datenblatt!N363+Datenblatt!$E$12,IF(Übersicht!$C363=15,Datenblatt!$B$13*Datenblatt!N363^3+Datenblatt!$C$13*Datenblatt!N363^2+Datenblatt!$D$13*Datenblatt!N363+Datenblatt!$E$13,IF(Übersicht!$C363=16,Datenblatt!$B$14*Datenblatt!N363^3+Datenblatt!$C$14*Datenblatt!N363^2+Datenblatt!$D$14*Datenblatt!N363+Datenblatt!$E$14,IF(Übersicht!$C363=12,Datenblatt!$B$15*Datenblatt!N363^3+Datenblatt!$C$15*Datenblatt!N363^2+Datenblatt!$D$15*Datenblatt!N363+Datenblatt!$E$15,IF(Übersicht!$C363=11,Datenblatt!$B$16*Datenblatt!N363^3+Datenblatt!$C$16*Datenblatt!N363^2+Datenblatt!$D$16*Datenblatt!N363+Datenblatt!$E$16,0))))))))))))))))))</f>
        <v>#DIV/0!</v>
      </c>
      <c r="L363">
        <f>IF(AND($C363=13,G363&lt;Datenblatt!$V$3),0,IF(AND($C363=14,G363&lt;Datenblatt!$V$4),0,IF(AND($C363=15,G363&lt;Datenblatt!$V$5),0,IF(AND($C363=16,G363&lt;Datenblatt!$V$6),0,IF(AND($C363=12,G363&lt;Datenblatt!$V$7),0,IF(AND($C363=11,G363&lt;Datenblatt!$V$8),0,IF(AND($C363=13,G363&gt;Datenblatt!$U$3),100,IF(AND($C363=14,G363&gt;Datenblatt!$U$4),100,IF(AND($C363=15,G363&gt;Datenblatt!$U$5),100,IF(AND($C363=16,G363&gt;Datenblatt!$U$6),100,IF(AND($C363=12,G363&gt;Datenblatt!$U$7),100,IF(AND($C363=11,G363&gt;Datenblatt!$U$8),100,IF($C363=13,(Datenblatt!$B$19*Übersicht!G363^3)+(Datenblatt!$C$19*Übersicht!G363^2)+(Datenblatt!$D$19*Übersicht!G363)+Datenblatt!$E$19,IF($C363=14,(Datenblatt!$B$20*Übersicht!G363^3)+(Datenblatt!$C$20*Übersicht!G363^2)+(Datenblatt!$D$20*Übersicht!G363)+Datenblatt!$E$20,IF($C363=15,(Datenblatt!$B$21*Übersicht!G363^3)+(Datenblatt!$C$21*Übersicht!G363^2)+(Datenblatt!$D$21*Übersicht!G363)+Datenblatt!$E$21,IF($C363=16,(Datenblatt!$B$22*Übersicht!G363^3)+(Datenblatt!$C$22*Übersicht!G363^2)+(Datenblatt!$D$22*Übersicht!G363)+Datenblatt!$E$22,IF($C363=12,(Datenblatt!$B$23*Übersicht!G363^3)+(Datenblatt!$C$23*Übersicht!G363^2)+(Datenblatt!$D$23*Übersicht!G363)+Datenblatt!$E$23,IF($C363=11,(Datenblatt!$B$24*Übersicht!G363^3)+(Datenblatt!$C$24*Übersicht!G363^2)+(Datenblatt!$D$24*Übersicht!G363)+Datenblatt!$E$24,0))))))))))))))))))</f>
        <v>0</v>
      </c>
      <c r="M363">
        <f>IF(AND(H363="",C363=11),Datenblatt!$I$26,IF(AND(H363="",C363=12),Datenblatt!$I$26,IF(AND(H363="",C363=16),Datenblatt!$I$27,IF(AND(H363="",C363=15),Datenblatt!$I$26,IF(AND(H363="",C363=14),Datenblatt!$I$26,IF(AND(H363="",C363=13),Datenblatt!$I$26,IF(AND($C363=13,H363&gt;Datenblatt!$X$3),0,IF(AND($C363=14,H363&gt;Datenblatt!$X$4),0,IF(AND($C363=15,H363&gt;Datenblatt!$X$5),0,IF(AND($C363=16,H363&gt;Datenblatt!$X$6),0,IF(AND($C363=12,H363&gt;Datenblatt!$X$7),0,IF(AND($C363=11,H363&gt;Datenblatt!$X$8),0,IF(AND($C363=13,H363&lt;Datenblatt!$W$3),100,IF(AND($C363=14,H363&lt;Datenblatt!$W$4),100,IF(AND($C363=15,H363&lt;Datenblatt!$W$5),100,IF(AND($C363=16,H363&lt;Datenblatt!$W$6),100,IF(AND($C363=12,H363&lt;Datenblatt!$W$7),100,IF(AND($C363=11,H363&lt;Datenblatt!$W$8),100,IF($C363=13,(Datenblatt!$B$27*Übersicht!H363^3)+(Datenblatt!$C$27*Übersicht!H363^2)+(Datenblatt!$D$27*Übersicht!H363)+Datenblatt!$E$27,IF($C363=14,(Datenblatt!$B$28*Übersicht!H363^3)+(Datenblatt!$C$28*Übersicht!H363^2)+(Datenblatt!$D$28*Übersicht!H363)+Datenblatt!$E$28,IF($C363=15,(Datenblatt!$B$29*Übersicht!H363^3)+(Datenblatt!$C$29*Übersicht!H363^2)+(Datenblatt!$D$29*Übersicht!H363)+Datenblatt!$E$29,IF($C363=16,(Datenblatt!$B$30*Übersicht!H363^3)+(Datenblatt!$C$30*Übersicht!H363^2)+(Datenblatt!$D$30*Übersicht!H363)+Datenblatt!$E$30,IF($C363=12,(Datenblatt!$B$31*Übersicht!H363^3)+(Datenblatt!$C$31*Übersicht!H363^2)+(Datenblatt!$D$31*Übersicht!H363)+Datenblatt!$E$31,IF($C363=11,(Datenblatt!$B$32*Übersicht!H363^3)+(Datenblatt!$C$32*Übersicht!H363^2)+(Datenblatt!$D$32*Übersicht!H363)+Datenblatt!$E$32,0))))))))))))))))))))))))</f>
        <v>0</v>
      </c>
      <c r="N363">
        <f>IF(AND(H363="",C363=11),Datenblatt!$I$29,IF(AND(H363="",C363=12),Datenblatt!$I$29,IF(AND(H363="",C363=16),Datenblatt!$I$29,IF(AND(H363="",C363=15),Datenblatt!$I$29,IF(AND(H363="",C363=14),Datenblatt!$I$29,IF(AND(H363="",C363=13),Datenblatt!$I$29,IF(AND($C363=13,H363&gt;Datenblatt!$X$3),0,IF(AND($C363=14,H363&gt;Datenblatt!$X$4),0,IF(AND($C363=15,H363&gt;Datenblatt!$X$5),0,IF(AND($C363=16,H363&gt;Datenblatt!$X$6),0,IF(AND($C363=12,H363&gt;Datenblatt!$X$7),0,IF(AND($C363=11,H363&gt;Datenblatt!$X$8),0,IF(AND($C363=13,H363&lt;Datenblatt!$W$3),100,IF(AND($C363=14,H363&lt;Datenblatt!$W$4),100,IF(AND($C363=15,H363&lt;Datenblatt!$W$5),100,IF(AND($C363=16,H363&lt;Datenblatt!$W$6),100,IF(AND($C363=12,H363&lt;Datenblatt!$W$7),100,IF(AND($C363=11,H363&lt;Datenblatt!$W$8),100,IF($C363=13,(Datenblatt!$B$27*Übersicht!H363^3)+(Datenblatt!$C$27*Übersicht!H363^2)+(Datenblatt!$D$27*Übersicht!H363)+Datenblatt!$E$27,IF($C363=14,(Datenblatt!$B$28*Übersicht!H363^3)+(Datenblatt!$C$28*Übersicht!H363^2)+(Datenblatt!$D$28*Übersicht!H363)+Datenblatt!$E$28,IF($C363=15,(Datenblatt!$B$29*Übersicht!H363^3)+(Datenblatt!$C$29*Übersicht!H363^2)+(Datenblatt!$D$29*Übersicht!H363)+Datenblatt!$E$29,IF($C363=16,(Datenblatt!$B$30*Übersicht!H363^3)+(Datenblatt!$C$30*Übersicht!H363^2)+(Datenblatt!$D$30*Übersicht!H363)+Datenblatt!$E$30,IF($C363=12,(Datenblatt!$B$31*Übersicht!H363^3)+(Datenblatt!$C$31*Übersicht!H363^2)+(Datenblatt!$D$31*Übersicht!H363)+Datenblatt!$E$31,IF($C363=11,(Datenblatt!$B$32*Übersicht!H363^3)+(Datenblatt!$C$32*Übersicht!H363^2)+(Datenblatt!$D$32*Übersicht!H363)+Datenblatt!$E$32,0))))))))))))))))))))))))</f>
        <v>0</v>
      </c>
      <c r="O363" s="2" t="e">
        <f t="shared" si="20"/>
        <v>#DIV/0!</v>
      </c>
      <c r="P363" s="2" t="e">
        <f t="shared" si="21"/>
        <v>#DIV/0!</v>
      </c>
      <c r="R363" s="2"/>
      <c r="S363" s="2">
        <f>Datenblatt!$I$10</f>
        <v>62.816491055091916</v>
      </c>
      <c r="T363" s="2">
        <f>Datenblatt!$I$18</f>
        <v>62.379148900450787</v>
      </c>
      <c r="U363" s="2">
        <f>Datenblatt!$I$26</f>
        <v>55.885385458572635</v>
      </c>
      <c r="V363" s="2">
        <f>Datenblatt!$I$34</f>
        <v>60.727085155488531</v>
      </c>
      <c r="W363" s="7" t="e">
        <f t="shared" si="22"/>
        <v>#DIV/0!</v>
      </c>
      <c r="Y363" s="2">
        <f>Datenblatt!$I$5</f>
        <v>73.48733784597421</v>
      </c>
      <c r="Z363">
        <f>Datenblatt!$I$13</f>
        <v>79.926562848016317</v>
      </c>
      <c r="AA363">
        <f>Datenblatt!$I$21</f>
        <v>79.953620531215734</v>
      </c>
      <c r="AB363">
        <f>Datenblatt!$I$29</f>
        <v>70.851454876954847</v>
      </c>
      <c r="AC363">
        <f>Datenblatt!$I$37</f>
        <v>75.813025407742586</v>
      </c>
      <c r="AD363" s="7" t="e">
        <f t="shared" si="23"/>
        <v>#DIV/0!</v>
      </c>
    </row>
    <row r="364" spans="10:30" ht="19" x14ac:dyDescent="0.25">
      <c r="J364" s="3" t="e">
        <f>IF(AND($C364=13,Datenblatt!M364&lt;Datenblatt!$R$3),0,IF(AND($C364=14,Datenblatt!M364&lt;Datenblatt!$R$4),0,IF(AND($C364=15,Datenblatt!M364&lt;Datenblatt!$R$5),0,IF(AND($C364=16,Datenblatt!M364&lt;Datenblatt!$R$6),0,IF(AND($C364=12,Datenblatt!M364&lt;Datenblatt!$R$7),0,IF(AND($C364=11,Datenblatt!M364&lt;Datenblatt!$R$8),0,IF(AND($C364=13,Datenblatt!M364&gt;Datenblatt!$Q$3),100,IF(AND($C364=14,Datenblatt!M364&gt;Datenblatt!$Q$4),100,IF(AND($C364=15,Datenblatt!M364&gt;Datenblatt!$Q$5),100,IF(AND($C364=16,Datenblatt!M364&gt;Datenblatt!$Q$6),100,IF(AND($C364=12,Datenblatt!M364&gt;Datenblatt!$Q$7),100,IF(AND($C364=11,Datenblatt!M364&gt;Datenblatt!$Q$8),100,IF(Übersicht!$C364=13,Datenblatt!$B$3*Datenblatt!M364^3+Datenblatt!$C$3*Datenblatt!M364^2+Datenblatt!$D$3*Datenblatt!M364+Datenblatt!$E$3,IF(Übersicht!$C364=14,Datenblatt!$B$4*Datenblatt!M364^3+Datenblatt!$C$4*Datenblatt!M364^2+Datenblatt!$D$4*Datenblatt!M364+Datenblatt!$E$4,IF(Übersicht!$C364=15,Datenblatt!$B$5*Datenblatt!M364^3+Datenblatt!$C$5*Datenblatt!M364^2+Datenblatt!$D$5*Datenblatt!M364+Datenblatt!$E$5,IF(Übersicht!$C364=16,Datenblatt!$B$6*Datenblatt!M364^3+Datenblatt!$C$6*Datenblatt!M364^2+Datenblatt!$D$6*Datenblatt!M364+Datenblatt!$E$6,IF(Übersicht!$C364=12,Datenblatt!$B$7*Datenblatt!M364^3+Datenblatt!$C$7*Datenblatt!M364^2+Datenblatt!$D$7*Datenblatt!M364+Datenblatt!$E$7,IF(Übersicht!$C364=11,Datenblatt!$B$8*Datenblatt!M364^3+Datenblatt!$C$8*Datenblatt!M364^2+Datenblatt!$D$8*Datenblatt!M364+Datenblatt!$E$8,0))))))))))))))))))</f>
        <v>#DIV/0!</v>
      </c>
      <c r="K364" t="e">
        <f>IF(AND(Übersicht!$C364=13,Datenblatt!N364&lt;Datenblatt!$T$3),0,IF(AND(Übersicht!$C364=14,Datenblatt!N364&lt;Datenblatt!$T$4),0,IF(AND(Übersicht!$C364=15,Datenblatt!N364&lt;Datenblatt!$T$5),0,IF(AND(Übersicht!$C364=16,Datenblatt!N364&lt;Datenblatt!$T$6),0,IF(AND(Übersicht!$C364=12,Datenblatt!N364&lt;Datenblatt!$T$7),0,IF(AND(Übersicht!$C364=11,Datenblatt!N364&lt;Datenblatt!$T$8),0,IF(AND($C364=13,Datenblatt!N364&gt;Datenblatt!$S$3),100,IF(AND($C364=14,Datenblatt!N364&gt;Datenblatt!$S$4),100,IF(AND($C364=15,Datenblatt!N364&gt;Datenblatt!$S$5),100,IF(AND($C364=16,Datenblatt!N364&gt;Datenblatt!$S$6),100,IF(AND($C364=12,Datenblatt!N364&gt;Datenblatt!$S$7),100,IF(AND($C364=11,Datenblatt!N364&gt;Datenblatt!$S$8),100,IF(Übersicht!$C364=13,Datenblatt!$B$11*Datenblatt!N364^3+Datenblatt!$C$11*Datenblatt!N364^2+Datenblatt!$D$11*Datenblatt!N364+Datenblatt!$E$11,IF(Übersicht!$C364=14,Datenblatt!$B$12*Datenblatt!N364^3+Datenblatt!$C$12*Datenblatt!N364^2+Datenblatt!$D$12*Datenblatt!N364+Datenblatt!$E$12,IF(Übersicht!$C364=15,Datenblatt!$B$13*Datenblatt!N364^3+Datenblatt!$C$13*Datenblatt!N364^2+Datenblatt!$D$13*Datenblatt!N364+Datenblatt!$E$13,IF(Übersicht!$C364=16,Datenblatt!$B$14*Datenblatt!N364^3+Datenblatt!$C$14*Datenblatt!N364^2+Datenblatt!$D$14*Datenblatt!N364+Datenblatt!$E$14,IF(Übersicht!$C364=12,Datenblatt!$B$15*Datenblatt!N364^3+Datenblatt!$C$15*Datenblatt!N364^2+Datenblatt!$D$15*Datenblatt!N364+Datenblatt!$E$15,IF(Übersicht!$C364=11,Datenblatt!$B$16*Datenblatt!N364^3+Datenblatt!$C$16*Datenblatt!N364^2+Datenblatt!$D$16*Datenblatt!N364+Datenblatt!$E$16,0))))))))))))))))))</f>
        <v>#DIV/0!</v>
      </c>
      <c r="L364">
        <f>IF(AND($C364=13,G364&lt;Datenblatt!$V$3),0,IF(AND($C364=14,G364&lt;Datenblatt!$V$4),0,IF(AND($C364=15,G364&lt;Datenblatt!$V$5),0,IF(AND($C364=16,G364&lt;Datenblatt!$V$6),0,IF(AND($C364=12,G364&lt;Datenblatt!$V$7),0,IF(AND($C364=11,G364&lt;Datenblatt!$V$8),0,IF(AND($C364=13,G364&gt;Datenblatt!$U$3),100,IF(AND($C364=14,G364&gt;Datenblatt!$U$4),100,IF(AND($C364=15,G364&gt;Datenblatt!$U$5),100,IF(AND($C364=16,G364&gt;Datenblatt!$U$6),100,IF(AND($C364=12,G364&gt;Datenblatt!$U$7),100,IF(AND($C364=11,G364&gt;Datenblatt!$U$8),100,IF($C364=13,(Datenblatt!$B$19*Übersicht!G364^3)+(Datenblatt!$C$19*Übersicht!G364^2)+(Datenblatt!$D$19*Übersicht!G364)+Datenblatt!$E$19,IF($C364=14,(Datenblatt!$B$20*Übersicht!G364^3)+(Datenblatt!$C$20*Übersicht!G364^2)+(Datenblatt!$D$20*Übersicht!G364)+Datenblatt!$E$20,IF($C364=15,(Datenblatt!$B$21*Übersicht!G364^3)+(Datenblatt!$C$21*Übersicht!G364^2)+(Datenblatt!$D$21*Übersicht!G364)+Datenblatt!$E$21,IF($C364=16,(Datenblatt!$B$22*Übersicht!G364^3)+(Datenblatt!$C$22*Übersicht!G364^2)+(Datenblatt!$D$22*Übersicht!G364)+Datenblatt!$E$22,IF($C364=12,(Datenblatt!$B$23*Übersicht!G364^3)+(Datenblatt!$C$23*Übersicht!G364^2)+(Datenblatt!$D$23*Übersicht!G364)+Datenblatt!$E$23,IF($C364=11,(Datenblatt!$B$24*Übersicht!G364^3)+(Datenblatt!$C$24*Übersicht!G364^2)+(Datenblatt!$D$24*Übersicht!G364)+Datenblatt!$E$24,0))))))))))))))))))</f>
        <v>0</v>
      </c>
      <c r="M364">
        <f>IF(AND(H364="",C364=11),Datenblatt!$I$26,IF(AND(H364="",C364=12),Datenblatt!$I$26,IF(AND(H364="",C364=16),Datenblatt!$I$27,IF(AND(H364="",C364=15),Datenblatt!$I$26,IF(AND(H364="",C364=14),Datenblatt!$I$26,IF(AND(H364="",C364=13),Datenblatt!$I$26,IF(AND($C364=13,H364&gt;Datenblatt!$X$3),0,IF(AND($C364=14,H364&gt;Datenblatt!$X$4),0,IF(AND($C364=15,H364&gt;Datenblatt!$X$5),0,IF(AND($C364=16,H364&gt;Datenblatt!$X$6),0,IF(AND($C364=12,H364&gt;Datenblatt!$X$7),0,IF(AND($C364=11,H364&gt;Datenblatt!$X$8),0,IF(AND($C364=13,H364&lt;Datenblatt!$W$3),100,IF(AND($C364=14,H364&lt;Datenblatt!$W$4),100,IF(AND($C364=15,H364&lt;Datenblatt!$W$5),100,IF(AND($C364=16,H364&lt;Datenblatt!$W$6),100,IF(AND($C364=12,H364&lt;Datenblatt!$W$7),100,IF(AND($C364=11,H364&lt;Datenblatt!$W$8),100,IF($C364=13,(Datenblatt!$B$27*Übersicht!H364^3)+(Datenblatt!$C$27*Übersicht!H364^2)+(Datenblatt!$D$27*Übersicht!H364)+Datenblatt!$E$27,IF($C364=14,(Datenblatt!$B$28*Übersicht!H364^3)+(Datenblatt!$C$28*Übersicht!H364^2)+(Datenblatt!$D$28*Übersicht!H364)+Datenblatt!$E$28,IF($C364=15,(Datenblatt!$B$29*Übersicht!H364^3)+(Datenblatt!$C$29*Übersicht!H364^2)+(Datenblatt!$D$29*Übersicht!H364)+Datenblatt!$E$29,IF($C364=16,(Datenblatt!$B$30*Übersicht!H364^3)+(Datenblatt!$C$30*Übersicht!H364^2)+(Datenblatt!$D$30*Übersicht!H364)+Datenblatt!$E$30,IF($C364=12,(Datenblatt!$B$31*Übersicht!H364^3)+(Datenblatt!$C$31*Übersicht!H364^2)+(Datenblatt!$D$31*Übersicht!H364)+Datenblatt!$E$31,IF($C364=11,(Datenblatt!$B$32*Übersicht!H364^3)+(Datenblatt!$C$32*Übersicht!H364^2)+(Datenblatt!$D$32*Übersicht!H364)+Datenblatt!$E$32,0))))))))))))))))))))))))</f>
        <v>0</v>
      </c>
      <c r="N364">
        <f>IF(AND(H364="",C364=11),Datenblatt!$I$29,IF(AND(H364="",C364=12),Datenblatt!$I$29,IF(AND(H364="",C364=16),Datenblatt!$I$29,IF(AND(H364="",C364=15),Datenblatt!$I$29,IF(AND(H364="",C364=14),Datenblatt!$I$29,IF(AND(H364="",C364=13),Datenblatt!$I$29,IF(AND($C364=13,H364&gt;Datenblatt!$X$3),0,IF(AND($C364=14,H364&gt;Datenblatt!$X$4),0,IF(AND($C364=15,H364&gt;Datenblatt!$X$5),0,IF(AND($C364=16,H364&gt;Datenblatt!$X$6),0,IF(AND($C364=12,H364&gt;Datenblatt!$X$7),0,IF(AND($C364=11,H364&gt;Datenblatt!$X$8),0,IF(AND($C364=13,H364&lt;Datenblatt!$W$3),100,IF(AND($C364=14,H364&lt;Datenblatt!$W$4),100,IF(AND($C364=15,H364&lt;Datenblatt!$W$5),100,IF(AND($C364=16,H364&lt;Datenblatt!$W$6),100,IF(AND($C364=12,H364&lt;Datenblatt!$W$7),100,IF(AND($C364=11,H364&lt;Datenblatt!$W$8),100,IF($C364=13,(Datenblatt!$B$27*Übersicht!H364^3)+(Datenblatt!$C$27*Übersicht!H364^2)+(Datenblatt!$D$27*Übersicht!H364)+Datenblatt!$E$27,IF($C364=14,(Datenblatt!$B$28*Übersicht!H364^3)+(Datenblatt!$C$28*Übersicht!H364^2)+(Datenblatt!$D$28*Übersicht!H364)+Datenblatt!$E$28,IF($C364=15,(Datenblatt!$B$29*Übersicht!H364^3)+(Datenblatt!$C$29*Übersicht!H364^2)+(Datenblatt!$D$29*Übersicht!H364)+Datenblatt!$E$29,IF($C364=16,(Datenblatt!$B$30*Übersicht!H364^3)+(Datenblatt!$C$30*Übersicht!H364^2)+(Datenblatt!$D$30*Übersicht!H364)+Datenblatt!$E$30,IF($C364=12,(Datenblatt!$B$31*Übersicht!H364^3)+(Datenblatt!$C$31*Übersicht!H364^2)+(Datenblatt!$D$31*Übersicht!H364)+Datenblatt!$E$31,IF($C364=11,(Datenblatt!$B$32*Übersicht!H364^3)+(Datenblatt!$C$32*Übersicht!H364^2)+(Datenblatt!$D$32*Übersicht!H364)+Datenblatt!$E$32,0))))))))))))))))))))))))</f>
        <v>0</v>
      </c>
      <c r="O364" s="2" t="e">
        <f t="shared" si="20"/>
        <v>#DIV/0!</v>
      </c>
      <c r="P364" s="2" t="e">
        <f t="shared" si="21"/>
        <v>#DIV/0!</v>
      </c>
      <c r="R364" s="2"/>
      <c r="S364" s="2">
        <f>Datenblatt!$I$10</f>
        <v>62.816491055091916</v>
      </c>
      <c r="T364" s="2">
        <f>Datenblatt!$I$18</f>
        <v>62.379148900450787</v>
      </c>
      <c r="U364" s="2">
        <f>Datenblatt!$I$26</f>
        <v>55.885385458572635</v>
      </c>
      <c r="V364" s="2">
        <f>Datenblatt!$I$34</f>
        <v>60.727085155488531</v>
      </c>
      <c r="W364" s="7" t="e">
        <f t="shared" si="22"/>
        <v>#DIV/0!</v>
      </c>
      <c r="Y364" s="2">
        <f>Datenblatt!$I$5</f>
        <v>73.48733784597421</v>
      </c>
      <c r="Z364">
        <f>Datenblatt!$I$13</f>
        <v>79.926562848016317</v>
      </c>
      <c r="AA364">
        <f>Datenblatt!$I$21</f>
        <v>79.953620531215734</v>
      </c>
      <c r="AB364">
        <f>Datenblatt!$I$29</f>
        <v>70.851454876954847</v>
      </c>
      <c r="AC364">
        <f>Datenblatt!$I$37</f>
        <v>75.813025407742586</v>
      </c>
      <c r="AD364" s="7" t="e">
        <f t="shared" si="23"/>
        <v>#DIV/0!</v>
      </c>
    </row>
    <row r="365" spans="10:30" ht="19" x14ac:dyDescent="0.25">
      <c r="J365" s="3" t="e">
        <f>IF(AND($C365=13,Datenblatt!M365&lt;Datenblatt!$R$3),0,IF(AND($C365=14,Datenblatt!M365&lt;Datenblatt!$R$4),0,IF(AND($C365=15,Datenblatt!M365&lt;Datenblatt!$R$5),0,IF(AND($C365=16,Datenblatt!M365&lt;Datenblatt!$R$6),0,IF(AND($C365=12,Datenblatt!M365&lt;Datenblatt!$R$7),0,IF(AND($C365=11,Datenblatt!M365&lt;Datenblatt!$R$8),0,IF(AND($C365=13,Datenblatt!M365&gt;Datenblatt!$Q$3),100,IF(AND($C365=14,Datenblatt!M365&gt;Datenblatt!$Q$4),100,IF(AND($C365=15,Datenblatt!M365&gt;Datenblatt!$Q$5),100,IF(AND($C365=16,Datenblatt!M365&gt;Datenblatt!$Q$6),100,IF(AND($C365=12,Datenblatt!M365&gt;Datenblatt!$Q$7),100,IF(AND($C365=11,Datenblatt!M365&gt;Datenblatt!$Q$8),100,IF(Übersicht!$C365=13,Datenblatt!$B$3*Datenblatt!M365^3+Datenblatt!$C$3*Datenblatt!M365^2+Datenblatt!$D$3*Datenblatt!M365+Datenblatt!$E$3,IF(Übersicht!$C365=14,Datenblatt!$B$4*Datenblatt!M365^3+Datenblatt!$C$4*Datenblatt!M365^2+Datenblatt!$D$4*Datenblatt!M365+Datenblatt!$E$4,IF(Übersicht!$C365=15,Datenblatt!$B$5*Datenblatt!M365^3+Datenblatt!$C$5*Datenblatt!M365^2+Datenblatt!$D$5*Datenblatt!M365+Datenblatt!$E$5,IF(Übersicht!$C365=16,Datenblatt!$B$6*Datenblatt!M365^3+Datenblatt!$C$6*Datenblatt!M365^2+Datenblatt!$D$6*Datenblatt!M365+Datenblatt!$E$6,IF(Übersicht!$C365=12,Datenblatt!$B$7*Datenblatt!M365^3+Datenblatt!$C$7*Datenblatt!M365^2+Datenblatt!$D$7*Datenblatt!M365+Datenblatt!$E$7,IF(Übersicht!$C365=11,Datenblatt!$B$8*Datenblatt!M365^3+Datenblatt!$C$8*Datenblatt!M365^2+Datenblatt!$D$8*Datenblatt!M365+Datenblatt!$E$8,0))))))))))))))))))</f>
        <v>#DIV/0!</v>
      </c>
      <c r="K365" t="e">
        <f>IF(AND(Übersicht!$C365=13,Datenblatt!N365&lt;Datenblatt!$T$3),0,IF(AND(Übersicht!$C365=14,Datenblatt!N365&lt;Datenblatt!$T$4),0,IF(AND(Übersicht!$C365=15,Datenblatt!N365&lt;Datenblatt!$T$5),0,IF(AND(Übersicht!$C365=16,Datenblatt!N365&lt;Datenblatt!$T$6),0,IF(AND(Übersicht!$C365=12,Datenblatt!N365&lt;Datenblatt!$T$7),0,IF(AND(Übersicht!$C365=11,Datenblatt!N365&lt;Datenblatt!$T$8),0,IF(AND($C365=13,Datenblatt!N365&gt;Datenblatt!$S$3),100,IF(AND($C365=14,Datenblatt!N365&gt;Datenblatt!$S$4),100,IF(AND($C365=15,Datenblatt!N365&gt;Datenblatt!$S$5),100,IF(AND($C365=16,Datenblatt!N365&gt;Datenblatt!$S$6),100,IF(AND($C365=12,Datenblatt!N365&gt;Datenblatt!$S$7),100,IF(AND($C365=11,Datenblatt!N365&gt;Datenblatt!$S$8),100,IF(Übersicht!$C365=13,Datenblatt!$B$11*Datenblatt!N365^3+Datenblatt!$C$11*Datenblatt!N365^2+Datenblatt!$D$11*Datenblatt!N365+Datenblatt!$E$11,IF(Übersicht!$C365=14,Datenblatt!$B$12*Datenblatt!N365^3+Datenblatt!$C$12*Datenblatt!N365^2+Datenblatt!$D$12*Datenblatt!N365+Datenblatt!$E$12,IF(Übersicht!$C365=15,Datenblatt!$B$13*Datenblatt!N365^3+Datenblatt!$C$13*Datenblatt!N365^2+Datenblatt!$D$13*Datenblatt!N365+Datenblatt!$E$13,IF(Übersicht!$C365=16,Datenblatt!$B$14*Datenblatt!N365^3+Datenblatt!$C$14*Datenblatt!N365^2+Datenblatt!$D$14*Datenblatt!N365+Datenblatt!$E$14,IF(Übersicht!$C365=12,Datenblatt!$B$15*Datenblatt!N365^3+Datenblatt!$C$15*Datenblatt!N365^2+Datenblatt!$D$15*Datenblatt!N365+Datenblatt!$E$15,IF(Übersicht!$C365=11,Datenblatt!$B$16*Datenblatt!N365^3+Datenblatt!$C$16*Datenblatt!N365^2+Datenblatt!$D$16*Datenblatt!N365+Datenblatt!$E$16,0))))))))))))))))))</f>
        <v>#DIV/0!</v>
      </c>
      <c r="L365">
        <f>IF(AND($C365=13,G365&lt;Datenblatt!$V$3),0,IF(AND($C365=14,G365&lt;Datenblatt!$V$4),0,IF(AND($C365=15,G365&lt;Datenblatt!$V$5),0,IF(AND($C365=16,G365&lt;Datenblatt!$V$6),0,IF(AND($C365=12,G365&lt;Datenblatt!$V$7),0,IF(AND($C365=11,G365&lt;Datenblatt!$V$8),0,IF(AND($C365=13,G365&gt;Datenblatt!$U$3),100,IF(AND($C365=14,G365&gt;Datenblatt!$U$4),100,IF(AND($C365=15,G365&gt;Datenblatt!$U$5),100,IF(AND($C365=16,G365&gt;Datenblatt!$U$6),100,IF(AND($C365=12,G365&gt;Datenblatt!$U$7),100,IF(AND($C365=11,G365&gt;Datenblatt!$U$8),100,IF($C365=13,(Datenblatt!$B$19*Übersicht!G365^3)+(Datenblatt!$C$19*Übersicht!G365^2)+(Datenblatt!$D$19*Übersicht!G365)+Datenblatt!$E$19,IF($C365=14,(Datenblatt!$B$20*Übersicht!G365^3)+(Datenblatt!$C$20*Übersicht!G365^2)+(Datenblatt!$D$20*Übersicht!G365)+Datenblatt!$E$20,IF($C365=15,(Datenblatt!$B$21*Übersicht!G365^3)+(Datenblatt!$C$21*Übersicht!G365^2)+(Datenblatt!$D$21*Übersicht!G365)+Datenblatt!$E$21,IF($C365=16,(Datenblatt!$B$22*Übersicht!G365^3)+(Datenblatt!$C$22*Übersicht!G365^2)+(Datenblatt!$D$22*Übersicht!G365)+Datenblatt!$E$22,IF($C365=12,(Datenblatt!$B$23*Übersicht!G365^3)+(Datenblatt!$C$23*Übersicht!G365^2)+(Datenblatt!$D$23*Übersicht!G365)+Datenblatt!$E$23,IF($C365=11,(Datenblatt!$B$24*Übersicht!G365^3)+(Datenblatt!$C$24*Übersicht!G365^2)+(Datenblatt!$D$24*Übersicht!G365)+Datenblatt!$E$24,0))))))))))))))))))</f>
        <v>0</v>
      </c>
      <c r="M365">
        <f>IF(AND(H365="",C365=11),Datenblatt!$I$26,IF(AND(H365="",C365=12),Datenblatt!$I$26,IF(AND(H365="",C365=16),Datenblatt!$I$27,IF(AND(H365="",C365=15),Datenblatt!$I$26,IF(AND(H365="",C365=14),Datenblatt!$I$26,IF(AND(H365="",C365=13),Datenblatt!$I$26,IF(AND($C365=13,H365&gt;Datenblatt!$X$3),0,IF(AND($C365=14,H365&gt;Datenblatt!$X$4),0,IF(AND($C365=15,H365&gt;Datenblatt!$X$5),0,IF(AND($C365=16,H365&gt;Datenblatt!$X$6),0,IF(AND($C365=12,H365&gt;Datenblatt!$X$7),0,IF(AND($C365=11,H365&gt;Datenblatt!$X$8),0,IF(AND($C365=13,H365&lt;Datenblatt!$W$3),100,IF(AND($C365=14,H365&lt;Datenblatt!$W$4),100,IF(AND($C365=15,H365&lt;Datenblatt!$W$5),100,IF(AND($C365=16,H365&lt;Datenblatt!$W$6),100,IF(AND($C365=12,H365&lt;Datenblatt!$W$7),100,IF(AND($C365=11,H365&lt;Datenblatt!$W$8),100,IF($C365=13,(Datenblatt!$B$27*Übersicht!H365^3)+(Datenblatt!$C$27*Übersicht!H365^2)+(Datenblatt!$D$27*Übersicht!H365)+Datenblatt!$E$27,IF($C365=14,(Datenblatt!$B$28*Übersicht!H365^3)+(Datenblatt!$C$28*Übersicht!H365^2)+(Datenblatt!$D$28*Übersicht!H365)+Datenblatt!$E$28,IF($C365=15,(Datenblatt!$B$29*Übersicht!H365^3)+(Datenblatt!$C$29*Übersicht!H365^2)+(Datenblatt!$D$29*Übersicht!H365)+Datenblatt!$E$29,IF($C365=16,(Datenblatt!$B$30*Übersicht!H365^3)+(Datenblatt!$C$30*Übersicht!H365^2)+(Datenblatt!$D$30*Übersicht!H365)+Datenblatt!$E$30,IF($C365=12,(Datenblatt!$B$31*Übersicht!H365^3)+(Datenblatt!$C$31*Übersicht!H365^2)+(Datenblatt!$D$31*Übersicht!H365)+Datenblatt!$E$31,IF($C365=11,(Datenblatt!$B$32*Übersicht!H365^3)+(Datenblatt!$C$32*Übersicht!H365^2)+(Datenblatt!$D$32*Übersicht!H365)+Datenblatt!$E$32,0))))))))))))))))))))))))</f>
        <v>0</v>
      </c>
      <c r="N365">
        <f>IF(AND(H365="",C365=11),Datenblatt!$I$29,IF(AND(H365="",C365=12),Datenblatt!$I$29,IF(AND(H365="",C365=16),Datenblatt!$I$29,IF(AND(H365="",C365=15),Datenblatt!$I$29,IF(AND(H365="",C365=14),Datenblatt!$I$29,IF(AND(H365="",C365=13),Datenblatt!$I$29,IF(AND($C365=13,H365&gt;Datenblatt!$X$3),0,IF(AND($C365=14,H365&gt;Datenblatt!$X$4),0,IF(AND($C365=15,H365&gt;Datenblatt!$X$5),0,IF(AND($C365=16,H365&gt;Datenblatt!$X$6),0,IF(AND($C365=12,H365&gt;Datenblatt!$X$7),0,IF(AND($C365=11,H365&gt;Datenblatt!$X$8),0,IF(AND($C365=13,H365&lt;Datenblatt!$W$3),100,IF(AND($C365=14,H365&lt;Datenblatt!$W$4),100,IF(AND($C365=15,H365&lt;Datenblatt!$W$5),100,IF(AND($C365=16,H365&lt;Datenblatt!$W$6),100,IF(AND($C365=12,H365&lt;Datenblatt!$W$7),100,IF(AND($C365=11,H365&lt;Datenblatt!$W$8),100,IF($C365=13,(Datenblatt!$B$27*Übersicht!H365^3)+(Datenblatt!$C$27*Übersicht!H365^2)+(Datenblatt!$D$27*Übersicht!H365)+Datenblatt!$E$27,IF($C365=14,(Datenblatt!$B$28*Übersicht!H365^3)+(Datenblatt!$C$28*Übersicht!H365^2)+(Datenblatt!$D$28*Übersicht!H365)+Datenblatt!$E$28,IF($C365=15,(Datenblatt!$B$29*Übersicht!H365^3)+(Datenblatt!$C$29*Übersicht!H365^2)+(Datenblatt!$D$29*Übersicht!H365)+Datenblatt!$E$29,IF($C365=16,(Datenblatt!$B$30*Übersicht!H365^3)+(Datenblatt!$C$30*Übersicht!H365^2)+(Datenblatt!$D$30*Übersicht!H365)+Datenblatt!$E$30,IF($C365=12,(Datenblatt!$B$31*Übersicht!H365^3)+(Datenblatt!$C$31*Übersicht!H365^2)+(Datenblatt!$D$31*Übersicht!H365)+Datenblatt!$E$31,IF($C365=11,(Datenblatt!$B$32*Übersicht!H365^3)+(Datenblatt!$C$32*Übersicht!H365^2)+(Datenblatt!$D$32*Übersicht!H365)+Datenblatt!$E$32,0))))))))))))))))))))))))</f>
        <v>0</v>
      </c>
      <c r="O365" s="2" t="e">
        <f t="shared" si="20"/>
        <v>#DIV/0!</v>
      </c>
      <c r="P365" s="2" t="e">
        <f t="shared" si="21"/>
        <v>#DIV/0!</v>
      </c>
      <c r="R365" s="2"/>
      <c r="S365" s="2">
        <f>Datenblatt!$I$10</f>
        <v>62.816491055091916</v>
      </c>
      <c r="T365" s="2">
        <f>Datenblatt!$I$18</f>
        <v>62.379148900450787</v>
      </c>
      <c r="U365" s="2">
        <f>Datenblatt!$I$26</f>
        <v>55.885385458572635</v>
      </c>
      <c r="V365" s="2">
        <f>Datenblatt!$I$34</f>
        <v>60.727085155488531</v>
      </c>
      <c r="W365" s="7" t="e">
        <f t="shared" si="22"/>
        <v>#DIV/0!</v>
      </c>
      <c r="Y365" s="2">
        <f>Datenblatt!$I$5</f>
        <v>73.48733784597421</v>
      </c>
      <c r="Z365">
        <f>Datenblatt!$I$13</f>
        <v>79.926562848016317</v>
      </c>
      <c r="AA365">
        <f>Datenblatt!$I$21</f>
        <v>79.953620531215734</v>
      </c>
      <c r="AB365">
        <f>Datenblatt!$I$29</f>
        <v>70.851454876954847</v>
      </c>
      <c r="AC365">
        <f>Datenblatt!$I$37</f>
        <v>75.813025407742586</v>
      </c>
      <c r="AD365" s="7" t="e">
        <f t="shared" si="23"/>
        <v>#DIV/0!</v>
      </c>
    </row>
    <row r="366" spans="10:30" ht="19" x14ac:dyDescent="0.25">
      <c r="J366" s="3" t="e">
        <f>IF(AND($C366=13,Datenblatt!M366&lt;Datenblatt!$R$3),0,IF(AND($C366=14,Datenblatt!M366&lt;Datenblatt!$R$4),0,IF(AND($C366=15,Datenblatt!M366&lt;Datenblatt!$R$5),0,IF(AND($C366=16,Datenblatt!M366&lt;Datenblatt!$R$6),0,IF(AND($C366=12,Datenblatt!M366&lt;Datenblatt!$R$7),0,IF(AND($C366=11,Datenblatt!M366&lt;Datenblatt!$R$8),0,IF(AND($C366=13,Datenblatt!M366&gt;Datenblatt!$Q$3),100,IF(AND($C366=14,Datenblatt!M366&gt;Datenblatt!$Q$4),100,IF(AND($C366=15,Datenblatt!M366&gt;Datenblatt!$Q$5),100,IF(AND($C366=16,Datenblatt!M366&gt;Datenblatt!$Q$6),100,IF(AND($C366=12,Datenblatt!M366&gt;Datenblatt!$Q$7),100,IF(AND($C366=11,Datenblatt!M366&gt;Datenblatt!$Q$8),100,IF(Übersicht!$C366=13,Datenblatt!$B$3*Datenblatt!M366^3+Datenblatt!$C$3*Datenblatt!M366^2+Datenblatt!$D$3*Datenblatt!M366+Datenblatt!$E$3,IF(Übersicht!$C366=14,Datenblatt!$B$4*Datenblatt!M366^3+Datenblatt!$C$4*Datenblatt!M366^2+Datenblatt!$D$4*Datenblatt!M366+Datenblatt!$E$4,IF(Übersicht!$C366=15,Datenblatt!$B$5*Datenblatt!M366^3+Datenblatt!$C$5*Datenblatt!M366^2+Datenblatt!$D$5*Datenblatt!M366+Datenblatt!$E$5,IF(Übersicht!$C366=16,Datenblatt!$B$6*Datenblatt!M366^3+Datenblatt!$C$6*Datenblatt!M366^2+Datenblatt!$D$6*Datenblatt!M366+Datenblatt!$E$6,IF(Übersicht!$C366=12,Datenblatt!$B$7*Datenblatt!M366^3+Datenblatt!$C$7*Datenblatt!M366^2+Datenblatt!$D$7*Datenblatt!M366+Datenblatt!$E$7,IF(Übersicht!$C366=11,Datenblatt!$B$8*Datenblatt!M366^3+Datenblatt!$C$8*Datenblatt!M366^2+Datenblatt!$D$8*Datenblatt!M366+Datenblatt!$E$8,0))))))))))))))))))</f>
        <v>#DIV/0!</v>
      </c>
      <c r="K366" t="e">
        <f>IF(AND(Übersicht!$C366=13,Datenblatt!N366&lt;Datenblatt!$T$3),0,IF(AND(Übersicht!$C366=14,Datenblatt!N366&lt;Datenblatt!$T$4),0,IF(AND(Übersicht!$C366=15,Datenblatt!N366&lt;Datenblatt!$T$5),0,IF(AND(Übersicht!$C366=16,Datenblatt!N366&lt;Datenblatt!$T$6),0,IF(AND(Übersicht!$C366=12,Datenblatt!N366&lt;Datenblatt!$T$7),0,IF(AND(Übersicht!$C366=11,Datenblatt!N366&lt;Datenblatt!$T$8),0,IF(AND($C366=13,Datenblatt!N366&gt;Datenblatt!$S$3),100,IF(AND($C366=14,Datenblatt!N366&gt;Datenblatt!$S$4),100,IF(AND($C366=15,Datenblatt!N366&gt;Datenblatt!$S$5),100,IF(AND($C366=16,Datenblatt!N366&gt;Datenblatt!$S$6),100,IF(AND($C366=12,Datenblatt!N366&gt;Datenblatt!$S$7),100,IF(AND($C366=11,Datenblatt!N366&gt;Datenblatt!$S$8),100,IF(Übersicht!$C366=13,Datenblatt!$B$11*Datenblatt!N366^3+Datenblatt!$C$11*Datenblatt!N366^2+Datenblatt!$D$11*Datenblatt!N366+Datenblatt!$E$11,IF(Übersicht!$C366=14,Datenblatt!$B$12*Datenblatt!N366^3+Datenblatt!$C$12*Datenblatt!N366^2+Datenblatt!$D$12*Datenblatt!N366+Datenblatt!$E$12,IF(Übersicht!$C366=15,Datenblatt!$B$13*Datenblatt!N366^3+Datenblatt!$C$13*Datenblatt!N366^2+Datenblatt!$D$13*Datenblatt!N366+Datenblatt!$E$13,IF(Übersicht!$C366=16,Datenblatt!$B$14*Datenblatt!N366^3+Datenblatt!$C$14*Datenblatt!N366^2+Datenblatt!$D$14*Datenblatt!N366+Datenblatt!$E$14,IF(Übersicht!$C366=12,Datenblatt!$B$15*Datenblatt!N366^3+Datenblatt!$C$15*Datenblatt!N366^2+Datenblatt!$D$15*Datenblatt!N366+Datenblatt!$E$15,IF(Übersicht!$C366=11,Datenblatt!$B$16*Datenblatt!N366^3+Datenblatt!$C$16*Datenblatt!N366^2+Datenblatt!$D$16*Datenblatt!N366+Datenblatt!$E$16,0))))))))))))))))))</f>
        <v>#DIV/0!</v>
      </c>
      <c r="L366">
        <f>IF(AND($C366=13,G366&lt;Datenblatt!$V$3),0,IF(AND($C366=14,G366&lt;Datenblatt!$V$4),0,IF(AND($C366=15,G366&lt;Datenblatt!$V$5),0,IF(AND($C366=16,G366&lt;Datenblatt!$V$6),0,IF(AND($C366=12,G366&lt;Datenblatt!$V$7),0,IF(AND($C366=11,G366&lt;Datenblatt!$V$8),0,IF(AND($C366=13,G366&gt;Datenblatt!$U$3),100,IF(AND($C366=14,G366&gt;Datenblatt!$U$4),100,IF(AND($C366=15,G366&gt;Datenblatt!$U$5),100,IF(AND($C366=16,G366&gt;Datenblatt!$U$6),100,IF(AND($C366=12,G366&gt;Datenblatt!$U$7),100,IF(AND($C366=11,G366&gt;Datenblatt!$U$8),100,IF($C366=13,(Datenblatt!$B$19*Übersicht!G366^3)+(Datenblatt!$C$19*Übersicht!G366^2)+(Datenblatt!$D$19*Übersicht!G366)+Datenblatt!$E$19,IF($C366=14,(Datenblatt!$B$20*Übersicht!G366^3)+(Datenblatt!$C$20*Übersicht!G366^2)+(Datenblatt!$D$20*Übersicht!G366)+Datenblatt!$E$20,IF($C366=15,(Datenblatt!$B$21*Übersicht!G366^3)+(Datenblatt!$C$21*Übersicht!G366^2)+(Datenblatt!$D$21*Übersicht!G366)+Datenblatt!$E$21,IF($C366=16,(Datenblatt!$B$22*Übersicht!G366^3)+(Datenblatt!$C$22*Übersicht!G366^2)+(Datenblatt!$D$22*Übersicht!G366)+Datenblatt!$E$22,IF($C366=12,(Datenblatt!$B$23*Übersicht!G366^3)+(Datenblatt!$C$23*Übersicht!G366^2)+(Datenblatt!$D$23*Übersicht!G366)+Datenblatt!$E$23,IF($C366=11,(Datenblatt!$B$24*Übersicht!G366^3)+(Datenblatt!$C$24*Übersicht!G366^2)+(Datenblatt!$D$24*Übersicht!G366)+Datenblatt!$E$24,0))))))))))))))))))</f>
        <v>0</v>
      </c>
      <c r="M366">
        <f>IF(AND(H366="",C366=11),Datenblatt!$I$26,IF(AND(H366="",C366=12),Datenblatt!$I$26,IF(AND(H366="",C366=16),Datenblatt!$I$27,IF(AND(H366="",C366=15),Datenblatt!$I$26,IF(AND(H366="",C366=14),Datenblatt!$I$26,IF(AND(H366="",C366=13),Datenblatt!$I$26,IF(AND($C366=13,H366&gt;Datenblatt!$X$3),0,IF(AND($C366=14,H366&gt;Datenblatt!$X$4),0,IF(AND($C366=15,H366&gt;Datenblatt!$X$5),0,IF(AND($C366=16,H366&gt;Datenblatt!$X$6),0,IF(AND($C366=12,H366&gt;Datenblatt!$X$7),0,IF(AND($C366=11,H366&gt;Datenblatt!$X$8),0,IF(AND($C366=13,H366&lt;Datenblatt!$W$3),100,IF(AND($C366=14,H366&lt;Datenblatt!$W$4),100,IF(AND($C366=15,H366&lt;Datenblatt!$W$5),100,IF(AND($C366=16,H366&lt;Datenblatt!$W$6),100,IF(AND($C366=12,H366&lt;Datenblatt!$W$7),100,IF(AND($C366=11,H366&lt;Datenblatt!$W$8),100,IF($C366=13,(Datenblatt!$B$27*Übersicht!H366^3)+(Datenblatt!$C$27*Übersicht!H366^2)+(Datenblatt!$D$27*Übersicht!H366)+Datenblatt!$E$27,IF($C366=14,(Datenblatt!$B$28*Übersicht!H366^3)+(Datenblatt!$C$28*Übersicht!H366^2)+(Datenblatt!$D$28*Übersicht!H366)+Datenblatt!$E$28,IF($C366=15,(Datenblatt!$B$29*Übersicht!H366^3)+(Datenblatt!$C$29*Übersicht!H366^2)+(Datenblatt!$D$29*Übersicht!H366)+Datenblatt!$E$29,IF($C366=16,(Datenblatt!$B$30*Übersicht!H366^3)+(Datenblatt!$C$30*Übersicht!H366^2)+(Datenblatt!$D$30*Übersicht!H366)+Datenblatt!$E$30,IF($C366=12,(Datenblatt!$B$31*Übersicht!H366^3)+(Datenblatt!$C$31*Übersicht!H366^2)+(Datenblatt!$D$31*Übersicht!H366)+Datenblatt!$E$31,IF($C366=11,(Datenblatt!$B$32*Übersicht!H366^3)+(Datenblatt!$C$32*Übersicht!H366^2)+(Datenblatt!$D$32*Übersicht!H366)+Datenblatt!$E$32,0))))))))))))))))))))))))</f>
        <v>0</v>
      </c>
      <c r="N366">
        <f>IF(AND(H366="",C366=11),Datenblatt!$I$29,IF(AND(H366="",C366=12),Datenblatt!$I$29,IF(AND(H366="",C366=16),Datenblatt!$I$29,IF(AND(H366="",C366=15),Datenblatt!$I$29,IF(AND(H366="",C366=14),Datenblatt!$I$29,IF(AND(H366="",C366=13),Datenblatt!$I$29,IF(AND($C366=13,H366&gt;Datenblatt!$X$3),0,IF(AND($C366=14,H366&gt;Datenblatt!$X$4),0,IF(AND($C366=15,H366&gt;Datenblatt!$X$5),0,IF(AND($C366=16,H366&gt;Datenblatt!$X$6),0,IF(AND($C366=12,H366&gt;Datenblatt!$X$7),0,IF(AND($C366=11,H366&gt;Datenblatt!$X$8),0,IF(AND($C366=13,H366&lt;Datenblatt!$W$3),100,IF(AND($C366=14,H366&lt;Datenblatt!$W$4),100,IF(AND($C366=15,H366&lt;Datenblatt!$W$5),100,IF(AND($C366=16,H366&lt;Datenblatt!$W$6),100,IF(AND($C366=12,H366&lt;Datenblatt!$W$7),100,IF(AND($C366=11,H366&lt;Datenblatt!$W$8),100,IF($C366=13,(Datenblatt!$B$27*Übersicht!H366^3)+(Datenblatt!$C$27*Übersicht!H366^2)+(Datenblatt!$D$27*Übersicht!H366)+Datenblatt!$E$27,IF($C366=14,(Datenblatt!$B$28*Übersicht!H366^3)+(Datenblatt!$C$28*Übersicht!H366^2)+(Datenblatt!$D$28*Übersicht!H366)+Datenblatt!$E$28,IF($C366=15,(Datenblatt!$B$29*Übersicht!H366^3)+(Datenblatt!$C$29*Übersicht!H366^2)+(Datenblatt!$D$29*Übersicht!H366)+Datenblatt!$E$29,IF($C366=16,(Datenblatt!$B$30*Übersicht!H366^3)+(Datenblatt!$C$30*Übersicht!H366^2)+(Datenblatt!$D$30*Übersicht!H366)+Datenblatt!$E$30,IF($C366=12,(Datenblatt!$B$31*Übersicht!H366^3)+(Datenblatt!$C$31*Übersicht!H366^2)+(Datenblatt!$D$31*Übersicht!H366)+Datenblatt!$E$31,IF($C366=11,(Datenblatt!$B$32*Übersicht!H366^3)+(Datenblatt!$C$32*Übersicht!H366^2)+(Datenblatt!$D$32*Übersicht!H366)+Datenblatt!$E$32,0))))))))))))))))))))))))</f>
        <v>0</v>
      </c>
      <c r="O366" s="2" t="e">
        <f t="shared" si="20"/>
        <v>#DIV/0!</v>
      </c>
      <c r="P366" s="2" t="e">
        <f t="shared" si="21"/>
        <v>#DIV/0!</v>
      </c>
      <c r="R366" s="2"/>
      <c r="S366" s="2">
        <f>Datenblatt!$I$10</f>
        <v>62.816491055091916</v>
      </c>
      <c r="T366" s="2">
        <f>Datenblatt!$I$18</f>
        <v>62.379148900450787</v>
      </c>
      <c r="U366" s="2">
        <f>Datenblatt!$I$26</f>
        <v>55.885385458572635</v>
      </c>
      <c r="V366" s="2">
        <f>Datenblatt!$I$34</f>
        <v>60.727085155488531</v>
      </c>
      <c r="W366" s="7" t="e">
        <f t="shared" si="22"/>
        <v>#DIV/0!</v>
      </c>
      <c r="Y366" s="2">
        <f>Datenblatt!$I$5</f>
        <v>73.48733784597421</v>
      </c>
      <c r="Z366">
        <f>Datenblatt!$I$13</f>
        <v>79.926562848016317</v>
      </c>
      <c r="AA366">
        <f>Datenblatt!$I$21</f>
        <v>79.953620531215734</v>
      </c>
      <c r="AB366">
        <f>Datenblatt!$I$29</f>
        <v>70.851454876954847</v>
      </c>
      <c r="AC366">
        <f>Datenblatt!$I$37</f>
        <v>75.813025407742586</v>
      </c>
      <c r="AD366" s="7" t="e">
        <f t="shared" si="23"/>
        <v>#DIV/0!</v>
      </c>
    </row>
    <row r="367" spans="10:30" ht="19" x14ac:dyDescent="0.25">
      <c r="J367" s="3" t="e">
        <f>IF(AND($C367=13,Datenblatt!M367&lt;Datenblatt!$R$3),0,IF(AND($C367=14,Datenblatt!M367&lt;Datenblatt!$R$4),0,IF(AND($C367=15,Datenblatt!M367&lt;Datenblatt!$R$5),0,IF(AND($C367=16,Datenblatt!M367&lt;Datenblatt!$R$6),0,IF(AND($C367=12,Datenblatt!M367&lt;Datenblatt!$R$7),0,IF(AND($C367=11,Datenblatt!M367&lt;Datenblatt!$R$8),0,IF(AND($C367=13,Datenblatt!M367&gt;Datenblatt!$Q$3),100,IF(AND($C367=14,Datenblatt!M367&gt;Datenblatt!$Q$4),100,IF(AND($C367=15,Datenblatt!M367&gt;Datenblatt!$Q$5),100,IF(AND($C367=16,Datenblatt!M367&gt;Datenblatt!$Q$6),100,IF(AND($C367=12,Datenblatt!M367&gt;Datenblatt!$Q$7),100,IF(AND($C367=11,Datenblatt!M367&gt;Datenblatt!$Q$8),100,IF(Übersicht!$C367=13,Datenblatt!$B$3*Datenblatt!M367^3+Datenblatt!$C$3*Datenblatt!M367^2+Datenblatt!$D$3*Datenblatt!M367+Datenblatt!$E$3,IF(Übersicht!$C367=14,Datenblatt!$B$4*Datenblatt!M367^3+Datenblatt!$C$4*Datenblatt!M367^2+Datenblatt!$D$4*Datenblatt!M367+Datenblatt!$E$4,IF(Übersicht!$C367=15,Datenblatt!$B$5*Datenblatt!M367^3+Datenblatt!$C$5*Datenblatt!M367^2+Datenblatt!$D$5*Datenblatt!M367+Datenblatt!$E$5,IF(Übersicht!$C367=16,Datenblatt!$B$6*Datenblatt!M367^3+Datenblatt!$C$6*Datenblatt!M367^2+Datenblatt!$D$6*Datenblatt!M367+Datenblatt!$E$6,IF(Übersicht!$C367=12,Datenblatt!$B$7*Datenblatt!M367^3+Datenblatt!$C$7*Datenblatt!M367^2+Datenblatt!$D$7*Datenblatt!M367+Datenblatt!$E$7,IF(Übersicht!$C367=11,Datenblatt!$B$8*Datenblatt!M367^3+Datenblatt!$C$8*Datenblatt!M367^2+Datenblatt!$D$8*Datenblatt!M367+Datenblatt!$E$8,0))))))))))))))))))</f>
        <v>#DIV/0!</v>
      </c>
      <c r="K367" t="e">
        <f>IF(AND(Übersicht!$C367=13,Datenblatt!N367&lt;Datenblatt!$T$3),0,IF(AND(Übersicht!$C367=14,Datenblatt!N367&lt;Datenblatt!$T$4),0,IF(AND(Übersicht!$C367=15,Datenblatt!N367&lt;Datenblatt!$T$5),0,IF(AND(Übersicht!$C367=16,Datenblatt!N367&lt;Datenblatt!$T$6),0,IF(AND(Übersicht!$C367=12,Datenblatt!N367&lt;Datenblatt!$T$7),0,IF(AND(Übersicht!$C367=11,Datenblatt!N367&lt;Datenblatt!$T$8),0,IF(AND($C367=13,Datenblatt!N367&gt;Datenblatt!$S$3),100,IF(AND($C367=14,Datenblatt!N367&gt;Datenblatt!$S$4),100,IF(AND($C367=15,Datenblatt!N367&gt;Datenblatt!$S$5),100,IF(AND($C367=16,Datenblatt!N367&gt;Datenblatt!$S$6),100,IF(AND($C367=12,Datenblatt!N367&gt;Datenblatt!$S$7),100,IF(AND($C367=11,Datenblatt!N367&gt;Datenblatt!$S$8),100,IF(Übersicht!$C367=13,Datenblatt!$B$11*Datenblatt!N367^3+Datenblatt!$C$11*Datenblatt!N367^2+Datenblatt!$D$11*Datenblatt!N367+Datenblatt!$E$11,IF(Übersicht!$C367=14,Datenblatt!$B$12*Datenblatt!N367^3+Datenblatt!$C$12*Datenblatt!N367^2+Datenblatt!$D$12*Datenblatt!N367+Datenblatt!$E$12,IF(Übersicht!$C367=15,Datenblatt!$B$13*Datenblatt!N367^3+Datenblatt!$C$13*Datenblatt!N367^2+Datenblatt!$D$13*Datenblatt!N367+Datenblatt!$E$13,IF(Übersicht!$C367=16,Datenblatt!$B$14*Datenblatt!N367^3+Datenblatt!$C$14*Datenblatt!N367^2+Datenblatt!$D$14*Datenblatt!N367+Datenblatt!$E$14,IF(Übersicht!$C367=12,Datenblatt!$B$15*Datenblatt!N367^3+Datenblatt!$C$15*Datenblatt!N367^2+Datenblatt!$D$15*Datenblatt!N367+Datenblatt!$E$15,IF(Übersicht!$C367=11,Datenblatt!$B$16*Datenblatt!N367^3+Datenblatt!$C$16*Datenblatt!N367^2+Datenblatt!$D$16*Datenblatt!N367+Datenblatt!$E$16,0))))))))))))))))))</f>
        <v>#DIV/0!</v>
      </c>
      <c r="L367">
        <f>IF(AND($C367=13,G367&lt;Datenblatt!$V$3),0,IF(AND($C367=14,G367&lt;Datenblatt!$V$4),0,IF(AND($C367=15,G367&lt;Datenblatt!$V$5),0,IF(AND($C367=16,G367&lt;Datenblatt!$V$6),0,IF(AND($C367=12,G367&lt;Datenblatt!$V$7),0,IF(AND($C367=11,G367&lt;Datenblatt!$V$8),0,IF(AND($C367=13,G367&gt;Datenblatt!$U$3),100,IF(AND($C367=14,G367&gt;Datenblatt!$U$4),100,IF(AND($C367=15,G367&gt;Datenblatt!$U$5),100,IF(AND($C367=16,G367&gt;Datenblatt!$U$6),100,IF(AND($C367=12,G367&gt;Datenblatt!$U$7),100,IF(AND($C367=11,G367&gt;Datenblatt!$U$8),100,IF($C367=13,(Datenblatt!$B$19*Übersicht!G367^3)+(Datenblatt!$C$19*Übersicht!G367^2)+(Datenblatt!$D$19*Übersicht!G367)+Datenblatt!$E$19,IF($C367=14,(Datenblatt!$B$20*Übersicht!G367^3)+(Datenblatt!$C$20*Übersicht!G367^2)+(Datenblatt!$D$20*Übersicht!G367)+Datenblatt!$E$20,IF($C367=15,(Datenblatt!$B$21*Übersicht!G367^3)+(Datenblatt!$C$21*Übersicht!G367^2)+(Datenblatt!$D$21*Übersicht!G367)+Datenblatt!$E$21,IF($C367=16,(Datenblatt!$B$22*Übersicht!G367^3)+(Datenblatt!$C$22*Übersicht!G367^2)+(Datenblatt!$D$22*Übersicht!G367)+Datenblatt!$E$22,IF($C367=12,(Datenblatt!$B$23*Übersicht!G367^3)+(Datenblatt!$C$23*Übersicht!G367^2)+(Datenblatt!$D$23*Übersicht!G367)+Datenblatt!$E$23,IF($C367=11,(Datenblatt!$B$24*Übersicht!G367^3)+(Datenblatt!$C$24*Übersicht!G367^2)+(Datenblatt!$D$24*Übersicht!G367)+Datenblatt!$E$24,0))))))))))))))))))</f>
        <v>0</v>
      </c>
      <c r="M367">
        <f>IF(AND(H367="",C367=11),Datenblatt!$I$26,IF(AND(H367="",C367=12),Datenblatt!$I$26,IF(AND(H367="",C367=16),Datenblatt!$I$27,IF(AND(H367="",C367=15),Datenblatt!$I$26,IF(AND(H367="",C367=14),Datenblatt!$I$26,IF(AND(H367="",C367=13),Datenblatt!$I$26,IF(AND($C367=13,H367&gt;Datenblatt!$X$3),0,IF(AND($C367=14,H367&gt;Datenblatt!$X$4),0,IF(AND($C367=15,H367&gt;Datenblatt!$X$5),0,IF(AND($C367=16,H367&gt;Datenblatt!$X$6),0,IF(AND($C367=12,H367&gt;Datenblatt!$X$7),0,IF(AND($C367=11,H367&gt;Datenblatt!$X$8),0,IF(AND($C367=13,H367&lt;Datenblatt!$W$3),100,IF(AND($C367=14,H367&lt;Datenblatt!$W$4),100,IF(AND($C367=15,H367&lt;Datenblatt!$W$5),100,IF(AND($C367=16,H367&lt;Datenblatt!$W$6),100,IF(AND($C367=12,H367&lt;Datenblatt!$W$7),100,IF(AND($C367=11,H367&lt;Datenblatt!$W$8),100,IF($C367=13,(Datenblatt!$B$27*Übersicht!H367^3)+(Datenblatt!$C$27*Übersicht!H367^2)+(Datenblatt!$D$27*Übersicht!H367)+Datenblatt!$E$27,IF($C367=14,(Datenblatt!$B$28*Übersicht!H367^3)+(Datenblatt!$C$28*Übersicht!H367^2)+(Datenblatt!$D$28*Übersicht!H367)+Datenblatt!$E$28,IF($C367=15,(Datenblatt!$B$29*Übersicht!H367^3)+(Datenblatt!$C$29*Übersicht!H367^2)+(Datenblatt!$D$29*Übersicht!H367)+Datenblatt!$E$29,IF($C367=16,(Datenblatt!$B$30*Übersicht!H367^3)+(Datenblatt!$C$30*Übersicht!H367^2)+(Datenblatt!$D$30*Übersicht!H367)+Datenblatt!$E$30,IF($C367=12,(Datenblatt!$B$31*Übersicht!H367^3)+(Datenblatt!$C$31*Übersicht!H367^2)+(Datenblatt!$D$31*Übersicht!H367)+Datenblatt!$E$31,IF($C367=11,(Datenblatt!$B$32*Übersicht!H367^3)+(Datenblatt!$C$32*Übersicht!H367^2)+(Datenblatt!$D$32*Übersicht!H367)+Datenblatt!$E$32,0))))))))))))))))))))))))</f>
        <v>0</v>
      </c>
      <c r="N367">
        <f>IF(AND(H367="",C367=11),Datenblatt!$I$29,IF(AND(H367="",C367=12),Datenblatt!$I$29,IF(AND(H367="",C367=16),Datenblatt!$I$29,IF(AND(H367="",C367=15),Datenblatt!$I$29,IF(AND(H367="",C367=14),Datenblatt!$I$29,IF(AND(H367="",C367=13),Datenblatt!$I$29,IF(AND($C367=13,H367&gt;Datenblatt!$X$3),0,IF(AND($C367=14,H367&gt;Datenblatt!$X$4),0,IF(AND($C367=15,H367&gt;Datenblatt!$X$5),0,IF(AND($C367=16,H367&gt;Datenblatt!$X$6),0,IF(AND($C367=12,H367&gt;Datenblatt!$X$7),0,IF(AND($C367=11,H367&gt;Datenblatt!$X$8),0,IF(AND($C367=13,H367&lt;Datenblatt!$W$3),100,IF(AND($C367=14,H367&lt;Datenblatt!$W$4),100,IF(AND($C367=15,H367&lt;Datenblatt!$W$5),100,IF(AND($C367=16,H367&lt;Datenblatt!$W$6),100,IF(AND($C367=12,H367&lt;Datenblatt!$W$7),100,IF(AND($C367=11,H367&lt;Datenblatt!$W$8),100,IF($C367=13,(Datenblatt!$B$27*Übersicht!H367^3)+(Datenblatt!$C$27*Übersicht!H367^2)+(Datenblatt!$D$27*Übersicht!H367)+Datenblatt!$E$27,IF($C367=14,(Datenblatt!$B$28*Übersicht!H367^3)+(Datenblatt!$C$28*Übersicht!H367^2)+(Datenblatt!$D$28*Übersicht!H367)+Datenblatt!$E$28,IF($C367=15,(Datenblatt!$B$29*Übersicht!H367^3)+(Datenblatt!$C$29*Übersicht!H367^2)+(Datenblatt!$D$29*Übersicht!H367)+Datenblatt!$E$29,IF($C367=16,(Datenblatt!$B$30*Übersicht!H367^3)+(Datenblatt!$C$30*Übersicht!H367^2)+(Datenblatt!$D$30*Übersicht!H367)+Datenblatt!$E$30,IF($C367=12,(Datenblatt!$B$31*Übersicht!H367^3)+(Datenblatt!$C$31*Übersicht!H367^2)+(Datenblatt!$D$31*Übersicht!H367)+Datenblatt!$E$31,IF($C367=11,(Datenblatt!$B$32*Übersicht!H367^3)+(Datenblatt!$C$32*Übersicht!H367^2)+(Datenblatt!$D$32*Übersicht!H367)+Datenblatt!$E$32,0))))))))))))))))))))))))</f>
        <v>0</v>
      </c>
      <c r="O367" s="2" t="e">
        <f t="shared" si="20"/>
        <v>#DIV/0!</v>
      </c>
      <c r="P367" s="2" t="e">
        <f t="shared" si="21"/>
        <v>#DIV/0!</v>
      </c>
      <c r="R367" s="2"/>
      <c r="S367" s="2">
        <f>Datenblatt!$I$10</f>
        <v>62.816491055091916</v>
      </c>
      <c r="T367" s="2">
        <f>Datenblatt!$I$18</f>
        <v>62.379148900450787</v>
      </c>
      <c r="U367" s="2">
        <f>Datenblatt!$I$26</f>
        <v>55.885385458572635</v>
      </c>
      <c r="V367" s="2">
        <f>Datenblatt!$I$34</f>
        <v>60.727085155488531</v>
      </c>
      <c r="W367" s="7" t="e">
        <f t="shared" si="22"/>
        <v>#DIV/0!</v>
      </c>
      <c r="Y367" s="2">
        <f>Datenblatt!$I$5</f>
        <v>73.48733784597421</v>
      </c>
      <c r="Z367">
        <f>Datenblatt!$I$13</f>
        <v>79.926562848016317</v>
      </c>
      <c r="AA367">
        <f>Datenblatt!$I$21</f>
        <v>79.953620531215734</v>
      </c>
      <c r="AB367">
        <f>Datenblatt!$I$29</f>
        <v>70.851454876954847</v>
      </c>
      <c r="AC367">
        <f>Datenblatt!$I$37</f>
        <v>75.813025407742586</v>
      </c>
      <c r="AD367" s="7" t="e">
        <f t="shared" si="23"/>
        <v>#DIV/0!</v>
      </c>
    </row>
    <row r="368" spans="10:30" ht="19" x14ac:dyDescent="0.25">
      <c r="J368" s="3" t="e">
        <f>IF(AND($C368=13,Datenblatt!M368&lt;Datenblatt!$R$3),0,IF(AND($C368=14,Datenblatt!M368&lt;Datenblatt!$R$4),0,IF(AND($C368=15,Datenblatt!M368&lt;Datenblatt!$R$5),0,IF(AND($C368=16,Datenblatt!M368&lt;Datenblatt!$R$6),0,IF(AND($C368=12,Datenblatt!M368&lt;Datenblatt!$R$7),0,IF(AND($C368=11,Datenblatt!M368&lt;Datenblatt!$R$8),0,IF(AND($C368=13,Datenblatt!M368&gt;Datenblatt!$Q$3),100,IF(AND($C368=14,Datenblatt!M368&gt;Datenblatt!$Q$4),100,IF(AND($C368=15,Datenblatt!M368&gt;Datenblatt!$Q$5),100,IF(AND($C368=16,Datenblatt!M368&gt;Datenblatt!$Q$6),100,IF(AND($C368=12,Datenblatt!M368&gt;Datenblatt!$Q$7),100,IF(AND($C368=11,Datenblatt!M368&gt;Datenblatt!$Q$8),100,IF(Übersicht!$C368=13,Datenblatt!$B$3*Datenblatt!M368^3+Datenblatt!$C$3*Datenblatt!M368^2+Datenblatt!$D$3*Datenblatt!M368+Datenblatt!$E$3,IF(Übersicht!$C368=14,Datenblatt!$B$4*Datenblatt!M368^3+Datenblatt!$C$4*Datenblatt!M368^2+Datenblatt!$D$4*Datenblatt!M368+Datenblatt!$E$4,IF(Übersicht!$C368=15,Datenblatt!$B$5*Datenblatt!M368^3+Datenblatt!$C$5*Datenblatt!M368^2+Datenblatt!$D$5*Datenblatt!M368+Datenblatt!$E$5,IF(Übersicht!$C368=16,Datenblatt!$B$6*Datenblatt!M368^3+Datenblatt!$C$6*Datenblatt!M368^2+Datenblatt!$D$6*Datenblatt!M368+Datenblatt!$E$6,IF(Übersicht!$C368=12,Datenblatt!$B$7*Datenblatt!M368^3+Datenblatt!$C$7*Datenblatt!M368^2+Datenblatt!$D$7*Datenblatt!M368+Datenblatt!$E$7,IF(Übersicht!$C368=11,Datenblatt!$B$8*Datenblatt!M368^3+Datenblatt!$C$8*Datenblatt!M368^2+Datenblatt!$D$8*Datenblatt!M368+Datenblatt!$E$8,0))))))))))))))))))</f>
        <v>#DIV/0!</v>
      </c>
      <c r="K368" t="e">
        <f>IF(AND(Übersicht!$C368=13,Datenblatt!N368&lt;Datenblatt!$T$3),0,IF(AND(Übersicht!$C368=14,Datenblatt!N368&lt;Datenblatt!$T$4),0,IF(AND(Übersicht!$C368=15,Datenblatt!N368&lt;Datenblatt!$T$5),0,IF(AND(Übersicht!$C368=16,Datenblatt!N368&lt;Datenblatt!$T$6),0,IF(AND(Übersicht!$C368=12,Datenblatt!N368&lt;Datenblatt!$T$7),0,IF(AND(Übersicht!$C368=11,Datenblatt!N368&lt;Datenblatt!$T$8),0,IF(AND($C368=13,Datenblatt!N368&gt;Datenblatt!$S$3),100,IF(AND($C368=14,Datenblatt!N368&gt;Datenblatt!$S$4),100,IF(AND($C368=15,Datenblatt!N368&gt;Datenblatt!$S$5),100,IF(AND($C368=16,Datenblatt!N368&gt;Datenblatt!$S$6),100,IF(AND($C368=12,Datenblatt!N368&gt;Datenblatt!$S$7),100,IF(AND($C368=11,Datenblatt!N368&gt;Datenblatt!$S$8),100,IF(Übersicht!$C368=13,Datenblatt!$B$11*Datenblatt!N368^3+Datenblatt!$C$11*Datenblatt!N368^2+Datenblatt!$D$11*Datenblatt!N368+Datenblatt!$E$11,IF(Übersicht!$C368=14,Datenblatt!$B$12*Datenblatt!N368^3+Datenblatt!$C$12*Datenblatt!N368^2+Datenblatt!$D$12*Datenblatt!N368+Datenblatt!$E$12,IF(Übersicht!$C368=15,Datenblatt!$B$13*Datenblatt!N368^3+Datenblatt!$C$13*Datenblatt!N368^2+Datenblatt!$D$13*Datenblatt!N368+Datenblatt!$E$13,IF(Übersicht!$C368=16,Datenblatt!$B$14*Datenblatt!N368^3+Datenblatt!$C$14*Datenblatt!N368^2+Datenblatt!$D$14*Datenblatt!N368+Datenblatt!$E$14,IF(Übersicht!$C368=12,Datenblatt!$B$15*Datenblatt!N368^3+Datenblatt!$C$15*Datenblatt!N368^2+Datenblatt!$D$15*Datenblatt!N368+Datenblatt!$E$15,IF(Übersicht!$C368=11,Datenblatt!$B$16*Datenblatt!N368^3+Datenblatt!$C$16*Datenblatt!N368^2+Datenblatt!$D$16*Datenblatt!N368+Datenblatt!$E$16,0))))))))))))))))))</f>
        <v>#DIV/0!</v>
      </c>
      <c r="L368">
        <f>IF(AND($C368=13,G368&lt;Datenblatt!$V$3),0,IF(AND($C368=14,G368&lt;Datenblatt!$V$4),0,IF(AND($C368=15,G368&lt;Datenblatt!$V$5),0,IF(AND($C368=16,G368&lt;Datenblatt!$V$6),0,IF(AND($C368=12,G368&lt;Datenblatt!$V$7),0,IF(AND($C368=11,G368&lt;Datenblatt!$V$8),0,IF(AND($C368=13,G368&gt;Datenblatt!$U$3),100,IF(AND($C368=14,G368&gt;Datenblatt!$U$4),100,IF(AND($C368=15,G368&gt;Datenblatt!$U$5),100,IF(AND($C368=16,G368&gt;Datenblatt!$U$6),100,IF(AND($C368=12,G368&gt;Datenblatt!$U$7),100,IF(AND($C368=11,G368&gt;Datenblatt!$U$8),100,IF($C368=13,(Datenblatt!$B$19*Übersicht!G368^3)+(Datenblatt!$C$19*Übersicht!G368^2)+(Datenblatt!$D$19*Übersicht!G368)+Datenblatt!$E$19,IF($C368=14,(Datenblatt!$B$20*Übersicht!G368^3)+(Datenblatt!$C$20*Übersicht!G368^2)+(Datenblatt!$D$20*Übersicht!G368)+Datenblatt!$E$20,IF($C368=15,(Datenblatt!$B$21*Übersicht!G368^3)+(Datenblatt!$C$21*Übersicht!G368^2)+(Datenblatt!$D$21*Übersicht!G368)+Datenblatt!$E$21,IF($C368=16,(Datenblatt!$B$22*Übersicht!G368^3)+(Datenblatt!$C$22*Übersicht!G368^2)+(Datenblatt!$D$22*Übersicht!G368)+Datenblatt!$E$22,IF($C368=12,(Datenblatt!$B$23*Übersicht!G368^3)+(Datenblatt!$C$23*Übersicht!G368^2)+(Datenblatt!$D$23*Übersicht!G368)+Datenblatt!$E$23,IF($C368=11,(Datenblatt!$B$24*Übersicht!G368^3)+(Datenblatt!$C$24*Übersicht!G368^2)+(Datenblatt!$D$24*Übersicht!G368)+Datenblatt!$E$24,0))))))))))))))))))</f>
        <v>0</v>
      </c>
      <c r="M368">
        <f>IF(AND(H368="",C368=11),Datenblatt!$I$26,IF(AND(H368="",C368=12),Datenblatt!$I$26,IF(AND(H368="",C368=16),Datenblatt!$I$27,IF(AND(H368="",C368=15),Datenblatt!$I$26,IF(AND(H368="",C368=14),Datenblatt!$I$26,IF(AND(H368="",C368=13),Datenblatt!$I$26,IF(AND($C368=13,H368&gt;Datenblatt!$X$3),0,IF(AND($C368=14,H368&gt;Datenblatt!$X$4),0,IF(AND($C368=15,H368&gt;Datenblatt!$X$5),0,IF(AND($C368=16,H368&gt;Datenblatt!$X$6),0,IF(AND($C368=12,H368&gt;Datenblatt!$X$7),0,IF(AND($C368=11,H368&gt;Datenblatt!$X$8),0,IF(AND($C368=13,H368&lt;Datenblatt!$W$3),100,IF(AND($C368=14,H368&lt;Datenblatt!$W$4),100,IF(AND($C368=15,H368&lt;Datenblatt!$W$5),100,IF(AND($C368=16,H368&lt;Datenblatt!$W$6),100,IF(AND($C368=12,H368&lt;Datenblatt!$W$7),100,IF(AND($C368=11,H368&lt;Datenblatt!$W$8),100,IF($C368=13,(Datenblatt!$B$27*Übersicht!H368^3)+(Datenblatt!$C$27*Übersicht!H368^2)+(Datenblatt!$D$27*Übersicht!H368)+Datenblatt!$E$27,IF($C368=14,(Datenblatt!$B$28*Übersicht!H368^3)+(Datenblatt!$C$28*Übersicht!H368^2)+(Datenblatt!$D$28*Übersicht!H368)+Datenblatt!$E$28,IF($C368=15,(Datenblatt!$B$29*Übersicht!H368^3)+(Datenblatt!$C$29*Übersicht!H368^2)+(Datenblatt!$D$29*Übersicht!H368)+Datenblatt!$E$29,IF($C368=16,(Datenblatt!$B$30*Übersicht!H368^3)+(Datenblatt!$C$30*Übersicht!H368^2)+(Datenblatt!$D$30*Übersicht!H368)+Datenblatt!$E$30,IF($C368=12,(Datenblatt!$B$31*Übersicht!H368^3)+(Datenblatt!$C$31*Übersicht!H368^2)+(Datenblatt!$D$31*Übersicht!H368)+Datenblatt!$E$31,IF($C368=11,(Datenblatt!$B$32*Übersicht!H368^3)+(Datenblatt!$C$32*Übersicht!H368^2)+(Datenblatt!$D$32*Übersicht!H368)+Datenblatt!$E$32,0))))))))))))))))))))))))</f>
        <v>0</v>
      </c>
      <c r="N368">
        <f>IF(AND(H368="",C368=11),Datenblatt!$I$29,IF(AND(H368="",C368=12),Datenblatt!$I$29,IF(AND(H368="",C368=16),Datenblatt!$I$29,IF(AND(H368="",C368=15),Datenblatt!$I$29,IF(AND(H368="",C368=14),Datenblatt!$I$29,IF(AND(H368="",C368=13),Datenblatt!$I$29,IF(AND($C368=13,H368&gt;Datenblatt!$X$3),0,IF(AND($C368=14,H368&gt;Datenblatt!$X$4),0,IF(AND($C368=15,H368&gt;Datenblatt!$X$5),0,IF(AND($C368=16,H368&gt;Datenblatt!$X$6),0,IF(AND($C368=12,H368&gt;Datenblatt!$X$7),0,IF(AND($C368=11,H368&gt;Datenblatt!$X$8),0,IF(AND($C368=13,H368&lt;Datenblatt!$W$3),100,IF(AND($C368=14,H368&lt;Datenblatt!$W$4),100,IF(AND($C368=15,H368&lt;Datenblatt!$W$5),100,IF(AND($C368=16,H368&lt;Datenblatt!$W$6),100,IF(AND($C368=12,H368&lt;Datenblatt!$W$7),100,IF(AND($C368=11,H368&lt;Datenblatt!$W$8),100,IF($C368=13,(Datenblatt!$B$27*Übersicht!H368^3)+(Datenblatt!$C$27*Übersicht!H368^2)+(Datenblatt!$D$27*Übersicht!H368)+Datenblatt!$E$27,IF($C368=14,(Datenblatt!$B$28*Übersicht!H368^3)+(Datenblatt!$C$28*Übersicht!H368^2)+(Datenblatt!$D$28*Übersicht!H368)+Datenblatt!$E$28,IF($C368=15,(Datenblatt!$B$29*Übersicht!H368^3)+(Datenblatt!$C$29*Übersicht!H368^2)+(Datenblatt!$D$29*Übersicht!H368)+Datenblatt!$E$29,IF($C368=16,(Datenblatt!$B$30*Übersicht!H368^3)+(Datenblatt!$C$30*Übersicht!H368^2)+(Datenblatt!$D$30*Übersicht!H368)+Datenblatt!$E$30,IF($C368=12,(Datenblatt!$B$31*Übersicht!H368^3)+(Datenblatt!$C$31*Übersicht!H368^2)+(Datenblatt!$D$31*Übersicht!H368)+Datenblatt!$E$31,IF($C368=11,(Datenblatt!$B$32*Übersicht!H368^3)+(Datenblatt!$C$32*Übersicht!H368^2)+(Datenblatt!$D$32*Übersicht!H368)+Datenblatt!$E$32,0))))))))))))))))))))))))</f>
        <v>0</v>
      </c>
      <c r="O368" s="2" t="e">
        <f t="shared" si="20"/>
        <v>#DIV/0!</v>
      </c>
      <c r="P368" s="2" t="e">
        <f t="shared" si="21"/>
        <v>#DIV/0!</v>
      </c>
      <c r="R368" s="2"/>
      <c r="S368" s="2">
        <f>Datenblatt!$I$10</f>
        <v>62.816491055091916</v>
      </c>
      <c r="T368" s="2">
        <f>Datenblatt!$I$18</f>
        <v>62.379148900450787</v>
      </c>
      <c r="U368" s="2">
        <f>Datenblatt!$I$26</f>
        <v>55.885385458572635</v>
      </c>
      <c r="V368" s="2">
        <f>Datenblatt!$I$34</f>
        <v>60.727085155488531</v>
      </c>
      <c r="W368" s="7" t="e">
        <f t="shared" si="22"/>
        <v>#DIV/0!</v>
      </c>
      <c r="Y368" s="2">
        <f>Datenblatt!$I$5</f>
        <v>73.48733784597421</v>
      </c>
      <c r="Z368">
        <f>Datenblatt!$I$13</f>
        <v>79.926562848016317</v>
      </c>
      <c r="AA368">
        <f>Datenblatt!$I$21</f>
        <v>79.953620531215734</v>
      </c>
      <c r="AB368">
        <f>Datenblatt!$I$29</f>
        <v>70.851454876954847</v>
      </c>
      <c r="AC368">
        <f>Datenblatt!$I$37</f>
        <v>75.813025407742586</v>
      </c>
      <c r="AD368" s="7" t="e">
        <f t="shared" si="23"/>
        <v>#DIV/0!</v>
      </c>
    </row>
    <row r="369" spans="10:30" ht="19" x14ac:dyDescent="0.25">
      <c r="J369" s="3" t="e">
        <f>IF(AND($C369=13,Datenblatt!M369&lt;Datenblatt!$R$3),0,IF(AND($C369=14,Datenblatt!M369&lt;Datenblatt!$R$4),0,IF(AND($C369=15,Datenblatt!M369&lt;Datenblatt!$R$5),0,IF(AND($C369=16,Datenblatt!M369&lt;Datenblatt!$R$6),0,IF(AND($C369=12,Datenblatt!M369&lt;Datenblatt!$R$7),0,IF(AND($C369=11,Datenblatt!M369&lt;Datenblatt!$R$8),0,IF(AND($C369=13,Datenblatt!M369&gt;Datenblatt!$Q$3),100,IF(AND($C369=14,Datenblatt!M369&gt;Datenblatt!$Q$4),100,IF(AND($C369=15,Datenblatt!M369&gt;Datenblatt!$Q$5),100,IF(AND($C369=16,Datenblatt!M369&gt;Datenblatt!$Q$6),100,IF(AND($C369=12,Datenblatt!M369&gt;Datenblatt!$Q$7),100,IF(AND($C369=11,Datenblatt!M369&gt;Datenblatt!$Q$8),100,IF(Übersicht!$C369=13,Datenblatt!$B$3*Datenblatt!M369^3+Datenblatt!$C$3*Datenblatt!M369^2+Datenblatt!$D$3*Datenblatt!M369+Datenblatt!$E$3,IF(Übersicht!$C369=14,Datenblatt!$B$4*Datenblatt!M369^3+Datenblatt!$C$4*Datenblatt!M369^2+Datenblatt!$D$4*Datenblatt!M369+Datenblatt!$E$4,IF(Übersicht!$C369=15,Datenblatt!$B$5*Datenblatt!M369^3+Datenblatt!$C$5*Datenblatt!M369^2+Datenblatt!$D$5*Datenblatt!M369+Datenblatt!$E$5,IF(Übersicht!$C369=16,Datenblatt!$B$6*Datenblatt!M369^3+Datenblatt!$C$6*Datenblatt!M369^2+Datenblatt!$D$6*Datenblatt!M369+Datenblatt!$E$6,IF(Übersicht!$C369=12,Datenblatt!$B$7*Datenblatt!M369^3+Datenblatt!$C$7*Datenblatt!M369^2+Datenblatt!$D$7*Datenblatt!M369+Datenblatt!$E$7,IF(Übersicht!$C369=11,Datenblatt!$B$8*Datenblatt!M369^3+Datenblatt!$C$8*Datenblatt!M369^2+Datenblatt!$D$8*Datenblatt!M369+Datenblatt!$E$8,0))))))))))))))))))</f>
        <v>#DIV/0!</v>
      </c>
      <c r="K369" t="e">
        <f>IF(AND(Übersicht!$C369=13,Datenblatt!N369&lt;Datenblatt!$T$3),0,IF(AND(Übersicht!$C369=14,Datenblatt!N369&lt;Datenblatt!$T$4),0,IF(AND(Übersicht!$C369=15,Datenblatt!N369&lt;Datenblatt!$T$5),0,IF(AND(Übersicht!$C369=16,Datenblatt!N369&lt;Datenblatt!$T$6),0,IF(AND(Übersicht!$C369=12,Datenblatt!N369&lt;Datenblatt!$T$7),0,IF(AND(Übersicht!$C369=11,Datenblatt!N369&lt;Datenblatt!$T$8),0,IF(AND($C369=13,Datenblatt!N369&gt;Datenblatt!$S$3),100,IF(AND($C369=14,Datenblatt!N369&gt;Datenblatt!$S$4),100,IF(AND($C369=15,Datenblatt!N369&gt;Datenblatt!$S$5),100,IF(AND($C369=16,Datenblatt!N369&gt;Datenblatt!$S$6),100,IF(AND($C369=12,Datenblatt!N369&gt;Datenblatt!$S$7),100,IF(AND($C369=11,Datenblatt!N369&gt;Datenblatt!$S$8),100,IF(Übersicht!$C369=13,Datenblatt!$B$11*Datenblatt!N369^3+Datenblatt!$C$11*Datenblatt!N369^2+Datenblatt!$D$11*Datenblatt!N369+Datenblatt!$E$11,IF(Übersicht!$C369=14,Datenblatt!$B$12*Datenblatt!N369^3+Datenblatt!$C$12*Datenblatt!N369^2+Datenblatt!$D$12*Datenblatt!N369+Datenblatt!$E$12,IF(Übersicht!$C369=15,Datenblatt!$B$13*Datenblatt!N369^3+Datenblatt!$C$13*Datenblatt!N369^2+Datenblatt!$D$13*Datenblatt!N369+Datenblatt!$E$13,IF(Übersicht!$C369=16,Datenblatt!$B$14*Datenblatt!N369^3+Datenblatt!$C$14*Datenblatt!N369^2+Datenblatt!$D$14*Datenblatt!N369+Datenblatt!$E$14,IF(Übersicht!$C369=12,Datenblatt!$B$15*Datenblatt!N369^3+Datenblatt!$C$15*Datenblatt!N369^2+Datenblatt!$D$15*Datenblatt!N369+Datenblatt!$E$15,IF(Übersicht!$C369=11,Datenblatt!$B$16*Datenblatt!N369^3+Datenblatt!$C$16*Datenblatt!N369^2+Datenblatt!$D$16*Datenblatt!N369+Datenblatt!$E$16,0))))))))))))))))))</f>
        <v>#DIV/0!</v>
      </c>
      <c r="L369">
        <f>IF(AND($C369=13,G369&lt;Datenblatt!$V$3),0,IF(AND($C369=14,G369&lt;Datenblatt!$V$4),0,IF(AND($C369=15,G369&lt;Datenblatt!$V$5),0,IF(AND($C369=16,G369&lt;Datenblatt!$V$6),0,IF(AND($C369=12,G369&lt;Datenblatt!$V$7),0,IF(AND($C369=11,G369&lt;Datenblatt!$V$8),0,IF(AND($C369=13,G369&gt;Datenblatt!$U$3),100,IF(AND($C369=14,G369&gt;Datenblatt!$U$4),100,IF(AND($C369=15,G369&gt;Datenblatt!$U$5),100,IF(AND($C369=16,G369&gt;Datenblatt!$U$6),100,IF(AND($C369=12,G369&gt;Datenblatt!$U$7),100,IF(AND($C369=11,G369&gt;Datenblatt!$U$8),100,IF($C369=13,(Datenblatt!$B$19*Übersicht!G369^3)+(Datenblatt!$C$19*Übersicht!G369^2)+(Datenblatt!$D$19*Übersicht!G369)+Datenblatt!$E$19,IF($C369=14,(Datenblatt!$B$20*Übersicht!G369^3)+(Datenblatt!$C$20*Übersicht!G369^2)+(Datenblatt!$D$20*Übersicht!G369)+Datenblatt!$E$20,IF($C369=15,(Datenblatt!$B$21*Übersicht!G369^3)+(Datenblatt!$C$21*Übersicht!G369^2)+(Datenblatt!$D$21*Übersicht!G369)+Datenblatt!$E$21,IF($C369=16,(Datenblatt!$B$22*Übersicht!G369^3)+(Datenblatt!$C$22*Übersicht!G369^2)+(Datenblatt!$D$22*Übersicht!G369)+Datenblatt!$E$22,IF($C369=12,(Datenblatt!$B$23*Übersicht!G369^3)+(Datenblatt!$C$23*Übersicht!G369^2)+(Datenblatt!$D$23*Übersicht!G369)+Datenblatt!$E$23,IF($C369=11,(Datenblatt!$B$24*Übersicht!G369^3)+(Datenblatt!$C$24*Übersicht!G369^2)+(Datenblatt!$D$24*Übersicht!G369)+Datenblatt!$E$24,0))))))))))))))))))</f>
        <v>0</v>
      </c>
      <c r="M369">
        <f>IF(AND(H369="",C369=11),Datenblatt!$I$26,IF(AND(H369="",C369=12),Datenblatt!$I$26,IF(AND(H369="",C369=16),Datenblatt!$I$27,IF(AND(H369="",C369=15),Datenblatt!$I$26,IF(AND(H369="",C369=14),Datenblatt!$I$26,IF(AND(H369="",C369=13),Datenblatt!$I$26,IF(AND($C369=13,H369&gt;Datenblatt!$X$3),0,IF(AND($C369=14,H369&gt;Datenblatt!$X$4),0,IF(AND($C369=15,H369&gt;Datenblatt!$X$5),0,IF(AND($C369=16,H369&gt;Datenblatt!$X$6),0,IF(AND($C369=12,H369&gt;Datenblatt!$X$7),0,IF(AND($C369=11,H369&gt;Datenblatt!$X$8),0,IF(AND($C369=13,H369&lt;Datenblatt!$W$3),100,IF(AND($C369=14,H369&lt;Datenblatt!$W$4),100,IF(AND($C369=15,H369&lt;Datenblatt!$W$5),100,IF(AND($C369=16,H369&lt;Datenblatt!$W$6),100,IF(AND($C369=12,H369&lt;Datenblatt!$W$7),100,IF(AND($C369=11,H369&lt;Datenblatt!$W$8),100,IF($C369=13,(Datenblatt!$B$27*Übersicht!H369^3)+(Datenblatt!$C$27*Übersicht!H369^2)+(Datenblatt!$D$27*Übersicht!H369)+Datenblatt!$E$27,IF($C369=14,(Datenblatt!$B$28*Übersicht!H369^3)+(Datenblatt!$C$28*Übersicht!H369^2)+(Datenblatt!$D$28*Übersicht!H369)+Datenblatt!$E$28,IF($C369=15,(Datenblatt!$B$29*Übersicht!H369^3)+(Datenblatt!$C$29*Übersicht!H369^2)+(Datenblatt!$D$29*Übersicht!H369)+Datenblatt!$E$29,IF($C369=16,(Datenblatt!$B$30*Übersicht!H369^3)+(Datenblatt!$C$30*Übersicht!H369^2)+(Datenblatt!$D$30*Übersicht!H369)+Datenblatt!$E$30,IF($C369=12,(Datenblatt!$B$31*Übersicht!H369^3)+(Datenblatt!$C$31*Übersicht!H369^2)+(Datenblatt!$D$31*Übersicht!H369)+Datenblatt!$E$31,IF($C369=11,(Datenblatt!$B$32*Übersicht!H369^3)+(Datenblatt!$C$32*Übersicht!H369^2)+(Datenblatt!$D$32*Übersicht!H369)+Datenblatt!$E$32,0))))))))))))))))))))))))</f>
        <v>0</v>
      </c>
      <c r="N369">
        <f>IF(AND(H369="",C369=11),Datenblatt!$I$29,IF(AND(H369="",C369=12),Datenblatt!$I$29,IF(AND(H369="",C369=16),Datenblatt!$I$29,IF(AND(H369="",C369=15),Datenblatt!$I$29,IF(AND(H369="",C369=14),Datenblatt!$I$29,IF(AND(H369="",C369=13),Datenblatt!$I$29,IF(AND($C369=13,H369&gt;Datenblatt!$X$3),0,IF(AND($C369=14,H369&gt;Datenblatt!$X$4),0,IF(AND($C369=15,H369&gt;Datenblatt!$X$5),0,IF(AND($C369=16,H369&gt;Datenblatt!$X$6),0,IF(AND($C369=12,H369&gt;Datenblatt!$X$7),0,IF(AND($C369=11,H369&gt;Datenblatt!$X$8),0,IF(AND($C369=13,H369&lt;Datenblatt!$W$3),100,IF(AND($C369=14,H369&lt;Datenblatt!$W$4),100,IF(AND($C369=15,H369&lt;Datenblatt!$W$5),100,IF(AND($C369=16,H369&lt;Datenblatt!$W$6),100,IF(AND($C369=12,H369&lt;Datenblatt!$W$7),100,IF(AND($C369=11,H369&lt;Datenblatt!$W$8),100,IF($C369=13,(Datenblatt!$B$27*Übersicht!H369^3)+(Datenblatt!$C$27*Übersicht!H369^2)+(Datenblatt!$D$27*Übersicht!H369)+Datenblatt!$E$27,IF($C369=14,(Datenblatt!$B$28*Übersicht!H369^3)+(Datenblatt!$C$28*Übersicht!H369^2)+(Datenblatt!$D$28*Übersicht!H369)+Datenblatt!$E$28,IF($C369=15,(Datenblatt!$B$29*Übersicht!H369^3)+(Datenblatt!$C$29*Übersicht!H369^2)+(Datenblatt!$D$29*Übersicht!H369)+Datenblatt!$E$29,IF($C369=16,(Datenblatt!$B$30*Übersicht!H369^3)+(Datenblatt!$C$30*Übersicht!H369^2)+(Datenblatt!$D$30*Übersicht!H369)+Datenblatt!$E$30,IF($C369=12,(Datenblatt!$B$31*Übersicht!H369^3)+(Datenblatt!$C$31*Übersicht!H369^2)+(Datenblatt!$D$31*Übersicht!H369)+Datenblatt!$E$31,IF($C369=11,(Datenblatt!$B$32*Übersicht!H369^3)+(Datenblatt!$C$32*Übersicht!H369^2)+(Datenblatt!$D$32*Übersicht!H369)+Datenblatt!$E$32,0))))))))))))))))))))))))</f>
        <v>0</v>
      </c>
      <c r="O369" s="2" t="e">
        <f t="shared" si="20"/>
        <v>#DIV/0!</v>
      </c>
      <c r="P369" s="2" t="e">
        <f t="shared" si="21"/>
        <v>#DIV/0!</v>
      </c>
      <c r="R369" s="2"/>
      <c r="S369" s="2">
        <f>Datenblatt!$I$10</f>
        <v>62.816491055091916</v>
      </c>
      <c r="T369" s="2">
        <f>Datenblatt!$I$18</f>
        <v>62.379148900450787</v>
      </c>
      <c r="U369" s="2">
        <f>Datenblatt!$I$26</f>
        <v>55.885385458572635</v>
      </c>
      <c r="V369" s="2">
        <f>Datenblatt!$I$34</f>
        <v>60.727085155488531</v>
      </c>
      <c r="W369" s="7" t="e">
        <f t="shared" si="22"/>
        <v>#DIV/0!</v>
      </c>
      <c r="Y369" s="2">
        <f>Datenblatt!$I$5</f>
        <v>73.48733784597421</v>
      </c>
      <c r="Z369">
        <f>Datenblatt!$I$13</f>
        <v>79.926562848016317</v>
      </c>
      <c r="AA369">
        <f>Datenblatt!$I$21</f>
        <v>79.953620531215734</v>
      </c>
      <c r="AB369">
        <f>Datenblatt!$I$29</f>
        <v>70.851454876954847</v>
      </c>
      <c r="AC369">
        <f>Datenblatt!$I$37</f>
        <v>75.813025407742586</v>
      </c>
      <c r="AD369" s="7" t="e">
        <f t="shared" si="23"/>
        <v>#DIV/0!</v>
      </c>
    </row>
    <row r="370" spans="10:30" ht="19" x14ac:dyDescent="0.25">
      <c r="J370" s="3" t="e">
        <f>IF(AND($C370=13,Datenblatt!M370&lt;Datenblatt!$R$3),0,IF(AND($C370=14,Datenblatt!M370&lt;Datenblatt!$R$4),0,IF(AND($C370=15,Datenblatt!M370&lt;Datenblatt!$R$5),0,IF(AND($C370=16,Datenblatt!M370&lt;Datenblatt!$R$6),0,IF(AND($C370=12,Datenblatt!M370&lt;Datenblatt!$R$7),0,IF(AND($C370=11,Datenblatt!M370&lt;Datenblatt!$R$8),0,IF(AND($C370=13,Datenblatt!M370&gt;Datenblatt!$Q$3),100,IF(AND($C370=14,Datenblatt!M370&gt;Datenblatt!$Q$4),100,IF(AND($C370=15,Datenblatt!M370&gt;Datenblatt!$Q$5),100,IF(AND($C370=16,Datenblatt!M370&gt;Datenblatt!$Q$6),100,IF(AND($C370=12,Datenblatt!M370&gt;Datenblatt!$Q$7),100,IF(AND($C370=11,Datenblatt!M370&gt;Datenblatt!$Q$8),100,IF(Übersicht!$C370=13,Datenblatt!$B$3*Datenblatt!M370^3+Datenblatt!$C$3*Datenblatt!M370^2+Datenblatt!$D$3*Datenblatt!M370+Datenblatt!$E$3,IF(Übersicht!$C370=14,Datenblatt!$B$4*Datenblatt!M370^3+Datenblatt!$C$4*Datenblatt!M370^2+Datenblatt!$D$4*Datenblatt!M370+Datenblatt!$E$4,IF(Übersicht!$C370=15,Datenblatt!$B$5*Datenblatt!M370^3+Datenblatt!$C$5*Datenblatt!M370^2+Datenblatt!$D$5*Datenblatt!M370+Datenblatt!$E$5,IF(Übersicht!$C370=16,Datenblatt!$B$6*Datenblatt!M370^3+Datenblatt!$C$6*Datenblatt!M370^2+Datenblatt!$D$6*Datenblatt!M370+Datenblatt!$E$6,IF(Übersicht!$C370=12,Datenblatt!$B$7*Datenblatt!M370^3+Datenblatt!$C$7*Datenblatt!M370^2+Datenblatt!$D$7*Datenblatt!M370+Datenblatt!$E$7,IF(Übersicht!$C370=11,Datenblatt!$B$8*Datenblatt!M370^3+Datenblatt!$C$8*Datenblatt!M370^2+Datenblatt!$D$8*Datenblatt!M370+Datenblatt!$E$8,0))))))))))))))))))</f>
        <v>#DIV/0!</v>
      </c>
      <c r="K370" t="e">
        <f>IF(AND(Übersicht!$C370=13,Datenblatt!N370&lt;Datenblatt!$T$3),0,IF(AND(Übersicht!$C370=14,Datenblatt!N370&lt;Datenblatt!$T$4),0,IF(AND(Übersicht!$C370=15,Datenblatt!N370&lt;Datenblatt!$T$5),0,IF(AND(Übersicht!$C370=16,Datenblatt!N370&lt;Datenblatt!$T$6),0,IF(AND(Übersicht!$C370=12,Datenblatt!N370&lt;Datenblatt!$T$7),0,IF(AND(Übersicht!$C370=11,Datenblatt!N370&lt;Datenblatt!$T$8),0,IF(AND($C370=13,Datenblatt!N370&gt;Datenblatt!$S$3),100,IF(AND($C370=14,Datenblatt!N370&gt;Datenblatt!$S$4),100,IF(AND($C370=15,Datenblatt!N370&gt;Datenblatt!$S$5),100,IF(AND($C370=16,Datenblatt!N370&gt;Datenblatt!$S$6),100,IF(AND($C370=12,Datenblatt!N370&gt;Datenblatt!$S$7),100,IF(AND($C370=11,Datenblatt!N370&gt;Datenblatt!$S$8),100,IF(Übersicht!$C370=13,Datenblatt!$B$11*Datenblatt!N370^3+Datenblatt!$C$11*Datenblatt!N370^2+Datenblatt!$D$11*Datenblatt!N370+Datenblatt!$E$11,IF(Übersicht!$C370=14,Datenblatt!$B$12*Datenblatt!N370^3+Datenblatt!$C$12*Datenblatt!N370^2+Datenblatt!$D$12*Datenblatt!N370+Datenblatt!$E$12,IF(Übersicht!$C370=15,Datenblatt!$B$13*Datenblatt!N370^3+Datenblatt!$C$13*Datenblatt!N370^2+Datenblatt!$D$13*Datenblatt!N370+Datenblatt!$E$13,IF(Übersicht!$C370=16,Datenblatt!$B$14*Datenblatt!N370^3+Datenblatt!$C$14*Datenblatt!N370^2+Datenblatt!$D$14*Datenblatt!N370+Datenblatt!$E$14,IF(Übersicht!$C370=12,Datenblatt!$B$15*Datenblatt!N370^3+Datenblatt!$C$15*Datenblatt!N370^2+Datenblatt!$D$15*Datenblatt!N370+Datenblatt!$E$15,IF(Übersicht!$C370=11,Datenblatt!$B$16*Datenblatt!N370^3+Datenblatt!$C$16*Datenblatt!N370^2+Datenblatt!$D$16*Datenblatt!N370+Datenblatt!$E$16,0))))))))))))))))))</f>
        <v>#DIV/0!</v>
      </c>
      <c r="L370">
        <f>IF(AND($C370=13,G370&lt;Datenblatt!$V$3),0,IF(AND($C370=14,G370&lt;Datenblatt!$V$4),0,IF(AND($C370=15,G370&lt;Datenblatt!$V$5),0,IF(AND($C370=16,G370&lt;Datenblatt!$V$6),0,IF(AND($C370=12,G370&lt;Datenblatt!$V$7),0,IF(AND($C370=11,G370&lt;Datenblatt!$V$8),0,IF(AND($C370=13,G370&gt;Datenblatt!$U$3),100,IF(AND($C370=14,G370&gt;Datenblatt!$U$4),100,IF(AND($C370=15,G370&gt;Datenblatt!$U$5),100,IF(AND($C370=16,G370&gt;Datenblatt!$U$6),100,IF(AND($C370=12,G370&gt;Datenblatt!$U$7),100,IF(AND($C370=11,G370&gt;Datenblatt!$U$8),100,IF($C370=13,(Datenblatt!$B$19*Übersicht!G370^3)+(Datenblatt!$C$19*Übersicht!G370^2)+(Datenblatt!$D$19*Übersicht!G370)+Datenblatt!$E$19,IF($C370=14,(Datenblatt!$B$20*Übersicht!G370^3)+(Datenblatt!$C$20*Übersicht!G370^2)+(Datenblatt!$D$20*Übersicht!G370)+Datenblatt!$E$20,IF($C370=15,(Datenblatt!$B$21*Übersicht!G370^3)+(Datenblatt!$C$21*Übersicht!G370^2)+(Datenblatt!$D$21*Übersicht!G370)+Datenblatt!$E$21,IF($C370=16,(Datenblatt!$B$22*Übersicht!G370^3)+(Datenblatt!$C$22*Übersicht!G370^2)+(Datenblatt!$D$22*Übersicht!G370)+Datenblatt!$E$22,IF($C370=12,(Datenblatt!$B$23*Übersicht!G370^3)+(Datenblatt!$C$23*Übersicht!G370^2)+(Datenblatt!$D$23*Übersicht!G370)+Datenblatt!$E$23,IF($C370=11,(Datenblatt!$B$24*Übersicht!G370^3)+(Datenblatt!$C$24*Übersicht!G370^2)+(Datenblatt!$D$24*Übersicht!G370)+Datenblatt!$E$24,0))))))))))))))))))</f>
        <v>0</v>
      </c>
      <c r="M370">
        <f>IF(AND(H370="",C370=11),Datenblatt!$I$26,IF(AND(H370="",C370=12),Datenblatt!$I$26,IF(AND(H370="",C370=16),Datenblatt!$I$27,IF(AND(H370="",C370=15),Datenblatt!$I$26,IF(AND(H370="",C370=14),Datenblatt!$I$26,IF(AND(H370="",C370=13),Datenblatt!$I$26,IF(AND($C370=13,H370&gt;Datenblatt!$X$3),0,IF(AND($C370=14,H370&gt;Datenblatt!$X$4),0,IF(AND($C370=15,H370&gt;Datenblatt!$X$5),0,IF(AND($C370=16,H370&gt;Datenblatt!$X$6),0,IF(AND($C370=12,H370&gt;Datenblatt!$X$7),0,IF(AND($C370=11,H370&gt;Datenblatt!$X$8),0,IF(AND($C370=13,H370&lt;Datenblatt!$W$3),100,IF(AND($C370=14,H370&lt;Datenblatt!$W$4),100,IF(AND($C370=15,H370&lt;Datenblatt!$W$5),100,IF(AND($C370=16,H370&lt;Datenblatt!$W$6),100,IF(AND($C370=12,H370&lt;Datenblatt!$W$7),100,IF(AND($C370=11,H370&lt;Datenblatt!$W$8),100,IF($C370=13,(Datenblatt!$B$27*Übersicht!H370^3)+(Datenblatt!$C$27*Übersicht!H370^2)+(Datenblatt!$D$27*Übersicht!H370)+Datenblatt!$E$27,IF($C370=14,(Datenblatt!$B$28*Übersicht!H370^3)+(Datenblatt!$C$28*Übersicht!H370^2)+(Datenblatt!$D$28*Übersicht!H370)+Datenblatt!$E$28,IF($C370=15,(Datenblatt!$B$29*Übersicht!H370^3)+(Datenblatt!$C$29*Übersicht!H370^2)+(Datenblatt!$D$29*Übersicht!H370)+Datenblatt!$E$29,IF($C370=16,(Datenblatt!$B$30*Übersicht!H370^3)+(Datenblatt!$C$30*Übersicht!H370^2)+(Datenblatt!$D$30*Übersicht!H370)+Datenblatt!$E$30,IF($C370=12,(Datenblatt!$B$31*Übersicht!H370^3)+(Datenblatt!$C$31*Übersicht!H370^2)+(Datenblatt!$D$31*Übersicht!H370)+Datenblatt!$E$31,IF($C370=11,(Datenblatt!$B$32*Übersicht!H370^3)+(Datenblatt!$C$32*Übersicht!H370^2)+(Datenblatt!$D$32*Übersicht!H370)+Datenblatt!$E$32,0))))))))))))))))))))))))</f>
        <v>0</v>
      </c>
      <c r="N370">
        <f>IF(AND(H370="",C370=11),Datenblatt!$I$29,IF(AND(H370="",C370=12),Datenblatt!$I$29,IF(AND(H370="",C370=16),Datenblatt!$I$29,IF(AND(H370="",C370=15),Datenblatt!$I$29,IF(AND(H370="",C370=14),Datenblatt!$I$29,IF(AND(H370="",C370=13),Datenblatt!$I$29,IF(AND($C370=13,H370&gt;Datenblatt!$X$3),0,IF(AND($C370=14,H370&gt;Datenblatt!$X$4),0,IF(AND($C370=15,H370&gt;Datenblatt!$X$5),0,IF(AND($C370=16,H370&gt;Datenblatt!$X$6),0,IF(AND($C370=12,H370&gt;Datenblatt!$X$7),0,IF(AND($C370=11,H370&gt;Datenblatt!$X$8),0,IF(AND($C370=13,H370&lt;Datenblatt!$W$3),100,IF(AND($C370=14,H370&lt;Datenblatt!$W$4),100,IF(AND($C370=15,H370&lt;Datenblatt!$W$5),100,IF(AND($C370=16,H370&lt;Datenblatt!$W$6),100,IF(AND($C370=12,H370&lt;Datenblatt!$W$7),100,IF(AND($C370=11,H370&lt;Datenblatt!$W$8),100,IF($C370=13,(Datenblatt!$B$27*Übersicht!H370^3)+(Datenblatt!$C$27*Übersicht!H370^2)+(Datenblatt!$D$27*Übersicht!H370)+Datenblatt!$E$27,IF($C370=14,(Datenblatt!$B$28*Übersicht!H370^3)+(Datenblatt!$C$28*Übersicht!H370^2)+(Datenblatt!$D$28*Übersicht!H370)+Datenblatt!$E$28,IF($C370=15,(Datenblatt!$B$29*Übersicht!H370^3)+(Datenblatt!$C$29*Übersicht!H370^2)+(Datenblatt!$D$29*Übersicht!H370)+Datenblatt!$E$29,IF($C370=16,(Datenblatt!$B$30*Übersicht!H370^3)+(Datenblatt!$C$30*Übersicht!H370^2)+(Datenblatt!$D$30*Übersicht!H370)+Datenblatt!$E$30,IF($C370=12,(Datenblatt!$B$31*Übersicht!H370^3)+(Datenblatt!$C$31*Übersicht!H370^2)+(Datenblatt!$D$31*Übersicht!H370)+Datenblatt!$E$31,IF($C370=11,(Datenblatt!$B$32*Übersicht!H370^3)+(Datenblatt!$C$32*Übersicht!H370^2)+(Datenblatt!$D$32*Übersicht!H370)+Datenblatt!$E$32,0))))))))))))))))))))))))</f>
        <v>0</v>
      </c>
      <c r="O370" s="2" t="e">
        <f t="shared" si="20"/>
        <v>#DIV/0!</v>
      </c>
      <c r="P370" s="2" t="e">
        <f t="shared" si="21"/>
        <v>#DIV/0!</v>
      </c>
      <c r="R370" s="2"/>
      <c r="S370" s="2">
        <f>Datenblatt!$I$10</f>
        <v>62.816491055091916</v>
      </c>
      <c r="T370" s="2">
        <f>Datenblatt!$I$18</f>
        <v>62.379148900450787</v>
      </c>
      <c r="U370" s="2">
        <f>Datenblatt!$I$26</f>
        <v>55.885385458572635</v>
      </c>
      <c r="V370" s="2">
        <f>Datenblatt!$I$34</f>
        <v>60.727085155488531</v>
      </c>
      <c r="W370" s="7" t="e">
        <f t="shared" si="22"/>
        <v>#DIV/0!</v>
      </c>
      <c r="Y370" s="2">
        <f>Datenblatt!$I$5</f>
        <v>73.48733784597421</v>
      </c>
      <c r="Z370">
        <f>Datenblatt!$I$13</f>
        <v>79.926562848016317</v>
      </c>
      <c r="AA370">
        <f>Datenblatt!$I$21</f>
        <v>79.953620531215734</v>
      </c>
      <c r="AB370">
        <f>Datenblatt!$I$29</f>
        <v>70.851454876954847</v>
      </c>
      <c r="AC370">
        <f>Datenblatt!$I$37</f>
        <v>75.813025407742586</v>
      </c>
      <c r="AD370" s="7" t="e">
        <f t="shared" si="23"/>
        <v>#DIV/0!</v>
      </c>
    </row>
    <row r="371" spans="10:30" ht="19" x14ac:dyDescent="0.25">
      <c r="J371" s="3" t="e">
        <f>IF(AND($C371=13,Datenblatt!M371&lt;Datenblatt!$R$3),0,IF(AND($C371=14,Datenblatt!M371&lt;Datenblatt!$R$4),0,IF(AND($C371=15,Datenblatt!M371&lt;Datenblatt!$R$5),0,IF(AND($C371=16,Datenblatt!M371&lt;Datenblatt!$R$6),0,IF(AND($C371=12,Datenblatt!M371&lt;Datenblatt!$R$7),0,IF(AND($C371=11,Datenblatt!M371&lt;Datenblatt!$R$8),0,IF(AND($C371=13,Datenblatt!M371&gt;Datenblatt!$Q$3),100,IF(AND($C371=14,Datenblatt!M371&gt;Datenblatt!$Q$4),100,IF(AND($C371=15,Datenblatt!M371&gt;Datenblatt!$Q$5),100,IF(AND($C371=16,Datenblatt!M371&gt;Datenblatt!$Q$6),100,IF(AND($C371=12,Datenblatt!M371&gt;Datenblatt!$Q$7),100,IF(AND($C371=11,Datenblatt!M371&gt;Datenblatt!$Q$8),100,IF(Übersicht!$C371=13,Datenblatt!$B$3*Datenblatt!M371^3+Datenblatt!$C$3*Datenblatt!M371^2+Datenblatt!$D$3*Datenblatt!M371+Datenblatt!$E$3,IF(Übersicht!$C371=14,Datenblatt!$B$4*Datenblatt!M371^3+Datenblatt!$C$4*Datenblatt!M371^2+Datenblatt!$D$4*Datenblatt!M371+Datenblatt!$E$4,IF(Übersicht!$C371=15,Datenblatt!$B$5*Datenblatt!M371^3+Datenblatt!$C$5*Datenblatt!M371^2+Datenblatt!$D$5*Datenblatt!M371+Datenblatt!$E$5,IF(Übersicht!$C371=16,Datenblatt!$B$6*Datenblatt!M371^3+Datenblatt!$C$6*Datenblatt!M371^2+Datenblatt!$D$6*Datenblatt!M371+Datenblatt!$E$6,IF(Übersicht!$C371=12,Datenblatt!$B$7*Datenblatt!M371^3+Datenblatt!$C$7*Datenblatt!M371^2+Datenblatt!$D$7*Datenblatt!M371+Datenblatt!$E$7,IF(Übersicht!$C371=11,Datenblatt!$B$8*Datenblatt!M371^3+Datenblatt!$C$8*Datenblatt!M371^2+Datenblatt!$D$8*Datenblatt!M371+Datenblatt!$E$8,0))))))))))))))))))</f>
        <v>#DIV/0!</v>
      </c>
      <c r="K371" t="e">
        <f>IF(AND(Übersicht!$C371=13,Datenblatt!N371&lt;Datenblatt!$T$3),0,IF(AND(Übersicht!$C371=14,Datenblatt!N371&lt;Datenblatt!$T$4),0,IF(AND(Übersicht!$C371=15,Datenblatt!N371&lt;Datenblatt!$T$5),0,IF(AND(Übersicht!$C371=16,Datenblatt!N371&lt;Datenblatt!$T$6),0,IF(AND(Übersicht!$C371=12,Datenblatt!N371&lt;Datenblatt!$T$7),0,IF(AND(Übersicht!$C371=11,Datenblatt!N371&lt;Datenblatt!$T$8),0,IF(AND($C371=13,Datenblatt!N371&gt;Datenblatt!$S$3),100,IF(AND($C371=14,Datenblatt!N371&gt;Datenblatt!$S$4),100,IF(AND($C371=15,Datenblatt!N371&gt;Datenblatt!$S$5),100,IF(AND($C371=16,Datenblatt!N371&gt;Datenblatt!$S$6),100,IF(AND($C371=12,Datenblatt!N371&gt;Datenblatt!$S$7),100,IF(AND($C371=11,Datenblatt!N371&gt;Datenblatt!$S$8),100,IF(Übersicht!$C371=13,Datenblatt!$B$11*Datenblatt!N371^3+Datenblatt!$C$11*Datenblatt!N371^2+Datenblatt!$D$11*Datenblatt!N371+Datenblatt!$E$11,IF(Übersicht!$C371=14,Datenblatt!$B$12*Datenblatt!N371^3+Datenblatt!$C$12*Datenblatt!N371^2+Datenblatt!$D$12*Datenblatt!N371+Datenblatt!$E$12,IF(Übersicht!$C371=15,Datenblatt!$B$13*Datenblatt!N371^3+Datenblatt!$C$13*Datenblatt!N371^2+Datenblatt!$D$13*Datenblatt!N371+Datenblatt!$E$13,IF(Übersicht!$C371=16,Datenblatt!$B$14*Datenblatt!N371^3+Datenblatt!$C$14*Datenblatt!N371^2+Datenblatt!$D$14*Datenblatt!N371+Datenblatt!$E$14,IF(Übersicht!$C371=12,Datenblatt!$B$15*Datenblatt!N371^3+Datenblatt!$C$15*Datenblatt!N371^2+Datenblatt!$D$15*Datenblatt!N371+Datenblatt!$E$15,IF(Übersicht!$C371=11,Datenblatt!$B$16*Datenblatt!N371^3+Datenblatt!$C$16*Datenblatt!N371^2+Datenblatt!$D$16*Datenblatt!N371+Datenblatt!$E$16,0))))))))))))))))))</f>
        <v>#DIV/0!</v>
      </c>
      <c r="L371">
        <f>IF(AND($C371=13,G371&lt;Datenblatt!$V$3),0,IF(AND($C371=14,G371&lt;Datenblatt!$V$4),0,IF(AND($C371=15,G371&lt;Datenblatt!$V$5),0,IF(AND($C371=16,G371&lt;Datenblatt!$V$6),0,IF(AND($C371=12,G371&lt;Datenblatt!$V$7),0,IF(AND($C371=11,G371&lt;Datenblatt!$V$8),0,IF(AND($C371=13,G371&gt;Datenblatt!$U$3),100,IF(AND($C371=14,G371&gt;Datenblatt!$U$4),100,IF(AND($C371=15,G371&gt;Datenblatt!$U$5),100,IF(AND($C371=16,G371&gt;Datenblatt!$U$6),100,IF(AND($C371=12,G371&gt;Datenblatt!$U$7),100,IF(AND($C371=11,G371&gt;Datenblatt!$U$8),100,IF($C371=13,(Datenblatt!$B$19*Übersicht!G371^3)+(Datenblatt!$C$19*Übersicht!G371^2)+(Datenblatt!$D$19*Übersicht!G371)+Datenblatt!$E$19,IF($C371=14,(Datenblatt!$B$20*Übersicht!G371^3)+(Datenblatt!$C$20*Übersicht!G371^2)+(Datenblatt!$D$20*Übersicht!G371)+Datenblatt!$E$20,IF($C371=15,(Datenblatt!$B$21*Übersicht!G371^3)+(Datenblatt!$C$21*Übersicht!G371^2)+(Datenblatt!$D$21*Übersicht!G371)+Datenblatt!$E$21,IF($C371=16,(Datenblatt!$B$22*Übersicht!G371^3)+(Datenblatt!$C$22*Übersicht!G371^2)+(Datenblatt!$D$22*Übersicht!G371)+Datenblatt!$E$22,IF($C371=12,(Datenblatt!$B$23*Übersicht!G371^3)+(Datenblatt!$C$23*Übersicht!G371^2)+(Datenblatt!$D$23*Übersicht!G371)+Datenblatt!$E$23,IF($C371=11,(Datenblatt!$B$24*Übersicht!G371^3)+(Datenblatt!$C$24*Übersicht!G371^2)+(Datenblatt!$D$24*Übersicht!G371)+Datenblatt!$E$24,0))))))))))))))))))</f>
        <v>0</v>
      </c>
      <c r="M371">
        <f>IF(AND(H371="",C371=11),Datenblatt!$I$26,IF(AND(H371="",C371=12),Datenblatt!$I$26,IF(AND(H371="",C371=16),Datenblatt!$I$27,IF(AND(H371="",C371=15),Datenblatt!$I$26,IF(AND(H371="",C371=14),Datenblatt!$I$26,IF(AND(H371="",C371=13),Datenblatt!$I$26,IF(AND($C371=13,H371&gt;Datenblatt!$X$3),0,IF(AND($C371=14,H371&gt;Datenblatt!$X$4),0,IF(AND($C371=15,H371&gt;Datenblatt!$X$5),0,IF(AND($C371=16,H371&gt;Datenblatt!$X$6),0,IF(AND($C371=12,H371&gt;Datenblatt!$X$7),0,IF(AND($C371=11,H371&gt;Datenblatt!$X$8),0,IF(AND($C371=13,H371&lt;Datenblatt!$W$3),100,IF(AND($C371=14,H371&lt;Datenblatt!$W$4),100,IF(AND($C371=15,H371&lt;Datenblatt!$W$5),100,IF(AND($C371=16,H371&lt;Datenblatt!$W$6),100,IF(AND($C371=12,H371&lt;Datenblatt!$W$7),100,IF(AND($C371=11,H371&lt;Datenblatt!$W$8),100,IF($C371=13,(Datenblatt!$B$27*Übersicht!H371^3)+(Datenblatt!$C$27*Übersicht!H371^2)+(Datenblatt!$D$27*Übersicht!H371)+Datenblatt!$E$27,IF($C371=14,(Datenblatt!$B$28*Übersicht!H371^3)+(Datenblatt!$C$28*Übersicht!H371^2)+(Datenblatt!$D$28*Übersicht!H371)+Datenblatt!$E$28,IF($C371=15,(Datenblatt!$B$29*Übersicht!H371^3)+(Datenblatt!$C$29*Übersicht!H371^2)+(Datenblatt!$D$29*Übersicht!H371)+Datenblatt!$E$29,IF($C371=16,(Datenblatt!$B$30*Übersicht!H371^3)+(Datenblatt!$C$30*Übersicht!H371^2)+(Datenblatt!$D$30*Übersicht!H371)+Datenblatt!$E$30,IF($C371=12,(Datenblatt!$B$31*Übersicht!H371^3)+(Datenblatt!$C$31*Übersicht!H371^2)+(Datenblatt!$D$31*Übersicht!H371)+Datenblatt!$E$31,IF($C371=11,(Datenblatt!$B$32*Übersicht!H371^3)+(Datenblatt!$C$32*Übersicht!H371^2)+(Datenblatt!$D$32*Übersicht!H371)+Datenblatt!$E$32,0))))))))))))))))))))))))</f>
        <v>0</v>
      </c>
      <c r="N371">
        <f>IF(AND(H371="",C371=11),Datenblatt!$I$29,IF(AND(H371="",C371=12),Datenblatt!$I$29,IF(AND(H371="",C371=16),Datenblatt!$I$29,IF(AND(H371="",C371=15),Datenblatt!$I$29,IF(AND(H371="",C371=14),Datenblatt!$I$29,IF(AND(H371="",C371=13),Datenblatt!$I$29,IF(AND($C371=13,H371&gt;Datenblatt!$X$3),0,IF(AND($C371=14,H371&gt;Datenblatt!$X$4),0,IF(AND($C371=15,H371&gt;Datenblatt!$X$5),0,IF(AND($C371=16,H371&gt;Datenblatt!$X$6),0,IF(AND($C371=12,H371&gt;Datenblatt!$X$7),0,IF(AND($C371=11,H371&gt;Datenblatt!$X$8),0,IF(AND($C371=13,H371&lt;Datenblatt!$W$3),100,IF(AND($C371=14,H371&lt;Datenblatt!$W$4),100,IF(AND($C371=15,H371&lt;Datenblatt!$W$5),100,IF(AND($C371=16,H371&lt;Datenblatt!$W$6),100,IF(AND($C371=12,H371&lt;Datenblatt!$W$7),100,IF(AND($C371=11,H371&lt;Datenblatt!$W$8),100,IF($C371=13,(Datenblatt!$B$27*Übersicht!H371^3)+(Datenblatt!$C$27*Übersicht!H371^2)+(Datenblatt!$D$27*Übersicht!H371)+Datenblatt!$E$27,IF($C371=14,(Datenblatt!$B$28*Übersicht!H371^3)+(Datenblatt!$C$28*Übersicht!H371^2)+(Datenblatt!$D$28*Übersicht!H371)+Datenblatt!$E$28,IF($C371=15,(Datenblatt!$B$29*Übersicht!H371^3)+(Datenblatt!$C$29*Übersicht!H371^2)+(Datenblatt!$D$29*Übersicht!H371)+Datenblatt!$E$29,IF($C371=16,(Datenblatt!$B$30*Übersicht!H371^3)+(Datenblatt!$C$30*Übersicht!H371^2)+(Datenblatt!$D$30*Übersicht!H371)+Datenblatt!$E$30,IF($C371=12,(Datenblatt!$B$31*Übersicht!H371^3)+(Datenblatt!$C$31*Übersicht!H371^2)+(Datenblatt!$D$31*Übersicht!H371)+Datenblatt!$E$31,IF($C371=11,(Datenblatt!$B$32*Übersicht!H371^3)+(Datenblatt!$C$32*Übersicht!H371^2)+(Datenblatt!$D$32*Übersicht!H371)+Datenblatt!$E$32,0))))))))))))))))))))))))</f>
        <v>0</v>
      </c>
      <c r="O371" s="2" t="e">
        <f t="shared" si="20"/>
        <v>#DIV/0!</v>
      </c>
      <c r="P371" s="2" t="e">
        <f t="shared" si="21"/>
        <v>#DIV/0!</v>
      </c>
      <c r="R371" s="2"/>
      <c r="S371" s="2">
        <f>Datenblatt!$I$10</f>
        <v>62.816491055091916</v>
      </c>
      <c r="T371" s="2">
        <f>Datenblatt!$I$18</f>
        <v>62.379148900450787</v>
      </c>
      <c r="U371" s="2">
        <f>Datenblatt!$I$26</f>
        <v>55.885385458572635</v>
      </c>
      <c r="V371" s="2">
        <f>Datenblatt!$I$34</f>
        <v>60.727085155488531</v>
      </c>
      <c r="W371" s="7" t="e">
        <f t="shared" si="22"/>
        <v>#DIV/0!</v>
      </c>
      <c r="Y371" s="2">
        <f>Datenblatt!$I$5</f>
        <v>73.48733784597421</v>
      </c>
      <c r="Z371">
        <f>Datenblatt!$I$13</f>
        <v>79.926562848016317</v>
      </c>
      <c r="AA371">
        <f>Datenblatt!$I$21</f>
        <v>79.953620531215734</v>
      </c>
      <c r="AB371">
        <f>Datenblatt!$I$29</f>
        <v>70.851454876954847</v>
      </c>
      <c r="AC371">
        <f>Datenblatt!$I$37</f>
        <v>75.813025407742586</v>
      </c>
      <c r="AD371" s="7" t="e">
        <f t="shared" si="23"/>
        <v>#DIV/0!</v>
      </c>
    </row>
    <row r="372" spans="10:30" ht="19" x14ac:dyDescent="0.25">
      <c r="J372" s="3" t="e">
        <f>IF(AND($C372=13,Datenblatt!M372&lt;Datenblatt!$R$3),0,IF(AND($C372=14,Datenblatt!M372&lt;Datenblatt!$R$4),0,IF(AND($C372=15,Datenblatt!M372&lt;Datenblatt!$R$5),0,IF(AND($C372=16,Datenblatt!M372&lt;Datenblatt!$R$6),0,IF(AND($C372=12,Datenblatt!M372&lt;Datenblatt!$R$7),0,IF(AND($C372=11,Datenblatt!M372&lt;Datenblatt!$R$8),0,IF(AND($C372=13,Datenblatt!M372&gt;Datenblatt!$Q$3),100,IF(AND($C372=14,Datenblatt!M372&gt;Datenblatt!$Q$4),100,IF(AND($C372=15,Datenblatt!M372&gt;Datenblatt!$Q$5),100,IF(AND($C372=16,Datenblatt!M372&gt;Datenblatt!$Q$6),100,IF(AND($C372=12,Datenblatt!M372&gt;Datenblatt!$Q$7),100,IF(AND($C372=11,Datenblatt!M372&gt;Datenblatt!$Q$8),100,IF(Übersicht!$C372=13,Datenblatt!$B$3*Datenblatt!M372^3+Datenblatt!$C$3*Datenblatt!M372^2+Datenblatt!$D$3*Datenblatt!M372+Datenblatt!$E$3,IF(Übersicht!$C372=14,Datenblatt!$B$4*Datenblatt!M372^3+Datenblatt!$C$4*Datenblatt!M372^2+Datenblatt!$D$4*Datenblatt!M372+Datenblatt!$E$4,IF(Übersicht!$C372=15,Datenblatt!$B$5*Datenblatt!M372^3+Datenblatt!$C$5*Datenblatt!M372^2+Datenblatt!$D$5*Datenblatt!M372+Datenblatt!$E$5,IF(Übersicht!$C372=16,Datenblatt!$B$6*Datenblatt!M372^3+Datenblatt!$C$6*Datenblatt!M372^2+Datenblatt!$D$6*Datenblatt!M372+Datenblatt!$E$6,IF(Übersicht!$C372=12,Datenblatt!$B$7*Datenblatt!M372^3+Datenblatt!$C$7*Datenblatt!M372^2+Datenblatt!$D$7*Datenblatt!M372+Datenblatt!$E$7,IF(Übersicht!$C372=11,Datenblatt!$B$8*Datenblatt!M372^3+Datenblatt!$C$8*Datenblatt!M372^2+Datenblatt!$D$8*Datenblatt!M372+Datenblatt!$E$8,0))))))))))))))))))</f>
        <v>#DIV/0!</v>
      </c>
      <c r="K372" t="e">
        <f>IF(AND(Übersicht!$C372=13,Datenblatt!N372&lt;Datenblatt!$T$3),0,IF(AND(Übersicht!$C372=14,Datenblatt!N372&lt;Datenblatt!$T$4),0,IF(AND(Übersicht!$C372=15,Datenblatt!N372&lt;Datenblatt!$T$5),0,IF(AND(Übersicht!$C372=16,Datenblatt!N372&lt;Datenblatt!$T$6),0,IF(AND(Übersicht!$C372=12,Datenblatt!N372&lt;Datenblatt!$T$7),0,IF(AND(Übersicht!$C372=11,Datenblatt!N372&lt;Datenblatt!$T$8),0,IF(AND($C372=13,Datenblatt!N372&gt;Datenblatt!$S$3),100,IF(AND($C372=14,Datenblatt!N372&gt;Datenblatt!$S$4),100,IF(AND($C372=15,Datenblatt!N372&gt;Datenblatt!$S$5),100,IF(AND($C372=16,Datenblatt!N372&gt;Datenblatt!$S$6),100,IF(AND($C372=12,Datenblatt!N372&gt;Datenblatt!$S$7),100,IF(AND($C372=11,Datenblatt!N372&gt;Datenblatt!$S$8),100,IF(Übersicht!$C372=13,Datenblatt!$B$11*Datenblatt!N372^3+Datenblatt!$C$11*Datenblatt!N372^2+Datenblatt!$D$11*Datenblatt!N372+Datenblatt!$E$11,IF(Übersicht!$C372=14,Datenblatt!$B$12*Datenblatt!N372^3+Datenblatt!$C$12*Datenblatt!N372^2+Datenblatt!$D$12*Datenblatt!N372+Datenblatt!$E$12,IF(Übersicht!$C372=15,Datenblatt!$B$13*Datenblatt!N372^3+Datenblatt!$C$13*Datenblatt!N372^2+Datenblatt!$D$13*Datenblatt!N372+Datenblatt!$E$13,IF(Übersicht!$C372=16,Datenblatt!$B$14*Datenblatt!N372^3+Datenblatt!$C$14*Datenblatt!N372^2+Datenblatt!$D$14*Datenblatt!N372+Datenblatt!$E$14,IF(Übersicht!$C372=12,Datenblatt!$B$15*Datenblatt!N372^3+Datenblatt!$C$15*Datenblatt!N372^2+Datenblatt!$D$15*Datenblatt!N372+Datenblatt!$E$15,IF(Übersicht!$C372=11,Datenblatt!$B$16*Datenblatt!N372^3+Datenblatt!$C$16*Datenblatt!N372^2+Datenblatt!$D$16*Datenblatt!N372+Datenblatt!$E$16,0))))))))))))))))))</f>
        <v>#DIV/0!</v>
      </c>
      <c r="L372">
        <f>IF(AND($C372=13,G372&lt;Datenblatt!$V$3),0,IF(AND($C372=14,G372&lt;Datenblatt!$V$4),0,IF(AND($C372=15,G372&lt;Datenblatt!$V$5),0,IF(AND($C372=16,G372&lt;Datenblatt!$V$6),0,IF(AND($C372=12,G372&lt;Datenblatt!$V$7),0,IF(AND($C372=11,G372&lt;Datenblatt!$V$8),0,IF(AND($C372=13,G372&gt;Datenblatt!$U$3),100,IF(AND($C372=14,G372&gt;Datenblatt!$U$4),100,IF(AND($C372=15,G372&gt;Datenblatt!$U$5),100,IF(AND($C372=16,G372&gt;Datenblatt!$U$6),100,IF(AND($C372=12,G372&gt;Datenblatt!$U$7),100,IF(AND($C372=11,G372&gt;Datenblatt!$U$8),100,IF($C372=13,(Datenblatt!$B$19*Übersicht!G372^3)+(Datenblatt!$C$19*Übersicht!G372^2)+(Datenblatt!$D$19*Übersicht!G372)+Datenblatt!$E$19,IF($C372=14,(Datenblatt!$B$20*Übersicht!G372^3)+(Datenblatt!$C$20*Übersicht!G372^2)+(Datenblatt!$D$20*Übersicht!G372)+Datenblatt!$E$20,IF($C372=15,(Datenblatt!$B$21*Übersicht!G372^3)+(Datenblatt!$C$21*Übersicht!G372^2)+(Datenblatt!$D$21*Übersicht!G372)+Datenblatt!$E$21,IF($C372=16,(Datenblatt!$B$22*Übersicht!G372^3)+(Datenblatt!$C$22*Übersicht!G372^2)+(Datenblatt!$D$22*Übersicht!G372)+Datenblatt!$E$22,IF($C372=12,(Datenblatt!$B$23*Übersicht!G372^3)+(Datenblatt!$C$23*Übersicht!G372^2)+(Datenblatt!$D$23*Übersicht!G372)+Datenblatt!$E$23,IF($C372=11,(Datenblatt!$B$24*Übersicht!G372^3)+(Datenblatt!$C$24*Übersicht!G372^2)+(Datenblatt!$D$24*Übersicht!G372)+Datenblatt!$E$24,0))))))))))))))))))</f>
        <v>0</v>
      </c>
      <c r="M372">
        <f>IF(AND(H372="",C372=11),Datenblatt!$I$26,IF(AND(H372="",C372=12),Datenblatt!$I$26,IF(AND(H372="",C372=16),Datenblatt!$I$27,IF(AND(H372="",C372=15),Datenblatt!$I$26,IF(AND(H372="",C372=14),Datenblatt!$I$26,IF(AND(H372="",C372=13),Datenblatt!$I$26,IF(AND($C372=13,H372&gt;Datenblatt!$X$3),0,IF(AND($C372=14,H372&gt;Datenblatt!$X$4),0,IF(AND($C372=15,H372&gt;Datenblatt!$X$5),0,IF(AND($C372=16,H372&gt;Datenblatt!$X$6),0,IF(AND($C372=12,H372&gt;Datenblatt!$X$7),0,IF(AND($C372=11,H372&gt;Datenblatt!$X$8),0,IF(AND($C372=13,H372&lt;Datenblatt!$W$3),100,IF(AND($C372=14,H372&lt;Datenblatt!$W$4),100,IF(AND($C372=15,H372&lt;Datenblatt!$W$5),100,IF(AND($C372=16,H372&lt;Datenblatt!$W$6),100,IF(AND($C372=12,H372&lt;Datenblatt!$W$7),100,IF(AND($C372=11,H372&lt;Datenblatt!$W$8),100,IF($C372=13,(Datenblatt!$B$27*Übersicht!H372^3)+(Datenblatt!$C$27*Übersicht!H372^2)+(Datenblatt!$D$27*Übersicht!H372)+Datenblatt!$E$27,IF($C372=14,(Datenblatt!$B$28*Übersicht!H372^3)+(Datenblatt!$C$28*Übersicht!H372^2)+(Datenblatt!$D$28*Übersicht!H372)+Datenblatt!$E$28,IF($C372=15,(Datenblatt!$B$29*Übersicht!H372^3)+(Datenblatt!$C$29*Übersicht!H372^2)+(Datenblatt!$D$29*Übersicht!H372)+Datenblatt!$E$29,IF($C372=16,(Datenblatt!$B$30*Übersicht!H372^3)+(Datenblatt!$C$30*Übersicht!H372^2)+(Datenblatt!$D$30*Übersicht!H372)+Datenblatt!$E$30,IF($C372=12,(Datenblatt!$B$31*Übersicht!H372^3)+(Datenblatt!$C$31*Übersicht!H372^2)+(Datenblatt!$D$31*Übersicht!H372)+Datenblatt!$E$31,IF($C372=11,(Datenblatt!$B$32*Übersicht!H372^3)+(Datenblatt!$C$32*Übersicht!H372^2)+(Datenblatt!$D$32*Übersicht!H372)+Datenblatt!$E$32,0))))))))))))))))))))))))</f>
        <v>0</v>
      </c>
      <c r="N372">
        <f>IF(AND(H372="",C372=11),Datenblatt!$I$29,IF(AND(H372="",C372=12),Datenblatt!$I$29,IF(AND(H372="",C372=16),Datenblatt!$I$29,IF(AND(H372="",C372=15),Datenblatt!$I$29,IF(AND(H372="",C372=14),Datenblatt!$I$29,IF(AND(H372="",C372=13),Datenblatt!$I$29,IF(AND($C372=13,H372&gt;Datenblatt!$X$3),0,IF(AND($C372=14,H372&gt;Datenblatt!$X$4),0,IF(AND($C372=15,H372&gt;Datenblatt!$X$5),0,IF(AND($C372=16,H372&gt;Datenblatt!$X$6),0,IF(AND($C372=12,H372&gt;Datenblatt!$X$7),0,IF(AND($C372=11,H372&gt;Datenblatt!$X$8),0,IF(AND($C372=13,H372&lt;Datenblatt!$W$3),100,IF(AND($C372=14,H372&lt;Datenblatt!$W$4),100,IF(AND($C372=15,H372&lt;Datenblatt!$W$5),100,IF(AND($C372=16,H372&lt;Datenblatt!$W$6),100,IF(AND($C372=12,H372&lt;Datenblatt!$W$7),100,IF(AND($C372=11,H372&lt;Datenblatt!$W$8),100,IF($C372=13,(Datenblatt!$B$27*Übersicht!H372^3)+(Datenblatt!$C$27*Übersicht!H372^2)+(Datenblatt!$D$27*Übersicht!H372)+Datenblatt!$E$27,IF($C372=14,(Datenblatt!$B$28*Übersicht!H372^3)+(Datenblatt!$C$28*Übersicht!H372^2)+(Datenblatt!$D$28*Übersicht!H372)+Datenblatt!$E$28,IF($C372=15,(Datenblatt!$B$29*Übersicht!H372^3)+(Datenblatt!$C$29*Übersicht!H372^2)+(Datenblatt!$D$29*Übersicht!H372)+Datenblatt!$E$29,IF($C372=16,(Datenblatt!$B$30*Übersicht!H372^3)+(Datenblatt!$C$30*Übersicht!H372^2)+(Datenblatt!$D$30*Übersicht!H372)+Datenblatt!$E$30,IF($C372=12,(Datenblatt!$B$31*Übersicht!H372^3)+(Datenblatt!$C$31*Übersicht!H372^2)+(Datenblatt!$D$31*Übersicht!H372)+Datenblatt!$E$31,IF($C372=11,(Datenblatt!$B$32*Übersicht!H372^3)+(Datenblatt!$C$32*Übersicht!H372^2)+(Datenblatt!$D$32*Übersicht!H372)+Datenblatt!$E$32,0))))))))))))))))))))))))</f>
        <v>0</v>
      </c>
      <c r="O372" s="2" t="e">
        <f t="shared" si="20"/>
        <v>#DIV/0!</v>
      </c>
      <c r="P372" s="2" t="e">
        <f t="shared" si="21"/>
        <v>#DIV/0!</v>
      </c>
      <c r="R372" s="2"/>
      <c r="S372" s="2">
        <f>Datenblatt!$I$10</f>
        <v>62.816491055091916</v>
      </c>
      <c r="T372" s="2">
        <f>Datenblatt!$I$18</f>
        <v>62.379148900450787</v>
      </c>
      <c r="U372" s="2">
        <f>Datenblatt!$I$26</f>
        <v>55.885385458572635</v>
      </c>
      <c r="V372" s="2">
        <f>Datenblatt!$I$34</f>
        <v>60.727085155488531</v>
      </c>
      <c r="W372" s="7" t="e">
        <f t="shared" si="22"/>
        <v>#DIV/0!</v>
      </c>
      <c r="Y372" s="2">
        <f>Datenblatt!$I$5</f>
        <v>73.48733784597421</v>
      </c>
      <c r="Z372">
        <f>Datenblatt!$I$13</f>
        <v>79.926562848016317</v>
      </c>
      <c r="AA372">
        <f>Datenblatt!$I$21</f>
        <v>79.953620531215734</v>
      </c>
      <c r="AB372">
        <f>Datenblatt!$I$29</f>
        <v>70.851454876954847</v>
      </c>
      <c r="AC372">
        <f>Datenblatt!$I$37</f>
        <v>75.813025407742586</v>
      </c>
      <c r="AD372" s="7" t="e">
        <f t="shared" si="23"/>
        <v>#DIV/0!</v>
      </c>
    </row>
    <row r="373" spans="10:30" ht="19" x14ac:dyDescent="0.25">
      <c r="J373" s="3" t="e">
        <f>IF(AND($C373=13,Datenblatt!M373&lt;Datenblatt!$R$3),0,IF(AND($C373=14,Datenblatt!M373&lt;Datenblatt!$R$4),0,IF(AND($C373=15,Datenblatt!M373&lt;Datenblatt!$R$5),0,IF(AND($C373=16,Datenblatt!M373&lt;Datenblatt!$R$6),0,IF(AND($C373=12,Datenblatt!M373&lt;Datenblatt!$R$7),0,IF(AND($C373=11,Datenblatt!M373&lt;Datenblatt!$R$8),0,IF(AND($C373=13,Datenblatt!M373&gt;Datenblatt!$Q$3),100,IF(AND($C373=14,Datenblatt!M373&gt;Datenblatt!$Q$4),100,IF(AND($C373=15,Datenblatt!M373&gt;Datenblatt!$Q$5),100,IF(AND($C373=16,Datenblatt!M373&gt;Datenblatt!$Q$6),100,IF(AND($C373=12,Datenblatt!M373&gt;Datenblatt!$Q$7),100,IF(AND($C373=11,Datenblatt!M373&gt;Datenblatt!$Q$8),100,IF(Übersicht!$C373=13,Datenblatt!$B$3*Datenblatt!M373^3+Datenblatt!$C$3*Datenblatt!M373^2+Datenblatt!$D$3*Datenblatt!M373+Datenblatt!$E$3,IF(Übersicht!$C373=14,Datenblatt!$B$4*Datenblatt!M373^3+Datenblatt!$C$4*Datenblatt!M373^2+Datenblatt!$D$4*Datenblatt!M373+Datenblatt!$E$4,IF(Übersicht!$C373=15,Datenblatt!$B$5*Datenblatt!M373^3+Datenblatt!$C$5*Datenblatt!M373^2+Datenblatt!$D$5*Datenblatt!M373+Datenblatt!$E$5,IF(Übersicht!$C373=16,Datenblatt!$B$6*Datenblatt!M373^3+Datenblatt!$C$6*Datenblatt!M373^2+Datenblatt!$D$6*Datenblatt!M373+Datenblatt!$E$6,IF(Übersicht!$C373=12,Datenblatt!$B$7*Datenblatt!M373^3+Datenblatt!$C$7*Datenblatt!M373^2+Datenblatt!$D$7*Datenblatt!M373+Datenblatt!$E$7,IF(Übersicht!$C373=11,Datenblatt!$B$8*Datenblatt!M373^3+Datenblatt!$C$8*Datenblatt!M373^2+Datenblatt!$D$8*Datenblatt!M373+Datenblatt!$E$8,0))))))))))))))))))</f>
        <v>#DIV/0!</v>
      </c>
      <c r="K373" t="e">
        <f>IF(AND(Übersicht!$C373=13,Datenblatt!N373&lt;Datenblatt!$T$3),0,IF(AND(Übersicht!$C373=14,Datenblatt!N373&lt;Datenblatt!$T$4),0,IF(AND(Übersicht!$C373=15,Datenblatt!N373&lt;Datenblatt!$T$5),0,IF(AND(Übersicht!$C373=16,Datenblatt!N373&lt;Datenblatt!$T$6),0,IF(AND(Übersicht!$C373=12,Datenblatt!N373&lt;Datenblatt!$T$7),0,IF(AND(Übersicht!$C373=11,Datenblatt!N373&lt;Datenblatt!$T$8),0,IF(AND($C373=13,Datenblatt!N373&gt;Datenblatt!$S$3),100,IF(AND($C373=14,Datenblatt!N373&gt;Datenblatt!$S$4),100,IF(AND($C373=15,Datenblatt!N373&gt;Datenblatt!$S$5),100,IF(AND($C373=16,Datenblatt!N373&gt;Datenblatt!$S$6),100,IF(AND($C373=12,Datenblatt!N373&gt;Datenblatt!$S$7),100,IF(AND($C373=11,Datenblatt!N373&gt;Datenblatt!$S$8),100,IF(Übersicht!$C373=13,Datenblatt!$B$11*Datenblatt!N373^3+Datenblatt!$C$11*Datenblatt!N373^2+Datenblatt!$D$11*Datenblatt!N373+Datenblatt!$E$11,IF(Übersicht!$C373=14,Datenblatt!$B$12*Datenblatt!N373^3+Datenblatt!$C$12*Datenblatt!N373^2+Datenblatt!$D$12*Datenblatt!N373+Datenblatt!$E$12,IF(Übersicht!$C373=15,Datenblatt!$B$13*Datenblatt!N373^3+Datenblatt!$C$13*Datenblatt!N373^2+Datenblatt!$D$13*Datenblatt!N373+Datenblatt!$E$13,IF(Übersicht!$C373=16,Datenblatt!$B$14*Datenblatt!N373^3+Datenblatt!$C$14*Datenblatt!N373^2+Datenblatt!$D$14*Datenblatt!N373+Datenblatt!$E$14,IF(Übersicht!$C373=12,Datenblatt!$B$15*Datenblatt!N373^3+Datenblatt!$C$15*Datenblatt!N373^2+Datenblatt!$D$15*Datenblatt!N373+Datenblatt!$E$15,IF(Übersicht!$C373=11,Datenblatt!$B$16*Datenblatt!N373^3+Datenblatt!$C$16*Datenblatt!N373^2+Datenblatt!$D$16*Datenblatt!N373+Datenblatt!$E$16,0))))))))))))))))))</f>
        <v>#DIV/0!</v>
      </c>
      <c r="L373">
        <f>IF(AND($C373=13,G373&lt;Datenblatt!$V$3),0,IF(AND($C373=14,G373&lt;Datenblatt!$V$4),0,IF(AND($C373=15,G373&lt;Datenblatt!$V$5),0,IF(AND($C373=16,G373&lt;Datenblatt!$V$6),0,IF(AND($C373=12,G373&lt;Datenblatt!$V$7),0,IF(AND($C373=11,G373&lt;Datenblatt!$V$8),0,IF(AND($C373=13,G373&gt;Datenblatt!$U$3),100,IF(AND($C373=14,G373&gt;Datenblatt!$U$4),100,IF(AND($C373=15,G373&gt;Datenblatt!$U$5),100,IF(AND($C373=16,G373&gt;Datenblatt!$U$6),100,IF(AND($C373=12,G373&gt;Datenblatt!$U$7),100,IF(AND($C373=11,G373&gt;Datenblatt!$U$8),100,IF($C373=13,(Datenblatt!$B$19*Übersicht!G373^3)+(Datenblatt!$C$19*Übersicht!G373^2)+(Datenblatt!$D$19*Übersicht!G373)+Datenblatt!$E$19,IF($C373=14,(Datenblatt!$B$20*Übersicht!G373^3)+(Datenblatt!$C$20*Übersicht!G373^2)+(Datenblatt!$D$20*Übersicht!G373)+Datenblatt!$E$20,IF($C373=15,(Datenblatt!$B$21*Übersicht!G373^3)+(Datenblatt!$C$21*Übersicht!G373^2)+(Datenblatt!$D$21*Übersicht!G373)+Datenblatt!$E$21,IF($C373=16,(Datenblatt!$B$22*Übersicht!G373^3)+(Datenblatt!$C$22*Übersicht!G373^2)+(Datenblatt!$D$22*Übersicht!G373)+Datenblatt!$E$22,IF($C373=12,(Datenblatt!$B$23*Übersicht!G373^3)+(Datenblatt!$C$23*Übersicht!G373^2)+(Datenblatt!$D$23*Übersicht!G373)+Datenblatt!$E$23,IF($C373=11,(Datenblatt!$B$24*Übersicht!G373^3)+(Datenblatt!$C$24*Übersicht!G373^2)+(Datenblatt!$D$24*Übersicht!G373)+Datenblatt!$E$24,0))))))))))))))))))</f>
        <v>0</v>
      </c>
      <c r="M373">
        <f>IF(AND(H373="",C373=11),Datenblatt!$I$26,IF(AND(H373="",C373=12),Datenblatt!$I$26,IF(AND(H373="",C373=16),Datenblatt!$I$27,IF(AND(H373="",C373=15),Datenblatt!$I$26,IF(AND(H373="",C373=14),Datenblatt!$I$26,IF(AND(H373="",C373=13),Datenblatt!$I$26,IF(AND($C373=13,H373&gt;Datenblatt!$X$3),0,IF(AND($C373=14,H373&gt;Datenblatt!$X$4),0,IF(AND($C373=15,H373&gt;Datenblatt!$X$5),0,IF(AND($C373=16,H373&gt;Datenblatt!$X$6),0,IF(AND($C373=12,H373&gt;Datenblatt!$X$7),0,IF(AND($C373=11,H373&gt;Datenblatt!$X$8),0,IF(AND($C373=13,H373&lt;Datenblatt!$W$3),100,IF(AND($C373=14,H373&lt;Datenblatt!$W$4),100,IF(AND($C373=15,H373&lt;Datenblatt!$W$5),100,IF(AND($C373=16,H373&lt;Datenblatt!$W$6),100,IF(AND($C373=12,H373&lt;Datenblatt!$W$7),100,IF(AND($C373=11,H373&lt;Datenblatt!$W$8),100,IF($C373=13,(Datenblatt!$B$27*Übersicht!H373^3)+(Datenblatt!$C$27*Übersicht!H373^2)+(Datenblatt!$D$27*Übersicht!H373)+Datenblatt!$E$27,IF($C373=14,(Datenblatt!$B$28*Übersicht!H373^3)+(Datenblatt!$C$28*Übersicht!H373^2)+(Datenblatt!$D$28*Übersicht!H373)+Datenblatt!$E$28,IF($C373=15,(Datenblatt!$B$29*Übersicht!H373^3)+(Datenblatt!$C$29*Übersicht!H373^2)+(Datenblatt!$D$29*Übersicht!H373)+Datenblatt!$E$29,IF($C373=16,(Datenblatt!$B$30*Übersicht!H373^3)+(Datenblatt!$C$30*Übersicht!H373^2)+(Datenblatt!$D$30*Übersicht!H373)+Datenblatt!$E$30,IF($C373=12,(Datenblatt!$B$31*Übersicht!H373^3)+(Datenblatt!$C$31*Übersicht!H373^2)+(Datenblatt!$D$31*Übersicht!H373)+Datenblatt!$E$31,IF($C373=11,(Datenblatt!$B$32*Übersicht!H373^3)+(Datenblatt!$C$32*Übersicht!H373^2)+(Datenblatt!$D$32*Übersicht!H373)+Datenblatt!$E$32,0))))))))))))))))))))))))</f>
        <v>0</v>
      </c>
      <c r="N373">
        <f>IF(AND(H373="",C373=11),Datenblatt!$I$29,IF(AND(H373="",C373=12),Datenblatt!$I$29,IF(AND(H373="",C373=16),Datenblatt!$I$29,IF(AND(H373="",C373=15),Datenblatt!$I$29,IF(AND(H373="",C373=14),Datenblatt!$I$29,IF(AND(H373="",C373=13),Datenblatt!$I$29,IF(AND($C373=13,H373&gt;Datenblatt!$X$3),0,IF(AND($C373=14,H373&gt;Datenblatt!$X$4),0,IF(AND($C373=15,H373&gt;Datenblatt!$X$5),0,IF(AND($C373=16,H373&gt;Datenblatt!$X$6),0,IF(AND($C373=12,H373&gt;Datenblatt!$X$7),0,IF(AND($C373=11,H373&gt;Datenblatt!$X$8),0,IF(AND($C373=13,H373&lt;Datenblatt!$W$3),100,IF(AND($C373=14,H373&lt;Datenblatt!$W$4),100,IF(AND($C373=15,H373&lt;Datenblatt!$W$5),100,IF(AND($C373=16,H373&lt;Datenblatt!$W$6),100,IF(AND($C373=12,H373&lt;Datenblatt!$W$7),100,IF(AND($C373=11,H373&lt;Datenblatt!$W$8),100,IF($C373=13,(Datenblatt!$B$27*Übersicht!H373^3)+(Datenblatt!$C$27*Übersicht!H373^2)+(Datenblatt!$D$27*Übersicht!H373)+Datenblatt!$E$27,IF($C373=14,(Datenblatt!$B$28*Übersicht!H373^3)+(Datenblatt!$C$28*Übersicht!H373^2)+(Datenblatt!$D$28*Übersicht!H373)+Datenblatt!$E$28,IF($C373=15,(Datenblatt!$B$29*Übersicht!H373^3)+(Datenblatt!$C$29*Übersicht!H373^2)+(Datenblatt!$D$29*Übersicht!H373)+Datenblatt!$E$29,IF($C373=16,(Datenblatt!$B$30*Übersicht!H373^3)+(Datenblatt!$C$30*Übersicht!H373^2)+(Datenblatt!$D$30*Übersicht!H373)+Datenblatt!$E$30,IF($C373=12,(Datenblatt!$B$31*Übersicht!H373^3)+(Datenblatt!$C$31*Übersicht!H373^2)+(Datenblatt!$D$31*Übersicht!H373)+Datenblatt!$E$31,IF($C373=11,(Datenblatt!$B$32*Übersicht!H373^3)+(Datenblatt!$C$32*Übersicht!H373^2)+(Datenblatt!$D$32*Übersicht!H373)+Datenblatt!$E$32,0))))))))))))))))))))))))</f>
        <v>0</v>
      </c>
      <c r="O373" s="2" t="e">
        <f t="shared" si="20"/>
        <v>#DIV/0!</v>
      </c>
      <c r="P373" s="2" t="e">
        <f t="shared" si="21"/>
        <v>#DIV/0!</v>
      </c>
      <c r="R373" s="2"/>
      <c r="S373" s="2">
        <f>Datenblatt!$I$10</f>
        <v>62.816491055091916</v>
      </c>
      <c r="T373" s="2">
        <f>Datenblatt!$I$18</f>
        <v>62.379148900450787</v>
      </c>
      <c r="U373" s="2">
        <f>Datenblatt!$I$26</f>
        <v>55.885385458572635</v>
      </c>
      <c r="V373" s="2">
        <f>Datenblatt!$I$34</f>
        <v>60.727085155488531</v>
      </c>
      <c r="W373" s="7" t="e">
        <f t="shared" si="22"/>
        <v>#DIV/0!</v>
      </c>
      <c r="Y373" s="2">
        <f>Datenblatt!$I$5</f>
        <v>73.48733784597421</v>
      </c>
      <c r="Z373">
        <f>Datenblatt!$I$13</f>
        <v>79.926562848016317</v>
      </c>
      <c r="AA373">
        <f>Datenblatt!$I$21</f>
        <v>79.953620531215734</v>
      </c>
      <c r="AB373">
        <f>Datenblatt!$I$29</f>
        <v>70.851454876954847</v>
      </c>
      <c r="AC373">
        <f>Datenblatt!$I$37</f>
        <v>75.813025407742586</v>
      </c>
      <c r="AD373" s="7" t="e">
        <f t="shared" si="23"/>
        <v>#DIV/0!</v>
      </c>
    </row>
    <row r="374" spans="10:30" ht="19" x14ac:dyDescent="0.25">
      <c r="J374" s="3" t="e">
        <f>IF(AND($C374=13,Datenblatt!M374&lt;Datenblatt!$R$3),0,IF(AND($C374=14,Datenblatt!M374&lt;Datenblatt!$R$4),0,IF(AND($C374=15,Datenblatt!M374&lt;Datenblatt!$R$5),0,IF(AND($C374=16,Datenblatt!M374&lt;Datenblatt!$R$6),0,IF(AND($C374=12,Datenblatt!M374&lt;Datenblatt!$R$7),0,IF(AND($C374=11,Datenblatt!M374&lt;Datenblatt!$R$8),0,IF(AND($C374=13,Datenblatt!M374&gt;Datenblatt!$Q$3),100,IF(AND($C374=14,Datenblatt!M374&gt;Datenblatt!$Q$4),100,IF(AND($C374=15,Datenblatt!M374&gt;Datenblatt!$Q$5),100,IF(AND($C374=16,Datenblatt!M374&gt;Datenblatt!$Q$6),100,IF(AND($C374=12,Datenblatt!M374&gt;Datenblatt!$Q$7),100,IF(AND($C374=11,Datenblatt!M374&gt;Datenblatt!$Q$8),100,IF(Übersicht!$C374=13,Datenblatt!$B$3*Datenblatt!M374^3+Datenblatt!$C$3*Datenblatt!M374^2+Datenblatt!$D$3*Datenblatt!M374+Datenblatt!$E$3,IF(Übersicht!$C374=14,Datenblatt!$B$4*Datenblatt!M374^3+Datenblatt!$C$4*Datenblatt!M374^2+Datenblatt!$D$4*Datenblatt!M374+Datenblatt!$E$4,IF(Übersicht!$C374=15,Datenblatt!$B$5*Datenblatt!M374^3+Datenblatt!$C$5*Datenblatt!M374^2+Datenblatt!$D$5*Datenblatt!M374+Datenblatt!$E$5,IF(Übersicht!$C374=16,Datenblatt!$B$6*Datenblatt!M374^3+Datenblatt!$C$6*Datenblatt!M374^2+Datenblatt!$D$6*Datenblatt!M374+Datenblatt!$E$6,IF(Übersicht!$C374=12,Datenblatt!$B$7*Datenblatt!M374^3+Datenblatt!$C$7*Datenblatt!M374^2+Datenblatt!$D$7*Datenblatt!M374+Datenblatt!$E$7,IF(Übersicht!$C374=11,Datenblatt!$B$8*Datenblatt!M374^3+Datenblatt!$C$8*Datenblatt!M374^2+Datenblatt!$D$8*Datenblatt!M374+Datenblatt!$E$8,0))))))))))))))))))</f>
        <v>#DIV/0!</v>
      </c>
      <c r="K374" t="e">
        <f>IF(AND(Übersicht!$C374=13,Datenblatt!N374&lt;Datenblatt!$T$3),0,IF(AND(Übersicht!$C374=14,Datenblatt!N374&lt;Datenblatt!$T$4),0,IF(AND(Übersicht!$C374=15,Datenblatt!N374&lt;Datenblatt!$T$5),0,IF(AND(Übersicht!$C374=16,Datenblatt!N374&lt;Datenblatt!$T$6),0,IF(AND(Übersicht!$C374=12,Datenblatt!N374&lt;Datenblatt!$T$7),0,IF(AND(Übersicht!$C374=11,Datenblatt!N374&lt;Datenblatt!$T$8),0,IF(AND($C374=13,Datenblatt!N374&gt;Datenblatt!$S$3),100,IF(AND($C374=14,Datenblatt!N374&gt;Datenblatt!$S$4),100,IF(AND($C374=15,Datenblatt!N374&gt;Datenblatt!$S$5),100,IF(AND($C374=16,Datenblatt!N374&gt;Datenblatt!$S$6),100,IF(AND($C374=12,Datenblatt!N374&gt;Datenblatt!$S$7),100,IF(AND($C374=11,Datenblatt!N374&gt;Datenblatt!$S$8),100,IF(Übersicht!$C374=13,Datenblatt!$B$11*Datenblatt!N374^3+Datenblatt!$C$11*Datenblatt!N374^2+Datenblatt!$D$11*Datenblatt!N374+Datenblatt!$E$11,IF(Übersicht!$C374=14,Datenblatt!$B$12*Datenblatt!N374^3+Datenblatt!$C$12*Datenblatt!N374^2+Datenblatt!$D$12*Datenblatt!N374+Datenblatt!$E$12,IF(Übersicht!$C374=15,Datenblatt!$B$13*Datenblatt!N374^3+Datenblatt!$C$13*Datenblatt!N374^2+Datenblatt!$D$13*Datenblatt!N374+Datenblatt!$E$13,IF(Übersicht!$C374=16,Datenblatt!$B$14*Datenblatt!N374^3+Datenblatt!$C$14*Datenblatt!N374^2+Datenblatt!$D$14*Datenblatt!N374+Datenblatt!$E$14,IF(Übersicht!$C374=12,Datenblatt!$B$15*Datenblatt!N374^3+Datenblatt!$C$15*Datenblatt!N374^2+Datenblatt!$D$15*Datenblatt!N374+Datenblatt!$E$15,IF(Übersicht!$C374=11,Datenblatt!$B$16*Datenblatt!N374^3+Datenblatt!$C$16*Datenblatt!N374^2+Datenblatt!$D$16*Datenblatt!N374+Datenblatt!$E$16,0))))))))))))))))))</f>
        <v>#DIV/0!</v>
      </c>
      <c r="L374">
        <f>IF(AND($C374=13,G374&lt;Datenblatt!$V$3),0,IF(AND($C374=14,G374&lt;Datenblatt!$V$4),0,IF(AND($C374=15,G374&lt;Datenblatt!$V$5),0,IF(AND($C374=16,G374&lt;Datenblatt!$V$6),0,IF(AND($C374=12,G374&lt;Datenblatt!$V$7),0,IF(AND($C374=11,G374&lt;Datenblatt!$V$8),0,IF(AND($C374=13,G374&gt;Datenblatt!$U$3),100,IF(AND($C374=14,G374&gt;Datenblatt!$U$4),100,IF(AND($C374=15,G374&gt;Datenblatt!$U$5),100,IF(AND($C374=16,G374&gt;Datenblatt!$U$6),100,IF(AND($C374=12,G374&gt;Datenblatt!$U$7),100,IF(AND($C374=11,G374&gt;Datenblatt!$U$8),100,IF($C374=13,(Datenblatt!$B$19*Übersicht!G374^3)+(Datenblatt!$C$19*Übersicht!G374^2)+(Datenblatt!$D$19*Übersicht!G374)+Datenblatt!$E$19,IF($C374=14,(Datenblatt!$B$20*Übersicht!G374^3)+(Datenblatt!$C$20*Übersicht!G374^2)+(Datenblatt!$D$20*Übersicht!G374)+Datenblatt!$E$20,IF($C374=15,(Datenblatt!$B$21*Übersicht!G374^3)+(Datenblatt!$C$21*Übersicht!G374^2)+(Datenblatt!$D$21*Übersicht!G374)+Datenblatt!$E$21,IF($C374=16,(Datenblatt!$B$22*Übersicht!G374^3)+(Datenblatt!$C$22*Übersicht!G374^2)+(Datenblatt!$D$22*Übersicht!G374)+Datenblatt!$E$22,IF($C374=12,(Datenblatt!$B$23*Übersicht!G374^3)+(Datenblatt!$C$23*Übersicht!G374^2)+(Datenblatt!$D$23*Übersicht!G374)+Datenblatt!$E$23,IF($C374=11,(Datenblatt!$B$24*Übersicht!G374^3)+(Datenblatt!$C$24*Übersicht!G374^2)+(Datenblatt!$D$24*Übersicht!G374)+Datenblatt!$E$24,0))))))))))))))))))</f>
        <v>0</v>
      </c>
      <c r="M374">
        <f>IF(AND(H374="",C374=11),Datenblatt!$I$26,IF(AND(H374="",C374=12),Datenblatt!$I$26,IF(AND(H374="",C374=16),Datenblatt!$I$27,IF(AND(H374="",C374=15),Datenblatt!$I$26,IF(AND(H374="",C374=14),Datenblatt!$I$26,IF(AND(H374="",C374=13),Datenblatt!$I$26,IF(AND($C374=13,H374&gt;Datenblatt!$X$3),0,IF(AND($C374=14,H374&gt;Datenblatt!$X$4),0,IF(AND($C374=15,H374&gt;Datenblatt!$X$5),0,IF(AND($C374=16,H374&gt;Datenblatt!$X$6),0,IF(AND($C374=12,H374&gt;Datenblatt!$X$7),0,IF(AND($C374=11,H374&gt;Datenblatt!$X$8),0,IF(AND($C374=13,H374&lt;Datenblatt!$W$3),100,IF(AND($C374=14,H374&lt;Datenblatt!$W$4),100,IF(AND($C374=15,H374&lt;Datenblatt!$W$5),100,IF(AND($C374=16,H374&lt;Datenblatt!$W$6),100,IF(AND($C374=12,H374&lt;Datenblatt!$W$7),100,IF(AND($C374=11,H374&lt;Datenblatt!$W$8),100,IF($C374=13,(Datenblatt!$B$27*Übersicht!H374^3)+(Datenblatt!$C$27*Übersicht!H374^2)+(Datenblatt!$D$27*Übersicht!H374)+Datenblatt!$E$27,IF($C374=14,(Datenblatt!$B$28*Übersicht!H374^3)+(Datenblatt!$C$28*Übersicht!H374^2)+(Datenblatt!$D$28*Übersicht!H374)+Datenblatt!$E$28,IF($C374=15,(Datenblatt!$B$29*Übersicht!H374^3)+(Datenblatt!$C$29*Übersicht!H374^2)+(Datenblatt!$D$29*Übersicht!H374)+Datenblatt!$E$29,IF($C374=16,(Datenblatt!$B$30*Übersicht!H374^3)+(Datenblatt!$C$30*Übersicht!H374^2)+(Datenblatt!$D$30*Übersicht!H374)+Datenblatt!$E$30,IF($C374=12,(Datenblatt!$B$31*Übersicht!H374^3)+(Datenblatt!$C$31*Übersicht!H374^2)+(Datenblatt!$D$31*Übersicht!H374)+Datenblatt!$E$31,IF($C374=11,(Datenblatt!$B$32*Übersicht!H374^3)+(Datenblatt!$C$32*Übersicht!H374^2)+(Datenblatt!$D$32*Übersicht!H374)+Datenblatt!$E$32,0))))))))))))))))))))))))</f>
        <v>0</v>
      </c>
      <c r="N374">
        <f>IF(AND(H374="",C374=11),Datenblatt!$I$29,IF(AND(H374="",C374=12),Datenblatt!$I$29,IF(AND(H374="",C374=16),Datenblatt!$I$29,IF(AND(H374="",C374=15),Datenblatt!$I$29,IF(AND(H374="",C374=14),Datenblatt!$I$29,IF(AND(H374="",C374=13),Datenblatt!$I$29,IF(AND($C374=13,H374&gt;Datenblatt!$X$3),0,IF(AND($C374=14,H374&gt;Datenblatt!$X$4),0,IF(AND($C374=15,H374&gt;Datenblatt!$X$5),0,IF(AND($C374=16,H374&gt;Datenblatt!$X$6),0,IF(AND($C374=12,H374&gt;Datenblatt!$X$7),0,IF(AND($C374=11,H374&gt;Datenblatt!$X$8),0,IF(AND($C374=13,H374&lt;Datenblatt!$W$3),100,IF(AND($C374=14,H374&lt;Datenblatt!$W$4),100,IF(AND($C374=15,H374&lt;Datenblatt!$W$5),100,IF(AND($C374=16,H374&lt;Datenblatt!$W$6),100,IF(AND($C374=12,H374&lt;Datenblatt!$W$7),100,IF(AND($C374=11,H374&lt;Datenblatt!$W$8),100,IF($C374=13,(Datenblatt!$B$27*Übersicht!H374^3)+(Datenblatt!$C$27*Übersicht!H374^2)+(Datenblatt!$D$27*Übersicht!H374)+Datenblatt!$E$27,IF($C374=14,(Datenblatt!$B$28*Übersicht!H374^3)+(Datenblatt!$C$28*Übersicht!H374^2)+(Datenblatt!$D$28*Übersicht!H374)+Datenblatt!$E$28,IF($C374=15,(Datenblatt!$B$29*Übersicht!H374^3)+(Datenblatt!$C$29*Übersicht!H374^2)+(Datenblatt!$D$29*Übersicht!H374)+Datenblatt!$E$29,IF($C374=16,(Datenblatt!$B$30*Übersicht!H374^3)+(Datenblatt!$C$30*Übersicht!H374^2)+(Datenblatt!$D$30*Übersicht!H374)+Datenblatt!$E$30,IF($C374=12,(Datenblatt!$B$31*Übersicht!H374^3)+(Datenblatt!$C$31*Übersicht!H374^2)+(Datenblatt!$D$31*Übersicht!H374)+Datenblatt!$E$31,IF($C374=11,(Datenblatt!$B$32*Übersicht!H374^3)+(Datenblatt!$C$32*Übersicht!H374^2)+(Datenblatt!$D$32*Übersicht!H374)+Datenblatt!$E$32,0))))))))))))))))))))))))</f>
        <v>0</v>
      </c>
      <c r="O374" s="2" t="e">
        <f t="shared" si="20"/>
        <v>#DIV/0!</v>
      </c>
      <c r="P374" s="2" t="e">
        <f t="shared" si="21"/>
        <v>#DIV/0!</v>
      </c>
      <c r="R374" s="2"/>
      <c r="S374" s="2">
        <f>Datenblatt!$I$10</f>
        <v>62.816491055091916</v>
      </c>
      <c r="T374" s="2">
        <f>Datenblatt!$I$18</f>
        <v>62.379148900450787</v>
      </c>
      <c r="U374" s="2">
        <f>Datenblatt!$I$26</f>
        <v>55.885385458572635</v>
      </c>
      <c r="V374" s="2">
        <f>Datenblatt!$I$34</f>
        <v>60.727085155488531</v>
      </c>
      <c r="W374" s="7" t="e">
        <f t="shared" si="22"/>
        <v>#DIV/0!</v>
      </c>
      <c r="Y374" s="2">
        <f>Datenblatt!$I$5</f>
        <v>73.48733784597421</v>
      </c>
      <c r="Z374">
        <f>Datenblatt!$I$13</f>
        <v>79.926562848016317</v>
      </c>
      <c r="AA374">
        <f>Datenblatt!$I$21</f>
        <v>79.953620531215734</v>
      </c>
      <c r="AB374">
        <f>Datenblatt!$I$29</f>
        <v>70.851454876954847</v>
      </c>
      <c r="AC374">
        <f>Datenblatt!$I$37</f>
        <v>75.813025407742586</v>
      </c>
      <c r="AD374" s="7" t="e">
        <f t="shared" si="23"/>
        <v>#DIV/0!</v>
      </c>
    </row>
    <row r="375" spans="10:30" ht="19" x14ac:dyDescent="0.25">
      <c r="J375" s="3" t="e">
        <f>IF(AND($C375=13,Datenblatt!M375&lt;Datenblatt!$R$3),0,IF(AND($C375=14,Datenblatt!M375&lt;Datenblatt!$R$4),0,IF(AND($C375=15,Datenblatt!M375&lt;Datenblatt!$R$5),0,IF(AND($C375=16,Datenblatt!M375&lt;Datenblatt!$R$6),0,IF(AND($C375=12,Datenblatt!M375&lt;Datenblatt!$R$7),0,IF(AND($C375=11,Datenblatt!M375&lt;Datenblatt!$R$8),0,IF(AND($C375=13,Datenblatt!M375&gt;Datenblatt!$Q$3),100,IF(AND($C375=14,Datenblatt!M375&gt;Datenblatt!$Q$4),100,IF(AND($C375=15,Datenblatt!M375&gt;Datenblatt!$Q$5),100,IF(AND($C375=16,Datenblatt!M375&gt;Datenblatt!$Q$6),100,IF(AND($C375=12,Datenblatt!M375&gt;Datenblatt!$Q$7),100,IF(AND($C375=11,Datenblatt!M375&gt;Datenblatt!$Q$8),100,IF(Übersicht!$C375=13,Datenblatt!$B$3*Datenblatt!M375^3+Datenblatt!$C$3*Datenblatt!M375^2+Datenblatt!$D$3*Datenblatt!M375+Datenblatt!$E$3,IF(Übersicht!$C375=14,Datenblatt!$B$4*Datenblatt!M375^3+Datenblatt!$C$4*Datenblatt!M375^2+Datenblatt!$D$4*Datenblatt!M375+Datenblatt!$E$4,IF(Übersicht!$C375=15,Datenblatt!$B$5*Datenblatt!M375^3+Datenblatt!$C$5*Datenblatt!M375^2+Datenblatt!$D$5*Datenblatt!M375+Datenblatt!$E$5,IF(Übersicht!$C375=16,Datenblatt!$B$6*Datenblatt!M375^3+Datenblatt!$C$6*Datenblatt!M375^2+Datenblatt!$D$6*Datenblatt!M375+Datenblatt!$E$6,IF(Übersicht!$C375=12,Datenblatt!$B$7*Datenblatt!M375^3+Datenblatt!$C$7*Datenblatt!M375^2+Datenblatt!$D$7*Datenblatt!M375+Datenblatt!$E$7,IF(Übersicht!$C375=11,Datenblatt!$B$8*Datenblatt!M375^3+Datenblatt!$C$8*Datenblatt!M375^2+Datenblatt!$D$8*Datenblatt!M375+Datenblatt!$E$8,0))))))))))))))))))</f>
        <v>#DIV/0!</v>
      </c>
      <c r="K375" t="e">
        <f>IF(AND(Übersicht!$C375=13,Datenblatt!N375&lt;Datenblatt!$T$3),0,IF(AND(Übersicht!$C375=14,Datenblatt!N375&lt;Datenblatt!$T$4),0,IF(AND(Übersicht!$C375=15,Datenblatt!N375&lt;Datenblatt!$T$5),0,IF(AND(Übersicht!$C375=16,Datenblatt!N375&lt;Datenblatt!$T$6),0,IF(AND(Übersicht!$C375=12,Datenblatt!N375&lt;Datenblatt!$T$7),0,IF(AND(Übersicht!$C375=11,Datenblatt!N375&lt;Datenblatt!$T$8),0,IF(AND($C375=13,Datenblatt!N375&gt;Datenblatt!$S$3),100,IF(AND($C375=14,Datenblatt!N375&gt;Datenblatt!$S$4),100,IF(AND($C375=15,Datenblatt!N375&gt;Datenblatt!$S$5),100,IF(AND($C375=16,Datenblatt!N375&gt;Datenblatt!$S$6),100,IF(AND($C375=12,Datenblatt!N375&gt;Datenblatt!$S$7),100,IF(AND($C375=11,Datenblatt!N375&gt;Datenblatt!$S$8),100,IF(Übersicht!$C375=13,Datenblatt!$B$11*Datenblatt!N375^3+Datenblatt!$C$11*Datenblatt!N375^2+Datenblatt!$D$11*Datenblatt!N375+Datenblatt!$E$11,IF(Übersicht!$C375=14,Datenblatt!$B$12*Datenblatt!N375^3+Datenblatt!$C$12*Datenblatt!N375^2+Datenblatt!$D$12*Datenblatt!N375+Datenblatt!$E$12,IF(Übersicht!$C375=15,Datenblatt!$B$13*Datenblatt!N375^3+Datenblatt!$C$13*Datenblatt!N375^2+Datenblatt!$D$13*Datenblatt!N375+Datenblatt!$E$13,IF(Übersicht!$C375=16,Datenblatt!$B$14*Datenblatt!N375^3+Datenblatt!$C$14*Datenblatt!N375^2+Datenblatt!$D$14*Datenblatt!N375+Datenblatt!$E$14,IF(Übersicht!$C375=12,Datenblatt!$B$15*Datenblatt!N375^3+Datenblatt!$C$15*Datenblatt!N375^2+Datenblatt!$D$15*Datenblatt!N375+Datenblatt!$E$15,IF(Übersicht!$C375=11,Datenblatt!$B$16*Datenblatt!N375^3+Datenblatt!$C$16*Datenblatt!N375^2+Datenblatt!$D$16*Datenblatt!N375+Datenblatt!$E$16,0))))))))))))))))))</f>
        <v>#DIV/0!</v>
      </c>
      <c r="L375">
        <f>IF(AND($C375=13,G375&lt;Datenblatt!$V$3),0,IF(AND($C375=14,G375&lt;Datenblatt!$V$4),0,IF(AND($C375=15,G375&lt;Datenblatt!$V$5),0,IF(AND($C375=16,G375&lt;Datenblatt!$V$6),0,IF(AND($C375=12,G375&lt;Datenblatt!$V$7),0,IF(AND($C375=11,G375&lt;Datenblatt!$V$8),0,IF(AND($C375=13,G375&gt;Datenblatt!$U$3),100,IF(AND($C375=14,G375&gt;Datenblatt!$U$4),100,IF(AND($C375=15,G375&gt;Datenblatt!$U$5),100,IF(AND($C375=16,G375&gt;Datenblatt!$U$6),100,IF(AND($C375=12,G375&gt;Datenblatt!$U$7),100,IF(AND($C375=11,G375&gt;Datenblatt!$U$8),100,IF($C375=13,(Datenblatt!$B$19*Übersicht!G375^3)+(Datenblatt!$C$19*Übersicht!G375^2)+(Datenblatt!$D$19*Übersicht!G375)+Datenblatt!$E$19,IF($C375=14,(Datenblatt!$B$20*Übersicht!G375^3)+(Datenblatt!$C$20*Übersicht!G375^2)+(Datenblatt!$D$20*Übersicht!G375)+Datenblatt!$E$20,IF($C375=15,(Datenblatt!$B$21*Übersicht!G375^3)+(Datenblatt!$C$21*Übersicht!G375^2)+(Datenblatt!$D$21*Übersicht!G375)+Datenblatt!$E$21,IF($C375=16,(Datenblatt!$B$22*Übersicht!G375^3)+(Datenblatt!$C$22*Übersicht!G375^2)+(Datenblatt!$D$22*Übersicht!G375)+Datenblatt!$E$22,IF($C375=12,(Datenblatt!$B$23*Übersicht!G375^3)+(Datenblatt!$C$23*Übersicht!G375^2)+(Datenblatt!$D$23*Übersicht!G375)+Datenblatt!$E$23,IF($C375=11,(Datenblatt!$B$24*Übersicht!G375^3)+(Datenblatt!$C$24*Übersicht!G375^2)+(Datenblatt!$D$24*Übersicht!G375)+Datenblatt!$E$24,0))))))))))))))))))</f>
        <v>0</v>
      </c>
      <c r="M375">
        <f>IF(AND(H375="",C375=11),Datenblatt!$I$26,IF(AND(H375="",C375=12),Datenblatt!$I$26,IF(AND(H375="",C375=16),Datenblatt!$I$27,IF(AND(H375="",C375=15),Datenblatt!$I$26,IF(AND(H375="",C375=14),Datenblatt!$I$26,IF(AND(H375="",C375=13),Datenblatt!$I$26,IF(AND($C375=13,H375&gt;Datenblatt!$X$3),0,IF(AND($C375=14,H375&gt;Datenblatt!$X$4),0,IF(AND($C375=15,H375&gt;Datenblatt!$X$5),0,IF(AND($C375=16,H375&gt;Datenblatt!$X$6),0,IF(AND($C375=12,H375&gt;Datenblatt!$X$7),0,IF(AND($C375=11,H375&gt;Datenblatt!$X$8),0,IF(AND($C375=13,H375&lt;Datenblatt!$W$3),100,IF(AND($C375=14,H375&lt;Datenblatt!$W$4),100,IF(AND($C375=15,H375&lt;Datenblatt!$W$5),100,IF(AND($C375=16,H375&lt;Datenblatt!$W$6),100,IF(AND($C375=12,H375&lt;Datenblatt!$W$7),100,IF(AND($C375=11,H375&lt;Datenblatt!$W$8),100,IF($C375=13,(Datenblatt!$B$27*Übersicht!H375^3)+(Datenblatt!$C$27*Übersicht!H375^2)+(Datenblatt!$D$27*Übersicht!H375)+Datenblatt!$E$27,IF($C375=14,(Datenblatt!$B$28*Übersicht!H375^3)+(Datenblatt!$C$28*Übersicht!H375^2)+(Datenblatt!$D$28*Übersicht!H375)+Datenblatt!$E$28,IF($C375=15,(Datenblatt!$B$29*Übersicht!H375^3)+(Datenblatt!$C$29*Übersicht!H375^2)+(Datenblatt!$D$29*Übersicht!H375)+Datenblatt!$E$29,IF($C375=16,(Datenblatt!$B$30*Übersicht!H375^3)+(Datenblatt!$C$30*Übersicht!H375^2)+(Datenblatt!$D$30*Übersicht!H375)+Datenblatt!$E$30,IF($C375=12,(Datenblatt!$B$31*Übersicht!H375^3)+(Datenblatt!$C$31*Übersicht!H375^2)+(Datenblatt!$D$31*Übersicht!H375)+Datenblatt!$E$31,IF($C375=11,(Datenblatt!$B$32*Übersicht!H375^3)+(Datenblatt!$C$32*Übersicht!H375^2)+(Datenblatt!$D$32*Übersicht!H375)+Datenblatt!$E$32,0))))))))))))))))))))))))</f>
        <v>0</v>
      </c>
      <c r="N375">
        <f>IF(AND(H375="",C375=11),Datenblatt!$I$29,IF(AND(H375="",C375=12),Datenblatt!$I$29,IF(AND(H375="",C375=16),Datenblatt!$I$29,IF(AND(H375="",C375=15),Datenblatt!$I$29,IF(AND(H375="",C375=14),Datenblatt!$I$29,IF(AND(H375="",C375=13),Datenblatt!$I$29,IF(AND($C375=13,H375&gt;Datenblatt!$X$3),0,IF(AND($C375=14,H375&gt;Datenblatt!$X$4),0,IF(AND($C375=15,H375&gt;Datenblatt!$X$5),0,IF(AND($C375=16,H375&gt;Datenblatt!$X$6),0,IF(AND($C375=12,H375&gt;Datenblatt!$X$7),0,IF(AND($C375=11,H375&gt;Datenblatt!$X$8),0,IF(AND($C375=13,H375&lt;Datenblatt!$W$3),100,IF(AND($C375=14,H375&lt;Datenblatt!$W$4),100,IF(AND($C375=15,H375&lt;Datenblatt!$W$5),100,IF(AND($C375=16,H375&lt;Datenblatt!$W$6),100,IF(AND($C375=12,H375&lt;Datenblatt!$W$7),100,IF(AND($C375=11,H375&lt;Datenblatt!$W$8),100,IF($C375=13,(Datenblatt!$B$27*Übersicht!H375^3)+(Datenblatt!$C$27*Übersicht!H375^2)+(Datenblatt!$D$27*Übersicht!H375)+Datenblatt!$E$27,IF($C375=14,(Datenblatt!$B$28*Übersicht!H375^3)+(Datenblatt!$C$28*Übersicht!H375^2)+(Datenblatt!$D$28*Übersicht!H375)+Datenblatt!$E$28,IF($C375=15,(Datenblatt!$B$29*Übersicht!H375^3)+(Datenblatt!$C$29*Übersicht!H375^2)+(Datenblatt!$D$29*Übersicht!H375)+Datenblatt!$E$29,IF($C375=16,(Datenblatt!$B$30*Übersicht!H375^3)+(Datenblatt!$C$30*Übersicht!H375^2)+(Datenblatt!$D$30*Übersicht!H375)+Datenblatt!$E$30,IF($C375=12,(Datenblatt!$B$31*Übersicht!H375^3)+(Datenblatt!$C$31*Übersicht!H375^2)+(Datenblatt!$D$31*Übersicht!H375)+Datenblatt!$E$31,IF($C375=11,(Datenblatt!$B$32*Übersicht!H375^3)+(Datenblatt!$C$32*Übersicht!H375^2)+(Datenblatt!$D$32*Übersicht!H375)+Datenblatt!$E$32,0))))))))))))))))))))))))</f>
        <v>0</v>
      </c>
      <c r="O375" s="2" t="e">
        <f t="shared" si="20"/>
        <v>#DIV/0!</v>
      </c>
      <c r="P375" s="2" t="e">
        <f t="shared" si="21"/>
        <v>#DIV/0!</v>
      </c>
      <c r="R375" s="2"/>
      <c r="S375" s="2">
        <f>Datenblatt!$I$10</f>
        <v>62.816491055091916</v>
      </c>
      <c r="T375" s="2">
        <f>Datenblatt!$I$18</f>
        <v>62.379148900450787</v>
      </c>
      <c r="U375" s="2">
        <f>Datenblatt!$I$26</f>
        <v>55.885385458572635</v>
      </c>
      <c r="V375" s="2">
        <f>Datenblatt!$I$34</f>
        <v>60.727085155488531</v>
      </c>
      <c r="W375" s="7" t="e">
        <f t="shared" si="22"/>
        <v>#DIV/0!</v>
      </c>
      <c r="Y375" s="2">
        <f>Datenblatt!$I$5</f>
        <v>73.48733784597421</v>
      </c>
      <c r="Z375">
        <f>Datenblatt!$I$13</f>
        <v>79.926562848016317</v>
      </c>
      <c r="AA375">
        <f>Datenblatt!$I$21</f>
        <v>79.953620531215734</v>
      </c>
      <c r="AB375">
        <f>Datenblatt!$I$29</f>
        <v>70.851454876954847</v>
      </c>
      <c r="AC375">
        <f>Datenblatt!$I$37</f>
        <v>75.813025407742586</v>
      </c>
      <c r="AD375" s="7" t="e">
        <f t="shared" si="23"/>
        <v>#DIV/0!</v>
      </c>
    </row>
    <row r="376" spans="10:30" ht="19" x14ac:dyDescent="0.25">
      <c r="J376" s="3" t="e">
        <f>IF(AND($C376=13,Datenblatt!M376&lt;Datenblatt!$R$3),0,IF(AND($C376=14,Datenblatt!M376&lt;Datenblatt!$R$4),0,IF(AND($C376=15,Datenblatt!M376&lt;Datenblatt!$R$5),0,IF(AND($C376=16,Datenblatt!M376&lt;Datenblatt!$R$6),0,IF(AND($C376=12,Datenblatt!M376&lt;Datenblatt!$R$7),0,IF(AND($C376=11,Datenblatt!M376&lt;Datenblatt!$R$8),0,IF(AND($C376=13,Datenblatt!M376&gt;Datenblatt!$Q$3),100,IF(AND($C376=14,Datenblatt!M376&gt;Datenblatt!$Q$4),100,IF(AND($C376=15,Datenblatt!M376&gt;Datenblatt!$Q$5),100,IF(AND($C376=16,Datenblatt!M376&gt;Datenblatt!$Q$6),100,IF(AND($C376=12,Datenblatt!M376&gt;Datenblatt!$Q$7),100,IF(AND($C376=11,Datenblatt!M376&gt;Datenblatt!$Q$8),100,IF(Übersicht!$C376=13,Datenblatt!$B$3*Datenblatt!M376^3+Datenblatt!$C$3*Datenblatt!M376^2+Datenblatt!$D$3*Datenblatt!M376+Datenblatt!$E$3,IF(Übersicht!$C376=14,Datenblatt!$B$4*Datenblatt!M376^3+Datenblatt!$C$4*Datenblatt!M376^2+Datenblatt!$D$4*Datenblatt!M376+Datenblatt!$E$4,IF(Übersicht!$C376=15,Datenblatt!$B$5*Datenblatt!M376^3+Datenblatt!$C$5*Datenblatt!M376^2+Datenblatt!$D$5*Datenblatt!M376+Datenblatt!$E$5,IF(Übersicht!$C376=16,Datenblatt!$B$6*Datenblatt!M376^3+Datenblatt!$C$6*Datenblatt!M376^2+Datenblatt!$D$6*Datenblatt!M376+Datenblatt!$E$6,IF(Übersicht!$C376=12,Datenblatt!$B$7*Datenblatt!M376^3+Datenblatt!$C$7*Datenblatt!M376^2+Datenblatt!$D$7*Datenblatt!M376+Datenblatt!$E$7,IF(Übersicht!$C376=11,Datenblatt!$B$8*Datenblatt!M376^3+Datenblatt!$C$8*Datenblatt!M376^2+Datenblatt!$D$8*Datenblatt!M376+Datenblatt!$E$8,0))))))))))))))))))</f>
        <v>#DIV/0!</v>
      </c>
      <c r="K376" t="e">
        <f>IF(AND(Übersicht!$C376=13,Datenblatt!N376&lt;Datenblatt!$T$3),0,IF(AND(Übersicht!$C376=14,Datenblatt!N376&lt;Datenblatt!$T$4),0,IF(AND(Übersicht!$C376=15,Datenblatt!N376&lt;Datenblatt!$T$5),0,IF(AND(Übersicht!$C376=16,Datenblatt!N376&lt;Datenblatt!$T$6),0,IF(AND(Übersicht!$C376=12,Datenblatt!N376&lt;Datenblatt!$T$7),0,IF(AND(Übersicht!$C376=11,Datenblatt!N376&lt;Datenblatt!$T$8),0,IF(AND($C376=13,Datenblatt!N376&gt;Datenblatt!$S$3),100,IF(AND($C376=14,Datenblatt!N376&gt;Datenblatt!$S$4),100,IF(AND($C376=15,Datenblatt!N376&gt;Datenblatt!$S$5),100,IF(AND($C376=16,Datenblatt!N376&gt;Datenblatt!$S$6),100,IF(AND($C376=12,Datenblatt!N376&gt;Datenblatt!$S$7),100,IF(AND($C376=11,Datenblatt!N376&gt;Datenblatt!$S$8),100,IF(Übersicht!$C376=13,Datenblatt!$B$11*Datenblatt!N376^3+Datenblatt!$C$11*Datenblatt!N376^2+Datenblatt!$D$11*Datenblatt!N376+Datenblatt!$E$11,IF(Übersicht!$C376=14,Datenblatt!$B$12*Datenblatt!N376^3+Datenblatt!$C$12*Datenblatt!N376^2+Datenblatt!$D$12*Datenblatt!N376+Datenblatt!$E$12,IF(Übersicht!$C376=15,Datenblatt!$B$13*Datenblatt!N376^3+Datenblatt!$C$13*Datenblatt!N376^2+Datenblatt!$D$13*Datenblatt!N376+Datenblatt!$E$13,IF(Übersicht!$C376=16,Datenblatt!$B$14*Datenblatt!N376^3+Datenblatt!$C$14*Datenblatt!N376^2+Datenblatt!$D$14*Datenblatt!N376+Datenblatt!$E$14,IF(Übersicht!$C376=12,Datenblatt!$B$15*Datenblatt!N376^3+Datenblatt!$C$15*Datenblatt!N376^2+Datenblatt!$D$15*Datenblatt!N376+Datenblatt!$E$15,IF(Übersicht!$C376=11,Datenblatt!$B$16*Datenblatt!N376^3+Datenblatt!$C$16*Datenblatt!N376^2+Datenblatt!$D$16*Datenblatt!N376+Datenblatt!$E$16,0))))))))))))))))))</f>
        <v>#DIV/0!</v>
      </c>
      <c r="L376">
        <f>IF(AND($C376=13,G376&lt;Datenblatt!$V$3),0,IF(AND($C376=14,G376&lt;Datenblatt!$V$4),0,IF(AND($C376=15,G376&lt;Datenblatt!$V$5),0,IF(AND($C376=16,G376&lt;Datenblatt!$V$6),0,IF(AND($C376=12,G376&lt;Datenblatt!$V$7),0,IF(AND($C376=11,G376&lt;Datenblatt!$V$8),0,IF(AND($C376=13,G376&gt;Datenblatt!$U$3),100,IF(AND($C376=14,G376&gt;Datenblatt!$U$4),100,IF(AND($C376=15,G376&gt;Datenblatt!$U$5),100,IF(AND($C376=16,G376&gt;Datenblatt!$U$6),100,IF(AND($C376=12,G376&gt;Datenblatt!$U$7),100,IF(AND($C376=11,G376&gt;Datenblatt!$U$8),100,IF($C376=13,(Datenblatt!$B$19*Übersicht!G376^3)+(Datenblatt!$C$19*Übersicht!G376^2)+(Datenblatt!$D$19*Übersicht!G376)+Datenblatt!$E$19,IF($C376=14,(Datenblatt!$B$20*Übersicht!G376^3)+(Datenblatt!$C$20*Übersicht!G376^2)+(Datenblatt!$D$20*Übersicht!G376)+Datenblatt!$E$20,IF($C376=15,(Datenblatt!$B$21*Übersicht!G376^3)+(Datenblatt!$C$21*Übersicht!G376^2)+(Datenblatt!$D$21*Übersicht!G376)+Datenblatt!$E$21,IF($C376=16,(Datenblatt!$B$22*Übersicht!G376^3)+(Datenblatt!$C$22*Übersicht!G376^2)+(Datenblatt!$D$22*Übersicht!G376)+Datenblatt!$E$22,IF($C376=12,(Datenblatt!$B$23*Übersicht!G376^3)+(Datenblatt!$C$23*Übersicht!G376^2)+(Datenblatt!$D$23*Übersicht!G376)+Datenblatt!$E$23,IF($C376=11,(Datenblatt!$B$24*Übersicht!G376^3)+(Datenblatt!$C$24*Übersicht!G376^2)+(Datenblatt!$D$24*Übersicht!G376)+Datenblatt!$E$24,0))))))))))))))))))</f>
        <v>0</v>
      </c>
      <c r="M376">
        <f>IF(AND(H376="",C376=11),Datenblatt!$I$26,IF(AND(H376="",C376=12),Datenblatt!$I$26,IF(AND(H376="",C376=16),Datenblatt!$I$27,IF(AND(H376="",C376=15),Datenblatt!$I$26,IF(AND(H376="",C376=14),Datenblatt!$I$26,IF(AND(H376="",C376=13),Datenblatt!$I$26,IF(AND($C376=13,H376&gt;Datenblatt!$X$3),0,IF(AND($C376=14,H376&gt;Datenblatt!$X$4),0,IF(AND($C376=15,H376&gt;Datenblatt!$X$5),0,IF(AND($C376=16,H376&gt;Datenblatt!$X$6),0,IF(AND($C376=12,H376&gt;Datenblatt!$X$7),0,IF(AND($C376=11,H376&gt;Datenblatt!$X$8),0,IF(AND($C376=13,H376&lt;Datenblatt!$W$3),100,IF(AND($C376=14,H376&lt;Datenblatt!$W$4),100,IF(AND($C376=15,H376&lt;Datenblatt!$W$5),100,IF(AND($C376=16,H376&lt;Datenblatt!$W$6),100,IF(AND($C376=12,H376&lt;Datenblatt!$W$7),100,IF(AND($C376=11,H376&lt;Datenblatt!$W$8),100,IF($C376=13,(Datenblatt!$B$27*Übersicht!H376^3)+(Datenblatt!$C$27*Übersicht!H376^2)+(Datenblatt!$D$27*Übersicht!H376)+Datenblatt!$E$27,IF($C376=14,(Datenblatt!$B$28*Übersicht!H376^3)+(Datenblatt!$C$28*Übersicht!H376^2)+(Datenblatt!$D$28*Übersicht!H376)+Datenblatt!$E$28,IF($C376=15,(Datenblatt!$B$29*Übersicht!H376^3)+(Datenblatt!$C$29*Übersicht!H376^2)+(Datenblatt!$D$29*Übersicht!H376)+Datenblatt!$E$29,IF($C376=16,(Datenblatt!$B$30*Übersicht!H376^3)+(Datenblatt!$C$30*Übersicht!H376^2)+(Datenblatt!$D$30*Übersicht!H376)+Datenblatt!$E$30,IF($C376=12,(Datenblatt!$B$31*Übersicht!H376^3)+(Datenblatt!$C$31*Übersicht!H376^2)+(Datenblatt!$D$31*Übersicht!H376)+Datenblatt!$E$31,IF($C376=11,(Datenblatt!$B$32*Übersicht!H376^3)+(Datenblatt!$C$32*Übersicht!H376^2)+(Datenblatt!$D$32*Übersicht!H376)+Datenblatt!$E$32,0))))))))))))))))))))))))</f>
        <v>0</v>
      </c>
      <c r="N376">
        <f>IF(AND(H376="",C376=11),Datenblatt!$I$29,IF(AND(H376="",C376=12),Datenblatt!$I$29,IF(AND(H376="",C376=16),Datenblatt!$I$29,IF(AND(H376="",C376=15),Datenblatt!$I$29,IF(AND(H376="",C376=14),Datenblatt!$I$29,IF(AND(H376="",C376=13),Datenblatt!$I$29,IF(AND($C376=13,H376&gt;Datenblatt!$X$3),0,IF(AND($C376=14,H376&gt;Datenblatt!$X$4),0,IF(AND($C376=15,H376&gt;Datenblatt!$X$5),0,IF(AND($C376=16,H376&gt;Datenblatt!$X$6),0,IF(AND($C376=12,H376&gt;Datenblatt!$X$7),0,IF(AND($C376=11,H376&gt;Datenblatt!$X$8),0,IF(AND($C376=13,H376&lt;Datenblatt!$W$3),100,IF(AND($C376=14,H376&lt;Datenblatt!$W$4),100,IF(AND($C376=15,H376&lt;Datenblatt!$W$5),100,IF(AND($C376=16,H376&lt;Datenblatt!$W$6),100,IF(AND($C376=12,H376&lt;Datenblatt!$W$7),100,IF(AND($C376=11,H376&lt;Datenblatt!$W$8),100,IF($C376=13,(Datenblatt!$B$27*Übersicht!H376^3)+(Datenblatt!$C$27*Übersicht!H376^2)+(Datenblatt!$D$27*Übersicht!H376)+Datenblatt!$E$27,IF($C376=14,(Datenblatt!$B$28*Übersicht!H376^3)+(Datenblatt!$C$28*Übersicht!H376^2)+(Datenblatt!$D$28*Übersicht!H376)+Datenblatt!$E$28,IF($C376=15,(Datenblatt!$B$29*Übersicht!H376^3)+(Datenblatt!$C$29*Übersicht!H376^2)+(Datenblatt!$D$29*Übersicht!H376)+Datenblatt!$E$29,IF($C376=16,(Datenblatt!$B$30*Übersicht!H376^3)+(Datenblatt!$C$30*Übersicht!H376^2)+(Datenblatt!$D$30*Übersicht!H376)+Datenblatt!$E$30,IF($C376=12,(Datenblatt!$B$31*Übersicht!H376^3)+(Datenblatt!$C$31*Übersicht!H376^2)+(Datenblatt!$D$31*Übersicht!H376)+Datenblatt!$E$31,IF($C376=11,(Datenblatt!$B$32*Übersicht!H376^3)+(Datenblatt!$C$32*Übersicht!H376^2)+(Datenblatt!$D$32*Übersicht!H376)+Datenblatt!$E$32,0))))))))))))))))))))))))</f>
        <v>0</v>
      </c>
      <c r="O376" s="2" t="e">
        <f t="shared" si="20"/>
        <v>#DIV/0!</v>
      </c>
      <c r="P376" s="2" t="e">
        <f t="shared" si="21"/>
        <v>#DIV/0!</v>
      </c>
      <c r="R376" s="2"/>
      <c r="S376" s="2">
        <f>Datenblatt!$I$10</f>
        <v>62.816491055091916</v>
      </c>
      <c r="T376" s="2">
        <f>Datenblatt!$I$18</f>
        <v>62.379148900450787</v>
      </c>
      <c r="U376" s="2">
        <f>Datenblatt!$I$26</f>
        <v>55.885385458572635</v>
      </c>
      <c r="V376" s="2">
        <f>Datenblatt!$I$34</f>
        <v>60.727085155488531</v>
      </c>
      <c r="W376" s="7" t="e">
        <f t="shared" si="22"/>
        <v>#DIV/0!</v>
      </c>
      <c r="Y376" s="2">
        <f>Datenblatt!$I$5</f>
        <v>73.48733784597421</v>
      </c>
      <c r="Z376">
        <f>Datenblatt!$I$13</f>
        <v>79.926562848016317</v>
      </c>
      <c r="AA376">
        <f>Datenblatt!$I$21</f>
        <v>79.953620531215734</v>
      </c>
      <c r="AB376">
        <f>Datenblatt!$I$29</f>
        <v>70.851454876954847</v>
      </c>
      <c r="AC376">
        <f>Datenblatt!$I$37</f>
        <v>75.813025407742586</v>
      </c>
      <c r="AD376" s="7" t="e">
        <f t="shared" si="23"/>
        <v>#DIV/0!</v>
      </c>
    </row>
    <row r="377" spans="10:30" ht="19" x14ac:dyDescent="0.25">
      <c r="J377" s="3" t="e">
        <f>IF(AND($C377=13,Datenblatt!M377&lt;Datenblatt!$R$3),0,IF(AND($C377=14,Datenblatt!M377&lt;Datenblatt!$R$4),0,IF(AND($C377=15,Datenblatt!M377&lt;Datenblatt!$R$5),0,IF(AND($C377=16,Datenblatt!M377&lt;Datenblatt!$R$6),0,IF(AND($C377=12,Datenblatt!M377&lt;Datenblatt!$R$7),0,IF(AND($C377=11,Datenblatt!M377&lt;Datenblatt!$R$8),0,IF(AND($C377=13,Datenblatt!M377&gt;Datenblatt!$Q$3),100,IF(AND($C377=14,Datenblatt!M377&gt;Datenblatt!$Q$4),100,IF(AND($C377=15,Datenblatt!M377&gt;Datenblatt!$Q$5),100,IF(AND($C377=16,Datenblatt!M377&gt;Datenblatt!$Q$6),100,IF(AND($C377=12,Datenblatt!M377&gt;Datenblatt!$Q$7),100,IF(AND($C377=11,Datenblatt!M377&gt;Datenblatt!$Q$8),100,IF(Übersicht!$C377=13,Datenblatt!$B$3*Datenblatt!M377^3+Datenblatt!$C$3*Datenblatt!M377^2+Datenblatt!$D$3*Datenblatt!M377+Datenblatt!$E$3,IF(Übersicht!$C377=14,Datenblatt!$B$4*Datenblatt!M377^3+Datenblatt!$C$4*Datenblatt!M377^2+Datenblatt!$D$4*Datenblatt!M377+Datenblatt!$E$4,IF(Übersicht!$C377=15,Datenblatt!$B$5*Datenblatt!M377^3+Datenblatt!$C$5*Datenblatt!M377^2+Datenblatt!$D$5*Datenblatt!M377+Datenblatt!$E$5,IF(Übersicht!$C377=16,Datenblatt!$B$6*Datenblatt!M377^3+Datenblatt!$C$6*Datenblatt!M377^2+Datenblatt!$D$6*Datenblatt!M377+Datenblatt!$E$6,IF(Übersicht!$C377=12,Datenblatt!$B$7*Datenblatt!M377^3+Datenblatt!$C$7*Datenblatt!M377^2+Datenblatt!$D$7*Datenblatt!M377+Datenblatt!$E$7,IF(Übersicht!$C377=11,Datenblatt!$B$8*Datenblatt!M377^3+Datenblatt!$C$8*Datenblatt!M377^2+Datenblatt!$D$8*Datenblatt!M377+Datenblatt!$E$8,0))))))))))))))))))</f>
        <v>#DIV/0!</v>
      </c>
      <c r="K377" t="e">
        <f>IF(AND(Übersicht!$C377=13,Datenblatt!N377&lt;Datenblatt!$T$3),0,IF(AND(Übersicht!$C377=14,Datenblatt!N377&lt;Datenblatt!$T$4),0,IF(AND(Übersicht!$C377=15,Datenblatt!N377&lt;Datenblatt!$T$5),0,IF(AND(Übersicht!$C377=16,Datenblatt!N377&lt;Datenblatt!$T$6),0,IF(AND(Übersicht!$C377=12,Datenblatt!N377&lt;Datenblatt!$T$7),0,IF(AND(Übersicht!$C377=11,Datenblatt!N377&lt;Datenblatt!$T$8),0,IF(AND($C377=13,Datenblatt!N377&gt;Datenblatt!$S$3),100,IF(AND($C377=14,Datenblatt!N377&gt;Datenblatt!$S$4),100,IF(AND($C377=15,Datenblatt!N377&gt;Datenblatt!$S$5),100,IF(AND($C377=16,Datenblatt!N377&gt;Datenblatt!$S$6),100,IF(AND($C377=12,Datenblatt!N377&gt;Datenblatt!$S$7),100,IF(AND($C377=11,Datenblatt!N377&gt;Datenblatt!$S$8),100,IF(Übersicht!$C377=13,Datenblatt!$B$11*Datenblatt!N377^3+Datenblatt!$C$11*Datenblatt!N377^2+Datenblatt!$D$11*Datenblatt!N377+Datenblatt!$E$11,IF(Übersicht!$C377=14,Datenblatt!$B$12*Datenblatt!N377^3+Datenblatt!$C$12*Datenblatt!N377^2+Datenblatt!$D$12*Datenblatt!N377+Datenblatt!$E$12,IF(Übersicht!$C377=15,Datenblatt!$B$13*Datenblatt!N377^3+Datenblatt!$C$13*Datenblatt!N377^2+Datenblatt!$D$13*Datenblatt!N377+Datenblatt!$E$13,IF(Übersicht!$C377=16,Datenblatt!$B$14*Datenblatt!N377^3+Datenblatt!$C$14*Datenblatt!N377^2+Datenblatt!$D$14*Datenblatt!N377+Datenblatt!$E$14,IF(Übersicht!$C377=12,Datenblatt!$B$15*Datenblatt!N377^3+Datenblatt!$C$15*Datenblatt!N377^2+Datenblatt!$D$15*Datenblatt!N377+Datenblatt!$E$15,IF(Übersicht!$C377=11,Datenblatt!$B$16*Datenblatt!N377^3+Datenblatt!$C$16*Datenblatt!N377^2+Datenblatt!$D$16*Datenblatt!N377+Datenblatt!$E$16,0))))))))))))))))))</f>
        <v>#DIV/0!</v>
      </c>
      <c r="L377">
        <f>IF(AND($C377=13,G377&lt;Datenblatt!$V$3),0,IF(AND($C377=14,G377&lt;Datenblatt!$V$4),0,IF(AND($C377=15,G377&lt;Datenblatt!$V$5),0,IF(AND($C377=16,G377&lt;Datenblatt!$V$6),0,IF(AND($C377=12,G377&lt;Datenblatt!$V$7),0,IF(AND($C377=11,G377&lt;Datenblatt!$V$8),0,IF(AND($C377=13,G377&gt;Datenblatt!$U$3),100,IF(AND($C377=14,G377&gt;Datenblatt!$U$4),100,IF(AND($C377=15,G377&gt;Datenblatt!$U$5),100,IF(AND($C377=16,G377&gt;Datenblatt!$U$6),100,IF(AND($C377=12,G377&gt;Datenblatt!$U$7),100,IF(AND($C377=11,G377&gt;Datenblatt!$U$8),100,IF($C377=13,(Datenblatt!$B$19*Übersicht!G377^3)+(Datenblatt!$C$19*Übersicht!G377^2)+(Datenblatt!$D$19*Übersicht!G377)+Datenblatt!$E$19,IF($C377=14,(Datenblatt!$B$20*Übersicht!G377^3)+(Datenblatt!$C$20*Übersicht!G377^2)+(Datenblatt!$D$20*Übersicht!G377)+Datenblatt!$E$20,IF($C377=15,(Datenblatt!$B$21*Übersicht!G377^3)+(Datenblatt!$C$21*Übersicht!G377^2)+(Datenblatt!$D$21*Übersicht!G377)+Datenblatt!$E$21,IF($C377=16,(Datenblatt!$B$22*Übersicht!G377^3)+(Datenblatt!$C$22*Übersicht!G377^2)+(Datenblatt!$D$22*Übersicht!G377)+Datenblatt!$E$22,IF($C377=12,(Datenblatt!$B$23*Übersicht!G377^3)+(Datenblatt!$C$23*Übersicht!G377^2)+(Datenblatt!$D$23*Übersicht!G377)+Datenblatt!$E$23,IF($C377=11,(Datenblatt!$B$24*Übersicht!G377^3)+(Datenblatt!$C$24*Übersicht!G377^2)+(Datenblatt!$D$24*Übersicht!G377)+Datenblatt!$E$24,0))))))))))))))))))</f>
        <v>0</v>
      </c>
      <c r="M377">
        <f>IF(AND(H377="",C377=11),Datenblatt!$I$26,IF(AND(H377="",C377=12),Datenblatt!$I$26,IF(AND(H377="",C377=16),Datenblatt!$I$27,IF(AND(H377="",C377=15),Datenblatt!$I$26,IF(AND(H377="",C377=14),Datenblatt!$I$26,IF(AND(H377="",C377=13),Datenblatt!$I$26,IF(AND($C377=13,H377&gt;Datenblatt!$X$3),0,IF(AND($C377=14,H377&gt;Datenblatt!$X$4),0,IF(AND($C377=15,H377&gt;Datenblatt!$X$5),0,IF(AND($C377=16,H377&gt;Datenblatt!$X$6),0,IF(AND($C377=12,H377&gt;Datenblatt!$X$7),0,IF(AND($C377=11,H377&gt;Datenblatt!$X$8),0,IF(AND($C377=13,H377&lt;Datenblatt!$W$3),100,IF(AND($C377=14,H377&lt;Datenblatt!$W$4),100,IF(AND($C377=15,H377&lt;Datenblatt!$W$5),100,IF(AND($C377=16,H377&lt;Datenblatt!$W$6),100,IF(AND($C377=12,H377&lt;Datenblatt!$W$7),100,IF(AND($C377=11,H377&lt;Datenblatt!$W$8),100,IF($C377=13,(Datenblatt!$B$27*Übersicht!H377^3)+(Datenblatt!$C$27*Übersicht!H377^2)+(Datenblatt!$D$27*Übersicht!H377)+Datenblatt!$E$27,IF($C377=14,(Datenblatt!$B$28*Übersicht!H377^3)+(Datenblatt!$C$28*Übersicht!H377^2)+(Datenblatt!$D$28*Übersicht!H377)+Datenblatt!$E$28,IF($C377=15,(Datenblatt!$B$29*Übersicht!H377^3)+(Datenblatt!$C$29*Übersicht!H377^2)+(Datenblatt!$D$29*Übersicht!H377)+Datenblatt!$E$29,IF($C377=16,(Datenblatt!$B$30*Übersicht!H377^3)+(Datenblatt!$C$30*Übersicht!H377^2)+(Datenblatt!$D$30*Übersicht!H377)+Datenblatt!$E$30,IF($C377=12,(Datenblatt!$B$31*Übersicht!H377^3)+(Datenblatt!$C$31*Übersicht!H377^2)+(Datenblatt!$D$31*Übersicht!H377)+Datenblatt!$E$31,IF($C377=11,(Datenblatt!$B$32*Übersicht!H377^3)+(Datenblatt!$C$32*Übersicht!H377^2)+(Datenblatt!$D$32*Übersicht!H377)+Datenblatt!$E$32,0))))))))))))))))))))))))</f>
        <v>0</v>
      </c>
      <c r="N377">
        <f>IF(AND(H377="",C377=11),Datenblatt!$I$29,IF(AND(H377="",C377=12),Datenblatt!$I$29,IF(AND(H377="",C377=16),Datenblatt!$I$29,IF(AND(H377="",C377=15),Datenblatt!$I$29,IF(AND(H377="",C377=14),Datenblatt!$I$29,IF(AND(H377="",C377=13),Datenblatt!$I$29,IF(AND($C377=13,H377&gt;Datenblatt!$X$3),0,IF(AND($C377=14,H377&gt;Datenblatt!$X$4),0,IF(AND($C377=15,H377&gt;Datenblatt!$X$5),0,IF(AND($C377=16,H377&gt;Datenblatt!$X$6),0,IF(AND($C377=12,H377&gt;Datenblatt!$X$7),0,IF(AND($C377=11,H377&gt;Datenblatt!$X$8),0,IF(AND($C377=13,H377&lt;Datenblatt!$W$3),100,IF(AND($C377=14,H377&lt;Datenblatt!$W$4),100,IF(AND($C377=15,H377&lt;Datenblatt!$W$5),100,IF(AND($C377=16,H377&lt;Datenblatt!$W$6),100,IF(AND($C377=12,H377&lt;Datenblatt!$W$7),100,IF(AND($C377=11,H377&lt;Datenblatt!$W$8),100,IF($C377=13,(Datenblatt!$B$27*Übersicht!H377^3)+(Datenblatt!$C$27*Übersicht!H377^2)+(Datenblatt!$D$27*Übersicht!H377)+Datenblatt!$E$27,IF($C377=14,(Datenblatt!$B$28*Übersicht!H377^3)+(Datenblatt!$C$28*Übersicht!H377^2)+(Datenblatt!$D$28*Übersicht!H377)+Datenblatt!$E$28,IF($C377=15,(Datenblatt!$B$29*Übersicht!H377^3)+(Datenblatt!$C$29*Übersicht!H377^2)+(Datenblatt!$D$29*Übersicht!H377)+Datenblatt!$E$29,IF($C377=16,(Datenblatt!$B$30*Übersicht!H377^3)+(Datenblatt!$C$30*Übersicht!H377^2)+(Datenblatt!$D$30*Übersicht!H377)+Datenblatt!$E$30,IF($C377=12,(Datenblatt!$B$31*Übersicht!H377^3)+(Datenblatt!$C$31*Übersicht!H377^2)+(Datenblatt!$D$31*Übersicht!H377)+Datenblatt!$E$31,IF($C377=11,(Datenblatt!$B$32*Übersicht!H377^3)+(Datenblatt!$C$32*Übersicht!H377^2)+(Datenblatt!$D$32*Übersicht!H377)+Datenblatt!$E$32,0))))))))))))))))))))))))</f>
        <v>0</v>
      </c>
      <c r="O377" s="2" t="e">
        <f t="shared" si="20"/>
        <v>#DIV/0!</v>
      </c>
      <c r="P377" s="2" t="e">
        <f t="shared" si="21"/>
        <v>#DIV/0!</v>
      </c>
      <c r="R377" s="2"/>
      <c r="S377" s="2">
        <f>Datenblatt!$I$10</f>
        <v>62.816491055091916</v>
      </c>
      <c r="T377" s="2">
        <f>Datenblatt!$I$18</f>
        <v>62.379148900450787</v>
      </c>
      <c r="U377" s="2">
        <f>Datenblatt!$I$26</f>
        <v>55.885385458572635</v>
      </c>
      <c r="V377" s="2">
        <f>Datenblatt!$I$34</f>
        <v>60.727085155488531</v>
      </c>
      <c r="W377" s="7" t="e">
        <f t="shared" si="22"/>
        <v>#DIV/0!</v>
      </c>
      <c r="Y377" s="2">
        <f>Datenblatt!$I$5</f>
        <v>73.48733784597421</v>
      </c>
      <c r="Z377">
        <f>Datenblatt!$I$13</f>
        <v>79.926562848016317</v>
      </c>
      <c r="AA377">
        <f>Datenblatt!$I$21</f>
        <v>79.953620531215734</v>
      </c>
      <c r="AB377">
        <f>Datenblatt!$I$29</f>
        <v>70.851454876954847</v>
      </c>
      <c r="AC377">
        <f>Datenblatt!$I$37</f>
        <v>75.813025407742586</v>
      </c>
      <c r="AD377" s="7" t="e">
        <f t="shared" si="23"/>
        <v>#DIV/0!</v>
      </c>
    </row>
    <row r="378" spans="10:30" ht="19" x14ac:dyDescent="0.25">
      <c r="J378" s="3" t="e">
        <f>IF(AND($C378=13,Datenblatt!M378&lt;Datenblatt!$R$3),0,IF(AND($C378=14,Datenblatt!M378&lt;Datenblatt!$R$4),0,IF(AND($C378=15,Datenblatt!M378&lt;Datenblatt!$R$5),0,IF(AND($C378=16,Datenblatt!M378&lt;Datenblatt!$R$6),0,IF(AND($C378=12,Datenblatt!M378&lt;Datenblatt!$R$7),0,IF(AND($C378=11,Datenblatt!M378&lt;Datenblatt!$R$8),0,IF(AND($C378=13,Datenblatt!M378&gt;Datenblatt!$Q$3),100,IF(AND($C378=14,Datenblatt!M378&gt;Datenblatt!$Q$4),100,IF(AND($C378=15,Datenblatt!M378&gt;Datenblatt!$Q$5),100,IF(AND($C378=16,Datenblatt!M378&gt;Datenblatt!$Q$6),100,IF(AND($C378=12,Datenblatt!M378&gt;Datenblatt!$Q$7),100,IF(AND($C378=11,Datenblatt!M378&gt;Datenblatt!$Q$8),100,IF(Übersicht!$C378=13,Datenblatt!$B$3*Datenblatt!M378^3+Datenblatt!$C$3*Datenblatt!M378^2+Datenblatt!$D$3*Datenblatt!M378+Datenblatt!$E$3,IF(Übersicht!$C378=14,Datenblatt!$B$4*Datenblatt!M378^3+Datenblatt!$C$4*Datenblatt!M378^2+Datenblatt!$D$4*Datenblatt!M378+Datenblatt!$E$4,IF(Übersicht!$C378=15,Datenblatt!$B$5*Datenblatt!M378^3+Datenblatt!$C$5*Datenblatt!M378^2+Datenblatt!$D$5*Datenblatt!M378+Datenblatt!$E$5,IF(Übersicht!$C378=16,Datenblatt!$B$6*Datenblatt!M378^3+Datenblatt!$C$6*Datenblatt!M378^2+Datenblatt!$D$6*Datenblatt!M378+Datenblatt!$E$6,IF(Übersicht!$C378=12,Datenblatt!$B$7*Datenblatt!M378^3+Datenblatt!$C$7*Datenblatt!M378^2+Datenblatt!$D$7*Datenblatt!M378+Datenblatt!$E$7,IF(Übersicht!$C378=11,Datenblatt!$B$8*Datenblatt!M378^3+Datenblatt!$C$8*Datenblatt!M378^2+Datenblatt!$D$8*Datenblatt!M378+Datenblatt!$E$8,0))))))))))))))))))</f>
        <v>#DIV/0!</v>
      </c>
      <c r="K378" t="e">
        <f>IF(AND(Übersicht!$C378=13,Datenblatt!N378&lt;Datenblatt!$T$3),0,IF(AND(Übersicht!$C378=14,Datenblatt!N378&lt;Datenblatt!$T$4),0,IF(AND(Übersicht!$C378=15,Datenblatt!N378&lt;Datenblatt!$T$5),0,IF(AND(Übersicht!$C378=16,Datenblatt!N378&lt;Datenblatt!$T$6),0,IF(AND(Übersicht!$C378=12,Datenblatt!N378&lt;Datenblatt!$T$7),0,IF(AND(Übersicht!$C378=11,Datenblatt!N378&lt;Datenblatt!$T$8),0,IF(AND($C378=13,Datenblatt!N378&gt;Datenblatt!$S$3),100,IF(AND($C378=14,Datenblatt!N378&gt;Datenblatt!$S$4),100,IF(AND($C378=15,Datenblatt!N378&gt;Datenblatt!$S$5),100,IF(AND($C378=16,Datenblatt!N378&gt;Datenblatt!$S$6),100,IF(AND($C378=12,Datenblatt!N378&gt;Datenblatt!$S$7),100,IF(AND($C378=11,Datenblatt!N378&gt;Datenblatt!$S$8),100,IF(Übersicht!$C378=13,Datenblatt!$B$11*Datenblatt!N378^3+Datenblatt!$C$11*Datenblatt!N378^2+Datenblatt!$D$11*Datenblatt!N378+Datenblatt!$E$11,IF(Übersicht!$C378=14,Datenblatt!$B$12*Datenblatt!N378^3+Datenblatt!$C$12*Datenblatt!N378^2+Datenblatt!$D$12*Datenblatt!N378+Datenblatt!$E$12,IF(Übersicht!$C378=15,Datenblatt!$B$13*Datenblatt!N378^3+Datenblatt!$C$13*Datenblatt!N378^2+Datenblatt!$D$13*Datenblatt!N378+Datenblatt!$E$13,IF(Übersicht!$C378=16,Datenblatt!$B$14*Datenblatt!N378^3+Datenblatt!$C$14*Datenblatt!N378^2+Datenblatt!$D$14*Datenblatt!N378+Datenblatt!$E$14,IF(Übersicht!$C378=12,Datenblatt!$B$15*Datenblatt!N378^3+Datenblatt!$C$15*Datenblatt!N378^2+Datenblatt!$D$15*Datenblatt!N378+Datenblatt!$E$15,IF(Übersicht!$C378=11,Datenblatt!$B$16*Datenblatt!N378^3+Datenblatt!$C$16*Datenblatt!N378^2+Datenblatt!$D$16*Datenblatt!N378+Datenblatt!$E$16,0))))))))))))))))))</f>
        <v>#DIV/0!</v>
      </c>
      <c r="L378">
        <f>IF(AND($C378=13,G378&lt;Datenblatt!$V$3),0,IF(AND($C378=14,G378&lt;Datenblatt!$V$4),0,IF(AND($C378=15,G378&lt;Datenblatt!$V$5),0,IF(AND($C378=16,G378&lt;Datenblatt!$V$6),0,IF(AND($C378=12,G378&lt;Datenblatt!$V$7),0,IF(AND($C378=11,G378&lt;Datenblatt!$V$8),0,IF(AND($C378=13,G378&gt;Datenblatt!$U$3),100,IF(AND($C378=14,G378&gt;Datenblatt!$U$4),100,IF(AND($C378=15,G378&gt;Datenblatt!$U$5),100,IF(AND($C378=16,G378&gt;Datenblatt!$U$6),100,IF(AND($C378=12,G378&gt;Datenblatt!$U$7),100,IF(AND($C378=11,G378&gt;Datenblatt!$U$8),100,IF($C378=13,(Datenblatt!$B$19*Übersicht!G378^3)+(Datenblatt!$C$19*Übersicht!G378^2)+(Datenblatt!$D$19*Übersicht!G378)+Datenblatt!$E$19,IF($C378=14,(Datenblatt!$B$20*Übersicht!G378^3)+(Datenblatt!$C$20*Übersicht!G378^2)+(Datenblatt!$D$20*Übersicht!G378)+Datenblatt!$E$20,IF($C378=15,(Datenblatt!$B$21*Übersicht!G378^3)+(Datenblatt!$C$21*Übersicht!G378^2)+(Datenblatt!$D$21*Übersicht!G378)+Datenblatt!$E$21,IF($C378=16,(Datenblatt!$B$22*Übersicht!G378^3)+(Datenblatt!$C$22*Übersicht!G378^2)+(Datenblatt!$D$22*Übersicht!G378)+Datenblatt!$E$22,IF($C378=12,(Datenblatt!$B$23*Übersicht!G378^3)+(Datenblatt!$C$23*Übersicht!G378^2)+(Datenblatt!$D$23*Übersicht!G378)+Datenblatt!$E$23,IF($C378=11,(Datenblatt!$B$24*Übersicht!G378^3)+(Datenblatt!$C$24*Übersicht!G378^2)+(Datenblatt!$D$24*Übersicht!G378)+Datenblatt!$E$24,0))))))))))))))))))</f>
        <v>0</v>
      </c>
      <c r="M378">
        <f>IF(AND(H378="",C378=11),Datenblatt!$I$26,IF(AND(H378="",C378=12),Datenblatt!$I$26,IF(AND(H378="",C378=16),Datenblatt!$I$27,IF(AND(H378="",C378=15),Datenblatt!$I$26,IF(AND(H378="",C378=14),Datenblatt!$I$26,IF(AND(H378="",C378=13),Datenblatt!$I$26,IF(AND($C378=13,H378&gt;Datenblatt!$X$3),0,IF(AND($C378=14,H378&gt;Datenblatt!$X$4),0,IF(AND($C378=15,H378&gt;Datenblatt!$X$5),0,IF(AND($C378=16,H378&gt;Datenblatt!$X$6),0,IF(AND($C378=12,H378&gt;Datenblatt!$X$7),0,IF(AND($C378=11,H378&gt;Datenblatt!$X$8),0,IF(AND($C378=13,H378&lt;Datenblatt!$W$3),100,IF(AND($C378=14,H378&lt;Datenblatt!$W$4),100,IF(AND($C378=15,H378&lt;Datenblatt!$W$5),100,IF(AND($C378=16,H378&lt;Datenblatt!$W$6),100,IF(AND($C378=12,H378&lt;Datenblatt!$W$7),100,IF(AND($C378=11,H378&lt;Datenblatt!$W$8),100,IF($C378=13,(Datenblatt!$B$27*Übersicht!H378^3)+(Datenblatt!$C$27*Übersicht!H378^2)+(Datenblatt!$D$27*Übersicht!H378)+Datenblatt!$E$27,IF($C378=14,(Datenblatt!$B$28*Übersicht!H378^3)+(Datenblatt!$C$28*Übersicht!H378^2)+(Datenblatt!$D$28*Übersicht!H378)+Datenblatt!$E$28,IF($C378=15,(Datenblatt!$B$29*Übersicht!H378^3)+(Datenblatt!$C$29*Übersicht!H378^2)+(Datenblatt!$D$29*Übersicht!H378)+Datenblatt!$E$29,IF($C378=16,(Datenblatt!$B$30*Übersicht!H378^3)+(Datenblatt!$C$30*Übersicht!H378^2)+(Datenblatt!$D$30*Übersicht!H378)+Datenblatt!$E$30,IF($C378=12,(Datenblatt!$B$31*Übersicht!H378^3)+(Datenblatt!$C$31*Übersicht!H378^2)+(Datenblatt!$D$31*Übersicht!H378)+Datenblatt!$E$31,IF($C378=11,(Datenblatt!$B$32*Übersicht!H378^3)+(Datenblatt!$C$32*Übersicht!H378^2)+(Datenblatt!$D$32*Übersicht!H378)+Datenblatt!$E$32,0))))))))))))))))))))))))</f>
        <v>0</v>
      </c>
      <c r="N378">
        <f>IF(AND(H378="",C378=11),Datenblatt!$I$29,IF(AND(H378="",C378=12),Datenblatt!$I$29,IF(AND(H378="",C378=16),Datenblatt!$I$29,IF(AND(H378="",C378=15),Datenblatt!$I$29,IF(AND(H378="",C378=14),Datenblatt!$I$29,IF(AND(H378="",C378=13),Datenblatt!$I$29,IF(AND($C378=13,H378&gt;Datenblatt!$X$3),0,IF(AND($C378=14,H378&gt;Datenblatt!$X$4),0,IF(AND($C378=15,H378&gt;Datenblatt!$X$5),0,IF(AND($C378=16,H378&gt;Datenblatt!$X$6),0,IF(AND($C378=12,H378&gt;Datenblatt!$X$7),0,IF(AND($C378=11,H378&gt;Datenblatt!$X$8),0,IF(AND($C378=13,H378&lt;Datenblatt!$W$3),100,IF(AND($C378=14,H378&lt;Datenblatt!$W$4),100,IF(AND($C378=15,H378&lt;Datenblatt!$W$5),100,IF(AND($C378=16,H378&lt;Datenblatt!$W$6),100,IF(AND($C378=12,H378&lt;Datenblatt!$W$7),100,IF(AND($C378=11,H378&lt;Datenblatt!$W$8),100,IF($C378=13,(Datenblatt!$B$27*Übersicht!H378^3)+(Datenblatt!$C$27*Übersicht!H378^2)+(Datenblatt!$D$27*Übersicht!H378)+Datenblatt!$E$27,IF($C378=14,(Datenblatt!$B$28*Übersicht!H378^3)+(Datenblatt!$C$28*Übersicht!H378^2)+(Datenblatt!$D$28*Übersicht!H378)+Datenblatt!$E$28,IF($C378=15,(Datenblatt!$B$29*Übersicht!H378^3)+(Datenblatt!$C$29*Übersicht!H378^2)+(Datenblatt!$D$29*Übersicht!H378)+Datenblatt!$E$29,IF($C378=16,(Datenblatt!$B$30*Übersicht!H378^3)+(Datenblatt!$C$30*Übersicht!H378^2)+(Datenblatt!$D$30*Übersicht!H378)+Datenblatt!$E$30,IF($C378=12,(Datenblatt!$B$31*Übersicht!H378^3)+(Datenblatt!$C$31*Übersicht!H378^2)+(Datenblatt!$D$31*Übersicht!H378)+Datenblatt!$E$31,IF($C378=11,(Datenblatt!$B$32*Übersicht!H378^3)+(Datenblatt!$C$32*Übersicht!H378^2)+(Datenblatt!$D$32*Übersicht!H378)+Datenblatt!$E$32,0))))))))))))))))))))))))</f>
        <v>0</v>
      </c>
      <c r="O378" s="2" t="e">
        <f t="shared" si="20"/>
        <v>#DIV/0!</v>
      </c>
      <c r="P378" s="2" t="e">
        <f t="shared" si="21"/>
        <v>#DIV/0!</v>
      </c>
      <c r="R378" s="2"/>
      <c r="S378" s="2">
        <f>Datenblatt!$I$10</f>
        <v>62.816491055091916</v>
      </c>
      <c r="T378" s="2">
        <f>Datenblatt!$I$18</f>
        <v>62.379148900450787</v>
      </c>
      <c r="U378" s="2">
        <f>Datenblatt!$I$26</f>
        <v>55.885385458572635</v>
      </c>
      <c r="V378" s="2">
        <f>Datenblatt!$I$34</f>
        <v>60.727085155488531</v>
      </c>
      <c r="W378" s="7" t="e">
        <f t="shared" si="22"/>
        <v>#DIV/0!</v>
      </c>
      <c r="Y378" s="2">
        <f>Datenblatt!$I$5</f>
        <v>73.48733784597421</v>
      </c>
      <c r="Z378">
        <f>Datenblatt!$I$13</f>
        <v>79.926562848016317</v>
      </c>
      <c r="AA378">
        <f>Datenblatt!$I$21</f>
        <v>79.953620531215734</v>
      </c>
      <c r="AB378">
        <f>Datenblatt!$I$29</f>
        <v>70.851454876954847</v>
      </c>
      <c r="AC378">
        <f>Datenblatt!$I$37</f>
        <v>75.813025407742586</v>
      </c>
      <c r="AD378" s="7" t="e">
        <f t="shared" si="23"/>
        <v>#DIV/0!</v>
      </c>
    </row>
    <row r="379" spans="10:30" ht="19" x14ac:dyDescent="0.25">
      <c r="J379" s="3" t="e">
        <f>IF(AND($C379=13,Datenblatt!M379&lt;Datenblatt!$R$3),0,IF(AND($C379=14,Datenblatt!M379&lt;Datenblatt!$R$4),0,IF(AND($C379=15,Datenblatt!M379&lt;Datenblatt!$R$5),0,IF(AND($C379=16,Datenblatt!M379&lt;Datenblatt!$R$6),0,IF(AND($C379=12,Datenblatt!M379&lt;Datenblatt!$R$7),0,IF(AND($C379=11,Datenblatt!M379&lt;Datenblatt!$R$8),0,IF(AND($C379=13,Datenblatt!M379&gt;Datenblatt!$Q$3),100,IF(AND($C379=14,Datenblatt!M379&gt;Datenblatt!$Q$4),100,IF(AND($C379=15,Datenblatt!M379&gt;Datenblatt!$Q$5),100,IF(AND($C379=16,Datenblatt!M379&gt;Datenblatt!$Q$6),100,IF(AND($C379=12,Datenblatt!M379&gt;Datenblatt!$Q$7),100,IF(AND($C379=11,Datenblatt!M379&gt;Datenblatt!$Q$8),100,IF(Übersicht!$C379=13,Datenblatt!$B$3*Datenblatt!M379^3+Datenblatt!$C$3*Datenblatt!M379^2+Datenblatt!$D$3*Datenblatt!M379+Datenblatt!$E$3,IF(Übersicht!$C379=14,Datenblatt!$B$4*Datenblatt!M379^3+Datenblatt!$C$4*Datenblatt!M379^2+Datenblatt!$D$4*Datenblatt!M379+Datenblatt!$E$4,IF(Übersicht!$C379=15,Datenblatt!$B$5*Datenblatt!M379^3+Datenblatt!$C$5*Datenblatt!M379^2+Datenblatt!$D$5*Datenblatt!M379+Datenblatt!$E$5,IF(Übersicht!$C379=16,Datenblatt!$B$6*Datenblatt!M379^3+Datenblatt!$C$6*Datenblatt!M379^2+Datenblatt!$D$6*Datenblatt!M379+Datenblatt!$E$6,IF(Übersicht!$C379=12,Datenblatt!$B$7*Datenblatt!M379^3+Datenblatt!$C$7*Datenblatt!M379^2+Datenblatt!$D$7*Datenblatt!M379+Datenblatt!$E$7,IF(Übersicht!$C379=11,Datenblatt!$B$8*Datenblatt!M379^3+Datenblatt!$C$8*Datenblatt!M379^2+Datenblatt!$D$8*Datenblatt!M379+Datenblatt!$E$8,0))))))))))))))))))</f>
        <v>#DIV/0!</v>
      </c>
      <c r="K379" t="e">
        <f>IF(AND(Übersicht!$C379=13,Datenblatt!N379&lt;Datenblatt!$T$3),0,IF(AND(Übersicht!$C379=14,Datenblatt!N379&lt;Datenblatt!$T$4),0,IF(AND(Übersicht!$C379=15,Datenblatt!N379&lt;Datenblatt!$T$5),0,IF(AND(Übersicht!$C379=16,Datenblatt!N379&lt;Datenblatt!$T$6),0,IF(AND(Übersicht!$C379=12,Datenblatt!N379&lt;Datenblatt!$T$7),0,IF(AND(Übersicht!$C379=11,Datenblatt!N379&lt;Datenblatt!$T$8),0,IF(AND($C379=13,Datenblatt!N379&gt;Datenblatt!$S$3),100,IF(AND($C379=14,Datenblatt!N379&gt;Datenblatt!$S$4),100,IF(AND($C379=15,Datenblatt!N379&gt;Datenblatt!$S$5),100,IF(AND($C379=16,Datenblatt!N379&gt;Datenblatt!$S$6),100,IF(AND($C379=12,Datenblatt!N379&gt;Datenblatt!$S$7),100,IF(AND($C379=11,Datenblatt!N379&gt;Datenblatt!$S$8),100,IF(Übersicht!$C379=13,Datenblatt!$B$11*Datenblatt!N379^3+Datenblatt!$C$11*Datenblatt!N379^2+Datenblatt!$D$11*Datenblatt!N379+Datenblatt!$E$11,IF(Übersicht!$C379=14,Datenblatt!$B$12*Datenblatt!N379^3+Datenblatt!$C$12*Datenblatt!N379^2+Datenblatt!$D$12*Datenblatt!N379+Datenblatt!$E$12,IF(Übersicht!$C379=15,Datenblatt!$B$13*Datenblatt!N379^3+Datenblatt!$C$13*Datenblatt!N379^2+Datenblatt!$D$13*Datenblatt!N379+Datenblatt!$E$13,IF(Übersicht!$C379=16,Datenblatt!$B$14*Datenblatt!N379^3+Datenblatt!$C$14*Datenblatt!N379^2+Datenblatt!$D$14*Datenblatt!N379+Datenblatt!$E$14,IF(Übersicht!$C379=12,Datenblatt!$B$15*Datenblatt!N379^3+Datenblatt!$C$15*Datenblatt!N379^2+Datenblatt!$D$15*Datenblatt!N379+Datenblatt!$E$15,IF(Übersicht!$C379=11,Datenblatt!$B$16*Datenblatt!N379^3+Datenblatt!$C$16*Datenblatt!N379^2+Datenblatt!$D$16*Datenblatt!N379+Datenblatt!$E$16,0))))))))))))))))))</f>
        <v>#DIV/0!</v>
      </c>
      <c r="L379">
        <f>IF(AND($C379=13,G379&lt;Datenblatt!$V$3),0,IF(AND($C379=14,G379&lt;Datenblatt!$V$4),0,IF(AND($C379=15,G379&lt;Datenblatt!$V$5),0,IF(AND($C379=16,G379&lt;Datenblatt!$V$6),0,IF(AND($C379=12,G379&lt;Datenblatt!$V$7),0,IF(AND($C379=11,G379&lt;Datenblatt!$V$8),0,IF(AND($C379=13,G379&gt;Datenblatt!$U$3),100,IF(AND($C379=14,G379&gt;Datenblatt!$U$4),100,IF(AND($C379=15,G379&gt;Datenblatt!$U$5),100,IF(AND($C379=16,G379&gt;Datenblatt!$U$6),100,IF(AND($C379=12,G379&gt;Datenblatt!$U$7),100,IF(AND($C379=11,G379&gt;Datenblatt!$U$8),100,IF($C379=13,(Datenblatt!$B$19*Übersicht!G379^3)+(Datenblatt!$C$19*Übersicht!G379^2)+(Datenblatt!$D$19*Übersicht!G379)+Datenblatt!$E$19,IF($C379=14,(Datenblatt!$B$20*Übersicht!G379^3)+(Datenblatt!$C$20*Übersicht!G379^2)+(Datenblatt!$D$20*Übersicht!G379)+Datenblatt!$E$20,IF($C379=15,(Datenblatt!$B$21*Übersicht!G379^3)+(Datenblatt!$C$21*Übersicht!G379^2)+(Datenblatt!$D$21*Übersicht!G379)+Datenblatt!$E$21,IF($C379=16,(Datenblatt!$B$22*Übersicht!G379^3)+(Datenblatt!$C$22*Übersicht!G379^2)+(Datenblatt!$D$22*Übersicht!G379)+Datenblatt!$E$22,IF($C379=12,(Datenblatt!$B$23*Übersicht!G379^3)+(Datenblatt!$C$23*Übersicht!G379^2)+(Datenblatt!$D$23*Übersicht!G379)+Datenblatt!$E$23,IF($C379=11,(Datenblatt!$B$24*Übersicht!G379^3)+(Datenblatt!$C$24*Übersicht!G379^2)+(Datenblatt!$D$24*Übersicht!G379)+Datenblatt!$E$24,0))))))))))))))))))</f>
        <v>0</v>
      </c>
      <c r="M379">
        <f>IF(AND(H379="",C379=11),Datenblatt!$I$26,IF(AND(H379="",C379=12),Datenblatt!$I$26,IF(AND(H379="",C379=16),Datenblatt!$I$27,IF(AND(H379="",C379=15),Datenblatt!$I$26,IF(AND(H379="",C379=14),Datenblatt!$I$26,IF(AND(H379="",C379=13),Datenblatt!$I$26,IF(AND($C379=13,H379&gt;Datenblatt!$X$3),0,IF(AND($C379=14,H379&gt;Datenblatt!$X$4),0,IF(AND($C379=15,H379&gt;Datenblatt!$X$5),0,IF(AND($C379=16,H379&gt;Datenblatt!$X$6),0,IF(AND($C379=12,H379&gt;Datenblatt!$X$7),0,IF(AND($C379=11,H379&gt;Datenblatt!$X$8),0,IF(AND($C379=13,H379&lt;Datenblatt!$W$3),100,IF(AND($C379=14,H379&lt;Datenblatt!$W$4),100,IF(AND($C379=15,H379&lt;Datenblatt!$W$5),100,IF(AND($C379=16,H379&lt;Datenblatt!$W$6),100,IF(AND($C379=12,H379&lt;Datenblatt!$W$7),100,IF(AND($C379=11,H379&lt;Datenblatt!$W$8),100,IF($C379=13,(Datenblatt!$B$27*Übersicht!H379^3)+(Datenblatt!$C$27*Übersicht!H379^2)+(Datenblatt!$D$27*Übersicht!H379)+Datenblatt!$E$27,IF($C379=14,(Datenblatt!$B$28*Übersicht!H379^3)+(Datenblatt!$C$28*Übersicht!H379^2)+(Datenblatt!$D$28*Übersicht!H379)+Datenblatt!$E$28,IF($C379=15,(Datenblatt!$B$29*Übersicht!H379^3)+(Datenblatt!$C$29*Übersicht!H379^2)+(Datenblatt!$D$29*Übersicht!H379)+Datenblatt!$E$29,IF($C379=16,(Datenblatt!$B$30*Übersicht!H379^3)+(Datenblatt!$C$30*Übersicht!H379^2)+(Datenblatt!$D$30*Übersicht!H379)+Datenblatt!$E$30,IF($C379=12,(Datenblatt!$B$31*Übersicht!H379^3)+(Datenblatt!$C$31*Übersicht!H379^2)+(Datenblatt!$D$31*Übersicht!H379)+Datenblatt!$E$31,IF($C379=11,(Datenblatt!$B$32*Übersicht!H379^3)+(Datenblatt!$C$32*Übersicht!H379^2)+(Datenblatt!$D$32*Übersicht!H379)+Datenblatt!$E$32,0))))))))))))))))))))))))</f>
        <v>0</v>
      </c>
      <c r="N379">
        <f>IF(AND(H379="",C379=11),Datenblatt!$I$29,IF(AND(H379="",C379=12),Datenblatt!$I$29,IF(AND(H379="",C379=16),Datenblatt!$I$29,IF(AND(H379="",C379=15),Datenblatt!$I$29,IF(AND(H379="",C379=14),Datenblatt!$I$29,IF(AND(H379="",C379=13),Datenblatt!$I$29,IF(AND($C379=13,H379&gt;Datenblatt!$X$3),0,IF(AND($C379=14,H379&gt;Datenblatt!$X$4),0,IF(AND($C379=15,H379&gt;Datenblatt!$X$5),0,IF(AND($C379=16,H379&gt;Datenblatt!$X$6),0,IF(AND($C379=12,H379&gt;Datenblatt!$X$7),0,IF(AND($C379=11,H379&gt;Datenblatt!$X$8),0,IF(AND($C379=13,H379&lt;Datenblatt!$W$3),100,IF(AND($C379=14,H379&lt;Datenblatt!$W$4),100,IF(AND($C379=15,H379&lt;Datenblatt!$W$5),100,IF(AND($C379=16,H379&lt;Datenblatt!$W$6),100,IF(AND($C379=12,H379&lt;Datenblatt!$W$7),100,IF(AND($C379=11,H379&lt;Datenblatt!$W$8),100,IF($C379=13,(Datenblatt!$B$27*Übersicht!H379^3)+(Datenblatt!$C$27*Übersicht!H379^2)+(Datenblatt!$D$27*Übersicht!H379)+Datenblatt!$E$27,IF($C379=14,(Datenblatt!$B$28*Übersicht!H379^3)+(Datenblatt!$C$28*Übersicht!H379^2)+(Datenblatt!$D$28*Übersicht!H379)+Datenblatt!$E$28,IF($C379=15,(Datenblatt!$B$29*Übersicht!H379^3)+(Datenblatt!$C$29*Übersicht!H379^2)+(Datenblatt!$D$29*Übersicht!H379)+Datenblatt!$E$29,IF($C379=16,(Datenblatt!$B$30*Übersicht!H379^3)+(Datenblatt!$C$30*Übersicht!H379^2)+(Datenblatt!$D$30*Übersicht!H379)+Datenblatt!$E$30,IF($C379=12,(Datenblatt!$B$31*Übersicht!H379^3)+(Datenblatt!$C$31*Übersicht!H379^2)+(Datenblatt!$D$31*Übersicht!H379)+Datenblatt!$E$31,IF($C379=11,(Datenblatt!$B$32*Übersicht!H379^3)+(Datenblatt!$C$32*Übersicht!H379^2)+(Datenblatt!$D$32*Übersicht!H379)+Datenblatt!$E$32,0))))))))))))))))))))))))</f>
        <v>0</v>
      </c>
      <c r="O379" s="2" t="e">
        <f t="shared" si="20"/>
        <v>#DIV/0!</v>
      </c>
      <c r="P379" s="2" t="e">
        <f t="shared" si="21"/>
        <v>#DIV/0!</v>
      </c>
      <c r="R379" s="2"/>
      <c r="S379" s="2">
        <f>Datenblatt!$I$10</f>
        <v>62.816491055091916</v>
      </c>
      <c r="T379" s="2">
        <f>Datenblatt!$I$18</f>
        <v>62.379148900450787</v>
      </c>
      <c r="U379" s="2">
        <f>Datenblatt!$I$26</f>
        <v>55.885385458572635</v>
      </c>
      <c r="V379" s="2">
        <f>Datenblatt!$I$34</f>
        <v>60.727085155488531</v>
      </c>
      <c r="W379" s="7" t="e">
        <f t="shared" si="22"/>
        <v>#DIV/0!</v>
      </c>
      <c r="Y379" s="2">
        <f>Datenblatt!$I$5</f>
        <v>73.48733784597421</v>
      </c>
      <c r="Z379">
        <f>Datenblatt!$I$13</f>
        <v>79.926562848016317</v>
      </c>
      <c r="AA379">
        <f>Datenblatt!$I$21</f>
        <v>79.953620531215734</v>
      </c>
      <c r="AB379">
        <f>Datenblatt!$I$29</f>
        <v>70.851454876954847</v>
      </c>
      <c r="AC379">
        <f>Datenblatt!$I$37</f>
        <v>75.813025407742586</v>
      </c>
      <c r="AD379" s="7" t="e">
        <f t="shared" si="23"/>
        <v>#DIV/0!</v>
      </c>
    </row>
    <row r="380" spans="10:30" ht="19" x14ac:dyDescent="0.25">
      <c r="J380" s="3" t="e">
        <f>IF(AND($C380=13,Datenblatt!M380&lt;Datenblatt!$R$3),0,IF(AND($C380=14,Datenblatt!M380&lt;Datenblatt!$R$4),0,IF(AND($C380=15,Datenblatt!M380&lt;Datenblatt!$R$5),0,IF(AND($C380=16,Datenblatt!M380&lt;Datenblatt!$R$6),0,IF(AND($C380=12,Datenblatt!M380&lt;Datenblatt!$R$7),0,IF(AND($C380=11,Datenblatt!M380&lt;Datenblatt!$R$8),0,IF(AND($C380=13,Datenblatt!M380&gt;Datenblatt!$Q$3),100,IF(AND($C380=14,Datenblatt!M380&gt;Datenblatt!$Q$4),100,IF(AND($C380=15,Datenblatt!M380&gt;Datenblatt!$Q$5),100,IF(AND($C380=16,Datenblatt!M380&gt;Datenblatt!$Q$6),100,IF(AND($C380=12,Datenblatt!M380&gt;Datenblatt!$Q$7),100,IF(AND($C380=11,Datenblatt!M380&gt;Datenblatt!$Q$8),100,IF(Übersicht!$C380=13,Datenblatt!$B$3*Datenblatt!M380^3+Datenblatt!$C$3*Datenblatt!M380^2+Datenblatt!$D$3*Datenblatt!M380+Datenblatt!$E$3,IF(Übersicht!$C380=14,Datenblatt!$B$4*Datenblatt!M380^3+Datenblatt!$C$4*Datenblatt!M380^2+Datenblatt!$D$4*Datenblatt!M380+Datenblatt!$E$4,IF(Übersicht!$C380=15,Datenblatt!$B$5*Datenblatt!M380^3+Datenblatt!$C$5*Datenblatt!M380^2+Datenblatt!$D$5*Datenblatt!M380+Datenblatt!$E$5,IF(Übersicht!$C380=16,Datenblatt!$B$6*Datenblatt!M380^3+Datenblatt!$C$6*Datenblatt!M380^2+Datenblatt!$D$6*Datenblatt!M380+Datenblatt!$E$6,IF(Übersicht!$C380=12,Datenblatt!$B$7*Datenblatt!M380^3+Datenblatt!$C$7*Datenblatt!M380^2+Datenblatt!$D$7*Datenblatt!M380+Datenblatt!$E$7,IF(Übersicht!$C380=11,Datenblatt!$B$8*Datenblatt!M380^3+Datenblatt!$C$8*Datenblatt!M380^2+Datenblatt!$D$8*Datenblatt!M380+Datenblatt!$E$8,0))))))))))))))))))</f>
        <v>#DIV/0!</v>
      </c>
      <c r="K380" t="e">
        <f>IF(AND(Übersicht!$C380=13,Datenblatt!N380&lt;Datenblatt!$T$3),0,IF(AND(Übersicht!$C380=14,Datenblatt!N380&lt;Datenblatt!$T$4),0,IF(AND(Übersicht!$C380=15,Datenblatt!N380&lt;Datenblatt!$T$5),0,IF(AND(Übersicht!$C380=16,Datenblatt!N380&lt;Datenblatt!$T$6),0,IF(AND(Übersicht!$C380=12,Datenblatt!N380&lt;Datenblatt!$T$7),0,IF(AND(Übersicht!$C380=11,Datenblatt!N380&lt;Datenblatt!$T$8),0,IF(AND($C380=13,Datenblatt!N380&gt;Datenblatt!$S$3),100,IF(AND($C380=14,Datenblatt!N380&gt;Datenblatt!$S$4),100,IF(AND($C380=15,Datenblatt!N380&gt;Datenblatt!$S$5),100,IF(AND($C380=16,Datenblatt!N380&gt;Datenblatt!$S$6),100,IF(AND($C380=12,Datenblatt!N380&gt;Datenblatt!$S$7),100,IF(AND($C380=11,Datenblatt!N380&gt;Datenblatt!$S$8),100,IF(Übersicht!$C380=13,Datenblatt!$B$11*Datenblatt!N380^3+Datenblatt!$C$11*Datenblatt!N380^2+Datenblatt!$D$11*Datenblatt!N380+Datenblatt!$E$11,IF(Übersicht!$C380=14,Datenblatt!$B$12*Datenblatt!N380^3+Datenblatt!$C$12*Datenblatt!N380^2+Datenblatt!$D$12*Datenblatt!N380+Datenblatt!$E$12,IF(Übersicht!$C380=15,Datenblatt!$B$13*Datenblatt!N380^3+Datenblatt!$C$13*Datenblatt!N380^2+Datenblatt!$D$13*Datenblatt!N380+Datenblatt!$E$13,IF(Übersicht!$C380=16,Datenblatt!$B$14*Datenblatt!N380^3+Datenblatt!$C$14*Datenblatt!N380^2+Datenblatt!$D$14*Datenblatt!N380+Datenblatt!$E$14,IF(Übersicht!$C380=12,Datenblatt!$B$15*Datenblatt!N380^3+Datenblatt!$C$15*Datenblatt!N380^2+Datenblatt!$D$15*Datenblatt!N380+Datenblatt!$E$15,IF(Übersicht!$C380=11,Datenblatt!$B$16*Datenblatt!N380^3+Datenblatt!$C$16*Datenblatt!N380^2+Datenblatt!$D$16*Datenblatt!N380+Datenblatt!$E$16,0))))))))))))))))))</f>
        <v>#DIV/0!</v>
      </c>
      <c r="L380">
        <f>IF(AND($C380=13,G380&lt;Datenblatt!$V$3),0,IF(AND($C380=14,G380&lt;Datenblatt!$V$4),0,IF(AND($C380=15,G380&lt;Datenblatt!$V$5),0,IF(AND($C380=16,G380&lt;Datenblatt!$V$6),0,IF(AND($C380=12,G380&lt;Datenblatt!$V$7),0,IF(AND($C380=11,G380&lt;Datenblatt!$V$8),0,IF(AND($C380=13,G380&gt;Datenblatt!$U$3),100,IF(AND($C380=14,G380&gt;Datenblatt!$U$4),100,IF(AND($C380=15,G380&gt;Datenblatt!$U$5),100,IF(AND($C380=16,G380&gt;Datenblatt!$U$6),100,IF(AND($C380=12,G380&gt;Datenblatt!$U$7),100,IF(AND($C380=11,G380&gt;Datenblatt!$U$8),100,IF($C380=13,(Datenblatt!$B$19*Übersicht!G380^3)+(Datenblatt!$C$19*Übersicht!G380^2)+(Datenblatt!$D$19*Übersicht!G380)+Datenblatt!$E$19,IF($C380=14,(Datenblatt!$B$20*Übersicht!G380^3)+(Datenblatt!$C$20*Übersicht!G380^2)+(Datenblatt!$D$20*Übersicht!G380)+Datenblatt!$E$20,IF($C380=15,(Datenblatt!$B$21*Übersicht!G380^3)+(Datenblatt!$C$21*Übersicht!G380^2)+(Datenblatt!$D$21*Übersicht!G380)+Datenblatt!$E$21,IF($C380=16,(Datenblatt!$B$22*Übersicht!G380^3)+(Datenblatt!$C$22*Übersicht!G380^2)+(Datenblatt!$D$22*Übersicht!G380)+Datenblatt!$E$22,IF($C380=12,(Datenblatt!$B$23*Übersicht!G380^3)+(Datenblatt!$C$23*Übersicht!G380^2)+(Datenblatt!$D$23*Übersicht!G380)+Datenblatt!$E$23,IF($C380=11,(Datenblatt!$B$24*Übersicht!G380^3)+(Datenblatt!$C$24*Übersicht!G380^2)+(Datenblatt!$D$24*Übersicht!G380)+Datenblatt!$E$24,0))))))))))))))))))</f>
        <v>0</v>
      </c>
      <c r="M380">
        <f>IF(AND(H380="",C380=11),Datenblatt!$I$26,IF(AND(H380="",C380=12),Datenblatt!$I$26,IF(AND(H380="",C380=16),Datenblatt!$I$27,IF(AND(H380="",C380=15),Datenblatt!$I$26,IF(AND(H380="",C380=14),Datenblatt!$I$26,IF(AND(H380="",C380=13),Datenblatt!$I$26,IF(AND($C380=13,H380&gt;Datenblatt!$X$3),0,IF(AND($C380=14,H380&gt;Datenblatt!$X$4),0,IF(AND($C380=15,H380&gt;Datenblatt!$X$5),0,IF(AND($C380=16,H380&gt;Datenblatt!$X$6),0,IF(AND($C380=12,H380&gt;Datenblatt!$X$7),0,IF(AND($C380=11,H380&gt;Datenblatt!$X$8),0,IF(AND($C380=13,H380&lt;Datenblatt!$W$3),100,IF(AND($C380=14,H380&lt;Datenblatt!$W$4),100,IF(AND($C380=15,H380&lt;Datenblatt!$W$5),100,IF(AND($C380=16,H380&lt;Datenblatt!$W$6),100,IF(AND($C380=12,H380&lt;Datenblatt!$W$7),100,IF(AND($C380=11,H380&lt;Datenblatt!$W$8),100,IF($C380=13,(Datenblatt!$B$27*Übersicht!H380^3)+(Datenblatt!$C$27*Übersicht!H380^2)+(Datenblatt!$D$27*Übersicht!H380)+Datenblatt!$E$27,IF($C380=14,(Datenblatt!$B$28*Übersicht!H380^3)+(Datenblatt!$C$28*Übersicht!H380^2)+(Datenblatt!$D$28*Übersicht!H380)+Datenblatt!$E$28,IF($C380=15,(Datenblatt!$B$29*Übersicht!H380^3)+(Datenblatt!$C$29*Übersicht!H380^2)+(Datenblatt!$D$29*Übersicht!H380)+Datenblatt!$E$29,IF($C380=16,(Datenblatt!$B$30*Übersicht!H380^3)+(Datenblatt!$C$30*Übersicht!H380^2)+(Datenblatt!$D$30*Übersicht!H380)+Datenblatt!$E$30,IF($C380=12,(Datenblatt!$B$31*Übersicht!H380^3)+(Datenblatt!$C$31*Übersicht!H380^2)+(Datenblatt!$D$31*Übersicht!H380)+Datenblatt!$E$31,IF($C380=11,(Datenblatt!$B$32*Übersicht!H380^3)+(Datenblatt!$C$32*Übersicht!H380^2)+(Datenblatt!$D$32*Übersicht!H380)+Datenblatt!$E$32,0))))))))))))))))))))))))</f>
        <v>0</v>
      </c>
      <c r="N380">
        <f>IF(AND(H380="",C380=11),Datenblatt!$I$29,IF(AND(H380="",C380=12),Datenblatt!$I$29,IF(AND(H380="",C380=16),Datenblatt!$I$29,IF(AND(H380="",C380=15),Datenblatt!$I$29,IF(AND(H380="",C380=14),Datenblatt!$I$29,IF(AND(H380="",C380=13),Datenblatt!$I$29,IF(AND($C380=13,H380&gt;Datenblatt!$X$3),0,IF(AND($C380=14,H380&gt;Datenblatt!$X$4),0,IF(AND($C380=15,H380&gt;Datenblatt!$X$5),0,IF(AND($C380=16,H380&gt;Datenblatt!$X$6),0,IF(AND($C380=12,H380&gt;Datenblatt!$X$7),0,IF(AND($C380=11,H380&gt;Datenblatt!$X$8),0,IF(AND($C380=13,H380&lt;Datenblatt!$W$3),100,IF(AND($C380=14,H380&lt;Datenblatt!$W$4),100,IF(AND($C380=15,H380&lt;Datenblatt!$W$5),100,IF(AND($C380=16,H380&lt;Datenblatt!$W$6),100,IF(AND($C380=12,H380&lt;Datenblatt!$W$7),100,IF(AND($C380=11,H380&lt;Datenblatt!$W$8),100,IF($C380=13,(Datenblatt!$B$27*Übersicht!H380^3)+(Datenblatt!$C$27*Übersicht!H380^2)+(Datenblatt!$D$27*Übersicht!H380)+Datenblatt!$E$27,IF($C380=14,(Datenblatt!$B$28*Übersicht!H380^3)+(Datenblatt!$C$28*Übersicht!H380^2)+(Datenblatt!$D$28*Übersicht!H380)+Datenblatt!$E$28,IF($C380=15,(Datenblatt!$B$29*Übersicht!H380^3)+(Datenblatt!$C$29*Übersicht!H380^2)+(Datenblatt!$D$29*Übersicht!H380)+Datenblatt!$E$29,IF($C380=16,(Datenblatt!$B$30*Übersicht!H380^3)+(Datenblatt!$C$30*Übersicht!H380^2)+(Datenblatt!$D$30*Übersicht!H380)+Datenblatt!$E$30,IF($C380=12,(Datenblatt!$B$31*Übersicht!H380^3)+(Datenblatt!$C$31*Übersicht!H380^2)+(Datenblatt!$D$31*Übersicht!H380)+Datenblatt!$E$31,IF($C380=11,(Datenblatt!$B$32*Übersicht!H380^3)+(Datenblatt!$C$32*Übersicht!H380^2)+(Datenblatt!$D$32*Übersicht!H380)+Datenblatt!$E$32,0))))))))))))))))))))))))</f>
        <v>0</v>
      </c>
      <c r="O380" s="2" t="e">
        <f t="shared" si="20"/>
        <v>#DIV/0!</v>
      </c>
      <c r="P380" s="2" t="e">
        <f t="shared" si="21"/>
        <v>#DIV/0!</v>
      </c>
      <c r="R380" s="2"/>
      <c r="S380" s="2">
        <f>Datenblatt!$I$10</f>
        <v>62.816491055091916</v>
      </c>
      <c r="T380" s="2">
        <f>Datenblatt!$I$18</f>
        <v>62.379148900450787</v>
      </c>
      <c r="U380" s="2">
        <f>Datenblatt!$I$26</f>
        <v>55.885385458572635</v>
      </c>
      <c r="V380" s="2">
        <f>Datenblatt!$I$34</f>
        <v>60.727085155488531</v>
      </c>
      <c r="W380" s="7" t="e">
        <f t="shared" si="22"/>
        <v>#DIV/0!</v>
      </c>
      <c r="Y380" s="2">
        <f>Datenblatt!$I$5</f>
        <v>73.48733784597421</v>
      </c>
      <c r="Z380">
        <f>Datenblatt!$I$13</f>
        <v>79.926562848016317</v>
      </c>
      <c r="AA380">
        <f>Datenblatt!$I$21</f>
        <v>79.953620531215734</v>
      </c>
      <c r="AB380">
        <f>Datenblatt!$I$29</f>
        <v>70.851454876954847</v>
      </c>
      <c r="AC380">
        <f>Datenblatt!$I$37</f>
        <v>75.813025407742586</v>
      </c>
      <c r="AD380" s="7" t="e">
        <f t="shared" si="23"/>
        <v>#DIV/0!</v>
      </c>
    </row>
    <row r="381" spans="10:30" ht="19" x14ac:dyDescent="0.25">
      <c r="J381" s="3" t="e">
        <f>IF(AND($C381=13,Datenblatt!M381&lt;Datenblatt!$R$3),0,IF(AND($C381=14,Datenblatt!M381&lt;Datenblatt!$R$4),0,IF(AND($C381=15,Datenblatt!M381&lt;Datenblatt!$R$5),0,IF(AND($C381=16,Datenblatt!M381&lt;Datenblatt!$R$6),0,IF(AND($C381=12,Datenblatt!M381&lt;Datenblatt!$R$7),0,IF(AND($C381=11,Datenblatt!M381&lt;Datenblatt!$R$8),0,IF(AND($C381=13,Datenblatt!M381&gt;Datenblatt!$Q$3),100,IF(AND($C381=14,Datenblatt!M381&gt;Datenblatt!$Q$4),100,IF(AND($C381=15,Datenblatt!M381&gt;Datenblatt!$Q$5),100,IF(AND($C381=16,Datenblatt!M381&gt;Datenblatt!$Q$6),100,IF(AND($C381=12,Datenblatt!M381&gt;Datenblatt!$Q$7),100,IF(AND($C381=11,Datenblatt!M381&gt;Datenblatt!$Q$8),100,IF(Übersicht!$C381=13,Datenblatt!$B$3*Datenblatt!M381^3+Datenblatt!$C$3*Datenblatt!M381^2+Datenblatt!$D$3*Datenblatt!M381+Datenblatt!$E$3,IF(Übersicht!$C381=14,Datenblatt!$B$4*Datenblatt!M381^3+Datenblatt!$C$4*Datenblatt!M381^2+Datenblatt!$D$4*Datenblatt!M381+Datenblatt!$E$4,IF(Übersicht!$C381=15,Datenblatt!$B$5*Datenblatt!M381^3+Datenblatt!$C$5*Datenblatt!M381^2+Datenblatt!$D$5*Datenblatt!M381+Datenblatt!$E$5,IF(Übersicht!$C381=16,Datenblatt!$B$6*Datenblatt!M381^3+Datenblatt!$C$6*Datenblatt!M381^2+Datenblatt!$D$6*Datenblatt!M381+Datenblatt!$E$6,IF(Übersicht!$C381=12,Datenblatt!$B$7*Datenblatt!M381^3+Datenblatt!$C$7*Datenblatt!M381^2+Datenblatt!$D$7*Datenblatt!M381+Datenblatt!$E$7,IF(Übersicht!$C381=11,Datenblatt!$B$8*Datenblatt!M381^3+Datenblatt!$C$8*Datenblatt!M381^2+Datenblatt!$D$8*Datenblatt!M381+Datenblatt!$E$8,0))))))))))))))))))</f>
        <v>#DIV/0!</v>
      </c>
      <c r="K381" t="e">
        <f>IF(AND(Übersicht!$C381=13,Datenblatt!N381&lt;Datenblatt!$T$3),0,IF(AND(Übersicht!$C381=14,Datenblatt!N381&lt;Datenblatt!$T$4),0,IF(AND(Übersicht!$C381=15,Datenblatt!N381&lt;Datenblatt!$T$5),0,IF(AND(Übersicht!$C381=16,Datenblatt!N381&lt;Datenblatt!$T$6),0,IF(AND(Übersicht!$C381=12,Datenblatt!N381&lt;Datenblatt!$T$7),0,IF(AND(Übersicht!$C381=11,Datenblatt!N381&lt;Datenblatt!$T$8),0,IF(AND($C381=13,Datenblatt!N381&gt;Datenblatt!$S$3),100,IF(AND($C381=14,Datenblatt!N381&gt;Datenblatt!$S$4),100,IF(AND($C381=15,Datenblatt!N381&gt;Datenblatt!$S$5),100,IF(AND($C381=16,Datenblatt!N381&gt;Datenblatt!$S$6),100,IF(AND($C381=12,Datenblatt!N381&gt;Datenblatt!$S$7),100,IF(AND($C381=11,Datenblatt!N381&gt;Datenblatt!$S$8),100,IF(Übersicht!$C381=13,Datenblatt!$B$11*Datenblatt!N381^3+Datenblatt!$C$11*Datenblatt!N381^2+Datenblatt!$D$11*Datenblatt!N381+Datenblatt!$E$11,IF(Übersicht!$C381=14,Datenblatt!$B$12*Datenblatt!N381^3+Datenblatt!$C$12*Datenblatt!N381^2+Datenblatt!$D$12*Datenblatt!N381+Datenblatt!$E$12,IF(Übersicht!$C381=15,Datenblatt!$B$13*Datenblatt!N381^3+Datenblatt!$C$13*Datenblatt!N381^2+Datenblatt!$D$13*Datenblatt!N381+Datenblatt!$E$13,IF(Übersicht!$C381=16,Datenblatt!$B$14*Datenblatt!N381^3+Datenblatt!$C$14*Datenblatt!N381^2+Datenblatt!$D$14*Datenblatt!N381+Datenblatt!$E$14,IF(Übersicht!$C381=12,Datenblatt!$B$15*Datenblatt!N381^3+Datenblatt!$C$15*Datenblatt!N381^2+Datenblatt!$D$15*Datenblatt!N381+Datenblatt!$E$15,IF(Übersicht!$C381=11,Datenblatt!$B$16*Datenblatt!N381^3+Datenblatt!$C$16*Datenblatt!N381^2+Datenblatt!$D$16*Datenblatt!N381+Datenblatt!$E$16,0))))))))))))))))))</f>
        <v>#DIV/0!</v>
      </c>
      <c r="L381">
        <f>IF(AND($C381=13,G381&lt;Datenblatt!$V$3),0,IF(AND($C381=14,G381&lt;Datenblatt!$V$4),0,IF(AND($C381=15,G381&lt;Datenblatt!$V$5),0,IF(AND($C381=16,G381&lt;Datenblatt!$V$6),0,IF(AND($C381=12,G381&lt;Datenblatt!$V$7),0,IF(AND($C381=11,G381&lt;Datenblatt!$V$8),0,IF(AND($C381=13,G381&gt;Datenblatt!$U$3),100,IF(AND($C381=14,G381&gt;Datenblatt!$U$4),100,IF(AND($C381=15,G381&gt;Datenblatt!$U$5),100,IF(AND($C381=16,G381&gt;Datenblatt!$U$6),100,IF(AND($C381=12,G381&gt;Datenblatt!$U$7),100,IF(AND($C381=11,G381&gt;Datenblatt!$U$8),100,IF($C381=13,(Datenblatt!$B$19*Übersicht!G381^3)+(Datenblatt!$C$19*Übersicht!G381^2)+(Datenblatt!$D$19*Übersicht!G381)+Datenblatt!$E$19,IF($C381=14,(Datenblatt!$B$20*Übersicht!G381^3)+(Datenblatt!$C$20*Übersicht!G381^2)+(Datenblatt!$D$20*Übersicht!G381)+Datenblatt!$E$20,IF($C381=15,(Datenblatt!$B$21*Übersicht!G381^3)+(Datenblatt!$C$21*Übersicht!G381^2)+(Datenblatt!$D$21*Übersicht!G381)+Datenblatt!$E$21,IF($C381=16,(Datenblatt!$B$22*Übersicht!G381^3)+(Datenblatt!$C$22*Übersicht!G381^2)+(Datenblatt!$D$22*Übersicht!G381)+Datenblatt!$E$22,IF($C381=12,(Datenblatt!$B$23*Übersicht!G381^3)+(Datenblatt!$C$23*Übersicht!G381^2)+(Datenblatt!$D$23*Übersicht!G381)+Datenblatt!$E$23,IF($C381=11,(Datenblatt!$B$24*Übersicht!G381^3)+(Datenblatt!$C$24*Übersicht!G381^2)+(Datenblatt!$D$24*Übersicht!G381)+Datenblatt!$E$24,0))))))))))))))))))</f>
        <v>0</v>
      </c>
      <c r="M381">
        <f>IF(AND(H381="",C381=11),Datenblatt!$I$26,IF(AND(H381="",C381=12),Datenblatt!$I$26,IF(AND(H381="",C381=16),Datenblatt!$I$27,IF(AND(H381="",C381=15),Datenblatt!$I$26,IF(AND(H381="",C381=14),Datenblatt!$I$26,IF(AND(H381="",C381=13),Datenblatt!$I$26,IF(AND($C381=13,H381&gt;Datenblatt!$X$3),0,IF(AND($C381=14,H381&gt;Datenblatt!$X$4),0,IF(AND($C381=15,H381&gt;Datenblatt!$X$5),0,IF(AND($C381=16,H381&gt;Datenblatt!$X$6),0,IF(AND($C381=12,H381&gt;Datenblatt!$X$7),0,IF(AND($C381=11,H381&gt;Datenblatt!$X$8),0,IF(AND($C381=13,H381&lt;Datenblatt!$W$3),100,IF(AND($C381=14,H381&lt;Datenblatt!$W$4),100,IF(AND($C381=15,H381&lt;Datenblatt!$W$5),100,IF(AND($C381=16,H381&lt;Datenblatt!$W$6),100,IF(AND($C381=12,H381&lt;Datenblatt!$W$7),100,IF(AND($C381=11,H381&lt;Datenblatt!$W$8),100,IF($C381=13,(Datenblatt!$B$27*Übersicht!H381^3)+(Datenblatt!$C$27*Übersicht!H381^2)+(Datenblatt!$D$27*Übersicht!H381)+Datenblatt!$E$27,IF($C381=14,(Datenblatt!$B$28*Übersicht!H381^3)+(Datenblatt!$C$28*Übersicht!H381^2)+(Datenblatt!$D$28*Übersicht!H381)+Datenblatt!$E$28,IF($C381=15,(Datenblatt!$B$29*Übersicht!H381^3)+(Datenblatt!$C$29*Übersicht!H381^2)+(Datenblatt!$D$29*Übersicht!H381)+Datenblatt!$E$29,IF($C381=16,(Datenblatt!$B$30*Übersicht!H381^3)+(Datenblatt!$C$30*Übersicht!H381^2)+(Datenblatt!$D$30*Übersicht!H381)+Datenblatt!$E$30,IF($C381=12,(Datenblatt!$B$31*Übersicht!H381^3)+(Datenblatt!$C$31*Übersicht!H381^2)+(Datenblatt!$D$31*Übersicht!H381)+Datenblatt!$E$31,IF($C381=11,(Datenblatt!$B$32*Übersicht!H381^3)+(Datenblatt!$C$32*Übersicht!H381^2)+(Datenblatt!$D$32*Übersicht!H381)+Datenblatt!$E$32,0))))))))))))))))))))))))</f>
        <v>0</v>
      </c>
      <c r="N381">
        <f>IF(AND(H381="",C381=11),Datenblatt!$I$29,IF(AND(H381="",C381=12),Datenblatt!$I$29,IF(AND(H381="",C381=16),Datenblatt!$I$29,IF(AND(H381="",C381=15),Datenblatt!$I$29,IF(AND(H381="",C381=14),Datenblatt!$I$29,IF(AND(H381="",C381=13),Datenblatt!$I$29,IF(AND($C381=13,H381&gt;Datenblatt!$X$3),0,IF(AND($C381=14,H381&gt;Datenblatt!$X$4),0,IF(AND($C381=15,H381&gt;Datenblatt!$X$5),0,IF(AND($C381=16,H381&gt;Datenblatt!$X$6),0,IF(AND($C381=12,H381&gt;Datenblatt!$X$7),0,IF(AND($C381=11,H381&gt;Datenblatt!$X$8),0,IF(AND($C381=13,H381&lt;Datenblatt!$W$3),100,IF(AND($C381=14,H381&lt;Datenblatt!$W$4),100,IF(AND($C381=15,H381&lt;Datenblatt!$W$5),100,IF(AND($C381=16,H381&lt;Datenblatt!$W$6),100,IF(AND($C381=12,H381&lt;Datenblatt!$W$7),100,IF(AND($C381=11,H381&lt;Datenblatt!$W$8),100,IF($C381=13,(Datenblatt!$B$27*Übersicht!H381^3)+(Datenblatt!$C$27*Übersicht!H381^2)+(Datenblatt!$D$27*Übersicht!H381)+Datenblatt!$E$27,IF($C381=14,(Datenblatt!$B$28*Übersicht!H381^3)+(Datenblatt!$C$28*Übersicht!H381^2)+(Datenblatt!$D$28*Übersicht!H381)+Datenblatt!$E$28,IF($C381=15,(Datenblatt!$B$29*Übersicht!H381^3)+(Datenblatt!$C$29*Übersicht!H381^2)+(Datenblatt!$D$29*Übersicht!H381)+Datenblatt!$E$29,IF($C381=16,(Datenblatt!$B$30*Übersicht!H381^3)+(Datenblatt!$C$30*Übersicht!H381^2)+(Datenblatt!$D$30*Übersicht!H381)+Datenblatt!$E$30,IF($C381=12,(Datenblatt!$B$31*Übersicht!H381^3)+(Datenblatt!$C$31*Übersicht!H381^2)+(Datenblatt!$D$31*Übersicht!H381)+Datenblatt!$E$31,IF($C381=11,(Datenblatt!$B$32*Übersicht!H381^3)+(Datenblatt!$C$32*Übersicht!H381^2)+(Datenblatt!$D$32*Übersicht!H381)+Datenblatt!$E$32,0))))))))))))))))))))))))</f>
        <v>0</v>
      </c>
      <c r="O381" s="2" t="e">
        <f t="shared" si="20"/>
        <v>#DIV/0!</v>
      </c>
      <c r="P381" s="2" t="e">
        <f t="shared" si="21"/>
        <v>#DIV/0!</v>
      </c>
      <c r="R381" s="2"/>
      <c r="S381" s="2">
        <f>Datenblatt!$I$10</f>
        <v>62.816491055091916</v>
      </c>
      <c r="T381" s="2">
        <f>Datenblatt!$I$18</f>
        <v>62.379148900450787</v>
      </c>
      <c r="U381" s="2">
        <f>Datenblatt!$I$26</f>
        <v>55.885385458572635</v>
      </c>
      <c r="V381" s="2">
        <f>Datenblatt!$I$34</f>
        <v>60.727085155488531</v>
      </c>
      <c r="W381" s="7" t="e">
        <f t="shared" si="22"/>
        <v>#DIV/0!</v>
      </c>
      <c r="Y381" s="2">
        <f>Datenblatt!$I$5</f>
        <v>73.48733784597421</v>
      </c>
      <c r="Z381">
        <f>Datenblatt!$I$13</f>
        <v>79.926562848016317</v>
      </c>
      <c r="AA381">
        <f>Datenblatt!$I$21</f>
        <v>79.953620531215734</v>
      </c>
      <c r="AB381">
        <f>Datenblatt!$I$29</f>
        <v>70.851454876954847</v>
      </c>
      <c r="AC381">
        <f>Datenblatt!$I$37</f>
        <v>75.813025407742586</v>
      </c>
      <c r="AD381" s="7" t="e">
        <f t="shared" si="23"/>
        <v>#DIV/0!</v>
      </c>
    </row>
    <row r="382" spans="10:30" ht="19" x14ac:dyDescent="0.25">
      <c r="J382" s="3" t="e">
        <f>IF(AND($C382=13,Datenblatt!M382&lt;Datenblatt!$R$3),0,IF(AND($C382=14,Datenblatt!M382&lt;Datenblatt!$R$4),0,IF(AND($C382=15,Datenblatt!M382&lt;Datenblatt!$R$5),0,IF(AND($C382=16,Datenblatt!M382&lt;Datenblatt!$R$6),0,IF(AND($C382=12,Datenblatt!M382&lt;Datenblatt!$R$7),0,IF(AND($C382=11,Datenblatt!M382&lt;Datenblatt!$R$8),0,IF(AND($C382=13,Datenblatt!M382&gt;Datenblatt!$Q$3),100,IF(AND($C382=14,Datenblatt!M382&gt;Datenblatt!$Q$4),100,IF(AND($C382=15,Datenblatt!M382&gt;Datenblatt!$Q$5),100,IF(AND($C382=16,Datenblatt!M382&gt;Datenblatt!$Q$6),100,IF(AND($C382=12,Datenblatt!M382&gt;Datenblatt!$Q$7),100,IF(AND($C382=11,Datenblatt!M382&gt;Datenblatt!$Q$8),100,IF(Übersicht!$C382=13,Datenblatt!$B$3*Datenblatt!M382^3+Datenblatt!$C$3*Datenblatt!M382^2+Datenblatt!$D$3*Datenblatt!M382+Datenblatt!$E$3,IF(Übersicht!$C382=14,Datenblatt!$B$4*Datenblatt!M382^3+Datenblatt!$C$4*Datenblatt!M382^2+Datenblatt!$D$4*Datenblatt!M382+Datenblatt!$E$4,IF(Übersicht!$C382=15,Datenblatt!$B$5*Datenblatt!M382^3+Datenblatt!$C$5*Datenblatt!M382^2+Datenblatt!$D$5*Datenblatt!M382+Datenblatt!$E$5,IF(Übersicht!$C382=16,Datenblatt!$B$6*Datenblatt!M382^3+Datenblatt!$C$6*Datenblatt!M382^2+Datenblatt!$D$6*Datenblatt!M382+Datenblatt!$E$6,IF(Übersicht!$C382=12,Datenblatt!$B$7*Datenblatt!M382^3+Datenblatt!$C$7*Datenblatt!M382^2+Datenblatt!$D$7*Datenblatt!M382+Datenblatt!$E$7,IF(Übersicht!$C382=11,Datenblatt!$B$8*Datenblatt!M382^3+Datenblatt!$C$8*Datenblatt!M382^2+Datenblatt!$D$8*Datenblatt!M382+Datenblatt!$E$8,0))))))))))))))))))</f>
        <v>#DIV/0!</v>
      </c>
      <c r="K382" t="e">
        <f>IF(AND(Übersicht!$C382=13,Datenblatt!N382&lt;Datenblatt!$T$3),0,IF(AND(Übersicht!$C382=14,Datenblatt!N382&lt;Datenblatt!$T$4),0,IF(AND(Übersicht!$C382=15,Datenblatt!N382&lt;Datenblatt!$T$5),0,IF(AND(Übersicht!$C382=16,Datenblatt!N382&lt;Datenblatt!$T$6),0,IF(AND(Übersicht!$C382=12,Datenblatt!N382&lt;Datenblatt!$T$7),0,IF(AND(Übersicht!$C382=11,Datenblatt!N382&lt;Datenblatt!$T$8),0,IF(AND($C382=13,Datenblatt!N382&gt;Datenblatt!$S$3),100,IF(AND($C382=14,Datenblatt!N382&gt;Datenblatt!$S$4),100,IF(AND($C382=15,Datenblatt!N382&gt;Datenblatt!$S$5),100,IF(AND($C382=16,Datenblatt!N382&gt;Datenblatt!$S$6),100,IF(AND($C382=12,Datenblatt!N382&gt;Datenblatt!$S$7),100,IF(AND($C382=11,Datenblatt!N382&gt;Datenblatt!$S$8),100,IF(Übersicht!$C382=13,Datenblatt!$B$11*Datenblatt!N382^3+Datenblatt!$C$11*Datenblatt!N382^2+Datenblatt!$D$11*Datenblatt!N382+Datenblatt!$E$11,IF(Übersicht!$C382=14,Datenblatt!$B$12*Datenblatt!N382^3+Datenblatt!$C$12*Datenblatt!N382^2+Datenblatt!$D$12*Datenblatt!N382+Datenblatt!$E$12,IF(Übersicht!$C382=15,Datenblatt!$B$13*Datenblatt!N382^3+Datenblatt!$C$13*Datenblatt!N382^2+Datenblatt!$D$13*Datenblatt!N382+Datenblatt!$E$13,IF(Übersicht!$C382=16,Datenblatt!$B$14*Datenblatt!N382^3+Datenblatt!$C$14*Datenblatt!N382^2+Datenblatt!$D$14*Datenblatt!N382+Datenblatt!$E$14,IF(Übersicht!$C382=12,Datenblatt!$B$15*Datenblatt!N382^3+Datenblatt!$C$15*Datenblatt!N382^2+Datenblatt!$D$15*Datenblatt!N382+Datenblatt!$E$15,IF(Übersicht!$C382=11,Datenblatt!$B$16*Datenblatt!N382^3+Datenblatt!$C$16*Datenblatt!N382^2+Datenblatt!$D$16*Datenblatt!N382+Datenblatt!$E$16,0))))))))))))))))))</f>
        <v>#DIV/0!</v>
      </c>
      <c r="L382">
        <f>IF(AND($C382=13,G382&lt;Datenblatt!$V$3),0,IF(AND($C382=14,G382&lt;Datenblatt!$V$4),0,IF(AND($C382=15,G382&lt;Datenblatt!$V$5),0,IF(AND($C382=16,G382&lt;Datenblatt!$V$6),0,IF(AND($C382=12,G382&lt;Datenblatt!$V$7),0,IF(AND($C382=11,G382&lt;Datenblatt!$V$8),0,IF(AND($C382=13,G382&gt;Datenblatt!$U$3),100,IF(AND($C382=14,G382&gt;Datenblatt!$U$4),100,IF(AND($C382=15,G382&gt;Datenblatt!$U$5),100,IF(AND($C382=16,G382&gt;Datenblatt!$U$6),100,IF(AND($C382=12,G382&gt;Datenblatt!$U$7),100,IF(AND($C382=11,G382&gt;Datenblatt!$U$8),100,IF($C382=13,(Datenblatt!$B$19*Übersicht!G382^3)+(Datenblatt!$C$19*Übersicht!G382^2)+(Datenblatt!$D$19*Übersicht!G382)+Datenblatt!$E$19,IF($C382=14,(Datenblatt!$B$20*Übersicht!G382^3)+(Datenblatt!$C$20*Übersicht!G382^2)+(Datenblatt!$D$20*Übersicht!G382)+Datenblatt!$E$20,IF($C382=15,(Datenblatt!$B$21*Übersicht!G382^3)+(Datenblatt!$C$21*Übersicht!G382^2)+(Datenblatt!$D$21*Übersicht!G382)+Datenblatt!$E$21,IF($C382=16,(Datenblatt!$B$22*Übersicht!G382^3)+(Datenblatt!$C$22*Übersicht!G382^2)+(Datenblatt!$D$22*Übersicht!G382)+Datenblatt!$E$22,IF($C382=12,(Datenblatt!$B$23*Übersicht!G382^3)+(Datenblatt!$C$23*Übersicht!G382^2)+(Datenblatt!$D$23*Übersicht!G382)+Datenblatt!$E$23,IF($C382=11,(Datenblatt!$B$24*Übersicht!G382^3)+(Datenblatt!$C$24*Übersicht!G382^2)+(Datenblatt!$D$24*Übersicht!G382)+Datenblatt!$E$24,0))))))))))))))))))</f>
        <v>0</v>
      </c>
      <c r="M382">
        <f>IF(AND(H382="",C382=11),Datenblatt!$I$26,IF(AND(H382="",C382=12),Datenblatt!$I$26,IF(AND(H382="",C382=16),Datenblatt!$I$27,IF(AND(H382="",C382=15),Datenblatt!$I$26,IF(AND(H382="",C382=14),Datenblatt!$I$26,IF(AND(H382="",C382=13),Datenblatt!$I$26,IF(AND($C382=13,H382&gt;Datenblatt!$X$3),0,IF(AND($C382=14,H382&gt;Datenblatt!$X$4),0,IF(AND($C382=15,H382&gt;Datenblatt!$X$5),0,IF(AND($C382=16,H382&gt;Datenblatt!$X$6),0,IF(AND($C382=12,H382&gt;Datenblatt!$X$7),0,IF(AND($C382=11,H382&gt;Datenblatt!$X$8),0,IF(AND($C382=13,H382&lt;Datenblatt!$W$3),100,IF(AND($C382=14,H382&lt;Datenblatt!$W$4),100,IF(AND($C382=15,H382&lt;Datenblatt!$W$5),100,IF(AND($C382=16,H382&lt;Datenblatt!$W$6),100,IF(AND($C382=12,H382&lt;Datenblatt!$W$7),100,IF(AND($C382=11,H382&lt;Datenblatt!$W$8),100,IF($C382=13,(Datenblatt!$B$27*Übersicht!H382^3)+(Datenblatt!$C$27*Übersicht!H382^2)+(Datenblatt!$D$27*Übersicht!H382)+Datenblatt!$E$27,IF($C382=14,(Datenblatt!$B$28*Übersicht!H382^3)+(Datenblatt!$C$28*Übersicht!H382^2)+(Datenblatt!$D$28*Übersicht!H382)+Datenblatt!$E$28,IF($C382=15,(Datenblatt!$B$29*Übersicht!H382^3)+(Datenblatt!$C$29*Übersicht!H382^2)+(Datenblatt!$D$29*Übersicht!H382)+Datenblatt!$E$29,IF($C382=16,(Datenblatt!$B$30*Übersicht!H382^3)+(Datenblatt!$C$30*Übersicht!H382^2)+(Datenblatt!$D$30*Übersicht!H382)+Datenblatt!$E$30,IF($C382=12,(Datenblatt!$B$31*Übersicht!H382^3)+(Datenblatt!$C$31*Übersicht!H382^2)+(Datenblatt!$D$31*Übersicht!H382)+Datenblatt!$E$31,IF($C382=11,(Datenblatt!$B$32*Übersicht!H382^3)+(Datenblatt!$C$32*Übersicht!H382^2)+(Datenblatt!$D$32*Übersicht!H382)+Datenblatt!$E$32,0))))))))))))))))))))))))</f>
        <v>0</v>
      </c>
      <c r="N382">
        <f>IF(AND(H382="",C382=11),Datenblatt!$I$29,IF(AND(H382="",C382=12),Datenblatt!$I$29,IF(AND(H382="",C382=16),Datenblatt!$I$29,IF(AND(H382="",C382=15),Datenblatt!$I$29,IF(AND(H382="",C382=14),Datenblatt!$I$29,IF(AND(H382="",C382=13),Datenblatt!$I$29,IF(AND($C382=13,H382&gt;Datenblatt!$X$3),0,IF(AND($C382=14,H382&gt;Datenblatt!$X$4),0,IF(AND($C382=15,H382&gt;Datenblatt!$X$5),0,IF(AND($C382=16,H382&gt;Datenblatt!$X$6),0,IF(AND($C382=12,H382&gt;Datenblatt!$X$7),0,IF(AND($C382=11,H382&gt;Datenblatt!$X$8),0,IF(AND($C382=13,H382&lt;Datenblatt!$W$3),100,IF(AND($C382=14,H382&lt;Datenblatt!$W$4),100,IF(AND($C382=15,H382&lt;Datenblatt!$W$5),100,IF(AND($C382=16,H382&lt;Datenblatt!$W$6),100,IF(AND($C382=12,H382&lt;Datenblatt!$W$7),100,IF(AND($C382=11,H382&lt;Datenblatt!$W$8),100,IF($C382=13,(Datenblatt!$B$27*Übersicht!H382^3)+(Datenblatt!$C$27*Übersicht!H382^2)+(Datenblatt!$D$27*Übersicht!H382)+Datenblatt!$E$27,IF($C382=14,(Datenblatt!$B$28*Übersicht!H382^3)+(Datenblatt!$C$28*Übersicht!H382^2)+(Datenblatt!$D$28*Übersicht!H382)+Datenblatt!$E$28,IF($C382=15,(Datenblatt!$B$29*Übersicht!H382^3)+(Datenblatt!$C$29*Übersicht!H382^2)+(Datenblatt!$D$29*Übersicht!H382)+Datenblatt!$E$29,IF($C382=16,(Datenblatt!$B$30*Übersicht!H382^3)+(Datenblatt!$C$30*Übersicht!H382^2)+(Datenblatt!$D$30*Übersicht!H382)+Datenblatt!$E$30,IF($C382=12,(Datenblatt!$B$31*Übersicht!H382^3)+(Datenblatt!$C$31*Übersicht!H382^2)+(Datenblatt!$D$31*Übersicht!H382)+Datenblatt!$E$31,IF($C382=11,(Datenblatt!$B$32*Übersicht!H382^3)+(Datenblatt!$C$32*Übersicht!H382^2)+(Datenblatt!$D$32*Übersicht!H382)+Datenblatt!$E$32,0))))))))))))))))))))))))</f>
        <v>0</v>
      </c>
      <c r="O382" s="2" t="e">
        <f t="shared" si="20"/>
        <v>#DIV/0!</v>
      </c>
      <c r="P382" s="2" t="e">
        <f t="shared" si="21"/>
        <v>#DIV/0!</v>
      </c>
      <c r="R382" s="2"/>
      <c r="S382" s="2">
        <f>Datenblatt!$I$10</f>
        <v>62.816491055091916</v>
      </c>
      <c r="T382" s="2">
        <f>Datenblatt!$I$18</f>
        <v>62.379148900450787</v>
      </c>
      <c r="U382" s="2">
        <f>Datenblatt!$I$26</f>
        <v>55.885385458572635</v>
      </c>
      <c r="V382" s="2">
        <f>Datenblatt!$I$34</f>
        <v>60.727085155488531</v>
      </c>
      <c r="W382" s="7" t="e">
        <f t="shared" si="22"/>
        <v>#DIV/0!</v>
      </c>
      <c r="Y382" s="2">
        <f>Datenblatt!$I$5</f>
        <v>73.48733784597421</v>
      </c>
      <c r="Z382">
        <f>Datenblatt!$I$13</f>
        <v>79.926562848016317</v>
      </c>
      <c r="AA382">
        <f>Datenblatt!$I$21</f>
        <v>79.953620531215734</v>
      </c>
      <c r="AB382">
        <f>Datenblatt!$I$29</f>
        <v>70.851454876954847</v>
      </c>
      <c r="AC382">
        <f>Datenblatt!$I$37</f>
        <v>75.813025407742586</v>
      </c>
      <c r="AD382" s="7" t="e">
        <f t="shared" si="23"/>
        <v>#DIV/0!</v>
      </c>
    </row>
    <row r="383" spans="10:30" ht="19" x14ac:dyDescent="0.25">
      <c r="J383" s="3" t="e">
        <f>IF(AND($C383=13,Datenblatt!M383&lt;Datenblatt!$R$3),0,IF(AND($C383=14,Datenblatt!M383&lt;Datenblatt!$R$4),0,IF(AND($C383=15,Datenblatt!M383&lt;Datenblatt!$R$5),0,IF(AND($C383=16,Datenblatt!M383&lt;Datenblatt!$R$6),0,IF(AND($C383=12,Datenblatt!M383&lt;Datenblatt!$R$7),0,IF(AND($C383=11,Datenblatt!M383&lt;Datenblatt!$R$8),0,IF(AND($C383=13,Datenblatt!M383&gt;Datenblatt!$Q$3),100,IF(AND($C383=14,Datenblatt!M383&gt;Datenblatt!$Q$4),100,IF(AND($C383=15,Datenblatt!M383&gt;Datenblatt!$Q$5),100,IF(AND($C383=16,Datenblatt!M383&gt;Datenblatt!$Q$6),100,IF(AND($C383=12,Datenblatt!M383&gt;Datenblatt!$Q$7),100,IF(AND($C383=11,Datenblatt!M383&gt;Datenblatt!$Q$8),100,IF(Übersicht!$C383=13,Datenblatt!$B$3*Datenblatt!M383^3+Datenblatt!$C$3*Datenblatt!M383^2+Datenblatt!$D$3*Datenblatt!M383+Datenblatt!$E$3,IF(Übersicht!$C383=14,Datenblatt!$B$4*Datenblatt!M383^3+Datenblatt!$C$4*Datenblatt!M383^2+Datenblatt!$D$4*Datenblatt!M383+Datenblatt!$E$4,IF(Übersicht!$C383=15,Datenblatt!$B$5*Datenblatt!M383^3+Datenblatt!$C$5*Datenblatt!M383^2+Datenblatt!$D$5*Datenblatt!M383+Datenblatt!$E$5,IF(Übersicht!$C383=16,Datenblatt!$B$6*Datenblatt!M383^3+Datenblatt!$C$6*Datenblatt!M383^2+Datenblatt!$D$6*Datenblatt!M383+Datenblatt!$E$6,IF(Übersicht!$C383=12,Datenblatt!$B$7*Datenblatt!M383^3+Datenblatt!$C$7*Datenblatt!M383^2+Datenblatt!$D$7*Datenblatt!M383+Datenblatt!$E$7,IF(Übersicht!$C383=11,Datenblatt!$B$8*Datenblatt!M383^3+Datenblatt!$C$8*Datenblatt!M383^2+Datenblatt!$D$8*Datenblatt!M383+Datenblatt!$E$8,0))))))))))))))))))</f>
        <v>#DIV/0!</v>
      </c>
      <c r="K383" t="e">
        <f>IF(AND(Übersicht!$C383=13,Datenblatt!N383&lt;Datenblatt!$T$3),0,IF(AND(Übersicht!$C383=14,Datenblatt!N383&lt;Datenblatt!$T$4),0,IF(AND(Übersicht!$C383=15,Datenblatt!N383&lt;Datenblatt!$T$5),0,IF(AND(Übersicht!$C383=16,Datenblatt!N383&lt;Datenblatt!$T$6),0,IF(AND(Übersicht!$C383=12,Datenblatt!N383&lt;Datenblatt!$T$7),0,IF(AND(Übersicht!$C383=11,Datenblatt!N383&lt;Datenblatt!$T$8),0,IF(AND($C383=13,Datenblatt!N383&gt;Datenblatt!$S$3),100,IF(AND($C383=14,Datenblatt!N383&gt;Datenblatt!$S$4),100,IF(AND($C383=15,Datenblatt!N383&gt;Datenblatt!$S$5),100,IF(AND($C383=16,Datenblatt!N383&gt;Datenblatt!$S$6),100,IF(AND($C383=12,Datenblatt!N383&gt;Datenblatt!$S$7),100,IF(AND($C383=11,Datenblatt!N383&gt;Datenblatt!$S$8),100,IF(Übersicht!$C383=13,Datenblatt!$B$11*Datenblatt!N383^3+Datenblatt!$C$11*Datenblatt!N383^2+Datenblatt!$D$11*Datenblatt!N383+Datenblatt!$E$11,IF(Übersicht!$C383=14,Datenblatt!$B$12*Datenblatt!N383^3+Datenblatt!$C$12*Datenblatt!N383^2+Datenblatt!$D$12*Datenblatt!N383+Datenblatt!$E$12,IF(Übersicht!$C383=15,Datenblatt!$B$13*Datenblatt!N383^3+Datenblatt!$C$13*Datenblatt!N383^2+Datenblatt!$D$13*Datenblatt!N383+Datenblatt!$E$13,IF(Übersicht!$C383=16,Datenblatt!$B$14*Datenblatt!N383^3+Datenblatt!$C$14*Datenblatt!N383^2+Datenblatt!$D$14*Datenblatt!N383+Datenblatt!$E$14,IF(Übersicht!$C383=12,Datenblatt!$B$15*Datenblatt!N383^3+Datenblatt!$C$15*Datenblatt!N383^2+Datenblatt!$D$15*Datenblatt!N383+Datenblatt!$E$15,IF(Übersicht!$C383=11,Datenblatt!$B$16*Datenblatt!N383^3+Datenblatt!$C$16*Datenblatt!N383^2+Datenblatt!$D$16*Datenblatt!N383+Datenblatt!$E$16,0))))))))))))))))))</f>
        <v>#DIV/0!</v>
      </c>
      <c r="L383">
        <f>IF(AND($C383=13,G383&lt;Datenblatt!$V$3),0,IF(AND($C383=14,G383&lt;Datenblatt!$V$4),0,IF(AND($C383=15,G383&lt;Datenblatt!$V$5),0,IF(AND($C383=16,G383&lt;Datenblatt!$V$6),0,IF(AND($C383=12,G383&lt;Datenblatt!$V$7),0,IF(AND($C383=11,G383&lt;Datenblatt!$V$8),0,IF(AND($C383=13,G383&gt;Datenblatt!$U$3),100,IF(AND($C383=14,G383&gt;Datenblatt!$U$4),100,IF(AND($C383=15,G383&gt;Datenblatt!$U$5),100,IF(AND($C383=16,G383&gt;Datenblatt!$U$6),100,IF(AND($C383=12,G383&gt;Datenblatt!$U$7),100,IF(AND($C383=11,G383&gt;Datenblatt!$U$8),100,IF($C383=13,(Datenblatt!$B$19*Übersicht!G383^3)+(Datenblatt!$C$19*Übersicht!G383^2)+(Datenblatt!$D$19*Übersicht!G383)+Datenblatt!$E$19,IF($C383=14,(Datenblatt!$B$20*Übersicht!G383^3)+(Datenblatt!$C$20*Übersicht!G383^2)+(Datenblatt!$D$20*Übersicht!G383)+Datenblatt!$E$20,IF($C383=15,(Datenblatt!$B$21*Übersicht!G383^3)+(Datenblatt!$C$21*Übersicht!G383^2)+(Datenblatt!$D$21*Übersicht!G383)+Datenblatt!$E$21,IF($C383=16,(Datenblatt!$B$22*Übersicht!G383^3)+(Datenblatt!$C$22*Übersicht!G383^2)+(Datenblatt!$D$22*Übersicht!G383)+Datenblatt!$E$22,IF($C383=12,(Datenblatt!$B$23*Übersicht!G383^3)+(Datenblatt!$C$23*Übersicht!G383^2)+(Datenblatt!$D$23*Übersicht!G383)+Datenblatt!$E$23,IF($C383=11,(Datenblatt!$B$24*Übersicht!G383^3)+(Datenblatt!$C$24*Übersicht!G383^2)+(Datenblatt!$D$24*Übersicht!G383)+Datenblatt!$E$24,0))))))))))))))))))</f>
        <v>0</v>
      </c>
      <c r="M383">
        <f>IF(AND(H383="",C383=11),Datenblatt!$I$26,IF(AND(H383="",C383=12),Datenblatt!$I$26,IF(AND(H383="",C383=16),Datenblatt!$I$27,IF(AND(H383="",C383=15),Datenblatt!$I$26,IF(AND(H383="",C383=14),Datenblatt!$I$26,IF(AND(H383="",C383=13),Datenblatt!$I$26,IF(AND($C383=13,H383&gt;Datenblatt!$X$3),0,IF(AND($C383=14,H383&gt;Datenblatt!$X$4),0,IF(AND($C383=15,H383&gt;Datenblatt!$X$5),0,IF(AND($C383=16,H383&gt;Datenblatt!$X$6),0,IF(AND($C383=12,H383&gt;Datenblatt!$X$7),0,IF(AND($C383=11,H383&gt;Datenblatt!$X$8),0,IF(AND($C383=13,H383&lt;Datenblatt!$W$3),100,IF(AND($C383=14,H383&lt;Datenblatt!$W$4),100,IF(AND($C383=15,H383&lt;Datenblatt!$W$5),100,IF(AND($C383=16,H383&lt;Datenblatt!$W$6),100,IF(AND($C383=12,H383&lt;Datenblatt!$W$7),100,IF(AND($C383=11,H383&lt;Datenblatt!$W$8),100,IF($C383=13,(Datenblatt!$B$27*Übersicht!H383^3)+(Datenblatt!$C$27*Übersicht!H383^2)+(Datenblatt!$D$27*Übersicht!H383)+Datenblatt!$E$27,IF($C383=14,(Datenblatt!$B$28*Übersicht!H383^3)+(Datenblatt!$C$28*Übersicht!H383^2)+(Datenblatt!$D$28*Übersicht!H383)+Datenblatt!$E$28,IF($C383=15,(Datenblatt!$B$29*Übersicht!H383^3)+(Datenblatt!$C$29*Übersicht!H383^2)+(Datenblatt!$D$29*Übersicht!H383)+Datenblatt!$E$29,IF($C383=16,(Datenblatt!$B$30*Übersicht!H383^3)+(Datenblatt!$C$30*Übersicht!H383^2)+(Datenblatt!$D$30*Übersicht!H383)+Datenblatt!$E$30,IF($C383=12,(Datenblatt!$B$31*Übersicht!H383^3)+(Datenblatt!$C$31*Übersicht!H383^2)+(Datenblatt!$D$31*Übersicht!H383)+Datenblatt!$E$31,IF($C383=11,(Datenblatt!$B$32*Übersicht!H383^3)+(Datenblatt!$C$32*Übersicht!H383^2)+(Datenblatt!$D$32*Übersicht!H383)+Datenblatt!$E$32,0))))))))))))))))))))))))</f>
        <v>0</v>
      </c>
      <c r="N383">
        <f>IF(AND(H383="",C383=11),Datenblatt!$I$29,IF(AND(H383="",C383=12),Datenblatt!$I$29,IF(AND(H383="",C383=16),Datenblatt!$I$29,IF(AND(H383="",C383=15),Datenblatt!$I$29,IF(AND(H383="",C383=14),Datenblatt!$I$29,IF(AND(H383="",C383=13),Datenblatt!$I$29,IF(AND($C383=13,H383&gt;Datenblatt!$X$3),0,IF(AND($C383=14,H383&gt;Datenblatt!$X$4),0,IF(AND($C383=15,H383&gt;Datenblatt!$X$5),0,IF(AND($C383=16,H383&gt;Datenblatt!$X$6),0,IF(AND($C383=12,H383&gt;Datenblatt!$X$7),0,IF(AND($C383=11,H383&gt;Datenblatt!$X$8),0,IF(AND($C383=13,H383&lt;Datenblatt!$W$3),100,IF(AND($C383=14,H383&lt;Datenblatt!$W$4),100,IF(AND($C383=15,H383&lt;Datenblatt!$W$5),100,IF(AND($C383=16,H383&lt;Datenblatt!$W$6),100,IF(AND($C383=12,H383&lt;Datenblatt!$W$7),100,IF(AND($C383=11,H383&lt;Datenblatt!$W$8),100,IF($C383=13,(Datenblatt!$B$27*Übersicht!H383^3)+(Datenblatt!$C$27*Übersicht!H383^2)+(Datenblatt!$D$27*Übersicht!H383)+Datenblatt!$E$27,IF($C383=14,(Datenblatt!$B$28*Übersicht!H383^3)+(Datenblatt!$C$28*Übersicht!H383^2)+(Datenblatt!$D$28*Übersicht!H383)+Datenblatt!$E$28,IF($C383=15,(Datenblatt!$B$29*Übersicht!H383^3)+(Datenblatt!$C$29*Übersicht!H383^2)+(Datenblatt!$D$29*Übersicht!H383)+Datenblatt!$E$29,IF($C383=16,(Datenblatt!$B$30*Übersicht!H383^3)+(Datenblatt!$C$30*Übersicht!H383^2)+(Datenblatt!$D$30*Übersicht!H383)+Datenblatt!$E$30,IF($C383=12,(Datenblatt!$B$31*Übersicht!H383^3)+(Datenblatt!$C$31*Übersicht!H383^2)+(Datenblatt!$D$31*Übersicht!H383)+Datenblatt!$E$31,IF($C383=11,(Datenblatt!$B$32*Übersicht!H383^3)+(Datenblatt!$C$32*Übersicht!H383^2)+(Datenblatt!$D$32*Übersicht!H383)+Datenblatt!$E$32,0))))))))))))))))))))))))</f>
        <v>0</v>
      </c>
      <c r="O383" s="2" t="e">
        <f t="shared" si="20"/>
        <v>#DIV/0!</v>
      </c>
      <c r="P383" s="2" t="e">
        <f t="shared" si="21"/>
        <v>#DIV/0!</v>
      </c>
      <c r="R383" s="2"/>
      <c r="S383" s="2">
        <f>Datenblatt!$I$10</f>
        <v>62.816491055091916</v>
      </c>
      <c r="T383" s="2">
        <f>Datenblatt!$I$18</f>
        <v>62.379148900450787</v>
      </c>
      <c r="U383" s="2">
        <f>Datenblatt!$I$26</f>
        <v>55.885385458572635</v>
      </c>
      <c r="V383" s="2">
        <f>Datenblatt!$I$34</f>
        <v>60.727085155488531</v>
      </c>
      <c r="W383" s="7" t="e">
        <f t="shared" si="22"/>
        <v>#DIV/0!</v>
      </c>
      <c r="Y383" s="2">
        <f>Datenblatt!$I$5</f>
        <v>73.48733784597421</v>
      </c>
      <c r="Z383">
        <f>Datenblatt!$I$13</f>
        <v>79.926562848016317</v>
      </c>
      <c r="AA383">
        <f>Datenblatt!$I$21</f>
        <v>79.953620531215734</v>
      </c>
      <c r="AB383">
        <f>Datenblatt!$I$29</f>
        <v>70.851454876954847</v>
      </c>
      <c r="AC383">
        <f>Datenblatt!$I$37</f>
        <v>75.813025407742586</v>
      </c>
      <c r="AD383" s="7" t="e">
        <f t="shared" si="23"/>
        <v>#DIV/0!</v>
      </c>
    </row>
    <row r="384" spans="10:30" ht="19" x14ac:dyDescent="0.25">
      <c r="J384" s="3" t="e">
        <f>IF(AND($C384=13,Datenblatt!M384&lt;Datenblatt!$R$3),0,IF(AND($C384=14,Datenblatt!M384&lt;Datenblatt!$R$4),0,IF(AND($C384=15,Datenblatt!M384&lt;Datenblatt!$R$5),0,IF(AND($C384=16,Datenblatt!M384&lt;Datenblatt!$R$6),0,IF(AND($C384=12,Datenblatt!M384&lt;Datenblatt!$R$7),0,IF(AND($C384=11,Datenblatt!M384&lt;Datenblatt!$R$8),0,IF(AND($C384=13,Datenblatt!M384&gt;Datenblatt!$Q$3),100,IF(AND($C384=14,Datenblatt!M384&gt;Datenblatt!$Q$4),100,IF(AND($C384=15,Datenblatt!M384&gt;Datenblatt!$Q$5),100,IF(AND($C384=16,Datenblatt!M384&gt;Datenblatt!$Q$6),100,IF(AND($C384=12,Datenblatt!M384&gt;Datenblatt!$Q$7),100,IF(AND($C384=11,Datenblatt!M384&gt;Datenblatt!$Q$8),100,IF(Übersicht!$C384=13,Datenblatt!$B$3*Datenblatt!M384^3+Datenblatt!$C$3*Datenblatt!M384^2+Datenblatt!$D$3*Datenblatt!M384+Datenblatt!$E$3,IF(Übersicht!$C384=14,Datenblatt!$B$4*Datenblatt!M384^3+Datenblatt!$C$4*Datenblatt!M384^2+Datenblatt!$D$4*Datenblatt!M384+Datenblatt!$E$4,IF(Übersicht!$C384=15,Datenblatt!$B$5*Datenblatt!M384^3+Datenblatt!$C$5*Datenblatt!M384^2+Datenblatt!$D$5*Datenblatt!M384+Datenblatt!$E$5,IF(Übersicht!$C384=16,Datenblatt!$B$6*Datenblatt!M384^3+Datenblatt!$C$6*Datenblatt!M384^2+Datenblatt!$D$6*Datenblatt!M384+Datenblatt!$E$6,IF(Übersicht!$C384=12,Datenblatt!$B$7*Datenblatt!M384^3+Datenblatt!$C$7*Datenblatt!M384^2+Datenblatt!$D$7*Datenblatt!M384+Datenblatt!$E$7,IF(Übersicht!$C384=11,Datenblatt!$B$8*Datenblatt!M384^3+Datenblatt!$C$8*Datenblatt!M384^2+Datenblatt!$D$8*Datenblatt!M384+Datenblatt!$E$8,0))))))))))))))))))</f>
        <v>#DIV/0!</v>
      </c>
      <c r="K384" t="e">
        <f>IF(AND(Übersicht!$C384=13,Datenblatt!N384&lt;Datenblatt!$T$3),0,IF(AND(Übersicht!$C384=14,Datenblatt!N384&lt;Datenblatt!$T$4),0,IF(AND(Übersicht!$C384=15,Datenblatt!N384&lt;Datenblatt!$T$5),0,IF(AND(Übersicht!$C384=16,Datenblatt!N384&lt;Datenblatt!$T$6),0,IF(AND(Übersicht!$C384=12,Datenblatt!N384&lt;Datenblatt!$T$7),0,IF(AND(Übersicht!$C384=11,Datenblatt!N384&lt;Datenblatt!$T$8),0,IF(AND($C384=13,Datenblatt!N384&gt;Datenblatt!$S$3),100,IF(AND($C384=14,Datenblatt!N384&gt;Datenblatt!$S$4),100,IF(AND($C384=15,Datenblatt!N384&gt;Datenblatt!$S$5),100,IF(AND($C384=16,Datenblatt!N384&gt;Datenblatt!$S$6),100,IF(AND($C384=12,Datenblatt!N384&gt;Datenblatt!$S$7),100,IF(AND($C384=11,Datenblatt!N384&gt;Datenblatt!$S$8),100,IF(Übersicht!$C384=13,Datenblatt!$B$11*Datenblatt!N384^3+Datenblatt!$C$11*Datenblatt!N384^2+Datenblatt!$D$11*Datenblatt!N384+Datenblatt!$E$11,IF(Übersicht!$C384=14,Datenblatt!$B$12*Datenblatt!N384^3+Datenblatt!$C$12*Datenblatt!N384^2+Datenblatt!$D$12*Datenblatt!N384+Datenblatt!$E$12,IF(Übersicht!$C384=15,Datenblatt!$B$13*Datenblatt!N384^3+Datenblatt!$C$13*Datenblatt!N384^2+Datenblatt!$D$13*Datenblatt!N384+Datenblatt!$E$13,IF(Übersicht!$C384=16,Datenblatt!$B$14*Datenblatt!N384^3+Datenblatt!$C$14*Datenblatt!N384^2+Datenblatt!$D$14*Datenblatt!N384+Datenblatt!$E$14,IF(Übersicht!$C384=12,Datenblatt!$B$15*Datenblatt!N384^3+Datenblatt!$C$15*Datenblatt!N384^2+Datenblatt!$D$15*Datenblatt!N384+Datenblatt!$E$15,IF(Übersicht!$C384=11,Datenblatt!$B$16*Datenblatt!N384^3+Datenblatt!$C$16*Datenblatt!N384^2+Datenblatt!$D$16*Datenblatt!N384+Datenblatt!$E$16,0))))))))))))))))))</f>
        <v>#DIV/0!</v>
      </c>
      <c r="L384">
        <f>IF(AND($C384=13,G384&lt;Datenblatt!$V$3),0,IF(AND($C384=14,G384&lt;Datenblatt!$V$4),0,IF(AND($C384=15,G384&lt;Datenblatt!$V$5),0,IF(AND($C384=16,G384&lt;Datenblatt!$V$6),0,IF(AND($C384=12,G384&lt;Datenblatt!$V$7),0,IF(AND($C384=11,G384&lt;Datenblatt!$V$8),0,IF(AND($C384=13,G384&gt;Datenblatt!$U$3),100,IF(AND($C384=14,G384&gt;Datenblatt!$U$4),100,IF(AND($C384=15,G384&gt;Datenblatt!$U$5),100,IF(AND($C384=16,G384&gt;Datenblatt!$U$6),100,IF(AND($C384=12,G384&gt;Datenblatt!$U$7),100,IF(AND($C384=11,G384&gt;Datenblatt!$U$8),100,IF($C384=13,(Datenblatt!$B$19*Übersicht!G384^3)+(Datenblatt!$C$19*Übersicht!G384^2)+(Datenblatt!$D$19*Übersicht!G384)+Datenblatt!$E$19,IF($C384=14,(Datenblatt!$B$20*Übersicht!G384^3)+(Datenblatt!$C$20*Übersicht!G384^2)+(Datenblatt!$D$20*Übersicht!G384)+Datenblatt!$E$20,IF($C384=15,(Datenblatt!$B$21*Übersicht!G384^3)+(Datenblatt!$C$21*Übersicht!G384^2)+(Datenblatt!$D$21*Übersicht!G384)+Datenblatt!$E$21,IF($C384=16,(Datenblatt!$B$22*Übersicht!G384^3)+(Datenblatt!$C$22*Übersicht!G384^2)+(Datenblatt!$D$22*Übersicht!G384)+Datenblatt!$E$22,IF($C384=12,(Datenblatt!$B$23*Übersicht!G384^3)+(Datenblatt!$C$23*Übersicht!G384^2)+(Datenblatt!$D$23*Übersicht!G384)+Datenblatt!$E$23,IF($C384=11,(Datenblatt!$B$24*Übersicht!G384^3)+(Datenblatt!$C$24*Übersicht!G384^2)+(Datenblatt!$D$24*Übersicht!G384)+Datenblatt!$E$24,0))))))))))))))))))</f>
        <v>0</v>
      </c>
      <c r="M384">
        <f>IF(AND(H384="",C384=11),Datenblatt!$I$26,IF(AND(H384="",C384=12),Datenblatt!$I$26,IF(AND(H384="",C384=16),Datenblatt!$I$27,IF(AND(H384="",C384=15),Datenblatt!$I$26,IF(AND(H384="",C384=14),Datenblatt!$I$26,IF(AND(H384="",C384=13),Datenblatt!$I$26,IF(AND($C384=13,H384&gt;Datenblatt!$X$3),0,IF(AND($C384=14,H384&gt;Datenblatt!$X$4),0,IF(AND($C384=15,H384&gt;Datenblatt!$X$5),0,IF(AND($C384=16,H384&gt;Datenblatt!$X$6),0,IF(AND($C384=12,H384&gt;Datenblatt!$X$7),0,IF(AND($C384=11,H384&gt;Datenblatt!$X$8),0,IF(AND($C384=13,H384&lt;Datenblatt!$W$3),100,IF(AND($C384=14,H384&lt;Datenblatt!$W$4),100,IF(AND($C384=15,H384&lt;Datenblatt!$W$5),100,IF(AND($C384=16,H384&lt;Datenblatt!$W$6),100,IF(AND($C384=12,H384&lt;Datenblatt!$W$7),100,IF(AND($C384=11,H384&lt;Datenblatt!$W$8),100,IF($C384=13,(Datenblatt!$B$27*Übersicht!H384^3)+(Datenblatt!$C$27*Übersicht!H384^2)+(Datenblatt!$D$27*Übersicht!H384)+Datenblatt!$E$27,IF($C384=14,(Datenblatt!$B$28*Übersicht!H384^3)+(Datenblatt!$C$28*Übersicht!H384^2)+(Datenblatt!$D$28*Übersicht!H384)+Datenblatt!$E$28,IF($C384=15,(Datenblatt!$B$29*Übersicht!H384^3)+(Datenblatt!$C$29*Übersicht!H384^2)+(Datenblatt!$D$29*Übersicht!H384)+Datenblatt!$E$29,IF($C384=16,(Datenblatt!$B$30*Übersicht!H384^3)+(Datenblatt!$C$30*Übersicht!H384^2)+(Datenblatt!$D$30*Übersicht!H384)+Datenblatt!$E$30,IF($C384=12,(Datenblatt!$B$31*Übersicht!H384^3)+(Datenblatt!$C$31*Übersicht!H384^2)+(Datenblatt!$D$31*Übersicht!H384)+Datenblatt!$E$31,IF($C384=11,(Datenblatt!$B$32*Übersicht!H384^3)+(Datenblatt!$C$32*Übersicht!H384^2)+(Datenblatt!$D$32*Übersicht!H384)+Datenblatt!$E$32,0))))))))))))))))))))))))</f>
        <v>0</v>
      </c>
      <c r="N384">
        <f>IF(AND(H384="",C384=11),Datenblatt!$I$29,IF(AND(H384="",C384=12),Datenblatt!$I$29,IF(AND(H384="",C384=16),Datenblatt!$I$29,IF(AND(H384="",C384=15),Datenblatt!$I$29,IF(AND(H384="",C384=14),Datenblatt!$I$29,IF(AND(H384="",C384=13),Datenblatt!$I$29,IF(AND($C384=13,H384&gt;Datenblatt!$X$3),0,IF(AND($C384=14,H384&gt;Datenblatt!$X$4),0,IF(AND($C384=15,H384&gt;Datenblatt!$X$5),0,IF(AND($C384=16,H384&gt;Datenblatt!$X$6),0,IF(AND($C384=12,H384&gt;Datenblatt!$X$7),0,IF(AND($C384=11,H384&gt;Datenblatt!$X$8),0,IF(AND($C384=13,H384&lt;Datenblatt!$W$3),100,IF(AND($C384=14,H384&lt;Datenblatt!$W$4),100,IF(AND($C384=15,H384&lt;Datenblatt!$W$5),100,IF(AND($C384=16,H384&lt;Datenblatt!$W$6),100,IF(AND($C384=12,H384&lt;Datenblatt!$W$7),100,IF(AND($C384=11,H384&lt;Datenblatt!$W$8),100,IF($C384=13,(Datenblatt!$B$27*Übersicht!H384^3)+(Datenblatt!$C$27*Übersicht!H384^2)+(Datenblatt!$D$27*Übersicht!H384)+Datenblatt!$E$27,IF($C384=14,(Datenblatt!$B$28*Übersicht!H384^3)+(Datenblatt!$C$28*Übersicht!H384^2)+(Datenblatt!$D$28*Übersicht!H384)+Datenblatt!$E$28,IF($C384=15,(Datenblatt!$B$29*Übersicht!H384^3)+(Datenblatt!$C$29*Übersicht!H384^2)+(Datenblatt!$D$29*Übersicht!H384)+Datenblatt!$E$29,IF($C384=16,(Datenblatt!$B$30*Übersicht!H384^3)+(Datenblatt!$C$30*Übersicht!H384^2)+(Datenblatt!$D$30*Übersicht!H384)+Datenblatt!$E$30,IF($C384=12,(Datenblatt!$B$31*Übersicht!H384^3)+(Datenblatt!$C$31*Übersicht!H384^2)+(Datenblatt!$D$31*Übersicht!H384)+Datenblatt!$E$31,IF($C384=11,(Datenblatt!$B$32*Übersicht!H384^3)+(Datenblatt!$C$32*Übersicht!H384^2)+(Datenblatt!$D$32*Übersicht!H384)+Datenblatt!$E$32,0))))))))))))))))))))))))</f>
        <v>0</v>
      </c>
      <c r="O384" s="2" t="e">
        <f t="shared" si="20"/>
        <v>#DIV/0!</v>
      </c>
      <c r="P384" s="2" t="e">
        <f t="shared" si="21"/>
        <v>#DIV/0!</v>
      </c>
      <c r="R384" s="2"/>
      <c r="S384" s="2">
        <f>Datenblatt!$I$10</f>
        <v>62.816491055091916</v>
      </c>
      <c r="T384" s="2">
        <f>Datenblatt!$I$18</f>
        <v>62.379148900450787</v>
      </c>
      <c r="U384" s="2">
        <f>Datenblatt!$I$26</f>
        <v>55.885385458572635</v>
      </c>
      <c r="V384" s="2">
        <f>Datenblatt!$I$34</f>
        <v>60.727085155488531</v>
      </c>
      <c r="W384" s="7" t="e">
        <f t="shared" si="22"/>
        <v>#DIV/0!</v>
      </c>
      <c r="Y384" s="2">
        <f>Datenblatt!$I$5</f>
        <v>73.48733784597421</v>
      </c>
      <c r="Z384">
        <f>Datenblatt!$I$13</f>
        <v>79.926562848016317</v>
      </c>
      <c r="AA384">
        <f>Datenblatt!$I$21</f>
        <v>79.953620531215734</v>
      </c>
      <c r="AB384">
        <f>Datenblatt!$I$29</f>
        <v>70.851454876954847</v>
      </c>
      <c r="AC384">
        <f>Datenblatt!$I$37</f>
        <v>75.813025407742586</v>
      </c>
      <c r="AD384" s="7" t="e">
        <f t="shared" si="23"/>
        <v>#DIV/0!</v>
      </c>
    </row>
    <row r="385" spans="10:30" ht="19" x14ac:dyDescent="0.25">
      <c r="J385" s="3" t="e">
        <f>IF(AND($C385=13,Datenblatt!M385&lt;Datenblatt!$R$3),0,IF(AND($C385=14,Datenblatt!M385&lt;Datenblatt!$R$4),0,IF(AND($C385=15,Datenblatt!M385&lt;Datenblatt!$R$5),0,IF(AND($C385=16,Datenblatt!M385&lt;Datenblatt!$R$6),0,IF(AND($C385=12,Datenblatt!M385&lt;Datenblatt!$R$7),0,IF(AND($C385=11,Datenblatt!M385&lt;Datenblatt!$R$8),0,IF(AND($C385=13,Datenblatt!M385&gt;Datenblatt!$Q$3),100,IF(AND($C385=14,Datenblatt!M385&gt;Datenblatt!$Q$4),100,IF(AND($C385=15,Datenblatt!M385&gt;Datenblatt!$Q$5),100,IF(AND($C385=16,Datenblatt!M385&gt;Datenblatt!$Q$6),100,IF(AND($C385=12,Datenblatt!M385&gt;Datenblatt!$Q$7),100,IF(AND($C385=11,Datenblatt!M385&gt;Datenblatt!$Q$8),100,IF(Übersicht!$C385=13,Datenblatt!$B$3*Datenblatt!M385^3+Datenblatt!$C$3*Datenblatt!M385^2+Datenblatt!$D$3*Datenblatt!M385+Datenblatt!$E$3,IF(Übersicht!$C385=14,Datenblatt!$B$4*Datenblatt!M385^3+Datenblatt!$C$4*Datenblatt!M385^2+Datenblatt!$D$4*Datenblatt!M385+Datenblatt!$E$4,IF(Übersicht!$C385=15,Datenblatt!$B$5*Datenblatt!M385^3+Datenblatt!$C$5*Datenblatt!M385^2+Datenblatt!$D$5*Datenblatt!M385+Datenblatt!$E$5,IF(Übersicht!$C385=16,Datenblatt!$B$6*Datenblatt!M385^3+Datenblatt!$C$6*Datenblatt!M385^2+Datenblatt!$D$6*Datenblatt!M385+Datenblatt!$E$6,IF(Übersicht!$C385=12,Datenblatt!$B$7*Datenblatt!M385^3+Datenblatt!$C$7*Datenblatt!M385^2+Datenblatt!$D$7*Datenblatt!M385+Datenblatt!$E$7,IF(Übersicht!$C385=11,Datenblatt!$B$8*Datenblatt!M385^3+Datenblatt!$C$8*Datenblatt!M385^2+Datenblatt!$D$8*Datenblatt!M385+Datenblatt!$E$8,0))))))))))))))))))</f>
        <v>#DIV/0!</v>
      </c>
      <c r="K385" t="e">
        <f>IF(AND(Übersicht!$C385=13,Datenblatt!N385&lt;Datenblatt!$T$3),0,IF(AND(Übersicht!$C385=14,Datenblatt!N385&lt;Datenblatt!$T$4),0,IF(AND(Übersicht!$C385=15,Datenblatt!N385&lt;Datenblatt!$T$5),0,IF(AND(Übersicht!$C385=16,Datenblatt!N385&lt;Datenblatt!$T$6),0,IF(AND(Übersicht!$C385=12,Datenblatt!N385&lt;Datenblatt!$T$7),0,IF(AND(Übersicht!$C385=11,Datenblatt!N385&lt;Datenblatt!$T$8),0,IF(AND($C385=13,Datenblatt!N385&gt;Datenblatt!$S$3),100,IF(AND($C385=14,Datenblatt!N385&gt;Datenblatt!$S$4),100,IF(AND($C385=15,Datenblatt!N385&gt;Datenblatt!$S$5),100,IF(AND($C385=16,Datenblatt!N385&gt;Datenblatt!$S$6),100,IF(AND($C385=12,Datenblatt!N385&gt;Datenblatt!$S$7),100,IF(AND($C385=11,Datenblatt!N385&gt;Datenblatt!$S$8),100,IF(Übersicht!$C385=13,Datenblatt!$B$11*Datenblatt!N385^3+Datenblatt!$C$11*Datenblatt!N385^2+Datenblatt!$D$11*Datenblatt!N385+Datenblatt!$E$11,IF(Übersicht!$C385=14,Datenblatt!$B$12*Datenblatt!N385^3+Datenblatt!$C$12*Datenblatt!N385^2+Datenblatt!$D$12*Datenblatt!N385+Datenblatt!$E$12,IF(Übersicht!$C385=15,Datenblatt!$B$13*Datenblatt!N385^3+Datenblatt!$C$13*Datenblatt!N385^2+Datenblatt!$D$13*Datenblatt!N385+Datenblatt!$E$13,IF(Übersicht!$C385=16,Datenblatt!$B$14*Datenblatt!N385^3+Datenblatt!$C$14*Datenblatt!N385^2+Datenblatt!$D$14*Datenblatt!N385+Datenblatt!$E$14,IF(Übersicht!$C385=12,Datenblatt!$B$15*Datenblatt!N385^3+Datenblatt!$C$15*Datenblatt!N385^2+Datenblatt!$D$15*Datenblatt!N385+Datenblatt!$E$15,IF(Übersicht!$C385=11,Datenblatt!$B$16*Datenblatt!N385^3+Datenblatt!$C$16*Datenblatt!N385^2+Datenblatt!$D$16*Datenblatt!N385+Datenblatt!$E$16,0))))))))))))))))))</f>
        <v>#DIV/0!</v>
      </c>
      <c r="L385">
        <f>IF(AND($C385=13,G385&lt;Datenblatt!$V$3),0,IF(AND($C385=14,G385&lt;Datenblatt!$V$4),0,IF(AND($C385=15,G385&lt;Datenblatt!$V$5),0,IF(AND($C385=16,G385&lt;Datenblatt!$V$6),0,IF(AND($C385=12,G385&lt;Datenblatt!$V$7),0,IF(AND($C385=11,G385&lt;Datenblatt!$V$8),0,IF(AND($C385=13,G385&gt;Datenblatt!$U$3),100,IF(AND($C385=14,G385&gt;Datenblatt!$U$4),100,IF(AND($C385=15,G385&gt;Datenblatt!$U$5),100,IF(AND($C385=16,G385&gt;Datenblatt!$U$6),100,IF(AND($C385=12,G385&gt;Datenblatt!$U$7),100,IF(AND($C385=11,G385&gt;Datenblatt!$U$8),100,IF($C385=13,(Datenblatt!$B$19*Übersicht!G385^3)+(Datenblatt!$C$19*Übersicht!G385^2)+(Datenblatt!$D$19*Übersicht!G385)+Datenblatt!$E$19,IF($C385=14,(Datenblatt!$B$20*Übersicht!G385^3)+(Datenblatt!$C$20*Übersicht!G385^2)+(Datenblatt!$D$20*Übersicht!G385)+Datenblatt!$E$20,IF($C385=15,(Datenblatt!$B$21*Übersicht!G385^3)+(Datenblatt!$C$21*Übersicht!G385^2)+(Datenblatt!$D$21*Übersicht!G385)+Datenblatt!$E$21,IF($C385=16,(Datenblatt!$B$22*Übersicht!G385^3)+(Datenblatt!$C$22*Übersicht!G385^2)+(Datenblatt!$D$22*Übersicht!G385)+Datenblatt!$E$22,IF($C385=12,(Datenblatt!$B$23*Übersicht!G385^3)+(Datenblatt!$C$23*Übersicht!G385^2)+(Datenblatt!$D$23*Übersicht!G385)+Datenblatt!$E$23,IF($C385=11,(Datenblatt!$B$24*Übersicht!G385^3)+(Datenblatt!$C$24*Übersicht!G385^2)+(Datenblatt!$D$24*Übersicht!G385)+Datenblatt!$E$24,0))))))))))))))))))</f>
        <v>0</v>
      </c>
      <c r="M385">
        <f>IF(AND(H385="",C385=11),Datenblatt!$I$26,IF(AND(H385="",C385=12),Datenblatt!$I$26,IF(AND(H385="",C385=16),Datenblatt!$I$27,IF(AND(H385="",C385=15),Datenblatt!$I$26,IF(AND(H385="",C385=14),Datenblatt!$I$26,IF(AND(H385="",C385=13),Datenblatt!$I$26,IF(AND($C385=13,H385&gt;Datenblatt!$X$3),0,IF(AND($C385=14,H385&gt;Datenblatt!$X$4),0,IF(AND($C385=15,H385&gt;Datenblatt!$X$5),0,IF(AND($C385=16,H385&gt;Datenblatt!$X$6),0,IF(AND($C385=12,H385&gt;Datenblatt!$X$7),0,IF(AND($C385=11,H385&gt;Datenblatt!$X$8),0,IF(AND($C385=13,H385&lt;Datenblatt!$W$3),100,IF(AND($C385=14,H385&lt;Datenblatt!$W$4),100,IF(AND($C385=15,H385&lt;Datenblatt!$W$5),100,IF(AND($C385=16,H385&lt;Datenblatt!$W$6),100,IF(AND($C385=12,H385&lt;Datenblatt!$W$7),100,IF(AND($C385=11,H385&lt;Datenblatt!$W$8),100,IF($C385=13,(Datenblatt!$B$27*Übersicht!H385^3)+(Datenblatt!$C$27*Übersicht!H385^2)+(Datenblatt!$D$27*Übersicht!H385)+Datenblatt!$E$27,IF($C385=14,(Datenblatt!$B$28*Übersicht!H385^3)+(Datenblatt!$C$28*Übersicht!H385^2)+(Datenblatt!$D$28*Übersicht!H385)+Datenblatt!$E$28,IF($C385=15,(Datenblatt!$B$29*Übersicht!H385^3)+(Datenblatt!$C$29*Übersicht!H385^2)+(Datenblatt!$D$29*Übersicht!H385)+Datenblatt!$E$29,IF($C385=16,(Datenblatt!$B$30*Übersicht!H385^3)+(Datenblatt!$C$30*Übersicht!H385^2)+(Datenblatt!$D$30*Übersicht!H385)+Datenblatt!$E$30,IF($C385=12,(Datenblatt!$B$31*Übersicht!H385^3)+(Datenblatt!$C$31*Übersicht!H385^2)+(Datenblatt!$D$31*Übersicht!H385)+Datenblatt!$E$31,IF($C385=11,(Datenblatt!$B$32*Übersicht!H385^3)+(Datenblatt!$C$32*Übersicht!H385^2)+(Datenblatt!$D$32*Übersicht!H385)+Datenblatt!$E$32,0))))))))))))))))))))))))</f>
        <v>0</v>
      </c>
      <c r="N385">
        <f>IF(AND(H385="",C385=11),Datenblatt!$I$29,IF(AND(H385="",C385=12),Datenblatt!$I$29,IF(AND(H385="",C385=16),Datenblatt!$I$29,IF(AND(H385="",C385=15),Datenblatt!$I$29,IF(AND(H385="",C385=14),Datenblatt!$I$29,IF(AND(H385="",C385=13),Datenblatt!$I$29,IF(AND($C385=13,H385&gt;Datenblatt!$X$3),0,IF(AND($C385=14,H385&gt;Datenblatt!$X$4),0,IF(AND($C385=15,H385&gt;Datenblatt!$X$5),0,IF(AND($C385=16,H385&gt;Datenblatt!$X$6),0,IF(AND($C385=12,H385&gt;Datenblatt!$X$7),0,IF(AND($C385=11,H385&gt;Datenblatt!$X$8),0,IF(AND($C385=13,H385&lt;Datenblatt!$W$3),100,IF(AND($C385=14,H385&lt;Datenblatt!$W$4),100,IF(AND($C385=15,H385&lt;Datenblatt!$W$5),100,IF(AND($C385=16,H385&lt;Datenblatt!$W$6),100,IF(AND($C385=12,H385&lt;Datenblatt!$W$7),100,IF(AND($C385=11,H385&lt;Datenblatt!$W$8),100,IF($C385=13,(Datenblatt!$B$27*Übersicht!H385^3)+(Datenblatt!$C$27*Übersicht!H385^2)+(Datenblatt!$D$27*Übersicht!H385)+Datenblatt!$E$27,IF($C385=14,(Datenblatt!$B$28*Übersicht!H385^3)+(Datenblatt!$C$28*Übersicht!H385^2)+(Datenblatt!$D$28*Übersicht!H385)+Datenblatt!$E$28,IF($C385=15,(Datenblatt!$B$29*Übersicht!H385^3)+(Datenblatt!$C$29*Übersicht!H385^2)+(Datenblatt!$D$29*Übersicht!H385)+Datenblatt!$E$29,IF($C385=16,(Datenblatt!$B$30*Übersicht!H385^3)+(Datenblatt!$C$30*Übersicht!H385^2)+(Datenblatt!$D$30*Übersicht!H385)+Datenblatt!$E$30,IF($C385=12,(Datenblatt!$B$31*Übersicht!H385^3)+(Datenblatt!$C$31*Übersicht!H385^2)+(Datenblatt!$D$31*Übersicht!H385)+Datenblatt!$E$31,IF($C385=11,(Datenblatt!$B$32*Übersicht!H385^3)+(Datenblatt!$C$32*Übersicht!H385^2)+(Datenblatt!$D$32*Übersicht!H385)+Datenblatt!$E$32,0))))))))))))))))))))))))</f>
        <v>0</v>
      </c>
      <c r="O385" s="2" t="e">
        <f t="shared" si="20"/>
        <v>#DIV/0!</v>
      </c>
      <c r="P385" s="2" t="e">
        <f t="shared" si="21"/>
        <v>#DIV/0!</v>
      </c>
      <c r="R385" s="2"/>
      <c r="S385" s="2">
        <f>Datenblatt!$I$10</f>
        <v>62.816491055091916</v>
      </c>
      <c r="T385" s="2">
        <f>Datenblatt!$I$18</f>
        <v>62.379148900450787</v>
      </c>
      <c r="U385" s="2">
        <f>Datenblatt!$I$26</f>
        <v>55.885385458572635</v>
      </c>
      <c r="V385" s="2">
        <f>Datenblatt!$I$34</f>
        <v>60.727085155488531</v>
      </c>
      <c r="W385" s="7" t="e">
        <f t="shared" si="22"/>
        <v>#DIV/0!</v>
      </c>
      <c r="Y385" s="2">
        <f>Datenblatt!$I$5</f>
        <v>73.48733784597421</v>
      </c>
      <c r="Z385">
        <f>Datenblatt!$I$13</f>
        <v>79.926562848016317</v>
      </c>
      <c r="AA385">
        <f>Datenblatt!$I$21</f>
        <v>79.953620531215734</v>
      </c>
      <c r="AB385">
        <f>Datenblatt!$I$29</f>
        <v>70.851454876954847</v>
      </c>
      <c r="AC385">
        <f>Datenblatt!$I$37</f>
        <v>75.813025407742586</v>
      </c>
      <c r="AD385" s="7" t="e">
        <f t="shared" si="23"/>
        <v>#DIV/0!</v>
      </c>
    </row>
    <row r="386" spans="10:30" ht="19" x14ac:dyDescent="0.25">
      <c r="J386" s="3" t="e">
        <f>IF(AND($C386=13,Datenblatt!M386&lt;Datenblatt!$R$3),0,IF(AND($C386=14,Datenblatt!M386&lt;Datenblatt!$R$4),0,IF(AND($C386=15,Datenblatt!M386&lt;Datenblatt!$R$5),0,IF(AND($C386=16,Datenblatt!M386&lt;Datenblatt!$R$6),0,IF(AND($C386=12,Datenblatt!M386&lt;Datenblatt!$R$7),0,IF(AND($C386=11,Datenblatt!M386&lt;Datenblatt!$R$8),0,IF(AND($C386=13,Datenblatt!M386&gt;Datenblatt!$Q$3),100,IF(AND($C386=14,Datenblatt!M386&gt;Datenblatt!$Q$4),100,IF(AND($C386=15,Datenblatt!M386&gt;Datenblatt!$Q$5),100,IF(AND($C386=16,Datenblatt!M386&gt;Datenblatt!$Q$6),100,IF(AND($C386=12,Datenblatt!M386&gt;Datenblatt!$Q$7),100,IF(AND($C386=11,Datenblatt!M386&gt;Datenblatt!$Q$8),100,IF(Übersicht!$C386=13,Datenblatt!$B$3*Datenblatt!M386^3+Datenblatt!$C$3*Datenblatt!M386^2+Datenblatt!$D$3*Datenblatt!M386+Datenblatt!$E$3,IF(Übersicht!$C386=14,Datenblatt!$B$4*Datenblatt!M386^3+Datenblatt!$C$4*Datenblatt!M386^2+Datenblatt!$D$4*Datenblatt!M386+Datenblatt!$E$4,IF(Übersicht!$C386=15,Datenblatt!$B$5*Datenblatt!M386^3+Datenblatt!$C$5*Datenblatt!M386^2+Datenblatt!$D$5*Datenblatt!M386+Datenblatt!$E$5,IF(Übersicht!$C386=16,Datenblatt!$B$6*Datenblatt!M386^3+Datenblatt!$C$6*Datenblatt!M386^2+Datenblatt!$D$6*Datenblatt!M386+Datenblatt!$E$6,IF(Übersicht!$C386=12,Datenblatt!$B$7*Datenblatt!M386^3+Datenblatt!$C$7*Datenblatt!M386^2+Datenblatt!$D$7*Datenblatt!M386+Datenblatt!$E$7,IF(Übersicht!$C386=11,Datenblatt!$B$8*Datenblatt!M386^3+Datenblatt!$C$8*Datenblatt!M386^2+Datenblatt!$D$8*Datenblatt!M386+Datenblatt!$E$8,0))))))))))))))))))</f>
        <v>#DIV/0!</v>
      </c>
      <c r="K386" t="e">
        <f>IF(AND(Übersicht!$C386=13,Datenblatt!N386&lt;Datenblatt!$T$3),0,IF(AND(Übersicht!$C386=14,Datenblatt!N386&lt;Datenblatt!$T$4),0,IF(AND(Übersicht!$C386=15,Datenblatt!N386&lt;Datenblatt!$T$5),0,IF(AND(Übersicht!$C386=16,Datenblatt!N386&lt;Datenblatt!$T$6),0,IF(AND(Übersicht!$C386=12,Datenblatt!N386&lt;Datenblatt!$T$7),0,IF(AND(Übersicht!$C386=11,Datenblatt!N386&lt;Datenblatt!$T$8),0,IF(AND($C386=13,Datenblatt!N386&gt;Datenblatt!$S$3),100,IF(AND($C386=14,Datenblatt!N386&gt;Datenblatt!$S$4),100,IF(AND($C386=15,Datenblatt!N386&gt;Datenblatt!$S$5),100,IF(AND($C386=16,Datenblatt!N386&gt;Datenblatt!$S$6),100,IF(AND($C386=12,Datenblatt!N386&gt;Datenblatt!$S$7),100,IF(AND($C386=11,Datenblatt!N386&gt;Datenblatt!$S$8),100,IF(Übersicht!$C386=13,Datenblatt!$B$11*Datenblatt!N386^3+Datenblatt!$C$11*Datenblatt!N386^2+Datenblatt!$D$11*Datenblatt!N386+Datenblatt!$E$11,IF(Übersicht!$C386=14,Datenblatt!$B$12*Datenblatt!N386^3+Datenblatt!$C$12*Datenblatt!N386^2+Datenblatt!$D$12*Datenblatt!N386+Datenblatt!$E$12,IF(Übersicht!$C386=15,Datenblatt!$B$13*Datenblatt!N386^3+Datenblatt!$C$13*Datenblatt!N386^2+Datenblatt!$D$13*Datenblatt!N386+Datenblatt!$E$13,IF(Übersicht!$C386=16,Datenblatt!$B$14*Datenblatt!N386^3+Datenblatt!$C$14*Datenblatt!N386^2+Datenblatt!$D$14*Datenblatt!N386+Datenblatt!$E$14,IF(Übersicht!$C386=12,Datenblatt!$B$15*Datenblatt!N386^3+Datenblatt!$C$15*Datenblatt!N386^2+Datenblatt!$D$15*Datenblatt!N386+Datenblatt!$E$15,IF(Übersicht!$C386=11,Datenblatt!$B$16*Datenblatt!N386^3+Datenblatt!$C$16*Datenblatt!N386^2+Datenblatt!$D$16*Datenblatt!N386+Datenblatt!$E$16,0))))))))))))))))))</f>
        <v>#DIV/0!</v>
      </c>
      <c r="L386">
        <f>IF(AND($C386=13,G386&lt;Datenblatt!$V$3),0,IF(AND($C386=14,G386&lt;Datenblatt!$V$4),0,IF(AND($C386=15,G386&lt;Datenblatt!$V$5),0,IF(AND($C386=16,G386&lt;Datenblatt!$V$6),0,IF(AND($C386=12,G386&lt;Datenblatt!$V$7),0,IF(AND($C386=11,G386&lt;Datenblatt!$V$8),0,IF(AND($C386=13,G386&gt;Datenblatt!$U$3),100,IF(AND($C386=14,G386&gt;Datenblatt!$U$4),100,IF(AND($C386=15,G386&gt;Datenblatt!$U$5),100,IF(AND($C386=16,G386&gt;Datenblatt!$U$6),100,IF(AND($C386=12,G386&gt;Datenblatt!$U$7),100,IF(AND($C386=11,G386&gt;Datenblatt!$U$8),100,IF($C386=13,(Datenblatt!$B$19*Übersicht!G386^3)+(Datenblatt!$C$19*Übersicht!G386^2)+(Datenblatt!$D$19*Übersicht!G386)+Datenblatt!$E$19,IF($C386=14,(Datenblatt!$B$20*Übersicht!G386^3)+(Datenblatt!$C$20*Übersicht!G386^2)+(Datenblatt!$D$20*Übersicht!G386)+Datenblatt!$E$20,IF($C386=15,(Datenblatt!$B$21*Übersicht!G386^3)+(Datenblatt!$C$21*Übersicht!G386^2)+(Datenblatt!$D$21*Übersicht!G386)+Datenblatt!$E$21,IF($C386=16,(Datenblatt!$B$22*Übersicht!G386^3)+(Datenblatt!$C$22*Übersicht!G386^2)+(Datenblatt!$D$22*Übersicht!G386)+Datenblatt!$E$22,IF($C386=12,(Datenblatt!$B$23*Übersicht!G386^3)+(Datenblatt!$C$23*Übersicht!G386^2)+(Datenblatt!$D$23*Übersicht!G386)+Datenblatt!$E$23,IF($C386=11,(Datenblatt!$B$24*Übersicht!G386^3)+(Datenblatt!$C$24*Übersicht!G386^2)+(Datenblatt!$D$24*Übersicht!G386)+Datenblatt!$E$24,0))))))))))))))))))</f>
        <v>0</v>
      </c>
      <c r="M386">
        <f>IF(AND(H386="",C386=11),Datenblatt!$I$26,IF(AND(H386="",C386=12),Datenblatt!$I$26,IF(AND(H386="",C386=16),Datenblatt!$I$27,IF(AND(H386="",C386=15),Datenblatt!$I$26,IF(AND(H386="",C386=14),Datenblatt!$I$26,IF(AND(H386="",C386=13),Datenblatt!$I$26,IF(AND($C386=13,H386&gt;Datenblatt!$X$3),0,IF(AND($C386=14,H386&gt;Datenblatt!$X$4),0,IF(AND($C386=15,H386&gt;Datenblatt!$X$5),0,IF(AND($C386=16,H386&gt;Datenblatt!$X$6),0,IF(AND($C386=12,H386&gt;Datenblatt!$X$7),0,IF(AND($C386=11,H386&gt;Datenblatt!$X$8),0,IF(AND($C386=13,H386&lt;Datenblatt!$W$3),100,IF(AND($C386=14,H386&lt;Datenblatt!$W$4),100,IF(AND($C386=15,H386&lt;Datenblatt!$W$5),100,IF(AND($C386=16,H386&lt;Datenblatt!$W$6),100,IF(AND($C386=12,H386&lt;Datenblatt!$W$7),100,IF(AND($C386=11,H386&lt;Datenblatt!$W$8),100,IF($C386=13,(Datenblatt!$B$27*Übersicht!H386^3)+(Datenblatt!$C$27*Übersicht!H386^2)+(Datenblatt!$D$27*Übersicht!H386)+Datenblatt!$E$27,IF($C386=14,(Datenblatt!$B$28*Übersicht!H386^3)+(Datenblatt!$C$28*Übersicht!H386^2)+(Datenblatt!$D$28*Übersicht!H386)+Datenblatt!$E$28,IF($C386=15,(Datenblatt!$B$29*Übersicht!H386^3)+(Datenblatt!$C$29*Übersicht!H386^2)+(Datenblatt!$D$29*Übersicht!H386)+Datenblatt!$E$29,IF($C386=16,(Datenblatt!$B$30*Übersicht!H386^3)+(Datenblatt!$C$30*Übersicht!H386^2)+(Datenblatt!$D$30*Übersicht!H386)+Datenblatt!$E$30,IF($C386=12,(Datenblatt!$B$31*Übersicht!H386^3)+(Datenblatt!$C$31*Übersicht!H386^2)+(Datenblatt!$D$31*Übersicht!H386)+Datenblatt!$E$31,IF($C386=11,(Datenblatt!$B$32*Übersicht!H386^3)+(Datenblatt!$C$32*Übersicht!H386^2)+(Datenblatt!$D$32*Übersicht!H386)+Datenblatt!$E$32,0))))))))))))))))))))))))</f>
        <v>0</v>
      </c>
      <c r="N386">
        <f>IF(AND(H386="",C386=11),Datenblatt!$I$29,IF(AND(H386="",C386=12),Datenblatt!$I$29,IF(AND(H386="",C386=16),Datenblatt!$I$29,IF(AND(H386="",C386=15),Datenblatt!$I$29,IF(AND(H386="",C386=14),Datenblatt!$I$29,IF(AND(H386="",C386=13),Datenblatt!$I$29,IF(AND($C386=13,H386&gt;Datenblatt!$X$3),0,IF(AND($C386=14,H386&gt;Datenblatt!$X$4),0,IF(AND($C386=15,H386&gt;Datenblatt!$X$5),0,IF(AND($C386=16,H386&gt;Datenblatt!$X$6),0,IF(AND($C386=12,H386&gt;Datenblatt!$X$7),0,IF(AND($C386=11,H386&gt;Datenblatt!$X$8),0,IF(AND($C386=13,H386&lt;Datenblatt!$W$3),100,IF(AND($C386=14,H386&lt;Datenblatt!$W$4),100,IF(AND($C386=15,H386&lt;Datenblatt!$W$5),100,IF(AND($C386=16,H386&lt;Datenblatt!$W$6),100,IF(AND($C386=12,H386&lt;Datenblatt!$W$7),100,IF(AND($C386=11,H386&lt;Datenblatt!$W$8),100,IF($C386=13,(Datenblatt!$B$27*Übersicht!H386^3)+(Datenblatt!$C$27*Übersicht!H386^2)+(Datenblatt!$D$27*Übersicht!H386)+Datenblatt!$E$27,IF($C386=14,(Datenblatt!$B$28*Übersicht!H386^3)+(Datenblatt!$C$28*Übersicht!H386^2)+(Datenblatt!$D$28*Übersicht!H386)+Datenblatt!$E$28,IF($C386=15,(Datenblatt!$B$29*Übersicht!H386^3)+(Datenblatt!$C$29*Übersicht!H386^2)+(Datenblatt!$D$29*Übersicht!H386)+Datenblatt!$E$29,IF($C386=16,(Datenblatt!$B$30*Übersicht!H386^3)+(Datenblatt!$C$30*Übersicht!H386^2)+(Datenblatt!$D$30*Übersicht!H386)+Datenblatt!$E$30,IF($C386=12,(Datenblatt!$B$31*Übersicht!H386^3)+(Datenblatt!$C$31*Übersicht!H386^2)+(Datenblatt!$D$31*Übersicht!H386)+Datenblatt!$E$31,IF($C386=11,(Datenblatt!$B$32*Übersicht!H386^3)+(Datenblatt!$C$32*Übersicht!H386^2)+(Datenblatt!$D$32*Übersicht!H386)+Datenblatt!$E$32,0))))))))))))))))))))))))</f>
        <v>0</v>
      </c>
      <c r="O386" s="2" t="e">
        <f t="shared" si="20"/>
        <v>#DIV/0!</v>
      </c>
      <c r="P386" s="2" t="e">
        <f t="shared" si="21"/>
        <v>#DIV/0!</v>
      </c>
      <c r="R386" s="2"/>
      <c r="S386" s="2">
        <f>Datenblatt!$I$10</f>
        <v>62.816491055091916</v>
      </c>
      <c r="T386" s="2">
        <f>Datenblatt!$I$18</f>
        <v>62.379148900450787</v>
      </c>
      <c r="U386" s="2">
        <f>Datenblatt!$I$26</f>
        <v>55.885385458572635</v>
      </c>
      <c r="V386" s="2">
        <f>Datenblatt!$I$34</f>
        <v>60.727085155488531</v>
      </c>
      <c r="W386" s="7" t="e">
        <f t="shared" si="22"/>
        <v>#DIV/0!</v>
      </c>
      <c r="Y386" s="2">
        <f>Datenblatt!$I$5</f>
        <v>73.48733784597421</v>
      </c>
      <c r="Z386">
        <f>Datenblatt!$I$13</f>
        <v>79.926562848016317</v>
      </c>
      <c r="AA386">
        <f>Datenblatt!$I$21</f>
        <v>79.953620531215734</v>
      </c>
      <c r="AB386">
        <f>Datenblatt!$I$29</f>
        <v>70.851454876954847</v>
      </c>
      <c r="AC386">
        <f>Datenblatt!$I$37</f>
        <v>75.813025407742586</v>
      </c>
      <c r="AD386" s="7" t="e">
        <f t="shared" si="23"/>
        <v>#DIV/0!</v>
      </c>
    </row>
    <row r="387" spans="10:30" ht="19" x14ac:dyDescent="0.25">
      <c r="J387" s="3" t="e">
        <f>IF(AND($C387=13,Datenblatt!M387&lt;Datenblatt!$R$3),0,IF(AND($C387=14,Datenblatt!M387&lt;Datenblatt!$R$4),0,IF(AND($C387=15,Datenblatt!M387&lt;Datenblatt!$R$5),0,IF(AND($C387=16,Datenblatt!M387&lt;Datenblatt!$R$6),0,IF(AND($C387=12,Datenblatt!M387&lt;Datenblatt!$R$7),0,IF(AND($C387=11,Datenblatt!M387&lt;Datenblatt!$R$8),0,IF(AND($C387=13,Datenblatt!M387&gt;Datenblatt!$Q$3),100,IF(AND($C387=14,Datenblatt!M387&gt;Datenblatt!$Q$4),100,IF(AND($C387=15,Datenblatt!M387&gt;Datenblatt!$Q$5),100,IF(AND($C387=16,Datenblatt!M387&gt;Datenblatt!$Q$6),100,IF(AND($C387=12,Datenblatt!M387&gt;Datenblatt!$Q$7),100,IF(AND($C387=11,Datenblatt!M387&gt;Datenblatt!$Q$8),100,IF(Übersicht!$C387=13,Datenblatt!$B$3*Datenblatt!M387^3+Datenblatt!$C$3*Datenblatt!M387^2+Datenblatt!$D$3*Datenblatt!M387+Datenblatt!$E$3,IF(Übersicht!$C387=14,Datenblatt!$B$4*Datenblatt!M387^3+Datenblatt!$C$4*Datenblatt!M387^2+Datenblatt!$D$4*Datenblatt!M387+Datenblatt!$E$4,IF(Übersicht!$C387=15,Datenblatt!$B$5*Datenblatt!M387^3+Datenblatt!$C$5*Datenblatt!M387^2+Datenblatt!$D$5*Datenblatt!M387+Datenblatt!$E$5,IF(Übersicht!$C387=16,Datenblatt!$B$6*Datenblatt!M387^3+Datenblatt!$C$6*Datenblatt!M387^2+Datenblatt!$D$6*Datenblatt!M387+Datenblatt!$E$6,IF(Übersicht!$C387=12,Datenblatt!$B$7*Datenblatt!M387^3+Datenblatt!$C$7*Datenblatt!M387^2+Datenblatt!$D$7*Datenblatt!M387+Datenblatt!$E$7,IF(Übersicht!$C387=11,Datenblatt!$B$8*Datenblatt!M387^3+Datenblatt!$C$8*Datenblatt!M387^2+Datenblatt!$D$8*Datenblatt!M387+Datenblatt!$E$8,0))))))))))))))))))</f>
        <v>#DIV/0!</v>
      </c>
      <c r="K387" t="e">
        <f>IF(AND(Übersicht!$C387=13,Datenblatt!N387&lt;Datenblatt!$T$3),0,IF(AND(Übersicht!$C387=14,Datenblatt!N387&lt;Datenblatt!$T$4),0,IF(AND(Übersicht!$C387=15,Datenblatt!N387&lt;Datenblatt!$T$5),0,IF(AND(Übersicht!$C387=16,Datenblatt!N387&lt;Datenblatt!$T$6),0,IF(AND(Übersicht!$C387=12,Datenblatt!N387&lt;Datenblatt!$T$7),0,IF(AND(Übersicht!$C387=11,Datenblatt!N387&lt;Datenblatt!$T$8),0,IF(AND($C387=13,Datenblatt!N387&gt;Datenblatt!$S$3),100,IF(AND($C387=14,Datenblatt!N387&gt;Datenblatt!$S$4),100,IF(AND($C387=15,Datenblatt!N387&gt;Datenblatt!$S$5),100,IF(AND($C387=16,Datenblatt!N387&gt;Datenblatt!$S$6),100,IF(AND($C387=12,Datenblatt!N387&gt;Datenblatt!$S$7),100,IF(AND($C387=11,Datenblatt!N387&gt;Datenblatt!$S$8),100,IF(Übersicht!$C387=13,Datenblatt!$B$11*Datenblatt!N387^3+Datenblatt!$C$11*Datenblatt!N387^2+Datenblatt!$D$11*Datenblatt!N387+Datenblatt!$E$11,IF(Übersicht!$C387=14,Datenblatt!$B$12*Datenblatt!N387^3+Datenblatt!$C$12*Datenblatt!N387^2+Datenblatt!$D$12*Datenblatt!N387+Datenblatt!$E$12,IF(Übersicht!$C387=15,Datenblatt!$B$13*Datenblatt!N387^3+Datenblatt!$C$13*Datenblatt!N387^2+Datenblatt!$D$13*Datenblatt!N387+Datenblatt!$E$13,IF(Übersicht!$C387=16,Datenblatt!$B$14*Datenblatt!N387^3+Datenblatt!$C$14*Datenblatt!N387^2+Datenblatt!$D$14*Datenblatt!N387+Datenblatt!$E$14,IF(Übersicht!$C387=12,Datenblatt!$B$15*Datenblatt!N387^3+Datenblatt!$C$15*Datenblatt!N387^2+Datenblatt!$D$15*Datenblatt!N387+Datenblatt!$E$15,IF(Übersicht!$C387=11,Datenblatt!$B$16*Datenblatt!N387^3+Datenblatt!$C$16*Datenblatt!N387^2+Datenblatt!$D$16*Datenblatt!N387+Datenblatt!$E$16,0))))))))))))))))))</f>
        <v>#DIV/0!</v>
      </c>
      <c r="L387">
        <f>IF(AND($C387=13,G387&lt;Datenblatt!$V$3),0,IF(AND($C387=14,G387&lt;Datenblatt!$V$4),0,IF(AND($C387=15,G387&lt;Datenblatt!$V$5),0,IF(AND($C387=16,G387&lt;Datenblatt!$V$6),0,IF(AND($C387=12,G387&lt;Datenblatt!$V$7),0,IF(AND($C387=11,G387&lt;Datenblatt!$V$8),0,IF(AND($C387=13,G387&gt;Datenblatt!$U$3),100,IF(AND($C387=14,G387&gt;Datenblatt!$U$4),100,IF(AND($C387=15,G387&gt;Datenblatt!$U$5),100,IF(AND($C387=16,G387&gt;Datenblatt!$U$6),100,IF(AND($C387=12,G387&gt;Datenblatt!$U$7),100,IF(AND($C387=11,G387&gt;Datenblatt!$U$8),100,IF($C387=13,(Datenblatt!$B$19*Übersicht!G387^3)+(Datenblatt!$C$19*Übersicht!G387^2)+(Datenblatt!$D$19*Übersicht!G387)+Datenblatt!$E$19,IF($C387=14,(Datenblatt!$B$20*Übersicht!G387^3)+(Datenblatt!$C$20*Übersicht!G387^2)+(Datenblatt!$D$20*Übersicht!G387)+Datenblatt!$E$20,IF($C387=15,(Datenblatt!$B$21*Übersicht!G387^3)+(Datenblatt!$C$21*Übersicht!G387^2)+(Datenblatt!$D$21*Übersicht!G387)+Datenblatt!$E$21,IF($C387=16,(Datenblatt!$B$22*Übersicht!G387^3)+(Datenblatt!$C$22*Übersicht!G387^2)+(Datenblatt!$D$22*Übersicht!G387)+Datenblatt!$E$22,IF($C387=12,(Datenblatt!$B$23*Übersicht!G387^3)+(Datenblatt!$C$23*Übersicht!G387^2)+(Datenblatt!$D$23*Übersicht!G387)+Datenblatt!$E$23,IF($C387=11,(Datenblatt!$B$24*Übersicht!G387^3)+(Datenblatt!$C$24*Übersicht!G387^2)+(Datenblatt!$D$24*Übersicht!G387)+Datenblatt!$E$24,0))))))))))))))))))</f>
        <v>0</v>
      </c>
      <c r="M387">
        <f>IF(AND(H387="",C387=11),Datenblatt!$I$26,IF(AND(H387="",C387=12),Datenblatt!$I$26,IF(AND(H387="",C387=16),Datenblatt!$I$27,IF(AND(H387="",C387=15),Datenblatt!$I$26,IF(AND(H387="",C387=14),Datenblatt!$I$26,IF(AND(H387="",C387=13),Datenblatt!$I$26,IF(AND($C387=13,H387&gt;Datenblatt!$X$3),0,IF(AND($C387=14,H387&gt;Datenblatt!$X$4),0,IF(AND($C387=15,H387&gt;Datenblatt!$X$5),0,IF(AND($C387=16,H387&gt;Datenblatt!$X$6),0,IF(AND($C387=12,H387&gt;Datenblatt!$X$7),0,IF(AND($C387=11,H387&gt;Datenblatt!$X$8),0,IF(AND($C387=13,H387&lt;Datenblatt!$W$3),100,IF(AND($C387=14,H387&lt;Datenblatt!$W$4),100,IF(AND($C387=15,H387&lt;Datenblatt!$W$5),100,IF(AND($C387=16,H387&lt;Datenblatt!$W$6),100,IF(AND($C387=12,H387&lt;Datenblatt!$W$7),100,IF(AND($C387=11,H387&lt;Datenblatt!$W$8),100,IF($C387=13,(Datenblatt!$B$27*Übersicht!H387^3)+(Datenblatt!$C$27*Übersicht!H387^2)+(Datenblatt!$D$27*Übersicht!H387)+Datenblatt!$E$27,IF($C387=14,(Datenblatt!$B$28*Übersicht!H387^3)+(Datenblatt!$C$28*Übersicht!H387^2)+(Datenblatt!$D$28*Übersicht!H387)+Datenblatt!$E$28,IF($C387=15,(Datenblatt!$B$29*Übersicht!H387^3)+(Datenblatt!$C$29*Übersicht!H387^2)+(Datenblatt!$D$29*Übersicht!H387)+Datenblatt!$E$29,IF($C387=16,(Datenblatt!$B$30*Übersicht!H387^3)+(Datenblatt!$C$30*Übersicht!H387^2)+(Datenblatt!$D$30*Übersicht!H387)+Datenblatt!$E$30,IF($C387=12,(Datenblatt!$B$31*Übersicht!H387^3)+(Datenblatt!$C$31*Übersicht!H387^2)+(Datenblatt!$D$31*Übersicht!H387)+Datenblatt!$E$31,IF($C387=11,(Datenblatt!$B$32*Übersicht!H387^3)+(Datenblatt!$C$32*Übersicht!H387^2)+(Datenblatt!$D$32*Übersicht!H387)+Datenblatt!$E$32,0))))))))))))))))))))))))</f>
        <v>0</v>
      </c>
      <c r="N387">
        <f>IF(AND(H387="",C387=11),Datenblatt!$I$29,IF(AND(H387="",C387=12),Datenblatt!$I$29,IF(AND(H387="",C387=16),Datenblatt!$I$29,IF(AND(H387="",C387=15),Datenblatt!$I$29,IF(AND(H387="",C387=14),Datenblatt!$I$29,IF(AND(H387="",C387=13),Datenblatt!$I$29,IF(AND($C387=13,H387&gt;Datenblatt!$X$3),0,IF(AND($C387=14,H387&gt;Datenblatt!$X$4),0,IF(AND($C387=15,H387&gt;Datenblatt!$X$5),0,IF(AND($C387=16,H387&gt;Datenblatt!$X$6),0,IF(AND($C387=12,H387&gt;Datenblatt!$X$7),0,IF(AND($C387=11,H387&gt;Datenblatt!$X$8),0,IF(AND($C387=13,H387&lt;Datenblatt!$W$3),100,IF(AND($C387=14,H387&lt;Datenblatt!$W$4),100,IF(AND($C387=15,H387&lt;Datenblatt!$W$5),100,IF(AND($C387=16,H387&lt;Datenblatt!$W$6),100,IF(AND($C387=12,H387&lt;Datenblatt!$W$7),100,IF(AND($C387=11,H387&lt;Datenblatt!$W$8),100,IF($C387=13,(Datenblatt!$B$27*Übersicht!H387^3)+(Datenblatt!$C$27*Übersicht!H387^2)+(Datenblatt!$D$27*Übersicht!H387)+Datenblatt!$E$27,IF($C387=14,(Datenblatt!$B$28*Übersicht!H387^3)+(Datenblatt!$C$28*Übersicht!H387^2)+(Datenblatt!$D$28*Übersicht!H387)+Datenblatt!$E$28,IF($C387=15,(Datenblatt!$B$29*Übersicht!H387^3)+(Datenblatt!$C$29*Übersicht!H387^2)+(Datenblatt!$D$29*Übersicht!H387)+Datenblatt!$E$29,IF($C387=16,(Datenblatt!$B$30*Übersicht!H387^3)+(Datenblatt!$C$30*Übersicht!H387^2)+(Datenblatt!$D$30*Übersicht!H387)+Datenblatt!$E$30,IF($C387=12,(Datenblatt!$B$31*Übersicht!H387^3)+(Datenblatt!$C$31*Übersicht!H387^2)+(Datenblatt!$D$31*Übersicht!H387)+Datenblatt!$E$31,IF($C387=11,(Datenblatt!$B$32*Übersicht!H387^3)+(Datenblatt!$C$32*Übersicht!H387^2)+(Datenblatt!$D$32*Übersicht!H387)+Datenblatt!$E$32,0))))))))))))))))))))))))</f>
        <v>0</v>
      </c>
      <c r="O387" s="2" t="e">
        <f t="shared" ref="O387:O450" si="24">(K387*0.38+L387*0.34+M387*0.28)</f>
        <v>#DIV/0!</v>
      </c>
      <c r="P387" s="2" t="e">
        <f t="shared" ref="P387:P450" si="25">(J387*0.5+K387*0.19+L387*0.17+N387*0.14)</f>
        <v>#DIV/0!</v>
      </c>
      <c r="R387" s="2"/>
      <c r="S387" s="2">
        <f>Datenblatt!$I$10</f>
        <v>62.816491055091916</v>
      </c>
      <c r="T387" s="2">
        <f>Datenblatt!$I$18</f>
        <v>62.379148900450787</v>
      </c>
      <c r="U387" s="2">
        <f>Datenblatt!$I$26</f>
        <v>55.885385458572635</v>
      </c>
      <c r="V387" s="2">
        <f>Datenblatt!$I$34</f>
        <v>60.727085155488531</v>
      </c>
      <c r="W387" s="7" t="e">
        <f t="shared" ref="W387:W450" si="26">IF(O387&gt;V387,"JA","NEIN")</f>
        <v>#DIV/0!</v>
      </c>
      <c r="Y387" s="2">
        <f>Datenblatt!$I$5</f>
        <v>73.48733784597421</v>
      </c>
      <c r="Z387">
        <f>Datenblatt!$I$13</f>
        <v>79.926562848016317</v>
      </c>
      <c r="AA387">
        <f>Datenblatt!$I$21</f>
        <v>79.953620531215734</v>
      </c>
      <c r="AB387">
        <f>Datenblatt!$I$29</f>
        <v>70.851454876954847</v>
      </c>
      <c r="AC387">
        <f>Datenblatt!$I$37</f>
        <v>75.813025407742586</v>
      </c>
      <c r="AD387" s="7" t="e">
        <f t="shared" ref="AD387:AD450" si="27">IF(P387&gt;AC387,"JA","NEIN")</f>
        <v>#DIV/0!</v>
      </c>
    </row>
    <row r="388" spans="10:30" ht="19" x14ac:dyDescent="0.25">
      <c r="J388" s="3" t="e">
        <f>IF(AND($C388=13,Datenblatt!M388&lt;Datenblatt!$R$3),0,IF(AND($C388=14,Datenblatt!M388&lt;Datenblatt!$R$4),0,IF(AND($C388=15,Datenblatt!M388&lt;Datenblatt!$R$5),0,IF(AND($C388=16,Datenblatt!M388&lt;Datenblatt!$R$6),0,IF(AND($C388=12,Datenblatt!M388&lt;Datenblatt!$R$7),0,IF(AND($C388=11,Datenblatt!M388&lt;Datenblatt!$R$8),0,IF(AND($C388=13,Datenblatt!M388&gt;Datenblatt!$Q$3),100,IF(AND($C388=14,Datenblatt!M388&gt;Datenblatt!$Q$4),100,IF(AND($C388=15,Datenblatt!M388&gt;Datenblatt!$Q$5),100,IF(AND($C388=16,Datenblatt!M388&gt;Datenblatt!$Q$6),100,IF(AND($C388=12,Datenblatt!M388&gt;Datenblatt!$Q$7),100,IF(AND($C388=11,Datenblatt!M388&gt;Datenblatt!$Q$8),100,IF(Übersicht!$C388=13,Datenblatt!$B$3*Datenblatt!M388^3+Datenblatt!$C$3*Datenblatt!M388^2+Datenblatt!$D$3*Datenblatt!M388+Datenblatt!$E$3,IF(Übersicht!$C388=14,Datenblatt!$B$4*Datenblatt!M388^3+Datenblatt!$C$4*Datenblatt!M388^2+Datenblatt!$D$4*Datenblatt!M388+Datenblatt!$E$4,IF(Übersicht!$C388=15,Datenblatt!$B$5*Datenblatt!M388^3+Datenblatt!$C$5*Datenblatt!M388^2+Datenblatt!$D$5*Datenblatt!M388+Datenblatt!$E$5,IF(Übersicht!$C388=16,Datenblatt!$B$6*Datenblatt!M388^3+Datenblatt!$C$6*Datenblatt!M388^2+Datenblatt!$D$6*Datenblatt!M388+Datenblatt!$E$6,IF(Übersicht!$C388=12,Datenblatt!$B$7*Datenblatt!M388^3+Datenblatt!$C$7*Datenblatt!M388^2+Datenblatt!$D$7*Datenblatt!M388+Datenblatt!$E$7,IF(Übersicht!$C388=11,Datenblatt!$B$8*Datenblatt!M388^3+Datenblatt!$C$8*Datenblatt!M388^2+Datenblatt!$D$8*Datenblatt!M388+Datenblatt!$E$8,0))))))))))))))))))</f>
        <v>#DIV/0!</v>
      </c>
      <c r="K388" t="e">
        <f>IF(AND(Übersicht!$C388=13,Datenblatt!N388&lt;Datenblatt!$T$3),0,IF(AND(Übersicht!$C388=14,Datenblatt!N388&lt;Datenblatt!$T$4),0,IF(AND(Übersicht!$C388=15,Datenblatt!N388&lt;Datenblatt!$T$5),0,IF(AND(Übersicht!$C388=16,Datenblatt!N388&lt;Datenblatt!$T$6),0,IF(AND(Übersicht!$C388=12,Datenblatt!N388&lt;Datenblatt!$T$7),0,IF(AND(Übersicht!$C388=11,Datenblatt!N388&lt;Datenblatt!$T$8),0,IF(AND($C388=13,Datenblatt!N388&gt;Datenblatt!$S$3),100,IF(AND($C388=14,Datenblatt!N388&gt;Datenblatt!$S$4),100,IF(AND($C388=15,Datenblatt!N388&gt;Datenblatt!$S$5),100,IF(AND($C388=16,Datenblatt!N388&gt;Datenblatt!$S$6),100,IF(AND($C388=12,Datenblatt!N388&gt;Datenblatt!$S$7),100,IF(AND($C388=11,Datenblatt!N388&gt;Datenblatt!$S$8),100,IF(Übersicht!$C388=13,Datenblatt!$B$11*Datenblatt!N388^3+Datenblatt!$C$11*Datenblatt!N388^2+Datenblatt!$D$11*Datenblatt!N388+Datenblatt!$E$11,IF(Übersicht!$C388=14,Datenblatt!$B$12*Datenblatt!N388^3+Datenblatt!$C$12*Datenblatt!N388^2+Datenblatt!$D$12*Datenblatt!N388+Datenblatt!$E$12,IF(Übersicht!$C388=15,Datenblatt!$B$13*Datenblatt!N388^3+Datenblatt!$C$13*Datenblatt!N388^2+Datenblatt!$D$13*Datenblatt!N388+Datenblatt!$E$13,IF(Übersicht!$C388=16,Datenblatt!$B$14*Datenblatt!N388^3+Datenblatt!$C$14*Datenblatt!N388^2+Datenblatt!$D$14*Datenblatt!N388+Datenblatt!$E$14,IF(Übersicht!$C388=12,Datenblatt!$B$15*Datenblatt!N388^3+Datenblatt!$C$15*Datenblatt!N388^2+Datenblatt!$D$15*Datenblatt!N388+Datenblatt!$E$15,IF(Übersicht!$C388=11,Datenblatt!$B$16*Datenblatt!N388^3+Datenblatt!$C$16*Datenblatt!N388^2+Datenblatt!$D$16*Datenblatt!N388+Datenblatt!$E$16,0))))))))))))))))))</f>
        <v>#DIV/0!</v>
      </c>
      <c r="L388">
        <f>IF(AND($C388=13,G388&lt;Datenblatt!$V$3),0,IF(AND($C388=14,G388&lt;Datenblatt!$V$4),0,IF(AND($C388=15,G388&lt;Datenblatt!$V$5),0,IF(AND($C388=16,G388&lt;Datenblatt!$V$6),0,IF(AND($C388=12,G388&lt;Datenblatt!$V$7),0,IF(AND($C388=11,G388&lt;Datenblatt!$V$8),0,IF(AND($C388=13,G388&gt;Datenblatt!$U$3),100,IF(AND($C388=14,G388&gt;Datenblatt!$U$4),100,IF(AND($C388=15,G388&gt;Datenblatt!$U$5),100,IF(AND($C388=16,G388&gt;Datenblatt!$U$6),100,IF(AND($C388=12,G388&gt;Datenblatt!$U$7),100,IF(AND($C388=11,G388&gt;Datenblatt!$U$8),100,IF($C388=13,(Datenblatt!$B$19*Übersicht!G388^3)+(Datenblatt!$C$19*Übersicht!G388^2)+(Datenblatt!$D$19*Übersicht!G388)+Datenblatt!$E$19,IF($C388=14,(Datenblatt!$B$20*Übersicht!G388^3)+(Datenblatt!$C$20*Übersicht!G388^2)+(Datenblatt!$D$20*Übersicht!G388)+Datenblatt!$E$20,IF($C388=15,(Datenblatt!$B$21*Übersicht!G388^3)+(Datenblatt!$C$21*Übersicht!G388^2)+(Datenblatt!$D$21*Übersicht!G388)+Datenblatt!$E$21,IF($C388=16,(Datenblatt!$B$22*Übersicht!G388^3)+(Datenblatt!$C$22*Übersicht!G388^2)+(Datenblatt!$D$22*Übersicht!G388)+Datenblatt!$E$22,IF($C388=12,(Datenblatt!$B$23*Übersicht!G388^3)+(Datenblatt!$C$23*Übersicht!G388^2)+(Datenblatt!$D$23*Übersicht!G388)+Datenblatt!$E$23,IF($C388=11,(Datenblatt!$B$24*Übersicht!G388^3)+(Datenblatt!$C$24*Übersicht!G388^2)+(Datenblatt!$D$24*Übersicht!G388)+Datenblatt!$E$24,0))))))))))))))))))</f>
        <v>0</v>
      </c>
      <c r="M388">
        <f>IF(AND(H388="",C388=11),Datenblatt!$I$26,IF(AND(H388="",C388=12),Datenblatt!$I$26,IF(AND(H388="",C388=16),Datenblatt!$I$27,IF(AND(H388="",C388=15),Datenblatt!$I$26,IF(AND(H388="",C388=14),Datenblatt!$I$26,IF(AND(H388="",C388=13),Datenblatt!$I$26,IF(AND($C388=13,H388&gt;Datenblatt!$X$3),0,IF(AND($C388=14,H388&gt;Datenblatt!$X$4),0,IF(AND($C388=15,H388&gt;Datenblatt!$X$5),0,IF(AND($C388=16,H388&gt;Datenblatt!$X$6),0,IF(AND($C388=12,H388&gt;Datenblatt!$X$7),0,IF(AND($C388=11,H388&gt;Datenblatt!$X$8),0,IF(AND($C388=13,H388&lt;Datenblatt!$W$3),100,IF(AND($C388=14,H388&lt;Datenblatt!$W$4),100,IF(AND($C388=15,H388&lt;Datenblatt!$W$5),100,IF(AND($C388=16,H388&lt;Datenblatt!$W$6),100,IF(AND($C388=12,H388&lt;Datenblatt!$W$7),100,IF(AND($C388=11,H388&lt;Datenblatt!$W$8),100,IF($C388=13,(Datenblatt!$B$27*Übersicht!H388^3)+(Datenblatt!$C$27*Übersicht!H388^2)+(Datenblatt!$D$27*Übersicht!H388)+Datenblatt!$E$27,IF($C388=14,(Datenblatt!$B$28*Übersicht!H388^3)+(Datenblatt!$C$28*Übersicht!H388^2)+(Datenblatt!$D$28*Übersicht!H388)+Datenblatt!$E$28,IF($C388=15,(Datenblatt!$B$29*Übersicht!H388^3)+(Datenblatt!$C$29*Übersicht!H388^2)+(Datenblatt!$D$29*Übersicht!H388)+Datenblatt!$E$29,IF($C388=16,(Datenblatt!$B$30*Übersicht!H388^3)+(Datenblatt!$C$30*Übersicht!H388^2)+(Datenblatt!$D$30*Übersicht!H388)+Datenblatt!$E$30,IF($C388=12,(Datenblatt!$B$31*Übersicht!H388^3)+(Datenblatt!$C$31*Übersicht!H388^2)+(Datenblatt!$D$31*Übersicht!H388)+Datenblatt!$E$31,IF($C388=11,(Datenblatt!$B$32*Übersicht!H388^3)+(Datenblatt!$C$32*Übersicht!H388^2)+(Datenblatt!$D$32*Übersicht!H388)+Datenblatt!$E$32,0))))))))))))))))))))))))</f>
        <v>0</v>
      </c>
      <c r="N388">
        <f>IF(AND(H388="",C388=11),Datenblatt!$I$29,IF(AND(H388="",C388=12),Datenblatt!$I$29,IF(AND(H388="",C388=16),Datenblatt!$I$29,IF(AND(H388="",C388=15),Datenblatt!$I$29,IF(AND(H388="",C388=14),Datenblatt!$I$29,IF(AND(H388="",C388=13),Datenblatt!$I$29,IF(AND($C388=13,H388&gt;Datenblatt!$X$3),0,IF(AND($C388=14,H388&gt;Datenblatt!$X$4),0,IF(AND($C388=15,H388&gt;Datenblatt!$X$5),0,IF(AND($C388=16,H388&gt;Datenblatt!$X$6),0,IF(AND($C388=12,H388&gt;Datenblatt!$X$7),0,IF(AND($C388=11,H388&gt;Datenblatt!$X$8),0,IF(AND($C388=13,H388&lt;Datenblatt!$W$3),100,IF(AND($C388=14,H388&lt;Datenblatt!$W$4),100,IF(AND($C388=15,H388&lt;Datenblatt!$W$5),100,IF(AND($C388=16,H388&lt;Datenblatt!$W$6),100,IF(AND($C388=12,H388&lt;Datenblatt!$W$7),100,IF(AND($C388=11,H388&lt;Datenblatt!$W$8),100,IF($C388=13,(Datenblatt!$B$27*Übersicht!H388^3)+(Datenblatt!$C$27*Übersicht!H388^2)+(Datenblatt!$D$27*Übersicht!H388)+Datenblatt!$E$27,IF($C388=14,(Datenblatt!$B$28*Übersicht!H388^3)+(Datenblatt!$C$28*Übersicht!H388^2)+(Datenblatt!$D$28*Übersicht!H388)+Datenblatt!$E$28,IF($C388=15,(Datenblatt!$B$29*Übersicht!H388^3)+(Datenblatt!$C$29*Übersicht!H388^2)+(Datenblatt!$D$29*Übersicht!H388)+Datenblatt!$E$29,IF($C388=16,(Datenblatt!$B$30*Übersicht!H388^3)+(Datenblatt!$C$30*Übersicht!H388^2)+(Datenblatt!$D$30*Übersicht!H388)+Datenblatt!$E$30,IF($C388=12,(Datenblatt!$B$31*Übersicht!H388^3)+(Datenblatt!$C$31*Übersicht!H388^2)+(Datenblatt!$D$31*Übersicht!H388)+Datenblatt!$E$31,IF($C388=11,(Datenblatt!$B$32*Übersicht!H388^3)+(Datenblatt!$C$32*Übersicht!H388^2)+(Datenblatt!$D$32*Übersicht!H388)+Datenblatt!$E$32,0))))))))))))))))))))))))</f>
        <v>0</v>
      </c>
      <c r="O388" s="2" t="e">
        <f t="shared" si="24"/>
        <v>#DIV/0!</v>
      </c>
      <c r="P388" s="2" t="e">
        <f t="shared" si="25"/>
        <v>#DIV/0!</v>
      </c>
      <c r="R388" s="2"/>
      <c r="S388" s="2">
        <f>Datenblatt!$I$10</f>
        <v>62.816491055091916</v>
      </c>
      <c r="T388" s="2">
        <f>Datenblatt!$I$18</f>
        <v>62.379148900450787</v>
      </c>
      <c r="U388" s="2">
        <f>Datenblatt!$I$26</f>
        <v>55.885385458572635</v>
      </c>
      <c r="V388" s="2">
        <f>Datenblatt!$I$34</f>
        <v>60.727085155488531</v>
      </c>
      <c r="W388" s="7" t="e">
        <f t="shared" si="26"/>
        <v>#DIV/0!</v>
      </c>
      <c r="Y388" s="2">
        <f>Datenblatt!$I$5</f>
        <v>73.48733784597421</v>
      </c>
      <c r="Z388">
        <f>Datenblatt!$I$13</f>
        <v>79.926562848016317</v>
      </c>
      <c r="AA388">
        <f>Datenblatt!$I$21</f>
        <v>79.953620531215734</v>
      </c>
      <c r="AB388">
        <f>Datenblatt!$I$29</f>
        <v>70.851454876954847</v>
      </c>
      <c r="AC388">
        <f>Datenblatt!$I$37</f>
        <v>75.813025407742586</v>
      </c>
      <c r="AD388" s="7" t="e">
        <f t="shared" si="27"/>
        <v>#DIV/0!</v>
      </c>
    </row>
    <row r="389" spans="10:30" ht="19" x14ac:dyDescent="0.25">
      <c r="J389" s="3" t="e">
        <f>IF(AND($C389=13,Datenblatt!M389&lt;Datenblatt!$R$3),0,IF(AND($C389=14,Datenblatt!M389&lt;Datenblatt!$R$4),0,IF(AND($C389=15,Datenblatt!M389&lt;Datenblatt!$R$5),0,IF(AND($C389=16,Datenblatt!M389&lt;Datenblatt!$R$6),0,IF(AND($C389=12,Datenblatt!M389&lt;Datenblatt!$R$7),0,IF(AND($C389=11,Datenblatt!M389&lt;Datenblatt!$R$8),0,IF(AND($C389=13,Datenblatt!M389&gt;Datenblatt!$Q$3),100,IF(AND($C389=14,Datenblatt!M389&gt;Datenblatt!$Q$4),100,IF(AND($C389=15,Datenblatt!M389&gt;Datenblatt!$Q$5),100,IF(AND($C389=16,Datenblatt!M389&gt;Datenblatt!$Q$6),100,IF(AND($C389=12,Datenblatt!M389&gt;Datenblatt!$Q$7),100,IF(AND($C389=11,Datenblatt!M389&gt;Datenblatt!$Q$8),100,IF(Übersicht!$C389=13,Datenblatt!$B$3*Datenblatt!M389^3+Datenblatt!$C$3*Datenblatt!M389^2+Datenblatt!$D$3*Datenblatt!M389+Datenblatt!$E$3,IF(Übersicht!$C389=14,Datenblatt!$B$4*Datenblatt!M389^3+Datenblatt!$C$4*Datenblatt!M389^2+Datenblatt!$D$4*Datenblatt!M389+Datenblatt!$E$4,IF(Übersicht!$C389=15,Datenblatt!$B$5*Datenblatt!M389^3+Datenblatt!$C$5*Datenblatt!M389^2+Datenblatt!$D$5*Datenblatt!M389+Datenblatt!$E$5,IF(Übersicht!$C389=16,Datenblatt!$B$6*Datenblatt!M389^3+Datenblatt!$C$6*Datenblatt!M389^2+Datenblatt!$D$6*Datenblatt!M389+Datenblatt!$E$6,IF(Übersicht!$C389=12,Datenblatt!$B$7*Datenblatt!M389^3+Datenblatt!$C$7*Datenblatt!M389^2+Datenblatt!$D$7*Datenblatt!M389+Datenblatt!$E$7,IF(Übersicht!$C389=11,Datenblatt!$B$8*Datenblatt!M389^3+Datenblatt!$C$8*Datenblatt!M389^2+Datenblatt!$D$8*Datenblatt!M389+Datenblatt!$E$8,0))))))))))))))))))</f>
        <v>#DIV/0!</v>
      </c>
      <c r="K389" t="e">
        <f>IF(AND(Übersicht!$C389=13,Datenblatt!N389&lt;Datenblatt!$T$3),0,IF(AND(Übersicht!$C389=14,Datenblatt!N389&lt;Datenblatt!$T$4),0,IF(AND(Übersicht!$C389=15,Datenblatt!N389&lt;Datenblatt!$T$5),0,IF(AND(Übersicht!$C389=16,Datenblatt!N389&lt;Datenblatt!$T$6),0,IF(AND(Übersicht!$C389=12,Datenblatt!N389&lt;Datenblatt!$T$7),0,IF(AND(Übersicht!$C389=11,Datenblatt!N389&lt;Datenblatt!$T$8),0,IF(AND($C389=13,Datenblatt!N389&gt;Datenblatt!$S$3),100,IF(AND($C389=14,Datenblatt!N389&gt;Datenblatt!$S$4),100,IF(AND($C389=15,Datenblatt!N389&gt;Datenblatt!$S$5),100,IF(AND($C389=16,Datenblatt!N389&gt;Datenblatt!$S$6),100,IF(AND($C389=12,Datenblatt!N389&gt;Datenblatt!$S$7),100,IF(AND($C389=11,Datenblatt!N389&gt;Datenblatt!$S$8),100,IF(Übersicht!$C389=13,Datenblatt!$B$11*Datenblatt!N389^3+Datenblatt!$C$11*Datenblatt!N389^2+Datenblatt!$D$11*Datenblatt!N389+Datenblatt!$E$11,IF(Übersicht!$C389=14,Datenblatt!$B$12*Datenblatt!N389^3+Datenblatt!$C$12*Datenblatt!N389^2+Datenblatt!$D$12*Datenblatt!N389+Datenblatt!$E$12,IF(Übersicht!$C389=15,Datenblatt!$B$13*Datenblatt!N389^3+Datenblatt!$C$13*Datenblatt!N389^2+Datenblatt!$D$13*Datenblatt!N389+Datenblatt!$E$13,IF(Übersicht!$C389=16,Datenblatt!$B$14*Datenblatt!N389^3+Datenblatt!$C$14*Datenblatt!N389^2+Datenblatt!$D$14*Datenblatt!N389+Datenblatt!$E$14,IF(Übersicht!$C389=12,Datenblatt!$B$15*Datenblatt!N389^3+Datenblatt!$C$15*Datenblatt!N389^2+Datenblatt!$D$15*Datenblatt!N389+Datenblatt!$E$15,IF(Übersicht!$C389=11,Datenblatt!$B$16*Datenblatt!N389^3+Datenblatt!$C$16*Datenblatt!N389^2+Datenblatt!$D$16*Datenblatt!N389+Datenblatt!$E$16,0))))))))))))))))))</f>
        <v>#DIV/0!</v>
      </c>
      <c r="L389">
        <f>IF(AND($C389=13,G389&lt;Datenblatt!$V$3),0,IF(AND($C389=14,G389&lt;Datenblatt!$V$4),0,IF(AND($C389=15,G389&lt;Datenblatt!$V$5),0,IF(AND($C389=16,G389&lt;Datenblatt!$V$6),0,IF(AND($C389=12,G389&lt;Datenblatt!$V$7),0,IF(AND($C389=11,G389&lt;Datenblatt!$V$8),0,IF(AND($C389=13,G389&gt;Datenblatt!$U$3),100,IF(AND($C389=14,G389&gt;Datenblatt!$U$4),100,IF(AND($C389=15,G389&gt;Datenblatt!$U$5),100,IF(AND($C389=16,G389&gt;Datenblatt!$U$6),100,IF(AND($C389=12,G389&gt;Datenblatt!$U$7),100,IF(AND($C389=11,G389&gt;Datenblatt!$U$8),100,IF($C389=13,(Datenblatt!$B$19*Übersicht!G389^3)+(Datenblatt!$C$19*Übersicht!G389^2)+(Datenblatt!$D$19*Übersicht!G389)+Datenblatt!$E$19,IF($C389=14,(Datenblatt!$B$20*Übersicht!G389^3)+(Datenblatt!$C$20*Übersicht!G389^2)+(Datenblatt!$D$20*Übersicht!G389)+Datenblatt!$E$20,IF($C389=15,(Datenblatt!$B$21*Übersicht!G389^3)+(Datenblatt!$C$21*Übersicht!G389^2)+(Datenblatt!$D$21*Übersicht!G389)+Datenblatt!$E$21,IF($C389=16,(Datenblatt!$B$22*Übersicht!G389^3)+(Datenblatt!$C$22*Übersicht!G389^2)+(Datenblatt!$D$22*Übersicht!G389)+Datenblatt!$E$22,IF($C389=12,(Datenblatt!$B$23*Übersicht!G389^3)+(Datenblatt!$C$23*Übersicht!G389^2)+(Datenblatt!$D$23*Übersicht!G389)+Datenblatt!$E$23,IF($C389=11,(Datenblatt!$B$24*Übersicht!G389^3)+(Datenblatt!$C$24*Übersicht!G389^2)+(Datenblatt!$D$24*Übersicht!G389)+Datenblatt!$E$24,0))))))))))))))))))</f>
        <v>0</v>
      </c>
      <c r="M389">
        <f>IF(AND(H389="",C389=11),Datenblatt!$I$26,IF(AND(H389="",C389=12),Datenblatt!$I$26,IF(AND(H389="",C389=16),Datenblatt!$I$27,IF(AND(H389="",C389=15),Datenblatt!$I$26,IF(AND(H389="",C389=14),Datenblatt!$I$26,IF(AND(H389="",C389=13),Datenblatt!$I$26,IF(AND($C389=13,H389&gt;Datenblatt!$X$3),0,IF(AND($C389=14,H389&gt;Datenblatt!$X$4),0,IF(AND($C389=15,H389&gt;Datenblatt!$X$5),0,IF(AND($C389=16,H389&gt;Datenblatt!$X$6),0,IF(AND($C389=12,H389&gt;Datenblatt!$X$7),0,IF(AND($C389=11,H389&gt;Datenblatt!$X$8),0,IF(AND($C389=13,H389&lt;Datenblatt!$W$3),100,IF(AND($C389=14,H389&lt;Datenblatt!$W$4),100,IF(AND($C389=15,H389&lt;Datenblatt!$W$5),100,IF(AND($C389=16,H389&lt;Datenblatt!$W$6),100,IF(AND($C389=12,H389&lt;Datenblatt!$W$7),100,IF(AND($C389=11,H389&lt;Datenblatt!$W$8),100,IF($C389=13,(Datenblatt!$B$27*Übersicht!H389^3)+(Datenblatt!$C$27*Übersicht!H389^2)+(Datenblatt!$D$27*Übersicht!H389)+Datenblatt!$E$27,IF($C389=14,(Datenblatt!$B$28*Übersicht!H389^3)+(Datenblatt!$C$28*Übersicht!H389^2)+(Datenblatt!$D$28*Übersicht!H389)+Datenblatt!$E$28,IF($C389=15,(Datenblatt!$B$29*Übersicht!H389^3)+(Datenblatt!$C$29*Übersicht!H389^2)+(Datenblatt!$D$29*Übersicht!H389)+Datenblatt!$E$29,IF($C389=16,(Datenblatt!$B$30*Übersicht!H389^3)+(Datenblatt!$C$30*Übersicht!H389^2)+(Datenblatt!$D$30*Übersicht!H389)+Datenblatt!$E$30,IF($C389=12,(Datenblatt!$B$31*Übersicht!H389^3)+(Datenblatt!$C$31*Übersicht!H389^2)+(Datenblatt!$D$31*Übersicht!H389)+Datenblatt!$E$31,IF($C389=11,(Datenblatt!$B$32*Übersicht!H389^3)+(Datenblatt!$C$32*Übersicht!H389^2)+(Datenblatt!$D$32*Übersicht!H389)+Datenblatt!$E$32,0))))))))))))))))))))))))</f>
        <v>0</v>
      </c>
      <c r="N389">
        <f>IF(AND(H389="",C389=11),Datenblatt!$I$29,IF(AND(H389="",C389=12),Datenblatt!$I$29,IF(AND(H389="",C389=16),Datenblatt!$I$29,IF(AND(H389="",C389=15),Datenblatt!$I$29,IF(AND(H389="",C389=14),Datenblatt!$I$29,IF(AND(H389="",C389=13),Datenblatt!$I$29,IF(AND($C389=13,H389&gt;Datenblatt!$X$3),0,IF(AND($C389=14,H389&gt;Datenblatt!$X$4),0,IF(AND($C389=15,H389&gt;Datenblatt!$X$5),0,IF(AND($C389=16,H389&gt;Datenblatt!$X$6),0,IF(AND($C389=12,H389&gt;Datenblatt!$X$7),0,IF(AND($C389=11,H389&gt;Datenblatt!$X$8),0,IF(AND($C389=13,H389&lt;Datenblatt!$W$3),100,IF(AND($C389=14,H389&lt;Datenblatt!$W$4),100,IF(AND($C389=15,H389&lt;Datenblatt!$W$5),100,IF(AND($C389=16,H389&lt;Datenblatt!$W$6),100,IF(AND($C389=12,H389&lt;Datenblatt!$W$7),100,IF(AND($C389=11,H389&lt;Datenblatt!$W$8),100,IF($C389=13,(Datenblatt!$B$27*Übersicht!H389^3)+(Datenblatt!$C$27*Übersicht!H389^2)+(Datenblatt!$D$27*Übersicht!H389)+Datenblatt!$E$27,IF($C389=14,(Datenblatt!$B$28*Übersicht!H389^3)+(Datenblatt!$C$28*Übersicht!H389^2)+(Datenblatt!$D$28*Übersicht!H389)+Datenblatt!$E$28,IF($C389=15,(Datenblatt!$B$29*Übersicht!H389^3)+(Datenblatt!$C$29*Übersicht!H389^2)+(Datenblatt!$D$29*Übersicht!H389)+Datenblatt!$E$29,IF($C389=16,(Datenblatt!$B$30*Übersicht!H389^3)+(Datenblatt!$C$30*Übersicht!H389^2)+(Datenblatt!$D$30*Übersicht!H389)+Datenblatt!$E$30,IF($C389=12,(Datenblatt!$B$31*Übersicht!H389^3)+(Datenblatt!$C$31*Übersicht!H389^2)+(Datenblatt!$D$31*Übersicht!H389)+Datenblatt!$E$31,IF($C389=11,(Datenblatt!$B$32*Übersicht!H389^3)+(Datenblatt!$C$32*Übersicht!H389^2)+(Datenblatt!$D$32*Übersicht!H389)+Datenblatt!$E$32,0))))))))))))))))))))))))</f>
        <v>0</v>
      </c>
      <c r="O389" s="2" t="e">
        <f t="shared" si="24"/>
        <v>#DIV/0!</v>
      </c>
      <c r="P389" s="2" t="e">
        <f t="shared" si="25"/>
        <v>#DIV/0!</v>
      </c>
      <c r="R389" s="2"/>
      <c r="S389" s="2">
        <f>Datenblatt!$I$10</f>
        <v>62.816491055091916</v>
      </c>
      <c r="T389" s="2">
        <f>Datenblatt!$I$18</f>
        <v>62.379148900450787</v>
      </c>
      <c r="U389" s="2">
        <f>Datenblatt!$I$26</f>
        <v>55.885385458572635</v>
      </c>
      <c r="V389" s="2">
        <f>Datenblatt!$I$34</f>
        <v>60.727085155488531</v>
      </c>
      <c r="W389" s="7" t="e">
        <f t="shared" si="26"/>
        <v>#DIV/0!</v>
      </c>
      <c r="Y389" s="2">
        <f>Datenblatt!$I$5</f>
        <v>73.48733784597421</v>
      </c>
      <c r="Z389">
        <f>Datenblatt!$I$13</f>
        <v>79.926562848016317</v>
      </c>
      <c r="AA389">
        <f>Datenblatt!$I$21</f>
        <v>79.953620531215734</v>
      </c>
      <c r="AB389">
        <f>Datenblatt!$I$29</f>
        <v>70.851454876954847</v>
      </c>
      <c r="AC389">
        <f>Datenblatt!$I$37</f>
        <v>75.813025407742586</v>
      </c>
      <c r="AD389" s="7" t="e">
        <f t="shared" si="27"/>
        <v>#DIV/0!</v>
      </c>
    </row>
    <row r="390" spans="10:30" ht="19" x14ac:dyDescent="0.25">
      <c r="J390" s="3" t="e">
        <f>IF(AND($C390=13,Datenblatt!M390&lt;Datenblatt!$R$3),0,IF(AND($C390=14,Datenblatt!M390&lt;Datenblatt!$R$4),0,IF(AND($C390=15,Datenblatt!M390&lt;Datenblatt!$R$5),0,IF(AND($C390=16,Datenblatt!M390&lt;Datenblatt!$R$6),0,IF(AND($C390=12,Datenblatt!M390&lt;Datenblatt!$R$7),0,IF(AND($C390=11,Datenblatt!M390&lt;Datenblatt!$R$8),0,IF(AND($C390=13,Datenblatt!M390&gt;Datenblatt!$Q$3),100,IF(AND($C390=14,Datenblatt!M390&gt;Datenblatt!$Q$4),100,IF(AND($C390=15,Datenblatt!M390&gt;Datenblatt!$Q$5),100,IF(AND($C390=16,Datenblatt!M390&gt;Datenblatt!$Q$6),100,IF(AND($C390=12,Datenblatt!M390&gt;Datenblatt!$Q$7),100,IF(AND($C390=11,Datenblatt!M390&gt;Datenblatt!$Q$8),100,IF(Übersicht!$C390=13,Datenblatt!$B$3*Datenblatt!M390^3+Datenblatt!$C$3*Datenblatt!M390^2+Datenblatt!$D$3*Datenblatt!M390+Datenblatt!$E$3,IF(Übersicht!$C390=14,Datenblatt!$B$4*Datenblatt!M390^3+Datenblatt!$C$4*Datenblatt!M390^2+Datenblatt!$D$4*Datenblatt!M390+Datenblatt!$E$4,IF(Übersicht!$C390=15,Datenblatt!$B$5*Datenblatt!M390^3+Datenblatt!$C$5*Datenblatt!M390^2+Datenblatt!$D$5*Datenblatt!M390+Datenblatt!$E$5,IF(Übersicht!$C390=16,Datenblatt!$B$6*Datenblatt!M390^3+Datenblatt!$C$6*Datenblatt!M390^2+Datenblatt!$D$6*Datenblatt!M390+Datenblatt!$E$6,IF(Übersicht!$C390=12,Datenblatt!$B$7*Datenblatt!M390^3+Datenblatt!$C$7*Datenblatt!M390^2+Datenblatt!$D$7*Datenblatt!M390+Datenblatt!$E$7,IF(Übersicht!$C390=11,Datenblatt!$B$8*Datenblatt!M390^3+Datenblatt!$C$8*Datenblatt!M390^2+Datenblatt!$D$8*Datenblatt!M390+Datenblatt!$E$8,0))))))))))))))))))</f>
        <v>#DIV/0!</v>
      </c>
      <c r="K390" t="e">
        <f>IF(AND(Übersicht!$C390=13,Datenblatt!N390&lt;Datenblatt!$T$3),0,IF(AND(Übersicht!$C390=14,Datenblatt!N390&lt;Datenblatt!$T$4),0,IF(AND(Übersicht!$C390=15,Datenblatt!N390&lt;Datenblatt!$T$5),0,IF(AND(Übersicht!$C390=16,Datenblatt!N390&lt;Datenblatt!$T$6),0,IF(AND(Übersicht!$C390=12,Datenblatt!N390&lt;Datenblatt!$T$7),0,IF(AND(Übersicht!$C390=11,Datenblatt!N390&lt;Datenblatt!$T$8),0,IF(AND($C390=13,Datenblatt!N390&gt;Datenblatt!$S$3),100,IF(AND($C390=14,Datenblatt!N390&gt;Datenblatt!$S$4),100,IF(AND($C390=15,Datenblatt!N390&gt;Datenblatt!$S$5),100,IF(AND($C390=16,Datenblatt!N390&gt;Datenblatt!$S$6),100,IF(AND($C390=12,Datenblatt!N390&gt;Datenblatt!$S$7),100,IF(AND($C390=11,Datenblatt!N390&gt;Datenblatt!$S$8),100,IF(Übersicht!$C390=13,Datenblatt!$B$11*Datenblatt!N390^3+Datenblatt!$C$11*Datenblatt!N390^2+Datenblatt!$D$11*Datenblatt!N390+Datenblatt!$E$11,IF(Übersicht!$C390=14,Datenblatt!$B$12*Datenblatt!N390^3+Datenblatt!$C$12*Datenblatt!N390^2+Datenblatt!$D$12*Datenblatt!N390+Datenblatt!$E$12,IF(Übersicht!$C390=15,Datenblatt!$B$13*Datenblatt!N390^3+Datenblatt!$C$13*Datenblatt!N390^2+Datenblatt!$D$13*Datenblatt!N390+Datenblatt!$E$13,IF(Übersicht!$C390=16,Datenblatt!$B$14*Datenblatt!N390^3+Datenblatt!$C$14*Datenblatt!N390^2+Datenblatt!$D$14*Datenblatt!N390+Datenblatt!$E$14,IF(Übersicht!$C390=12,Datenblatt!$B$15*Datenblatt!N390^3+Datenblatt!$C$15*Datenblatt!N390^2+Datenblatt!$D$15*Datenblatt!N390+Datenblatt!$E$15,IF(Übersicht!$C390=11,Datenblatt!$B$16*Datenblatt!N390^3+Datenblatt!$C$16*Datenblatt!N390^2+Datenblatt!$D$16*Datenblatt!N390+Datenblatt!$E$16,0))))))))))))))))))</f>
        <v>#DIV/0!</v>
      </c>
      <c r="L390">
        <f>IF(AND($C390=13,G390&lt;Datenblatt!$V$3),0,IF(AND($C390=14,G390&lt;Datenblatt!$V$4),0,IF(AND($C390=15,G390&lt;Datenblatt!$V$5),0,IF(AND($C390=16,G390&lt;Datenblatt!$V$6),0,IF(AND($C390=12,G390&lt;Datenblatt!$V$7),0,IF(AND($C390=11,G390&lt;Datenblatt!$V$8),0,IF(AND($C390=13,G390&gt;Datenblatt!$U$3),100,IF(AND($C390=14,G390&gt;Datenblatt!$U$4),100,IF(AND($C390=15,G390&gt;Datenblatt!$U$5),100,IF(AND($C390=16,G390&gt;Datenblatt!$U$6),100,IF(AND($C390=12,G390&gt;Datenblatt!$U$7),100,IF(AND($C390=11,G390&gt;Datenblatt!$U$8),100,IF($C390=13,(Datenblatt!$B$19*Übersicht!G390^3)+(Datenblatt!$C$19*Übersicht!G390^2)+(Datenblatt!$D$19*Übersicht!G390)+Datenblatt!$E$19,IF($C390=14,(Datenblatt!$B$20*Übersicht!G390^3)+(Datenblatt!$C$20*Übersicht!G390^2)+(Datenblatt!$D$20*Übersicht!G390)+Datenblatt!$E$20,IF($C390=15,(Datenblatt!$B$21*Übersicht!G390^3)+(Datenblatt!$C$21*Übersicht!G390^2)+(Datenblatt!$D$21*Übersicht!G390)+Datenblatt!$E$21,IF($C390=16,(Datenblatt!$B$22*Übersicht!G390^3)+(Datenblatt!$C$22*Übersicht!G390^2)+(Datenblatt!$D$22*Übersicht!G390)+Datenblatt!$E$22,IF($C390=12,(Datenblatt!$B$23*Übersicht!G390^3)+(Datenblatt!$C$23*Übersicht!G390^2)+(Datenblatt!$D$23*Übersicht!G390)+Datenblatt!$E$23,IF($C390=11,(Datenblatt!$B$24*Übersicht!G390^3)+(Datenblatt!$C$24*Übersicht!G390^2)+(Datenblatt!$D$24*Übersicht!G390)+Datenblatt!$E$24,0))))))))))))))))))</f>
        <v>0</v>
      </c>
      <c r="M390">
        <f>IF(AND(H390="",C390=11),Datenblatt!$I$26,IF(AND(H390="",C390=12),Datenblatt!$I$26,IF(AND(H390="",C390=16),Datenblatt!$I$27,IF(AND(H390="",C390=15),Datenblatt!$I$26,IF(AND(H390="",C390=14),Datenblatt!$I$26,IF(AND(H390="",C390=13),Datenblatt!$I$26,IF(AND($C390=13,H390&gt;Datenblatt!$X$3),0,IF(AND($C390=14,H390&gt;Datenblatt!$X$4),0,IF(AND($C390=15,H390&gt;Datenblatt!$X$5),0,IF(AND($C390=16,H390&gt;Datenblatt!$X$6),0,IF(AND($C390=12,H390&gt;Datenblatt!$X$7),0,IF(AND($C390=11,H390&gt;Datenblatt!$X$8),0,IF(AND($C390=13,H390&lt;Datenblatt!$W$3),100,IF(AND($C390=14,H390&lt;Datenblatt!$W$4),100,IF(AND($C390=15,H390&lt;Datenblatt!$W$5),100,IF(AND($C390=16,H390&lt;Datenblatt!$W$6),100,IF(AND($C390=12,H390&lt;Datenblatt!$W$7),100,IF(AND($C390=11,H390&lt;Datenblatt!$W$8),100,IF($C390=13,(Datenblatt!$B$27*Übersicht!H390^3)+(Datenblatt!$C$27*Übersicht!H390^2)+(Datenblatt!$D$27*Übersicht!H390)+Datenblatt!$E$27,IF($C390=14,(Datenblatt!$B$28*Übersicht!H390^3)+(Datenblatt!$C$28*Übersicht!H390^2)+(Datenblatt!$D$28*Übersicht!H390)+Datenblatt!$E$28,IF($C390=15,(Datenblatt!$B$29*Übersicht!H390^3)+(Datenblatt!$C$29*Übersicht!H390^2)+(Datenblatt!$D$29*Übersicht!H390)+Datenblatt!$E$29,IF($C390=16,(Datenblatt!$B$30*Übersicht!H390^3)+(Datenblatt!$C$30*Übersicht!H390^2)+(Datenblatt!$D$30*Übersicht!H390)+Datenblatt!$E$30,IF($C390=12,(Datenblatt!$B$31*Übersicht!H390^3)+(Datenblatt!$C$31*Übersicht!H390^2)+(Datenblatt!$D$31*Übersicht!H390)+Datenblatt!$E$31,IF($C390=11,(Datenblatt!$B$32*Übersicht!H390^3)+(Datenblatt!$C$32*Übersicht!H390^2)+(Datenblatt!$D$32*Übersicht!H390)+Datenblatt!$E$32,0))))))))))))))))))))))))</f>
        <v>0</v>
      </c>
      <c r="N390">
        <f>IF(AND(H390="",C390=11),Datenblatt!$I$29,IF(AND(H390="",C390=12),Datenblatt!$I$29,IF(AND(H390="",C390=16),Datenblatt!$I$29,IF(AND(H390="",C390=15),Datenblatt!$I$29,IF(AND(H390="",C390=14),Datenblatt!$I$29,IF(AND(H390="",C390=13),Datenblatt!$I$29,IF(AND($C390=13,H390&gt;Datenblatt!$X$3),0,IF(AND($C390=14,H390&gt;Datenblatt!$X$4),0,IF(AND($C390=15,H390&gt;Datenblatt!$X$5),0,IF(AND($C390=16,H390&gt;Datenblatt!$X$6),0,IF(AND($C390=12,H390&gt;Datenblatt!$X$7),0,IF(AND($C390=11,H390&gt;Datenblatt!$X$8),0,IF(AND($C390=13,H390&lt;Datenblatt!$W$3),100,IF(AND($C390=14,H390&lt;Datenblatt!$W$4),100,IF(AND($C390=15,H390&lt;Datenblatt!$W$5),100,IF(AND($C390=16,H390&lt;Datenblatt!$W$6),100,IF(AND($C390=12,H390&lt;Datenblatt!$W$7),100,IF(AND($C390=11,H390&lt;Datenblatt!$W$8),100,IF($C390=13,(Datenblatt!$B$27*Übersicht!H390^3)+(Datenblatt!$C$27*Übersicht!H390^2)+(Datenblatt!$D$27*Übersicht!H390)+Datenblatt!$E$27,IF($C390=14,(Datenblatt!$B$28*Übersicht!H390^3)+(Datenblatt!$C$28*Übersicht!H390^2)+(Datenblatt!$D$28*Übersicht!H390)+Datenblatt!$E$28,IF($C390=15,(Datenblatt!$B$29*Übersicht!H390^3)+(Datenblatt!$C$29*Übersicht!H390^2)+(Datenblatt!$D$29*Übersicht!H390)+Datenblatt!$E$29,IF($C390=16,(Datenblatt!$B$30*Übersicht!H390^3)+(Datenblatt!$C$30*Übersicht!H390^2)+(Datenblatt!$D$30*Übersicht!H390)+Datenblatt!$E$30,IF($C390=12,(Datenblatt!$B$31*Übersicht!H390^3)+(Datenblatt!$C$31*Übersicht!H390^2)+(Datenblatt!$D$31*Übersicht!H390)+Datenblatt!$E$31,IF($C390=11,(Datenblatt!$B$32*Übersicht!H390^3)+(Datenblatt!$C$32*Übersicht!H390^2)+(Datenblatt!$D$32*Übersicht!H390)+Datenblatt!$E$32,0))))))))))))))))))))))))</f>
        <v>0</v>
      </c>
      <c r="O390" s="2" t="e">
        <f t="shared" si="24"/>
        <v>#DIV/0!</v>
      </c>
      <c r="P390" s="2" t="e">
        <f t="shared" si="25"/>
        <v>#DIV/0!</v>
      </c>
      <c r="R390" s="2"/>
      <c r="S390" s="2">
        <f>Datenblatt!$I$10</f>
        <v>62.816491055091916</v>
      </c>
      <c r="T390" s="2">
        <f>Datenblatt!$I$18</f>
        <v>62.379148900450787</v>
      </c>
      <c r="U390" s="2">
        <f>Datenblatt!$I$26</f>
        <v>55.885385458572635</v>
      </c>
      <c r="V390" s="2">
        <f>Datenblatt!$I$34</f>
        <v>60.727085155488531</v>
      </c>
      <c r="W390" s="7" t="e">
        <f t="shared" si="26"/>
        <v>#DIV/0!</v>
      </c>
      <c r="Y390" s="2">
        <f>Datenblatt!$I$5</f>
        <v>73.48733784597421</v>
      </c>
      <c r="Z390">
        <f>Datenblatt!$I$13</f>
        <v>79.926562848016317</v>
      </c>
      <c r="AA390">
        <f>Datenblatt!$I$21</f>
        <v>79.953620531215734</v>
      </c>
      <c r="AB390">
        <f>Datenblatt!$I$29</f>
        <v>70.851454876954847</v>
      </c>
      <c r="AC390">
        <f>Datenblatt!$I$37</f>
        <v>75.813025407742586</v>
      </c>
      <c r="AD390" s="7" t="e">
        <f t="shared" si="27"/>
        <v>#DIV/0!</v>
      </c>
    </row>
    <row r="391" spans="10:30" ht="19" x14ac:dyDescent="0.25">
      <c r="J391" s="3" t="e">
        <f>IF(AND($C391=13,Datenblatt!M391&lt;Datenblatt!$R$3),0,IF(AND($C391=14,Datenblatt!M391&lt;Datenblatt!$R$4),0,IF(AND($C391=15,Datenblatt!M391&lt;Datenblatt!$R$5),0,IF(AND($C391=16,Datenblatt!M391&lt;Datenblatt!$R$6),0,IF(AND($C391=12,Datenblatt!M391&lt;Datenblatt!$R$7),0,IF(AND($C391=11,Datenblatt!M391&lt;Datenblatt!$R$8),0,IF(AND($C391=13,Datenblatt!M391&gt;Datenblatt!$Q$3),100,IF(AND($C391=14,Datenblatt!M391&gt;Datenblatt!$Q$4),100,IF(AND($C391=15,Datenblatt!M391&gt;Datenblatt!$Q$5),100,IF(AND($C391=16,Datenblatt!M391&gt;Datenblatt!$Q$6),100,IF(AND($C391=12,Datenblatt!M391&gt;Datenblatt!$Q$7),100,IF(AND($C391=11,Datenblatt!M391&gt;Datenblatt!$Q$8),100,IF(Übersicht!$C391=13,Datenblatt!$B$3*Datenblatt!M391^3+Datenblatt!$C$3*Datenblatt!M391^2+Datenblatt!$D$3*Datenblatt!M391+Datenblatt!$E$3,IF(Übersicht!$C391=14,Datenblatt!$B$4*Datenblatt!M391^3+Datenblatt!$C$4*Datenblatt!M391^2+Datenblatt!$D$4*Datenblatt!M391+Datenblatt!$E$4,IF(Übersicht!$C391=15,Datenblatt!$B$5*Datenblatt!M391^3+Datenblatt!$C$5*Datenblatt!M391^2+Datenblatt!$D$5*Datenblatt!M391+Datenblatt!$E$5,IF(Übersicht!$C391=16,Datenblatt!$B$6*Datenblatt!M391^3+Datenblatt!$C$6*Datenblatt!M391^2+Datenblatt!$D$6*Datenblatt!M391+Datenblatt!$E$6,IF(Übersicht!$C391=12,Datenblatt!$B$7*Datenblatt!M391^3+Datenblatt!$C$7*Datenblatt!M391^2+Datenblatt!$D$7*Datenblatt!M391+Datenblatt!$E$7,IF(Übersicht!$C391=11,Datenblatt!$B$8*Datenblatt!M391^3+Datenblatt!$C$8*Datenblatt!M391^2+Datenblatt!$D$8*Datenblatt!M391+Datenblatt!$E$8,0))))))))))))))))))</f>
        <v>#DIV/0!</v>
      </c>
      <c r="K391" t="e">
        <f>IF(AND(Übersicht!$C391=13,Datenblatt!N391&lt;Datenblatt!$T$3),0,IF(AND(Übersicht!$C391=14,Datenblatt!N391&lt;Datenblatt!$T$4),0,IF(AND(Übersicht!$C391=15,Datenblatt!N391&lt;Datenblatt!$T$5),0,IF(AND(Übersicht!$C391=16,Datenblatt!N391&lt;Datenblatt!$T$6),0,IF(AND(Übersicht!$C391=12,Datenblatt!N391&lt;Datenblatt!$T$7),0,IF(AND(Übersicht!$C391=11,Datenblatt!N391&lt;Datenblatt!$T$8),0,IF(AND($C391=13,Datenblatt!N391&gt;Datenblatt!$S$3),100,IF(AND($C391=14,Datenblatt!N391&gt;Datenblatt!$S$4),100,IF(AND($C391=15,Datenblatt!N391&gt;Datenblatt!$S$5),100,IF(AND($C391=16,Datenblatt!N391&gt;Datenblatt!$S$6),100,IF(AND($C391=12,Datenblatt!N391&gt;Datenblatt!$S$7),100,IF(AND($C391=11,Datenblatt!N391&gt;Datenblatt!$S$8),100,IF(Übersicht!$C391=13,Datenblatt!$B$11*Datenblatt!N391^3+Datenblatt!$C$11*Datenblatt!N391^2+Datenblatt!$D$11*Datenblatt!N391+Datenblatt!$E$11,IF(Übersicht!$C391=14,Datenblatt!$B$12*Datenblatt!N391^3+Datenblatt!$C$12*Datenblatt!N391^2+Datenblatt!$D$12*Datenblatt!N391+Datenblatt!$E$12,IF(Übersicht!$C391=15,Datenblatt!$B$13*Datenblatt!N391^3+Datenblatt!$C$13*Datenblatt!N391^2+Datenblatt!$D$13*Datenblatt!N391+Datenblatt!$E$13,IF(Übersicht!$C391=16,Datenblatt!$B$14*Datenblatt!N391^3+Datenblatt!$C$14*Datenblatt!N391^2+Datenblatt!$D$14*Datenblatt!N391+Datenblatt!$E$14,IF(Übersicht!$C391=12,Datenblatt!$B$15*Datenblatt!N391^3+Datenblatt!$C$15*Datenblatt!N391^2+Datenblatt!$D$15*Datenblatt!N391+Datenblatt!$E$15,IF(Übersicht!$C391=11,Datenblatt!$B$16*Datenblatt!N391^3+Datenblatt!$C$16*Datenblatt!N391^2+Datenblatt!$D$16*Datenblatt!N391+Datenblatt!$E$16,0))))))))))))))))))</f>
        <v>#DIV/0!</v>
      </c>
      <c r="L391">
        <f>IF(AND($C391=13,G391&lt;Datenblatt!$V$3),0,IF(AND($C391=14,G391&lt;Datenblatt!$V$4),0,IF(AND($C391=15,G391&lt;Datenblatt!$V$5),0,IF(AND($C391=16,G391&lt;Datenblatt!$V$6),0,IF(AND($C391=12,G391&lt;Datenblatt!$V$7),0,IF(AND($C391=11,G391&lt;Datenblatt!$V$8),0,IF(AND($C391=13,G391&gt;Datenblatt!$U$3),100,IF(AND($C391=14,G391&gt;Datenblatt!$U$4),100,IF(AND($C391=15,G391&gt;Datenblatt!$U$5),100,IF(AND($C391=16,G391&gt;Datenblatt!$U$6),100,IF(AND($C391=12,G391&gt;Datenblatt!$U$7),100,IF(AND($C391=11,G391&gt;Datenblatt!$U$8),100,IF($C391=13,(Datenblatt!$B$19*Übersicht!G391^3)+(Datenblatt!$C$19*Übersicht!G391^2)+(Datenblatt!$D$19*Übersicht!G391)+Datenblatt!$E$19,IF($C391=14,(Datenblatt!$B$20*Übersicht!G391^3)+(Datenblatt!$C$20*Übersicht!G391^2)+(Datenblatt!$D$20*Übersicht!G391)+Datenblatt!$E$20,IF($C391=15,(Datenblatt!$B$21*Übersicht!G391^3)+(Datenblatt!$C$21*Übersicht!G391^2)+(Datenblatt!$D$21*Übersicht!G391)+Datenblatt!$E$21,IF($C391=16,(Datenblatt!$B$22*Übersicht!G391^3)+(Datenblatt!$C$22*Übersicht!G391^2)+(Datenblatt!$D$22*Übersicht!G391)+Datenblatt!$E$22,IF($C391=12,(Datenblatt!$B$23*Übersicht!G391^3)+(Datenblatt!$C$23*Übersicht!G391^2)+(Datenblatt!$D$23*Übersicht!G391)+Datenblatt!$E$23,IF($C391=11,(Datenblatt!$B$24*Übersicht!G391^3)+(Datenblatt!$C$24*Übersicht!G391^2)+(Datenblatt!$D$24*Übersicht!G391)+Datenblatt!$E$24,0))))))))))))))))))</f>
        <v>0</v>
      </c>
      <c r="M391">
        <f>IF(AND(H391="",C391=11),Datenblatt!$I$26,IF(AND(H391="",C391=12),Datenblatt!$I$26,IF(AND(H391="",C391=16),Datenblatt!$I$27,IF(AND(H391="",C391=15),Datenblatt!$I$26,IF(AND(H391="",C391=14),Datenblatt!$I$26,IF(AND(H391="",C391=13),Datenblatt!$I$26,IF(AND($C391=13,H391&gt;Datenblatt!$X$3),0,IF(AND($C391=14,H391&gt;Datenblatt!$X$4),0,IF(AND($C391=15,H391&gt;Datenblatt!$X$5),0,IF(AND($C391=16,H391&gt;Datenblatt!$X$6),0,IF(AND($C391=12,H391&gt;Datenblatt!$X$7),0,IF(AND($C391=11,H391&gt;Datenblatt!$X$8),0,IF(AND($C391=13,H391&lt;Datenblatt!$W$3),100,IF(AND($C391=14,H391&lt;Datenblatt!$W$4),100,IF(AND($C391=15,H391&lt;Datenblatt!$W$5),100,IF(AND($C391=16,H391&lt;Datenblatt!$W$6),100,IF(AND($C391=12,H391&lt;Datenblatt!$W$7),100,IF(AND($C391=11,H391&lt;Datenblatt!$W$8),100,IF($C391=13,(Datenblatt!$B$27*Übersicht!H391^3)+(Datenblatt!$C$27*Übersicht!H391^2)+(Datenblatt!$D$27*Übersicht!H391)+Datenblatt!$E$27,IF($C391=14,(Datenblatt!$B$28*Übersicht!H391^3)+(Datenblatt!$C$28*Übersicht!H391^2)+(Datenblatt!$D$28*Übersicht!H391)+Datenblatt!$E$28,IF($C391=15,(Datenblatt!$B$29*Übersicht!H391^3)+(Datenblatt!$C$29*Übersicht!H391^2)+(Datenblatt!$D$29*Übersicht!H391)+Datenblatt!$E$29,IF($C391=16,(Datenblatt!$B$30*Übersicht!H391^3)+(Datenblatt!$C$30*Übersicht!H391^2)+(Datenblatt!$D$30*Übersicht!H391)+Datenblatt!$E$30,IF($C391=12,(Datenblatt!$B$31*Übersicht!H391^3)+(Datenblatt!$C$31*Übersicht!H391^2)+(Datenblatt!$D$31*Übersicht!H391)+Datenblatt!$E$31,IF($C391=11,(Datenblatt!$B$32*Übersicht!H391^3)+(Datenblatt!$C$32*Übersicht!H391^2)+(Datenblatt!$D$32*Übersicht!H391)+Datenblatt!$E$32,0))))))))))))))))))))))))</f>
        <v>0</v>
      </c>
      <c r="N391">
        <f>IF(AND(H391="",C391=11),Datenblatt!$I$29,IF(AND(H391="",C391=12),Datenblatt!$I$29,IF(AND(H391="",C391=16),Datenblatt!$I$29,IF(AND(H391="",C391=15),Datenblatt!$I$29,IF(AND(H391="",C391=14),Datenblatt!$I$29,IF(AND(H391="",C391=13),Datenblatt!$I$29,IF(AND($C391=13,H391&gt;Datenblatt!$X$3),0,IF(AND($C391=14,H391&gt;Datenblatt!$X$4),0,IF(AND($C391=15,H391&gt;Datenblatt!$X$5),0,IF(AND($C391=16,H391&gt;Datenblatt!$X$6),0,IF(AND($C391=12,H391&gt;Datenblatt!$X$7),0,IF(AND($C391=11,H391&gt;Datenblatt!$X$8),0,IF(AND($C391=13,H391&lt;Datenblatt!$W$3),100,IF(AND($C391=14,H391&lt;Datenblatt!$W$4),100,IF(AND($C391=15,H391&lt;Datenblatt!$W$5),100,IF(AND($C391=16,H391&lt;Datenblatt!$W$6),100,IF(AND($C391=12,H391&lt;Datenblatt!$W$7),100,IF(AND($C391=11,H391&lt;Datenblatt!$W$8),100,IF($C391=13,(Datenblatt!$B$27*Übersicht!H391^3)+(Datenblatt!$C$27*Übersicht!H391^2)+(Datenblatt!$D$27*Übersicht!H391)+Datenblatt!$E$27,IF($C391=14,(Datenblatt!$B$28*Übersicht!H391^3)+(Datenblatt!$C$28*Übersicht!H391^2)+(Datenblatt!$D$28*Übersicht!H391)+Datenblatt!$E$28,IF($C391=15,(Datenblatt!$B$29*Übersicht!H391^3)+(Datenblatt!$C$29*Übersicht!H391^2)+(Datenblatt!$D$29*Übersicht!H391)+Datenblatt!$E$29,IF($C391=16,(Datenblatt!$B$30*Übersicht!H391^3)+(Datenblatt!$C$30*Übersicht!H391^2)+(Datenblatt!$D$30*Übersicht!H391)+Datenblatt!$E$30,IF($C391=12,(Datenblatt!$B$31*Übersicht!H391^3)+(Datenblatt!$C$31*Übersicht!H391^2)+(Datenblatt!$D$31*Übersicht!H391)+Datenblatt!$E$31,IF($C391=11,(Datenblatt!$B$32*Übersicht!H391^3)+(Datenblatt!$C$32*Übersicht!H391^2)+(Datenblatt!$D$32*Übersicht!H391)+Datenblatt!$E$32,0))))))))))))))))))))))))</f>
        <v>0</v>
      </c>
      <c r="O391" s="2" t="e">
        <f t="shared" si="24"/>
        <v>#DIV/0!</v>
      </c>
      <c r="P391" s="2" t="e">
        <f t="shared" si="25"/>
        <v>#DIV/0!</v>
      </c>
      <c r="R391" s="2"/>
      <c r="S391" s="2">
        <f>Datenblatt!$I$10</f>
        <v>62.816491055091916</v>
      </c>
      <c r="T391" s="2">
        <f>Datenblatt!$I$18</f>
        <v>62.379148900450787</v>
      </c>
      <c r="U391" s="2">
        <f>Datenblatt!$I$26</f>
        <v>55.885385458572635</v>
      </c>
      <c r="V391" s="2">
        <f>Datenblatt!$I$34</f>
        <v>60.727085155488531</v>
      </c>
      <c r="W391" s="7" t="e">
        <f t="shared" si="26"/>
        <v>#DIV/0!</v>
      </c>
      <c r="Y391" s="2">
        <f>Datenblatt!$I$5</f>
        <v>73.48733784597421</v>
      </c>
      <c r="Z391">
        <f>Datenblatt!$I$13</f>
        <v>79.926562848016317</v>
      </c>
      <c r="AA391">
        <f>Datenblatt!$I$21</f>
        <v>79.953620531215734</v>
      </c>
      <c r="AB391">
        <f>Datenblatt!$I$29</f>
        <v>70.851454876954847</v>
      </c>
      <c r="AC391">
        <f>Datenblatt!$I$37</f>
        <v>75.813025407742586</v>
      </c>
      <c r="AD391" s="7" t="e">
        <f t="shared" si="27"/>
        <v>#DIV/0!</v>
      </c>
    </row>
    <row r="392" spans="10:30" ht="19" x14ac:dyDescent="0.25">
      <c r="J392" s="3" t="e">
        <f>IF(AND($C392=13,Datenblatt!M392&lt;Datenblatt!$R$3),0,IF(AND($C392=14,Datenblatt!M392&lt;Datenblatt!$R$4),0,IF(AND($C392=15,Datenblatt!M392&lt;Datenblatt!$R$5),0,IF(AND($C392=16,Datenblatt!M392&lt;Datenblatt!$R$6),0,IF(AND($C392=12,Datenblatt!M392&lt;Datenblatt!$R$7),0,IF(AND($C392=11,Datenblatt!M392&lt;Datenblatt!$R$8),0,IF(AND($C392=13,Datenblatt!M392&gt;Datenblatt!$Q$3),100,IF(AND($C392=14,Datenblatt!M392&gt;Datenblatt!$Q$4),100,IF(AND($C392=15,Datenblatt!M392&gt;Datenblatt!$Q$5),100,IF(AND($C392=16,Datenblatt!M392&gt;Datenblatt!$Q$6),100,IF(AND($C392=12,Datenblatt!M392&gt;Datenblatt!$Q$7),100,IF(AND($C392=11,Datenblatt!M392&gt;Datenblatt!$Q$8),100,IF(Übersicht!$C392=13,Datenblatt!$B$3*Datenblatt!M392^3+Datenblatt!$C$3*Datenblatt!M392^2+Datenblatt!$D$3*Datenblatt!M392+Datenblatt!$E$3,IF(Übersicht!$C392=14,Datenblatt!$B$4*Datenblatt!M392^3+Datenblatt!$C$4*Datenblatt!M392^2+Datenblatt!$D$4*Datenblatt!M392+Datenblatt!$E$4,IF(Übersicht!$C392=15,Datenblatt!$B$5*Datenblatt!M392^3+Datenblatt!$C$5*Datenblatt!M392^2+Datenblatt!$D$5*Datenblatt!M392+Datenblatt!$E$5,IF(Übersicht!$C392=16,Datenblatt!$B$6*Datenblatt!M392^3+Datenblatt!$C$6*Datenblatt!M392^2+Datenblatt!$D$6*Datenblatt!M392+Datenblatt!$E$6,IF(Übersicht!$C392=12,Datenblatt!$B$7*Datenblatt!M392^3+Datenblatt!$C$7*Datenblatt!M392^2+Datenblatt!$D$7*Datenblatt!M392+Datenblatt!$E$7,IF(Übersicht!$C392=11,Datenblatt!$B$8*Datenblatt!M392^3+Datenblatt!$C$8*Datenblatt!M392^2+Datenblatt!$D$8*Datenblatt!M392+Datenblatt!$E$8,0))))))))))))))))))</f>
        <v>#DIV/0!</v>
      </c>
      <c r="K392" t="e">
        <f>IF(AND(Übersicht!$C392=13,Datenblatt!N392&lt;Datenblatt!$T$3),0,IF(AND(Übersicht!$C392=14,Datenblatt!N392&lt;Datenblatt!$T$4),0,IF(AND(Übersicht!$C392=15,Datenblatt!N392&lt;Datenblatt!$T$5),0,IF(AND(Übersicht!$C392=16,Datenblatt!N392&lt;Datenblatt!$T$6),0,IF(AND(Übersicht!$C392=12,Datenblatt!N392&lt;Datenblatt!$T$7),0,IF(AND(Übersicht!$C392=11,Datenblatt!N392&lt;Datenblatt!$T$8),0,IF(AND($C392=13,Datenblatt!N392&gt;Datenblatt!$S$3),100,IF(AND($C392=14,Datenblatt!N392&gt;Datenblatt!$S$4),100,IF(AND($C392=15,Datenblatt!N392&gt;Datenblatt!$S$5),100,IF(AND($C392=16,Datenblatt!N392&gt;Datenblatt!$S$6),100,IF(AND($C392=12,Datenblatt!N392&gt;Datenblatt!$S$7),100,IF(AND($C392=11,Datenblatt!N392&gt;Datenblatt!$S$8),100,IF(Übersicht!$C392=13,Datenblatt!$B$11*Datenblatt!N392^3+Datenblatt!$C$11*Datenblatt!N392^2+Datenblatt!$D$11*Datenblatt!N392+Datenblatt!$E$11,IF(Übersicht!$C392=14,Datenblatt!$B$12*Datenblatt!N392^3+Datenblatt!$C$12*Datenblatt!N392^2+Datenblatt!$D$12*Datenblatt!N392+Datenblatt!$E$12,IF(Übersicht!$C392=15,Datenblatt!$B$13*Datenblatt!N392^3+Datenblatt!$C$13*Datenblatt!N392^2+Datenblatt!$D$13*Datenblatt!N392+Datenblatt!$E$13,IF(Übersicht!$C392=16,Datenblatt!$B$14*Datenblatt!N392^3+Datenblatt!$C$14*Datenblatt!N392^2+Datenblatt!$D$14*Datenblatt!N392+Datenblatt!$E$14,IF(Übersicht!$C392=12,Datenblatt!$B$15*Datenblatt!N392^3+Datenblatt!$C$15*Datenblatt!N392^2+Datenblatt!$D$15*Datenblatt!N392+Datenblatt!$E$15,IF(Übersicht!$C392=11,Datenblatt!$B$16*Datenblatt!N392^3+Datenblatt!$C$16*Datenblatt!N392^2+Datenblatt!$D$16*Datenblatt!N392+Datenblatt!$E$16,0))))))))))))))))))</f>
        <v>#DIV/0!</v>
      </c>
      <c r="L392">
        <f>IF(AND($C392=13,G392&lt;Datenblatt!$V$3),0,IF(AND($C392=14,G392&lt;Datenblatt!$V$4),0,IF(AND($C392=15,G392&lt;Datenblatt!$V$5),0,IF(AND($C392=16,G392&lt;Datenblatt!$V$6),0,IF(AND($C392=12,G392&lt;Datenblatt!$V$7),0,IF(AND($C392=11,G392&lt;Datenblatt!$V$8),0,IF(AND($C392=13,G392&gt;Datenblatt!$U$3),100,IF(AND($C392=14,G392&gt;Datenblatt!$U$4),100,IF(AND($C392=15,G392&gt;Datenblatt!$U$5),100,IF(AND($C392=16,G392&gt;Datenblatt!$U$6),100,IF(AND($C392=12,G392&gt;Datenblatt!$U$7),100,IF(AND($C392=11,G392&gt;Datenblatt!$U$8),100,IF($C392=13,(Datenblatt!$B$19*Übersicht!G392^3)+(Datenblatt!$C$19*Übersicht!G392^2)+(Datenblatt!$D$19*Übersicht!G392)+Datenblatt!$E$19,IF($C392=14,(Datenblatt!$B$20*Übersicht!G392^3)+(Datenblatt!$C$20*Übersicht!G392^2)+(Datenblatt!$D$20*Übersicht!G392)+Datenblatt!$E$20,IF($C392=15,(Datenblatt!$B$21*Übersicht!G392^3)+(Datenblatt!$C$21*Übersicht!G392^2)+(Datenblatt!$D$21*Übersicht!G392)+Datenblatt!$E$21,IF($C392=16,(Datenblatt!$B$22*Übersicht!G392^3)+(Datenblatt!$C$22*Übersicht!G392^2)+(Datenblatt!$D$22*Übersicht!G392)+Datenblatt!$E$22,IF($C392=12,(Datenblatt!$B$23*Übersicht!G392^3)+(Datenblatt!$C$23*Übersicht!G392^2)+(Datenblatt!$D$23*Übersicht!G392)+Datenblatt!$E$23,IF($C392=11,(Datenblatt!$B$24*Übersicht!G392^3)+(Datenblatt!$C$24*Übersicht!G392^2)+(Datenblatt!$D$24*Übersicht!G392)+Datenblatt!$E$24,0))))))))))))))))))</f>
        <v>0</v>
      </c>
      <c r="M392">
        <f>IF(AND(H392="",C392=11),Datenblatt!$I$26,IF(AND(H392="",C392=12),Datenblatt!$I$26,IF(AND(H392="",C392=16),Datenblatt!$I$27,IF(AND(H392="",C392=15),Datenblatt!$I$26,IF(AND(H392="",C392=14),Datenblatt!$I$26,IF(AND(H392="",C392=13),Datenblatt!$I$26,IF(AND($C392=13,H392&gt;Datenblatt!$X$3),0,IF(AND($C392=14,H392&gt;Datenblatt!$X$4),0,IF(AND($C392=15,H392&gt;Datenblatt!$X$5),0,IF(AND($C392=16,H392&gt;Datenblatt!$X$6),0,IF(AND($C392=12,H392&gt;Datenblatt!$X$7),0,IF(AND($C392=11,H392&gt;Datenblatt!$X$8),0,IF(AND($C392=13,H392&lt;Datenblatt!$W$3),100,IF(AND($C392=14,H392&lt;Datenblatt!$W$4),100,IF(AND($C392=15,H392&lt;Datenblatt!$W$5),100,IF(AND($C392=16,H392&lt;Datenblatt!$W$6),100,IF(AND($C392=12,H392&lt;Datenblatt!$W$7),100,IF(AND($C392=11,H392&lt;Datenblatt!$W$8),100,IF($C392=13,(Datenblatt!$B$27*Übersicht!H392^3)+(Datenblatt!$C$27*Übersicht!H392^2)+(Datenblatt!$D$27*Übersicht!H392)+Datenblatt!$E$27,IF($C392=14,(Datenblatt!$B$28*Übersicht!H392^3)+(Datenblatt!$C$28*Übersicht!H392^2)+(Datenblatt!$D$28*Übersicht!H392)+Datenblatt!$E$28,IF($C392=15,(Datenblatt!$B$29*Übersicht!H392^3)+(Datenblatt!$C$29*Übersicht!H392^2)+(Datenblatt!$D$29*Übersicht!H392)+Datenblatt!$E$29,IF($C392=16,(Datenblatt!$B$30*Übersicht!H392^3)+(Datenblatt!$C$30*Übersicht!H392^2)+(Datenblatt!$D$30*Übersicht!H392)+Datenblatt!$E$30,IF($C392=12,(Datenblatt!$B$31*Übersicht!H392^3)+(Datenblatt!$C$31*Übersicht!H392^2)+(Datenblatt!$D$31*Übersicht!H392)+Datenblatt!$E$31,IF($C392=11,(Datenblatt!$B$32*Übersicht!H392^3)+(Datenblatt!$C$32*Übersicht!H392^2)+(Datenblatt!$D$32*Übersicht!H392)+Datenblatt!$E$32,0))))))))))))))))))))))))</f>
        <v>0</v>
      </c>
      <c r="N392">
        <f>IF(AND(H392="",C392=11),Datenblatt!$I$29,IF(AND(H392="",C392=12),Datenblatt!$I$29,IF(AND(H392="",C392=16),Datenblatt!$I$29,IF(AND(H392="",C392=15),Datenblatt!$I$29,IF(AND(H392="",C392=14),Datenblatt!$I$29,IF(AND(H392="",C392=13),Datenblatt!$I$29,IF(AND($C392=13,H392&gt;Datenblatt!$X$3),0,IF(AND($C392=14,H392&gt;Datenblatt!$X$4),0,IF(AND($C392=15,H392&gt;Datenblatt!$X$5),0,IF(AND($C392=16,H392&gt;Datenblatt!$X$6),0,IF(AND($C392=12,H392&gt;Datenblatt!$X$7),0,IF(AND($C392=11,H392&gt;Datenblatt!$X$8),0,IF(AND($C392=13,H392&lt;Datenblatt!$W$3),100,IF(AND($C392=14,H392&lt;Datenblatt!$W$4),100,IF(AND($C392=15,H392&lt;Datenblatt!$W$5),100,IF(AND($C392=16,H392&lt;Datenblatt!$W$6),100,IF(AND($C392=12,H392&lt;Datenblatt!$W$7),100,IF(AND($C392=11,H392&lt;Datenblatt!$W$8),100,IF($C392=13,(Datenblatt!$B$27*Übersicht!H392^3)+(Datenblatt!$C$27*Übersicht!H392^2)+(Datenblatt!$D$27*Übersicht!H392)+Datenblatt!$E$27,IF($C392=14,(Datenblatt!$B$28*Übersicht!H392^3)+(Datenblatt!$C$28*Übersicht!H392^2)+(Datenblatt!$D$28*Übersicht!H392)+Datenblatt!$E$28,IF($C392=15,(Datenblatt!$B$29*Übersicht!H392^3)+(Datenblatt!$C$29*Übersicht!H392^2)+(Datenblatt!$D$29*Übersicht!H392)+Datenblatt!$E$29,IF($C392=16,(Datenblatt!$B$30*Übersicht!H392^3)+(Datenblatt!$C$30*Übersicht!H392^2)+(Datenblatt!$D$30*Übersicht!H392)+Datenblatt!$E$30,IF($C392=12,(Datenblatt!$B$31*Übersicht!H392^3)+(Datenblatt!$C$31*Übersicht!H392^2)+(Datenblatt!$D$31*Übersicht!H392)+Datenblatt!$E$31,IF($C392=11,(Datenblatt!$B$32*Übersicht!H392^3)+(Datenblatt!$C$32*Übersicht!H392^2)+(Datenblatt!$D$32*Übersicht!H392)+Datenblatt!$E$32,0))))))))))))))))))))))))</f>
        <v>0</v>
      </c>
      <c r="O392" s="2" t="e">
        <f t="shared" si="24"/>
        <v>#DIV/0!</v>
      </c>
      <c r="P392" s="2" t="e">
        <f t="shared" si="25"/>
        <v>#DIV/0!</v>
      </c>
      <c r="R392" s="2"/>
      <c r="S392" s="2">
        <f>Datenblatt!$I$10</f>
        <v>62.816491055091916</v>
      </c>
      <c r="T392" s="2">
        <f>Datenblatt!$I$18</f>
        <v>62.379148900450787</v>
      </c>
      <c r="U392" s="2">
        <f>Datenblatt!$I$26</f>
        <v>55.885385458572635</v>
      </c>
      <c r="V392" s="2">
        <f>Datenblatt!$I$34</f>
        <v>60.727085155488531</v>
      </c>
      <c r="W392" s="7" t="e">
        <f t="shared" si="26"/>
        <v>#DIV/0!</v>
      </c>
      <c r="Y392" s="2">
        <f>Datenblatt!$I$5</f>
        <v>73.48733784597421</v>
      </c>
      <c r="Z392">
        <f>Datenblatt!$I$13</f>
        <v>79.926562848016317</v>
      </c>
      <c r="AA392">
        <f>Datenblatt!$I$21</f>
        <v>79.953620531215734</v>
      </c>
      <c r="AB392">
        <f>Datenblatt!$I$29</f>
        <v>70.851454876954847</v>
      </c>
      <c r="AC392">
        <f>Datenblatt!$I$37</f>
        <v>75.813025407742586</v>
      </c>
      <c r="AD392" s="7" t="e">
        <f t="shared" si="27"/>
        <v>#DIV/0!</v>
      </c>
    </row>
    <row r="393" spans="10:30" ht="19" x14ac:dyDescent="0.25">
      <c r="J393" s="3" t="e">
        <f>IF(AND($C393=13,Datenblatt!M393&lt;Datenblatt!$R$3),0,IF(AND($C393=14,Datenblatt!M393&lt;Datenblatt!$R$4),0,IF(AND($C393=15,Datenblatt!M393&lt;Datenblatt!$R$5),0,IF(AND($C393=16,Datenblatt!M393&lt;Datenblatt!$R$6),0,IF(AND($C393=12,Datenblatt!M393&lt;Datenblatt!$R$7),0,IF(AND($C393=11,Datenblatt!M393&lt;Datenblatt!$R$8),0,IF(AND($C393=13,Datenblatt!M393&gt;Datenblatt!$Q$3),100,IF(AND($C393=14,Datenblatt!M393&gt;Datenblatt!$Q$4),100,IF(AND($C393=15,Datenblatt!M393&gt;Datenblatt!$Q$5),100,IF(AND($C393=16,Datenblatt!M393&gt;Datenblatt!$Q$6),100,IF(AND($C393=12,Datenblatt!M393&gt;Datenblatt!$Q$7),100,IF(AND($C393=11,Datenblatt!M393&gt;Datenblatt!$Q$8),100,IF(Übersicht!$C393=13,Datenblatt!$B$3*Datenblatt!M393^3+Datenblatt!$C$3*Datenblatt!M393^2+Datenblatt!$D$3*Datenblatt!M393+Datenblatt!$E$3,IF(Übersicht!$C393=14,Datenblatt!$B$4*Datenblatt!M393^3+Datenblatt!$C$4*Datenblatt!M393^2+Datenblatt!$D$4*Datenblatt!M393+Datenblatt!$E$4,IF(Übersicht!$C393=15,Datenblatt!$B$5*Datenblatt!M393^3+Datenblatt!$C$5*Datenblatt!M393^2+Datenblatt!$D$5*Datenblatt!M393+Datenblatt!$E$5,IF(Übersicht!$C393=16,Datenblatt!$B$6*Datenblatt!M393^3+Datenblatt!$C$6*Datenblatt!M393^2+Datenblatt!$D$6*Datenblatt!M393+Datenblatt!$E$6,IF(Übersicht!$C393=12,Datenblatt!$B$7*Datenblatt!M393^3+Datenblatt!$C$7*Datenblatt!M393^2+Datenblatt!$D$7*Datenblatt!M393+Datenblatt!$E$7,IF(Übersicht!$C393=11,Datenblatt!$B$8*Datenblatt!M393^3+Datenblatt!$C$8*Datenblatt!M393^2+Datenblatt!$D$8*Datenblatt!M393+Datenblatt!$E$8,0))))))))))))))))))</f>
        <v>#DIV/0!</v>
      </c>
      <c r="K393" t="e">
        <f>IF(AND(Übersicht!$C393=13,Datenblatt!N393&lt;Datenblatt!$T$3),0,IF(AND(Übersicht!$C393=14,Datenblatt!N393&lt;Datenblatt!$T$4),0,IF(AND(Übersicht!$C393=15,Datenblatt!N393&lt;Datenblatt!$T$5),0,IF(AND(Übersicht!$C393=16,Datenblatt!N393&lt;Datenblatt!$T$6),0,IF(AND(Übersicht!$C393=12,Datenblatt!N393&lt;Datenblatt!$T$7),0,IF(AND(Übersicht!$C393=11,Datenblatt!N393&lt;Datenblatt!$T$8),0,IF(AND($C393=13,Datenblatt!N393&gt;Datenblatt!$S$3),100,IF(AND($C393=14,Datenblatt!N393&gt;Datenblatt!$S$4),100,IF(AND($C393=15,Datenblatt!N393&gt;Datenblatt!$S$5),100,IF(AND($C393=16,Datenblatt!N393&gt;Datenblatt!$S$6),100,IF(AND($C393=12,Datenblatt!N393&gt;Datenblatt!$S$7),100,IF(AND($C393=11,Datenblatt!N393&gt;Datenblatt!$S$8),100,IF(Übersicht!$C393=13,Datenblatt!$B$11*Datenblatt!N393^3+Datenblatt!$C$11*Datenblatt!N393^2+Datenblatt!$D$11*Datenblatt!N393+Datenblatt!$E$11,IF(Übersicht!$C393=14,Datenblatt!$B$12*Datenblatt!N393^3+Datenblatt!$C$12*Datenblatt!N393^2+Datenblatt!$D$12*Datenblatt!N393+Datenblatt!$E$12,IF(Übersicht!$C393=15,Datenblatt!$B$13*Datenblatt!N393^3+Datenblatt!$C$13*Datenblatt!N393^2+Datenblatt!$D$13*Datenblatt!N393+Datenblatt!$E$13,IF(Übersicht!$C393=16,Datenblatt!$B$14*Datenblatt!N393^3+Datenblatt!$C$14*Datenblatt!N393^2+Datenblatt!$D$14*Datenblatt!N393+Datenblatt!$E$14,IF(Übersicht!$C393=12,Datenblatt!$B$15*Datenblatt!N393^3+Datenblatt!$C$15*Datenblatt!N393^2+Datenblatt!$D$15*Datenblatt!N393+Datenblatt!$E$15,IF(Übersicht!$C393=11,Datenblatt!$B$16*Datenblatt!N393^3+Datenblatt!$C$16*Datenblatt!N393^2+Datenblatt!$D$16*Datenblatt!N393+Datenblatt!$E$16,0))))))))))))))))))</f>
        <v>#DIV/0!</v>
      </c>
      <c r="L393">
        <f>IF(AND($C393=13,G393&lt;Datenblatt!$V$3),0,IF(AND($C393=14,G393&lt;Datenblatt!$V$4),0,IF(AND($C393=15,G393&lt;Datenblatt!$V$5),0,IF(AND($C393=16,G393&lt;Datenblatt!$V$6),0,IF(AND($C393=12,G393&lt;Datenblatt!$V$7),0,IF(AND($C393=11,G393&lt;Datenblatt!$V$8),0,IF(AND($C393=13,G393&gt;Datenblatt!$U$3),100,IF(AND($C393=14,G393&gt;Datenblatt!$U$4),100,IF(AND($C393=15,G393&gt;Datenblatt!$U$5),100,IF(AND($C393=16,G393&gt;Datenblatt!$U$6),100,IF(AND($C393=12,G393&gt;Datenblatt!$U$7),100,IF(AND($C393=11,G393&gt;Datenblatt!$U$8),100,IF($C393=13,(Datenblatt!$B$19*Übersicht!G393^3)+(Datenblatt!$C$19*Übersicht!G393^2)+(Datenblatt!$D$19*Übersicht!G393)+Datenblatt!$E$19,IF($C393=14,(Datenblatt!$B$20*Übersicht!G393^3)+(Datenblatt!$C$20*Übersicht!G393^2)+(Datenblatt!$D$20*Übersicht!G393)+Datenblatt!$E$20,IF($C393=15,(Datenblatt!$B$21*Übersicht!G393^3)+(Datenblatt!$C$21*Übersicht!G393^2)+(Datenblatt!$D$21*Übersicht!G393)+Datenblatt!$E$21,IF($C393=16,(Datenblatt!$B$22*Übersicht!G393^3)+(Datenblatt!$C$22*Übersicht!G393^2)+(Datenblatt!$D$22*Übersicht!G393)+Datenblatt!$E$22,IF($C393=12,(Datenblatt!$B$23*Übersicht!G393^3)+(Datenblatt!$C$23*Übersicht!G393^2)+(Datenblatt!$D$23*Übersicht!G393)+Datenblatt!$E$23,IF($C393=11,(Datenblatt!$B$24*Übersicht!G393^3)+(Datenblatt!$C$24*Übersicht!G393^2)+(Datenblatt!$D$24*Übersicht!G393)+Datenblatt!$E$24,0))))))))))))))))))</f>
        <v>0</v>
      </c>
      <c r="M393">
        <f>IF(AND(H393="",C393=11),Datenblatt!$I$26,IF(AND(H393="",C393=12),Datenblatt!$I$26,IF(AND(H393="",C393=16),Datenblatt!$I$27,IF(AND(H393="",C393=15),Datenblatt!$I$26,IF(AND(H393="",C393=14),Datenblatt!$I$26,IF(AND(H393="",C393=13),Datenblatt!$I$26,IF(AND($C393=13,H393&gt;Datenblatt!$X$3),0,IF(AND($C393=14,H393&gt;Datenblatt!$X$4),0,IF(AND($C393=15,H393&gt;Datenblatt!$X$5),0,IF(AND($C393=16,H393&gt;Datenblatt!$X$6),0,IF(AND($C393=12,H393&gt;Datenblatt!$X$7),0,IF(AND($C393=11,H393&gt;Datenblatt!$X$8),0,IF(AND($C393=13,H393&lt;Datenblatt!$W$3),100,IF(AND($C393=14,H393&lt;Datenblatt!$W$4),100,IF(AND($C393=15,H393&lt;Datenblatt!$W$5),100,IF(AND($C393=16,H393&lt;Datenblatt!$W$6),100,IF(AND($C393=12,H393&lt;Datenblatt!$W$7),100,IF(AND($C393=11,H393&lt;Datenblatt!$W$8),100,IF($C393=13,(Datenblatt!$B$27*Übersicht!H393^3)+(Datenblatt!$C$27*Übersicht!H393^2)+(Datenblatt!$D$27*Übersicht!H393)+Datenblatt!$E$27,IF($C393=14,(Datenblatt!$B$28*Übersicht!H393^3)+(Datenblatt!$C$28*Übersicht!H393^2)+(Datenblatt!$D$28*Übersicht!H393)+Datenblatt!$E$28,IF($C393=15,(Datenblatt!$B$29*Übersicht!H393^3)+(Datenblatt!$C$29*Übersicht!H393^2)+(Datenblatt!$D$29*Übersicht!H393)+Datenblatt!$E$29,IF($C393=16,(Datenblatt!$B$30*Übersicht!H393^3)+(Datenblatt!$C$30*Übersicht!H393^2)+(Datenblatt!$D$30*Übersicht!H393)+Datenblatt!$E$30,IF($C393=12,(Datenblatt!$B$31*Übersicht!H393^3)+(Datenblatt!$C$31*Übersicht!H393^2)+(Datenblatt!$D$31*Übersicht!H393)+Datenblatt!$E$31,IF($C393=11,(Datenblatt!$B$32*Übersicht!H393^3)+(Datenblatt!$C$32*Übersicht!H393^2)+(Datenblatt!$D$32*Übersicht!H393)+Datenblatt!$E$32,0))))))))))))))))))))))))</f>
        <v>0</v>
      </c>
      <c r="N393">
        <f>IF(AND(H393="",C393=11),Datenblatt!$I$29,IF(AND(H393="",C393=12),Datenblatt!$I$29,IF(AND(H393="",C393=16),Datenblatt!$I$29,IF(AND(H393="",C393=15),Datenblatt!$I$29,IF(AND(H393="",C393=14),Datenblatt!$I$29,IF(AND(H393="",C393=13),Datenblatt!$I$29,IF(AND($C393=13,H393&gt;Datenblatt!$X$3),0,IF(AND($C393=14,H393&gt;Datenblatt!$X$4),0,IF(AND($C393=15,H393&gt;Datenblatt!$X$5),0,IF(AND($C393=16,H393&gt;Datenblatt!$X$6),0,IF(AND($C393=12,H393&gt;Datenblatt!$X$7),0,IF(AND($C393=11,H393&gt;Datenblatt!$X$8),0,IF(AND($C393=13,H393&lt;Datenblatt!$W$3),100,IF(AND($C393=14,H393&lt;Datenblatt!$W$4),100,IF(AND($C393=15,H393&lt;Datenblatt!$W$5),100,IF(AND($C393=16,H393&lt;Datenblatt!$W$6),100,IF(AND($C393=12,H393&lt;Datenblatt!$W$7),100,IF(AND($C393=11,H393&lt;Datenblatt!$W$8),100,IF($C393=13,(Datenblatt!$B$27*Übersicht!H393^3)+(Datenblatt!$C$27*Übersicht!H393^2)+(Datenblatt!$D$27*Übersicht!H393)+Datenblatt!$E$27,IF($C393=14,(Datenblatt!$B$28*Übersicht!H393^3)+(Datenblatt!$C$28*Übersicht!H393^2)+(Datenblatt!$D$28*Übersicht!H393)+Datenblatt!$E$28,IF($C393=15,(Datenblatt!$B$29*Übersicht!H393^3)+(Datenblatt!$C$29*Übersicht!H393^2)+(Datenblatt!$D$29*Übersicht!H393)+Datenblatt!$E$29,IF($C393=16,(Datenblatt!$B$30*Übersicht!H393^3)+(Datenblatt!$C$30*Übersicht!H393^2)+(Datenblatt!$D$30*Übersicht!H393)+Datenblatt!$E$30,IF($C393=12,(Datenblatt!$B$31*Übersicht!H393^3)+(Datenblatt!$C$31*Übersicht!H393^2)+(Datenblatt!$D$31*Übersicht!H393)+Datenblatt!$E$31,IF($C393=11,(Datenblatt!$B$32*Übersicht!H393^3)+(Datenblatt!$C$32*Übersicht!H393^2)+(Datenblatt!$D$32*Übersicht!H393)+Datenblatt!$E$32,0))))))))))))))))))))))))</f>
        <v>0</v>
      </c>
      <c r="O393" s="2" t="e">
        <f t="shared" si="24"/>
        <v>#DIV/0!</v>
      </c>
      <c r="P393" s="2" t="e">
        <f t="shared" si="25"/>
        <v>#DIV/0!</v>
      </c>
      <c r="R393" s="2"/>
      <c r="S393" s="2">
        <f>Datenblatt!$I$10</f>
        <v>62.816491055091916</v>
      </c>
      <c r="T393" s="2">
        <f>Datenblatt!$I$18</f>
        <v>62.379148900450787</v>
      </c>
      <c r="U393" s="2">
        <f>Datenblatt!$I$26</f>
        <v>55.885385458572635</v>
      </c>
      <c r="V393" s="2">
        <f>Datenblatt!$I$34</f>
        <v>60.727085155488531</v>
      </c>
      <c r="W393" s="7" t="e">
        <f t="shared" si="26"/>
        <v>#DIV/0!</v>
      </c>
      <c r="Y393" s="2">
        <f>Datenblatt!$I$5</f>
        <v>73.48733784597421</v>
      </c>
      <c r="Z393">
        <f>Datenblatt!$I$13</f>
        <v>79.926562848016317</v>
      </c>
      <c r="AA393">
        <f>Datenblatt!$I$21</f>
        <v>79.953620531215734</v>
      </c>
      <c r="AB393">
        <f>Datenblatt!$I$29</f>
        <v>70.851454876954847</v>
      </c>
      <c r="AC393">
        <f>Datenblatt!$I$37</f>
        <v>75.813025407742586</v>
      </c>
      <c r="AD393" s="7" t="e">
        <f t="shared" si="27"/>
        <v>#DIV/0!</v>
      </c>
    </row>
    <row r="394" spans="10:30" ht="19" x14ac:dyDescent="0.25">
      <c r="J394" s="3" t="e">
        <f>IF(AND($C394=13,Datenblatt!M394&lt;Datenblatt!$R$3),0,IF(AND($C394=14,Datenblatt!M394&lt;Datenblatt!$R$4),0,IF(AND($C394=15,Datenblatt!M394&lt;Datenblatt!$R$5),0,IF(AND($C394=16,Datenblatt!M394&lt;Datenblatt!$R$6),0,IF(AND($C394=12,Datenblatt!M394&lt;Datenblatt!$R$7),0,IF(AND($C394=11,Datenblatt!M394&lt;Datenblatt!$R$8),0,IF(AND($C394=13,Datenblatt!M394&gt;Datenblatt!$Q$3),100,IF(AND($C394=14,Datenblatt!M394&gt;Datenblatt!$Q$4),100,IF(AND($C394=15,Datenblatt!M394&gt;Datenblatt!$Q$5),100,IF(AND($C394=16,Datenblatt!M394&gt;Datenblatt!$Q$6),100,IF(AND($C394=12,Datenblatt!M394&gt;Datenblatt!$Q$7),100,IF(AND($C394=11,Datenblatt!M394&gt;Datenblatt!$Q$8),100,IF(Übersicht!$C394=13,Datenblatt!$B$3*Datenblatt!M394^3+Datenblatt!$C$3*Datenblatt!M394^2+Datenblatt!$D$3*Datenblatt!M394+Datenblatt!$E$3,IF(Übersicht!$C394=14,Datenblatt!$B$4*Datenblatt!M394^3+Datenblatt!$C$4*Datenblatt!M394^2+Datenblatt!$D$4*Datenblatt!M394+Datenblatt!$E$4,IF(Übersicht!$C394=15,Datenblatt!$B$5*Datenblatt!M394^3+Datenblatt!$C$5*Datenblatt!M394^2+Datenblatt!$D$5*Datenblatt!M394+Datenblatt!$E$5,IF(Übersicht!$C394=16,Datenblatt!$B$6*Datenblatt!M394^3+Datenblatt!$C$6*Datenblatt!M394^2+Datenblatt!$D$6*Datenblatt!M394+Datenblatt!$E$6,IF(Übersicht!$C394=12,Datenblatt!$B$7*Datenblatt!M394^3+Datenblatt!$C$7*Datenblatt!M394^2+Datenblatt!$D$7*Datenblatt!M394+Datenblatt!$E$7,IF(Übersicht!$C394=11,Datenblatt!$B$8*Datenblatt!M394^3+Datenblatt!$C$8*Datenblatt!M394^2+Datenblatt!$D$8*Datenblatt!M394+Datenblatt!$E$8,0))))))))))))))))))</f>
        <v>#DIV/0!</v>
      </c>
      <c r="K394" t="e">
        <f>IF(AND(Übersicht!$C394=13,Datenblatt!N394&lt;Datenblatt!$T$3),0,IF(AND(Übersicht!$C394=14,Datenblatt!N394&lt;Datenblatt!$T$4),0,IF(AND(Übersicht!$C394=15,Datenblatt!N394&lt;Datenblatt!$T$5),0,IF(AND(Übersicht!$C394=16,Datenblatt!N394&lt;Datenblatt!$T$6),0,IF(AND(Übersicht!$C394=12,Datenblatt!N394&lt;Datenblatt!$T$7),0,IF(AND(Übersicht!$C394=11,Datenblatt!N394&lt;Datenblatt!$T$8),0,IF(AND($C394=13,Datenblatt!N394&gt;Datenblatt!$S$3),100,IF(AND($C394=14,Datenblatt!N394&gt;Datenblatt!$S$4),100,IF(AND($C394=15,Datenblatt!N394&gt;Datenblatt!$S$5),100,IF(AND($C394=16,Datenblatt!N394&gt;Datenblatt!$S$6),100,IF(AND($C394=12,Datenblatt!N394&gt;Datenblatt!$S$7),100,IF(AND($C394=11,Datenblatt!N394&gt;Datenblatt!$S$8),100,IF(Übersicht!$C394=13,Datenblatt!$B$11*Datenblatt!N394^3+Datenblatt!$C$11*Datenblatt!N394^2+Datenblatt!$D$11*Datenblatt!N394+Datenblatt!$E$11,IF(Übersicht!$C394=14,Datenblatt!$B$12*Datenblatt!N394^3+Datenblatt!$C$12*Datenblatt!N394^2+Datenblatt!$D$12*Datenblatt!N394+Datenblatt!$E$12,IF(Übersicht!$C394=15,Datenblatt!$B$13*Datenblatt!N394^3+Datenblatt!$C$13*Datenblatt!N394^2+Datenblatt!$D$13*Datenblatt!N394+Datenblatt!$E$13,IF(Übersicht!$C394=16,Datenblatt!$B$14*Datenblatt!N394^3+Datenblatt!$C$14*Datenblatt!N394^2+Datenblatt!$D$14*Datenblatt!N394+Datenblatt!$E$14,IF(Übersicht!$C394=12,Datenblatt!$B$15*Datenblatt!N394^3+Datenblatt!$C$15*Datenblatt!N394^2+Datenblatt!$D$15*Datenblatt!N394+Datenblatt!$E$15,IF(Übersicht!$C394=11,Datenblatt!$B$16*Datenblatt!N394^3+Datenblatt!$C$16*Datenblatt!N394^2+Datenblatt!$D$16*Datenblatt!N394+Datenblatt!$E$16,0))))))))))))))))))</f>
        <v>#DIV/0!</v>
      </c>
      <c r="L394">
        <f>IF(AND($C394=13,G394&lt;Datenblatt!$V$3),0,IF(AND($C394=14,G394&lt;Datenblatt!$V$4),0,IF(AND($C394=15,G394&lt;Datenblatt!$V$5),0,IF(AND($C394=16,G394&lt;Datenblatt!$V$6),0,IF(AND($C394=12,G394&lt;Datenblatt!$V$7),0,IF(AND($C394=11,G394&lt;Datenblatt!$V$8),0,IF(AND($C394=13,G394&gt;Datenblatt!$U$3),100,IF(AND($C394=14,G394&gt;Datenblatt!$U$4),100,IF(AND($C394=15,G394&gt;Datenblatt!$U$5),100,IF(AND($C394=16,G394&gt;Datenblatt!$U$6),100,IF(AND($C394=12,G394&gt;Datenblatt!$U$7),100,IF(AND($C394=11,G394&gt;Datenblatt!$U$8),100,IF($C394=13,(Datenblatt!$B$19*Übersicht!G394^3)+(Datenblatt!$C$19*Übersicht!G394^2)+(Datenblatt!$D$19*Übersicht!G394)+Datenblatt!$E$19,IF($C394=14,(Datenblatt!$B$20*Übersicht!G394^3)+(Datenblatt!$C$20*Übersicht!G394^2)+(Datenblatt!$D$20*Übersicht!G394)+Datenblatt!$E$20,IF($C394=15,(Datenblatt!$B$21*Übersicht!G394^3)+(Datenblatt!$C$21*Übersicht!G394^2)+(Datenblatt!$D$21*Übersicht!G394)+Datenblatt!$E$21,IF($C394=16,(Datenblatt!$B$22*Übersicht!G394^3)+(Datenblatt!$C$22*Übersicht!G394^2)+(Datenblatt!$D$22*Übersicht!G394)+Datenblatt!$E$22,IF($C394=12,(Datenblatt!$B$23*Übersicht!G394^3)+(Datenblatt!$C$23*Übersicht!G394^2)+(Datenblatt!$D$23*Übersicht!G394)+Datenblatt!$E$23,IF($C394=11,(Datenblatt!$B$24*Übersicht!G394^3)+(Datenblatt!$C$24*Übersicht!G394^2)+(Datenblatt!$D$24*Übersicht!G394)+Datenblatt!$E$24,0))))))))))))))))))</f>
        <v>0</v>
      </c>
      <c r="M394">
        <f>IF(AND(H394="",C394=11),Datenblatt!$I$26,IF(AND(H394="",C394=12),Datenblatt!$I$26,IF(AND(H394="",C394=16),Datenblatt!$I$27,IF(AND(H394="",C394=15),Datenblatt!$I$26,IF(AND(H394="",C394=14),Datenblatt!$I$26,IF(AND(H394="",C394=13),Datenblatt!$I$26,IF(AND($C394=13,H394&gt;Datenblatt!$X$3),0,IF(AND($C394=14,H394&gt;Datenblatt!$X$4),0,IF(AND($C394=15,H394&gt;Datenblatt!$X$5),0,IF(AND($C394=16,H394&gt;Datenblatt!$X$6),0,IF(AND($C394=12,H394&gt;Datenblatt!$X$7),0,IF(AND($C394=11,H394&gt;Datenblatt!$X$8),0,IF(AND($C394=13,H394&lt;Datenblatt!$W$3),100,IF(AND($C394=14,H394&lt;Datenblatt!$W$4),100,IF(AND($C394=15,H394&lt;Datenblatt!$W$5),100,IF(AND($C394=16,H394&lt;Datenblatt!$W$6),100,IF(AND($C394=12,H394&lt;Datenblatt!$W$7),100,IF(AND($C394=11,H394&lt;Datenblatt!$W$8),100,IF($C394=13,(Datenblatt!$B$27*Übersicht!H394^3)+(Datenblatt!$C$27*Übersicht!H394^2)+(Datenblatt!$D$27*Übersicht!H394)+Datenblatt!$E$27,IF($C394=14,(Datenblatt!$B$28*Übersicht!H394^3)+(Datenblatt!$C$28*Übersicht!H394^2)+(Datenblatt!$D$28*Übersicht!H394)+Datenblatt!$E$28,IF($C394=15,(Datenblatt!$B$29*Übersicht!H394^3)+(Datenblatt!$C$29*Übersicht!H394^2)+(Datenblatt!$D$29*Übersicht!H394)+Datenblatt!$E$29,IF($C394=16,(Datenblatt!$B$30*Übersicht!H394^3)+(Datenblatt!$C$30*Übersicht!H394^2)+(Datenblatt!$D$30*Übersicht!H394)+Datenblatt!$E$30,IF($C394=12,(Datenblatt!$B$31*Übersicht!H394^3)+(Datenblatt!$C$31*Übersicht!H394^2)+(Datenblatt!$D$31*Übersicht!H394)+Datenblatt!$E$31,IF($C394=11,(Datenblatt!$B$32*Übersicht!H394^3)+(Datenblatt!$C$32*Übersicht!H394^2)+(Datenblatt!$D$32*Übersicht!H394)+Datenblatt!$E$32,0))))))))))))))))))))))))</f>
        <v>0</v>
      </c>
      <c r="N394">
        <f>IF(AND(H394="",C394=11),Datenblatt!$I$29,IF(AND(H394="",C394=12),Datenblatt!$I$29,IF(AND(H394="",C394=16),Datenblatt!$I$29,IF(AND(H394="",C394=15),Datenblatt!$I$29,IF(AND(H394="",C394=14),Datenblatt!$I$29,IF(AND(H394="",C394=13),Datenblatt!$I$29,IF(AND($C394=13,H394&gt;Datenblatt!$X$3),0,IF(AND($C394=14,H394&gt;Datenblatt!$X$4),0,IF(AND($C394=15,H394&gt;Datenblatt!$X$5),0,IF(AND($C394=16,H394&gt;Datenblatt!$X$6),0,IF(AND($C394=12,H394&gt;Datenblatt!$X$7),0,IF(AND($C394=11,H394&gt;Datenblatt!$X$8),0,IF(AND($C394=13,H394&lt;Datenblatt!$W$3),100,IF(AND($C394=14,H394&lt;Datenblatt!$W$4),100,IF(AND($C394=15,H394&lt;Datenblatt!$W$5),100,IF(AND($C394=16,H394&lt;Datenblatt!$W$6),100,IF(AND($C394=12,H394&lt;Datenblatt!$W$7),100,IF(AND($C394=11,H394&lt;Datenblatt!$W$8),100,IF($C394=13,(Datenblatt!$B$27*Übersicht!H394^3)+(Datenblatt!$C$27*Übersicht!H394^2)+(Datenblatt!$D$27*Übersicht!H394)+Datenblatt!$E$27,IF($C394=14,(Datenblatt!$B$28*Übersicht!H394^3)+(Datenblatt!$C$28*Übersicht!H394^2)+(Datenblatt!$D$28*Übersicht!H394)+Datenblatt!$E$28,IF($C394=15,(Datenblatt!$B$29*Übersicht!H394^3)+(Datenblatt!$C$29*Übersicht!H394^2)+(Datenblatt!$D$29*Übersicht!H394)+Datenblatt!$E$29,IF($C394=16,(Datenblatt!$B$30*Übersicht!H394^3)+(Datenblatt!$C$30*Übersicht!H394^2)+(Datenblatt!$D$30*Übersicht!H394)+Datenblatt!$E$30,IF($C394=12,(Datenblatt!$B$31*Übersicht!H394^3)+(Datenblatt!$C$31*Übersicht!H394^2)+(Datenblatt!$D$31*Übersicht!H394)+Datenblatt!$E$31,IF($C394=11,(Datenblatt!$B$32*Übersicht!H394^3)+(Datenblatt!$C$32*Übersicht!H394^2)+(Datenblatt!$D$32*Übersicht!H394)+Datenblatt!$E$32,0))))))))))))))))))))))))</f>
        <v>0</v>
      </c>
      <c r="O394" s="2" t="e">
        <f t="shared" si="24"/>
        <v>#DIV/0!</v>
      </c>
      <c r="P394" s="2" t="e">
        <f t="shared" si="25"/>
        <v>#DIV/0!</v>
      </c>
      <c r="R394" s="2"/>
      <c r="S394" s="2">
        <f>Datenblatt!$I$10</f>
        <v>62.816491055091916</v>
      </c>
      <c r="T394" s="2">
        <f>Datenblatt!$I$18</f>
        <v>62.379148900450787</v>
      </c>
      <c r="U394" s="2">
        <f>Datenblatt!$I$26</f>
        <v>55.885385458572635</v>
      </c>
      <c r="V394" s="2">
        <f>Datenblatt!$I$34</f>
        <v>60.727085155488531</v>
      </c>
      <c r="W394" s="7" t="e">
        <f t="shared" si="26"/>
        <v>#DIV/0!</v>
      </c>
      <c r="Y394" s="2">
        <f>Datenblatt!$I$5</f>
        <v>73.48733784597421</v>
      </c>
      <c r="Z394">
        <f>Datenblatt!$I$13</f>
        <v>79.926562848016317</v>
      </c>
      <c r="AA394">
        <f>Datenblatt!$I$21</f>
        <v>79.953620531215734</v>
      </c>
      <c r="AB394">
        <f>Datenblatt!$I$29</f>
        <v>70.851454876954847</v>
      </c>
      <c r="AC394">
        <f>Datenblatt!$I$37</f>
        <v>75.813025407742586</v>
      </c>
      <c r="AD394" s="7" t="e">
        <f t="shared" si="27"/>
        <v>#DIV/0!</v>
      </c>
    </row>
    <row r="395" spans="10:30" ht="19" x14ac:dyDescent="0.25">
      <c r="J395" s="3" t="e">
        <f>IF(AND($C395=13,Datenblatt!M395&lt;Datenblatt!$R$3),0,IF(AND($C395=14,Datenblatt!M395&lt;Datenblatt!$R$4),0,IF(AND($C395=15,Datenblatt!M395&lt;Datenblatt!$R$5),0,IF(AND($C395=16,Datenblatt!M395&lt;Datenblatt!$R$6),0,IF(AND($C395=12,Datenblatt!M395&lt;Datenblatt!$R$7),0,IF(AND($C395=11,Datenblatt!M395&lt;Datenblatt!$R$8),0,IF(AND($C395=13,Datenblatt!M395&gt;Datenblatt!$Q$3),100,IF(AND($C395=14,Datenblatt!M395&gt;Datenblatt!$Q$4),100,IF(AND($C395=15,Datenblatt!M395&gt;Datenblatt!$Q$5),100,IF(AND($C395=16,Datenblatt!M395&gt;Datenblatt!$Q$6),100,IF(AND($C395=12,Datenblatt!M395&gt;Datenblatt!$Q$7),100,IF(AND($C395=11,Datenblatt!M395&gt;Datenblatt!$Q$8),100,IF(Übersicht!$C395=13,Datenblatt!$B$3*Datenblatt!M395^3+Datenblatt!$C$3*Datenblatt!M395^2+Datenblatt!$D$3*Datenblatt!M395+Datenblatt!$E$3,IF(Übersicht!$C395=14,Datenblatt!$B$4*Datenblatt!M395^3+Datenblatt!$C$4*Datenblatt!M395^2+Datenblatt!$D$4*Datenblatt!M395+Datenblatt!$E$4,IF(Übersicht!$C395=15,Datenblatt!$B$5*Datenblatt!M395^3+Datenblatt!$C$5*Datenblatt!M395^2+Datenblatt!$D$5*Datenblatt!M395+Datenblatt!$E$5,IF(Übersicht!$C395=16,Datenblatt!$B$6*Datenblatt!M395^3+Datenblatt!$C$6*Datenblatt!M395^2+Datenblatt!$D$6*Datenblatt!M395+Datenblatt!$E$6,IF(Übersicht!$C395=12,Datenblatt!$B$7*Datenblatt!M395^3+Datenblatt!$C$7*Datenblatt!M395^2+Datenblatt!$D$7*Datenblatt!M395+Datenblatt!$E$7,IF(Übersicht!$C395=11,Datenblatt!$B$8*Datenblatt!M395^3+Datenblatt!$C$8*Datenblatt!M395^2+Datenblatt!$D$8*Datenblatt!M395+Datenblatt!$E$8,0))))))))))))))))))</f>
        <v>#DIV/0!</v>
      </c>
      <c r="K395" t="e">
        <f>IF(AND(Übersicht!$C395=13,Datenblatt!N395&lt;Datenblatt!$T$3),0,IF(AND(Übersicht!$C395=14,Datenblatt!N395&lt;Datenblatt!$T$4),0,IF(AND(Übersicht!$C395=15,Datenblatt!N395&lt;Datenblatt!$T$5),0,IF(AND(Übersicht!$C395=16,Datenblatt!N395&lt;Datenblatt!$T$6),0,IF(AND(Übersicht!$C395=12,Datenblatt!N395&lt;Datenblatt!$T$7),0,IF(AND(Übersicht!$C395=11,Datenblatt!N395&lt;Datenblatt!$T$8),0,IF(AND($C395=13,Datenblatt!N395&gt;Datenblatt!$S$3),100,IF(AND($C395=14,Datenblatt!N395&gt;Datenblatt!$S$4),100,IF(AND($C395=15,Datenblatt!N395&gt;Datenblatt!$S$5),100,IF(AND($C395=16,Datenblatt!N395&gt;Datenblatt!$S$6),100,IF(AND($C395=12,Datenblatt!N395&gt;Datenblatt!$S$7),100,IF(AND($C395=11,Datenblatt!N395&gt;Datenblatt!$S$8),100,IF(Übersicht!$C395=13,Datenblatt!$B$11*Datenblatt!N395^3+Datenblatt!$C$11*Datenblatt!N395^2+Datenblatt!$D$11*Datenblatt!N395+Datenblatt!$E$11,IF(Übersicht!$C395=14,Datenblatt!$B$12*Datenblatt!N395^3+Datenblatt!$C$12*Datenblatt!N395^2+Datenblatt!$D$12*Datenblatt!N395+Datenblatt!$E$12,IF(Übersicht!$C395=15,Datenblatt!$B$13*Datenblatt!N395^3+Datenblatt!$C$13*Datenblatt!N395^2+Datenblatt!$D$13*Datenblatt!N395+Datenblatt!$E$13,IF(Übersicht!$C395=16,Datenblatt!$B$14*Datenblatt!N395^3+Datenblatt!$C$14*Datenblatt!N395^2+Datenblatt!$D$14*Datenblatt!N395+Datenblatt!$E$14,IF(Übersicht!$C395=12,Datenblatt!$B$15*Datenblatt!N395^3+Datenblatt!$C$15*Datenblatt!N395^2+Datenblatt!$D$15*Datenblatt!N395+Datenblatt!$E$15,IF(Übersicht!$C395=11,Datenblatt!$B$16*Datenblatt!N395^3+Datenblatt!$C$16*Datenblatt!N395^2+Datenblatt!$D$16*Datenblatt!N395+Datenblatt!$E$16,0))))))))))))))))))</f>
        <v>#DIV/0!</v>
      </c>
      <c r="L395">
        <f>IF(AND($C395=13,G395&lt;Datenblatt!$V$3),0,IF(AND($C395=14,G395&lt;Datenblatt!$V$4),0,IF(AND($C395=15,G395&lt;Datenblatt!$V$5),0,IF(AND($C395=16,G395&lt;Datenblatt!$V$6),0,IF(AND($C395=12,G395&lt;Datenblatt!$V$7),0,IF(AND($C395=11,G395&lt;Datenblatt!$V$8),0,IF(AND($C395=13,G395&gt;Datenblatt!$U$3),100,IF(AND($C395=14,G395&gt;Datenblatt!$U$4),100,IF(AND($C395=15,G395&gt;Datenblatt!$U$5),100,IF(AND($C395=16,G395&gt;Datenblatt!$U$6),100,IF(AND($C395=12,G395&gt;Datenblatt!$U$7),100,IF(AND($C395=11,G395&gt;Datenblatt!$U$8),100,IF($C395=13,(Datenblatt!$B$19*Übersicht!G395^3)+(Datenblatt!$C$19*Übersicht!G395^2)+(Datenblatt!$D$19*Übersicht!G395)+Datenblatt!$E$19,IF($C395=14,(Datenblatt!$B$20*Übersicht!G395^3)+(Datenblatt!$C$20*Übersicht!G395^2)+(Datenblatt!$D$20*Übersicht!G395)+Datenblatt!$E$20,IF($C395=15,(Datenblatt!$B$21*Übersicht!G395^3)+(Datenblatt!$C$21*Übersicht!G395^2)+(Datenblatt!$D$21*Übersicht!G395)+Datenblatt!$E$21,IF($C395=16,(Datenblatt!$B$22*Übersicht!G395^3)+(Datenblatt!$C$22*Übersicht!G395^2)+(Datenblatt!$D$22*Übersicht!G395)+Datenblatt!$E$22,IF($C395=12,(Datenblatt!$B$23*Übersicht!G395^3)+(Datenblatt!$C$23*Übersicht!G395^2)+(Datenblatt!$D$23*Übersicht!G395)+Datenblatt!$E$23,IF($C395=11,(Datenblatt!$B$24*Übersicht!G395^3)+(Datenblatt!$C$24*Übersicht!G395^2)+(Datenblatt!$D$24*Übersicht!G395)+Datenblatt!$E$24,0))))))))))))))))))</f>
        <v>0</v>
      </c>
      <c r="M395">
        <f>IF(AND(H395="",C395=11),Datenblatt!$I$26,IF(AND(H395="",C395=12),Datenblatt!$I$26,IF(AND(H395="",C395=16),Datenblatt!$I$27,IF(AND(H395="",C395=15),Datenblatt!$I$26,IF(AND(H395="",C395=14),Datenblatt!$I$26,IF(AND(H395="",C395=13),Datenblatt!$I$26,IF(AND($C395=13,H395&gt;Datenblatt!$X$3),0,IF(AND($C395=14,H395&gt;Datenblatt!$X$4),0,IF(AND($C395=15,H395&gt;Datenblatt!$X$5),0,IF(AND($C395=16,H395&gt;Datenblatt!$X$6),0,IF(AND($C395=12,H395&gt;Datenblatt!$X$7),0,IF(AND($C395=11,H395&gt;Datenblatt!$X$8),0,IF(AND($C395=13,H395&lt;Datenblatt!$W$3),100,IF(AND($C395=14,H395&lt;Datenblatt!$W$4),100,IF(AND($C395=15,H395&lt;Datenblatt!$W$5),100,IF(AND($C395=16,H395&lt;Datenblatt!$W$6),100,IF(AND($C395=12,H395&lt;Datenblatt!$W$7),100,IF(AND($C395=11,H395&lt;Datenblatt!$W$8),100,IF($C395=13,(Datenblatt!$B$27*Übersicht!H395^3)+(Datenblatt!$C$27*Übersicht!H395^2)+(Datenblatt!$D$27*Übersicht!H395)+Datenblatt!$E$27,IF($C395=14,(Datenblatt!$B$28*Übersicht!H395^3)+(Datenblatt!$C$28*Übersicht!H395^2)+(Datenblatt!$D$28*Übersicht!H395)+Datenblatt!$E$28,IF($C395=15,(Datenblatt!$B$29*Übersicht!H395^3)+(Datenblatt!$C$29*Übersicht!H395^2)+(Datenblatt!$D$29*Übersicht!H395)+Datenblatt!$E$29,IF($C395=16,(Datenblatt!$B$30*Übersicht!H395^3)+(Datenblatt!$C$30*Übersicht!H395^2)+(Datenblatt!$D$30*Übersicht!H395)+Datenblatt!$E$30,IF($C395=12,(Datenblatt!$B$31*Übersicht!H395^3)+(Datenblatt!$C$31*Übersicht!H395^2)+(Datenblatt!$D$31*Übersicht!H395)+Datenblatt!$E$31,IF($C395=11,(Datenblatt!$B$32*Übersicht!H395^3)+(Datenblatt!$C$32*Übersicht!H395^2)+(Datenblatt!$D$32*Übersicht!H395)+Datenblatt!$E$32,0))))))))))))))))))))))))</f>
        <v>0</v>
      </c>
      <c r="N395">
        <f>IF(AND(H395="",C395=11),Datenblatt!$I$29,IF(AND(H395="",C395=12),Datenblatt!$I$29,IF(AND(H395="",C395=16),Datenblatt!$I$29,IF(AND(H395="",C395=15),Datenblatt!$I$29,IF(AND(H395="",C395=14),Datenblatt!$I$29,IF(AND(H395="",C395=13),Datenblatt!$I$29,IF(AND($C395=13,H395&gt;Datenblatt!$X$3),0,IF(AND($C395=14,H395&gt;Datenblatt!$X$4),0,IF(AND($C395=15,H395&gt;Datenblatt!$X$5),0,IF(AND($C395=16,H395&gt;Datenblatt!$X$6),0,IF(AND($C395=12,H395&gt;Datenblatt!$X$7),0,IF(AND($C395=11,H395&gt;Datenblatt!$X$8),0,IF(AND($C395=13,H395&lt;Datenblatt!$W$3),100,IF(AND($C395=14,H395&lt;Datenblatt!$W$4),100,IF(AND($C395=15,H395&lt;Datenblatt!$W$5),100,IF(AND($C395=16,H395&lt;Datenblatt!$W$6),100,IF(AND($C395=12,H395&lt;Datenblatt!$W$7),100,IF(AND($C395=11,H395&lt;Datenblatt!$W$8),100,IF($C395=13,(Datenblatt!$B$27*Übersicht!H395^3)+(Datenblatt!$C$27*Übersicht!H395^2)+(Datenblatt!$D$27*Übersicht!H395)+Datenblatt!$E$27,IF($C395=14,(Datenblatt!$B$28*Übersicht!H395^3)+(Datenblatt!$C$28*Übersicht!H395^2)+(Datenblatt!$D$28*Übersicht!H395)+Datenblatt!$E$28,IF($C395=15,(Datenblatt!$B$29*Übersicht!H395^3)+(Datenblatt!$C$29*Übersicht!H395^2)+(Datenblatt!$D$29*Übersicht!H395)+Datenblatt!$E$29,IF($C395=16,(Datenblatt!$B$30*Übersicht!H395^3)+(Datenblatt!$C$30*Übersicht!H395^2)+(Datenblatt!$D$30*Übersicht!H395)+Datenblatt!$E$30,IF($C395=12,(Datenblatt!$B$31*Übersicht!H395^3)+(Datenblatt!$C$31*Übersicht!H395^2)+(Datenblatt!$D$31*Übersicht!H395)+Datenblatt!$E$31,IF($C395=11,(Datenblatt!$B$32*Übersicht!H395^3)+(Datenblatt!$C$32*Übersicht!H395^2)+(Datenblatt!$D$32*Übersicht!H395)+Datenblatt!$E$32,0))))))))))))))))))))))))</f>
        <v>0</v>
      </c>
      <c r="O395" s="2" t="e">
        <f t="shared" si="24"/>
        <v>#DIV/0!</v>
      </c>
      <c r="P395" s="2" t="e">
        <f t="shared" si="25"/>
        <v>#DIV/0!</v>
      </c>
      <c r="R395" s="2"/>
      <c r="S395" s="2">
        <f>Datenblatt!$I$10</f>
        <v>62.816491055091916</v>
      </c>
      <c r="T395" s="2">
        <f>Datenblatt!$I$18</f>
        <v>62.379148900450787</v>
      </c>
      <c r="U395" s="2">
        <f>Datenblatt!$I$26</f>
        <v>55.885385458572635</v>
      </c>
      <c r="V395" s="2">
        <f>Datenblatt!$I$34</f>
        <v>60.727085155488531</v>
      </c>
      <c r="W395" s="7" t="e">
        <f t="shared" si="26"/>
        <v>#DIV/0!</v>
      </c>
      <c r="Y395" s="2">
        <f>Datenblatt!$I$5</f>
        <v>73.48733784597421</v>
      </c>
      <c r="Z395">
        <f>Datenblatt!$I$13</f>
        <v>79.926562848016317</v>
      </c>
      <c r="AA395">
        <f>Datenblatt!$I$21</f>
        <v>79.953620531215734</v>
      </c>
      <c r="AB395">
        <f>Datenblatt!$I$29</f>
        <v>70.851454876954847</v>
      </c>
      <c r="AC395">
        <f>Datenblatt!$I$37</f>
        <v>75.813025407742586</v>
      </c>
      <c r="AD395" s="7" t="e">
        <f t="shared" si="27"/>
        <v>#DIV/0!</v>
      </c>
    </row>
    <row r="396" spans="10:30" ht="19" x14ac:dyDescent="0.25">
      <c r="J396" s="3" t="e">
        <f>IF(AND($C396=13,Datenblatt!M396&lt;Datenblatt!$R$3),0,IF(AND($C396=14,Datenblatt!M396&lt;Datenblatt!$R$4),0,IF(AND($C396=15,Datenblatt!M396&lt;Datenblatt!$R$5),0,IF(AND($C396=16,Datenblatt!M396&lt;Datenblatt!$R$6),0,IF(AND($C396=12,Datenblatt!M396&lt;Datenblatt!$R$7),0,IF(AND($C396=11,Datenblatt!M396&lt;Datenblatt!$R$8),0,IF(AND($C396=13,Datenblatt!M396&gt;Datenblatt!$Q$3),100,IF(AND($C396=14,Datenblatt!M396&gt;Datenblatt!$Q$4),100,IF(AND($C396=15,Datenblatt!M396&gt;Datenblatt!$Q$5),100,IF(AND($C396=16,Datenblatt!M396&gt;Datenblatt!$Q$6),100,IF(AND($C396=12,Datenblatt!M396&gt;Datenblatt!$Q$7),100,IF(AND($C396=11,Datenblatt!M396&gt;Datenblatt!$Q$8),100,IF(Übersicht!$C396=13,Datenblatt!$B$3*Datenblatt!M396^3+Datenblatt!$C$3*Datenblatt!M396^2+Datenblatt!$D$3*Datenblatt!M396+Datenblatt!$E$3,IF(Übersicht!$C396=14,Datenblatt!$B$4*Datenblatt!M396^3+Datenblatt!$C$4*Datenblatt!M396^2+Datenblatt!$D$4*Datenblatt!M396+Datenblatt!$E$4,IF(Übersicht!$C396=15,Datenblatt!$B$5*Datenblatt!M396^3+Datenblatt!$C$5*Datenblatt!M396^2+Datenblatt!$D$5*Datenblatt!M396+Datenblatt!$E$5,IF(Übersicht!$C396=16,Datenblatt!$B$6*Datenblatt!M396^3+Datenblatt!$C$6*Datenblatt!M396^2+Datenblatt!$D$6*Datenblatt!M396+Datenblatt!$E$6,IF(Übersicht!$C396=12,Datenblatt!$B$7*Datenblatt!M396^3+Datenblatt!$C$7*Datenblatt!M396^2+Datenblatt!$D$7*Datenblatt!M396+Datenblatt!$E$7,IF(Übersicht!$C396=11,Datenblatt!$B$8*Datenblatt!M396^3+Datenblatt!$C$8*Datenblatt!M396^2+Datenblatt!$D$8*Datenblatt!M396+Datenblatt!$E$8,0))))))))))))))))))</f>
        <v>#DIV/0!</v>
      </c>
      <c r="K396" t="e">
        <f>IF(AND(Übersicht!$C396=13,Datenblatt!N396&lt;Datenblatt!$T$3),0,IF(AND(Übersicht!$C396=14,Datenblatt!N396&lt;Datenblatt!$T$4),0,IF(AND(Übersicht!$C396=15,Datenblatt!N396&lt;Datenblatt!$T$5),0,IF(AND(Übersicht!$C396=16,Datenblatt!N396&lt;Datenblatt!$T$6),0,IF(AND(Übersicht!$C396=12,Datenblatt!N396&lt;Datenblatt!$T$7),0,IF(AND(Übersicht!$C396=11,Datenblatt!N396&lt;Datenblatt!$T$8),0,IF(AND($C396=13,Datenblatt!N396&gt;Datenblatt!$S$3),100,IF(AND($C396=14,Datenblatt!N396&gt;Datenblatt!$S$4),100,IF(AND($C396=15,Datenblatt!N396&gt;Datenblatt!$S$5),100,IF(AND($C396=16,Datenblatt!N396&gt;Datenblatt!$S$6),100,IF(AND($C396=12,Datenblatt!N396&gt;Datenblatt!$S$7),100,IF(AND($C396=11,Datenblatt!N396&gt;Datenblatt!$S$8),100,IF(Übersicht!$C396=13,Datenblatt!$B$11*Datenblatt!N396^3+Datenblatt!$C$11*Datenblatt!N396^2+Datenblatt!$D$11*Datenblatt!N396+Datenblatt!$E$11,IF(Übersicht!$C396=14,Datenblatt!$B$12*Datenblatt!N396^3+Datenblatt!$C$12*Datenblatt!N396^2+Datenblatt!$D$12*Datenblatt!N396+Datenblatt!$E$12,IF(Übersicht!$C396=15,Datenblatt!$B$13*Datenblatt!N396^3+Datenblatt!$C$13*Datenblatt!N396^2+Datenblatt!$D$13*Datenblatt!N396+Datenblatt!$E$13,IF(Übersicht!$C396=16,Datenblatt!$B$14*Datenblatt!N396^3+Datenblatt!$C$14*Datenblatt!N396^2+Datenblatt!$D$14*Datenblatt!N396+Datenblatt!$E$14,IF(Übersicht!$C396=12,Datenblatt!$B$15*Datenblatt!N396^3+Datenblatt!$C$15*Datenblatt!N396^2+Datenblatt!$D$15*Datenblatt!N396+Datenblatt!$E$15,IF(Übersicht!$C396=11,Datenblatt!$B$16*Datenblatt!N396^3+Datenblatt!$C$16*Datenblatt!N396^2+Datenblatt!$D$16*Datenblatt!N396+Datenblatt!$E$16,0))))))))))))))))))</f>
        <v>#DIV/0!</v>
      </c>
      <c r="L396">
        <f>IF(AND($C396=13,G396&lt;Datenblatt!$V$3),0,IF(AND($C396=14,G396&lt;Datenblatt!$V$4),0,IF(AND($C396=15,G396&lt;Datenblatt!$V$5),0,IF(AND($C396=16,G396&lt;Datenblatt!$V$6),0,IF(AND($C396=12,G396&lt;Datenblatt!$V$7),0,IF(AND($C396=11,G396&lt;Datenblatt!$V$8),0,IF(AND($C396=13,G396&gt;Datenblatt!$U$3),100,IF(AND($C396=14,G396&gt;Datenblatt!$U$4),100,IF(AND($C396=15,G396&gt;Datenblatt!$U$5),100,IF(AND($C396=16,G396&gt;Datenblatt!$U$6),100,IF(AND($C396=12,G396&gt;Datenblatt!$U$7),100,IF(AND($C396=11,G396&gt;Datenblatt!$U$8),100,IF($C396=13,(Datenblatt!$B$19*Übersicht!G396^3)+(Datenblatt!$C$19*Übersicht!G396^2)+(Datenblatt!$D$19*Übersicht!G396)+Datenblatt!$E$19,IF($C396=14,(Datenblatt!$B$20*Übersicht!G396^3)+(Datenblatt!$C$20*Übersicht!G396^2)+(Datenblatt!$D$20*Übersicht!G396)+Datenblatt!$E$20,IF($C396=15,(Datenblatt!$B$21*Übersicht!G396^3)+(Datenblatt!$C$21*Übersicht!G396^2)+(Datenblatt!$D$21*Übersicht!G396)+Datenblatt!$E$21,IF($C396=16,(Datenblatt!$B$22*Übersicht!G396^3)+(Datenblatt!$C$22*Übersicht!G396^2)+(Datenblatt!$D$22*Übersicht!G396)+Datenblatt!$E$22,IF($C396=12,(Datenblatt!$B$23*Übersicht!G396^3)+(Datenblatt!$C$23*Übersicht!G396^2)+(Datenblatt!$D$23*Übersicht!G396)+Datenblatt!$E$23,IF($C396=11,(Datenblatt!$B$24*Übersicht!G396^3)+(Datenblatt!$C$24*Übersicht!G396^2)+(Datenblatt!$D$24*Übersicht!G396)+Datenblatt!$E$24,0))))))))))))))))))</f>
        <v>0</v>
      </c>
      <c r="M396">
        <f>IF(AND(H396="",C396=11),Datenblatt!$I$26,IF(AND(H396="",C396=12),Datenblatt!$I$26,IF(AND(H396="",C396=16),Datenblatt!$I$27,IF(AND(H396="",C396=15),Datenblatt!$I$26,IF(AND(H396="",C396=14),Datenblatt!$I$26,IF(AND(H396="",C396=13),Datenblatt!$I$26,IF(AND($C396=13,H396&gt;Datenblatt!$X$3),0,IF(AND($C396=14,H396&gt;Datenblatt!$X$4),0,IF(AND($C396=15,H396&gt;Datenblatt!$X$5),0,IF(AND($C396=16,H396&gt;Datenblatt!$X$6),0,IF(AND($C396=12,H396&gt;Datenblatt!$X$7),0,IF(AND($C396=11,H396&gt;Datenblatt!$X$8),0,IF(AND($C396=13,H396&lt;Datenblatt!$W$3),100,IF(AND($C396=14,H396&lt;Datenblatt!$W$4),100,IF(AND($C396=15,H396&lt;Datenblatt!$W$5),100,IF(AND($C396=16,H396&lt;Datenblatt!$W$6),100,IF(AND($C396=12,H396&lt;Datenblatt!$W$7),100,IF(AND($C396=11,H396&lt;Datenblatt!$W$8),100,IF($C396=13,(Datenblatt!$B$27*Übersicht!H396^3)+(Datenblatt!$C$27*Übersicht!H396^2)+(Datenblatt!$D$27*Übersicht!H396)+Datenblatt!$E$27,IF($C396=14,(Datenblatt!$B$28*Übersicht!H396^3)+(Datenblatt!$C$28*Übersicht!H396^2)+(Datenblatt!$D$28*Übersicht!H396)+Datenblatt!$E$28,IF($C396=15,(Datenblatt!$B$29*Übersicht!H396^3)+(Datenblatt!$C$29*Übersicht!H396^2)+(Datenblatt!$D$29*Übersicht!H396)+Datenblatt!$E$29,IF($C396=16,(Datenblatt!$B$30*Übersicht!H396^3)+(Datenblatt!$C$30*Übersicht!H396^2)+(Datenblatt!$D$30*Übersicht!H396)+Datenblatt!$E$30,IF($C396=12,(Datenblatt!$B$31*Übersicht!H396^3)+(Datenblatt!$C$31*Übersicht!H396^2)+(Datenblatt!$D$31*Übersicht!H396)+Datenblatt!$E$31,IF($C396=11,(Datenblatt!$B$32*Übersicht!H396^3)+(Datenblatt!$C$32*Übersicht!H396^2)+(Datenblatt!$D$32*Übersicht!H396)+Datenblatt!$E$32,0))))))))))))))))))))))))</f>
        <v>0</v>
      </c>
      <c r="N396">
        <f>IF(AND(H396="",C396=11),Datenblatt!$I$29,IF(AND(H396="",C396=12),Datenblatt!$I$29,IF(AND(H396="",C396=16),Datenblatt!$I$29,IF(AND(H396="",C396=15),Datenblatt!$I$29,IF(AND(H396="",C396=14),Datenblatt!$I$29,IF(AND(H396="",C396=13),Datenblatt!$I$29,IF(AND($C396=13,H396&gt;Datenblatt!$X$3),0,IF(AND($C396=14,H396&gt;Datenblatt!$X$4),0,IF(AND($C396=15,H396&gt;Datenblatt!$X$5),0,IF(AND($C396=16,H396&gt;Datenblatt!$X$6),0,IF(AND($C396=12,H396&gt;Datenblatt!$X$7),0,IF(AND($C396=11,H396&gt;Datenblatt!$X$8),0,IF(AND($C396=13,H396&lt;Datenblatt!$W$3),100,IF(AND($C396=14,H396&lt;Datenblatt!$W$4),100,IF(AND($C396=15,H396&lt;Datenblatt!$W$5),100,IF(AND($C396=16,H396&lt;Datenblatt!$W$6),100,IF(AND($C396=12,H396&lt;Datenblatt!$W$7),100,IF(AND($C396=11,H396&lt;Datenblatt!$W$8),100,IF($C396=13,(Datenblatt!$B$27*Übersicht!H396^3)+(Datenblatt!$C$27*Übersicht!H396^2)+(Datenblatt!$D$27*Übersicht!H396)+Datenblatt!$E$27,IF($C396=14,(Datenblatt!$B$28*Übersicht!H396^3)+(Datenblatt!$C$28*Übersicht!H396^2)+(Datenblatt!$D$28*Übersicht!H396)+Datenblatt!$E$28,IF($C396=15,(Datenblatt!$B$29*Übersicht!H396^3)+(Datenblatt!$C$29*Übersicht!H396^2)+(Datenblatt!$D$29*Übersicht!H396)+Datenblatt!$E$29,IF($C396=16,(Datenblatt!$B$30*Übersicht!H396^3)+(Datenblatt!$C$30*Übersicht!H396^2)+(Datenblatt!$D$30*Übersicht!H396)+Datenblatt!$E$30,IF($C396=12,(Datenblatt!$B$31*Übersicht!H396^3)+(Datenblatt!$C$31*Übersicht!H396^2)+(Datenblatt!$D$31*Übersicht!H396)+Datenblatt!$E$31,IF($C396=11,(Datenblatt!$B$32*Übersicht!H396^3)+(Datenblatt!$C$32*Übersicht!H396^2)+(Datenblatt!$D$32*Übersicht!H396)+Datenblatt!$E$32,0))))))))))))))))))))))))</f>
        <v>0</v>
      </c>
      <c r="O396" s="2" t="e">
        <f t="shared" si="24"/>
        <v>#DIV/0!</v>
      </c>
      <c r="P396" s="2" t="e">
        <f t="shared" si="25"/>
        <v>#DIV/0!</v>
      </c>
      <c r="R396" s="2"/>
      <c r="S396" s="2">
        <f>Datenblatt!$I$10</f>
        <v>62.816491055091916</v>
      </c>
      <c r="T396" s="2">
        <f>Datenblatt!$I$18</f>
        <v>62.379148900450787</v>
      </c>
      <c r="U396" s="2">
        <f>Datenblatt!$I$26</f>
        <v>55.885385458572635</v>
      </c>
      <c r="V396" s="2">
        <f>Datenblatt!$I$34</f>
        <v>60.727085155488531</v>
      </c>
      <c r="W396" s="7" t="e">
        <f t="shared" si="26"/>
        <v>#DIV/0!</v>
      </c>
      <c r="Y396" s="2">
        <f>Datenblatt!$I$5</f>
        <v>73.48733784597421</v>
      </c>
      <c r="Z396">
        <f>Datenblatt!$I$13</f>
        <v>79.926562848016317</v>
      </c>
      <c r="AA396">
        <f>Datenblatt!$I$21</f>
        <v>79.953620531215734</v>
      </c>
      <c r="AB396">
        <f>Datenblatt!$I$29</f>
        <v>70.851454876954847</v>
      </c>
      <c r="AC396">
        <f>Datenblatt!$I$37</f>
        <v>75.813025407742586</v>
      </c>
      <c r="AD396" s="7" t="e">
        <f t="shared" si="27"/>
        <v>#DIV/0!</v>
      </c>
    </row>
    <row r="397" spans="10:30" ht="19" x14ac:dyDescent="0.25">
      <c r="J397" s="3" t="e">
        <f>IF(AND($C397=13,Datenblatt!M397&lt;Datenblatt!$R$3),0,IF(AND($C397=14,Datenblatt!M397&lt;Datenblatt!$R$4),0,IF(AND($C397=15,Datenblatt!M397&lt;Datenblatt!$R$5),0,IF(AND($C397=16,Datenblatt!M397&lt;Datenblatt!$R$6),0,IF(AND($C397=12,Datenblatt!M397&lt;Datenblatt!$R$7),0,IF(AND($C397=11,Datenblatt!M397&lt;Datenblatt!$R$8),0,IF(AND($C397=13,Datenblatt!M397&gt;Datenblatt!$Q$3),100,IF(AND($C397=14,Datenblatt!M397&gt;Datenblatt!$Q$4),100,IF(AND($C397=15,Datenblatt!M397&gt;Datenblatt!$Q$5),100,IF(AND($C397=16,Datenblatt!M397&gt;Datenblatt!$Q$6),100,IF(AND($C397=12,Datenblatt!M397&gt;Datenblatt!$Q$7),100,IF(AND($C397=11,Datenblatt!M397&gt;Datenblatt!$Q$8),100,IF(Übersicht!$C397=13,Datenblatt!$B$3*Datenblatt!M397^3+Datenblatt!$C$3*Datenblatt!M397^2+Datenblatt!$D$3*Datenblatt!M397+Datenblatt!$E$3,IF(Übersicht!$C397=14,Datenblatt!$B$4*Datenblatt!M397^3+Datenblatt!$C$4*Datenblatt!M397^2+Datenblatt!$D$4*Datenblatt!M397+Datenblatt!$E$4,IF(Übersicht!$C397=15,Datenblatt!$B$5*Datenblatt!M397^3+Datenblatt!$C$5*Datenblatt!M397^2+Datenblatt!$D$5*Datenblatt!M397+Datenblatt!$E$5,IF(Übersicht!$C397=16,Datenblatt!$B$6*Datenblatt!M397^3+Datenblatt!$C$6*Datenblatt!M397^2+Datenblatt!$D$6*Datenblatt!M397+Datenblatt!$E$6,IF(Übersicht!$C397=12,Datenblatt!$B$7*Datenblatt!M397^3+Datenblatt!$C$7*Datenblatt!M397^2+Datenblatt!$D$7*Datenblatt!M397+Datenblatt!$E$7,IF(Übersicht!$C397=11,Datenblatt!$B$8*Datenblatt!M397^3+Datenblatt!$C$8*Datenblatt!M397^2+Datenblatt!$D$8*Datenblatt!M397+Datenblatt!$E$8,0))))))))))))))))))</f>
        <v>#DIV/0!</v>
      </c>
      <c r="K397" t="e">
        <f>IF(AND(Übersicht!$C397=13,Datenblatt!N397&lt;Datenblatt!$T$3),0,IF(AND(Übersicht!$C397=14,Datenblatt!N397&lt;Datenblatt!$T$4),0,IF(AND(Übersicht!$C397=15,Datenblatt!N397&lt;Datenblatt!$T$5),0,IF(AND(Übersicht!$C397=16,Datenblatt!N397&lt;Datenblatt!$T$6),0,IF(AND(Übersicht!$C397=12,Datenblatt!N397&lt;Datenblatt!$T$7),0,IF(AND(Übersicht!$C397=11,Datenblatt!N397&lt;Datenblatt!$T$8),0,IF(AND($C397=13,Datenblatt!N397&gt;Datenblatt!$S$3),100,IF(AND($C397=14,Datenblatt!N397&gt;Datenblatt!$S$4),100,IF(AND($C397=15,Datenblatt!N397&gt;Datenblatt!$S$5),100,IF(AND($C397=16,Datenblatt!N397&gt;Datenblatt!$S$6),100,IF(AND($C397=12,Datenblatt!N397&gt;Datenblatt!$S$7),100,IF(AND($C397=11,Datenblatt!N397&gt;Datenblatt!$S$8),100,IF(Übersicht!$C397=13,Datenblatt!$B$11*Datenblatt!N397^3+Datenblatt!$C$11*Datenblatt!N397^2+Datenblatt!$D$11*Datenblatt!N397+Datenblatt!$E$11,IF(Übersicht!$C397=14,Datenblatt!$B$12*Datenblatt!N397^3+Datenblatt!$C$12*Datenblatt!N397^2+Datenblatt!$D$12*Datenblatt!N397+Datenblatt!$E$12,IF(Übersicht!$C397=15,Datenblatt!$B$13*Datenblatt!N397^3+Datenblatt!$C$13*Datenblatt!N397^2+Datenblatt!$D$13*Datenblatt!N397+Datenblatt!$E$13,IF(Übersicht!$C397=16,Datenblatt!$B$14*Datenblatt!N397^3+Datenblatt!$C$14*Datenblatt!N397^2+Datenblatt!$D$14*Datenblatt!N397+Datenblatt!$E$14,IF(Übersicht!$C397=12,Datenblatt!$B$15*Datenblatt!N397^3+Datenblatt!$C$15*Datenblatt!N397^2+Datenblatt!$D$15*Datenblatt!N397+Datenblatt!$E$15,IF(Übersicht!$C397=11,Datenblatt!$B$16*Datenblatt!N397^3+Datenblatt!$C$16*Datenblatt!N397^2+Datenblatt!$D$16*Datenblatt!N397+Datenblatt!$E$16,0))))))))))))))))))</f>
        <v>#DIV/0!</v>
      </c>
      <c r="L397">
        <f>IF(AND($C397=13,G397&lt;Datenblatt!$V$3),0,IF(AND($C397=14,G397&lt;Datenblatt!$V$4),0,IF(AND($C397=15,G397&lt;Datenblatt!$V$5),0,IF(AND($C397=16,G397&lt;Datenblatt!$V$6),0,IF(AND($C397=12,G397&lt;Datenblatt!$V$7),0,IF(AND($C397=11,G397&lt;Datenblatt!$V$8),0,IF(AND($C397=13,G397&gt;Datenblatt!$U$3),100,IF(AND($C397=14,G397&gt;Datenblatt!$U$4),100,IF(AND($C397=15,G397&gt;Datenblatt!$U$5),100,IF(AND($C397=16,G397&gt;Datenblatt!$U$6),100,IF(AND($C397=12,G397&gt;Datenblatt!$U$7),100,IF(AND($C397=11,G397&gt;Datenblatt!$U$8),100,IF($C397=13,(Datenblatt!$B$19*Übersicht!G397^3)+(Datenblatt!$C$19*Übersicht!G397^2)+(Datenblatt!$D$19*Übersicht!G397)+Datenblatt!$E$19,IF($C397=14,(Datenblatt!$B$20*Übersicht!G397^3)+(Datenblatt!$C$20*Übersicht!G397^2)+(Datenblatt!$D$20*Übersicht!G397)+Datenblatt!$E$20,IF($C397=15,(Datenblatt!$B$21*Übersicht!G397^3)+(Datenblatt!$C$21*Übersicht!G397^2)+(Datenblatt!$D$21*Übersicht!G397)+Datenblatt!$E$21,IF($C397=16,(Datenblatt!$B$22*Übersicht!G397^3)+(Datenblatt!$C$22*Übersicht!G397^2)+(Datenblatt!$D$22*Übersicht!G397)+Datenblatt!$E$22,IF($C397=12,(Datenblatt!$B$23*Übersicht!G397^3)+(Datenblatt!$C$23*Übersicht!G397^2)+(Datenblatt!$D$23*Übersicht!G397)+Datenblatt!$E$23,IF($C397=11,(Datenblatt!$B$24*Übersicht!G397^3)+(Datenblatt!$C$24*Übersicht!G397^2)+(Datenblatt!$D$24*Übersicht!G397)+Datenblatt!$E$24,0))))))))))))))))))</f>
        <v>0</v>
      </c>
      <c r="M397">
        <f>IF(AND(H397="",C397=11),Datenblatt!$I$26,IF(AND(H397="",C397=12),Datenblatt!$I$26,IF(AND(H397="",C397=16),Datenblatt!$I$27,IF(AND(H397="",C397=15),Datenblatt!$I$26,IF(AND(H397="",C397=14),Datenblatt!$I$26,IF(AND(H397="",C397=13),Datenblatt!$I$26,IF(AND($C397=13,H397&gt;Datenblatt!$X$3),0,IF(AND($C397=14,H397&gt;Datenblatt!$X$4),0,IF(AND($C397=15,H397&gt;Datenblatt!$X$5),0,IF(AND($C397=16,H397&gt;Datenblatt!$X$6),0,IF(AND($C397=12,H397&gt;Datenblatt!$X$7),0,IF(AND($C397=11,H397&gt;Datenblatt!$X$8),0,IF(AND($C397=13,H397&lt;Datenblatt!$W$3),100,IF(AND($C397=14,H397&lt;Datenblatt!$W$4),100,IF(AND($C397=15,H397&lt;Datenblatt!$W$5),100,IF(AND($C397=16,H397&lt;Datenblatt!$W$6),100,IF(AND($C397=12,H397&lt;Datenblatt!$W$7),100,IF(AND($C397=11,H397&lt;Datenblatt!$W$8),100,IF($C397=13,(Datenblatt!$B$27*Übersicht!H397^3)+(Datenblatt!$C$27*Übersicht!H397^2)+(Datenblatt!$D$27*Übersicht!H397)+Datenblatt!$E$27,IF($C397=14,(Datenblatt!$B$28*Übersicht!H397^3)+(Datenblatt!$C$28*Übersicht!H397^2)+(Datenblatt!$D$28*Übersicht!H397)+Datenblatt!$E$28,IF($C397=15,(Datenblatt!$B$29*Übersicht!H397^3)+(Datenblatt!$C$29*Übersicht!H397^2)+(Datenblatt!$D$29*Übersicht!H397)+Datenblatt!$E$29,IF($C397=16,(Datenblatt!$B$30*Übersicht!H397^3)+(Datenblatt!$C$30*Übersicht!H397^2)+(Datenblatt!$D$30*Übersicht!H397)+Datenblatt!$E$30,IF($C397=12,(Datenblatt!$B$31*Übersicht!H397^3)+(Datenblatt!$C$31*Übersicht!H397^2)+(Datenblatt!$D$31*Übersicht!H397)+Datenblatt!$E$31,IF($C397=11,(Datenblatt!$B$32*Übersicht!H397^3)+(Datenblatt!$C$32*Übersicht!H397^2)+(Datenblatt!$D$32*Übersicht!H397)+Datenblatt!$E$32,0))))))))))))))))))))))))</f>
        <v>0</v>
      </c>
      <c r="N397">
        <f>IF(AND(H397="",C397=11),Datenblatt!$I$29,IF(AND(H397="",C397=12),Datenblatt!$I$29,IF(AND(H397="",C397=16),Datenblatt!$I$29,IF(AND(H397="",C397=15),Datenblatt!$I$29,IF(AND(H397="",C397=14),Datenblatt!$I$29,IF(AND(H397="",C397=13),Datenblatt!$I$29,IF(AND($C397=13,H397&gt;Datenblatt!$X$3),0,IF(AND($C397=14,H397&gt;Datenblatt!$X$4),0,IF(AND($C397=15,H397&gt;Datenblatt!$X$5),0,IF(AND($C397=16,H397&gt;Datenblatt!$X$6),0,IF(AND($C397=12,H397&gt;Datenblatt!$X$7),0,IF(AND($C397=11,H397&gt;Datenblatt!$X$8),0,IF(AND($C397=13,H397&lt;Datenblatt!$W$3),100,IF(AND($C397=14,H397&lt;Datenblatt!$W$4),100,IF(AND($C397=15,H397&lt;Datenblatt!$W$5),100,IF(AND($C397=16,H397&lt;Datenblatt!$W$6),100,IF(AND($C397=12,H397&lt;Datenblatt!$W$7),100,IF(AND($C397=11,H397&lt;Datenblatt!$W$8),100,IF($C397=13,(Datenblatt!$B$27*Übersicht!H397^3)+(Datenblatt!$C$27*Übersicht!H397^2)+(Datenblatt!$D$27*Übersicht!H397)+Datenblatt!$E$27,IF($C397=14,(Datenblatt!$B$28*Übersicht!H397^3)+(Datenblatt!$C$28*Übersicht!H397^2)+(Datenblatt!$D$28*Übersicht!H397)+Datenblatt!$E$28,IF($C397=15,(Datenblatt!$B$29*Übersicht!H397^3)+(Datenblatt!$C$29*Übersicht!H397^2)+(Datenblatt!$D$29*Übersicht!H397)+Datenblatt!$E$29,IF($C397=16,(Datenblatt!$B$30*Übersicht!H397^3)+(Datenblatt!$C$30*Übersicht!H397^2)+(Datenblatt!$D$30*Übersicht!H397)+Datenblatt!$E$30,IF($C397=12,(Datenblatt!$B$31*Übersicht!H397^3)+(Datenblatt!$C$31*Übersicht!H397^2)+(Datenblatt!$D$31*Übersicht!H397)+Datenblatt!$E$31,IF($C397=11,(Datenblatt!$B$32*Übersicht!H397^3)+(Datenblatt!$C$32*Übersicht!H397^2)+(Datenblatt!$D$32*Übersicht!H397)+Datenblatt!$E$32,0))))))))))))))))))))))))</f>
        <v>0</v>
      </c>
      <c r="O397" s="2" t="e">
        <f t="shared" si="24"/>
        <v>#DIV/0!</v>
      </c>
      <c r="P397" s="2" t="e">
        <f t="shared" si="25"/>
        <v>#DIV/0!</v>
      </c>
      <c r="R397" s="2"/>
      <c r="S397" s="2">
        <f>Datenblatt!$I$10</f>
        <v>62.816491055091916</v>
      </c>
      <c r="T397" s="2">
        <f>Datenblatt!$I$18</f>
        <v>62.379148900450787</v>
      </c>
      <c r="U397" s="2">
        <f>Datenblatt!$I$26</f>
        <v>55.885385458572635</v>
      </c>
      <c r="V397" s="2">
        <f>Datenblatt!$I$34</f>
        <v>60.727085155488531</v>
      </c>
      <c r="W397" s="7" t="e">
        <f t="shared" si="26"/>
        <v>#DIV/0!</v>
      </c>
      <c r="Y397" s="2">
        <f>Datenblatt!$I$5</f>
        <v>73.48733784597421</v>
      </c>
      <c r="Z397">
        <f>Datenblatt!$I$13</f>
        <v>79.926562848016317</v>
      </c>
      <c r="AA397">
        <f>Datenblatt!$I$21</f>
        <v>79.953620531215734</v>
      </c>
      <c r="AB397">
        <f>Datenblatt!$I$29</f>
        <v>70.851454876954847</v>
      </c>
      <c r="AC397">
        <f>Datenblatt!$I$37</f>
        <v>75.813025407742586</v>
      </c>
      <c r="AD397" s="7" t="e">
        <f t="shared" si="27"/>
        <v>#DIV/0!</v>
      </c>
    </row>
    <row r="398" spans="10:30" ht="19" x14ac:dyDescent="0.25">
      <c r="J398" s="3" t="e">
        <f>IF(AND($C398=13,Datenblatt!M398&lt;Datenblatt!$R$3),0,IF(AND($C398=14,Datenblatt!M398&lt;Datenblatt!$R$4),0,IF(AND($C398=15,Datenblatt!M398&lt;Datenblatt!$R$5),0,IF(AND($C398=16,Datenblatt!M398&lt;Datenblatt!$R$6),0,IF(AND($C398=12,Datenblatt!M398&lt;Datenblatt!$R$7),0,IF(AND($C398=11,Datenblatt!M398&lt;Datenblatt!$R$8),0,IF(AND($C398=13,Datenblatt!M398&gt;Datenblatt!$Q$3),100,IF(AND($C398=14,Datenblatt!M398&gt;Datenblatt!$Q$4),100,IF(AND($C398=15,Datenblatt!M398&gt;Datenblatt!$Q$5),100,IF(AND($C398=16,Datenblatt!M398&gt;Datenblatt!$Q$6),100,IF(AND($C398=12,Datenblatt!M398&gt;Datenblatt!$Q$7),100,IF(AND($C398=11,Datenblatt!M398&gt;Datenblatt!$Q$8),100,IF(Übersicht!$C398=13,Datenblatt!$B$3*Datenblatt!M398^3+Datenblatt!$C$3*Datenblatt!M398^2+Datenblatt!$D$3*Datenblatt!M398+Datenblatt!$E$3,IF(Übersicht!$C398=14,Datenblatt!$B$4*Datenblatt!M398^3+Datenblatt!$C$4*Datenblatt!M398^2+Datenblatt!$D$4*Datenblatt!M398+Datenblatt!$E$4,IF(Übersicht!$C398=15,Datenblatt!$B$5*Datenblatt!M398^3+Datenblatt!$C$5*Datenblatt!M398^2+Datenblatt!$D$5*Datenblatt!M398+Datenblatt!$E$5,IF(Übersicht!$C398=16,Datenblatt!$B$6*Datenblatt!M398^3+Datenblatt!$C$6*Datenblatt!M398^2+Datenblatt!$D$6*Datenblatt!M398+Datenblatt!$E$6,IF(Übersicht!$C398=12,Datenblatt!$B$7*Datenblatt!M398^3+Datenblatt!$C$7*Datenblatt!M398^2+Datenblatt!$D$7*Datenblatt!M398+Datenblatt!$E$7,IF(Übersicht!$C398=11,Datenblatt!$B$8*Datenblatt!M398^3+Datenblatt!$C$8*Datenblatt!M398^2+Datenblatt!$D$8*Datenblatt!M398+Datenblatt!$E$8,0))))))))))))))))))</f>
        <v>#DIV/0!</v>
      </c>
      <c r="K398" t="e">
        <f>IF(AND(Übersicht!$C398=13,Datenblatt!N398&lt;Datenblatt!$T$3),0,IF(AND(Übersicht!$C398=14,Datenblatt!N398&lt;Datenblatt!$T$4),0,IF(AND(Übersicht!$C398=15,Datenblatt!N398&lt;Datenblatt!$T$5),0,IF(AND(Übersicht!$C398=16,Datenblatt!N398&lt;Datenblatt!$T$6),0,IF(AND(Übersicht!$C398=12,Datenblatt!N398&lt;Datenblatt!$T$7),0,IF(AND(Übersicht!$C398=11,Datenblatt!N398&lt;Datenblatt!$T$8),0,IF(AND($C398=13,Datenblatt!N398&gt;Datenblatt!$S$3),100,IF(AND($C398=14,Datenblatt!N398&gt;Datenblatt!$S$4),100,IF(AND($C398=15,Datenblatt!N398&gt;Datenblatt!$S$5),100,IF(AND($C398=16,Datenblatt!N398&gt;Datenblatt!$S$6),100,IF(AND($C398=12,Datenblatt!N398&gt;Datenblatt!$S$7),100,IF(AND($C398=11,Datenblatt!N398&gt;Datenblatt!$S$8),100,IF(Übersicht!$C398=13,Datenblatt!$B$11*Datenblatt!N398^3+Datenblatt!$C$11*Datenblatt!N398^2+Datenblatt!$D$11*Datenblatt!N398+Datenblatt!$E$11,IF(Übersicht!$C398=14,Datenblatt!$B$12*Datenblatt!N398^3+Datenblatt!$C$12*Datenblatt!N398^2+Datenblatt!$D$12*Datenblatt!N398+Datenblatt!$E$12,IF(Übersicht!$C398=15,Datenblatt!$B$13*Datenblatt!N398^3+Datenblatt!$C$13*Datenblatt!N398^2+Datenblatt!$D$13*Datenblatt!N398+Datenblatt!$E$13,IF(Übersicht!$C398=16,Datenblatt!$B$14*Datenblatt!N398^3+Datenblatt!$C$14*Datenblatt!N398^2+Datenblatt!$D$14*Datenblatt!N398+Datenblatt!$E$14,IF(Übersicht!$C398=12,Datenblatt!$B$15*Datenblatt!N398^3+Datenblatt!$C$15*Datenblatt!N398^2+Datenblatt!$D$15*Datenblatt!N398+Datenblatt!$E$15,IF(Übersicht!$C398=11,Datenblatt!$B$16*Datenblatt!N398^3+Datenblatt!$C$16*Datenblatt!N398^2+Datenblatt!$D$16*Datenblatt!N398+Datenblatt!$E$16,0))))))))))))))))))</f>
        <v>#DIV/0!</v>
      </c>
      <c r="L398">
        <f>IF(AND($C398=13,G398&lt;Datenblatt!$V$3),0,IF(AND($C398=14,G398&lt;Datenblatt!$V$4),0,IF(AND($C398=15,G398&lt;Datenblatt!$V$5),0,IF(AND($C398=16,G398&lt;Datenblatt!$V$6),0,IF(AND($C398=12,G398&lt;Datenblatt!$V$7),0,IF(AND($C398=11,G398&lt;Datenblatt!$V$8),0,IF(AND($C398=13,G398&gt;Datenblatt!$U$3),100,IF(AND($C398=14,G398&gt;Datenblatt!$U$4),100,IF(AND($C398=15,G398&gt;Datenblatt!$U$5),100,IF(AND($C398=16,G398&gt;Datenblatt!$U$6),100,IF(AND($C398=12,G398&gt;Datenblatt!$U$7),100,IF(AND($C398=11,G398&gt;Datenblatt!$U$8),100,IF($C398=13,(Datenblatt!$B$19*Übersicht!G398^3)+(Datenblatt!$C$19*Übersicht!G398^2)+(Datenblatt!$D$19*Übersicht!G398)+Datenblatt!$E$19,IF($C398=14,(Datenblatt!$B$20*Übersicht!G398^3)+(Datenblatt!$C$20*Übersicht!G398^2)+(Datenblatt!$D$20*Übersicht!G398)+Datenblatt!$E$20,IF($C398=15,(Datenblatt!$B$21*Übersicht!G398^3)+(Datenblatt!$C$21*Übersicht!G398^2)+(Datenblatt!$D$21*Übersicht!G398)+Datenblatt!$E$21,IF($C398=16,(Datenblatt!$B$22*Übersicht!G398^3)+(Datenblatt!$C$22*Übersicht!G398^2)+(Datenblatt!$D$22*Übersicht!G398)+Datenblatt!$E$22,IF($C398=12,(Datenblatt!$B$23*Übersicht!G398^3)+(Datenblatt!$C$23*Übersicht!G398^2)+(Datenblatt!$D$23*Übersicht!G398)+Datenblatt!$E$23,IF($C398=11,(Datenblatt!$B$24*Übersicht!G398^3)+(Datenblatt!$C$24*Übersicht!G398^2)+(Datenblatt!$D$24*Übersicht!G398)+Datenblatt!$E$24,0))))))))))))))))))</f>
        <v>0</v>
      </c>
      <c r="M398">
        <f>IF(AND(H398="",C398=11),Datenblatt!$I$26,IF(AND(H398="",C398=12),Datenblatt!$I$26,IF(AND(H398="",C398=16),Datenblatt!$I$27,IF(AND(H398="",C398=15),Datenblatt!$I$26,IF(AND(H398="",C398=14),Datenblatt!$I$26,IF(AND(H398="",C398=13),Datenblatt!$I$26,IF(AND($C398=13,H398&gt;Datenblatt!$X$3),0,IF(AND($C398=14,H398&gt;Datenblatt!$X$4),0,IF(AND($C398=15,H398&gt;Datenblatt!$X$5),0,IF(AND($C398=16,H398&gt;Datenblatt!$X$6),0,IF(AND($C398=12,H398&gt;Datenblatt!$X$7),0,IF(AND($C398=11,H398&gt;Datenblatt!$X$8),0,IF(AND($C398=13,H398&lt;Datenblatt!$W$3),100,IF(AND($C398=14,H398&lt;Datenblatt!$W$4),100,IF(AND($C398=15,H398&lt;Datenblatt!$W$5),100,IF(AND($C398=16,H398&lt;Datenblatt!$W$6),100,IF(AND($C398=12,H398&lt;Datenblatt!$W$7),100,IF(AND($C398=11,H398&lt;Datenblatt!$W$8),100,IF($C398=13,(Datenblatt!$B$27*Übersicht!H398^3)+(Datenblatt!$C$27*Übersicht!H398^2)+(Datenblatt!$D$27*Übersicht!H398)+Datenblatt!$E$27,IF($C398=14,(Datenblatt!$B$28*Übersicht!H398^3)+(Datenblatt!$C$28*Übersicht!H398^2)+(Datenblatt!$D$28*Übersicht!H398)+Datenblatt!$E$28,IF($C398=15,(Datenblatt!$B$29*Übersicht!H398^3)+(Datenblatt!$C$29*Übersicht!H398^2)+(Datenblatt!$D$29*Übersicht!H398)+Datenblatt!$E$29,IF($C398=16,(Datenblatt!$B$30*Übersicht!H398^3)+(Datenblatt!$C$30*Übersicht!H398^2)+(Datenblatt!$D$30*Übersicht!H398)+Datenblatt!$E$30,IF($C398=12,(Datenblatt!$B$31*Übersicht!H398^3)+(Datenblatt!$C$31*Übersicht!H398^2)+(Datenblatt!$D$31*Übersicht!H398)+Datenblatt!$E$31,IF($C398=11,(Datenblatt!$B$32*Übersicht!H398^3)+(Datenblatt!$C$32*Übersicht!H398^2)+(Datenblatt!$D$32*Übersicht!H398)+Datenblatt!$E$32,0))))))))))))))))))))))))</f>
        <v>0</v>
      </c>
      <c r="N398">
        <f>IF(AND(H398="",C398=11),Datenblatt!$I$29,IF(AND(H398="",C398=12),Datenblatt!$I$29,IF(AND(H398="",C398=16),Datenblatt!$I$29,IF(AND(H398="",C398=15),Datenblatt!$I$29,IF(AND(H398="",C398=14),Datenblatt!$I$29,IF(AND(H398="",C398=13),Datenblatt!$I$29,IF(AND($C398=13,H398&gt;Datenblatt!$X$3),0,IF(AND($C398=14,H398&gt;Datenblatt!$X$4),0,IF(AND($C398=15,H398&gt;Datenblatt!$X$5),0,IF(AND($C398=16,H398&gt;Datenblatt!$X$6),0,IF(AND($C398=12,H398&gt;Datenblatt!$X$7),0,IF(AND($C398=11,H398&gt;Datenblatt!$X$8),0,IF(AND($C398=13,H398&lt;Datenblatt!$W$3),100,IF(AND($C398=14,H398&lt;Datenblatt!$W$4),100,IF(AND($C398=15,H398&lt;Datenblatt!$W$5),100,IF(AND($C398=16,H398&lt;Datenblatt!$W$6),100,IF(AND($C398=12,H398&lt;Datenblatt!$W$7),100,IF(AND($C398=11,H398&lt;Datenblatt!$W$8),100,IF($C398=13,(Datenblatt!$B$27*Übersicht!H398^3)+(Datenblatt!$C$27*Übersicht!H398^2)+(Datenblatt!$D$27*Übersicht!H398)+Datenblatt!$E$27,IF($C398=14,(Datenblatt!$B$28*Übersicht!H398^3)+(Datenblatt!$C$28*Übersicht!H398^2)+(Datenblatt!$D$28*Übersicht!H398)+Datenblatt!$E$28,IF($C398=15,(Datenblatt!$B$29*Übersicht!H398^3)+(Datenblatt!$C$29*Übersicht!H398^2)+(Datenblatt!$D$29*Übersicht!H398)+Datenblatt!$E$29,IF($C398=16,(Datenblatt!$B$30*Übersicht!H398^3)+(Datenblatt!$C$30*Übersicht!H398^2)+(Datenblatt!$D$30*Übersicht!H398)+Datenblatt!$E$30,IF($C398=12,(Datenblatt!$B$31*Übersicht!H398^3)+(Datenblatt!$C$31*Übersicht!H398^2)+(Datenblatt!$D$31*Übersicht!H398)+Datenblatt!$E$31,IF($C398=11,(Datenblatt!$B$32*Übersicht!H398^3)+(Datenblatt!$C$32*Übersicht!H398^2)+(Datenblatt!$D$32*Übersicht!H398)+Datenblatt!$E$32,0))))))))))))))))))))))))</f>
        <v>0</v>
      </c>
      <c r="O398" s="2" t="e">
        <f t="shared" si="24"/>
        <v>#DIV/0!</v>
      </c>
      <c r="P398" s="2" t="e">
        <f t="shared" si="25"/>
        <v>#DIV/0!</v>
      </c>
      <c r="R398" s="2"/>
      <c r="S398" s="2">
        <f>Datenblatt!$I$10</f>
        <v>62.816491055091916</v>
      </c>
      <c r="T398" s="2">
        <f>Datenblatt!$I$18</f>
        <v>62.379148900450787</v>
      </c>
      <c r="U398" s="2">
        <f>Datenblatt!$I$26</f>
        <v>55.885385458572635</v>
      </c>
      <c r="V398" s="2">
        <f>Datenblatt!$I$34</f>
        <v>60.727085155488531</v>
      </c>
      <c r="W398" s="7" t="e">
        <f t="shared" si="26"/>
        <v>#DIV/0!</v>
      </c>
      <c r="Y398" s="2">
        <f>Datenblatt!$I$5</f>
        <v>73.48733784597421</v>
      </c>
      <c r="Z398">
        <f>Datenblatt!$I$13</f>
        <v>79.926562848016317</v>
      </c>
      <c r="AA398">
        <f>Datenblatt!$I$21</f>
        <v>79.953620531215734</v>
      </c>
      <c r="AB398">
        <f>Datenblatt!$I$29</f>
        <v>70.851454876954847</v>
      </c>
      <c r="AC398">
        <f>Datenblatt!$I$37</f>
        <v>75.813025407742586</v>
      </c>
      <c r="AD398" s="7" t="e">
        <f t="shared" si="27"/>
        <v>#DIV/0!</v>
      </c>
    </row>
    <row r="399" spans="10:30" ht="19" x14ac:dyDescent="0.25">
      <c r="J399" s="3" t="e">
        <f>IF(AND($C399=13,Datenblatt!M399&lt;Datenblatt!$R$3),0,IF(AND($C399=14,Datenblatt!M399&lt;Datenblatt!$R$4),0,IF(AND($C399=15,Datenblatt!M399&lt;Datenblatt!$R$5),0,IF(AND($C399=16,Datenblatt!M399&lt;Datenblatt!$R$6),0,IF(AND($C399=12,Datenblatt!M399&lt;Datenblatt!$R$7),0,IF(AND($C399=11,Datenblatt!M399&lt;Datenblatt!$R$8),0,IF(AND($C399=13,Datenblatt!M399&gt;Datenblatt!$Q$3),100,IF(AND($C399=14,Datenblatt!M399&gt;Datenblatt!$Q$4),100,IF(AND($C399=15,Datenblatt!M399&gt;Datenblatt!$Q$5),100,IF(AND($C399=16,Datenblatt!M399&gt;Datenblatt!$Q$6),100,IF(AND($C399=12,Datenblatt!M399&gt;Datenblatt!$Q$7),100,IF(AND($C399=11,Datenblatt!M399&gt;Datenblatt!$Q$8),100,IF(Übersicht!$C399=13,Datenblatt!$B$3*Datenblatt!M399^3+Datenblatt!$C$3*Datenblatt!M399^2+Datenblatt!$D$3*Datenblatt!M399+Datenblatt!$E$3,IF(Übersicht!$C399=14,Datenblatt!$B$4*Datenblatt!M399^3+Datenblatt!$C$4*Datenblatt!M399^2+Datenblatt!$D$4*Datenblatt!M399+Datenblatt!$E$4,IF(Übersicht!$C399=15,Datenblatt!$B$5*Datenblatt!M399^3+Datenblatt!$C$5*Datenblatt!M399^2+Datenblatt!$D$5*Datenblatt!M399+Datenblatt!$E$5,IF(Übersicht!$C399=16,Datenblatt!$B$6*Datenblatt!M399^3+Datenblatt!$C$6*Datenblatt!M399^2+Datenblatt!$D$6*Datenblatt!M399+Datenblatt!$E$6,IF(Übersicht!$C399=12,Datenblatt!$B$7*Datenblatt!M399^3+Datenblatt!$C$7*Datenblatt!M399^2+Datenblatt!$D$7*Datenblatt!M399+Datenblatt!$E$7,IF(Übersicht!$C399=11,Datenblatt!$B$8*Datenblatt!M399^3+Datenblatt!$C$8*Datenblatt!M399^2+Datenblatt!$D$8*Datenblatt!M399+Datenblatt!$E$8,0))))))))))))))))))</f>
        <v>#DIV/0!</v>
      </c>
      <c r="K399" t="e">
        <f>IF(AND(Übersicht!$C399=13,Datenblatt!N399&lt;Datenblatt!$T$3),0,IF(AND(Übersicht!$C399=14,Datenblatt!N399&lt;Datenblatt!$T$4),0,IF(AND(Übersicht!$C399=15,Datenblatt!N399&lt;Datenblatt!$T$5),0,IF(AND(Übersicht!$C399=16,Datenblatt!N399&lt;Datenblatt!$T$6),0,IF(AND(Übersicht!$C399=12,Datenblatt!N399&lt;Datenblatt!$T$7),0,IF(AND(Übersicht!$C399=11,Datenblatt!N399&lt;Datenblatt!$T$8),0,IF(AND($C399=13,Datenblatt!N399&gt;Datenblatt!$S$3),100,IF(AND($C399=14,Datenblatt!N399&gt;Datenblatt!$S$4),100,IF(AND($C399=15,Datenblatt!N399&gt;Datenblatt!$S$5),100,IF(AND($C399=16,Datenblatt!N399&gt;Datenblatt!$S$6),100,IF(AND($C399=12,Datenblatt!N399&gt;Datenblatt!$S$7),100,IF(AND($C399=11,Datenblatt!N399&gt;Datenblatt!$S$8),100,IF(Übersicht!$C399=13,Datenblatt!$B$11*Datenblatt!N399^3+Datenblatt!$C$11*Datenblatt!N399^2+Datenblatt!$D$11*Datenblatt!N399+Datenblatt!$E$11,IF(Übersicht!$C399=14,Datenblatt!$B$12*Datenblatt!N399^3+Datenblatt!$C$12*Datenblatt!N399^2+Datenblatt!$D$12*Datenblatt!N399+Datenblatt!$E$12,IF(Übersicht!$C399=15,Datenblatt!$B$13*Datenblatt!N399^3+Datenblatt!$C$13*Datenblatt!N399^2+Datenblatt!$D$13*Datenblatt!N399+Datenblatt!$E$13,IF(Übersicht!$C399=16,Datenblatt!$B$14*Datenblatt!N399^3+Datenblatt!$C$14*Datenblatt!N399^2+Datenblatt!$D$14*Datenblatt!N399+Datenblatt!$E$14,IF(Übersicht!$C399=12,Datenblatt!$B$15*Datenblatt!N399^3+Datenblatt!$C$15*Datenblatt!N399^2+Datenblatt!$D$15*Datenblatt!N399+Datenblatt!$E$15,IF(Übersicht!$C399=11,Datenblatt!$B$16*Datenblatt!N399^3+Datenblatt!$C$16*Datenblatt!N399^2+Datenblatt!$D$16*Datenblatt!N399+Datenblatt!$E$16,0))))))))))))))))))</f>
        <v>#DIV/0!</v>
      </c>
      <c r="L399">
        <f>IF(AND($C399=13,G399&lt;Datenblatt!$V$3),0,IF(AND($C399=14,G399&lt;Datenblatt!$V$4),0,IF(AND($C399=15,G399&lt;Datenblatt!$V$5),0,IF(AND($C399=16,G399&lt;Datenblatt!$V$6),0,IF(AND($C399=12,G399&lt;Datenblatt!$V$7),0,IF(AND($C399=11,G399&lt;Datenblatt!$V$8),0,IF(AND($C399=13,G399&gt;Datenblatt!$U$3),100,IF(AND($C399=14,G399&gt;Datenblatt!$U$4),100,IF(AND($C399=15,G399&gt;Datenblatt!$U$5),100,IF(AND($C399=16,G399&gt;Datenblatt!$U$6),100,IF(AND($C399=12,G399&gt;Datenblatt!$U$7),100,IF(AND($C399=11,G399&gt;Datenblatt!$U$8),100,IF($C399=13,(Datenblatt!$B$19*Übersicht!G399^3)+(Datenblatt!$C$19*Übersicht!G399^2)+(Datenblatt!$D$19*Übersicht!G399)+Datenblatt!$E$19,IF($C399=14,(Datenblatt!$B$20*Übersicht!G399^3)+(Datenblatt!$C$20*Übersicht!G399^2)+(Datenblatt!$D$20*Übersicht!G399)+Datenblatt!$E$20,IF($C399=15,(Datenblatt!$B$21*Übersicht!G399^3)+(Datenblatt!$C$21*Übersicht!G399^2)+(Datenblatt!$D$21*Übersicht!G399)+Datenblatt!$E$21,IF($C399=16,(Datenblatt!$B$22*Übersicht!G399^3)+(Datenblatt!$C$22*Übersicht!G399^2)+(Datenblatt!$D$22*Übersicht!G399)+Datenblatt!$E$22,IF($C399=12,(Datenblatt!$B$23*Übersicht!G399^3)+(Datenblatt!$C$23*Übersicht!G399^2)+(Datenblatt!$D$23*Übersicht!G399)+Datenblatt!$E$23,IF($C399=11,(Datenblatt!$B$24*Übersicht!G399^3)+(Datenblatt!$C$24*Übersicht!G399^2)+(Datenblatt!$D$24*Übersicht!G399)+Datenblatt!$E$24,0))))))))))))))))))</f>
        <v>0</v>
      </c>
      <c r="M399">
        <f>IF(AND(H399="",C399=11),Datenblatt!$I$26,IF(AND(H399="",C399=12),Datenblatt!$I$26,IF(AND(H399="",C399=16),Datenblatt!$I$27,IF(AND(H399="",C399=15),Datenblatt!$I$26,IF(AND(H399="",C399=14),Datenblatt!$I$26,IF(AND(H399="",C399=13),Datenblatt!$I$26,IF(AND($C399=13,H399&gt;Datenblatt!$X$3),0,IF(AND($C399=14,H399&gt;Datenblatt!$X$4),0,IF(AND($C399=15,H399&gt;Datenblatt!$X$5),0,IF(AND($C399=16,H399&gt;Datenblatt!$X$6),0,IF(AND($C399=12,H399&gt;Datenblatt!$X$7),0,IF(AND($C399=11,H399&gt;Datenblatt!$X$8),0,IF(AND($C399=13,H399&lt;Datenblatt!$W$3),100,IF(AND($C399=14,H399&lt;Datenblatt!$W$4),100,IF(AND($C399=15,H399&lt;Datenblatt!$W$5),100,IF(AND($C399=16,H399&lt;Datenblatt!$W$6),100,IF(AND($C399=12,H399&lt;Datenblatt!$W$7),100,IF(AND($C399=11,H399&lt;Datenblatt!$W$8),100,IF($C399=13,(Datenblatt!$B$27*Übersicht!H399^3)+(Datenblatt!$C$27*Übersicht!H399^2)+(Datenblatt!$D$27*Übersicht!H399)+Datenblatt!$E$27,IF($C399=14,(Datenblatt!$B$28*Übersicht!H399^3)+(Datenblatt!$C$28*Übersicht!H399^2)+(Datenblatt!$D$28*Übersicht!H399)+Datenblatt!$E$28,IF($C399=15,(Datenblatt!$B$29*Übersicht!H399^3)+(Datenblatt!$C$29*Übersicht!H399^2)+(Datenblatt!$D$29*Übersicht!H399)+Datenblatt!$E$29,IF($C399=16,(Datenblatt!$B$30*Übersicht!H399^3)+(Datenblatt!$C$30*Übersicht!H399^2)+(Datenblatt!$D$30*Übersicht!H399)+Datenblatt!$E$30,IF($C399=12,(Datenblatt!$B$31*Übersicht!H399^3)+(Datenblatt!$C$31*Übersicht!H399^2)+(Datenblatt!$D$31*Übersicht!H399)+Datenblatt!$E$31,IF($C399=11,(Datenblatt!$B$32*Übersicht!H399^3)+(Datenblatt!$C$32*Übersicht!H399^2)+(Datenblatt!$D$32*Übersicht!H399)+Datenblatt!$E$32,0))))))))))))))))))))))))</f>
        <v>0</v>
      </c>
      <c r="N399">
        <f>IF(AND(H399="",C399=11),Datenblatt!$I$29,IF(AND(H399="",C399=12),Datenblatt!$I$29,IF(AND(H399="",C399=16),Datenblatt!$I$29,IF(AND(H399="",C399=15),Datenblatt!$I$29,IF(AND(H399="",C399=14),Datenblatt!$I$29,IF(AND(H399="",C399=13),Datenblatt!$I$29,IF(AND($C399=13,H399&gt;Datenblatt!$X$3),0,IF(AND($C399=14,H399&gt;Datenblatt!$X$4),0,IF(AND($C399=15,H399&gt;Datenblatt!$X$5),0,IF(AND($C399=16,H399&gt;Datenblatt!$X$6),0,IF(AND($C399=12,H399&gt;Datenblatt!$X$7),0,IF(AND($C399=11,H399&gt;Datenblatt!$X$8),0,IF(AND($C399=13,H399&lt;Datenblatt!$W$3),100,IF(AND($C399=14,H399&lt;Datenblatt!$W$4),100,IF(AND($C399=15,H399&lt;Datenblatt!$W$5),100,IF(AND($C399=16,H399&lt;Datenblatt!$W$6),100,IF(AND($C399=12,H399&lt;Datenblatt!$W$7),100,IF(AND($C399=11,H399&lt;Datenblatt!$W$8),100,IF($C399=13,(Datenblatt!$B$27*Übersicht!H399^3)+(Datenblatt!$C$27*Übersicht!H399^2)+(Datenblatt!$D$27*Übersicht!H399)+Datenblatt!$E$27,IF($C399=14,(Datenblatt!$B$28*Übersicht!H399^3)+(Datenblatt!$C$28*Übersicht!H399^2)+(Datenblatt!$D$28*Übersicht!H399)+Datenblatt!$E$28,IF($C399=15,(Datenblatt!$B$29*Übersicht!H399^3)+(Datenblatt!$C$29*Übersicht!H399^2)+(Datenblatt!$D$29*Übersicht!H399)+Datenblatt!$E$29,IF($C399=16,(Datenblatt!$B$30*Übersicht!H399^3)+(Datenblatt!$C$30*Übersicht!H399^2)+(Datenblatt!$D$30*Übersicht!H399)+Datenblatt!$E$30,IF($C399=12,(Datenblatt!$B$31*Übersicht!H399^3)+(Datenblatt!$C$31*Übersicht!H399^2)+(Datenblatt!$D$31*Übersicht!H399)+Datenblatt!$E$31,IF($C399=11,(Datenblatt!$B$32*Übersicht!H399^3)+(Datenblatt!$C$32*Übersicht!H399^2)+(Datenblatt!$D$32*Übersicht!H399)+Datenblatt!$E$32,0))))))))))))))))))))))))</f>
        <v>0</v>
      </c>
      <c r="O399" s="2" t="e">
        <f t="shared" si="24"/>
        <v>#DIV/0!</v>
      </c>
      <c r="P399" s="2" t="e">
        <f t="shared" si="25"/>
        <v>#DIV/0!</v>
      </c>
      <c r="R399" s="2"/>
      <c r="S399" s="2">
        <f>Datenblatt!$I$10</f>
        <v>62.816491055091916</v>
      </c>
      <c r="T399" s="2">
        <f>Datenblatt!$I$18</f>
        <v>62.379148900450787</v>
      </c>
      <c r="U399" s="2">
        <f>Datenblatt!$I$26</f>
        <v>55.885385458572635</v>
      </c>
      <c r="V399" s="2">
        <f>Datenblatt!$I$34</f>
        <v>60.727085155488531</v>
      </c>
      <c r="W399" s="7" t="e">
        <f t="shared" si="26"/>
        <v>#DIV/0!</v>
      </c>
      <c r="Y399" s="2">
        <f>Datenblatt!$I$5</f>
        <v>73.48733784597421</v>
      </c>
      <c r="Z399">
        <f>Datenblatt!$I$13</f>
        <v>79.926562848016317</v>
      </c>
      <c r="AA399">
        <f>Datenblatt!$I$21</f>
        <v>79.953620531215734</v>
      </c>
      <c r="AB399">
        <f>Datenblatt!$I$29</f>
        <v>70.851454876954847</v>
      </c>
      <c r="AC399">
        <f>Datenblatt!$I$37</f>
        <v>75.813025407742586</v>
      </c>
      <c r="AD399" s="7" t="e">
        <f t="shared" si="27"/>
        <v>#DIV/0!</v>
      </c>
    </row>
    <row r="400" spans="10:30" ht="19" x14ac:dyDescent="0.25">
      <c r="J400" s="3" t="e">
        <f>IF(AND($C400=13,Datenblatt!M400&lt;Datenblatt!$R$3),0,IF(AND($C400=14,Datenblatt!M400&lt;Datenblatt!$R$4),0,IF(AND($C400=15,Datenblatt!M400&lt;Datenblatt!$R$5),0,IF(AND($C400=16,Datenblatt!M400&lt;Datenblatt!$R$6),0,IF(AND($C400=12,Datenblatt!M400&lt;Datenblatt!$R$7),0,IF(AND($C400=11,Datenblatt!M400&lt;Datenblatt!$R$8),0,IF(AND($C400=13,Datenblatt!M400&gt;Datenblatt!$Q$3),100,IF(AND($C400=14,Datenblatt!M400&gt;Datenblatt!$Q$4),100,IF(AND($C400=15,Datenblatt!M400&gt;Datenblatt!$Q$5),100,IF(AND($C400=16,Datenblatt!M400&gt;Datenblatt!$Q$6),100,IF(AND($C400=12,Datenblatt!M400&gt;Datenblatt!$Q$7),100,IF(AND($C400=11,Datenblatt!M400&gt;Datenblatt!$Q$8),100,IF(Übersicht!$C400=13,Datenblatt!$B$3*Datenblatt!M400^3+Datenblatt!$C$3*Datenblatt!M400^2+Datenblatt!$D$3*Datenblatt!M400+Datenblatt!$E$3,IF(Übersicht!$C400=14,Datenblatt!$B$4*Datenblatt!M400^3+Datenblatt!$C$4*Datenblatt!M400^2+Datenblatt!$D$4*Datenblatt!M400+Datenblatt!$E$4,IF(Übersicht!$C400=15,Datenblatt!$B$5*Datenblatt!M400^3+Datenblatt!$C$5*Datenblatt!M400^2+Datenblatt!$D$5*Datenblatt!M400+Datenblatt!$E$5,IF(Übersicht!$C400=16,Datenblatt!$B$6*Datenblatt!M400^3+Datenblatt!$C$6*Datenblatt!M400^2+Datenblatt!$D$6*Datenblatt!M400+Datenblatt!$E$6,IF(Übersicht!$C400=12,Datenblatt!$B$7*Datenblatt!M400^3+Datenblatt!$C$7*Datenblatt!M400^2+Datenblatt!$D$7*Datenblatt!M400+Datenblatt!$E$7,IF(Übersicht!$C400=11,Datenblatt!$B$8*Datenblatt!M400^3+Datenblatt!$C$8*Datenblatt!M400^2+Datenblatt!$D$8*Datenblatt!M400+Datenblatt!$E$8,0))))))))))))))))))</f>
        <v>#DIV/0!</v>
      </c>
      <c r="K400" t="e">
        <f>IF(AND(Übersicht!$C400=13,Datenblatt!N400&lt;Datenblatt!$T$3),0,IF(AND(Übersicht!$C400=14,Datenblatt!N400&lt;Datenblatt!$T$4),0,IF(AND(Übersicht!$C400=15,Datenblatt!N400&lt;Datenblatt!$T$5),0,IF(AND(Übersicht!$C400=16,Datenblatt!N400&lt;Datenblatt!$T$6),0,IF(AND(Übersicht!$C400=12,Datenblatt!N400&lt;Datenblatt!$T$7),0,IF(AND(Übersicht!$C400=11,Datenblatt!N400&lt;Datenblatt!$T$8),0,IF(AND($C400=13,Datenblatt!N400&gt;Datenblatt!$S$3),100,IF(AND($C400=14,Datenblatt!N400&gt;Datenblatt!$S$4),100,IF(AND($C400=15,Datenblatt!N400&gt;Datenblatt!$S$5),100,IF(AND($C400=16,Datenblatt!N400&gt;Datenblatt!$S$6),100,IF(AND($C400=12,Datenblatt!N400&gt;Datenblatt!$S$7),100,IF(AND($C400=11,Datenblatt!N400&gt;Datenblatt!$S$8),100,IF(Übersicht!$C400=13,Datenblatt!$B$11*Datenblatt!N400^3+Datenblatt!$C$11*Datenblatt!N400^2+Datenblatt!$D$11*Datenblatt!N400+Datenblatt!$E$11,IF(Übersicht!$C400=14,Datenblatt!$B$12*Datenblatt!N400^3+Datenblatt!$C$12*Datenblatt!N400^2+Datenblatt!$D$12*Datenblatt!N400+Datenblatt!$E$12,IF(Übersicht!$C400=15,Datenblatt!$B$13*Datenblatt!N400^3+Datenblatt!$C$13*Datenblatt!N400^2+Datenblatt!$D$13*Datenblatt!N400+Datenblatt!$E$13,IF(Übersicht!$C400=16,Datenblatt!$B$14*Datenblatt!N400^3+Datenblatt!$C$14*Datenblatt!N400^2+Datenblatt!$D$14*Datenblatt!N400+Datenblatt!$E$14,IF(Übersicht!$C400=12,Datenblatt!$B$15*Datenblatt!N400^3+Datenblatt!$C$15*Datenblatt!N400^2+Datenblatt!$D$15*Datenblatt!N400+Datenblatt!$E$15,IF(Übersicht!$C400=11,Datenblatt!$B$16*Datenblatt!N400^3+Datenblatt!$C$16*Datenblatt!N400^2+Datenblatt!$D$16*Datenblatt!N400+Datenblatt!$E$16,0))))))))))))))))))</f>
        <v>#DIV/0!</v>
      </c>
      <c r="L400">
        <f>IF(AND($C400=13,G400&lt;Datenblatt!$V$3),0,IF(AND($C400=14,G400&lt;Datenblatt!$V$4),0,IF(AND($C400=15,G400&lt;Datenblatt!$V$5),0,IF(AND($C400=16,G400&lt;Datenblatt!$V$6),0,IF(AND($C400=12,G400&lt;Datenblatt!$V$7),0,IF(AND($C400=11,G400&lt;Datenblatt!$V$8),0,IF(AND($C400=13,G400&gt;Datenblatt!$U$3),100,IF(AND($C400=14,G400&gt;Datenblatt!$U$4),100,IF(AND($C400=15,G400&gt;Datenblatt!$U$5),100,IF(AND($C400=16,G400&gt;Datenblatt!$U$6),100,IF(AND($C400=12,G400&gt;Datenblatt!$U$7),100,IF(AND($C400=11,G400&gt;Datenblatt!$U$8),100,IF($C400=13,(Datenblatt!$B$19*Übersicht!G400^3)+(Datenblatt!$C$19*Übersicht!G400^2)+(Datenblatt!$D$19*Übersicht!G400)+Datenblatt!$E$19,IF($C400=14,(Datenblatt!$B$20*Übersicht!G400^3)+(Datenblatt!$C$20*Übersicht!G400^2)+(Datenblatt!$D$20*Übersicht!G400)+Datenblatt!$E$20,IF($C400=15,(Datenblatt!$B$21*Übersicht!G400^3)+(Datenblatt!$C$21*Übersicht!G400^2)+(Datenblatt!$D$21*Übersicht!G400)+Datenblatt!$E$21,IF($C400=16,(Datenblatt!$B$22*Übersicht!G400^3)+(Datenblatt!$C$22*Übersicht!G400^2)+(Datenblatt!$D$22*Übersicht!G400)+Datenblatt!$E$22,IF($C400=12,(Datenblatt!$B$23*Übersicht!G400^3)+(Datenblatt!$C$23*Übersicht!G400^2)+(Datenblatt!$D$23*Übersicht!G400)+Datenblatt!$E$23,IF($C400=11,(Datenblatt!$B$24*Übersicht!G400^3)+(Datenblatt!$C$24*Übersicht!G400^2)+(Datenblatt!$D$24*Übersicht!G400)+Datenblatt!$E$24,0))))))))))))))))))</f>
        <v>0</v>
      </c>
      <c r="M400">
        <f>IF(AND(H400="",C400=11),Datenblatt!$I$26,IF(AND(H400="",C400=12),Datenblatt!$I$26,IF(AND(H400="",C400=16),Datenblatt!$I$27,IF(AND(H400="",C400=15),Datenblatt!$I$26,IF(AND(H400="",C400=14),Datenblatt!$I$26,IF(AND(H400="",C400=13),Datenblatt!$I$26,IF(AND($C400=13,H400&gt;Datenblatt!$X$3),0,IF(AND($C400=14,H400&gt;Datenblatt!$X$4),0,IF(AND($C400=15,H400&gt;Datenblatt!$X$5),0,IF(AND($C400=16,H400&gt;Datenblatt!$X$6),0,IF(AND($C400=12,H400&gt;Datenblatt!$X$7),0,IF(AND($C400=11,H400&gt;Datenblatt!$X$8),0,IF(AND($C400=13,H400&lt;Datenblatt!$W$3),100,IF(AND($C400=14,H400&lt;Datenblatt!$W$4),100,IF(AND($C400=15,H400&lt;Datenblatt!$W$5),100,IF(AND($C400=16,H400&lt;Datenblatt!$W$6),100,IF(AND($C400=12,H400&lt;Datenblatt!$W$7),100,IF(AND($C400=11,H400&lt;Datenblatt!$W$8),100,IF($C400=13,(Datenblatt!$B$27*Übersicht!H400^3)+(Datenblatt!$C$27*Übersicht!H400^2)+(Datenblatt!$D$27*Übersicht!H400)+Datenblatt!$E$27,IF($C400=14,(Datenblatt!$B$28*Übersicht!H400^3)+(Datenblatt!$C$28*Übersicht!H400^2)+(Datenblatt!$D$28*Übersicht!H400)+Datenblatt!$E$28,IF($C400=15,(Datenblatt!$B$29*Übersicht!H400^3)+(Datenblatt!$C$29*Übersicht!H400^2)+(Datenblatt!$D$29*Übersicht!H400)+Datenblatt!$E$29,IF($C400=16,(Datenblatt!$B$30*Übersicht!H400^3)+(Datenblatt!$C$30*Übersicht!H400^2)+(Datenblatt!$D$30*Übersicht!H400)+Datenblatt!$E$30,IF($C400=12,(Datenblatt!$B$31*Übersicht!H400^3)+(Datenblatt!$C$31*Übersicht!H400^2)+(Datenblatt!$D$31*Übersicht!H400)+Datenblatt!$E$31,IF($C400=11,(Datenblatt!$B$32*Übersicht!H400^3)+(Datenblatt!$C$32*Übersicht!H400^2)+(Datenblatt!$D$32*Übersicht!H400)+Datenblatt!$E$32,0))))))))))))))))))))))))</f>
        <v>0</v>
      </c>
      <c r="N400">
        <f>IF(AND(H400="",C400=11),Datenblatt!$I$29,IF(AND(H400="",C400=12),Datenblatt!$I$29,IF(AND(H400="",C400=16),Datenblatt!$I$29,IF(AND(H400="",C400=15),Datenblatt!$I$29,IF(AND(H400="",C400=14),Datenblatt!$I$29,IF(AND(H400="",C400=13),Datenblatt!$I$29,IF(AND($C400=13,H400&gt;Datenblatt!$X$3),0,IF(AND($C400=14,H400&gt;Datenblatt!$X$4),0,IF(AND($C400=15,H400&gt;Datenblatt!$X$5),0,IF(AND($C400=16,H400&gt;Datenblatt!$X$6),0,IF(AND($C400=12,H400&gt;Datenblatt!$X$7),0,IF(AND($C400=11,H400&gt;Datenblatt!$X$8),0,IF(AND($C400=13,H400&lt;Datenblatt!$W$3),100,IF(AND($C400=14,H400&lt;Datenblatt!$W$4),100,IF(AND($C400=15,H400&lt;Datenblatt!$W$5),100,IF(AND($C400=16,H400&lt;Datenblatt!$W$6),100,IF(AND($C400=12,H400&lt;Datenblatt!$W$7),100,IF(AND($C400=11,H400&lt;Datenblatt!$W$8),100,IF($C400=13,(Datenblatt!$B$27*Übersicht!H400^3)+(Datenblatt!$C$27*Übersicht!H400^2)+(Datenblatt!$D$27*Übersicht!H400)+Datenblatt!$E$27,IF($C400=14,(Datenblatt!$B$28*Übersicht!H400^3)+(Datenblatt!$C$28*Übersicht!H400^2)+(Datenblatt!$D$28*Übersicht!H400)+Datenblatt!$E$28,IF($C400=15,(Datenblatt!$B$29*Übersicht!H400^3)+(Datenblatt!$C$29*Übersicht!H400^2)+(Datenblatt!$D$29*Übersicht!H400)+Datenblatt!$E$29,IF($C400=16,(Datenblatt!$B$30*Übersicht!H400^3)+(Datenblatt!$C$30*Übersicht!H400^2)+(Datenblatt!$D$30*Übersicht!H400)+Datenblatt!$E$30,IF($C400=12,(Datenblatt!$B$31*Übersicht!H400^3)+(Datenblatt!$C$31*Übersicht!H400^2)+(Datenblatt!$D$31*Übersicht!H400)+Datenblatt!$E$31,IF($C400=11,(Datenblatt!$B$32*Übersicht!H400^3)+(Datenblatt!$C$32*Übersicht!H400^2)+(Datenblatt!$D$32*Übersicht!H400)+Datenblatt!$E$32,0))))))))))))))))))))))))</f>
        <v>0</v>
      </c>
      <c r="O400" s="2" t="e">
        <f t="shared" si="24"/>
        <v>#DIV/0!</v>
      </c>
      <c r="P400" s="2" t="e">
        <f t="shared" si="25"/>
        <v>#DIV/0!</v>
      </c>
      <c r="R400" s="2"/>
      <c r="S400" s="2">
        <f>Datenblatt!$I$10</f>
        <v>62.816491055091916</v>
      </c>
      <c r="T400" s="2">
        <f>Datenblatt!$I$18</f>
        <v>62.379148900450787</v>
      </c>
      <c r="U400" s="2">
        <f>Datenblatt!$I$26</f>
        <v>55.885385458572635</v>
      </c>
      <c r="V400" s="2">
        <f>Datenblatt!$I$34</f>
        <v>60.727085155488531</v>
      </c>
      <c r="W400" s="7" t="e">
        <f t="shared" si="26"/>
        <v>#DIV/0!</v>
      </c>
      <c r="Y400" s="2">
        <f>Datenblatt!$I$5</f>
        <v>73.48733784597421</v>
      </c>
      <c r="Z400">
        <f>Datenblatt!$I$13</f>
        <v>79.926562848016317</v>
      </c>
      <c r="AA400">
        <f>Datenblatt!$I$21</f>
        <v>79.953620531215734</v>
      </c>
      <c r="AB400">
        <f>Datenblatt!$I$29</f>
        <v>70.851454876954847</v>
      </c>
      <c r="AC400">
        <f>Datenblatt!$I$37</f>
        <v>75.813025407742586</v>
      </c>
      <c r="AD400" s="7" t="e">
        <f t="shared" si="27"/>
        <v>#DIV/0!</v>
      </c>
    </row>
    <row r="401" spans="10:30" ht="19" x14ac:dyDescent="0.25">
      <c r="J401" s="3" t="e">
        <f>IF(AND($C401=13,Datenblatt!M401&lt;Datenblatt!$R$3),0,IF(AND($C401=14,Datenblatt!M401&lt;Datenblatt!$R$4),0,IF(AND($C401=15,Datenblatt!M401&lt;Datenblatt!$R$5),0,IF(AND($C401=16,Datenblatt!M401&lt;Datenblatt!$R$6),0,IF(AND($C401=12,Datenblatt!M401&lt;Datenblatt!$R$7),0,IF(AND($C401=11,Datenblatt!M401&lt;Datenblatt!$R$8),0,IF(AND($C401=13,Datenblatt!M401&gt;Datenblatt!$Q$3),100,IF(AND($C401=14,Datenblatt!M401&gt;Datenblatt!$Q$4),100,IF(AND($C401=15,Datenblatt!M401&gt;Datenblatt!$Q$5),100,IF(AND($C401=16,Datenblatt!M401&gt;Datenblatt!$Q$6),100,IF(AND($C401=12,Datenblatt!M401&gt;Datenblatt!$Q$7),100,IF(AND($C401=11,Datenblatt!M401&gt;Datenblatt!$Q$8),100,IF(Übersicht!$C401=13,Datenblatt!$B$3*Datenblatt!M401^3+Datenblatt!$C$3*Datenblatt!M401^2+Datenblatt!$D$3*Datenblatt!M401+Datenblatt!$E$3,IF(Übersicht!$C401=14,Datenblatt!$B$4*Datenblatt!M401^3+Datenblatt!$C$4*Datenblatt!M401^2+Datenblatt!$D$4*Datenblatt!M401+Datenblatt!$E$4,IF(Übersicht!$C401=15,Datenblatt!$B$5*Datenblatt!M401^3+Datenblatt!$C$5*Datenblatt!M401^2+Datenblatt!$D$5*Datenblatt!M401+Datenblatt!$E$5,IF(Übersicht!$C401=16,Datenblatt!$B$6*Datenblatt!M401^3+Datenblatt!$C$6*Datenblatt!M401^2+Datenblatt!$D$6*Datenblatt!M401+Datenblatt!$E$6,IF(Übersicht!$C401=12,Datenblatt!$B$7*Datenblatt!M401^3+Datenblatt!$C$7*Datenblatt!M401^2+Datenblatt!$D$7*Datenblatt!M401+Datenblatt!$E$7,IF(Übersicht!$C401=11,Datenblatt!$B$8*Datenblatt!M401^3+Datenblatt!$C$8*Datenblatt!M401^2+Datenblatt!$D$8*Datenblatt!M401+Datenblatt!$E$8,0))))))))))))))))))</f>
        <v>#DIV/0!</v>
      </c>
      <c r="K401" t="e">
        <f>IF(AND(Übersicht!$C401=13,Datenblatt!N401&lt;Datenblatt!$T$3),0,IF(AND(Übersicht!$C401=14,Datenblatt!N401&lt;Datenblatt!$T$4),0,IF(AND(Übersicht!$C401=15,Datenblatt!N401&lt;Datenblatt!$T$5),0,IF(AND(Übersicht!$C401=16,Datenblatt!N401&lt;Datenblatt!$T$6),0,IF(AND(Übersicht!$C401=12,Datenblatt!N401&lt;Datenblatt!$T$7),0,IF(AND(Übersicht!$C401=11,Datenblatt!N401&lt;Datenblatt!$T$8),0,IF(AND($C401=13,Datenblatt!N401&gt;Datenblatt!$S$3),100,IF(AND($C401=14,Datenblatt!N401&gt;Datenblatt!$S$4),100,IF(AND($C401=15,Datenblatt!N401&gt;Datenblatt!$S$5),100,IF(AND($C401=16,Datenblatt!N401&gt;Datenblatt!$S$6),100,IF(AND($C401=12,Datenblatt!N401&gt;Datenblatt!$S$7),100,IF(AND($C401=11,Datenblatt!N401&gt;Datenblatt!$S$8),100,IF(Übersicht!$C401=13,Datenblatt!$B$11*Datenblatt!N401^3+Datenblatt!$C$11*Datenblatt!N401^2+Datenblatt!$D$11*Datenblatt!N401+Datenblatt!$E$11,IF(Übersicht!$C401=14,Datenblatt!$B$12*Datenblatt!N401^3+Datenblatt!$C$12*Datenblatt!N401^2+Datenblatt!$D$12*Datenblatt!N401+Datenblatt!$E$12,IF(Übersicht!$C401=15,Datenblatt!$B$13*Datenblatt!N401^3+Datenblatt!$C$13*Datenblatt!N401^2+Datenblatt!$D$13*Datenblatt!N401+Datenblatt!$E$13,IF(Übersicht!$C401=16,Datenblatt!$B$14*Datenblatt!N401^3+Datenblatt!$C$14*Datenblatt!N401^2+Datenblatt!$D$14*Datenblatt!N401+Datenblatt!$E$14,IF(Übersicht!$C401=12,Datenblatt!$B$15*Datenblatt!N401^3+Datenblatt!$C$15*Datenblatt!N401^2+Datenblatt!$D$15*Datenblatt!N401+Datenblatt!$E$15,IF(Übersicht!$C401=11,Datenblatt!$B$16*Datenblatt!N401^3+Datenblatt!$C$16*Datenblatt!N401^2+Datenblatt!$D$16*Datenblatt!N401+Datenblatt!$E$16,0))))))))))))))))))</f>
        <v>#DIV/0!</v>
      </c>
      <c r="L401">
        <f>IF(AND($C401=13,G401&lt;Datenblatt!$V$3),0,IF(AND($C401=14,G401&lt;Datenblatt!$V$4),0,IF(AND($C401=15,G401&lt;Datenblatt!$V$5),0,IF(AND($C401=16,G401&lt;Datenblatt!$V$6),0,IF(AND($C401=12,G401&lt;Datenblatt!$V$7),0,IF(AND($C401=11,G401&lt;Datenblatt!$V$8),0,IF(AND($C401=13,G401&gt;Datenblatt!$U$3),100,IF(AND($C401=14,G401&gt;Datenblatt!$U$4),100,IF(AND($C401=15,G401&gt;Datenblatt!$U$5),100,IF(AND($C401=16,G401&gt;Datenblatt!$U$6),100,IF(AND($C401=12,G401&gt;Datenblatt!$U$7),100,IF(AND($C401=11,G401&gt;Datenblatt!$U$8),100,IF($C401=13,(Datenblatt!$B$19*Übersicht!G401^3)+(Datenblatt!$C$19*Übersicht!G401^2)+(Datenblatt!$D$19*Übersicht!G401)+Datenblatt!$E$19,IF($C401=14,(Datenblatt!$B$20*Übersicht!G401^3)+(Datenblatt!$C$20*Übersicht!G401^2)+(Datenblatt!$D$20*Übersicht!G401)+Datenblatt!$E$20,IF($C401=15,(Datenblatt!$B$21*Übersicht!G401^3)+(Datenblatt!$C$21*Übersicht!G401^2)+(Datenblatt!$D$21*Übersicht!G401)+Datenblatt!$E$21,IF($C401=16,(Datenblatt!$B$22*Übersicht!G401^3)+(Datenblatt!$C$22*Übersicht!G401^2)+(Datenblatt!$D$22*Übersicht!G401)+Datenblatt!$E$22,IF($C401=12,(Datenblatt!$B$23*Übersicht!G401^3)+(Datenblatt!$C$23*Übersicht!G401^2)+(Datenblatt!$D$23*Übersicht!G401)+Datenblatt!$E$23,IF($C401=11,(Datenblatt!$B$24*Übersicht!G401^3)+(Datenblatt!$C$24*Übersicht!G401^2)+(Datenblatt!$D$24*Übersicht!G401)+Datenblatt!$E$24,0))))))))))))))))))</f>
        <v>0</v>
      </c>
      <c r="M401">
        <f>IF(AND(H401="",C401=11),Datenblatt!$I$26,IF(AND(H401="",C401=12),Datenblatt!$I$26,IF(AND(H401="",C401=16),Datenblatt!$I$27,IF(AND(H401="",C401=15),Datenblatt!$I$26,IF(AND(H401="",C401=14),Datenblatt!$I$26,IF(AND(H401="",C401=13),Datenblatt!$I$26,IF(AND($C401=13,H401&gt;Datenblatt!$X$3),0,IF(AND($C401=14,H401&gt;Datenblatt!$X$4),0,IF(AND($C401=15,H401&gt;Datenblatt!$X$5),0,IF(AND($C401=16,H401&gt;Datenblatt!$X$6),0,IF(AND($C401=12,H401&gt;Datenblatt!$X$7),0,IF(AND($C401=11,H401&gt;Datenblatt!$X$8),0,IF(AND($C401=13,H401&lt;Datenblatt!$W$3),100,IF(AND($C401=14,H401&lt;Datenblatt!$W$4),100,IF(AND($C401=15,H401&lt;Datenblatt!$W$5),100,IF(AND($C401=16,H401&lt;Datenblatt!$W$6),100,IF(AND($C401=12,H401&lt;Datenblatt!$W$7),100,IF(AND($C401=11,H401&lt;Datenblatt!$W$8),100,IF($C401=13,(Datenblatt!$B$27*Übersicht!H401^3)+(Datenblatt!$C$27*Übersicht!H401^2)+(Datenblatt!$D$27*Übersicht!H401)+Datenblatt!$E$27,IF($C401=14,(Datenblatt!$B$28*Übersicht!H401^3)+(Datenblatt!$C$28*Übersicht!H401^2)+(Datenblatt!$D$28*Übersicht!H401)+Datenblatt!$E$28,IF($C401=15,(Datenblatt!$B$29*Übersicht!H401^3)+(Datenblatt!$C$29*Übersicht!H401^2)+(Datenblatt!$D$29*Übersicht!H401)+Datenblatt!$E$29,IF($C401=16,(Datenblatt!$B$30*Übersicht!H401^3)+(Datenblatt!$C$30*Übersicht!H401^2)+(Datenblatt!$D$30*Übersicht!H401)+Datenblatt!$E$30,IF($C401=12,(Datenblatt!$B$31*Übersicht!H401^3)+(Datenblatt!$C$31*Übersicht!H401^2)+(Datenblatt!$D$31*Übersicht!H401)+Datenblatt!$E$31,IF($C401=11,(Datenblatt!$B$32*Übersicht!H401^3)+(Datenblatt!$C$32*Übersicht!H401^2)+(Datenblatt!$D$32*Übersicht!H401)+Datenblatt!$E$32,0))))))))))))))))))))))))</f>
        <v>0</v>
      </c>
      <c r="N401">
        <f>IF(AND(H401="",C401=11),Datenblatt!$I$29,IF(AND(H401="",C401=12),Datenblatt!$I$29,IF(AND(H401="",C401=16),Datenblatt!$I$29,IF(AND(H401="",C401=15),Datenblatt!$I$29,IF(AND(H401="",C401=14),Datenblatt!$I$29,IF(AND(H401="",C401=13),Datenblatt!$I$29,IF(AND($C401=13,H401&gt;Datenblatt!$X$3),0,IF(AND($C401=14,H401&gt;Datenblatt!$X$4),0,IF(AND($C401=15,H401&gt;Datenblatt!$X$5),0,IF(AND($C401=16,H401&gt;Datenblatt!$X$6),0,IF(AND($C401=12,H401&gt;Datenblatt!$X$7),0,IF(AND($C401=11,H401&gt;Datenblatt!$X$8),0,IF(AND($C401=13,H401&lt;Datenblatt!$W$3),100,IF(AND($C401=14,H401&lt;Datenblatt!$W$4),100,IF(AND($C401=15,H401&lt;Datenblatt!$W$5),100,IF(AND($C401=16,H401&lt;Datenblatt!$W$6),100,IF(AND($C401=12,H401&lt;Datenblatt!$W$7),100,IF(AND($C401=11,H401&lt;Datenblatt!$W$8),100,IF($C401=13,(Datenblatt!$B$27*Übersicht!H401^3)+(Datenblatt!$C$27*Übersicht!H401^2)+(Datenblatt!$D$27*Übersicht!H401)+Datenblatt!$E$27,IF($C401=14,(Datenblatt!$B$28*Übersicht!H401^3)+(Datenblatt!$C$28*Übersicht!H401^2)+(Datenblatt!$D$28*Übersicht!H401)+Datenblatt!$E$28,IF($C401=15,(Datenblatt!$B$29*Übersicht!H401^3)+(Datenblatt!$C$29*Übersicht!H401^2)+(Datenblatt!$D$29*Übersicht!H401)+Datenblatt!$E$29,IF($C401=16,(Datenblatt!$B$30*Übersicht!H401^3)+(Datenblatt!$C$30*Übersicht!H401^2)+(Datenblatt!$D$30*Übersicht!H401)+Datenblatt!$E$30,IF($C401=12,(Datenblatt!$B$31*Übersicht!H401^3)+(Datenblatt!$C$31*Übersicht!H401^2)+(Datenblatt!$D$31*Übersicht!H401)+Datenblatt!$E$31,IF($C401=11,(Datenblatt!$B$32*Übersicht!H401^3)+(Datenblatt!$C$32*Übersicht!H401^2)+(Datenblatt!$D$32*Übersicht!H401)+Datenblatt!$E$32,0))))))))))))))))))))))))</f>
        <v>0</v>
      </c>
      <c r="O401" s="2" t="e">
        <f t="shared" si="24"/>
        <v>#DIV/0!</v>
      </c>
      <c r="P401" s="2" t="e">
        <f t="shared" si="25"/>
        <v>#DIV/0!</v>
      </c>
      <c r="R401" s="2"/>
      <c r="S401" s="2">
        <f>Datenblatt!$I$10</f>
        <v>62.816491055091916</v>
      </c>
      <c r="T401" s="2">
        <f>Datenblatt!$I$18</f>
        <v>62.379148900450787</v>
      </c>
      <c r="U401" s="2">
        <f>Datenblatt!$I$26</f>
        <v>55.885385458572635</v>
      </c>
      <c r="V401" s="2">
        <f>Datenblatt!$I$34</f>
        <v>60.727085155488531</v>
      </c>
      <c r="W401" s="7" t="e">
        <f t="shared" si="26"/>
        <v>#DIV/0!</v>
      </c>
      <c r="Y401" s="2">
        <f>Datenblatt!$I$5</f>
        <v>73.48733784597421</v>
      </c>
      <c r="Z401">
        <f>Datenblatt!$I$13</f>
        <v>79.926562848016317</v>
      </c>
      <c r="AA401">
        <f>Datenblatt!$I$21</f>
        <v>79.953620531215734</v>
      </c>
      <c r="AB401">
        <f>Datenblatt!$I$29</f>
        <v>70.851454876954847</v>
      </c>
      <c r="AC401">
        <f>Datenblatt!$I$37</f>
        <v>75.813025407742586</v>
      </c>
      <c r="AD401" s="7" t="e">
        <f t="shared" si="27"/>
        <v>#DIV/0!</v>
      </c>
    </row>
    <row r="402" spans="10:30" ht="19" x14ac:dyDescent="0.25">
      <c r="J402" s="3" t="e">
        <f>IF(AND($C402=13,Datenblatt!M402&lt;Datenblatt!$R$3),0,IF(AND($C402=14,Datenblatt!M402&lt;Datenblatt!$R$4),0,IF(AND($C402=15,Datenblatt!M402&lt;Datenblatt!$R$5),0,IF(AND($C402=16,Datenblatt!M402&lt;Datenblatt!$R$6),0,IF(AND($C402=12,Datenblatt!M402&lt;Datenblatt!$R$7),0,IF(AND($C402=11,Datenblatt!M402&lt;Datenblatt!$R$8),0,IF(AND($C402=13,Datenblatt!M402&gt;Datenblatt!$Q$3),100,IF(AND($C402=14,Datenblatt!M402&gt;Datenblatt!$Q$4),100,IF(AND($C402=15,Datenblatt!M402&gt;Datenblatt!$Q$5),100,IF(AND($C402=16,Datenblatt!M402&gt;Datenblatt!$Q$6),100,IF(AND($C402=12,Datenblatt!M402&gt;Datenblatt!$Q$7),100,IF(AND($C402=11,Datenblatt!M402&gt;Datenblatt!$Q$8),100,IF(Übersicht!$C402=13,Datenblatt!$B$3*Datenblatt!M402^3+Datenblatt!$C$3*Datenblatt!M402^2+Datenblatt!$D$3*Datenblatt!M402+Datenblatt!$E$3,IF(Übersicht!$C402=14,Datenblatt!$B$4*Datenblatt!M402^3+Datenblatt!$C$4*Datenblatt!M402^2+Datenblatt!$D$4*Datenblatt!M402+Datenblatt!$E$4,IF(Übersicht!$C402=15,Datenblatt!$B$5*Datenblatt!M402^3+Datenblatt!$C$5*Datenblatt!M402^2+Datenblatt!$D$5*Datenblatt!M402+Datenblatt!$E$5,IF(Übersicht!$C402=16,Datenblatt!$B$6*Datenblatt!M402^3+Datenblatt!$C$6*Datenblatt!M402^2+Datenblatt!$D$6*Datenblatt!M402+Datenblatt!$E$6,IF(Übersicht!$C402=12,Datenblatt!$B$7*Datenblatt!M402^3+Datenblatt!$C$7*Datenblatt!M402^2+Datenblatt!$D$7*Datenblatt!M402+Datenblatt!$E$7,IF(Übersicht!$C402=11,Datenblatt!$B$8*Datenblatt!M402^3+Datenblatt!$C$8*Datenblatt!M402^2+Datenblatt!$D$8*Datenblatt!M402+Datenblatt!$E$8,0))))))))))))))))))</f>
        <v>#DIV/0!</v>
      </c>
      <c r="K402" t="e">
        <f>IF(AND(Übersicht!$C402=13,Datenblatt!N402&lt;Datenblatt!$T$3),0,IF(AND(Übersicht!$C402=14,Datenblatt!N402&lt;Datenblatt!$T$4),0,IF(AND(Übersicht!$C402=15,Datenblatt!N402&lt;Datenblatt!$T$5),0,IF(AND(Übersicht!$C402=16,Datenblatt!N402&lt;Datenblatt!$T$6),0,IF(AND(Übersicht!$C402=12,Datenblatt!N402&lt;Datenblatt!$T$7),0,IF(AND(Übersicht!$C402=11,Datenblatt!N402&lt;Datenblatt!$T$8),0,IF(AND($C402=13,Datenblatt!N402&gt;Datenblatt!$S$3),100,IF(AND($C402=14,Datenblatt!N402&gt;Datenblatt!$S$4),100,IF(AND($C402=15,Datenblatt!N402&gt;Datenblatt!$S$5),100,IF(AND($C402=16,Datenblatt!N402&gt;Datenblatt!$S$6),100,IF(AND($C402=12,Datenblatt!N402&gt;Datenblatt!$S$7),100,IF(AND($C402=11,Datenblatt!N402&gt;Datenblatt!$S$8),100,IF(Übersicht!$C402=13,Datenblatt!$B$11*Datenblatt!N402^3+Datenblatt!$C$11*Datenblatt!N402^2+Datenblatt!$D$11*Datenblatt!N402+Datenblatt!$E$11,IF(Übersicht!$C402=14,Datenblatt!$B$12*Datenblatt!N402^3+Datenblatt!$C$12*Datenblatt!N402^2+Datenblatt!$D$12*Datenblatt!N402+Datenblatt!$E$12,IF(Übersicht!$C402=15,Datenblatt!$B$13*Datenblatt!N402^3+Datenblatt!$C$13*Datenblatt!N402^2+Datenblatt!$D$13*Datenblatt!N402+Datenblatt!$E$13,IF(Übersicht!$C402=16,Datenblatt!$B$14*Datenblatt!N402^3+Datenblatt!$C$14*Datenblatt!N402^2+Datenblatt!$D$14*Datenblatt!N402+Datenblatt!$E$14,IF(Übersicht!$C402=12,Datenblatt!$B$15*Datenblatt!N402^3+Datenblatt!$C$15*Datenblatt!N402^2+Datenblatt!$D$15*Datenblatt!N402+Datenblatt!$E$15,IF(Übersicht!$C402=11,Datenblatt!$B$16*Datenblatt!N402^3+Datenblatt!$C$16*Datenblatt!N402^2+Datenblatt!$D$16*Datenblatt!N402+Datenblatt!$E$16,0))))))))))))))))))</f>
        <v>#DIV/0!</v>
      </c>
      <c r="L402">
        <f>IF(AND($C402=13,G402&lt;Datenblatt!$V$3),0,IF(AND($C402=14,G402&lt;Datenblatt!$V$4),0,IF(AND($C402=15,G402&lt;Datenblatt!$V$5),0,IF(AND($C402=16,G402&lt;Datenblatt!$V$6),0,IF(AND($C402=12,G402&lt;Datenblatt!$V$7),0,IF(AND($C402=11,G402&lt;Datenblatt!$V$8),0,IF(AND($C402=13,G402&gt;Datenblatt!$U$3),100,IF(AND($C402=14,G402&gt;Datenblatt!$U$4),100,IF(AND($C402=15,G402&gt;Datenblatt!$U$5),100,IF(AND($C402=16,G402&gt;Datenblatt!$U$6),100,IF(AND($C402=12,G402&gt;Datenblatt!$U$7),100,IF(AND($C402=11,G402&gt;Datenblatt!$U$8),100,IF($C402=13,(Datenblatt!$B$19*Übersicht!G402^3)+(Datenblatt!$C$19*Übersicht!G402^2)+(Datenblatt!$D$19*Übersicht!G402)+Datenblatt!$E$19,IF($C402=14,(Datenblatt!$B$20*Übersicht!G402^3)+(Datenblatt!$C$20*Übersicht!G402^2)+(Datenblatt!$D$20*Übersicht!G402)+Datenblatt!$E$20,IF($C402=15,(Datenblatt!$B$21*Übersicht!G402^3)+(Datenblatt!$C$21*Übersicht!G402^2)+(Datenblatt!$D$21*Übersicht!G402)+Datenblatt!$E$21,IF($C402=16,(Datenblatt!$B$22*Übersicht!G402^3)+(Datenblatt!$C$22*Übersicht!G402^2)+(Datenblatt!$D$22*Übersicht!G402)+Datenblatt!$E$22,IF($C402=12,(Datenblatt!$B$23*Übersicht!G402^3)+(Datenblatt!$C$23*Übersicht!G402^2)+(Datenblatt!$D$23*Übersicht!G402)+Datenblatt!$E$23,IF($C402=11,(Datenblatt!$B$24*Übersicht!G402^3)+(Datenblatt!$C$24*Übersicht!G402^2)+(Datenblatt!$D$24*Übersicht!G402)+Datenblatt!$E$24,0))))))))))))))))))</f>
        <v>0</v>
      </c>
      <c r="M402">
        <f>IF(AND(H402="",C402=11),Datenblatt!$I$26,IF(AND(H402="",C402=12),Datenblatt!$I$26,IF(AND(H402="",C402=16),Datenblatt!$I$27,IF(AND(H402="",C402=15),Datenblatt!$I$26,IF(AND(H402="",C402=14),Datenblatt!$I$26,IF(AND(H402="",C402=13),Datenblatt!$I$26,IF(AND($C402=13,H402&gt;Datenblatt!$X$3),0,IF(AND($C402=14,H402&gt;Datenblatt!$X$4),0,IF(AND($C402=15,H402&gt;Datenblatt!$X$5),0,IF(AND($C402=16,H402&gt;Datenblatt!$X$6),0,IF(AND($C402=12,H402&gt;Datenblatt!$X$7),0,IF(AND($C402=11,H402&gt;Datenblatt!$X$8),0,IF(AND($C402=13,H402&lt;Datenblatt!$W$3),100,IF(AND($C402=14,H402&lt;Datenblatt!$W$4),100,IF(AND($C402=15,H402&lt;Datenblatt!$W$5),100,IF(AND($C402=16,H402&lt;Datenblatt!$W$6),100,IF(AND($C402=12,H402&lt;Datenblatt!$W$7),100,IF(AND($C402=11,H402&lt;Datenblatt!$W$8),100,IF($C402=13,(Datenblatt!$B$27*Übersicht!H402^3)+(Datenblatt!$C$27*Übersicht!H402^2)+(Datenblatt!$D$27*Übersicht!H402)+Datenblatt!$E$27,IF($C402=14,(Datenblatt!$B$28*Übersicht!H402^3)+(Datenblatt!$C$28*Übersicht!H402^2)+(Datenblatt!$D$28*Übersicht!H402)+Datenblatt!$E$28,IF($C402=15,(Datenblatt!$B$29*Übersicht!H402^3)+(Datenblatt!$C$29*Übersicht!H402^2)+(Datenblatt!$D$29*Übersicht!H402)+Datenblatt!$E$29,IF($C402=16,(Datenblatt!$B$30*Übersicht!H402^3)+(Datenblatt!$C$30*Übersicht!H402^2)+(Datenblatt!$D$30*Übersicht!H402)+Datenblatt!$E$30,IF($C402=12,(Datenblatt!$B$31*Übersicht!H402^3)+(Datenblatt!$C$31*Übersicht!H402^2)+(Datenblatt!$D$31*Übersicht!H402)+Datenblatt!$E$31,IF($C402=11,(Datenblatt!$B$32*Übersicht!H402^3)+(Datenblatt!$C$32*Übersicht!H402^2)+(Datenblatt!$D$32*Übersicht!H402)+Datenblatt!$E$32,0))))))))))))))))))))))))</f>
        <v>0</v>
      </c>
      <c r="N402">
        <f>IF(AND(H402="",C402=11),Datenblatt!$I$29,IF(AND(H402="",C402=12),Datenblatt!$I$29,IF(AND(H402="",C402=16),Datenblatt!$I$29,IF(AND(H402="",C402=15),Datenblatt!$I$29,IF(AND(H402="",C402=14),Datenblatt!$I$29,IF(AND(H402="",C402=13),Datenblatt!$I$29,IF(AND($C402=13,H402&gt;Datenblatt!$X$3),0,IF(AND($C402=14,H402&gt;Datenblatt!$X$4),0,IF(AND($C402=15,H402&gt;Datenblatt!$X$5),0,IF(AND($C402=16,H402&gt;Datenblatt!$X$6),0,IF(AND($C402=12,H402&gt;Datenblatt!$X$7),0,IF(AND($C402=11,H402&gt;Datenblatt!$X$8),0,IF(AND($C402=13,H402&lt;Datenblatt!$W$3),100,IF(AND($C402=14,H402&lt;Datenblatt!$W$4),100,IF(AND($C402=15,H402&lt;Datenblatt!$W$5),100,IF(AND($C402=16,H402&lt;Datenblatt!$W$6),100,IF(AND($C402=12,H402&lt;Datenblatt!$W$7),100,IF(AND($C402=11,H402&lt;Datenblatt!$W$8),100,IF($C402=13,(Datenblatt!$B$27*Übersicht!H402^3)+(Datenblatt!$C$27*Übersicht!H402^2)+(Datenblatt!$D$27*Übersicht!H402)+Datenblatt!$E$27,IF($C402=14,(Datenblatt!$B$28*Übersicht!H402^3)+(Datenblatt!$C$28*Übersicht!H402^2)+(Datenblatt!$D$28*Übersicht!H402)+Datenblatt!$E$28,IF($C402=15,(Datenblatt!$B$29*Übersicht!H402^3)+(Datenblatt!$C$29*Übersicht!H402^2)+(Datenblatt!$D$29*Übersicht!H402)+Datenblatt!$E$29,IF($C402=16,(Datenblatt!$B$30*Übersicht!H402^3)+(Datenblatt!$C$30*Übersicht!H402^2)+(Datenblatt!$D$30*Übersicht!H402)+Datenblatt!$E$30,IF($C402=12,(Datenblatt!$B$31*Übersicht!H402^3)+(Datenblatt!$C$31*Übersicht!H402^2)+(Datenblatt!$D$31*Übersicht!H402)+Datenblatt!$E$31,IF($C402=11,(Datenblatt!$B$32*Übersicht!H402^3)+(Datenblatt!$C$32*Übersicht!H402^2)+(Datenblatt!$D$32*Übersicht!H402)+Datenblatt!$E$32,0))))))))))))))))))))))))</f>
        <v>0</v>
      </c>
      <c r="O402" s="2" t="e">
        <f t="shared" si="24"/>
        <v>#DIV/0!</v>
      </c>
      <c r="P402" s="2" t="e">
        <f t="shared" si="25"/>
        <v>#DIV/0!</v>
      </c>
      <c r="R402" s="2"/>
      <c r="S402" s="2">
        <f>Datenblatt!$I$10</f>
        <v>62.816491055091916</v>
      </c>
      <c r="T402" s="2">
        <f>Datenblatt!$I$18</f>
        <v>62.379148900450787</v>
      </c>
      <c r="U402" s="2">
        <f>Datenblatt!$I$26</f>
        <v>55.885385458572635</v>
      </c>
      <c r="V402" s="2">
        <f>Datenblatt!$I$34</f>
        <v>60.727085155488531</v>
      </c>
      <c r="W402" s="7" t="e">
        <f t="shared" si="26"/>
        <v>#DIV/0!</v>
      </c>
      <c r="Y402" s="2">
        <f>Datenblatt!$I$5</f>
        <v>73.48733784597421</v>
      </c>
      <c r="Z402">
        <f>Datenblatt!$I$13</f>
        <v>79.926562848016317</v>
      </c>
      <c r="AA402">
        <f>Datenblatt!$I$21</f>
        <v>79.953620531215734</v>
      </c>
      <c r="AB402">
        <f>Datenblatt!$I$29</f>
        <v>70.851454876954847</v>
      </c>
      <c r="AC402">
        <f>Datenblatt!$I$37</f>
        <v>75.813025407742586</v>
      </c>
      <c r="AD402" s="7" t="e">
        <f t="shared" si="27"/>
        <v>#DIV/0!</v>
      </c>
    </row>
    <row r="403" spans="10:30" ht="19" x14ac:dyDescent="0.25">
      <c r="J403" s="3" t="e">
        <f>IF(AND($C403=13,Datenblatt!M403&lt;Datenblatt!$R$3),0,IF(AND($C403=14,Datenblatt!M403&lt;Datenblatt!$R$4),0,IF(AND($C403=15,Datenblatt!M403&lt;Datenblatt!$R$5),0,IF(AND($C403=16,Datenblatt!M403&lt;Datenblatt!$R$6),0,IF(AND($C403=12,Datenblatt!M403&lt;Datenblatt!$R$7),0,IF(AND($C403=11,Datenblatt!M403&lt;Datenblatt!$R$8),0,IF(AND($C403=13,Datenblatt!M403&gt;Datenblatt!$Q$3),100,IF(AND($C403=14,Datenblatt!M403&gt;Datenblatt!$Q$4),100,IF(AND($C403=15,Datenblatt!M403&gt;Datenblatt!$Q$5),100,IF(AND($C403=16,Datenblatt!M403&gt;Datenblatt!$Q$6),100,IF(AND($C403=12,Datenblatt!M403&gt;Datenblatt!$Q$7),100,IF(AND($C403=11,Datenblatt!M403&gt;Datenblatt!$Q$8),100,IF(Übersicht!$C403=13,Datenblatt!$B$3*Datenblatt!M403^3+Datenblatt!$C$3*Datenblatt!M403^2+Datenblatt!$D$3*Datenblatt!M403+Datenblatt!$E$3,IF(Übersicht!$C403=14,Datenblatt!$B$4*Datenblatt!M403^3+Datenblatt!$C$4*Datenblatt!M403^2+Datenblatt!$D$4*Datenblatt!M403+Datenblatt!$E$4,IF(Übersicht!$C403=15,Datenblatt!$B$5*Datenblatt!M403^3+Datenblatt!$C$5*Datenblatt!M403^2+Datenblatt!$D$5*Datenblatt!M403+Datenblatt!$E$5,IF(Übersicht!$C403=16,Datenblatt!$B$6*Datenblatt!M403^3+Datenblatt!$C$6*Datenblatt!M403^2+Datenblatt!$D$6*Datenblatt!M403+Datenblatt!$E$6,IF(Übersicht!$C403=12,Datenblatt!$B$7*Datenblatt!M403^3+Datenblatt!$C$7*Datenblatt!M403^2+Datenblatt!$D$7*Datenblatt!M403+Datenblatt!$E$7,IF(Übersicht!$C403=11,Datenblatt!$B$8*Datenblatt!M403^3+Datenblatt!$C$8*Datenblatt!M403^2+Datenblatt!$D$8*Datenblatt!M403+Datenblatt!$E$8,0))))))))))))))))))</f>
        <v>#DIV/0!</v>
      </c>
      <c r="K403" t="e">
        <f>IF(AND(Übersicht!$C403=13,Datenblatt!N403&lt;Datenblatt!$T$3),0,IF(AND(Übersicht!$C403=14,Datenblatt!N403&lt;Datenblatt!$T$4),0,IF(AND(Übersicht!$C403=15,Datenblatt!N403&lt;Datenblatt!$T$5),0,IF(AND(Übersicht!$C403=16,Datenblatt!N403&lt;Datenblatt!$T$6),0,IF(AND(Übersicht!$C403=12,Datenblatt!N403&lt;Datenblatt!$T$7),0,IF(AND(Übersicht!$C403=11,Datenblatt!N403&lt;Datenblatt!$T$8),0,IF(AND($C403=13,Datenblatt!N403&gt;Datenblatt!$S$3),100,IF(AND($C403=14,Datenblatt!N403&gt;Datenblatt!$S$4),100,IF(AND($C403=15,Datenblatt!N403&gt;Datenblatt!$S$5),100,IF(AND($C403=16,Datenblatt!N403&gt;Datenblatt!$S$6),100,IF(AND($C403=12,Datenblatt!N403&gt;Datenblatt!$S$7),100,IF(AND($C403=11,Datenblatt!N403&gt;Datenblatt!$S$8),100,IF(Übersicht!$C403=13,Datenblatt!$B$11*Datenblatt!N403^3+Datenblatt!$C$11*Datenblatt!N403^2+Datenblatt!$D$11*Datenblatt!N403+Datenblatt!$E$11,IF(Übersicht!$C403=14,Datenblatt!$B$12*Datenblatt!N403^3+Datenblatt!$C$12*Datenblatt!N403^2+Datenblatt!$D$12*Datenblatt!N403+Datenblatt!$E$12,IF(Übersicht!$C403=15,Datenblatt!$B$13*Datenblatt!N403^3+Datenblatt!$C$13*Datenblatt!N403^2+Datenblatt!$D$13*Datenblatt!N403+Datenblatt!$E$13,IF(Übersicht!$C403=16,Datenblatt!$B$14*Datenblatt!N403^3+Datenblatt!$C$14*Datenblatt!N403^2+Datenblatt!$D$14*Datenblatt!N403+Datenblatt!$E$14,IF(Übersicht!$C403=12,Datenblatt!$B$15*Datenblatt!N403^3+Datenblatt!$C$15*Datenblatt!N403^2+Datenblatt!$D$15*Datenblatt!N403+Datenblatt!$E$15,IF(Übersicht!$C403=11,Datenblatt!$B$16*Datenblatt!N403^3+Datenblatt!$C$16*Datenblatt!N403^2+Datenblatt!$D$16*Datenblatt!N403+Datenblatt!$E$16,0))))))))))))))))))</f>
        <v>#DIV/0!</v>
      </c>
      <c r="L403">
        <f>IF(AND($C403=13,G403&lt;Datenblatt!$V$3),0,IF(AND($C403=14,G403&lt;Datenblatt!$V$4),0,IF(AND($C403=15,G403&lt;Datenblatt!$V$5),0,IF(AND($C403=16,G403&lt;Datenblatt!$V$6),0,IF(AND($C403=12,G403&lt;Datenblatt!$V$7),0,IF(AND($C403=11,G403&lt;Datenblatt!$V$8),0,IF(AND($C403=13,G403&gt;Datenblatt!$U$3),100,IF(AND($C403=14,G403&gt;Datenblatt!$U$4),100,IF(AND($C403=15,G403&gt;Datenblatt!$U$5),100,IF(AND($C403=16,G403&gt;Datenblatt!$U$6),100,IF(AND($C403=12,G403&gt;Datenblatt!$U$7),100,IF(AND($C403=11,G403&gt;Datenblatt!$U$8),100,IF($C403=13,(Datenblatt!$B$19*Übersicht!G403^3)+(Datenblatt!$C$19*Übersicht!G403^2)+(Datenblatt!$D$19*Übersicht!G403)+Datenblatt!$E$19,IF($C403=14,(Datenblatt!$B$20*Übersicht!G403^3)+(Datenblatt!$C$20*Übersicht!G403^2)+(Datenblatt!$D$20*Übersicht!G403)+Datenblatt!$E$20,IF($C403=15,(Datenblatt!$B$21*Übersicht!G403^3)+(Datenblatt!$C$21*Übersicht!G403^2)+(Datenblatt!$D$21*Übersicht!G403)+Datenblatt!$E$21,IF($C403=16,(Datenblatt!$B$22*Übersicht!G403^3)+(Datenblatt!$C$22*Übersicht!G403^2)+(Datenblatt!$D$22*Übersicht!G403)+Datenblatt!$E$22,IF($C403=12,(Datenblatt!$B$23*Übersicht!G403^3)+(Datenblatt!$C$23*Übersicht!G403^2)+(Datenblatt!$D$23*Übersicht!G403)+Datenblatt!$E$23,IF($C403=11,(Datenblatt!$B$24*Übersicht!G403^3)+(Datenblatt!$C$24*Übersicht!G403^2)+(Datenblatt!$D$24*Übersicht!G403)+Datenblatt!$E$24,0))))))))))))))))))</f>
        <v>0</v>
      </c>
      <c r="M403">
        <f>IF(AND(H403="",C403=11),Datenblatt!$I$26,IF(AND(H403="",C403=12),Datenblatt!$I$26,IF(AND(H403="",C403=16),Datenblatt!$I$27,IF(AND(H403="",C403=15),Datenblatt!$I$26,IF(AND(H403="",C403=14),Datenblatt!$I$26,IF(AND(H403="",C403=13),Datenblatt!$I$26,IF(AND($C403=13,H403&gt;Datenblatt!$X$3),0,IF(AND($C403=14,H403&gt;Datenblatt!$X$4),0,IF(AND($C403=15,H403&gt;Datenblatt!$X$5),0,IF(AND($C403=16,H403&gt;Datenblatt!$X$6),0,IF(AND($C403=12,H403&gt;Datenblatt!$X$7),0,IF(AND($C403=11,H403&gt;Datenblatt!$X$8),0,IF(AND($C403=13,H403&lt;Datenblatt!$W$3),100,IF(AND($C403=14,H403&lt;Datenblatt!$W$4),100,IF(AND($C403=15,H403&lt;Datenblatt!$W$5),100,IF(AND($C403=16,H403&lt;Datenblatt!$W$6),100,IF(AND($C403=12,H403&lt;Datenblatt!$W$7),100,IF(AND($C403=11,H403&lt;Datenblatt!$W$8),100,IF($C403=13,(Datenblatt!$B$27*Übersicht!H403^3)+(Datenblatt!$C$27*Übersicht!H403^2)+(Datenblatt!$D$27*Übersicht!H403)+Datenblatt!$E$27,IF($C403=14,(Datenblatt!$B$28*Übersicht!H403^3)+(Datenblatt!$C$28*Übersicht!H403^2)+(Datenblatt!$D$28*Übersicht!H403)+Datenblatt!$E$28,IF($C403=15,(Datenblatt!$B$29*Übersicht!H403^3)+(Datenblatt!$C$29*Übersicht!H403^2)+(Datenblatt!$D$29*Übersicht!H403)+Datenblatt!$E$29,IF($C403=16,(Datenblatt!$B$30*Übersicht!H403^3)+(Datenblatt!$C$30*Übersicht!H403^2)+(Datenblatt!$D$30*Übersicht!H403)+Datenblatt!$E$30,IF($C403=12,(Datenblatt!$B$31*Übersicht!H403^3)+(Datenblatt!$C$31*Übersicht!H403^2)+(Datenblatt!$D$31*Übersicht!H403)+Datenblatt!$E$31,IF($C403=11,(Datenblatt!$B$32*Übersicht!H403^3)+(Datenblatt!$C$32*Übersicht!H403^2)+(Datenblatt!$D$32*Übersicht!H403)+Datenblatt!$E$32,0))))))))))))))))))))))))</f>
        <v>0</v>
      </c>
      <c r="N403">
        <f>IF(AND(H403="",C403=11),Datenblatt!$I$29,IF(AND(H403="",C403=12),Datenblatt!$I$29,IF(AND(H403="",C403=16),Datenblatt!$I$29,IF(AND(H403="",C403=15),Datenblatt!$I$29,IF(AND(H403="",C403=14),Datenblatt!$I$29,IF(AND(H403="",C403=13),Datenblatt!$I$29,IF(AND($C403=13,H403&gt;Datenblatt!$X$3),0,IF(AND($C403=14,H403&gt;Datenblatt!$X$4),0,IF(AND($C403=15,H403&gt;Datenblatt!$X$5),0,IF(AND($C403=16,H403&gt;Datenblatt!$X$6),0,IF(AND($C403=12,H403&gt;Datenblatt!$X$7),0,IF(AND($C403=11,H403&gt;Datenblatt!$X$8),0,IF(AND($C403=13,H403&lt;Datenblatt!$W$3),100,IF(AND($C403=14,H403&lt;Datenblatt!$W$4),100,IF(AND($C403=15,H403&lt;Datenblatt!$W$5),100,IF(AND($C403=16,H403&lt;Datenblatt!$W$6),100,IF(AND($C403=12,H403&lt;Datenblatt!$W$7),100,IF(AND($C403=11,H403&lt;Datenblatt!$W$8),100,IF($C403=13,(Datenblatt!$B$27*Übersicht!H403^3)+(Datenblatt!$C$27*Übersicht!H403^2)+(Datenblatt!$D$27*Übersicht!H403)+Datenblatt!$E$27,IF($C403=14,(Datenblatt!$B$28*Übersicht!H403^3)+(Datenblatt!$C$28*Übersicht!H403^2)+(Datenblatt!$D$28*Übersicht!H403)+Datenblatt!$E$28,IF($C403=15,(Datenblatt!$B$29*Übersicht!H403^3)+(Datenblatt!$C$29*Übersicht!H403^2)+(Datenblatt!$D$29*Übersicht!H403)+Datenblatt!$E$29,IF($C403=16,(Datenblatt!$B$30*Übersicht!H403^3)+(Datenblatt!$C$30*Übersicht!H403^2)+(Datenblatt!$D$30*Übersicht!H403)+Datenblatt!$E$30,IF($C403=12,(Datenblatt!$B$31*Übersicht!H403^3)+(Datenblatt!$C$31*Übersicht!H403^2)+(Datenblatt!$D$31*Übersicht!H403)+Datenblatt!$E$31,IF($C403=11,(Datenblatt!$B$32*Übersicht!H403^3)+(Datenblatt!$C$32*Übersicht!H403^2)+(Datenblatt!$D$32*Übersicht!H403)+Datenblatt!$E$32,0))))))))))))))))))))))))</f>
        <v>0</v>
      </c>
      <c r="O403" s="2" t="e">
        <f t="shared" si="24"/>
        <v>#DIV/0!</v>
      </c>
      <c r="P403" s="2" t="e">
        <f t="shared" si="25"/>
        <v>#DIV/0!</v>
      </c>
      <c r="R403" s="2"/>
      <c r="S403" s="2">
        <f>Datenblatt!$I$10</f>
        <v>62.816491055091916</v>
      </c>
      <c r="T403" s="2">
        <f>Datenblatt!$I$18</f>
        <v>62.379148900450787</v>
      </c>
      <c r="U403" s="2">
        <f>Datenblatt!$I$26</f>
        <v>55.885385458572635</v>
      </c>
      <c r="V403" s="2">
        <f>Datenblatt!$I$34</f>
        <v>60.727085155488531</v>
      </c>
      <c r="W403" s="7" t="e">
        <f t="shared" si="26"/>
        <v>#DIV/0!</v>
      </c>
      <c r="Y403" s="2">
        <f>Datenblatt!$I$5</f>
        <v>73.48733784597421</v>
      </c>
      <c r="Z403">
        <f>Datenblatt!$I$13</f>
        <v>79.926562848016317</v>
      </c>
      <c r="AA403">
        <f>Datenblatt!$I$21</f>
        <v>79.953620531215734</v>
      </c>
      <c r="AB403">
        <f>Datenblatt!$I$29</f>
        <v>70.851454876954847</v>
      </c>
      <c r="AC403">
        <f>Datenblatt!$I$37</f>
        <v>75.813025407742586</v>
      </c>
      <c r="AD403" s="7" t="e">
        <f t="shared" si="27"/>
        <v>#DIV/0!</v>
      </c>
    </row>
    <row r="404" spans="10:30" ht="19" x14ac:dyDescent="0.25">
      <c r="J404" s="3" t="e">
        <f>IF(AND($C404=13,Datenblatt!M404&lt;Datenblatt!$R$3),0,IF(AND($C404=14,Datenblatt!M404&lt;Datenblatt!$R$4),0,IF(AND($C404=15,Datenblatt!M404&lt;Datenblatt!$R$5),0,IF(AND($C404=16,Datenblatt!M404&lt;Datenblatt!$R$6),0,IF(AND($C404=12,Datenblatt!M404&lt;Datenblatt!$R$7),0,IF(AND($C404=11,Datenblatt!M404&lt;Datenblatt!$R$8),0,IF(AND($C404=13,Datenblatt!M404&gt;Datenblatt!$Q$3),100,IF(AND($C404=14,Datenblatt!M404&gt;Datenblatt!$Q$4),100,IF(AND($C404=15,Datenblatt!M404&gt;Datenblatt!$Q$5),100,IF(AND($C404=16,Datenblatt!M404&gt;Datenblatt!$Q$6),100,IF(AND($C404=12,Datenblatt!M404&gt;Datenblatt!$Q$7),100,IF(AND($C404=11,Datenblatt!M404&gt;Datenblatt!$Q$8),100,IF(Übersicht!$C404=13,Datenblatt!$B$3*Datenblatt!M404^3+Datenblatt!$C$3*Datenblatt!M404^2+Datenblatt!$D$3*Datenblatt!M404+Datenblatt!$E$3,IF(Übersicht!$C404=14,Datenblatt!$B$4*Datenblatt!M404^3+Datenblatt!$C$4*Datenblatt!M404^2+Datenblatt!$D$4*Datenblatt!M404+Datenblatt!$E$4,IF(Übersicht!$C404=15,Datenblatt!$B$5*Datenblatt!M404^3+Datenblatt!$C$5*Datenblatt!M404^2+Datenblatt!$D$5*Datenblatt!M404+Datenblatt!$E$5,IF(Übersicht!$C404=16,Datenblatt!$B$6*Datenblatt!M404^3+Datenblatt!$C$6*Datenblatt!M404^2+Datenblatt!$D$6*Datenblatt!M404+Datenblatt!$E$6,IF(Übersicht!$C404=12,Datenblatt!$B$7*Datenblatt!M404^3+Datenblatt!$C$7*Datenblatt!M404^2+Datenblatt!$D$7*Datenblatt!M404+Datenblatt!$E$7,IF(Übersicht!$C404=11,Datenblatt!$B$8*Datenblatt!M404^3+Datenblatt!$C$8*Datenblatt!M404^2+Datenblatt!$D$8*Datenblatt!M404+Datenblatt!$E$8,0))))))))))))))))))</f>
        <v>#DIV/0!</v>
      </c>
      <c r="K404" t="e">
        <f>IF(AND(Übersicht!$C404=13,Datenblatt!N404&lt;Datenblatt!$T$3),0,IF(AND(Übersicht!$C404=14,Datenblatt!N404&lt;Datenblatt!$T$4),0,IF(AND(Übersicht!$C404=15,Datenblatt!N404&lt;Datenblatt!$T$5),0,IF(AND(Übersicht!$C404=16,Datenblatt!N404&lt;Datenblatt!$T$6),0,IF(AND(Übersicht!$C404=12,Datenblatt!N404&lt;Datenblatt!$T$7),0,IF(AND(Übersicht!$C404=11,Datenblatt!N404&lt;Datenblatt!$T$8),0,IF(AND($C404=13,Datenblatt!N404&gt;Datenblatt!$S$3),100,IF(AND($C404=14,Datenblatt!N404&gt;Datenblatt!$S$4),100,IF(AND($C404=15,Datenblatt!N404&gt;Datenblatt!$S$5),100,IF(AND($C404=16,Datenblatt!N404&gt;Datenblatt!$S$6),100,IF(AND($C404=12,Datenblatt!N404&gt;Datenblatt!$S$7),100,IF(AND($C404=11,Datenblatt!N404&gt;Datenblatt!$S$8),100,IF(Übersicht!$C404=13,Datenblatt!$B$11*Datenblatt!N404^3+Datenblatt!$C$11*Datenblatt!N404^2+Datenblatt!$D$11*Datenblatt!N404+Datenblatt!$E$11,IF(Übersicht!$C404=14,Datenblatt!$B$12*Datenblatt!N404^3+Datenblatt!$C$12*Datenblatt!N404^2+Datenblatt!$D$12*Datenblatt!N404+Datenblatt!$E$12,IF(Übersicht!$C404=15,Datenblatt!$B$13*Datenblatt!N404^3+Datenblatt!$C$13*Datenblatt!N404^2+Datenblatt!$D$13*Datenblatt!N404+Datenblatt!$E$13,IF(Übersicht!$C404=16,Datenblatt!$B$14*Datenblatt!N404^3+Datenblatt!$C$14*Datenblatt!N404^2+Datenblatt!$D$14*Datenblatt!N404+Datenblatt!$E$14,IF(Übersicht!$C404=12,Datenblatt!$B$15*Datenblatt!N404^3+Datenblatt!$C$15*Datenblatt!N404^2+Datenblatt!$D$15*Datenblatt!N404+Datenblatt!$E$15,IF(Übersicht!$C404=11,Datenblatt!$B$16*Datenblatt!N404^3+Datenblatt!$C$16*Datenblatt!N404^2+Datenblatt!$D$16*Datenblatt!N404+Datenblatt!$E$16,0))))))))))))))))))</f>
        <v>#DIV/0!</v>
      </c>
      <c r="L404">
        <f>IF(AND($C404=13,G404&lt;Datenblatt!$V$3),0,IF(AND($C404=14,G404&lt;Datenblatt!$V$4),0,IF(AND($C404=15,G404&lt;Datenblatt!$V$5),0,IF(AND($C404=16,G404&lt;Datenblatt!$V$6),0,IF(AND($C404=12,G404&lt;Datenblatt!$V$7),0,IF(AND($C404=11,G404&lt;Datenblatt!$V$8),0,IF(AND($C404=13,G404&gt;Datenblatt!$U$3),100,IF(AND($C404=14,G404&gt;Datenblatt!$U$4),100,IF(AND($C404=15,G404&gt;Datenblatt!$U$5),100,IF(AND($C404=16,G404&gt;Datenblatt!$U$6),100,IF(AND($C404=12,G404&gt;Datenblatt!$U$7),100,IF(AND($C404=11,G404&gt;Datenblatt!$U$8),100,IF($C404=13,(Datenblatt!$B$19*Übersicht!G404^3)+(Datenblatt!$C$19*Übersicht!G404^2)+(Datenblatt!$D$19*Übersicht!G404)+Datenblatt!$E$19,IF($C404=14,(Datenblatt!$B$20*Übersicht!G404^3)+(Datenblatt!$C$20*Übersicht!G404^2)+(Datenblatt!$D$20*Übersicht!G404)+Datenblatt!$E$20,IF($C404=15,(Datenblatt!$B$21*Übersicht!G404^3)+(Datenblatt!$C$21*Übersicht!G404^2)+(Datenblatt!$D$21*Übersicht!G404)+Datenblatt!$E$21,IF($C404=16,(Datenblatt!$B$22*Übersicht!G404^3)+(Datenblatt!$C$22*Übersicht!G404^2)+(Datenblatt!$D$22*Übersicht!G404)+Datenblatt!$E$22,IF($C404=12,(Datenblatt!$B$23*Übersicht!G404^3)+(Datenblatt!$C$23*Übersicht!G404^2)+(Datenblatt!$D$23*Übersicht!G404)+Datenblatt!$E$23,IF($C404=11,(Datenblatt!$B$24*Übersicht!G404^3)+(Datenblatt!$C$24*Übersicht!G404^2)+(Datenblatt!$D$24*Übersicht!G404)+Datenblatt!$E$24,0))))))))))))))))))</f>
        <v>0</v>
      </c>
      <c r="M404">
        <f>IF(AND(H404="",C404=11),Datenblatt!$I$26,IF(AND(H404="",C404=12),Datenblatt!$I$26,IF(AND(H404="",C404=16),Datenblatt!$I$27,IF(AND(H404="",C404=15),Datenblatt!$I$26,IF(AND(H404="",C404=14),Datenblatt!$I$26,IF(AND(H404="",C404=13),Datenblatt!$I$26,IF(AND($C404=13,H404&gt;Datenblatt!$X$3),0,IF(AND($C404=14,H404&gt;Datenblatt!$X$4),0,IF(AND($C404=15,H404&gt;Datenblatt!$X$5),0,IF(AND($C404=16,H404&gt;Datenblatt!$X$6),0,IF(AND($C404=12,H404&gt;Datenblatt!$X$7),0,IF(AND($C404=11,H404&gt;Datenblatt!$X$8),0,IF(AND($C404=13,H404&lt;Datenblatt!$W$3),100,IF(AND($C404=14,H404&lt;Datenblatt!$W$4),100,IF(AND($C404=15,H404&lt;Datenblatt!$W$5),100,IF(AND($C404=16,H404&lt;Datenblatt!$W$6),100,IF(AND($C404=12,H404&lt;Datenblatt!$W$7),100,IF(AND($C404=11,H404&lt;Datenblatt!$W$8),100,IF($C404=13,(Datenblatt!$B$27*Übersicht!H404^3)+(Datenblatt!$C$27*Übersicht!H404^2)+(Datenblatt!$D$27*Übersicht!H404)+Datenblatt!$E$27,IF($C404=14,(Datenblatt!$B$28*Übersicht!H404^3)+(Datenblatt!$C$28*Übersicht!H404^2)+(Datenblatt!$D$28*Übersicht!H404)+Datenblatt!$E$28,IF($C404=15,(Datenblatt!$B$29*Übersicht!H404^3)+(Datenblatt!$C$29*Übersicht!H404^2)+(Datenblatt!$D$29*Übersicht!H404)+Datenblatt!$E$29,IF($C404=16,(Datenblatt!$B$30*Übersicht!H404^3)+(Datenblatt!$C$30*Übersicht!H404^2)+(Datenblatt!$D$30*Übersicht!H404)+Datenblatt!$E$30,IF($C404=12,(Datenblatt!$B$31*Übersicht!H404^3)+(Datenblatt!$C$31*Übersicht!H404^2)+(Datenblatt!$D$31*Übersicht!H404)+Datenblatt!$E$31,IF($C404=11,(Datenblatt!$B$32*Übersicht!H404^3)+(Datenblatt!$C$32*Übersicht!H404^2)+(Datenblatt!$D$32*Übersicht!H404)+Datenblatt!$E$32,0))))))))))))))))))))))))</f>
        <v>0</v>
      </c>
      <c r="N404">
        <f>IF(AND(H404="",C404=11),Datenblatt!$I$29,IF(AND(H404="",C404=12),Datenblatt!$I$29,IF(AND(H404="",C404=16),Datenblatt!$I$29,IF(AND(H404="",C404=15),Datenblatt!$I$29,IF(AND(H404="",C404=14),Datenblatt!$I$29,IF(AND(H404="",C404=13),Datenblatt!$I$29,IF(AND($C404=13,H404&gt;Datenblatt!$X$3),0,IF(AND($C404=14,H404&gt;Datenblatt!$X$4),0,IF(AND($C404=15,H404&gt;Datenblatt!$X$5),0,IF(AND($C404=16,H404&gt;Datenblatt!$X$6),0,IF(AND($C404=12,H404&gt;Datenblatt!$X$7),0,IF(AND($C404=11,H404&gt;Datenblatt!$X$8),0,IF(AND($C404=13,H404&lt;Datenblatt!$W$3),100,IF(AND($C404=14,H404&lt;Datenblatt!$W$4),100,IF(AND($C404=15,H404&lt;Datenblatt!$W$5),100,IF(AND($C404=16,H404&lt;Datenblatt!$W$6),100,IF(AND($C404=12,H404&lt;Datenblatt!$W$7),100,IF(AND($C404=11,H404&lt;Datenblatt!$W$8),100,IF($C404=13,(Datenblatt!$B$27*Übersicht!H404^3)+(Datenblatt!$C$27*Übersicht!H404^2)+(Datenblatt!$D$27*Übersicht!H404)+Datenblatt!$E$27,IF($C404=14,(Datenblatt!$B$28*Übersicht!H404^3)+(Datenblatt!$C$28*Übersicht!H404^2)+(Datenblatt!$D$28*Übersicht!H404)+Datenblatt!$E$28,IF($C404=15,(Datenblatt!$B$29*Übersicht!H404^3)+(Datenblatt!$C$29*Übersicht!H404^2)+(Datenblatt!$D$29*Übersicht!H404)+Datenblatt!$E$29,IF($C404=16,(Datenblatt!$B$30*Übersicht!H404^3)+(Datenblatt!$C$30*Übersicht!H404^2)+(Datenblatt!$D$30*Übersicht!H404)+Datenblatt!$E$30,IF($C404=12,(Datenblatt!$B$31*Übersicht!H404^3)+(Datenblatt!$C$31*Übersicht!H404^2)+(Datenblatt!$D$31*Übersicht!H404)+Datenblatt!$E$31,IF($C404=11,(Datenblatt!$B$32*Übersicht!H404^3)+(Datenblatt!$C$32*Übersicht!H404^2)+(Datenblatt!$D$32*Übersicht!H404)+Datenblatt!$E$32,0))))))))))))))))))))))))</f>
        <v>0</v>
      </c>
      <c r="O404" s="2" t="e">
        <f t="shared" si="24"/>
        <v>#DIV/0!</v>
      </c>
      <c r="P404" s="2" t="e">
        <f t="shared" si="25"/>
        <v>#DIV/0!</v>
      </c>
      <c r="R404" s="2"/>
      <c r="S404" s="2">
        <f>Datenblatt!$I$10</f>
        <v>62.816491055091916</v>
      </c>
      <c r="T404" s="2">
        <f>Datenblatt!$I$18</f>
        <v>62.379148900450787</v>
      </c>
      <c r="U404" s="2">
        <f>Datenblatt!$I$26</f>
        <v>55.885385458572635</v>
      </c>
      <c r="V404" s="2">
        <f>Datenblatt!$I$34</f>
        <v>60.727085155488531</v>
      </c>
      <c r="W404" s="7" t="e">
        <f t="shared" si="26"/>
        <v>#DIV/0!</v>
      </c>
      <c r="Y404" s="2">
        <f>Datenblatt!$I$5</f>
        <v>73.48733784597421</v>
      </c>
      <c r="Z404">
        <f>Datenblatt!$I$13</f>
        <v>79.926562848016317</v>
      </c>
      <c r="AA404">
        <f>Datenblatt!$I$21</f>
        <v>79.953620531215734</v>
      </c>
      <c r="AB404">
        <f>Datenblatt!$I$29</f>
        <v>70.851454876954847</v>
      </c>
      <c r="AC404">
        <f>Datenblatt!$I$37</f>
        <v>75.813025407742586</v>
      </c>
      <c r="AD404" s="7" t="e">
        <f t="shared" si="27"/>
        <v>#DIV/0!</v>
      </c>
    </row>
    <row r="405" spans="10:30" ht="19" x14ac:dyDescent="0.25">
      <c r="J405" s="3" t="e">
        <f>IF(AND($C405=13,Datenblatt!M405&lt;Datenblatt!$R$3),0,IF(AND($C405=14,Datenblatt!M405&lt;Datenblatt!$R$4),0,IF(AND($C405=15,Datenblatt!M405&lt;Datenblatt!$R$5),0,IF(AND($C405=16,Datenblatt!M405&lt;Datenblatt!$R$6),0,IF(AND($C405=12,Datenblatt!M405&lt;Datenblatt!$R$7),0,IF(AND($C405=11,Datenblatt!M405&lt;Datenblatt!$R$8),0,IF(AND($C405=13,Datenblatt!M405&gt;Datenblatt!$Q$3),100,IF(AND($C405=14,Datenblatt!M405&gt;Datenblatt!$Q$4),100,IF(AND($C405=15,Datenblatt!M405&gt;Datenblatt!$Q$5),100,IF(AND($C405=16,Datenblatt!M405&gt;Datenblatt!$Q$6),100,IF(AND($C405=12,Datenblatt!M405&gt;Datenblatt!$Q$7),100,IF(AND($C405=11,Datenblatt!M405&gt;Datenblatt!$Q$8),100,IF(Übersicht!$C405=13,Datenblatt!$B$3*Datenblatt!M405^3+Datenblatt!$C$3*Datenblatt!M405^2+Datenblatt!$D$3*Datenblatt!M405+Datenblatt!$E$3,IF(Übersicht!$C405=14,Datenblatt!$B$4*Datenblatt!M405^3+Datenblatt!$C$4*Datenblatt!M405^2+Datenblatt!$D$4*Datenblatt!M405+Datenblatt!$E$4,IF(Übersicht!$C405=15,Datenblatt!$B$5*Datenblatt!M405^3+Datenblatt!$C$5*Datenblatt!M405^2+Datenblatt!$D$5*Datenblatt!M405+Datenblatt!$E$5,IF(Übersicht!$C405=16,Datenblatt!$B$6*Datenblatt!M405^3+Datenblatt!$C$6*Datenblatt!M405^2+Datenblatt!$D$6*Datenblatt!M405+Datenblatt!$E$6,IF(Übersicht!$C405=12,Datenblatt!$B$7*Datenblatt!M405^3+Datenblatt!$C$7*Datenblatt!M405^2+Datenblatt!$D$7*Datenblatt!M405+Datenblatt!$E$7,IF(Übersicht!$C405=11,Datenblatt!$B$8*Datenblatt!M405^3+Datenblatt!$C$8*Datenblatt!M405^2+Datenblatt!$D$8*Datenblatt!M405+Datenblatt!$E$8,0))))))))))))))))))</f>
        <v>#DIV/0!</v>
      </c>
      <c r="K405" t="e">
        <f>IF(AND(Übersicht!$C405=13,Datenblatt!N405&lt;Datenblatt!$T$3),0,IF(AND(Übersicht!$C405=14,Datenblatt!N405&lt;Datenblatt!$T$4),0,IF(AND(Übersicht!$C405=15,Datenblatt!N405&lt;Datenblatt!$T$5),0,IF(AND(Übersicht!$C405=16,Datenblatt!N405&lt;Datenblatt!$T$6),0,IF(AND(Übersicht!$C405=12,Datenblatt!N405&lt;Datenblatt!$T$7),0,IF(AND(Übersicht!$C405=11,Datenblatt!N405&lt;Datenblatt!$T$8),0,IF(AND($C405=13,Datenblatt!N405&gt;Datenblatt!$S$3),100,IF(AND($C405=14,Datenblatt!N405&gt;Datenblatt!$S$4),100,IF(AND($C405=15,Datenblatt!N405&gt;Datenblatt!$S$5),100,IF(AND($C405=16,Datenblatt!N405&gt;Datenblatt!$S$6),100,IF(AND($C405=12,Datenblatt!N405&gt;Datenblatt!$S$7),100,IF(AND($C405=11,Datenblatt!N405&gt;Datenblatt!$S$8),100,IF(Übersicht!$C405=13,Datenblatt!$B$11*Datenblatt!N405^3+Datenblatt!$C$11*Datenblatt!N405^2+Datenblatt!$D$11*Datenblatt!N405+Datenblatt!$E$11,IF(Übersicht!$C405=14,Datenblatt!$B$12*Datenblatt!N405^3+Datenblatt!$C$12*Datenblatt!N405^2+Datenblatt!$D$12*Datenblatt!N405+Datenblatt!$E$12,IF(Übersicht!$C405=15,Datenblatt!$B$13*Datenblatt!N405^3+Datenblatt!$C$13*Datenblatt!N405^2+Datenblatt!$D$13*Datenblatt!N405+Datenblatt!$E$13,IF(Übersicht!$C405=16,Datenblatt!$B$14*Datenblatt!N405^3+Datenblatt!$C$14*Datenblatt!N405^2+Datenblatt!$D$14*Datenblatt!N405+Datenblatt!$E$14,IF(Übersicht!$C405=12,Datenblatt!$B$15*Datenblatt!N405^3+Datenblatt!$C$15*Datenblatt!N405^2+Datenblatt!$D$15*Datenblatt!N405+Datenblatt!$E$15,IF(Übersicht!$C405=11,Datenblatt!$B$16*Datenblatt!N405^3+Datenblatt!$C$16*Datenblatt!N405^2+Datenblatt!$D$16*Datenblatt!N405+Datenblatt!$E$16,0))))))))))))))))))</f>
        <v>#DIV/0!</v>
      </c>
      <c r="L405">
        <f>IF(AND($C405=13,G405&lt;Datenblatt!$V$3),0,IF(AND($C405=14,G405&lt;Datenblatt!$V$4),0,IF(AND($C405=15,G405&lt;Datenblatt!$V$5),0,IF(AND($C405=16,G405&lt;Datenblatt!$V$6),0,IF(AND($C405=12,G405&lt;Datenblatt!$V$7),0,IF(AND($C405=11,G405&lt;Datenblatt!$V$8),0,IF(AND($C405=13,G405&gt;Datenblatt!$U$3),100,IF(AND($C405=14,G405&gt;Datenblatt!$U$4),100,IF(AND($C405=15,G405&gt;Datenblatt!$U$5),100,IF(AND($C405=16,G405&gt;Datenblatt!$U$6),100,IF(AND($C405=12,G405&gt;Datenblatt!$U$7),100,IF(AND($C405=11,G405&gt;Datenblatt!$U$8),100,IF($C405=13,(Datenblatt!$B$19*Übersicht!G405^3)+(Datenblatt!$C$19*Übersicht!G405^2)+(Datenblatt!$D$19*Übersicht!G405)+Datenblatt!$E$19,IF($C405=14,(Datenblatt!$B$20*Übersicht!G405^3)+(Datenblatt!$C$20*Übersicht!G405^2)+(Datenblatt!$D$20*Übersicht!G405)+Datenblatt!$E$20,IF($C405=15,(Datenblatt!$B$21*Übersicht!G405^3)+(Datenblatt!$C$21*Übersicht!G405^2)+(Datenblatt!$D$21*Übersicht!G405)+Datenblatt!$E$21,IF($C405=16,(Datenblatt!$B$22*Übersicht!G405^3)+(Datenblatt!$C$22*Übersicht!G405^2)+(Datenblatt!$D$22*Übersicht!G405)+Datenblatt!$E$22,IF($C405=12,(Datenblatt!$B$23*Übersicht!G405^3)+(Datenblatt!$C$23*Übersicht!G405^2)+(Datenblatt!$D$23*Übersicht!G405)+Datenblatt!$E$23,IF($C405=11,(Datenblatt!$B$24*Übersicht!G405^3)+(Datenblatt!$C$24*Übersicht!G405^2)+(Datenblatt!$D$24*Übersicht!G405)+Datenblatt!$E$24,0))))))))))))))))))</f>
        <v>0</v>
      </c>
      <c r="M405">
        <f>IF(AND(H405="",C405=11),Datenblatt!$I$26,IF(AND(H405="",C405=12),Datenblatt!$I$26,IF(AND(H405="",C405=16),Datenblatt!$I$27,IF(AND(H405="",C405=15),Datenblatt!$I$26,IF(AND(H405="",C405=14),Datenblatt!$I$26,IF(AND(H405="",C405=13),Datenblatt!$I$26,IF(AND($C405=13,H405&gt;Datenblatt!$X$3),0,IF(AND($C405=14,H405&gt;Datenblatt!$X$4),0,IF(AND($C405=15,H405&gt;Datenblatt!$X$5),0,IF(AND($C405=16,H405&gt;Datenblatt!$X$6),0,IF(AND($C405=12,H405&gt;Datenblatt!$X$7),0,IF(AND($C405=11,H405&gt;Datenblatt!$X$8),0,IF(AND($C405=13,H405&lt;Datenblatt!$W$3),100,IF(AND($C405=14,H405&lt;Datenblatt!$W$4),100,IF(AND($C405=15,H405&lt;Datenblatt!$W$5),100,IF(AND($C405=16,H405&lt;Datenblatt!$W$6),100,IF(AND($C405=12,H405&lt;Datenblatt!$W$7),100,IF(AND($C405=11,H405&lt;Datenblatt!$W$8),100,IF($C405=13,(Datenblatt!$B$27*Übersicht!H405^3)+(Datenblatt!$C$27*Übersicht!H405^2)+(Datenblatt!$D$27*Übersicht!H405)+Datenblatt!$E$27,IF($C405=14,(Datenblatt!$B$28*Übersicht!H405^3)+(Datenblatt!$C$28*Übersicht!H405^2)+(Datenblatt!$D$28*Übersicht!H405)+Datenblatt!$E$28,IF($C405=15,(Datenblatt!$B$29*Übersicht!H405^3)+(Datenblatt!$C$29*Übersicht!H405^2)+(Datenblatt!$D$29*Übersicht!H405)+Datenblatt!$E$29,IF($C405=16,(Datenblatt!$B$30*Übersicht!H405^3)+(Datenblatt!$C$30*Übersicht!H405^2)+(Datenblatt!$D$30*Übersicht!H405)+Datenblatt!$E$30,IF($C405=12,(Datenblatt!$B$31*Übersicht!H405^3)+(Datenblatt!$C$31*Übersicht!H405^2)+(Datenblatt!$D$31*Übersicht!H405)+Datenblatt!$E$31,IF($C405=11,(Datenblatt!$B$32*Übersicht!H405^3)+(Datenblatt!$C$32*Übersicht!H405^2)+(Datenblatt!$D$32*Übersicht!H405)+Datenblatt!$E$32,0))))))))))))))))))))))))</f>
        <v>0</v>
      </c>
      <c r="N405">
        <f>IF(AND(H405="",C405=11),Datenblatt!$I$29,IF(AND(H405="",C405=12),Datenblatt!$I$29,IF(AND(H405="",C405=16),Datenblatt!$I$29,IF(AND(H405="",C405=15),Datenblatt!$I$29,IF(AND(H405="",C405=14),Datenblatt!$I$29,IF(AND(H405="",C405=13),Datenblatt!$I$29,IF(AND($C405=13,H405&gt;Datenblatt!$X$3),0,IF(AND($C405=14,H405&gt;Datenblatt!$X$4),0,IF(AND($C405=15,H405&gt;Datenblatt!$X$5),0,IF(AND($C405=16,H405&gt;Datenblatt!$X$6),0,IF(AND($C405=12,H405&gt;Datenblatt!$X$7),0,IF(AND($C405=11,H405&gt;Datenblatt!$X$8),0,IF(AND($C405=13,H405&lt;Datenblatt!$W$3),100,IF(AND($C405=14,H405&lt;Datenblatt!$W$4),100,IF(AND($C405=15,H405&lt;Datenblatt!$W$5),100,IF(AND($C405=16,H405&lt;Datenblatt!$W$6),100,IF(AND($C405=12,H405&lt;Datenblatt!$W$7),100,IF(AND($C405=11,H405&lt;Datenblatt!$W$8),100,IF($C405=13,(Datenblatt!$B$27*Übersicht!H405^3)+(Datenblatt!$C$27*Übersicht!H405^2)+(Datenblatt!$D$27*Übersicht!H405)+Datenblatt!$E$27,IF($C405=14,(Datenblatt!$B$28*Übersicht!H405^3)+(Datenblatt!$C$28*Übersicht!H405^2)+(Datenblatt!$D$28*Übersicht!H405)+Datenblatt!$E$28,IF($C405=15,(Datenblatt!$B$29*Übersicht!H405^3)+(Datenblatt!$C$29*Übersicht!H405^2)+(Datenblatt!$D$29*Übersicht!H405)+Datenblatt!$E$29,IF($C405=16,(Datenblatt!$B$30*Übersicht!H405^3)+(Datenblatt!$C$30*Übersicht!H405^2)+(Datenblatt!$D$30*Übersicht!H405)+Datenblatt!$E$30,IF($C405=12,(Datenblatt!$B$31*Übersicht!H405^3)+(Datenblatt!$C$31*Übersicht!H405^2)+(Datenblatt!$D$31*Übersicht!H405)+Datenblatt!$E$31,IF($C405=11,(Datenblatt!$B$32*Übersicht!H405^3)+(Datenblatt!$C$32*Übersicht!H405^2)+(Datenblatt!$D$32*Übersicht!H405)+Datenblatt!$E$32,0))))))))))))))))))))))))</f>
        <v>0</v>
      </c>
      <c r="O405" s="2" t="e">
        <f t="shared" si="24"/>
        <v>#DIV/0!</v>
      </c>
      <c r="P405" s="2" t="e">
        <f t="shared" si="25"/>
        <v>#DIV/0!</v>
      </c>
      <c r="R405" s="2"/>
      <c r="S405" s="2">
        <f>Datenblatt!$I$10</f>
        <v>62.816491055091916</v>
      </c>
      <c r="T405" s="2">
        <f>Datenblatt!$I$18</f>
        <v>62.379148900450787</v>
      </c>
      <c r="U405" s="2">
        <f>Datenblatt!$I$26</f>
        <v>55.885385458572635</v>
      </c>
      <c r="V405" s="2">
        <f>Datenblatt!$I$34</f>
        <v>60.727085155488531</v>
      </c>
      <c r="W405" s="7" t="e">
        <f t="shared" si="26"/>
        <v>#DIV/0!</v>
      </c>
      <c r="Y405" s="2">
        <f>Datenblatt!$I$5</f>
        <v>73.48733784597421</v>
      </c>
      <c r="Z405">
        <f>Datenblatt!$I$13</f>
        <v>79.926562848016317</v>
      </c>
      <c r="AA405">
        <f>Datenblatt!$I$21</f>
        <v>79.953620531215734</v>
      </c>
      <c r="AB405">
        <f>Datenblatt!$I$29</f>
        <v>70.851454876954847</v>
      </c>
      <c r="AC405">
        <f>Datenblatt!$I$37</f>
        <v>75.813025407742586</v>
      </c>
      <c r="AD405" s="7" t="e">
        <f t="shared" si="27"/>
        <v>#DIV/0!</v>
      </c>
    </row>
    <row r="406" spans="10:30" ht="19" x14ac:dyDescent="0.25">
      <c r="J406" s="3" t="e">
        <f>IF(AND($C406=13,Datenblatt!M406&lt;Datenblatt!$R$3),0,IF(AND($C406=14,Datenblatt!M406&lt;Datenblatt!$R$4),0,IF(AND($C406=15,Datenblatt!M406&lt;Datenblatt!$R$5),0,IF(AND($C406=16,Datenblatt!M406&lt;Datenblatt!$R$6),0,IF(AND($C406=12,Datenblatt!M406&lt;Datenblatt!$R$7),0,IF(AND($C406=11,Datenblatt!M406&lt;Datenblatt!$R$8),0,IF(AND($C406=13,Datenblatt!M406&gt;Datenblatt!$Q$3),100,IF(AND($C406=14,Datenblatt!M406&gt;Datenblatt!$Q$4),100,IF(AND($C406=15,Datenblatt!M406&gt;Datenblatt!$Q$5),100,IF(AND($C406=16,Datenblatt!M406&gt;Datenblatt!$Q$6),100,IF(AND($C406=12,Datenblatt!M406&gt;Datenblatt!$Q$7),100,IF(AND($C406=11,Datenblatt!M406&gt;Datenblatt!$Q$8),100,IF(Übersicht!$C406=13,Datenblatt!$B$3*Datenblatt!M406^3+Datenblatt!$C$3*Datenblatt!M406^2+Datenblatt!$D$3*Datenblatt!M406+Datenblatt!$E$3,IF(Übersicht!$C406=14,Datenblatt!$B$4*Datenblatt!M406^3+Datenblatt!$C$4*Datenblatt!M406^2+Datenblatt!$D$4*Datenblatt!M406+Datenblatt!$E$4,IF(Übersicht!$C406=15,Datenblatt!$B$5*Datenblatt!M406^3+Datenblatt!$C$5*Datenblatt!M406^2+Datenblatt!$D$5*Datenblatt!M406+Datenblatt!$E$5,IF(Übersicht!$C406=16,Datenblatt!$B$6*Datenblatt!M406^3+Datenblatt!$C$6*Datenblatt!M406^2+Datenblatt!$D$6*Datenblatt!M406+Datenblatt!$E$6,IF(Übersicht!$C406=12,Datenblatt!$B$7*Datenblatt!M406^3+Datenblatt!$C$7*Datenblatt!M406^2+Datenblatt!$D$7*Datenblatt!M406+Datenblatt!$E$7,IF(Übersicht!$C406=11,Datenblatt!$B$8*Datenblatt!M406^3+Datenblatt!$C$8*Datenblatt!M406^2+Datenblatt!$D$8*Datenblatt!M406+Datenblatt!$E$8,0))))))))))))))))))</f>
        <v>#DIV/0!</v>
      </c>
      <c r="K406" t="e">
        <f>IF(AND(Übersicht!$C406=13,Datenblatt!N406&lt;Datenblatt!$T$3),0,IF(AND(Übersicht!$C406=14,Datenblatt!N406&lt;Datenblatt!$T$4),0,IF(AND(Übersicht!$C406=15,Datenblatt!N406&lt;Datenblatt!$T$5),0,IF(AND(Übersicht!$C406=16,Datenblatt!N406&lt;Datenblatt!$T$6),0,IF(AND(Übersicht!$C406=12,Datenblatt!N406&lt;Datenblatt!$T$7),0,IF(AND(Übersicht!$C406=11,Datenblatt!N406&lt;Datenblatt!$T$8),0,IF(AND($C406=13,Datenblatt!N406&gt;Datenblatt!$S$3),100,IF(AND($C406=14,Datenblatt!N406&gt;Datenblatt!$S$4),100,IF(AND($C406=15,Datenblatt!N406&gt;Datenblatt!$S$5),100,IF(AND($C406=16,Datenblatt!N406&gt;Datenblatt!$S$6),100,IF(AND($C406=12,Datenblatt!N406&gt;Datenblatt!$S$7),100,IF(AND($C406=11,Datenblatt!N406&gt;Datenblatt!$S$8),100,IF(Übersicht!$C406=13,Datenblatt!$B$11*Datenblatt!N406^3+Datenblatt!$C$11*Datenblatt!N406^2+Datenblatt!$D$11*Datenblatt!N406+Datenblatt!$E$11,IF(Übersicht!$C406=14,Datenblatt!$B$12*Datenblatt!N406^3+Datenblatt!$C$12*Datenblatt!N406^2+Datenblatt!$D$12*Datenblatt!N406+Datenblatt!$E$12,IF(Übersicht!$C406=15,Datenblatt!$B$13*Datenblatt!N406^3+Datenblatt!$C$13*Datenblatt!N406^2+Datenblatt!$D$13*Datenblatt!N406+Datenblatt!$E$13,IF(Übersicht!$C406=16,Datenblatt!$B$14*Datenblatt!N406^3+Datenblatt!$C$14*Datenblatt!N406^2+Datenblatt!$D$14*Datenblatt!N406+Datenblatt!$E$14,IF(Übersicht!$C406=12,Datenblatt!$B$15*Datenblatt!N406^3+Datenblatt!$C$15*Datenblatt!N406^2+Datenblatt!$D$15*Datenblatt!N406+Datenblatt!$E$15,IF(Übersicht!$C406=11,Datenblatt!$B$16*Datenblatt!N406^3+Datenblatt!$C$16*Datenblatt!N406^2+Datenblatt!$D$16*Datenblatt!N406+Datenblatt!$E$16,0))))))))))))))))))</f>
        <v>#DIV/0!</v>
      </c>
      <c r="L406">
        <f>IF(AND($C406=13,G406&lt;Datenblatt!$V$3),0,IF(AND($C406=14,G406&lt;Datenblatt!$V$4),0,IF(AND($C406=15,G406&lt;Datenblatt!$V$5),0,IF(AND($C406=16,G406&lt;Datenblatt!$V$6),0,IF(AND($C406=12,G406&lt;Datenblatt!$V$7),0,IF(AND($C406=11,G406&lt;Datenblatt!$V$8),0,IF(AND($C406=13,G406&gt;Datenblatt!$U$3),100,IF(AND($C406=14,G406&gt;Datenblatt!$U$4),100,IF(AND($C406=15,G406&gt;Datenblatt!$U$5),100,IF(AND($C406=16,G406&gt;Datenblatt!$U$6),100,IF(AND($C406=12,G406&gt;Datenblatt!$U$7),100,IF(AND($C406=11,G406&gt;Datenblatt!$U$8),100,IF($C406=13,(Datenblatt!$B$19*Übersicht!G406^3)+(Datenblatt!$C$19*Übersicht!G406^2)+(Datenblatt!$D$19*Übersicht!G406)+Datenblatt!$E$19,IF($C406=14,(Datenblatt!$B$20*Übersicht!G406^3)+(Datenblatt!$C$20*Übersicht!G406^2)+(Datenblatt!$D$20*Übersicht!G406)+Datenblatt!$E$20,IF($C406=15,(Datenblatt!$B$21*Übersicht!G406^3)+(Datenblatt!$C$21*Übersicht!G406^2)+(Datenblatt!$D$21*Übersicht!G406)+Datenblatt!$E$21,IF($C406=16,(Datenblatt!$B$22*Übersicht!G406^3)+(Datenblatt!$C$22*Übersicht!G406^2)+(Datenblatt!$D$22*Übersicht!G406)+Datenblatt!$E$22,IF($C406=12,(Datenblatt!$B$23*Übersicht!G406^3)+(Datenblatt!$C$23*Übersicht!G406^2)+(Datenblatt!$D$23*Übersicht!G406)+Datenblatt!$E$23,IF($C406=11,(Datenblatt!$B$24*Übersicht!G406^3)+(Datenblatt!$C$24*Übersicht!G406^2)+(Datenblatt!$D$24*Übersicht!G406)+Datenblatt!$E$24,0))))))))))))))))))</f>
        <v>0</v>
      </c>
      <c r="M406">
        <f>IF(AND(H406="",C406=11),Datenblatt!$I$26,IF(AND(H406="",C406=12),Datenblatt!$I$26,IF(AND(H406="",C406=16),Datenblatt!$I$27,IF(AND(H406="",C406=15),Datenblatt!$I$26,IF(AND(H406="",C406=14),Datenblatt!$I$26,IF(AND(H406="",C406=13),Datenblatt!$I$26,IF(AND($C406=13,H406&gt;Datenblatt!$X$3),0,IF(AND($C406=14,H406&gt;Datenblatt!$X$4),0,IF(AND($C406=15,H406&gt;Datenblatt!$X$5),0,IF(AND($C406=16,H406&gt;Datenblatt!$X$6),0,IF(AND($C406=12,H406&gt;Datenblatt!$X$7),0,IF(AND($C406=11,H406&gt;Datenblatt!$X$8),0,IF(AND($C406=13,H406&lt;Datenblatt!$W$3),100,IF(AND($C406=14,H406&lt;Datenblatt!$W$4),100,IF(AND($C406=15,H406&lt;Datenblatt!$W$5),100,IF(AND($C406=16,H406&lt;Datenblatt!$W$6),100,IF(AND($C406=12,H406&lt;Datenblatt!$W$7),100,IF(AND($C406=11,H406&lt;Datenblatt!$W$8),100,IF($C406=13,(Datenblatt!$B$27*Übersicht!H406^3)+(Datenblatt!$C$27*Übersicht!H406^2)+(Datenblatt!$D$27*Übersicht!H406)+Datenblatt!$E$27,IF($C406=14,(Datenblatt!$B$28*Übersicht!H406^3)+(Datenblatt!$C$28*Übersicht!H406^2)+(Datenblatt!$D$28*Übersicht!H406)+Datenblatt!$E$28,IF($C406=15,(Datenblatt!$B$29*Übersicht!H406^3)+(Datenblatt!$C$29*Übersicht!H406^2)+(Datenblatt!$D$29*Übersicht!H406)+Datenblatt!$E$29,IF($C406=16,(Datenblatt!$B$30*Übersicht!H406^3)+(Datenblatt!$C$30*Übersicht!H406^2)+(Datenblatt!$D$30*Übersicht!H406)+Datenblatt!$E$30,IF($C406=12,(Datenblatt!$B$31*Übersicht!H406^3)+(Datenblatt!$C$31*Übersicht!H406^2)+(Datenblatt!$D$31*Übersicht!H406)+Datenblatt!$E$31,IF($C406=11,(Datenblatt!$B$32*Übersicht!H406^3)+(Datenblatt!$C$32*Übersicht!H406^2)+(Datenblatt!$D$32*Übersicht!H406)+Datenblatt!$E$32,0))))))))))))))))))))))))</f>
        <v>0</v>
      </c>
      <c r="N406">
        <f>IF(AND(H406="",C406=11),Datenblatt!$I$29,IF(AND(H406="",C406=12),Datenblatt!$I$29,IF(AND(H406="",C406=16),Datenblatt!$I$29,IF(AND(H406="",C406=15),Datenblatt!$I$29,IF(AND(H406="",C406=14),Datenblatt!$I$29,IF(AND(H406="",C406=13),Datenblatt!$I$29,IF(AND($C406=13,H406&gt;Datenblatt!$X$3),0,IF(AND($C406=14,H406&gt;Datenblatt!$X$4),0,IF(AND($C406=15,H406&gt;Datenblatt!$X$5),0,IF(AND($C406=16,H406&gt;Datenblatt!$X$6),0,IF(AND($C406=12,H406&gt;Datenblatt!$X$7),0,IF(AND($C406=11,H406&gt;Datenblatt!$X$8),0,IF(AND($C406=13,H406&lt;Datenblatt!$W$3),100,IF(AND($C406=14,H406&lt;Datenblatt!$W$4),100,IF(AND($C406=15,H406&lt;Datenblatt!$W$5),100,IF(AND($C406=16,H406&lt;Datenblatt!$W$6),100,IF(AND($C406=12,H406&lt;Datenblatt!$W$7),100,IF(AND($C406=11,H406&lt;Datenblatt!$W$8),100,IF($C406=13,(Datenblatt!$B$27*Übersicht!H406^3)+(Datenblatt!$C$27*Übersicht!H406^2)+(Datenblatt!$D$27*Übersicht!H406)+Datenblatt!$E$27,IF($C406=14,(Datenblatt!$B$28*Übersicht!H406^3)+(Datenblatt!$C$28*Übersicht!H406^2)+(Datenblatt!$D$28*Übersicht!H406)+Datenblatt!$E$28,IF($C406=15,(Datenblatt!$B$29*Übersicht!H406^3)+(Datenblatt!$C$29*Übersicht!H406^2)+(Datenblatt!$D$29*Übersicht!H406)+Datenblatt!$E$29,IF($C406=16,(Datenblatt!$B$30*Übersicht!H406^3)+(Datenblatt!$C$30*Übersicht!H406^2)+(Datenblatt!$D$30*Übersicht!H406)+Datenblatt!$E$30,IF($C406=12,(Datenblatt!$B$31*Übersicht!H406^3)+(Datenblatt!$C$31*Übersicht!H406^2)+(Datenblatt!$D$31*Übersicht!H406)+Datenblatt!$E$31,IF($C406=11,(Datenblatt!$B$32*Übersicht!H406^3)+(Datenblatt!$C$32*Übersicht!H406^2)+(Datenblatt!$D$32*Übersicht!H406)+Datenblatt!$E$32,0))))))))))))))))))))))))</f>
        <v>0</v>
      </c>
      <c r="O406" s="2" t="e">
        <f t="shared" si="24"/>
        <v>#DIV/0!</v>
      </c>
      <c r="P406" s="2" t="e">
        <f t="shared" si="25"/>
        <v>#DIV/0!</v>
      </c>
      <c r="R406" s="2"/>
      <c r="S406" s="2">
        <f>Datenblatt!$I$10</f>
        <v>62.816491055091916</v>
      </c>
      <c r="T406" s="2">
        <f>Datenblatt!$I$18</f>
        <v>62.379148900450787</v>
      </c>
      <c r="U406" s="2">
        <f>Datenblatt!$I$26</f>
        <v>55.885385458572635</v>
      </c>
      <c r="V406" s="2">
        <f>Datenblatt!$I$34</f>
        <v>60.727085155488531</v>
      </c>
      <c r="W406" s="7" t="e">
        <f t="shared" si="26"/>
        <v>#DIV/0!</v>
      </c>
      <c r="Y406" s="2">
        <f>Datenblatt!$I$5</f>
        <v>73.48733784597421</v>
      </c>
      <c r="Z406">
        <f>Datenblatt!$I$13</f>
        <v>79.926562848016317</v>
      </c>
      <c r="AA406">
        <f>Datenblatt!$I$21</f>
        <v>79.953620531215734</v>
      </c>
      <c r="AB406">
        <f>Datenblatt!$I$29</f>
        <v>70.851454876954847</v>
      </c>
      <c r="AC406">
        <f>Datenblatt!$I$37</f>
        <v>75.813025407742586</v>
      </c>
      <c r="AD406" s="7" t="e">
        <f t="shared" si="27"/>
        <v>#DIV/0!</v>
      </c>
    </row>
    <row r="407" spans="10:30" ht="19" x14ac:dyDescent="0.25">
      <c r="J407" s="3" t="e">
        <f>IF(AND($C407=13,Datenblatt!M407&lt;Datenblatt!$R$3),0,IF(AND($C407=14,Datenblatt!M407&lt;Datenblatt!$R$4),0,IF(AND($C407=15,Datenblatt!M407&lt;Datenblatt!$R$5),0,IF(AND($C407=16,Datenblatt!M407&lt;Datenblatt!$R$6),0,IF(AND($C407=12,Datenblatt!M407&lt;Datenblatt!$R$7),0,IF(AND($C407=11,Datenblatt!M407&lt;Datenblatt!$R$8),0,IF(AND($C407=13,Datenblatt!M407&gt;Datenblatt!$Q$3),100,IF(AND($C407=14,Datenblatt!M407&gt;Datenblatt!$Q$4),100,IF(AND($C407=15,Datenblatt!M407&gt;Datenblatt!$Q$5),100,IF(AND($C407=16,Datenblatt!M407&gt;Datenblatt!$Q$6),100,IF(AND($C407=12,Datenblatt!M407&gt;Datenblatt!$Q$7),100,IF(AND($C407=11,Datenblatt!M407&gt;Datenblatt!$Q$8),100,IF(Übersicht!$C407=13,Datenblatt!$B$3*Datenblatt!M407^3+Datenblatt!$C$3*Datenblatt!M407^2+Datenblatt!$D$3*Datenblatt!M407+Datenblatt!$E$3,IF(Übersicht!$C407=14,Datenblatt!$B$4*Datenblatt!M407^3+Datenblatt!$C$4*Datenblatt!M407^2+Datenblatt!$D$4*Datenblatt!M407+Datenblatt!$E$4,IF(Übersicht!$C407=15,Datenblatt!$B$5*Datenblatt!M407^3+Datenblatt!$C$5*Datenblatt!M407^2+Datenblatt!$D$5*Datenblatt!M407+Datenblatt!$E$5,IF(Übersicht!$C407=16,Datenblatt!$B$6*Datenblatt!M407^3+Datenblatt!$C$6*Datenblatt!M407^2+Datenblatt!$D$6*Datenblatt!M407+Datenblatt!$E$6,IF(Übersicht!$C407=12,Datenblatt!$B$7*Datenblatt!M407^3+Datenblatt!$C$7*Datenblatt!M407^2+Datenblatt!$D$7*Datenblatt!M407+Datenblatt!$E$7,IF(Übersicht!$C407=11,Datenblatt!$B$8*Datenblatt!M407^3+Datenblatt!$C$8*Datenblatt!M407^2+Datenblatt!$D$8*Datenblatt!M407+Datenblatt!$E$8,0))))))))))))))))))</f>
        <v>#DIV/0!</v>
      </c>
      <c r="K407" t="e">
        <f>IF(AND(Übersicht!$C407=13,Datenblatt!N407&lt;Datenblatt!$T$3),0,IF(AND(Übersicht!$C407=14,Datenblatt!N407&lt;Datenblatt!$T$4),0,IF(AND(Übersicht!$C407=15,Datenblatt!N407&lt;Datenblatt!$T$5),0,IF(AND(Übersicht!$C407=16,Datenblatt!N407&lt;Datenblatt!$T$6),0,IF(AND(Übersicht!$C407=12,Datenblatt!N407&lt;Datenblatt!$T$7),0,IF(AND(Übersicht!$C407=11,Datenblatt!N407&lt;Datenblatt!$T$8),0,IF(AND($C407=13,Datenblatt!N407&gt;Datenblatt!$S$3),100,IF(AND($C407=14,Datenblatt!N407&gt;Datenblatt!$S$4),100,IF(AND($C407=15,Datenblatt!N407&gt;Datenblatt!$S$5),100,IF(AND($C407=16,Datenblatt!N407&gt;Datenblatt!$S$6),100,IF(AND($C407=12,Datenblatt!N407&gt;Datenblatt!$S$7),100,IF(AND($C407=11,Datenblatt!N407&gt;Datenblatt!$S$8),100,IF(Übersicht!$C407=13,Datenblatt!$B$11*Datenblatt!N407^3+Datenblatt!$C$11*Datenblatt!N407^2+Datenblatt!$D$11*Datenblatt!N407+Datenblatt!$E$11,IF(Übersicht!$C407=14,Datenblatt!$B$12*Datenblatt!N407^3+Datenblatt!$C$12*Datenblatt!N407^2+Datenblatt!$D$12*Datenblatt!N407+Datenblatt!$E$12,IF(Übersicht!$C407=15,Datenblatt!$B$13*Datenblatt!N407^3+Datenblatt!$C$13*Datenblatt!N407^2+Datenblatt!$D$13*Datenblatt!N407+Datenblatt!$E$13,IF(Übersicht!$C407=16,Datenblatt!$B$14*Datenblatt!N407^3+Datenblatt!$C$14*Datenblatt!N407^2+Datenblatt!$D$14*Datenblatt!N407+Datenblatt!$E$14,IF(Übersicht!$C407=12,Datenblatt!$B$15*Datenblatt!N407^3+Datenblatt!$C$15*Datenblatt!N407^2+Datenblatt!$D$15*Datenblatt!N407+Datenblatt!$E$15,IF(Übersicht!$C407=11,Datenblatt!$B$16*Datenblatt!N407^3+Datenblatt!$C$16*Datenblatt!N407^2+Datenblatt!$D$16*Datenblatt!N407+Datenblatt!$E$16,0))))))))))))))))))</f>
        <v>#DIV/0!</v>
      </c>
      <c r="L407">
        <f>IF(AND($C407=13,G407&lt;Datenblatt!$V$3),0,IF(AND($C407=14,G407&lt;Datenblatt!$V$4),0,IF(AND($C407=15,G407&lt;Datenblatt!$V$5),0,IF(AND($C407=16,G407&lt;Datenblatt!$V$6),0,IF(AND($C407=12,G407&lt;Datenblatt!$V$7),0,IF(AND($C407=11,G407&lt;Datenblatt!$V$8),0,IF(AND($C407=13,G407&gt;Datenblatt!$U$3),100,IF(AND($C407=14,G407&gt;Datenblatt!$U$4),100,IF(AND($C407=15,G407&gt;Datenblatt!$U$5),100,IF(AND($C407=16,G407&gt;Datenblatt!$U$6),100,IF(AND($C407=12,G407&gt;Datenblatt!$U$7),100,IF(AND($C407=11,G407&gt;Datenblatt!$U$8),100,IF($C407=13,(Datenblatt!$B$19*Übersicht!G407^3)+(Datenblatt!$C$19*Übersicht!G407^2)+(Datenblatt!$D$19*Übersicht!G407)+Datenblatt!$E$19,IF($C407=14,(Datenblatt!$B$20*Übersicht!G407^3)+(Datenblatt!$C$20*Übersicht!G407^2)+(Datenblatt!$D$20*Übersicht!G407)+Datenblatt!$E$20,IF($C407=15,(Datenblatt!$B$21*Übersicht!G407^3)+(Datenblatt!$C$21*Übersicht!G407^2)+(Datenblatt!$D$21*Übersicht!G407)+Datenblatt!$E$21,IF($C407=16,(Datenblatt!$B$22*Übersicht!G407^3)+(Datenblatt!$C$22*Übersicht!G407^2)+(Datenblatt!$D$22*Übersicht!G407)+Datenblatt!$E$22,IF($C407=12,(Datenblatt!$B$23*Übersicht!G407^3)+(Datenblatt!$C$23*Übersicht!G407^2)+(Datenblatt!$D$23*Übersicht!G407)+Datenblatt!$E$23,IF($C407=11,(Datenblatt!$B$24*Übersicht!G407^3)+(Datenblatt!$C$24*Übersicht!G407^2)+(Datenblatt!$D$24*Übersicht!G407)+Datenblatt!$E$24,0))))))))))))))))))</f>
        <v>0</v>
      </c>
      <c r="M407">
        <f>IF(AND(H407="",C407=11),Datenblatt!$I$26,IF(AND(H407="",C407=12),Datenblatt!$I$26,IF(AND(H407="",C407=16),Datenblatt!$I$27,IF(AND(H407="",C407=15),Datenblatt!$I$26,IF(AND(H407="",C407=14),Datenblatt!$I$26,IF(AND(H407="",C407=13),Datenblatt!$I$26,IF(AND($C407=13,H407&gt;Datenblatt!$X$3),0,IF(AND($C407=14,H407&gt;Datenblatt!$X$4),0,IF(AND($C407=15,H407&gt;Datenblatt!$X$5),0,IF(AND($C407=16,H407&gt;Datenblatt!$X$6),0,IF(AND($C407=12,H407&gt;Datenblatt!$X$7),0,IF(AND($C407=11,H407&gt;Datenblatt!$X$8),0,IF(AND($C407=13,H407&lt;Datenblatt!$W$3),100,IF(AND($C407=14,H407&lt;Datenblatt!$W$4),100,IF(AND($C407=15,H407&lt;Datenblatt!$W$5),100,IF(AND($C407=16,H407&lt;Datenblatt!$W$6),100,IF(AND($C407=12,H407&lt;Datenblatt!$W$7),100,IF(AND($C407=11,H407&lt;Datenblatt!$W$8),100,IF($C407=13,(Datenblatt!$B$27*Übersicht!H407^3)+(Datenblatt!$C$27*Übersicht!H407^2)+(Datenblatt!$D$27*Übersicht!H407)+Datenblatt!$E$27,IF($C407=14,(Datenblatt!$B$28*Übersicht!H407^3)+(Datenblatt!$C$28*Übersicht!H407^2)+(Datenblatt!$D$28*Übersicht!H407)+Datenblatt!$E$28,IF($C407=15,(Datenblatt!$B$29*Übersicht!H407^3)+(Datenblatt!$C$29*Übersicht!H407^2)+(Datenblatt!$D$29*Übersicht!H407)+Datenblatt!$E$29,IF($C407=16,(Datenblatt!$B$30*Übersicht!H407^3)+(Datenblatt!$C$30*Übersicht!H407^2)+(Datenblatt!$D$30*Übersicht!H407)+Datenblatt!$E$30,IF($C407=12,(Datenblatt!$B$31*Übersicht!H407^3)+(Datenblatt!$C$31*Übersicht!H407^2)+(Datenblatt!$D$31*Übersicht!H407)+Datenblatt!$E$31,IF($C407=11,(Datenblatt!$B$32*Übersicht!H407^3)+(Datenblatt!$C$32*Übersicht!H407^2)+(Datenblatt!$D$32*Übersicht!H407)+Datenblatt!$E$32,0))))))))))))))))))))))))</f>
        <v>0</v>
      </c>
      <c r="N407">
        <f>IF(AND(H407="",C407=11),Datenblatt!$I$29,IF(AND(H407="",C407=12),Datenblatt!$I$29,IF(AND(H407="",C407=16),Datenblatt!$I$29,IF(AND(H407="",C407=15),Datenblatt!$I$29,IF(AND(H407="",C407=14),Datenblatt!$I$29,IF(AND(H407="",C407=13),Datenblatt!$I$29,IF(AND($C407=13,H407&gt;Datenblatt!$X$3),0,IF(AND($C407=14,H407&gt;Datenblatt!$X$4),0,IF(AND($C407=15,H407&gt;Datenblatt!$X$5),0,IF(AND($C407=16,H407&gt;Datenblatt!$X$6),0,IF(AND($C407=12,H407&gt;Datenblatt!$X$7),0,IF(AND($C407=11,H407&gt;Datenblatt!$X$8),0,IF(AND($C407=13,H407&lt;Datenblatt!$W$3),100,IF(AND($C407=14,H407&lt;Datenblatt!$W$4),100,IF(AND($C407=15,H407&lt;Datenblatt!$W$5),100,IF(AND($C407=16,H407&lt;Datenblatt!$W$6),100,IF(AND($C407=12,H407&lt;Datenblatt!$W$7),100,IF(AND($C407=11,H407&lt;Datenblatt!$W$8),100,IF($C407=13,(Datenblatt!$B$27*Übersicht!H407^3)+(Datenblatt!$C$27*Übersicht!H407^2)+(Datenblatt!$D$27*Übersicht!H407)+Datenblatt!$E$27,IF($C407=14,(Datenblatt!$B$28*Übersicht!H407^3)+(Datenblatt!$C$28*Übersicht!H407^2)+(Datenblatt!$D$28*Übersicht!H407)+Datenblatt!$E$28,IF($C407=15,(Datenblatt!$B$29*Übersicht!H407^3)+(Datenblatt!$C$29*Übersicht!H407^2)+(Datenblatt!$D$29*Übersicht!H407)+Datenblatt!$E$29,IF($C407=16,(Datenblatt!$B$30*Übersicht!H407^3)+(Datenblatt!$C$30*Übersicht!H407^2)+(Datenblatt!$D$30*Übersicht!H407)+Datenblatt!$E$30,IF($C407=12,(Datenblatt!$B$31*Übersicht!H407^3)+(Datenblatt!$C$31*Übersicht!H407^2)+(Datenblatt!$D$31*Übersicht!H407)+Datenblatt!$E$31,IF($C407=11,(Datenblatt!$B$32*Übersicht!H407^3)+(Datenblatt!$C$32*Übersicht!H407^2)+(Datenblatt!$D$32*Übersicht!H407)+Datenblatt!$E$32,0))))))))))))))))))))))))</f>
        <v>0</v>
      </c>
      <c r="O407" s="2" t="e">
        <f t="shared" si="24"/>
        <v>#DIV/0!</v>
      </c>
      <c r="P407" s="2" t="e">
        <f t="shared" si="25"/>
        <v>#DIV/0!</v>
      </c>
      <c r="R407" s="2"/>
      <c r="S407" s="2">
        <f>Datenblatt!$I$10</f>
        <v>62.816491055091916</v>
      </c>
      <c r="T407" s="2">
        <f>Datenblatt!$I$18</f>
        <v>62.379148900450787</v>
      </c>
      <c r="U407" s="2">
        <f>Datenblatt!$I$26</f>
        <v>55.885385458572635</v>
      </c>
      <c r="V407" s="2">
        <f>Datenblatt!$I$34</f>
        <v>60.727085155488531</v>
      </c>
      <c r="W407" s="7" t="e">
        <f t="shared" si="26"/>
        <v>#DIV/0!</v>
      </c>
      <c r="Y407" s="2">
        <f>Datenblatt!$I$5</f>
        <v>73.48733784597421</v>
      </c>
      <c r="Z407">
        <f>Datenblatt!$I$13</f>
        <v>79.926562848016317</v>
      </c>
      <c r="AA407">
        <f>Datenblatt!$I$21</f>
        <v>79.953620531215734</v>
      </c>
      <c r="AB407">
        <f>Datenblatt!$I$29</f>
        <v>70.851454876954847</v>
      </c>
      <c r="AC407">
        <f>Datenblatt!$I$37</f>
        <v>75.813025407742586</v>
      </c>
      <c r="AD407" s="7" t="e">
        <f t="shared" si="27"/>
        <v>#DIV/0!</v>
      </c>
    </row>
    <row r="408" spans="10:30" ht="19" x14ac:dyDescent="0.25">
      <c r="J408" s="3" t="e">
        <f>IF(AND($C408=13,Datenblatt!M408&lt;Datenblatt!$R$3),0,IF(AND($C408=14,Datenblatt!M408&lt;Datenblatt!$R$4),0,IF(AND($C408=15,Datenblatt!M408&lt;Datenblatt!$R$5),0,IF(AND($C408=16,Datenblatt!M408&lt;Datenblatt!$R$6),0,IF(AND($C408=12,Datenblatt!M408&lt;Datenblatt!$R$7),0,IF(AND($C408=11,Datenblatt!M408&lt;Datenblatt!$R$8),0,IF(AND($C408=13,Datenblatt!M408&gt;Datenblatt!$Q$3),100,IF(AND($C408=14,Datenblatt!M408&gt;Datenblatt!$Q$4),100,IF(AND($C408=15,Datenblatt!M408&gt;Datenblatt!$Q$5),100,IF(AND($C408=16,Datenblatt!M408&gt;Datenblatt!$Q$6),100,IF(AND($C408=12,Datenblatt!M408&gt;Datenblatt!$Q$7),100,IF(AND($C408=11,Datenblatt!M408&gt;Datenblatt!$Q$8),100,IF(Übersicht!$C408=13,Datenblatt!$B$3*Datenblatt!M408^3+Datenblatt!$C$3*Datenblatt!M408^2+Datenblatt!$D$3*Datenblatt!M408+Datenblatt!$E$3,IF(Übersicht!$C408=14,Datenblatt!$B$4*Datenblatt!M408^3+Datenblatt!$C$4*Datenblatt!M408^2+Datenblatt!$D$4*Datenblatt!M408+Datenblatt!$E$4,IF(Übersicht!$C408=15,Datenblatt!$B$5*Datenblatt!M408^3+Datenblatt!$C$5*Datenblatt!M408^2+Datenblatt!$D$5*Datenblatt!M408+Datenblatt!$E$5,IF(Übersicht!$C408=16,Datenblatt!$B$6*Datenblatt!M408^3+Datenblatt!$C$6*Datenblatt!M408^2+Datenblatt!$D$6*Datenblatt!M408+Datenblatt!$E$6,IF(Übersicht!$C408=12,Datenblatt!$B$7*Datenblatt!M408^3+Datenblatt!$C$7*Datenblatt!M408^2+Datenblatt!$D$7*Datenblatt!M408+Datenblatt!$E$7,IF(Übersicht!$C408=11,Datenblatt!$B$8*Datenblatt!M408^3+Datenblatt!$C$8*Datenblatt!M408^2+Datenblatt!$D$8*Datenblatt!M408+Datenblatt!$E$8,0))))))))))))))))))</f>
        <v>#DIV/0!</v>
      </c>
      <c r="K408" t="e">
        <f>IF(AND(Übersicht!$C408=13,Datenblatt!N408&lt;Datenblatt!$T$3),0,IF(AND(Übersicht!$C408=14,Datenblatt!N408&lt;Datenblatt!$T$4),0,IF(AND(Übersicht!$C408=15,Datenblatt!N408&lt;Datenblatt!$T$5),0,IF(AND(Übersicht!$C408=16,Datenblatt!N408&lt;Datenblatt!$T$6),0,IF(AND(Übersicht!$C408=12,Datenblatt!N408&lt;Datenblatt!$T$7),0,IF(AND(Übersicht!$C408=11,Datenblatt!N408&lt;Datenblatt!$T$8),0,IF(AND($C408=13,Datenblatt!N408&gt;Datenblatt!$S$3),100,IF(AND($C408=14,Datenblatt!N408&gt;Datenblatt!$S$4),100,IF(AND($C408=15,Datenblatt!N408&gt;Datenblatt!$S$5),100,IF(AND($C408=16,Datenblatt!N408&gt;Datenblatt!$S$6),100,IF(AND($C408=12,Datenblatt!N408&gt;Datenblatt!$S$7),100,IF(AND($C408=11,Datenblatt!N408&gt;Datenblatt!$S$8),100,IF(Übersicht!$C408=13,Datenblatt!$B$11*Datenblatt!N408^3+Datenblatt!$C$11*Datenblatt!N408^2+Datenblatt!$D$11*Datenblatt!N408+Datenblatt!$E$11,IF(Übersicht!$C408=14,Datenblatt!$B$12*Datenblatt!N408^3+Datenblatt!$C$12*Datenblatt!N408^2+Datenblatt!$D$12*Datenblatt!N408+Datenblatt!$E$12,IF(Übersicht!$C408=15,Datenblatt!$B$13*Datenblatt!N408^3+Datenblatt!$C$13*Datenblatt!N408^2+Datenblatt!$D$13*Datenblatt!N408+Datenblatt!$E$13,IF(Übersicht!$C408=16,Datenblatt!$B$14*Datenblatt!N408^3+Datenblatt!$C$14*Datenblatt!N408^2+Datenblatt!$D$14*Datenblatt!N408+Datenblatt!$E$14,IF(Übersicht!$C408=12,Datenblatt!$B$15*Datenblatt!N408^3+Datenblatt!$C$15*Datenblatt!N408^2+Datenblatt!$D$15*Datenblatt!N408+Datenblatt!$E$15,IF(Übersicht!$C408=11,Datenblatt!$B$16*Datenblatt!N408^3+Datenblatt!$C$16*Datenblatt!N408^2+Datenblatt!$D$16*Datenblatt!N408+Datenblatt!$E$16,0))))))))))))))))))</f>
        <v>#DIV/0!</v>
      </c>
      <c r="L408">
        <f>IF(AND($C408=13,G408&lt;Datenblatt!$V$3),0,IF(AND($C408=14,G408&lt;Datenblatt!$V$4),0,IF(AND($C408=15,G408&lt;Datenblatt!$V$5),0,IF(AND($C408=16,G408&lt;Datenblatt!$V$6),0,IF(AND($C408=12,G408&lt;Datenblatt!$V$7),0,IF(AND($C408=11,G408&lt;Datenblatt!$V$8),0,IF(AND($C408=13,G408&gt;Datenblatt!$U$3),100,IF(AND($C408=14,G408&gt;Datenblatt!$U$4),100,IF(AND($C408=15,G408&gt;Datenblatt!$U$5),100,IF(AND($C408=16,G408&gt;Datenblatt!$U$6),100,IF(AND($C408=12,G408&gt;Datenblatt!$U$7),100,IF(AND($C408=11,G408&gt;Datenblatt!$U$8),100,IF($C408=13,(Datenblatt!$B$19*Übersicht!G408^3)+(Datenblatt!$C$19*Übersicht!G408^2)+(Datenblatt!$D$19*Übersicht!G408)+Datenblatt!$E$19,IF($C408=14,(Datenblatt!$B$20*Übersicht!G408^3)+(Datenblatt!$C$20*Übersicht!G408^2)+(Datenblatt!$D$20*Übersicht!G408)+Datenblatt!$E$20,IF($C408=15,(Datenblatt!$B$21*Übersicht!G408^3)+(Datenblatt!$C$21*Übersicht!G408^2)+(Datenblatt!$D$21*Übersicht!G408)+Datenblatt!$E$21,IF($C408=16,(Datenblatt!$B$22*Übersicht!G408^3)+(Datenblatt!$C$22*Übersicht!G408^2)+(Datenblatt!$D$22*Übersicht!G408)+Datenblatt!$E$22,IF($C408=12,(Datenblatt!$B$23*Übersicht!G408^3)+(Datenblatt!$C$23*Übersicht!G408^2)+(Datenblatt!$D$23*Übersicht!G408)+Datenblatt!$E$23,IF($C408=11,(Datenblatt!$B$24*Übersicht!G408^3)+(Datenblatt!$C$24*Übersicht!G408^2)+(Datenblatt!$D$24*Übersicht!G408)+Datenblatt!$E$24,0))))))))))))))))))</f>
        <v>0</v>
      </c>
      <c r="M408">
        <f>IF(AND(H408="",C408=11),Datenblatt!$I$26,IF(AND(H408="",C408=12),Datenblatt!$I$26,IF(AND(H408="",C408=16),Datenblatt!$I$27,IF(AND(H408="",C408=15),Datenblatt!$I$26,IF(AND(H408="",C408=14),Datenblatt!$I$26,IF(AND(H408="",C408=13),Datenblatt!$I$26,IF(AND($C408=13,H408&gt;Datenblatt!$X$3),0,IF(AND($C408=14,H408&gt;Datenblatt!$X$4),0,IF(AND($C408=15,H408&gt;Datenblatt!$X$5),0,IF(AND($C408=16,H408&gt;Datenblatt!$X$6),0,IF(AND($C408=12,H408&gt;Datenblatt!$X$7),0,IF(AND($C408=11,H408&gt;Datenblatt!$X$8),0,IF(AND($C408=13,H408&lt;Datenblatt!$W$3),100,IF(AND($C408=14,H408&lt;Datenblatt!$W$4),100,IF(AND($C408=15,H408&lt;Datenblatt!$W$5),100,IF(AND($C408=16,H408&lt;Datenblatt!$W$6),100,IF(AND($C408=12,H408&lt;Datenblatt!$W$7),100,IF(AND($C408=11,H408&lt;Datenblatt!$W$8),100,IF($C408=13,(Datenblatt!$B$27*Übersicht!H408^3)+(Datenblatt!$C$27*Übersicht!H408^2)+(Datenblatt!$D$27*Übersicht!H408)+Datenblatt!$E$27,IF($C408=14,(Datenblatt!$B$28*Übersicht!H408^3)+(Datenblatt!$C$28*Übersicht!H408^2)+(Datenblatt!$D$28*Übersicht!H408)+Datenblatt!$E$28,IF($C408=15,(Datenblatt!$B$29*Übersicht!H408^3)+(Datenblatt!$C$29*Übersicht!H408^2)+(Datenblatt!$D$29*Übersicht!H408)+Datenblatt!$E$29,IF($C408=16,(Datenblatt!$B$30*Übersicht!H408^3)+(Datenblatt!$C$30*Übersicht!H408^2)+(Datenblatt!$D$30*Übersicht!H408)+Datenblatt!$E$30,IF($C408=12,(Datenblatt!$B$31*Übersicht!H408^3)+(Datenblatt!$C$31*Übersicht!H408^2)+(Datenblatt!$D$31*Übersicht!H408)+Datenblatt!$E$31,IF($C408=11,(Datenblatt!$B$32*Übersicht!H408^3)+(Datenblatt!$C$32*Übersicht!H408^2)+(Datenblatt!$D$32*Übersicht!H408)+Datenblatt!$E$32,0))))))))))))))))))))))))</f>
        <v>0</v>
      </c>
      <c r="N408">
        <f>IF(AND(H408="",C408=11),Datenblatt!$I$29,IF(AND(H408="",C408=12),Datenblatt!$I$29,IF(AND(H408="",C408=16),Datenblatt!$I$29,IF(AND(H408="",C408=15),Datenblatt!$I$29,IF(AND(H408="",C408=14),Datenblatt!$I$29,IF(AND(H408="",C408=13),Datenblatt!$I$29,IF(AND($C408=13,H408&gt;Datenblatt!$X$3),0,IF(AND($C408=14,H408&gt;Datenblatt!$X$4),0,IF(AND($C408=15,H408&gt;Datenblatt!$X$5),0,IF(AND($C408=16,H408&gt;Datenblatt!$X$6),0,IF(AND($C408=12,H408&gt;Datenblatt!$X$7),0,IF(AND($C408=11,H408&gt;Datenblatt!$X$8),0,IF(AND($C408=13,H408&lt;Datenblatt!$W$3),100,IF(AND($C408=14,H408&lt;Datenblatt!$W$4),100,IF(AND($C408=15,H408&lt;Datenblatt!$W$5),100,IF(AND($C408=16,H408&lt;Datenblatt!$W$6),100,IF(AND($C408=12,H408&lt;Datenblatt!$W$7),100,IF(AND($C408=11,H408&lt;Datenblatt!$W$8),100,IF($C408=13,(Datenblatt!$B$27*Übersicht!H408^3)+(Datenblatt!$C$27*Übersicht!H408^2)+(Datenblatt!$D$27*Übersicht!H408)+Datenblatt!$E$27,IF($C408=14,(Datenblatt!$B$28*Übersicht!H408^3)+(Datenblatt!$C$28*Übersicht!H408^2)+(Datenblatt!$D$28*Übersicht!H408)+Datenblatt!$E$28,IF($C408=15,(Datenblatt!$B$29*Übersicht!H408^3)+(Datenblatt!$C$29*Übersicht!H408^2)+(Datenblatt!$D$29*Übersicht!H408)+Datenblatt!$E$29,IF($C408=16,(Datenblatt!$B$30*Übersicht!H408^3)+(Datenblatt!$C$30*Übersicht!H408^2)+(Datenblatt!$D$30*Übersicht!H408)+Datenblatt!$E$30,IF($C408=12,(Datenblatt!$B$31*Übersicht!H408^3)+(Datenblatt!$C$31*Übersicht!H408^2)+(Datenblatt!$D$31*Übersicht!H408)+Datenblatt!$E$31,IF($C408=11,(Datenblatt!$B$32*Übersicht!H408^3)+(Datenblatt!$C$32*Übersicht!H408^2)+(Datenblatt!$D$32*Übersicht!H408)+Datenblatt!$E$32,0))))))))))))))))))))))))</f>
        <v>0</v>
      </c>
      <c r="O408" s="2" t="e">
        <f t="shared" si="24"/>
        <v>#DIV/0!</v>
      </c>
      <c r="P408" s="2" t="e">
        <f t="shared" si="25"/>
        <v>#DIV/0!</v>
      </c>
      <c r="R408" s="2"/>
      <c r="S408" s="2">
        <f>Datenblatt!$I$10</f>
        <v>62.816491055091916</v>
      </c>
      <c r="T408" s="2">
        <f>Datenblatt!$I$18</f>
        <v>62.379148900450787</v>
      </c>
      <c r="U408" s="2">
        <f>Datenblatt!$I$26</f>
        <v>55.885385458572635</v>
      </c>
      <c r="V408" s="2">
        <f>Datenblatt!$I$34</f>
        <v>60.727085155488531</v>
      </c>
      <c r="W408" s="7" t="e">
        <f t="shared" si="26"/>
        <v>#DIV/0!</v>
      </c>
      <c r="Y408" s="2">
        <f>Datenblatt!$I$5</f>
        <v>73.48733784597421</v>
      </c>
      <c r="Z408">
        <f>Datenblatt!$I$13</f>
        <v>79.926562848016317</v>
      </c>
      <c r="AA408">
        <f>Datenblatt!$I$21</f>
        <v>79.953620531215734</v>
      </c>
      <c r="AB408">
        <f>Datenblatt!$I$29</f>
        <v>70.851454876954847</v>
      </c>
      <c r="AC408">
        <f>Datenblatt!$I$37</f>
        <v>75.813025407742586</v>
      </c>
      <c r="AD408" s="7" t="e">
        <f t="shared" si="27"/>
        <v>#DIV/0!</v>
      </c>
    </row>
    <row r="409" spans="10:30" ht="19" x14ac:dyDescent="0.25">
      <c r="J409" s="3" t="e">
        <f>IF(AND($C409=13,Datenblatt!M409&lt;Datenblatt!$R$3),0,IF(AND($C409=14,Datenblatt!M409&lt;Datenblatt!$R$4),0,IF(AND($C409=15,Datenblatt!M409&lt;Datenblatt!$R$5),0,IF(AND($C409=16,Datenblatt!M409&lt;Datenblatt!$R$6),0,IF(AND($C409=12,Datenblatt!M409&lt;Datenblatt!$R$7),0,IF(AND($C409=11,Datenblatt!M409&lt;Datenblatt!$R$8),0,IF(AND($C409=13,Datenblatt!M409&gt;Datenblatt!$Q$3),100,IF(AND($C409=14,Datenblatt!M409&gt;Datenblatt!$Q$4),100,IF(AND($C409=15,Datenblatt!M409&gt;Datenblatt!$Q$5),100,IF(AND($C409=16,Datenblatt!M409&gt;Datenblatt!$Q$6),100,IF(AND($C409=12,Datenblatt!M409&gt;Datenblatt!$Q$7),100,IF(AND($C409=11,Datenblatt!M409&gt;Datenblatt!$Q$8),100,IF(Übersicht!$C409=13,Datenblatt!$B$3*Datenblatt!M409^3+Datenblatt!$C$3*Datenblatt!M409^2+Datenblatt!$D$3*Datenblatt!M409+Datenblatt!$E$3,IF(Übersicht!$C409=14,Datenblatt!$B$4*Datenblatt!M409^3+Datenblatt!$C$4*Datenblatt!M409^2+Datenblatt!$D$4*Datenblatt!M409+Datenblatt!$E$4,IF(Übersicht!$C409=15,Datenblatt!$B$5*Datenblatt!M409^3+Datenblatt!$C$5*Datenblatt!M409^2+Datenblatt!$D$5*Datenblatt!M409+Datenblatt!$E$5,IF(Übersicht!$C409=16,Datenblatt!$B$6*Datenblatt!M409^3+Datenblatt!$C$6*Datenblatt!M409^2+Datenblatt!$D$6*Datenblatt!M409+Datenblatt!$E$6,IF(Übersicht!$C409=12,Datenblatt!$B$7*Datenblatt!M409^3+Datenblatt!$C$7*Datenblatt!M409^2+Datenblatt!$D$7*Datenblatt!M409+Datenblatt!$E$7,IF(Übersicht!$C409=11,Datenblatt!$B$8*Datenblatt!M409^3+Datenblatt!$C$8*Datenblatt!M409^2+Datenblatt!$D$8*Datenblatt!M409+Datenblatt!$E$8,0))))))))))))))))))</f>
        <v>#DIV/0!</v>
      </c>
      <c r="K409" t="e">
        <f>IF(AND(Übersicht!$C409=13,Datenblatt!N409&lt;Datenblatt!$T$3),0,IF(AND(Übersicht!$C409=14,Datenblatt!N409&lt;Datenblatt!$T$4),0,IF(AND(Übersicht!$C409=15,Datenblatt!N409&lt;Datenblatt!$T$5),0,IF(AND(Übersicht!$C409=16,Datenblatt!N409&lt;Datenblatt!$T$6),0,IF(AND(Übersicht!$C409=12,Datenblatt!N409&lt;Datenblatt!$T$7),0,IF(AND(Übersicht!$C409=11,Datenblatt!N409&lt;Datenblatt!$T$8),0,IF(AND($C409=13,Datenblatt!N409&gt;Datenblatt!$S$3),100,IF(AND($C409=14,Datenblatt!N409&gt;Datenblatt!$S$4),100,IF(AND($C409=15,Datenblatt!N409&gt;Datenblatt!$S$5),100,IF(AND($C409=16,Datenblatt!N409&gt;Datenblatt!$S$6),100,IF(AND($C409=12,Datenblatt!N409&gt;Datenblatt!$S$7),100,IF(AND($C409=11,Datenblatt!N409&gt;Datenblatt!$S$8),100,IF(Übersicht!$C409=13,Datenblatt!$B$11*Datenblatt!N409^3+Datenblatt!$C$11*Datenblatt!N409^2+Datenblatt!$D$11*Datenblatt!N409+Datenblatt!$E$11,IF(Übersicht!$C409=14,Datenblatt!$B$12*Datenblatt!N409^3+Datenblatt!$C$12*Datenblatt!N409^2+Datenblatt!$D$12*Datenblatt!N409+Datenblatt!$E$12,IF(Übersicht!$C409=15,Datenblatt!$B$13*Datenblatt!N409^3+Datenblatt!$C$13*Datenblatt!N409^2+Datenblatt!$D$13*Datenblatt!N409+Datenblatt!$E$13,IF(Übersicht!$C409=16,Datenblatt!$B$14*Datenblatt!N409^3+Datenblatt!$C$14*Datenblatt!N409^2+Datenblatt!$D$14*Datenblatt!N409+Datenblatt!$E$14,IF(Übersicht!$C409=12,Datenblatt!$B$15*Datenblatt!N409^3+Datenblatt!$C$15*Datenblatt!N409^2+Datenblatt!$D$15*Datenblatt!N409+Datenblatt!$E$15,IF(Übersicht!$C409=11,Datenblatt!$B$16*Datenblatt!N409^3+Datenblatt!$C$16*Datenblatt!N409^2+Datenblatt!$D$16*Datenblatt!N409+Datenblatt!$E$16,0))))))))))))))))))</f>
        <v>#DIV/0!</v>
      </c>
      <c r="L409">
        <f>IF(AND($C409=13,G409&lt;Datenblatt!$V$3),0,IF(AND($C409=14,G409&lt;Datenblatt!$V$4),0,IF(AND($C409=15,G409&lt;Datenblatt!$V$5),0,IF(AND($C409=16,G409&lt;Datenblatt!$V$6),0,IF(AND($C409=12,G409&lt;Datenblatt!$V$7),0,IF(AND($C409=11,G409&lt;Datenblatt!$V$8),0,IF(AND($C409=13,G409&gt;Datenblatt!$U$3),100,IF(AND($C409=14,G409&gt;Datenblatt!$U$4),100,IF(AND($C409=15,G409&gt;Datenblatt!$U$5),100,IF(AND($C409=16,G409&gt;Datenblatt!$U$6),100,IF(AND($C409=12,G409&gt;Datenblatt!$U$7),100,IF(AND($C409=11,G409&gt;Datenblatt!$U$8),100,IF($C409=13,(Datenblatt!$B$19*Übersicht!G409^3)+(Datenblatt!$C$19*Übersicht!G409^2)+(Datenblatt!$D$19*Übersicht!G409)+Datenblatt!$E$19,IF($C409=14,(Datenblatt!$B$20*Übersicht!G409^3)+(Datenblatt!$C$20*Übersicht!G409^2)+(Datenblatt!$D$20*Übersicht!G409)+Datenblatt!$E$20,IF($C409=15,(Datenblatt!$B$21*Übersicht!G409^3)+(Datenblatt!$C$21*Übersicht!G409^2)+(Datenblatt!$D$21*Übersicht!G409)+Datenblatt!$E$21,IF($C409=16,(Datenblatt!$B$22*Übersicht!G409^3)+(Datenblatt!$C$22*Übersicht!G409^2)+(Datenblatt!$D$22*Übersicht!G409)+Datenblatt!$E$22,IF($C409=12,(Datenblatt!$B$23*Übersicht!G409^3)+(Datenblatt!$C$23*Übersicht!G409^2)+(Datenblatt!$D$23*Übersicht!G409)+Datenblatt!$E$23,IF($C409=11,(Datenblatt!$B$24*Übersicht!G409^3)+(Datenblatt!$C$24*Übersicht!G409^2)+(Datenblatt!$D$24*Übersicht!G409)+Datenblatt!$E$24,0))))))))))))))))))</f>
        <v>0</v>
      </c>
      <c r="M409">
        <f>IF(AND(H409="",C409=11),Datenblatt!$I$26,IF(AND(H409="",C409=12),Datenblatt!$I$26,IF(AND(H409="",C409=16),Datenblatt!$I$27,IF(AND(H409="",C409=15),Datenblatt!$I$26,IF(AND(H409="",C409=14),Datenblatt!$I$26,IF(AND(H409="",C409=13),Datenblatt!$I$26,IF(AND($C409=13,H409&gt;Datenblatt!$X$3),0,IF(AND($C409=14,H409&gt;Datenblatt!$X$4),0,IF(AND($C409=15,H409&gt;Datenblatt!$X$5),0,IF(AND($C409=16,H409&gt;Datenblatt!$X$6),0,IF(AND($C409=12,H409&gt;Datenblatt!$X$7),0,IF(AND($C409=11,H409&gt;Datenblatt!$X$8),0,IF(AND($C409=13,H409&lt;Datenblatt!$W$3),100,IF(AND($C409=14,H409&lt;Datenblatt!$W$4),100,IF(AND($C409=15,H409&lt;Datenblatt!$W$5),100,IF(AND($C409=16,H409&lt;Datenblatt!$W$6),100,IF(AND($C409=12,H409&lt;Datenblatt!$W$7),100,IF(AND($C409=11,H409&lt;Datenblatt!$W$8),100,IF($C409=13,(Datenblatt!$B$27*Übersicht!H409^3)+(Datenblatt!$C$27*Übersicht!H409^2)+(Datenblatt!$D$27*Übersicht!H409)+Datenblatt!$E$27,IF($C409=14,(Datenblatt!$B$28*Übersicht!H409^3)+(Datenblatt!$C$28*Übersicht!H409^2)+(Datenblatt!$D$28*Übersicht!H409)+Datenblatt!$E$28,IF($C409=15,(Datenblatt!$B$29*Übersicht!H409^3)+(Datenblatt!$C$29*Übersicht!H409^2)+(Datenblatt!$D$29*Übersicht!H409)+Datenblatt!$E$29,IF($C409=16,(Datenblatt!$B$30*Übersicht!H409^3)+(Datenblatt!$C$30*Übersicht!H409^2)+(Datenblatt!$D$30*Übersicht!H409)+Datenblatt!$E$30,IF($C409=12,(Datenblatt!$B$31*Übersicht!H409^3)+(Datenblatt!$C$31*Übersicht!H409^2)+(Datenblatt!$D$31*Übersicht!H409)+Datenblatt!$E$31,IF($C409=11,(Datenblatt!$B$32*Übersicht!H409^3)+(Datenblatt!$C$32*Übersicht!H409^2)+(Datenblatt!$D$32*Übersicht!H409)+Datenblatt!$E$32,0))))))))))))))))))))))))</f>
        <v>0</v>
      </c>
      <c r="N409">
        <f>IF(AND(H409="",C409=11),Datenblatt!$I$29,IF(AND(H409="",C409=12),Datenblatt!$I$29,IF(AND(H409="",C409=16),Datenblatt!$I$29,IF(AND(H409="",C409=15),Datenblatt!$I$29,IF(AND(H409="",C409=14),Datenblatt!$I$29,IF(AND(H409="",C409=13),Datenblatt!$I$29,IF(AND($C409=13,H409&gt;Datenblatt!$X$3),0,IF(AND($C409=14,H409&gt;Datenblatt!$X$4),0,IF(AND($C409=15,H409&gt;Datenblatt!$X$5),0,IF(AND($C409=16,H409&gt;Datenblatt!$X$6),0,IF(AND($C409=12,H409&gt;Datenblatt!$X$7),0,IF(AND($C409=11,H409&gt;Datenblatt!$X$8),0,IF(AND($C409=13,H409&lt;Datenblatt!$W$3),100,IF(AND($C409=14,H409&lt;Datenblatt!$W$4),100,IF(AND($C409=15,H409&lt;Datenblatt!$W$5),100,IF(AND($C409=16,H409&lt;Datenblatt!$W$6),100,IF(AND($C409=12,H409&lt;Datenblatt!$W$7),100,IF(AND($C409=11,H409&lt;Datenblatt!$W$8),100,IF($C409=13,(Datenblatt!$B$27*Übersicht!H409^3)+(Datenblatt!$C$27*Übersicht!H409^2)+(Datenblatt!$D$27*Übersicht!H409)+Datenblatt!$E$27,IF($C409=14,(Datenblatt!$B$28*Übersicht!H409^3)+(Datenblatt!$C$28*Übersicht!H409^2)+(Datenblatt!$D$28*Übersicht!H409)+Datenblatt!$E$28,IF($C409=15,(Datenblatt!$B$29*Übersicht!H409^3)+(Datenblatt!$C$29*Übersicht!H409^2)+(Datenblatt!$D$29*Übersicht!H409)+Datenblatt!$E$29,IF($C409=16,(Datenblatt!$B$30*Übersicht!H409^3)+(Datenblatt!$C$30*Übersicht!H409^2)+(Datenblatt!$D$30*Übersicht!H409)+Datenblatt!$E$30,IF($C409=12,(Datenblatt!$B$31*Übersicht!H409^3)+(Datenblatt!$C$31*Übersicht!H409^2)+(Datenblatt!$D$31*Übersicht!H409)+Datenblatt!$E$31,IF($C409=11,(Datenblatt!$B$32*Übersicht!H409^3)+(Datenblatt!$C$32*Übersicht!H409^2)+(Datenblatt!$D$32*Übersicht!H409)+Datenblatt!$E$32,0))))))))))))))))))))))))</f>
        <v>0</v>
      </c>
      <c r="O409" s="2" t="e">
        <f t="shared" si="24"/>
        <v>#DIV/0!</v>
      </c>
      <c r="P409" s="2" t="e">
        <f t="shared" si="25"/>
        <v>#DIV/0!</v>
      </c>
      <c r="R409" s="2"/>
      <c r="S409" s="2">
        <f>Datenblatt!$I$10</f>
        <v>62.816491055091916</v>
      </c>
      <c r="T409" s="2">
        <f>Datenblatt!$I$18</f>
        <v>62.379148900450787</v>
      </c>
      <c r="U409" s="2">
        <f>Datenblatt!$I$26</f>
        <v>55.885385458572635</v>
      </c>
      <c r="V409" s="2">
        <f>Datenblatt!$I$34</f>
        <v>60.727085155488531</v>
      </c>
      <c r="W409" s="7" t="e">
        <f t="shared" si="26"/>
        <v>#DIV/0!</v>
      </c>
      <c r="Y409" s="2">
        <f>Datenblatt!$I$5</f>
        <v>73.48733784597421</v>
      </c>
      <c r="Z409">
        <f>Datenblatt!$I$13</f>
        <v>79.926562848016317</v>
      </c>
      <c r="AA409">
        <f>Datenblatt!$I$21</f>
        <v>79.953620531215734</v>
      </c>
      <c r="AB409">
        <f>Datenblatt!$I$29</f>
        <v>70.851454876954847</v>
      </c>
      <c r="AC409">
        <f>Datenblatt!$I$37</f>
        <v>75.813025407742586</v>
      </c>
      <c r="AD409" s="7" t="e">
        <f t="shared" si="27"/>
        <v>#DIV/0!</v>
      </c>
    </row>
    <row r="410" spans="10:30" ht="19" x14ac:dyDescent="0.25">
      <c r="J410" s="3" t="e">
        <f>IF(AND($C410=13,Datenblatt!M410&lt;Datenblatt!$R$3),0,IF(AND($C410=14,Datenblatt!M410&lt;Datenblatt!$R$4),0,IF(AND($C410=15,Datenblatt!M410&lt;Datenblatt!$R$5),0,IF(AND($C410=16,Datenblatt!M410&lt;Datenblatt!$R$6),0,IF(AND($C410=12,Datenblatt!M410&lt;Datenblatt!$R$7),0,IF(AND($C410=11,Datenblatt!M410&lt;Datenblatt!$R$8),0,IF(AND($C410=13,Datenblatt!M410&gt;Datenblatt!$Q$3),100,IF(AND($C410=14,Datenblatt!M410&gt;Datenblatt!$Q$4),100,IF(AND($C410=15,Datenblatt!M410&gt;Datenblatt!$Q$5),100,IF(AND($C410=16,Datenblatt!M410&gt;Datenblatt!$Q$6),100,IF(AND($C410=12,Datenblatt!M410&gt;Datenblatt!$Q$7),100,IF(AND($C410=11,Datenblatt!M410&gt;Datenblatt!$Q$8),100,IF(Übersicht!$C410=13,Datenblatt!$B$3*Datenblatt!M410^3+Datenblatt!$C$3*Datenblatt!M410^2+Datenblatt!$D$3*Datenblatt!M410+Datenblatt!$E$3,IF(Übersicht!$C410=14,Datenblatt!$B$4*Datenblatt!M410^3+Datenblatt!$C$4*Datenblatt!M410^2+Datenblatt!$D$4*Datenblatt!M410+Datenblatt!$E$4,IF(Übersicht!$C410=15,Datenblatt!$B$5*Datenblatt!M410^3+Datenblatt!$C$5*Datenblatt!M410^2+Datenblatt!$D$5*Datenblatt!M410+Datenblatt!$E$5,IF(Übersicht!$C410=16,Datenblatt!$B$6*Datenblatt!M410^3+Datenblatt!$C$6*Datenblatt!M410^2+Datenblatt!$D$6*Datenblatt!M410+Datenblatt!$E$6,IF(Übersicht!$C410=12,Datenblatt!$B$7*Datenblatt!M410^3+Datenblatt!$C$7*Datenblatt!M410^2+Datenblatt!$D$7*Datenblatt!M410+Datenblatt!$E$7,IF(Übersicht!$C410=11,Datenblatt!$B$8*Datenblatt!M410^3+Datenblatt!$C$8*Datenblatt!M410^2+Datenblatt!$D$8*Datenblatt!M410+Datenblatt!$E$8,0))))))))))))))))))</f>
        <v>#DIV/0!</v>
      </c>
      <c r="K410" t="e">
        <f>IF(AND(Übersicht!$C410=13,Datenblatt!N410&lt;Datenblatt!$T$3),0,IF(AND(Übersicht!$C410=14,Datenblatt!N410&lt;Datenblatt!$T$4),0,IF(AND(Übersicht!$C410=15,Datenblatt!N410&lt;Datenblatt!$T$5),0,IF(AND(Übersicht!$C410=16,Datenblatt!N410&lt;Datenblatt!$T$6),0,IF(AND(Übersicht!$C410=12,Datenblatt!N410&lt;Datenblatt!$T$7),0,IF(AND(Übersicht!$C410=11,Datenblatt!N410&lt;Datenblatt!$T$8),0,IF(AND($C410=13,Datenblatt!N410&gt;Datenblatt!$S$3),100,IF(AND($C410=14,Datenblatt!N410&gt;Datenblatt!$S$4),100,IF(AND($C410=15,Datenblatt!N410&gt;Datenblatt!$S$5),100,IF(AND($C410=16,Datenblatt!N410&gt;Datenblatt!$S$6),100,IF(AND($C410=12,Datenblatt!N410&gt;Datenblatt!$S$7),100,IF(AND($C410=11,Datenblatt!N410&gt;Datenblatt!$S$8),100,IF(Übersicht!$C410=13,Datenblatt!$B$11*Datenblatt!N410^3+Datenblatt!$C$11*Datenblatt!N410^2+Datenblatt!$D$11*Datenblatt!N410+Datenblatt!$E$11,IF(Übersicht!$C410=14,Datenblatt!$B$12*Datenblatt!N410^3+Datenblatt!$C$12*Datenblatt!N410^2+Datenblatt!$D$12*Datenblatt!N410+Datenblatt!$E$12,IF(Übersicht!$C410=15,Datenblatt!$B$13*Datenblatt!N410^3+Datenblatt!$C$13*Datenblatt!N410^2+Datenblatt!$D$13*Datenblatt!N410+Datenblatt!$E$13,IF(Übersicht!$C410=16,Datenblatt!$B$14*Datenblatt!N410^3+Datenblatt!$C$14*Datenblatt!N410^2+Datenblatt!$D$14*Datenblatt!N410+Datenblatt!$E$14,IF(Übersicht!$C410=12,Datenblatt!$B$15*Datenblatt!N410^3+Datenblatt!$C$15*Datenblatt!N410^2+Datenblatt!$D$15*Datenblatt!N410+Datenblatt!$E$15,IF(Übersicht!$C410=11,Datenblatt!$B$16*Datenblatt!N410^3+Datenblatt!$C$16*Datenblatt!N410^2+Datenblatt!$D$16*Datenblatt!N410+Datenblatt!$E$16,0))))))))))))))))))</f>
        <v>#DIV/0!</v>
      </c>
      <c r="L410">
        <f>IF(AND($C410=13,G410&lt;Datenblatt!$V$3),0,IF(AND($C410=14,G410&lt;Datenblatt!$V$4),0,IF(AND($C410=15,G410&lt;Datenblatt!$V$5),0,IF(AND($C410=16,G410&lt;Datenblatt!$V$6),0,IF(AND($C410=12,G410&lt;Datenblatt!$V$7),0,IF(AND($C410=11,G410&lt;Datenblatt!$V$8),0,IF(AND($C410=13,G410&gt;Datenblatt!$U$3),100,IF(AND($C410=14,G410&gt;Datenblatt!$U$4),100,IF(AND($C410=15,G410&gt;Datenblatt!$U$5),100,IF(AND($C410=16,G410&gt;Datenblatt!$U$6),100,IF(AND($C410=12,G410&gt;Datenblatt!$U$7),100,IF(AND($C410=11,G410&gt;Datenblatt!$U$8),100,IF($C410=13,(Datenblatt!$B$19*Übersicht!G410^3)+(Datenblatt!$C$19*Übersicht!G410^2)+(Datenblatt!$D$19*Übersicht!G410)+Datenblatt!$E$19,IF($C410=14,(Datenblatt!$B$20*Übersicht!G410^3)+(Datenblatt!$C$20*Übersicht!G410^2)+(Datenblatt!$D$20*Übersicht!G410)+Datenblatt!$E$20,IF($C410=15,(Datenblatt!$B$21*Übersicht!G410^3)+(Datenblatt!$C$21*Übersicht!G410^2)+(Datenblatt!$D$21*Übersicht!G410)+Datenblatt!$E$21,IF($C410=16,(Datenblatt!$B$22*Übersicht!G410^3)+(Datenblatt!$C$22*Übersicht!G410^2)+(Datenblatt!$D$22*Übersicht!G410)+Datenblatt!$E$22,IF($C410=12,(Datenblatt!$B$23*Übersicht!G410^3)+(Datenblatt!$C$23*Übersicht!G410^2)+(Datenblatt!$D$23*Übersicht!G410)+Datenblatt!$E$23,IF($C410=11,(Datenblatt!$B$24*Übersicht!G410^3)+(Datenblatt!$C$24*Übersicht!G410^2)+(Datenblatt!$D$24*Übersicht!G410)+Datenblatt!$E$24,0))))))))))))))))))</f>
        <v>0</v>
      </c>
      <c r="M410">
        <f>IF(AND(H410="",C410=11),Datenblatt!$I$26,IF(AND(H410="",C410=12),Datenblatt!$I$26,IF(AND(H410="",C410=16),Datenblatt!$I$27,IF(AND(H410="",C410=15),Datenblatt!$I$26,IF(AND(H410="",C410=14),Datenblatt!$I$26,IF(AND(H410="",C410=13),Datenblatt!$I$26,IF(AND($C410=13,H410&gt;Datenblatt!$X$3),0,IF(AND($C410=14,H410&gt;Datenblatt!$X$4),0,IF(AND($C410=15,H410&gt;Datenblatt!$X$5),0,IF(AND($C410=16,H410&gt;Datenblatt!$X$6),0,IF(AND($C410=12,H410&gt;Datenblatt!$X$7),0,IF(AND($C410=11,H410&gt;Datenblatt!$X$8),0,IF(AND($C410=13,H410&lt;Datenblatt!$W$3),100,IF(AND($C410=14,H410&lt;Datenblatt!$W$4),100,IF(AND($C410=15,H410&lt;Datenblatt!$W$5),100,IF(AND($C410=16,H410&lt;Datenblatt!$W$6),100,IF(AND($C410=12,H410&lt;Datenblatt!$W$7),100,IF(AND($C410=11,H410&lt;Datenblatt!$W$8),100,IF($C410=13,(Datenblatt!$B$27*Übersicht!H410^3)+(Datenblatt!$C$27*Übersicht!H410^2)+(Datenblatt!$D$27*Übersicht!H410)+Datenblatt!$E$27,IF($C410=14,(Datenblatt!$B$28*Übersicht!H410^3)+(Datenblatt!$C$28*Übersicht!H410^2)+(Datenblatt!$D$28*Übersicht!H410)+Datenblatt!$E$28,IF($C410=15,(Datenblatt!$B$29*Übersicht!H410^3)+(Datenblatt!$C$29*Übersicht!H410^2)+(Datenblatt!$D$29*Übersicht!H410)+Datenblatt!$E$29,IF($C410=16,(Datenblatt!$B$30*Übersicht!H410^3)+(Datenblatt!$C$30*Übersicht!H410^2)+(Datenblatt!$D$30*Übersicht!H410)+Datenblatt!$E$30,IF($C410=12,(Datenblatt!$B$31*Übersicht!H410^3)+(Datenblatt!$C$31*Übersicht!H410^2)+(Datenblatt!$D$31*Übersicht!H410)+Datenblatt!$E$31,IF($C410=11,(Datenblatt!$B$32*Übersicht!H410^3)+(Datenblatt!$C$32*Übersicht!H410^2)+(Datenblatt!$D$32*Übersicht!H410)+Datenblatt!$E$32,0))))))))))))))))))))))))</f>
        <v>0</v>
      </c>
      <c r="N410">
        <f>IF(AND(H410="",C410=11),Datenblatt!$I$29,IF(AND(H410="",C410=12),Datenblatt!$I$29,IF(AND(H410="",C410=16),Datenblatt!$I$29,IF(AND(H410="",C410=15),Datenblatt!$I$29,IF(AND(H410="",C410=14),Datenblatt!$I$29,IF(AND(H410="",C410=13),Datenblatt!$I$29,IF(AND($C410=13,H410&gt;Datenblatt!$X$3),0,IF(AND($C410=14,H410&gt;Datenblatt!$X$4),0,IF(AND($C410=15,H410&gt;Datenblatt!$X$5),0,IF(AND($C410=16,H410&gt;Datenblatt!$X$6),0,IF(AND($C410=12,H410&gt;Datenblatt!$X$7),0,IF(AND($C410=11,H410&gt;Datenblatt!$X$8),0,IF(AND($C410=13,H410&lt;Datenblatt!$W$3),100,IF(AND($C410=14,H410&lt;Datenblatt!$W$4),100,IF(AND($C410=15,H410&lt;Datenblatt!$W$5),100,IF(AND($C410=16,H410&lt;Datenblatt!$W$6),100,IF(AND($C410=12,H410&lt;Datenblatt!$W$7),100,IF(AND($C410=11,H410&lt;Datenblatt!$W$8),100,IF($C410=13,(Datenblatt!$B$27*Übersicht!H410^3)+(Datenblatt!$C$27*Übersicht!H410^2)+(Datenblatt!$D$27*Übersicht!H410)+Datenblatt!$E$27,IF($C410=14,(Datenblatt!$B$28*Übersicht!H410^3)+(Datenblatt!$C$28*Übersicht!H410^2)+(Datenblatt!$D$28*Übersicht!H410)+Datenblatt!$E$28,IF($C410=15,(Datenblatt!$B$29*Übersicht!H410^3)+(Datenblatt!$C$29*Übersicht!H410^2)+(Datenblatt!$D$29*Übersicht!H410)+Datenblatt!$E$29,IF($C410=16,(Datenblatt!$B$30*Übersicht!H410^3)+(Datenblatt!$C$30*Übersicht!H410^2)+(Datenblatt!$D$30*Übersicht!H410)+Datenblatt!$E$30,IF($C410=12,(Datenblatt!$B$31*Übersicht!H410^3)+(Datenblatt!$C$31*Übersicht!H410^2)+(Datenblatt!$D$31*Übersicht!H410)+Datenblatt!$E$31,IF($C410=11,(Datenblatt!$B$32*Übersicht!H410^3)+(Datenblatt!$C$32*Übersicht!H410^2)+(Datenblatt!$D$32*Übersicht!H410)+Datenblatt!$E$32,0))))))))))))))))))))))))</f>
        <v>0</v>
      </c>
      <c r="O410" s="2" t="e">
        <f t="shared" si="24"/>
        <v>#DIV/0!</v>
      </c>
      <c r="P410" s="2" t="e">
        <f t="shared" si="25"/>
        <v>#DIV/0!</v>
      </c>
      <c r="R410" s="2"/>
      <c r="S410" s="2">
        <f>Datenblatt!$I$10</f>
        <v>62.816491055091916</v>
      </c>
      <c r="T410" s="2">
        <f>Datenblatt!$I$18</f>
        <v>62.379148900450787</v>
      </c>
      <c r="U410" s="2">
        <f>Datenblatt!$I$26</f>
        <v>55.885385458572635</v>
      </c>
      <c r="V410" s="2">
        <f>Datenblatt!$I$34</f>
        <v>60.727085155488531</v>
      </c>
      <c r="W410" s="7" t="e">
        <f t="shared" si="26"/>
        <v>#DIV/0!</v>
      </c>
      <c r="Y410" s="2">
        <f>Datenblatt!$I$5</f>
        <v>73.48733784597421</v>
      </c>
      <c r="Z410">
        <f>Datenblatt!$I$13</f>
        <v>79.926562848016317</v>
      </c>
      <c r="AA410">
        <f>Datenblatt!$I$21</f>
        <v>79.953620531215734</v>
      </c>
      <c r="AB410">
        <f>Datenblatt!$I$29</f>
        <v>70.851454876954847</v>
      </c>
      <c r="AC410">
        <f>Datenblatt!$I$37</f>
        <v>75.813025407742586</v>
      </c>
      <c r="AD410" s="7" t="e">
        <f t="shared" si="27"/>
        <v>#DIV/0!</v>
      </c>
    </row>
    <row r="411" spans="10:30" ht="19" x14ac:dyDescent="0.25">
      <c r="J411" s="3" t="e">
        <f>IF(AND($C411=13,Datenblatt!M411&lt;Datenblatt!$R$3),0,IF(AND($C411=14,Datenblatt!M411&lt;Datenblatt!$R$4),0,IF(AND($C411=15,Datenblatt!M411&lt;Datenblatt!$R$5),0,IF(AND($C411=16,Datenblatt!M411&lt;Datenblatt!$R$6),0,IF(AND($C411=12,Datenblatt!M411&lt;Datenblatt!$R$7),0,IF(AND($C411=11,Datenblatt!M411&lt;Datenblatt!$R$8),0,IF(AND($C411=13,Datenblatt!M411&gt;Datenblatt!$Q$3),100,IF(AND($C411=14,Datenblatt!M411&gt;Datenblatt!$Q$4),100,IF(AND($C411=15,Datenblatt!M411&gt;Datenblatt!$Q$5),100,IF(AND($C411=16,Datenblatt!M411&gt;Datenblatt!$Q$6),100,IF(AND($C411=12,Datenblatt!M411&gt;Datenblatt!$Q$7),100,IF(AND($C411=11,Datenblatt!M411&gt;Datenblatt!$Q$8),100,IF(Übersicht!$C411=13,Datenblatt!$B$3*Datenblatt!M411^3+Datenblatt!$C$3*Datenblatt!M411^2+Datenblatt!$D$3*Datenblatt!M411+Datenblatt!$E$3,IF(Übersicht!$C411=14,Datenblatt!$B$4*Datenblatt!M411^3+Datenblatt!$C$4*Datenblatt!M411^2+Datenblatt!$D$4*Datenblatt!M411+Datenblatt!$E$4,IF(Übersicht!$C411=15,Datenblatt!$B$5*Datenblatt!M411^3+Datenblatt!$C$5*Datenblatt!M411^2+Datenblatt!$D$5*Datenblatt!M411+Datenblatt!$E$5,IF(Übersicht!$C411=16,Datenblatt!$B$6*Datenblatt!M411^3+Datenblatt!$C$6*Datenblatt!M411^2+Datenblatt!$D$6*Datenblatt!M411+Datenblatt!$E$6,IF(Übersicht!$C411=12,Datenblatt!$B$7*Datenblatt!M411^3+Datenblatt!$C$7*Datenblatt!M411^2+Datenblatt!$D$7*Datenblatt!M411+Datenblatt!$E$7,IF(Übersicht!$C411=11,Datenblatt!$B$8*Datenblatt!M411^3+Datenblatt!$C$8*Datenblatt!M411^2+Datenblatt!$D$8*Datenblatt!M411+Datenblatt!$E$8,0))))))))))))))))))</f>
        <v>#DIV/0!</v>
      </c>
      <c r="K411" t="e">
        <f>IF(AND(Übersicht!$C411=13,Datenblatt!N411&lt;Datenblatt!$T$3),0,IF(AND(Übersicht!$C411=14,Datenblatt!N411&lt;Datenblatt!$T$4),0,IF(AND(Übersicht!$C411=15,Datenblatt!N411&lt;Datenblatt!$T$5),0,IF(AND(Übersicht!$C411=16,Datenblatt!N411&lt;Datenblatt!$T$6),0,IF(AND(Übersicht!$C411=12,Datenblatt!N411&lt;Datenblatt!$T$7),0,IF(AND(Übersicht!$C411=11,Datenblatt!N411&lt;Datenblatt!$T$8),0,IF(AND($C411=13,Datenblatt!N411&gt;Datenblatt!$S$3),100,IF(AND($C411=14,Datenblatt!N411&gt;Datenblatt!$S$4),100,IF(AND($C411=15,Datenblatt!N411&gt;Datenblatt!$S$5),100,IF(AND($C411=16,Datenblatt!N411&gt;Datenblatt!$S$6),100,IF(AND($C411=12,Datenblatt!N411&gt;Datenblatt!$S$7),100,IF(AND($C411=11,Datenblatt!N411&gt;Datenblatt!$S$8),100,IF(Übersicht!$C411=13,Datenblatt!$B$11*Datenblatt!N411^3+Datenblatt!$C$11*Datenblatt!N411^2+Datenblatt!$D$11*Datenblatt!N411+Datenblatt!$E$11,IF(Übersicht!$C411=14,Datenblatt!$B$12*Datenblatt!N411^3+Datenblatt!$C$12*Datenblatt!N411^2+Datenblatt!$D$12*Datenblatt!N411+Datenblatt!$E$12,IF(Übersicht!$C411=15,Datenblatt!$B$13*Datenblatt!N411^3+Datenblatt!$C$13*Datenblatt!N411^2+Datenblatt!$D$13*Datenblatt!N411+Datenblatt!$E$13,IF(Übersicht!$C411=16,Datenblatt!$B$14*Datenblatt!N411^3+Datenblatt!$C$14*Datenblatt!N411^2+Datenblatt!$D$14*Datenblatt!N411+Datenblatt!$E$14,IF(Übersicht!$C411=12,Datenblatt!$B$15*Datenblatt!N411^3+Datenblatt!$C$15*Datenblatt!N411^2+Datenblatt!$D$15*Datenblatt!N411+Datenblatt!$E$15,IF(Übersicht!$C411=11,Datenblatt!$B$16*Datenblatt!N411^3+Datenblatt!$C$16*Datenblatt!N411^2+Datenblatt!$D$16*Datenblatt!N411+Datenblatt!$E$16,0))))))))))))))))))</f>
        <v>#DIV/0!</v>
      </c>
      <c r="L411">
        <f>IF(AND($C411=13,G411&lt;Datenblatt!$V$3),0,IF(AND($C411=14,G411&lt;Datenblatt!$V$4),0,IF(AND($C411=15,G411&lt;Datenblatt!$V$5),0,IF(AND($C411=16,G411&lt;Datenblatt!$V$6),0,IF(AND($C411=12,G411&lt;Datenblatt!$V$7),0,IF(AND($C411=11,G411&lt;Datenblatt!$V$8),0,IF(AND($C411=13,G411&gt;Datenblatt!$U$3),100,IF(AND($C411=14,G411&gt;Datenblatt!$U$4),100,IF(AND($C411=15,G411&gt;Datenblatt!$U$5),100,IF(AND($C411=16,G411&gt;Datenblatt!$U$6),100,IF(AND($C411=12,G411&gt;Datenblatt!$U$7),100,IF(AND($C411=11,G411&gt;Datenblatt!$U$8),100,IF($C411=13,(Datenblatt!$B$19*Übersicht!G411^3)+(Datenblatt!$C$19*Übersicht!G411^2)+(Datenblatt!$D$19*Übersicht!G411)+Datenblatt!$E$19,IF($C411=14,(Datenblatt!$B$20*Übersicht!G411^3)+(Datenblatt!$C$20*Übersicht!G411^2)+(Datenblatt!$D$20*Übersicht!G411)+Datenblatt!$E$20,IF($C411=15,(Datenblatt!$B$21*Übersicht!G411^3)+(Datenblatt!$C$21*Übersicht!G411^2)+(Datenblatt!$D$21*Übersicht!G411)+Datenblatt!$E$21,IF($C411=16,(Datenblatt!$B$22*Übersicht!G411^3)+(Datenblatt!$C$22*Übersicht!G411^2)+(Datenblatt!$D$22*Übersicht!G411)+Datenblatt!$E$22,IF($C411=12,(Datenblatt!$B$23*Übersicht!G411^3)+(Datenblatt!$C$23*Übersicht!G411^2)+(Datenblatt!$D$23*Übersicht!G411)+Datenblatt!$E$23,IF($C411=11,(Datenblatt!$B$24*Übersicht!G411^3)+(Datenblatt!$C$24*Übersicht!G411^2)+(Datenblatt!$D$24*Übersicht!G411)+Datenblatt!$E$24,0))))))))))))))))))</f>
        <v>0</v>
      </c>
      <c r="M411">
        <f>IF(AND(H411="",C411=11),Datenblatt!$I$26,IF(AND(H411="",C411=12),Datenblatt!$I$26,IF(AND(H411="",C411=16),Datenblatt!$I$27,IF(AND(H411="",C411=15),Datenblatt!$I$26,IF(AND(H411="",C411=14),Datenblatt!$I$26,IF(AND(H411="",C411=13),Datenblatt!$I$26,IF(AND($C411=13,H411&gt;Datenblatt!$X$3),0,IF(AND($C411=14,H411&gt;Datenblatt!$X$4),0,IF(AND($C411=15,H411&gt;Datenblatt!$X$5),0,IF(AND($C411=16,H411&gt;Datenblatt!$X$6),0,IF(AND($C411=12,H411&gt;Datenblatt!$X$7),0,IF(AND($C411=11,H411&gt;Datenblatt!$X$8),0,IF(AND($C411=13,H411&lt;Datenblatt!$W$3),100,IF(AND($C411=14,H411&lt;Datenblatt!$W$4),100,IF(AND($C411=15,H411&lt;Datenblatt!$W$5),100,IF(AND($C411=16,H411&lt;Datenblatt!$W$6),100,IF(AND($C411=12,H411&lt;Datenblatt!$W$7),100,IF(AND($C411=11,H411&lt;Datenblatt!$W$8),100,IF($C411=13,(Datenblatt!$B$27*Übersicht!H411^3)+(Datenblatt!$C$27*Übersicht!H411^2)+(Datenblatt!$D$27*Übersicht!H411)+Datenblatt!$E$27,IF($C411=14,(Datenblatt!$B$28*Übersicht!H411^3)+(Datenblatt!$C$28*Übersicht!H411^2)+(Datenblatt!$D$28*Übersicht!H411)+Datenblatt!$E$28,IF($C411=15,(Datenblatt!$B$29*Übersicht!H411^3)+(Datenblatt!$C$29*Übersicht!H411^2)+(Datenblatt!$D$29*Übersicht!H411)+Datenblatt!$E$29,IF($C411=16,(Datenblatt!$B$30*Übersicht!H411^3)+(Datenblatt!$C$30*Übersicht!H411^2)+(Datenblatt!$D$30*Übersicht!H411)+Datenblatt!$E$30,IF($C411=12,(Datenblatt!$B$31*Übersicht!H411^3)+(Datenblatt!$C$31*Übersicht!H411^2)+(Datenblatt!$D$31*Übersicht!H411)+Datenblatt!$E$31,IF($C411=11,(Datenblatt!$B$32*Übersicht!H411^3)+(Datenblatt!$C$32*Übersicht!H411^2)+(Datenblatt!$D$32*Übersicht!H411)+Datenblatt!$E$32,0))))))))))))))))))))))))</f>
        <v>0</v>
      </c>
      <c r="N411">
        <f>IF(AND(H411="",C411=11),Datenblatt!$I$29,IF(AND(H411="",C411=12),Datenblatt!$I$29,IF(AND(H411="",C411=16),Datenblatt!$I$29,IF(AND(H411="",C411=15),Datenblatt!$I$29,IF(AND(H411="",C411=14),Datenblatt!$I$29,IF(AND(H411="",C411=13),Datenblatt!$I$29,IF(AND($C411=13,H411&gt;Datenblatt!$X$3),0,IF(AND($C411=14,H411&gt;Datenblatt!$X$4),0,IF(AND($C411=15,H411&gt;Datenblatt!$X$5),0,IF(AND($C411=16,H411&gt;Datenblatt!$X$6),0,IF(AND($C411=12,H411&gt;Datenblatt!$X$7),0,IF(AND($C411=11,H411&gt;Datenblatt!$X$8),0,IF(AND($C411=13,H411&lt;Datenblatt!$W$3),100,IF(AND($C411=14,H411&lt;Datenblatt!$W$4),100,IF(AND($C411=15,H411&lt;Datenblatt!$W$5),100,IF(AND($C411=16,H411&lt;Datenblatt!$W$6),100,IF(AND($C411=12,H411&lt;Datenblatt!$W$7),100,IF(AND($C411=11,H411&lt;Datenblatt!$W$8),100,IF($C411=13,(Datenblatt!$B$27*Übersicht!H411^3)+(Datenblatt!$C$27*Übersicht!H411^2)+(Datenblatt!$D$27*Übersicht!H411)+Datenblatt!$E$27,IF($C411=14,(Datenblatt!$B$28*Übersicht!H411^3)+(Datenblatt!$C$28*Übersicht!H411^2)+(Datenblatt!$D$28*Übersicht!H411)+Datenblatt!$E$28,IF($C411=15,(Datenblatt!$B$29*Übersicht!H411^3)+(Datenblatt!$C$29*Übersicht!H411^2)+(Datenblatt!$D$29*Übersicht!H411)+Datenblatt!$E$29,IF($C411=16,(Datenblatt!$B$30*Übersicht!H411^3)+(Datenblatt!$C$30*Übersicht!H411^2)+(Datenblatt!$D$30*Übersicht!H411)+Datenblatt!$E$30,IF($C411=12,(Datenblatt!$B$31*Übersicht!H411^3)+(Datenblatt!$C$31*Übersicht!H411^2)+(Datenblatt!$D$31*Übersicht!H411)+Datenblatt!$E$31,IF($C411=11,(Datenblatt!$B$32*Übersicht!H411^3)+(Datenblatt!$C$32*Übersicht!H411^2)+(Datenblatt!$D$32*Übersicht!H411)+Datenblatt!$E$32,0))))))))))))))))))))))))</f>
        <v>0</v>
      </c>
      <c r="O411" s="2" t="e">
        <f t="shared" si="24"/>
        <v>#DIV/0!</v>
      </c>
      <c r="P411" s="2" t="e">
        <f t="shared" si="25"/>
        <v>#DIV/0!</v>
      </c>
      <c r="R411" s="2"/>
      <c r="S411" s="2">
        <f>Datenblatt!$I$10</f>
        <v>62.816491055091916</v>
      </c>
      <c r="T411" s="2">
        <f>Datenblatt!$I$18</f>
        <v>62.379148900450787</v>
      </c>
      <c r="U411" s="2">
        <f>Datenblatt!$I$26</f>
        <v>55.885385458572635</v>
      </c>
      <c r="V411" s="2">
        <f>Datenblatt!$I$34</f>
        <v>60.727085155488531</v>
      </c>
      <c r="W411" s="7" t="e">
        <f t="shared" si="26"/>
        <v>#DIV/0!</v>
      </c>
      <c r="Y411" s="2">
        <f>Datenblatt!$I$5</f>
        <v>73.48733784597421</v>
      </c>
      <c r="Z411">
        <f>Datenblatt!$I$13</f>
        <v>79.926562848016317</v>
      </c>
      <c r="AA411">
        <f>Datenblatt!$I$21</f>
        <v>79.953620531215734</v>
      </c>
      <c r="AB411">
        <f>Datenblatt!$I$29</f>
        <v>70.851454876954847</v>
      </c>
      <c r="AC411">
        <f>Datenblatt!$I$37</f>
        <v>75.813025407742586</v>
      </c>
      <c r="AD411" s="7" t="e">
        <f t="shared" si="27"/>
        <v>#DIV/0!</v>
      </c>
    </row>
    <row r="412" spans="10:30" ht="19" x14ac:dyDescent="0.25">
      <c r="J412" s="3" t="e">
        <f>IF(AND($C412=13,Datenblatt!M412&lt;Datenblatt!$R$3),0,IF(AND($C412=14,Datenblatt!M412&lt;Datenblatt!$R$4),0,IF(AND($C412=15,Datenblatt!M412&lt;Datenblatt!$R$5),0,IF(AND($C412=16,Datenblatt!M412&lt;Datenblatt!$R$6),0,IF(AND($C412=12,Datenblatt!M412&lt;Datenblatt!$R$7),0,IF(AND($C412=11,Datenblatt!M412&lt;Datenblatt!$R$8),0,IF(AND($C412=13,Datenblatt!M412&gt;Datenblatt!$Q$3),100,IF(AND($C412=14,Datenblatt!M412&gt;Datenblatt!$Q$4),100,IF(AND($C412=15,Datenblatt!M412&gt;Datenblatt!$Q$5),100,IF(AND($C412=16,Datenblatt!M412&gt;Datenblatt!$Q$6),100,IF(AND($C412=12,Datenblatt!M412&gt;Datenblatt!$Q$7),100,IF(AND($C412=11,Datenblatt!M412&gt;Datenblatt!$Q$8),100,IF(Übersicht!$C412=13,Datenblatt!$B$3*Datenblatt!M412^3+Datenblatt!$C$3*Datenblatt!M412^2+Datenblatt!$D$3*Datenblatt!M412+Datenblatt!$E$3,IF(Übersicht!$C412=14,Datenblatt!$B$4*Datenblatt!M412^3+Datenblatt!$C$4*Datenblatt!M412^2+Datenblatt!$D$4*Datenblatt!M412+Datenblatt!$E$4,IF(Übersicht!$C412=15,Datenblatt!$B$5*Datenblatt!M412^3+Datenblatt!$C$5*Datenblatt!M412^2+Datenblatt!$D$5*Datenblatt!M412+Datenblatt!$E$5,IF(Übersicht!$C412=16,Datenblatt!$B$6*Datenblatt!M412^3+Datenblatt!$C$6*Datenblatt!M412^2+Datenblatt!$D$6*Datenblatt!M412+Datenblatt!$E$6,IF(Übersicht!$C412=12,Datenblatt!$B$7*Datenblatt!M412^3+Datenblatt!$C$7*Datenblatt!M412^2+Datenblatt!$D$7*Datenblatt!M412+Datenblatt!$E$7,IF(Übersicht!$C412=11,Datenblatt!$B$8*Datenblatt!M412^3+Datenblatt!$C$8*Datenblatt!M412^2+Datenblatt!$D$8*Datenblatt!M412+Datenblatt!$E$8,0))))))))))))))))))</f>
        <v>#DIV/0!</v>
      </c>
      <c r="K412" t="e">
        <f>IF(AND(Übersicht!$C412=13,Datenblatt!N412&lt;Datenblatt!$T$3),0,IF(AND(Übersicht!$C412=14,Datenblatt!N412&lt;Datenblatt!$T$4),0,IF(AND(Übersicht!$C412=15,Datenblatt!N412&lt;Datenblatt!$T$5),0,IF(AND(Übersicht!$C412=16,Datenblatt!N412&lt;Datenblatt!$T$6),0,IF(AND(Übersicht!$C412=12,Datenblatt!N412&lt;Datenblatt!$T$7),0,IF(AND(Übersicht!$C412=11,Datenblatt!N412&lt;Datenblatt!$T$8),0,IF(AND($C412=13,Datenblatt!N412&gt;Datenblatt!$S$3),100,IF(AND($C412=14,Datenblatt!N412&gt;Datenblatt!$S$4),100,IF(AND($C412=15,Datenblatt!N412&gt;Datenblatt!$S$5),100,IF(AND($C412=16,Datenblatt!N412&gt;Datenblatt!$S$6),100,IF(AND($C412=12,Datenblatt!N412&gt;Datenblatt!$S$7),100,IF(AND($C412=11,Datenblatt!N412&gt;Datenblatt!$S$8),100,IF(Übersicht!$C412=13,Datenblatt!$B$11*Datenblatt!N412^3+Datenblatt!$C$11*Datenblatt!N412^2+Datenblatt!$D$11*Datenblatt!N412+Datenblatt!$E$11,IF(Übersicht!$C412=14,Datenblatt!$B$12*Datenblatt!N412^3+Datenblatt!$C$12*Datenblatt!N412^2+Datenblatt!$D$12*Datenblatt!N412+Datenblatt!$E$12,IF(Übersicht!$C412=15,Datenblatt!$B$13*Datenblatt!N412^3+Datenblatt!$C$13*Datenblatt!N412^2+Datenblatt!$D$13*Datenblatt!N412+Datenblatt!$E$13,IF(Übersicht!$C412=16,Datenblatt!$B$14*Datenblatt!N412^3+Datenblatt!$C$14*Datenblatt!N412^2+Datenblatt!$D$14*Datenblatt!N412+Datenblatt!$E$14,IF(Übersicht!$C412=12,Datenblatt!$B$15*Datenblatt!N412^3+Datenblatt!$C$15*Datenblatt!N412^2+Datenblatt!$D$15*Datenblatt!N412+Datenblatt!$E$15,IF(Übersicht!$C412=11,Datenblatt!$B$16*Datenblatt!N412^3+Datenblatt!$C$16*Datenblatt!N412^2+Datenblatt!$D$16*Datenblatt!N412+Datenblatt!$E$16,0))))))))))))))))))</f>
        <v>#DIV/0!</v>
      </c>
      <c r="L412">
        <f>IF(AND($C412=13,G412&lt;Datenblatt!$V$3),0,IF(AND($C412=14,G412&lt;Datenblatt!$V$4),0,IF(AND($C412=15,G412&lt;Datenblatt!$V$5),0,IF(AND($C412=16,G412&lt;Datenblatt!$V$6),0,IF(AND($C412=12,G412&lt;Datenblatt!$V$7),0,IF(AND($C412=11,G412&lt;Datenblatt!$V$8),0,IF(AND($C412=13,G412&gt;Datenblatt!$U$3),100,IF(AND($C412=14,G412&gt;Datenblatt!$U$4),100,IF(AND($C412=15,G412&gt;Datenblatt!$U$5),100,IF(AND($C412=16,G412&gt;Datenblatt!$U$6),100,IF(AND($C412=12,G412&gt;Datenblatt!$U$7),100,IF(AND($C412=11,G412&gt;Datenblatt!$U$8),100,IF($C412=13,(Datenblatt!$B$19*Übersicht!G412^3)+(Datenblatt!$C$19*Übersicht!G412^2)+(Datenblatt!$D$19*Übersicht!G412)+Datenblatt!$E$19,IF($C412=14,(Datenblatt!$B$20*Übersicht!G412^3)+(Datenblatt!$C$20*Übersicht!G412^2)+(Datenblatt!$D$20*Übersicht!G412)+Datenblatt!$E$20,IF($C412=15,(Datenblatt!$B$21*Übersicht!G412^3)+(Datenblatt!$C$21*Übersicht!G412^2)+(Datenblatt!$D$21*Übersicht!G412)+Datenblatt!$E$21,IF($C412=16,(Datenblatt!$B$22*Übersicht!G412^3)+(Datenblatt!$C$22*Übersicht!G412^2)+(Datenblatt!$D$22*Übersicht!G412)+Datenblatt!$E$22,IF($C412=12,(Datenblatt!$B$23*Übersicht!G412^3)+(Datenblatt!$C$23*Übersicht!G412^2)+(Datenblatt!$D$23*Übersicht!G412)+Datenblatt!$E$23,IF($C412=11,(Datenblatt!$B$24*Übersicht!G412^3)+(Datenblatt!$C$24*Übersicht!G412^2)+(Datenblatt!$D$24*Übersicht!G412)+Datenblatt!$E$24,0))))))))))))))))))</f>
        <v>0</v>
      </c>
      <c r="M412">
        <f>IF(AND(H412="",C412=11),Datenblatt!$I$26,IF(AND(H412="",C412=12),Datenblatt!$I$26,IF(AND(H412="",C412=16),Datenblatt!$I$27,IF(AND(H412="",C412=15),Datenblatt!$I$26,IF(AND(H412="",C412=14),Datenblatt!$I$26,IF(AND(H412="",C412=13),Datenblatt!$I$26,IF(AND($C412=13,H412&gt;Datenblatt!$X$3),0,IF(AND($C412=14,H412&gt;Datenblatt!$X$4),0,IF(AND($C412=15,H412&gt;Datenblatt!$X$5),0,IF(AND($C412=16,H412&gt;Datenblatt!$X$6),0,IF(AND($C412=12,H412&gt;Datenblatt!$X$7),0,IF(AND($C412=11,H412&gt;Datenblatt!$X$8),0,IF(AND($C412=13,H412&lt;Datenblatt!$W$3),100,IF(AND($C412=14,H412&lt;Datenblatt!$W$4),100,IF(AND($C412=15,H412&lt;Datenblatt!$W$5),100,IF(AND($C412=16,H412&lt;Datenblatt!$W$6),100,IF(AND($C412=12,H412&lt;Datenblatt!$W$7),100,IF(AND($C412=11,H412&lt;Datenblatt!$W$8),100,IF($C412=13,(Datenblatt!$B$27*Übersicht!H412^3)+(Datenblatt!$C$27*Übersicht!H412^2)+(Datenblatt!$D$27*Übersicht!H412)+Datenblatt!$E$27,IF($C412=14,(Datenblatt!$B$28*Übersicht!H412^3)+(Datenblatt!$C$28*Übersicht!H412^2)+(Datenblatt!$D$28*Übersicht!H412)+Datenblatt!$E$28,IF($C412=15,(Datenblatt!$B$29*Übersicht!H412^3)+(Datenblatt!$C$29*Übersicht!H412^2)+(Datenblatt!$D$29*Übersicht!H412)+Datenblatt!$E$29,IF($C412=16,(Datenblatt!$B$30*Übersicht!H412^3)+(Datenblatt!$C$30*Übersicht!H412^2)+(Datenblatt!$D$30*Übersicht!H412)+Datenblatt!$E$30,IF($C412=12,(Datenblatt!$B$31*Übersicht!H412^3)+(Datenblatt!$C$31*Übersicht!H412^2)+(Datenblatt!$D$31*Übersicht!H412)+Datenblatt!$E$31,IF($C412=11,(Datenblatt!$B$32*Übersicht!H412^3)+(Datenblatt!$C$32*Übersicht!H412^2)+(Datenblatt!$D$32*Übersicht!H412)+Datenblatt!$E$32,0))))))))))))))))))))))))</f>
        <v>0</v>
      </c>
      <c r="N412">
        <f>IF(AND(H412="",C412=11),Datenblatt!$I$29,IF(AND(H412="",C412=12),Datenblatt!$I$29,IF(AND(H412="",C412=16),Datenblatt!$I$29,IF(AND(H412="",C412=15),Datenblatt!$I$29,IF(AND(H412="",C412=14),Datenblatt!$I$29,IF(AND(H412="",C412=13),Datenblatt!$I$29,IF(AND($C412=13,H412&gt;Datenblatt!$X$3),0,IF(AND($C412=14,H412&gt;Datenblatt!$X$4),0,IF(AND($C412=15,H412&gt;Datenblatt!$X$5),0,IF(AND($C412=16,H412&gt;Datenblatt!$X$6),0,IF(AND($C412=12,H412&gt;Datenblatt!$X$7),0,IF(AND($C412=11,H412&gt;Datenblatt!$X$8),0,IF(AND($C412=13,H412&lt;Datenblatt!$W$3),100,IF(AND($C412=14,H412&lt;Datenblatt!$W$4),100,IF(AND($C412=15,H412&lt;Datenblatt!$W$5),100,IF(AND($C412=16,H412&lt;Datenblatt!$W$6),100,IF(AND($C412=12,H412&lt;Datenblatt!$W$7),100,IF(AND($C412=11,H412&lt;Datenblatt!$W$8),100,IF($C412=13,(Datenblatt!$B$27*Übersicht!H412^3)+(Datenblatt!$C$27*Übersicht!H412^2)+(Datenblatt!$D$27*Übersicht!H412)+Datenblatt!$E$27,IF($C412=14,(Datenblatt!$B$28*Übersicht!H412^3)+(Datenblatt!$C$28*Übersicht!H412^2)+(Datenblatt!$D$28*Übersicht!H412)+Datenblatt!$E$28,IF($C412=15,(Datenblatt!$B$29*Übersicht!H412^3)+(Datenblatt!$C$29*Übersicht!H412^2)+(Datenblatt!$D$29*Übersicht!H412)+Datenblatt!$E$29,IF($C412=16,(Datenblatt!$B$30*Übersicht!H412^3)+(Datenblatt!$C$30*Übersicht!H412^2)+(Datenblatt!$D$30*Übersicht!H412)+Datenblatt!$E$30,IF($C412=12,(Datenblatt!$B$31*Übersicht!H412^3)+(Datenblatt!$C$31*Übersicht!H412^2)+(Datenblatt!$D$31*Übersicht!H412)+Datenblatt!$E$31,IF($C412=11,(Datenblatt!$B$32*Übersicht!H412^3)+(Datenblatt!$C$32*Übersicht!H412^2)+(Datenblatt!$D$32*Übersicht!H412)+Datenblatt!$E$32,0))))))))))))))))))))))))</f>
        <v>0</v>
      </c>
      <c r="O412" s="2" t="e">
        <f t="shared" si="24"/>
        <v>#DIV/0!</v>
      </c>
      <c r="P412" s="2" t="e">
        <f t="shared" si="25"/>
        <v>#DIV/0!</v>
      </c>
      <c r="R412" s="2"/>
      <c r="S412" s="2">
        <f>Datenblatt!$I$10</f>
        <v>62.816491055091916</v>
      </c>
      <c r="T412" s="2">
        <f>Datenblatt!$I$18</f>
        <v>62.379148900450787</v>
      </c>
      <c r="U412" s="2">
        <f>Datenblatt!$I$26</f>
        <v>55.885385458572635</v>
      </c>
      <c r="V412" s="2">
        <f>Datenblatt!$I$34</f>
        <v>60.727085155488531</v>
      </c>
      <c r="W412" s="7" t="e">
        <f t="shared" si="26"/>
        <v>#DIV/0!</v>
      </c>
      <c r="Y412" s="2">
        <f>Datenblatt!$I$5</f>
        <v>73.48733784597421</v>
      </c>
      <c r="Z412">
        <f>Datenblatt!$I$13</f>
        <v>79.926562848016317</v>
      </c>
      <c r="AA412">
        <f>Datenblatt!$I$21</f>
        <v>79.953620531215734</v>
      </c>
      <c r="AB412">
        <f>Datenblatt!$I$29</f>
        <v>70.851454876954847</v>
      </c>
      <c r="AC412">
        <f>Datenblatt!$I$37</f>
        <v>75.813025407742586</v>
      </c>
      <c r="AD412" s="7" t="e">
        <f t="shared" si="27"/>
        <v>#DIV/0!</v>
      </c>
    </row>
    <row r="413" spans="10:30" ht="19" x14ac:dyDescent="0.25">
      <c r="J413" s="3" t="e">
        <f>IF(AND($C413=13,Datenblatt!M413&lt;Datenblatt!$R$3),0,IF(AND($C413=14,Datenblatt!M413&lt;Datenblatt!$R$4),0,IF(AND($C413=15,Datenblatt!M413&lt;Datenblatt!$R$5),0,IF(AND($C413=16,Datenblatt!M413&lt;Datenblatt!$R$6),0,IF(AND($C413=12,Datenblatt!M413&lt;Datenblatt!$R$7),0,IF(AND($C413=11,Datenblatt!M413&lt;Datenblatt!$R$8),0,IF(AND($C413=13,Datenblatt!M413&gt;Datenblatt!$Q$3),100,IF(AND($C413=14,Datenblatt!M413&gt;Datenblatt!$Q$4),100,IF(AND($C413=15,Datenblatt!M413&gt;Datenblatt!$Q$5),100,IF(AND($C413=16,Datenblatt!M413&gt;Datenblatt!$Q$6),100,IF(AND($C413=12,Datenblatt!M413&gt;Datenblatt!$Q$7),100,IF(AND($C413=11,Datenblatt!M413&gt;Datenblatt!$Q$8),100,IF(Übersicht!$C413=13,Datenblatt!$B$3*Datenblatt!M413^3+Datenblatt!$C$3*Datenblatt!M413^2+Datenblatt!$D$3*Datenblatt!M413+Datenblatt!$E$3,IF(Übersicht!$C413=14,Datenblatt!$B$4*Datenblatt!M413^3+Datenblatt!$C$4*Datenblatt!M413^2+Datenblatt!$D$4*Datenblatt!M413+Datenblatt!$E$4,IF(Übersicht!$C413=15,Datenblatt!$B$5*Datenblatt!M413^3+Datenblatt!$C$5*Datenblatt!M413^2+Datenblatt!$D$5*Datenblatt!M413+Datenblatt!$E$5,IF(Übersicht!$C413=16,Datenblatt!$B$6*Datenblatt!M413^3+Datenblatt!$C$6*Datenblatt!M413^2+Datenblatt!$D$6*Datenblatt!M413+Datenblatt!$E$6,IF(Übersicht!$C413=12,Datenblatt!$B$7*Datenblatt!M413^3+Datenblatt!$C$7*Datenblatt!M413^2+Datenblatt!$D$7*Datenblatt!M413+Datenblatt!$E$7,IF(Übersicht!$C413=11,Datenblatt!$B$8*Datenblatt!M413^3+Datenblatt!$C$8*Datenblatt!M413^2+Datenblatt!$D$8*Datenblatt!M413+Datenblatt!$E$8,0))))))))))))))))))</f>
        <v>#DIV/0!</v>
      </c>
      <c r="K413" t="e">
        <f>IF(AND(Übersicht!$C413=13,Datenblatt!N413&lt;Datenblatt!$T$3),0,IF(AND(Übersicht!$C413=14,Datenblatt!N413&lt;Datenblatt!$T$4),0,IF(AND(Übersicht!$C413=15,Datenblatt!N413&lt;Datenblatt!$T$5),0,IF(AND(Übersicht!$C413=16,Datenblatt!N413&lt;Datenblatt!$T$6),0,IF(AND(Übersicht!$C413=12,Datenblatt!N413&lt;Datenblatt!$T$7),0,IF(AND(Übersicht!$C413=11,Datenblatt!N413&lt;Datenblatt!$T$8),0,IF(AND($C413=13,Datenblatt!N413&gt;Datenblatt!$S$3),100,IF(AND($C413=14,Datenblatt!N413&gt;Datenblatt!$S$4),100,IF(AND($C413=15,Datenblatt!N413&gt;Datenblatt!$S$5),100,IF(AND($C413=16,Datenblatt!N413&gt;Datenblatt!$S$6),100,IF(AND($C413=12,Datenblatt!N413&gt;Datenblatt!$S$7),100,IF(AND($C413=11,Datenblatt!N413&gt;Datenblatt!$S$8),100,IF(Übersicht!$C413=13,Datenblatt!$B$11*Datenblatt!N413^3+Datenblatt!$C$11*Datenblatt!N413^2+Datenblatt!$D$11*Datenblatt!N413+Datenblatt!$E$11,IF(Übersicht!$C413=14,Datenblatt!$B$12*Datenblatt!N413^3+Datenblatt!$C$12*Datenblatt!N413^2+Datenblatt!$D$12*Datenblatt!N413+Datenblatt!$E$12,IF(Übersicht!$C413=15,Datenblatt!$B$13*Datenblatt!N413^3+Datenblatt!$C$13*Datenblatt!N413^2+Datenblatt!$D$13*Datenblatt!N413+Datenblatt!$E$13,IF(Übersicht!$C413=16,Datenblatt!$B$14*Datenblatt!N413^3+Datenblatt!$C$14*Datenblatt!N413^2+Datenblatt!$D$14*Datenblatt!N413+Datenblatt!$E$14,IF(Übersicht!$C413=12,Datenblatt!$B$15*Datenblatt!N413^3+Datenblatt!$C$15*Datenblatt!N413^2+Datenblatt!$D$15*Datenblatt!N413+Datenblatt!$E$15,IF(Übersicht!$C413=11,Datenblatt!$B$16*Datenblatt!N413^3+Datenblatt!$C$16*Datenblatt!N413^2+Datenblatt!$D$16*Datenblatt!N413+Datenblatt!$E$16,0))))))))))))))))))</f>
        <v>#DIV/0!</v>
      </c>
      <c r="L413">
        <f>IF(AND($C413=13,G413&lt;Datenblatt!$V$3),0,IF(AND($C413=14,G413&lt;Datenblatt!$V$4),0,IF(AND($C413=15,G413&lt;Datenblatt!$V$5),0,IF(AND($C413=16,G413&lt;Datenblatt!$V$6),0,IF(AND($C413=12,G413&lt;Datenblatt!$V$7),0,IF(AND($C413=11,G413&lt;Datenblatt!$V$8),0,IF(AND($C413=13,G413&gt;Datenblatt!$U$3),100,IF(AND($C413=14,G413&gt;Datenblatt!$U$4),100,IF(AND($C413=15,G413&gt;Datenblatt!$U$5),100,IF(AND($C413=16,G413&gt;Datenblatt!$U$6),100,IF(AND($C413=12,G413&gt;Datenblatt!$U$7),100,IF(AND($C413=11,G413&gt;Datenblatt!$U$8),100,IF($C413=13,(Datenblatt!$B$19*Übersicht!G413^3)+(Datenblatt!$C$19*Übersicht!G413^2)+(Datenblatt!$D$19*Übersicht!G413)+Datenblatt!$E$19,IF($C413=14,(Datenblatt!$B$20*Übersicht!G413^3)+(Datenblatt!$C$20*Übersicht!G413^2)+(Datenblatt!$D$20*Übersicht!G413)+Datenblatt!$E$20,IF($C413=15,(Datenblatt!$B$21*Übersicht!G413^3)+(Datenblatt!$C$21*Übersicht!G413^2)+(Datenblatt!$D$21*Übersicht!G413)+Datenblatt!$E$21,IF($C413=16,(Datenblatt!$B$22*Übersicht!G413^3)+(Datenblatt!$C$22*Übersicht!G413^2)+(Datenblatt!$D$22*Übersicht!G413)+Datenblatt!$E$22,IF($C413=12,(Datenblatt!$B$23*Übersicht!G413^3)+(Datenblatt!$C$23*Übersicht!G413^2)+(Datenblatt!$D$23*Übersicht!G413)+Datenblatt!$E$23,IF($C413=11,(Datenblatt!$B$24*Übersicht!G413^3)+(Datenblatt!$C$24*Übersicht!G413^2)+(Datenblatt!$D$24*Übersicht!G413)+Datenblatt!$E$24,0))))))))))))))))))</f>
        <v>0</v>
      </c>
      <c r="M413">
        <f>IF(AND(H413="",C413=11),Datenblatt!$I$26,IF(AND(H413="",C413=12),Datenblatt!$I$26,IF(AND(H413="",C413=16),Datenblatt!$I$27,IF(AND(H413="",C413=15),Datenblatt!$I$26,IF(AND(H413="",C413=14),Datenblatt!$I$26,IF(AND(H413="",C413=13),Datenblatt!$I$26,IF(AND($C413=13,H413&gt;Datenblatt!$X$3),0,IF(AND($C413=14,H413&gt;Datenblatt!$X$4),0,IF(AND($C413=15,H413&gt;Datenblatt!$X$5),0,IF(AND($C413=16,H413&gt;Datenblatt!$X$6),0,IF(AND($C413=12,H413&gt;Datenblatt!$X$7),0,IF(AND($C413=11,H413&gt;Datenblatt!$X$8),0,IF(AND($C413=13,H413&lt;Datenblatt!$W$3),100,IF(AND($C413=14,H413&lt;Datenblatt!$W$4),100,IF(AND($C413=15,H413&lt;Datenblatt!$W$5),100,IF(AND($C413=16,H413&lt;Datenblatt!$W$6),100,IF(AND($C413=12,H413&lt;Datenblatt!$W$7),100,IF(AND($C413=11,H413&lt;Datenblatt!$W$8),100,IF($C413=13,(Datenblatt!$B$27*Übersicht!H413^3)+(Datenblatt!$C$27*Übersicht!H413^2)+(Datenblatt!$D$27*Übersicht!H413)+Datenblatt!$E$27,IF($C413=14,(Datenblatt!$B$28*Übersicht!H413^3)+(Datenblatt!$C$28*Übersicht!H413^2)+(Datenblatt!$D$28*Übersicht!H413)+Datenblatt!$E$28,IF($C413=15,(Datenblatt!$B$29*Übersicht!H413^3)+(Datenblatt!$C$29*Übersicht!H413^2)+(Datenblatt!$D$29*Übersicht!H413)+Datenblatt!$E$29,IF($C413=16,(Datenblatt!$B$30*Übersicht!H413^3)+(Datenblatt!$C$30*Übersicht!H413^2)+(Datenblatt!$D$30*Übersicht!H413)+Datenblatt!$E$30,IF($C413=12,(Datenblatt!$B$31*Übersicht!H413^3)+(Datenblatt!$C$31*Übersicht!H413^2)+(Datenblatt!$D$31*Übersicht!H413)+Datenblatt!$E$31,IF($C413=11,(Datenblatt!$B$32*Übersicht!H413^3)+(Datenblatt!$C$32*Übersicht!H413^2)+(Datenblatt!$D$32*Übersicht!H413)+Datenblatt!$E$32,0))))))))))))))))))))))))</f>
        <v>0</v>
      </c>
      <c r="N413">
        <f>IF(AND(H413="",C413=11),Datenblatt!$I$29,IF(AND(H413="",C413=12),Datenblatt!$I$29,IF(AND(H413="",C413=16),Datenblatt!$I$29,IF(AND(H413="",C413=15),Datenblatt!$I$29,IF(AND(H413="",C413=14),Datenblatt!$I$29,IF(AND(H413="",C413=13),Datenblatt!$I$29,IF(AND($C413=13,H413&gt;Datenblatt!$X$3),0,IF(AND($C413=14,H413&gt;Datenblatt!$X$4),0,IF(AND($C413=15,H413&gt;Datenblatt!$X$5),0,IF(AND($C413=16,H413&gt;Datenblatt!$X$6),0,IF(AND($C413=12,H413&gt;Datenblatt!$X$7),0,IF(AND($C413=11,H413&gt;Datenblatt!$X$8),0,IF(AND($C413=13,H413&lt;Datenblatt!$W$3),100,IF(AND($C413=14,H413&lt;Datenblatt!$W$4),100,IF(AND($C413=15,H413&lt;Datenblatt!$W$5),100,IF(AND($C413=16,H413&lt;Datenblatt!$W$6),100,IF(AND($C413=12,H413&lt;Datenblatt!$W$7),100,IF(AND($C413=11,H413&lt;Datenblatt!$W$8),100,IF($C413=13,(Datenblatt!$B$27*Übersicht!H413^3)+(Datenblatt!$C$27*Übersicht!H413^2)+(Datenblatt!$D$27*Übersicht!H413)+Datenblatt!$E$27,IF($C413=14,(Datenblatt!$B$28*Übersicht!H413^3)+(Datenblatt!$C$28*Übersicht!H413^2)+(Datenblatt!$D$28*Übersicht!H413)+Datenblatt!$E$28,IF($C413=15,(Datenblatt!$B$29*Übersicht!H413^3)+(Datenblatt!$C$29*Übersicht!H413^2)+(Datenblatt!$D$29*Übersicht!H413)+Datenblatt!$E$29,IF($C413=16,(Datenblatt!$B$30*Übersicht!H413^3)+(Datenblatt!$C$30*Übersicht!H413^2)+(Datenblatt!$D$30*Übersicht!H413)+Datenblatt!$E$30,IF($C413=12,(Datenblatt!$B$31*Übersicht!H413^3)+(Datenblatt!$C$31*Übersicht!H413^2)+(Datenblatt!$D$31*Übersicht!H413)+Datenblatt!$E$31,IF($C413=11,(Datenblatt!$B$32*Übersicht!H413^3)+(Datenblatt!$C$32*Übersicht!H413^2)+(Datenblatt!$D$32*Übersicht!H413)+Datenblatt!$E$32,0))))))))))))))))))))))))</f>
        <v>0</v>
      </c>
      <c r="O413" s="2" t="e">
        <f t="shared" si="24"/>
        <v>#DIV/0!</v>
      </c>
      <c r="P413" s="2" t="e">
        <f t="shared" si="25"/>
        <v>#DIV/0!</v>
      </c>
      <c r="R413" s="2"/>
      <c r="S413" s="2">
        <f>Datenblatt!$I$10</f>
        <v>62.816491055091916</v>
      </c>
      <c r="T413" s="2">
        <f>Datenblatt!$I$18</f>
        <v>62.379148900450787</v>
      </c>
      <c r="U413" s="2">
        <f>Datenblatt!$I$26</f>
        <v>55.885385458572635</v>
      </c>
      <c r="V413" s="2">
        <f>Datenblatt!$I$34</f>
        <v>60.727085155488531</v>
      </c>
      <c r="W413" s="7" t="e">
        <f t="shared" si="26"/>
        <v>#DIV/0!</v>
      </c>
      <c r="Y413" s="2">
        <f>Datenblatt!$I$5</f>
        <v>73.48733784597421</v>
      </c>
      <c r="Z413">
        <f>Datenblatt!$I$13</f>
        <v>79.926562848016317</v>
      </c>
      <c r="AA413">
        <f>Datenblatt!$I$21</f>
        <v>79.953620531215734</v>
      </c>
      <c r="AB413">
        <f>Datenblatt!$I$29</f>
        <v>70.851454876954847</v>
      </c>
      <c r="AC413">
        <f>Datenblatt!$I$37</f>
        <v>75.813025407742586</v>
      </c>
      <c r="AD413" s="7" t="e">
        <f t="shared" si="27"/>
        <v>#DIV/0!</v>
      </c>
    </row>
    <row r="414" spans="10:30" ht="19" x14ac:dyDescent="0.25">
      <c r="J414" s="3" t="e">
        <f>IF(AND($C414=13,Datenblatt!M414&lt;Datenblatt!$R$3),0,IF(AND($C414=14,Datenblatt!M414&lt;Datenblatt!$R$4),0,IF(AND($C414=15,Datenblatt!M414&lt;Datenblatt!$R$5),0,IF(AND($C414=16,Datenblatt!M414&lt;Datenblatt!$R$6),0,IF(AND($C414=12,Datenblatt!M414&lt;Datenblatt!$R$7),0,IF(AND($C414=11,Datenblatt!M414&lt;Datenblatt!$R$8),0,IF(AND($C414=13,Datenblatt!M414&gt;Datenblatt!$Q$3),100,IF(AND($C414=14,Datenblatt!M414&gt;Datenblatt!$Q$4),100,IF(AND($C414=15,Datenblatt!M414&gt;Datenblatt!$Q$5),100,IF(AND($C414=16,Datenblatt!M414&gt;Datenblatt!$Q$6),100,IF(AND($C414=12,Datenblatt!M414&gt;Datenblatt!$Q$7),100,IF(AND($C414=11,Datenblatt!M414&gt;Datenblatt!$Q$8),100,IF(Übersicht!$C414=13,Datenblatt!$B$3*Datenblatt!M414^3+Datenblatt!$C$3*Datenblatt!M414^2+Datenblatt!$D$3*Datenblatt!M414+Datenblatt!$E$3,IF(Übersicht!$C414=14,Datenblatt!$B$4*Datenblatt!M414^3+Datenblatt!$C$4*Datenblatt!M414^2+Datenblatt!$D$4*Datenblatt!M414+Datenblatt!$E$4,IF(Übersicht!$C414=15,Datenblatt!$B$5*Datenblatt!M414^3+Datenblatt!$C$5*Datenblatt!M414^2+Datenblatt!$D$5*Datenblatt!M414+Datenblatt!$E$5,IF(Übersicht!$C414=16,Datenblatt!$B$6*Datenblatt!M414^3+Datenblatt!$C$6*Datenblatt!M414^2+Datenblatt!$D$6*Datenblatt!M414+Datenblatt!$E$6,IF(Übersicht!$C414=12,Datenblatt!$B$7*Datenblatt!M414^3+Datenblatt!$C$7*Datenblatt!M414^2+Datenblatt!$D$7*Datenblatt!M414+Datenblatt!$E$7,IF(Übersicht!$C414=11,Datenblatt!$B$8*Datenblatt!M414^3+Datenblatt!$C$8*Datenblatt!M414^2+Datenblatt!$D$8*Datenblatt!M414+Datenblatt!$E$8,0))))))))))))))))))</f>
        <v>#DIV/0!</v>
      </c>
      <c r="K414" t="e">
        <f>IF(AND(Übersicht!$C414=13,Datenblatt!N414&lt;Datenblatt!$T$3),0,IF(AND(Übersicht!$C414=14,Datenblatt!N414&lt;Datenblatt!$T$4),0,IF(AND(Übersicht!$C414=15,Datenblatt!N414&lt;Datenblatt!$T$5),0,IF(AND(Übersicht!$C414=16,Datenblatt!N414&lt;Datenblatt!$T$6),0,IF(AND(Übersicht!$C414=12,Datenblatt!N414&lt;Datenblatt!$T$7),0,IF(AND(Übersicht!$C414=11,Datenblatt!N414&lt;Datenblatt!$T$8),0,IF(AND($C414=13,Datenblatt!N414&gt;Datenblatt!$S$3),100,IF(AND($C414=14,Datenblatt!N414&gt;Datenblatt!$S$4),100,IF(AND($C414=15,Datenblatt!N414&gt;Datenblatt!$S$5),100,IF(AND($C414=16,Datenblatt!N414&gt;Datenblatt!$S$6),100,IF(AND($C414=12,Datenblatt!N414&gt;Datenblatt!$S$7),100,IF(AND($C414=11,Datenblatt!N414&gt;Datenblatt!$S$8),100,IF(Übersicht!$C414=13,Datenblatt!$B$11*Datenblatt!N414^3+Datenblatt!$C$11*Datenblatt!N414^2+Datenblatt!$D$11*Datenblatt!N414+Datenblatt!$E$11,IF(Übersicht!$C414=14,Datenblatt!$B$12*Datenblatt!N414^3+Datenblatt!$C$12*Datenblatt!N414^2+Datenblatt!$D$12*Datenblatt!N414+Datenblatt!$E$12,IF(Übersicht!$C414=15,Datenblatt!$B$13*Datenblatt!N414^3+Datenblatt!$C$13*Datenblatt!N414^2+Datenblatt!$D$13*Datenblatt!N414+Datenblatt!$E$13,IF(Übersicht!$C414=16,Datenblatt!$B$14*Datenblatt!N414^3+Datenblatt!$C$14*Datenblatt!N414^2+Datenblatt!$D$14*Datenblatt!N414+Datenblatt!$E$14,IF(Übersicht!$C414=12,Datenblatt!$B$15*Datenblatt!N414^3+Datenblatt!$C$15*Datenblatt!N414^2+Datenblatt!$D$15*Datenblatt!N414+Datenblatt!$E$15,IF(Übersicht!$C414=11,Datenblatt!$B$16*Datenblatt!N414^3+Datenblatt!$C$16*Datenblatt!N414^2+Datenblatt!$D$16*Datenblatt!N414+Datenblatt!$E$16,0))))))))))))))))))</f>
        <v>#DIV/0!</v>
      </c>
      <c r="L414">
        <f>IF(AND($C414=13,G414&lt;Datenblatt!$V$3),0,IF(AND($C414=14,G414&lt;Datenblatt!$V$4),0,IF(AND($C414=15,G414&lt;Datenblatt!$V$5),0,IF(AND($C414=16,G414&lt;Datenblatt!$V$6),0,IF(AND($C414=12,G414&lt;Datenblatt!$V$7),0,IF(AND($C414=11,G414&lt;Datenblatt!$V$8),0,IF(AND($C414=13,G414&gt;Datenblatt!$U$3),100,IF(AND($C414=14,G414&gt;Datenblatt!$U$4),100,IF(AND($C414=15,G414&gt;Datenblatt!$U$5),100,IF(AND($C414=16,G414&gt;Datenblatt!$U$6),100,IF(AND($C414=12,G414&gt;Datenblatt!$U$7),100,IF(AND($C414=11,G414&gt;Datenblatt!$U$8),100,IF($C414=13,(Datenblatt!$B$19*Übersicht!G414^3)+(Datenblatt!$C$19*Übersicht!G414^2)+(Datenblatt!$D$19*Übersicht!G414)+Datenblatt!$E$19,IF($C414=14,(Datenblatt!$B$20*Übersicht!G414^3)+(Datenblatt!$C$20*Übersicht!G414^2)+(Datenblatt!$D$20*Übersicht!G414)+Datenblatt!$E$20,IF($C414=15,(Datenblatt!$B$21*Übersicht!G414^3)+(Datenblatt!$C$21*Übersicht!G414^2)+(Datenblatt!$D$21*Übersicht!G414)+Datenblatt!$E$21,IF($C414=16,(Datenblatt!$B$22*Übersicht!G414^3)+(Datenblatt!$C$22*Übersicht!G414^2)+(Datenblatt!$D$22*Übersicht!G414)+Datenblatt!$E$22,IF($C414=12,(Datenblatt!$B$23*Übersicht!G414^3)+(Datenblatt!$C$23*Übersicht!G414^2)+(Datenblatt!$D$23*Übersicht!G414)+Datenblatt!$E$23,IF($C414=11,(Datenblatt!$B$24*Übersicht!G414^3)+(Datenblatt!$C$24*Übersicht!G414^2)+(Datenblatt!$D$24*Übersicht!G414)+Datenblatt!$E$24,0))))))))))))))))))</f>
        <v>0</v>
      </c>
      <c r="M414">
        <f>IF(AND(H414="",C414=11),Datenblatt!$I$26,IF(AND(H414="",C414=12),Datenblatt!$I$26,IF(AND(H414="",C414=16),Datenblatt!$I$27,IF(AND(H414="",C414=15),Datenblatt!$I$26,IF(AND(H414="",C414=14),Datenblatt!$I$26,IF(AND(H414="",C414=13),Datenblatt!$I$26,IF(AND($C414=13,H414&gt;Datenblatt!$X$3),0,IF(AND($C414=14,H414&gt;Datenblatt!$X$4),0,IF(AND($C414=15,H414&gt;Datenblatt!$X$5),0,IF(AND($C414=16,H414&gt;Datenblatt!$X$6),0,IF(AND($C414=12,H414&gt;Datenblatt!$X$7),0,IF(AND($C414=11,H414&gt;Datenblatt!$X$8),0,IF(AND($C414=13,H414&lt;Datenblatt!$W$3),100,IF(AND($C414=14,H414&lt;Datenblatt!$W$4),100,IF(AND($C414=15,H414&lt;Datenblatt!$W$5),100,IF(AND($C414=16,H414&lt;Datenblatt!$W$6),100,IF(AND($C414=12,H414&lt;Datenblatt!$W$7),100,IF(AND($C414=11,H414&lt;Datenblatt!$W$8),100,IF($C414=13,(Datenblatt!$B$27*Übersicht!H414^3)+(Datenblatt!$C$27*Übersicht!H414^2)+(Datenblatt!$D$27*Übersicht!H414)+Datenblatt!$E$27,IF($C414=14,(Datenblatt!$B$28*Übersicht!H414^3)+(Datenblatt!$C$28*Übersicht!H414^2)+(Datenblatt!$D$28*Übersicht!H414)+Datenblatt!$E$28,IF($C414=15,(Datenblatt!$B$29*Übersicht!H414^3)+(Datenblatt!$C$29*Übersicht!H414^2)+(Datenblatt!$D$29*Übersicht!H414)+Datenblatt!$E$29,IF($C414=16,(Datenblatt!$B$30*Übersicht!H414^3)+(Datenblatt!$C$30*Übersicht!H414^2)+(Datenblatt!$D$30*Übersicht!H414)+Datenblatt!$E$30,IF($C414=12,(Datenblatt!$B$31*Übersicht!H414^3)+(Datenblatt!$C$31*Übersicht!H414^2)+(Datenblatt!$D$31*Übersicht!H414)+Datenblatt!$E$31,IF($C414=11,(Datenblatt!$B$32*Übersicht!H414^3)+(Datenblatt!$C$32*Übersicht!H414^2)+(Datenblatt!$D$32*Übersicht!H414)+Datenblatt!$E$32,0))))))))))))))))))))))))</f>
        <v>0</v>
      </c>
      <c r="N414">
        <f>IF(AND(H414="",C414=11),Datenblatt!$I$29,IF(AND(H414="",C414=12),Datenblatt!$I$29,IF(AND(H414="",C414=16),Datenblatt!$I$29,IF(AND(H414="",C414=15),Datenblatt!$I$29,IF(AND(H414="",C414=14),Datenblatt!$I$29,IF(AND(H414="",C414=13),Datenblatt!$I$29,IF(AND($C414=13,H414&gt;Datenblatt!$X$3),0,IF(AND($C414=14,H414&gt;Datenblatt!$X$4),0,IF(AND($C414=15,H414&gt;Datenblatt!$X$5),0,IF(AND($C414=16,H414&gt;Datenblatt!$X$6),0,IF(AND($C414=12,H414&gt;Datenblatt!$X$7),0,IF(AND($C414=11,H414&gt;Datenblatt!$X$8),0,IF(AND($C414=13,H414&lt;Datenblatt!$W$3),100,IF(AND($C414=14,H414&lt;Datenblatt!$W$4),100,IF(AND($C414=15,H414&lt;Datenblatt!$W$5),100,IF(AND($C414=16,H414&lt;Datenblatt!$W$6),100,IF(AND($C414=12,H414&lt;Datenblatt!$W$7),100,IF(AND($C414=11,H414&lt;Datenblatt!$W$8),100,IF($C414=13,(Datenblatt!$B$27*Übersicht!H414^3)+(Datenblatt!$C$27*Übersicht!H414^2)+(Datenblatt!$D$27*Übersicht!H414)+Datenblatt!$E$27,IF($C414=14,(Datenblatt!$B$28*Übersicht!H414^3)+(Datenblatt!$C$28*Übersicht!H414^2)+(Datenblatt!$D$28*Übersicht!H414)+Datenblatt!$E$28,IF($C414=15,(Datenblatt!$B$29*Übersicht!H414^3)+(Datenblatt!$C$29*Übersicht!H414^2)+(Datenblatt!$D$29*Übersicht!H414)+Datenblatt!$E$29,IF($C414=16,(Datenblatt!$B$30*Übersicht!H414^3)+(Datenblatt!$C$30*Übersicht!H414^2)+(Datenblatt!$D$30*Übersicht!H414)+Datenblatt!$E$30,IF($C414=12,(Datenblatt!$B$31*Übersicht!H414^3)+(Datenblatt!$C$31*Übersicht!H414^2)+(Datenblatt!$D$31*Übersicht!H414)+Datenblatt!$E$31,IF($C414=11,(Datenblatt!$B$32*Übersicht!H414^3)+(Datenblatt!$C$32*Übersicht!H414^2)+(Datenblatt!$D$32*Übersicht!H414)+Datenblatt!$E$32,0))))))))))))))))))))))))</f>
        <v>0</v>
      </c>
      <c r="O414" s="2" t="e">
        <f t="shared" si="24"/>
        <v>#DIV/0!</v>
      </c>
      <c r="P414" s="2" t="e">
        <f t="shared" si="25"/>
        <v>#DIV/0!</v>
      </c>
      <c r="R414" s="2"/>
      <c r="S414" s="2">
        <f>Datenblatt!$I$10</f>
        <v>62.816491055091916</v>
      </c>
      <c r="T414" s="2">
        <f>Datenblatt!$I$18</f>
        <v>62.379148900450787</v>
      </c>
      <c r="U414" s="2">
        <f>Datenblatt!$I$26</f>
        <v>55.885385458572635</v>
      </c>
      <c r="V414" s="2">
        <f>Datenblatt!$I$34</f>
        <v>60.727085155488531</v>
      </c>
      <c r="W414" s="7" t="e">
        <f t="shared" si="26"/>
        <v>#DIV/0!</v>
      </c>
      <c r="Y414" s="2">
        <f>Datenblatt!$I$5</f>
        <v>73.48733784597421</v>
      </c>
      <c r="Z414">
        <f>Datenblatt!$I$13</f>
        <v>79.926562848016317</v>
      </c>
      <c r="AA414">
        <f>Datenblatt!$I$21</f>
        <v>79.953620531215734</v>
      </c>
      <c r="AB414">
        <f>Datenblatt!$I$29</f>
        <v>70.851454876954847</v>
      </c>
      <c r="AC414">
        <f>Datenblatt!$I$37</f>
        <v>75.813025407742586</v>
      </c>
      <c r="AD414" s="7" t="e">
        <f t="shared" si="27"/>
        <v>#DIV/0!</v>
      </c>
    </row>
    <row r="415" spans="10:30" ht="19" x14ac:dyDescent="0.25">
      <c r="J415" s="3" t="e">
        <f>IF(AND($C415=13,Datenblatt!M415&lt;Datenblatt!$R$3),0,IF(AND($C415=14,Datenblatt!M415&lt;Datenblatt!$R$4),0,IF(AND($C415=15,Datenblatt!M415&lt;Datenblatt!$R$5),0,IF(AND($C415=16,Datenblatt!M415&lt;Datenblatt!$R$6),0,IF(AND($C415=12,Datenblatt!M415&lt;Datenblatt!$R$7),0,IF(AND($C415=11,Datenblatt!M415&lt;Datenblatt!$R$8),0,IF(AND($C415=13,Datenblatt!M415&gt;Datenblatt!$Q$3),100,IF(AND($C415=14,Datenblatt!M415&gt;Datenblatt!$Q$4),100,IF(AND($C415=15,Datenblatt!M415&gt;Datenblatt!$Q$5),100,IF(AND($C415=16,Datenblatt!M415&gt;Datenblatt!$Q$6),100,IF(AND($C415=12,Datenblatt!M415&gt;Datenblatt!$Q$7),100,IF(AND($C415=11,Datenblatt!M415&gt;Datenblatt!$Q$8),100,IF(Übersicht!$C415=13,Datenblatt!$B$3*Datenblatt!M415^3+Datenblatt!$C$3*Datenblatt!M415^2+Datenblatt!$D$3*Datenblatt!M415+Datenblatt!$E$3,IF(Übersicht!$C415=14,Datenblatt!$B$4*Datenblatt!M415^3+Datenblatt!$C$4*Datenblatt!M415^2+Datenblatt!$D$4*Datenblatt!M415+Datenblatt!$E$4,IF(Übersicht!$C415=15,Datenblatt!$B$5*Datenblatt!M415^3+Datenblatt!$C$5*Datenblatt!M415^2+Datenblatt!$D$5*Datenblatt!M415+Datenblatt!$E$5,IF(Übersicht!$C415=16,Datenblatt!$B$6*Datenblatt!M415^3+Datenblatt!$C$6*Datenblatt!M415^2+Datenblatt!$D$6*Datenblatt!M415+Datenblatt!$E$6,IF(Übersicht!$C415=12,Datenblatt!$B$7*Datenblatt!M415^3+Datenblatt!$C$7*Datenblatt!M415^2+Datenblatt!$D$7*Datenblatt!M415+Datenblatt!$E$7,IF(Übersicht!$C415=11,Datenblatt!$B$8*Datenblatt!M415^3+Datenblatt!$C$8*Datenblatt!M415^2+Datenblatt!$D$8*Datenblatt!M415+Datenblatt!$E$8,0))))))))))))))))))</f>
        <v>#DIV/0!</v>
      </c>
      <c r="K415" t="e">
        <f>IF(AND(Übersicht!$C415=13,Datenblatt!N415&lt;Datenblatt!$T$3),0,IF(AND(Übersicht!$C415=14,Datenblatt!N415&lt;Datenblatt!$T$4),0,IF(AND(Übersicht!$C415=15,Datenblatt!N415&lt;Datenblatt!$T$5),0,IF(AND(Übersicht!$C415=16,Datenblatt!N415&lt;Datenblatt!$T$6),0,IF(AND(Übersicht!$C415=12,Datenblatt!N415&lt;Datenblatt!$T$7),0,IF(AND(Übersicht!$C415=11,Datenblatt!N415&lt;Datenblatt!$T$8),0,IF(AND($C415=13,Datenblatt!N415&gt;Datenblatt!$S$3),100,IF(AND($C415=14,Datenblatt!N415&gt;Datenblatt!$S$4),100,IF(AND($C415=15,Datenblatt!N415&gt;Datenblatt!$S$5),100,IF(AND($C415=16,Datenblatt!N415&gt;Datenblatt!$S$6),100,IF(AND($C415=12,Datenblatt!N415&gt;Datenblatt!$S$7),100,IF(AND($C415=11,Datenblatt!N415&gt;Datenblatt!$S$8),100,IF(Übersicht!$C415=13,Datenblatt!$B$11*Datenblatt!N415^3+Datenblatt!$C$11*Datenblatt!N415^2+Datenblatt!$D$11*Datenblatt!N415+Datenblatt!$E$11,IF(Übersicht!$C415=14,Datenblatt!$B$12*Datenblatt!N415^3+Datenblatt!$C$12*Datenblatt!N415^2+Datenblatt!$D$12*Datenblatt!N415+Datenblatt!$E$12,IF(Übersicht!$C415=15,Datenblatt!$B$13*Datenblatt!N415^3+Datenblatt!$C$13*Datenblatt!N415^2+Datenblatt!$D$13*Datenblatt!N415+Datenblatt!$E$13,IF(Übersicht!$C415=16,Datenblatt!$B$14*Datenblatt!N415^3+Datenblatt!$C$14*Datenblatt!N415^2+Datenblatt!$D$14*Datenblatt!N415+Datenblatt!$E$14,IF(Übersicht!$C415=12,Datenblatt!$B$15*Datenblatt!N415^3+Datenblatt!$C$15*Datenblatt!N415^2+Datenblatt!$D$15*Datenblatt!N415+Datenblatt!$E$15,IF(Übersicht!$C415=11,Datenblatt!$B$16*Datenblatt!N415^3+Datenblatt!$C$16*Datenblatt!N415^2+Datenblatt!$D$16*Datenblatt!N415+Datenblatt!$E$16,0))))))))))))))))))</f>
        <v>#DIV/0!</v>
      </c>
      <c r="L415">
        <f>IF(AND($C415=13,G415&lt;Datenblatt!$V$3),0,IF(AND($C415=14,G415&lt;Datenblatt!$V$4),0,IF(AND($C415=15,G415&lt;Datenblatt!$V$5),0,IF(AND($C415=16,G415&lt;Datenblatt!$V$6),0,IF(AND($C415=12,G415&lt;Datenblatt!$V$7),0,IF(AND($C415=11,G415&lt;Datenblatt!$V$8),0,IF(AND($C415=13,G415&gt;Datenblatt!$U$3),100,IF(AND($C415=14,G415&gt;Datenblatt!$U$4),100,IF(AND($C415=15,G415&gt;Datenblatt!$U$5),100,IF(AND($C415=16,G415&gt;Datenblatt!$U$6),100,IF(AND($C415=12,G415&gt;Datenblatt!$U$7),100,IF(AND($C415=11,G415&gt;Datenblatt!$U$8),100,IF($C415=13,(Datenblatt!$B$19*Übersicht!G415^3)+(Datenblatt!$C$19*Übersicht!G415^2)+(Datenblatt!$D$19*Übersicht!G415)+Datenblatt!$E$19,IF($C415=14,(Datenblatt!$B$20*Übersicht!G415^3)+(Datenblatt!$C$20*Übersicht!G415^2)+(Datenblatt!$D$20*Übersicht!G415)+Datenblatt!$E$20,IF($C415=15,(Datenblatt!$B$21*Übersicht!G415^3)+(Datenblatt!$C$21*Übersicht!G415^2)+(Datenblatt!$D$21*Übersicht!G415)+Datenblatt!$E$21,IF($C415=16,(Datenblatt!$B$22*Übersicht!G415^3)+(Datenblatt!$C$22*Übersicht!G415^2)+(Datenblatt!$D$22*Übersicht!G415)+Datenblatt!$E$22,IF($C415=12,(Datenblatt!$B$23*Übersicht!G415^3)+(Datenblatt!$C$23*Übersicht!G415^2)+(Datenblatt!$D$23*Übersicht!G415)+Datenblatt!$E$23,IF($C415=11,(Datenblatt!$B$24*Übersicht!G415^3)+(Datenblatt!$C$24*Übersicht!G415^2)+(Datenblatt!$D$24*Übersicht!G415)+Datenblatt!$E$24,0))))))))))))))))))</f>
        <v>0</v>
      </c>
      <c r="M415">
        <f>IF(AND(H415="",C415=11),Datenblatt!$I$26,IF(AND(H415="",C415=12),Datenblatt!$I$26,IF(AND(H415="",C415=16),Datenblatt!$I$27,IF(AND(H415="",C415=15),Datenblatt!$I$26,IF(AND(H415="",C415=14),Datenblatt!$I$26,IF(AND(H415="",C415=13),Datenblatt!$I$26,IF(AND($C415=13,H415&gt;Datenblatt!$X$3),0,IF(AND($C415=14,H415&gt;Datenblatt!$X$4),0,IF(AND($C415=15,H415&gt;Datenblatt!$X$5),0,IF(AND($C415=16,H415&gt;Datenblatt!$X$6),0,IF(AND($C415=12,H415&gt;Datenblatt!$X$7),0,IF(AND($C415=11,H415&gt;Datenblatt!$X$8),0,IF(AND($C415=13,H415&lt;Datenblatt!$W$3),100,IF(AND($C415=14,H415&lt;Datenblatt!$W$4),100,IF(AND($C415=15,H415&lt;Datenblatt!$W$5),100,IF(AND($C415=16,H415&lt;Datenblatt!$W$6),100,IF(AND($C415=12,H415&lt;Datenblatt!$W$7),100,IF(AND($C415=11,H415&lt;Datenblatt!$W$8),100,IF($C415=13,(Datenblatt!$B$27*Übersicht!H415^3)+(Datenblatt!$C$27*Übersicht!H415^2)+(Datenblatt!$D$27*Übersicht!H415)+Datenblatt!$E$27,IF($C415=14,(Datenblatt!$B$28*Übersicht!H415^3)+(Datenblatt!$C$28*Übersicht!H415^2)+(Datenblatt!$D$28*Übersicht!H415)+Datenblatt!$E$28,IF($C415=15,(Datenblatt!$B$29*Übersicht!H415^3)+(Datenblatt!$C$29*Übersicht!H415^2)+(Datenblatt!$D$29*Übersicht!H415)+Datenblatt!$E$29,IF($C415=16,(Datenblatt!$B$30*Übersicht!H415^3)+(Datenblatt!$C$30*Übersicht!H415^2)+(Datenblatt!$D$30*Übersicht!H415)+Datenblatt!$E$30,IF($C415=12,(Datenblatt!$B$31*Übersicht!H415^3)+(Datenblatt!$C$31*Übersicht!H415^2)+(Datenblatt!$D$31*Übersicht!H415)+Datenblatt!$E$31,IF($C415=11,(Datenblatt!$B$32*Übersicht!H415^3)+(Datenblatt!$C$32*Übersicht!H415^2)+(Datenblatt!$D$32*Übersicht!H415)+Datenblatt!$E$32,0))))))))))))))))))))))))</f>
        <v>0</v>
      </c>
      <c r="N415">
        <f>IF(AND(H415="",C415=11),Datenblatt!$I$29,IF(AND(H415="",C415=12),Datenblatt!$I$29,IF(AND(H415="",C415=16),Datenblatt!$I$29,IF(AND(H415="",C415=15),Datenblatt!$I$29,IF(AND(H415="",C415=14),Datenblatt!$I$29,IF(AND(H415="",C415=13),Datenblatt!$I$29,IF(AND($C415=13,H415&gt;Datenblatt!$X$3),0,IF(AND($C415=14,H415&gt;Datenblatt!$X$4),0,IF(AND($C415=15,H415&gt;Datenblatt!$X$5),0,IF(AND($C415=16,H415&gt;Datenblatt!$X$6),0,IF(AND($C415=12,H415&gt;Datenblatt!$X$7),0,IF(AND($C415=11,H415&gt;Datenblatt!$X$8),0,IF(AND($C415=13,H415&lt;Datenblatt!$W$3),100,IF(AND($C415=14,H415&lt;Datenblatt!$W$4),100,IF(AND($C415=15,H415&lt;Datenblatt!$W$5),100,IF(AND($C415=16,H415&lt;Datenblatt!$W$6),100,IF(AND($C415=12,H415&lt;Datenblatt!$W$7),100,IF(AND($C415=11,H415&lt;Datenblatt!$W$8),100,IF($C415=13,(Datenblatt!$B$27*Übersicht!H415^3)+(Datenblatt!$C$27*Übersicht!H415^2)+(Datenblatt!$D$27*Übersicht!H415)+Datenblatt!$E$27,IF($C415=14,(Datenblatt!$B$28*Übersicht!H415^3)+(Datenblatt!$C$28*Übersicht!H415^2)+(Datenblatt!$D$28*Übersicht!H415)+Datenblatt!$E$28,IF($C415=15,(Datenblatt!$B$29*Übersicht!H415^3)+(Datenblatt!$C$29*Übersicht!H415^2)+(Datenblatt!$D$29*Übersicht!H415)+Datenblatt!$E$29,IF($C415=16,(Datenblatt!$B$30*Übersicht!H415^3)+(Datenblatt!$C$30*Übersicht!H415^2)+(Datenblatt!$D$30*Übersicht!H415)+Datenblatt!$E$30,IF($C415=12,(Datenblatt!$B$31*Übersicht!H415^3)+(Datenblatt!$C$31*Übersicht!H415^2)+(Datenblatt!$D$31*Übersicht!H415)+Datenblatt!$E$31,IF($C415=11,(Datenblatt!$B$32*Übersicht!H415^3)+(Datenblatt!$C$32*Übersicht!H415^2)+(Datenblatt!$D$32*Übersicht!H415)+Datenblatt!$E$32,0))))))))))))))))))))))))</f>
        <v>0</v>
      </c>
      <c r="O415" s="2" t="e">
        <f t="shared" si="24"/>
        <v>#DIV/0!</v>
      </c>
      <c r="P415" s="2" t="e">
        <f t="shared" si="25"/>
        <v>#DIV/0!</v>
      </c>
      <c r="R415" s="2"/>
      <c r="S415" s="2">
        <f>Datenblatt!$I$10</f>
        <v>62.816491055091916</v>
      </c>
      <c r="T415" s="2">
        <f>Datenblatt!$I$18</f>
        <v>62.379148900450787</v>
      </c>
      <c r="U415" s="2">
        <f>Datenblatt!$I$26</f>
        <v>55.885385458572635</v>
      </c>
      <c r="V415" s="2">
        <f>Datenblatt!$I$34</f>
        <v>60.727085155488531</v>
      </c>
      <c r="W415" s="7" t="e">
        <f t="shared" si="26"/>
        <v>#DIV/0!</v>
      </c>
      <c r="Y415" s="2">
        <f>Datenblatt!$I$5</f>
        <v>73.48733784597421</v>
      </c>
      <c r="Z415">
        <f>Datenblatt!$I$13</f>
        <v>79.926562848016317</v>
      </c>
      <c r="AA415">
        <f>Datenblatt!$I$21</f>
        <v>79.953620531215734</v>
      </c>
      <c r="AB415">
        <f>Datenblatt!$I$29</f>
        <v>70.851454876954847</v>
      </c>
      <c r="AC415">
        <f>Datenblatt!$I$37</f>
        <v>75.813025407742586</v>
      </c>
      <c r="AD415" s="7" t="e">
        <f t="shared" si="27"/>
        <v>#DIV/0!</v>
      </c>
    </row>
    <row r="416" spans="10:30" ht="19" x14ac:dyDescent="0.25">
      <c r="J416" s="3" t="e">
        <f>IF(AND($C416=13,Datenblatt!M416&lt;Datenblatt!$R$3),0,IF(AND($C416=14,Datenblatt!M416&lt;Datenblatt!$R$4),0,IF(AND($C416=15,Datenblatt!M416&lt;Datenblatt!$R$5),0,IF(AND($C416=16,Datenblatt!M416&lt;Datenblatt!$R$6),0,IF(AND($C416=12,Datenblatt!M416&lt;Datenblatt!$R$7),0,IF(AND($C416=11,Datenblatt!M416&lt;Datenblatt!$R$8),0,IF(AND($C416=13,Datenblatt!M416&gt;Datenblatt!$Q$3),100,IF(AND($C416=14,Datenblatt!M416&gt;Datenblatt!$Q$4),100,IF(AND($C416=15,Datenblatt!M416&gt;Datenblatt!$Q$5),100,IF(AND($C416=16,Datenblatt!M416&gt;Datenblatt!$Q$6),100,IF(AND($C416=12,Datenblatt!M416&gt;Datenblatt!$Q$7),100,IF(AND($C416=11,Datenblatt!M416&gt;Datenblatt!$Q$8),100,IF(Übersicht!$C416=13,Datenblatt!$B$3*Datenblatt!M416^3+Datenblatt!$C$3*Datenblatt!M416^2+Datenblatt!$D$3*Datenblatt!M416+Datenblatt!$E$3,IF(Übersicht!$C416=14,Datenblatt!$B$4*Datenblatt!M416^3+Datenblatt!$C$4*Datenblatt!M416^2+Datenblatt!$D$4*Datenblatt!M416+Datenblatt!$E$4,IF(Übersicht!$C416=15,Datenblatt!$B$5*Datenblatt!M416^3+Datenblatt!$C$5*Datenblatt!M416^2+Datenblatt!$D$5*Datenblatt!M416+Datenblatt!$E$5,IF(Übersicht!$C416=16,Datenblatt!$B$6*Datenblatt!M416^3+Datenblatt!$C$6*Datenblatt!M416^2+Datenblatt!$D$6*Datenblatt!M416+Datenblatt!$E$6,IF(Übersicht!$C416=12,Datenblatt!$B$7*Datenblatt!M416^3+Datenblatt!$C$7*Datenblatt!M416^2+Datenblatt!$D$7*Datenblatt!M416+Datenblatt!$E$7,IF(Übersicht!$C416=11,Datenblatt!$B$8*Datenblatt!M416^3+Datenblatt!$C$8*Datenblatt!M416^2+Datenblatt!$D$8*Datenblatt!M416+Datenblatt!$E$8,0))))))))))))))))))</f>
        <v>#DIV/0!</v>
      </c>
      <c r="K416" t="e">
        <f>IF(AND(Übersicht!$C416=13,Datenblatt!N416&lt;Datenblatt!$T$3),0,IF(AND(Übersicht!$C416=14,Datenblatt!N416&lt;Datenblatt!$T$4),0,IF(AND(Übersicht!$C416=15,Datenblatt!N416&lt;Datenblatt!$T$5),0,IF(AND(Übersicht!$C416=16,Datenblatt!N416&lt;Datenblatt!$T$6),0,IF(AND(Übersicht!$C416=12,Datenblatt!N416&lt;Datenblatt!$T$7),0,IF(AND(Übersicht!$C416=11,Datenblatt!N416&lt;Datenblatt!$T$8),0,IF(AND($C416=13,Datenblatt!N416&gt;Datenblatt!$S$3),100,IF(AND($C416=14,Datenblatt!N416&gt;Datenblatt!$S$4),100,IF(AND($C416=15,Datenblatt!N416&gt;Datenblatt!$S$5),100,IF(AND($C416=16,Datenblatt!N416&gt;Datenblatt!$S$6),100,IF(AND($C416=12,Datenblatt!N416&gt;Datenblatt!$S$7),100,IF(AND($C416=11,Datenblatt!N416&gt;Datenblatt!$S$8),100,IF(Übersicht!$C416=13,Datenblatt!$B$11*Datenblatt!N416^3+Datenblatt!$C$11*Datenblatt!N416^2+Datenblatt!$D$11*Datenblatt!N416+Datenblatt!$E$11,IF(Übersicht!$C416=14,Datenblatt!$B$12*Datenblatt!N416^3+Datenblatt!$C$12*Datenblatt!N416^2+Datenblatt!$D$12*Datenblatt!N416+Datenblatt!$E$12,IF(Übersicht!$C416=15,Datenblatt!$B$13*Datenblatt!N416^3+Datenblatt!$C$13*Datenblatt!N416^2+Datenblatt!$D$13*Datenblatt!N416+Datenblatt!$E$13,IF(Übersicht!$C416=16,Datenblatt!$B$14*Datenblatt!N416^3+Datenblatt!$C$14*Datenblatt!N416^2+Datenblatt!$D$14*Datenblatt!N416+Datenblatt!$E$14,IF(Übersicht!$C416=12,Datenblatt!$B$15*Datenblatt!N416^3+Datenblatt!$C$15*Datenblatt!N416^2+Datenblatt!$D$15*Datenblatt!N416+Datenblatt!$E$15,IF(Übersicht!$C416=11,Datenblatt!$B$16*Datenblatt!N416^3+Datenblatt!$C$16*Datenblatt!N416^2+Datenblatt!$D$16*Datenblatt!N416+Datenblatt!$E$16,0))))))))))))))))))</f>
        <v>#DIV/0!</v>
      </c>
      <c r="L416">
        <f>IF(AND($C416=13,G416&lt;Datenblatt!$V$3),0,IF(AND($C416=14,G416&lt;Datenblatt!$V$4),0,IF(AND($C416=15,G416&lt;Datenblatt!$V$5),0,IF(AND($C416=16,G416&lt;Datenblatt!$V$6),0,IF(AND($C416=12,G416&lt;Datenblatt!$V$7),0,IF(AND($C416=11,G416&lt;Datenblatt!$V$8),0,IF(AND($C416=13,G416&gt;Datenblatt!$U$3),100,IF(AND($C416=14,G416&gt;Datenblatt!$U$4),100,IF(AND($C416=15,G416&gt;Datenblatt!$U$5),100,IF(AND($C416=16,G416&gt;Datenblatt!$U$6),100,IF(AND($C416=12,G416&gt;Datenblatt!$U$7),100,IF(AND($C416=11,G416&gt;Datenblatt!$U$8),100,IF($C416=13,(Datenblatt!$B$19*Übersicht!G416^3)+(Datenblatt!$C$19*Übersicht!G416^2)+(Datenblatt!$D$19*Übersicht!G416)+Datenblatt!$E$19,IF($C416=14,(Datenblatt!$B$20*Übersicht!G416^3)+(Datenblatt!$C$20*Übersicht!G416^2)+(Datenblatt!$D$20*Übersicht!G416)+Datenblatt!$E$20,IF($C416=15,(Datenblatt!$B$21*Übersicht!G416^3)+(Datenblatt!$C$21*Übersicht!G416^2)+(Datenblatt!$D$21*Übersicht!G416)+Datenblatt!$E$21,IF($C416=16,(Datenblatt!$B$22*Übersicht!G416^3)+(Datenblatt!$C$22*Übersicht!G416^2)+(Datenblatt!$D$22*Übersicht!G416)+Datenblatt!$E$22,IF($C416=12,(Datenblatt!$B$23*Übersicht!G416^3)+(Datenblatt!$C$23*Übersicht!G416^2)+(Datenblatt!$D$23*Übersicht!G416)+Datenblatt!$E$23,IF($C416=11,(Datenblatt!$B$24*Übersicht!G416^3)+(Datenblatt!$C$24*Übersicht!G416^2)+(Datenblatt!$D$24*Übersicht!G416)+Datenblatt!$E$24,0))))))))))))))))))</f>
        <v>0</v>
      </c>
      <c r="M416">
        <f>IF(AND(H416="",C416=11),Datenblatt!$I$26,IF(AND(H416="",C416=12),Datenblatt!$I$26,IF(AND(H416="",C416=16),Datenblatt!$I$27,IF(AND(H416="",C416=15),Datenblatt!$I$26,IF(AND(H416="",C416=14),Datenblatt!$I$26,IF(AND(H416="",C416=13),Datenblatt!$I$26,IF(AND($C416=13,H416&gt;Datenblatt!$X$3),0,IF(AND($C416=14,H416&gt;Datenblatt!$X$4),0,IF(AND($C416=15,H416&gt;Datenblatt!$X$5),0,IF(AND($C416=16,H416&gt;Datenblatt!$X$6),0,IF(AND($C416=12,H416&gt;Datenblatt!$X$7),0,IF(AND($C416=11,H416&gt;Datenblatt!$X$8),0,IF(AND($C416=13,H416&lt;Datenblatt!$W$3),100,IF(AND($C416=14,H416&lt;Datenblatt!$W$4),100,IF(AND($C416=15,H416&lt;Datenblatt!$W$5),100,IF(AND($C416=16,H416&lt;Datenblatt!$W$6),100,IF(AND($C416=12,H416&lt;Datenblatt!$W$7),100,IF(AND($C416=11,H416&lt;Datenblatt!$W$8),100,IF($C416=13,(Datenblatt!$B$27*Übersicht!H416^3)+(Datenblatt!$C$27*Übersicht!H416^2)+(Datenblatt!$D$27*Übersicht!H416)+Datenblatt!$E$27,IF($C416=14,(Datenblatt!$B$28*Übersicht!H416^3)+(Datenblatt!$C$28*Übersicht!H416^2)+(Datenblatt!$D$28*Übersicht!H416)+Datenblatt!$E$28,IF($C416=15,(Datenblatt!$B$29*Übersicht!H416^3)+(Datenblatt!$C$29*Übersicht!H416^2)+(Datenblatt!$D$29*Übersicht!H416)+Datenblatt!$E$29,IF($C416=16,(Datenblatt!$B$30*Übersicht!H416^3)+(Datenblatt!$C$30*Übersicht!H416^2)+(Datenblatt!$D$30*Übersicht!H416)+Datenblatt!$E$30,IF($C416=12,(Datenblatt!$B$31*Übersicht!H416^3)+(Datenblatt!$C$31*Übersicht!H416^2)+(Datenblatt!$D$31*Übersicht!H416)+Datenblatt!$E$31,IF($C416=11,(Datenblatt!$B$32*Übersicht!H416^3)+(Datenblatt!$C$32*Übersicht!H416^2)+(Datenblatt!$D$32*Übersicht!H416)+Datenblatt!$E$32,0))))))))))))))))))))))))</f>
        <v>0</v>
      </c>
      <c r="N416">
        <f>IF(AND(H416="",C416=11),Datenblatt!$I$29,IF(AND(H416="",C416=12),Datenblatt!$I$29,IF(AND(H416="",C416=16),Datenblatt!$I$29,IF(AND(H416="",C416=15),Datenblatt!$I$29,IF(AND(H416="",C416=14),Datenblatt!$I$29,IF(AND(H416="",C416=13),Datenblatt!$I$29,IF(AND($C416=13,H416&gt;Datenblatt!$X$3),0,IF(AND($C416=14,H416&gt;Datenblatt!$X$4),0,IF(AND($C416=15,H416&gt;Datenblatt!$X$5),0,IF(AND($C416=16,H416&gt;Datenblatt!$X$6),0,IF(AND($C416=12,H416&gt;Datenblatt!$X$7),0,IF(AND($C416=11,H416&gt;Datenblatt!$X$8),0,IF(AND($C416=13,H416&lt;Datenblatt!$W$3),100,IF(AND($C416=14,H416&lt;Datenblatt!$W$4),100,IF(AND($C416=15,H416&lt;Datenblatt!$W$5),100,IF(AND($C416=16,H416&lt;Datenblatt!$W$6),100,IF(AND($C416=12,H416&lt;Datenblatt!$W$7),100,IF(AND($C416=11,H416&lt;Datenblatt!$W$8),100,IF($C416=13,(Datenblatt!$B$27*Übersicht!H416^3)+(Datenblatt!$C$27*Übersicht!H416^2)+(Datenblatt!$D$27*Übersicht!H416)+Datenblatt!$E$27,IF($C416=14,(Datenblatt!$B$28*Übersicht!H416^3)+(Datenblatt!$C$28*Übersicht!H416^2)+(Datenblatt!$D$28*Übersicht!H416)+Datenblatt!$E$28,IF($C416=15,(Datenblatt!$B$29*Übersicht!H416^3)+(Datenblatt!$C$29*Übersicht!H416^2)+(Datenblatt!$D$29*Übersicht!H416)+Datenblatt!$E$29,IF($C416=16,(Datenblatt!$B$30*Übersicht!H416^3)+(Datenblatt!$C$30*Übersicht!H416^2)+(Datenblatt!$D$30*Übersicht!H416)+Datenblatt!$E$30,IF($C416=12,(Datenblatt!$B$31*Übersicht!H416^3)+(Datenblatt!$C$31*Übersicht!H416^2)+(Datenblatt!$D$31*Übersicht!H416)+Datenblatt!$E$31,IF($C416=11,(Datenblatt!$B$32*Übersicht!H416^3)+(Datenblatt!$C$32*Übersicht!H416^2)+(Datenblatt!$D$32*Übersicht!H416)+Datenblatt!$E$32,0))))))))))))))))))))))))</f>
        <v>0</v>
      </c>
      <c r="O416" s="2" t="e">
        <f t="shared" si="24"/>
        <v>#DIV/0!</v>
      </c>
      <c r="P416" s="2" t="e">
        <f t="shared" si="25"/>
        <v>#DIV/0!</v>
      </c>
      <c r="R416" s="2"/>
      <c r="S416" s="2">
        <f>Datenblatt!$I$10</f>
        <v>62.816491055091916</v>
      </c>
      <c r="T416" s="2">
        <f>Datenblatt!$I$18</f>
        <v>62.379148900450787</v>
      </c>
      <c r="U416" s="2">
        <f>Datenblatt!$I$26</f>
        <v>55.885385458572635</v>
      </c>
      <c r="V416" s="2">
        <f>Datenblatt!$I$34</f>
        <v>60.727085155488531</v>
      </c>
      <c r="W416" s="7" t="e">
        <f t="shared" si="26"/>
        <v>#DIV/0!</v>
      </c>
      <c r="Y416" s="2">
        <f>Datenblatt!$I$5</f>
        <v>73.48733784597421</v>
      </c>
      <c r="Z416">
        <f>Datenblatt!$I$13</f>
        <v>79.926562848016317</v>
      </c>
      <c r="AA416">
        <f>Datenblatt!$I$21</f>
        <v>79.953620531215734</v>
      </c>
      <c r="AB416">
        <f>Datenblatt!$I$29</f>
        <v>70.851454876954847</v>
      </c>
      <c r="AC416">
        <f>Datenblatt!$I$37</f>
        <v>75.813025407742586</v>
      </c>
      <c r="AD416" s="7" t="e">
        <f t="shared" si="27"/>
        <v>#DIV/0!</v>
      </c>
    </row>
    <row r="417" spans="10:30" ht="19" x14ac:dyDescent="0.25">
      <c r="J417" s="3" t="e">
        <f>IF(AND($C417=13,Datenblatt!M417&lt;Datenblatt!$R$3),0,IF(AND($C417=14,Datenblatt!M417&lt;Datenblatt!$R$4),0,IF(AND($C417=15,Datenblatt!M417&lt;Datenblatt!$R$5),0,IF(AND($C417=16,Datenblatt!M417&lt;Datenblatt!$R$6),0,IF(AND($C417=12,Datenblatt!M417&lt;Datenblatt!$R$7),0,IF(AND($C417=11,Datenblatt!M417&lt;Datenblatt!$R$8),0,IF(AND($C417=13,Datenblatt!M417&gt;Datenblatt!$Q$3),100,IF(AND($C417=14,Datenblatt!M417&gt;Datenblatt!$Q$4),100,IF(AND($C417=15,Datenblatt!M417&gt;Datenblatt!$Q$5),100,IF(AND($C417=16,Datenblatt!M417&gt;Datenblatt!$Q$6),100,IF(AND($C417=12,Datenblatt!M417&gt;Datenblatt!$Q$7),100,IF(AND($C417=11,Datenblatt!M417&gt;Datenblatt!$Q$8),100,IF(Übersicht!$C417=13,Datenblatt!$B$3*Datenblatt!M417^3+Datenblatt!$C$3*Datenblatt!M417^2+Datenblatt!$D$3*Datenblatt!M417+Datenblatt!$E$3,IF(Übersicht!$C417=14,Datenblatt!$B$4*Datenblatt!M417^3+Datenblatt!$C$4*Datenblatt!M417^2+Datenblatt!$D$4*Datenblatt!M417+Datenblatt!$E$4,IF(Übersicht!$C417=15,Datenblatt!$B$5*Datenblatt!M417^3+Datenblatt!$C$5*Datenblatt!M417^2+Datenblatt!$D$5*Datenblatt!M417+Datenblatt!$E$5,IF(Übersicht!$C417=16,Datenblatt!$B$6*Datenblatt!M417^3+Datenblatt!$C$6*Datenblatt!M417^2+Datenblatt!$D$6*Datenblatt!M417+Datenblatt!$E$6,IF(Übersicht!$C417=12,Datenblatt!$B$7*Datenblatt!M417^3+Datenblatt!$C$7*Datenblatt!M417^2+Datenblatt!$D$7*Datenblatt!M417+Datenblatt!$E$7,IF(Übersicht!$C417=11,Datenblatt!$B$8*Datenblatt!M417^3+Datenblatt!$C$8*Datenblatt!M417^2+Datenblatt!$D$8*Datenblatt!M417+Datenblatt!$E$8,0))))))))))))))))))</f>
        <v>#DIV/0!</v>
      </c>
      <c r="K417" t="e">
        <f>IF(AND(Übersicht!$C417=13,Datenblatt!N417&lt;Datenblatt!$T$3),0,IF(AND(Übersicht!$C417=14,Datenblatt!N417&lt;Datenblatt!$T$4),0,IF(AND(Übersicht!$C417=15,Datenblatt!N417&lt;Datenblatt!$T$5),0,IF(AND(Übersicht!$C417=16,Datenblatt!N417&lt;Datenblatt!$T$6),0,IF(AND(Übersicht!$C417=12,Datenblatt!N417&lt;Datenblatt!$T$7),0,IF(AND(Übersicht!$C417=11,Datenblatt!N417&lt;Datenblatt!$T$8),0,IF(AND($C417=13,Datenblatt!N417&gt;Datenblatt!$S$3),100,IF(AND($C417=14,Datenblatt!N417&gt;Datenblatt!$S$4),100,IF(AND($C417=15,Datenblatt!N417&gt;Datenblatt!$S$5),100,IF(AND($C417=16,Datenblatt!N417&gt;Datenblatt!$S$6),100,IF(AND($C417=12,Datenblatt!N417&gt;Datenblatt!$S$7),100,IF(AND($C417=11,Datenblatt!N417&gt;Datenblatt!$S$8),100,IF(Übersicht!$C417=13,Datenblatt!$B$11*Datenblatt!N417^3+Datenblatt!$C$11*Datenblatt!N417^2+Datenblatt!$D$11*Datenblatt!N417+Datenblatt!$E$11,IF(Übersicht!$C417=14,Datenblatt!$B$12*Datenblatt!N417^3+Datenblatt!$C$12*Datenblatt!N417^2+Datenblatt!$D$12*Datenblatt!N417+Datenblatt!$E$12,IF(Übersicht!$C417=15,Datenblatt!$B$13*Datenblatt!N417^3+Datenblatt!$C$13*Datenblatt!N417^2+Datenblatt!$D$13*Datenblatt!N417+Datenblatt!$E$13,IF(Übersicht!$C417=16,Datenblatt!$B$14*Datenblatt!N417^3+Datenblatt!$C$14*Datenblatt!N417^2+Datenblatt!$D$14*Datenblatt!N417+Datenblatt!$E$14,IF(Übersicht!$C417=12,Datenblatt!$B$15*Datenblatt!N417^3+Datenblatt!$C$15*Datenblatt!N417^2+Datenblatt!$D$15*Datenblatt!N417+Datenblatt!$E$15,IF(Übersicht!$C417=11,Datenblatt!$B$16*Datenblatt!N417^3+Datenblatt!$C$16*Datenblatt!N417^2+Datenblatt!$D$16*Datenblatt!N417+Datenblatt!$E$16,0))))))))))))))))))</f>
        <v>#DIV/0!</v>
      </c>
      <c r="L417">
        <f>IF(AND($C417=13,G417&lt;Datenblatt!$V$3),0,IF(AND($C417=14,G417&lt;Datenblatt!$V$4),0,IF(AND($C417=15,G417&lt;Datenblatt!$V$5),0,IF(AND($C417=16,G417&lt;Datenblatt!$V$6),0,IF(AND($C417=12,G417&lt;Datenblatt!$V$7),0,IF(AND($C417=11,G417&lt;Datenblatt!$V$8),0,IF(AND($C417=13,G417&gt;Datenblatt!$U$3),100,IF(AND($C417=14,G417&gt;Datenblatt!$U$4),100,IF(AND($C417=15,G417&gt;Datenblatt!$U$5),100,IF(AND($C417=16,G417&gt;Datenblatt!$U$6),100,IF(AND($C417=12,G417&gt;Datenblatt!$U$7),100,IF(AND($C417=11,G417&gt;Datenblatt!$U$8),100,IF($C417=13,(Datenblatt!$B$19*Übersicht!G417^3)+(Datenblatt!$C$19*Übersicht!G417^2)+(Datenblatt!$D$19*Übersicht!G417)+Datenblatt!$E$19,IF($C417=14,(Datenblatt!$B$20*Übersicht!G417^3)+(Datenblatt!$C$20*Übersicht!G417^2)+(Datenblatt!$D$20*Übersicht!G417)+Datenblatt!$E$20,IF($C417=15,(Datenblatt!$B$21*Übersicht!G417^3)+(Datenblatt!$C$21*Übersicht!G417^2)+(Datenblatt!$D$21*Übersicht!G417)+Datenblatt!$E$21,IF($C417=16,(Datenblatt!$B$22*Übersicht!G417^3)+(Datenblatt!$C$22*Übersicht!G417^2)+(Datenblatt!$D$22*Übersicht!G417)+Datenblatt!$E$22,IF($C417=12,(Datenblatt!$B$23*Übersicht!G417^3)+(Datenblatt!$C$23*Übersicht!G417^2)+(Datenblatt!$D$23*Übersicht!G417)+Datenblatt!$E$23,IF($C417=11,(Datenblatt!$B$24*Übersicht!G417^3)+(Datenblatt!$C$24*Übersicht!G417^2)+(Datenblatt!$D$24*Übersicht!G417)+Datenblatt!$E$24,0))))))))))))))))))</f>
        <v>0</v>
      </c>
      <c r="M417">
        <f>IF(AND(H417="",C417=11),Datenblatt!$I$26,IF(AND(H417="",C417=12),Datenblatt!$I$26,IF(AND(H417="",C417=16),Datenblatt!$I$27,IF(AND(H417="",C417=15),Datenblatt!$I$26,IF(AND(H417="",C417=14),Datenblatt!$I$26,IF(AND(H417="",C417=13),Datenblatt!$I$26,IF(AND($C417=13,H417&gt;Datenblatt!$X$3),0,IF(AND($C417=14,H417&gt;Datenblatt!$X$4),0,IF(AND($C417=15,H417&gt;Datenblatt!$X$5),0,IF(AND($C417=16,H417&gt;Datenblatt!$X$6),0,IF(AND($C417=12,H417&gt;Datenblatt!$X$7),0,IF(AND($C417=11,H417&gt;Datenblatt!$X$8),0,IF(AND($C417=13,H417&lt;Datenblatt!$W$3),100,IF(AND($C417=14,H417&lt;Datenblatt!$W$4),100,IF(AND($C417=15,H417&lt;Datenblatt!$W$5),100,IF(AND($C417=16,H417&lt;Datenblatt!$W$6),100,IF(AND($C417=12,H417&lt;Datenblatt!$W$7),100,IF(AND($C417=11,H417&lt;Datenblatt!$W$8),100,IF($C417=13,(Datenblatt!$B$27*Übersicht!H417^3)+(Datenblatt!$C$27*Übersicht!H417^2)+(Datenblatt!$D$27*Übersicht!H417)+Datenblatt!$E$27,IF($C417=14,(Datenblatt!$B$28*Übersicht!H417^3)+(Datenblatt!$C$28*Übersicht!H417^2)+(Datenblatt!$D$28*Übersicht!H417)+Datenblatt!$E$28,IF($C417=15,(Datenblatt!$B$29*Übersicht!H417^3)+(Datenblatt!$C$29*Übersicht!H417^2)+(Datenblatt!$D$29*Übersicht!H417)+Datenblatt!$E$29,IF($C417=16,(Datenblatt!$B$30*Übersicht!H417^3)+(Datenblatt!$C$30*Übersicht!H417^2)+(Datenblatt!$D$30*Übersicht!H417)+Datenblatt!$E$30,IF($C417=12,(Datenblatt!$B$31*Übersicht!H417^3)+(Datenblatt!$C$31*Übersicht!H417^2)+(Datenblatt!$D$31*Übersicht!H417)+Datenblatt!$E$31,IF($C417=11,(Datenblatt!$B$32*Übersicht!H417^3)+(Datenblatt!$C$32*Übersicht!H417^2)+(Datenblatt!$D$32*Übersicht!H417)+Datenblatt!$E$32,0))))))))))))))))))))))))</f>
        <v>0</v>
      </c>
      <c r="N417">
        <f>IF(AND(H417="",C417=11),Datenblatt!$I$29,IF(AND(H417="",C417=12),Datenblatt!$I$29,IF(AND(H417="",C417=16),Datenblatt!$I$29,IF(AND(H417="",C417=15),Datenblatt!$I$29,IF(AND(H417="",C417=14),Datenblatt!$I$29,IF(AND(H417="",C417=13),Datenblatt!$I$29,IF(AND($C417=13,H417&gt;Datenblatt!$X$3),0,IF(AND($C417=14,H417&gt;Datenblatt!$X$4),0,IF(AND($C417=15,H417&gt;Datenblatt!$X$5),0,IF(AND($C417=16,H417&gt;Datenblatt!$X$6),0,IF(AND($C417=12,H417&gt;Datenblatt!$X$7),0,IF(AND($C417=11,H417&gt;Datenblatt!$X$8),0,IF(AND($C417=13,H417&lt;Datenblatt!$W$3),100,IF(AND($C417=14,H417&lt;Datenblatt!$W$4),100,IF(AND($C417=15,H417&lt;Datenblatt!$W$5),100,IF(AND($C417=16,H417&lt;Datenblatt!$W$6),100,IF(AND($C417=12,H417&lt;Datenblatt!$W$7),100,IF(AND($C417=11,H417&lt;Datenblatt!$W$8),100,IF($C417=13,(Datenblatt!$B$27*Übersicht!H417^3)+(Datenblatt!$C$27*Übersicht!H417^2)+(Datenblatt!$D$27*Übersicht!H417)+Datenblatt!$E$27,IF($C417=14,(Datenblatt!$B$28*Übersicht!H417^3)+(Datenblatt!$C$28*Übersicht!H417^2)+(Datenblatt!$D$28*Übersicht!H417)+Datenblatt!$E$28,IF($C417=15,(Datenblatt!$B$29*Übersicht!H417^3)+(Datenblatt!$C$29*Übersicht!H417^2)+(Datenblatt!$D$29*Übersicht!H417)+Datenblatt!$E$29,IF($C417=16,(Datenblatt!$B$30*Übersicht!H417^3)+(Datenblatt!$C$30*Übersicht!H417^2)+(Datenblatt!$D$30*Übersicht!H417)+Datenblatt!$E$30,IF($C417=12,(Datenblatt!$B$31*Übersicht!H417^3)+(Datenblatt!$C$31*Übersicht!H417^2)+(Datenblatt!$D$31*Übersicht!H417)+Datenblatt!$E$31,IF($C417=11,(Datenblatt!$B$32*Übersicht!H417^3)+(Datenblatt!$C$32*Übersicht!H417^2)+(Datenblatt!$D$32*Übersicht!H417)+Datenblatt!$E$32,0))))))))))))))))))))))))</f>
        <v>0</v>
      </c>
      <c r="O417" s="2" t="e">
        <f t="shared" si="24"/>
        <v>#DIV/0!</v>
      </c>
      <c r="P417" s="2" t="e">
        <f t="shared" si="25"/>
        <v>#DIV/0!</v>
      </c>
      <c r="R417" s="2"/>
      <c r="S417" s="2">
        <f>Datenblatt!$I$10</f>
        <v>62.816491055091916</v>
      </c>
      <c r="T417" s="2">
        <f>Datenblatt!$I$18</f>
        <v>62.379148900450787</v>
      </c>
      <c r="U417" s="2">
        <f>Datenblatt!$I$26</f>
        <v>55.885385458572635</v>
      </c>
      <c r="V417" s="2">
        <f>Datenblatt!$I$34</f>
        <v>60.727085155488531</v>
      </c>
      <c r="W417" s="7" t="e">
        <f t="shared" si="26"/>
        <v>#DIV/0!</v>
      </c>
      <c r="Y417" s="2">
        <f>Datenblatt!$I$5</f>
        <v>73.48733784597421</v>
      </c>
      <c r="Z417">
        <f>Datenblatt!$I$13</f>
        <v>79.926562848016317</v>
      </c>
      <c r="AA417">
        <f>Datenblatt!$I$21</f>
        <v>79.953620531215734</v>
      </c>
      <c r="AB417">
        <f>Datenblatt!$I$29</f>
        <v>70.851454876954847</v>
      </c>
      <c r="AC417">
        <f>Datenblatt!$I$37</f>
        <v>75.813025407742586</v>
      </c>
      <c r="AD417" s="7" t="e">
        <f t="shared" si="27"/>
        <v>#DIV/0!</v>
      </c>
    </row>
    <row r="418" spans="10:30" ht="19" x14ac:dyDescent="0.25">
      <c r="J418" s="3" t="e">
        <f>IF(AND($C418=13,Datenblatt!M418&lt;Datenblatt!$R$3),0,IF(AND($C418=14,Datenblatt!M418&lt;Datenblatt!$R$4),0,IF(AND($C418=15,Datenblatt!M418&lt;Datenblatt!$R$5),0,IF(AND($C418=16,Datenblatt!M418&lt;Datenblatt!$R$6),0,IF(AND($C418=12,Datenblatt!M418&lt;Datenblatt!$R$7),0,IF(AND($C418=11,Datenblatt!M418&lt;Datenblatt!$R$8),0,IF(AND($C418=13,Datenblatt!M418&gt;Datenblatt!$Q$3),100,IF(AND($C418=14,Datenblatt!M418&gt;Datenblatt!$Q$4),100,IF(AND($C418=15,Datenblatt!M418&gt;Datenblatt!$Q$5),100,IF(AND($C418=16,Datenblatt!M418&gt;Datenblatt!$Q$6),100,IF(AND($C418=12,Datenblatt!M418&gt;Datenblatt!$Q$7),100,IF(AND($C418=11,Datenblatt!M418&gt;Datenblatt!$Q$8),100,IF(Übersicht!$C418=13,Datenblatt!$B$3*Datenblatt!M418^3+Datenblatt!$C$3*Datenblatt!M418^2+Datenblatt!$D$3*Datenblatt!M418+Datenblatt!$E$3,IF(Übersicht!$C418=14,Datenblatt!$B$4*Datenblatt!M418^3+Datenblatt!$C$4*Datenblatt!M418^2+Datenblatt!$D$4*Datenblatt!M418+Datenblatt!$E$4,IF(Übersicht!$C418=15,Datenblatt!$B$5*Datenblatt!M418^3+Datenblatt!$C$5*Datenblatt!M418^2+Datenblatt!$D$5*Datenblatt!M418+Datenblatt!$E$5,IF(Übersicht!$C418=16,Datenblatt!$B$6*Datenblatt!M418^3+Datenblatt!$C$6*Datenblatt!M418^2+Datenblatt!$D$6*Datenblatt!M418+Datenblatt!$E$6,IF(Übersicht!$C418=12,Datenblatt!$B$7*Datenblatt!M418^3+Datenblatt!$C$7*Datenblatt!M418^2+Datenblatt!$D$7*Datenblatt!M418+Datenblatt!$E$7,IF(Übersicht!$C418=11,Datenblatt!$B$8*Datenblatt!M418^3+Datenblatt!$C$8*Datenblatt!M418^2+Datenblatt!$D$8*Datenblatt!M418+Datenblatt!$E$8,0))))))))))))))))))</f>
        <v>#DIV/0!</v>
      </c>
      <c r="K418" t="e">
        <f>IF(AND(Übersicht!$C418=13,Datenblatt!N418&lt;Datenblatt!$T$3),0,IF(AND(Übersicht!$C418=14,Datenblatt!N418&lt;Datenblatt!$T$4),0,IF(AND(Übersicht!$C418=15,Datenblatt!N418&lt;Datenblatt!$T$5),0,IF(AND(Übersicht!$C418=16,Datenblatt!N418&lt;Datenblatt!$T$6),0,IF(AND(Übersicht!$C418=12,Datenblatt!N418&lt;Datenblatt!$T$7),0,IF(AND(Übersicht!$C418=11,Datenblatt!N418&lt;Datenblatt!$T$8),0,IF(AND($C418=13,Datenblatt!N418&gt;Datenblatt!$S$3),100,IF(AND($C418=14,Datenblatt!N418&gt;Datenblatt!$S$4),100,IF(AND($C418=15,Datenblatt!N418&gt;Datenblatt!$S$5),100,IF(AND($C418=16,Datenblatt!N418&gt;Datenblatt!$S$6),100,IF(AND($C418=12,Datenblatt!N418&gt;Datenblatt!$S$7),100,IF(AND($C418=11,Datenblatt!N418&gt;Datenblatt!$S$8),100,IF(Übersicht!$C418=13,Datenblatt!$B$11*Datenblatt!N418^3+Datenblatt!$C$11*Datenblatt!N418^2+Datenblatt!$D$11*Datenblatt!N418+Datenblatt!$E$11,IF(Übersicht!$C418=14,Datenblatt!$B$12*Datenblatt!N418^3+Datenblatt!$C$12*Datenblatt!N418^2+Datenblatt!$D$12*Datenblatt!N418+Datenblatt!$E$12,IF(Übersicht!$C418=15,Datenblatt!$B$13*Datenblatt!N418^3+Datenblatt!$C$13*Datenblatt!N418^2+Datenblatt!$D$13*Datenblatt!N418+Datenblatt!$E$13,IF(Übersicht!$C418=16,Datenblatt!$B$14*Datenblatt!N418^3+Datenblatt!$C$14*Datenblatt!N418^2+Datenblatt!$D$14*Datenblatt!N418+Datenblatt!$E$14,IF(Übersicht!$C418=12,Datenblatt!$B$15*Datenblatt!N418^3+Datenblatt!$C$15*Datenblatt!N418^2+Datenblatt!$D$15*Datenblatt!N418+Datenblatt!$E$15,IF(Übersicht!$C418=11,Datenblatt!$B$16*Datenblatt!N418^3+Datenblatt!$C$16*Datenblatt!N418^2+Datenblatt!$D$16*Datenblatt!N418+Datenblatt!$E$16,0))))))))))))))))))</f>
        <v>#DIV/0!</v>
      </c>
      <c r="L418">
        <f>IF(AND($C418=13,G418&lt;Datenblatt!$V$3),0,IF(AND($C418=14,G418&lt;Datenblatt!$V$4),0,IF(AND($C418=15,G418&lt;Datenblatt!$V$5),0,IF(AND($C418=16,G418&lt;Datenblatt!$V$6),0,IF(AND($C418=12,G418&lt;Datenblatt!$V$7),0,IF(AND($C418=11,G418&lt;Datenblatt!$V$8),0,IF(AND($C418=13,G418&gt;Datenblatt!$U$3),100,IF(AND($C418=14,G418&gt;Datenblatt!$U$4),100,IF(AND($C418=15,G418&gt;Datenblatt!$U$5),100,IF(AND($C418=16,G418&gt;Datenblatt!$U$6),100,IF(AND($C418=12,G418&gt;Datenblatt!$U$7),100,IF(AND($C418=11,G418&gt;Datenblatt!$U$8),100,IF($C418=13,(Datenblatt!$B$19*Übersicht!G418^3)+(Datenblatt!$C$19*Übersicht!G418^2)+(Datenblatt!$D$19*Übersicht!G418)+Datenblatt!$E$19,IF($C418=14,(Datenblatt!$B$20*Übersicht!G418^3)+(Datenblatt!$C$20*Übersicht!G418^2)+(Datenblatt!$D$20*Übersicht!G418)+Datenblatt!$E$20,IF($C418=15,(Datenblatt!$B$21*Übersicht!G418^3)+(Datenblatt!$C$21*Übersicht!G418^2)+(Datenblatt!$D$21*Übersicht!G418)+Datenblatt!$E$21,IF($C418=16,(Datenblatt!$B$22*Übersicht!G418^3)+(Datenblatt!$C$22*Übersicht!G418^2)+(Datenblatt!$D$22*Übersicht!G418)+Datenblatt!$E$22,IF($C418=12,(Datenblatt!$B$23*Übersicht!G418^3)+(Datenblatt!$C$23*Übersicht!G418^2)+(Datenblatt!$D$23*Übersicht!G418)+Datenblatt!$E$23,IF($C418=11,(Datenblatt!$B$24*Übersicht!G418^3)+(Datenblatt!$C$24*Übersicht!G418^2)+(Datenblatt!$D$24*Übersicht!G418)+Datenblatt!$E$24,0))))))))))))))))))</f>
        <v>0</v>
      </c>
      <c r="M418">
        <f>IF(AND(H418="",C418=11),Datenblatt!$I$26,IF(AND(H418="",C418=12),Datenblatt!$I$26,IF(AND(H418="",C418=16),Datenblatt!$I$27,IF(AND(H418="",C418=15),Datenblatt!$I$26,IF(AND(H418="",C418=14),Datenblatt!$I$26,IF(AND(H418="",C418=13),Datenblatt!$I$26,IF(AND($C418=13,H418&gt;Datenblatt!$X$3),0,IF(AND($C418=14,H418&gt;Datenblatt!$X$4),0,IF(AND($C418=15,H418&gt;Datenblatt!$X$5),0,IF(AND($C418=16,H418&gt;Datenblatt!$X$6),0,IF(AND($C418=12,H418&gt;Datenblatt!$X$7),0,IF(AND($C418=11,H418&gt;Datenblatt!$X$8),0,IF(AND($C418=13,H418&lt;Datenblatt!$W$3),100,IF(AND($C418=14,H418&lt;Datenblatt!$W$4),100,IF(AND($C418=15,H418&lt;Datenblatt!$W$5),100,IF(AND($C418=16,H418&lt;Datenblatt!$W$6),100,IF(AND($C418=12,H418&lt;Datenblatt!$W$7),100,IF(AND($C418=11,H418&lt;Datenblatt!$W$8),100,IF($C418=13,(Datenblatt!$B$27*Übersicht!H418^3)+(Datenblatt!$C$27*Übersicht!H418^2)+(Datenblatt!$D$27*Übersicht!H418)+Datenblatt!$E$27,IF($C418=14,(Datenblatt!$B$28*Übersicht!H418^3)+(Datenblatt!$C$28*Übersicht!H418^2)+(Datenblatt!$D$28*Übersicht!H418)+Datenblatt!$E$28,IF($C418=15,(Datenblatt!$B$29*Übersicht!H418^3)+(Datenblatt!$C$29*Übersicht!H418^2)+(Datenblatt!$D$29*Übersicht!H418)+Datenblatt!$E$29,IF($C418=16,(Datenblatt!$B$30*Übersicht!H418^3)+(Datenblatt!$C$30*Übersicht!H418^2)+(Datenblatt!$D$30*Übersicht!H418)+Datenblatt!$E$30,IF($C418=12,(Datenblatt!$B$31*Übersicht!H418^3)+(Datenblatt!$C$31*Übersicht!H418^2)+(Datenblatt!$D$31*Übersicht!H418)+Datenblatt!$E$31,IF($C418=11,(Datenblatt!$B$32*Übersicht!H418^3)+(Datenblatt!$C$32*Übersicht!H418^2)+(Datenblatt!$D$32*Übersicht!H418)+Datenblatt!$E$32,0))))))))))))))))))))))))</f>
        <v>0</v>
      </c>
      <c r="N418">
        <f>IF(AND(H418="",C418=11),Datenblatt!$I$29,IF(AND(H418="",C418=12),Datenblatt!$I$29,IF(AND(H418="",C418=16),Datenblatt!$I$29,IF(AND(H418="",C418=15),Datenblatt!$I$29,IF(AND(H418="",C418=14),Datenblatt!$I$29,IF(AND(H418="",C418=13),Datenblatt!$I$29,IF(AND($C418=13,H418&gt;Datenblatt!$X$3),0,IF(AND($C418=14,H418&gt;Datenblatt!$X$4),0,IF(AND($C418=15,H418&gt;Datenblatt!$X$5),0,IF(AND($C418=16,H418&gt;Datenblatt!$X$6),0,IF(AND($C418=12,H418&gt;Datenblatt!$X$7),0,IF(AND($C418=11,H418&gt;Datenblatt!$X$8),0,IF(AND($C418=13,H418&lt;Datenblatt!$W$3),100,IF(AND($C418=14,H418&lt;Datenblatt!$W$4),100,IF(AND($C418=15,H418&lt;Datenblatt!$W$5),100,IF(AND($C418=16,H418&lt;Datenblatt!$W$6),100,IF(AND($C418=12,H418&lt;Datenblatt!$W$7),100,IF(AND($C418=11,H418&lt;Datenblatt!$W$8),100,IF($C418=13,(Datenblatt!$B$27*Übersicht!H418^3)+(Datenblatt!$C$27*Übersicht!H418^2)+(Datenblatt!$D$27*Übersicht!H418)+Datenblatt!$E$27,IF($C418=14,(Datenblatt!$B$28*Übersicht!H418^3)+(Datenblatt!$C$28*Übersicht!H418^2)+(Datenblatt!$D$28*Übersicht!H418)+Datenblatt!$E$28,IF($C418=15,(Datenblatt!$B$29*Übersicht!H418^3)+(Datenblatt!$C$29*Übersicht!H418^2)+(Datenblatt!$D$29*Übersicht!H418)+Datenblatt!$E$29,IF($C418=16,(Datenblatt!$B$30*Übersicht!H418^3)+(Datenblatt!$C$30*Übersicht!H418^2)+(Datenblatt!$D$30*Übersicht!H418)+Datenblatt!$E$30,IF($C418=12,(Datenblatt!$B$31*Übersicht!H418^3)+(Datenblatt!$C$31*Übersicht!H418^2)+(Datenblatt!$D$31*Übersicht!H418)+Datenblatt!$E$31,IF($C418=11,(Datenblatt!$B$32*Übersicht!H418^3)+(Datenblatt!$C$32*Übersicht!H418^2)+(Datenblatt!$D$32*Übersicht!H418)+Datenblatt!$E$32,0))))))))))))))))))))))))</f>
        <v>0</v>
      </c>
      <c r="O418" s="2" t="e">
        <f t="shared" si="24"/>
        <v>#DIV/0!</v>
      </c>
      <c r="P418" s="2" t="e">
        <f t="shared" si="25"/>
        <v>#DIV/0!</v>
      </c>
      <c r="R418" s="2"/>
      <c r="S418" s="2">
        <f>Datenblatt!$I$10</f>
        <v>62.816491055091916</v>
      </c>
      <c r="T418" s="2">
        <f>Datenblatt!$I$18</f>
        <v>62.379148900450787</v>
      </c>
      <c r="U418" s="2">
        <f>Datenblatt!$I$26</f>
        <v>55.885385458572635</v>
      </c>
      <c r="V418" s="2">
        <f>Datenblatt!$I$34</f>
        <v>60.727085155488531</v>
      </c>
      <c r="W418" s="7" t="e">
        <f t="shared" si="26"/>
        <v>#DIV/0!</v>
      </c>
      <c r="Y418" s="2">
        <f>Datenblatt!$I$5</f>
        <v>73.48733784597421</v>
      </c>
      <c r="Z418">
        <f>Datenblatt!$I$13</f>
        <v>79.926562848016317</v>
      </c>
      <c r="AA418">
        <f>Datenblatt!$I$21</f>
        <v>79.953620531215734</v>
      </c>
      <c r="AB418">
        <f>Datenblatt!$I$29</f>
        <v>70.851454876954847</v>
      </c>
      <c r="AC418">
        <f>Datenblatt!$I$37</f>
        <v>75.813025407742586</v>
      </c>
      <c r="AD418" s="7" t="e">
        <f t="shared" si="27"/>
        <v>#DIV/0!</v>
      </c>
    </row>
    <row r="419" spans="10:30" ht="19" x14ac:dyDescent="0.25">
      <c r="J419" s="3" t="e">
        <f>IF(AND($C419=13,Datenblatt!M419&lt;Datenblatt!$R$3),0,IF(AND($C419=14,Datenblatt!M419&lt;Datenblatt!$R$4),0,IF(AND($C419=15,Datenblatt!M419&lt;Datenblatt!$R$5),0,IF(AND($C419=16,Datenblatt!M419&lt;Datenblatt!$R$6),0,IF(AND($C419=12,Datenblatt!M419&lt;Datenblatt!$R$7),0,IF(AND($C419=11,Datenblatt!M419&lt;Datenblatt!$R$8),0,IF(AND($C419=13,Datenblatt!M419&gt;Datenblatt!$Q$3),100,IF(AND($C419=14,Datenblatt!M419&gt;Datenblatt!$Q$4),100,IF(AND($C419=15,Datenblatt!M419&gt;Datenblatt!$Q$5),100,IF(AND($C419=16,Datenblatt!M419&gt;Datenblatt!$Q$6),100,IF(AND($C419=12,Datenblatt!M419&gt;Datenblatt!$Q$7),100,IF(AND($C419=11,Datenblatt!M419&gt;Datenblatt!$Q$8),100,IF(Übersicht!$C419=13,Datenblatt!$B$3*Datenblatt!M419^3+Datenblatt!$C$3*Datenblatt!M419^2+Datenblatt!$D$3*Datenblatt!M419+Datenblatt!$E$3,IF(Übersicht!$C419=14,Datenblatt!$B$4*Datenblatt!M419^3+Datenblatt!$C$4*Datenblatt!M419^2+Datenblatt!$D$4*Datenblatt!M419+Datenblatt!$E$4,IF(Übersicht!$C419=15,Datenblatt!$B$5*Datenblatt!M419^3+Datenblatt!$C$5*Datenblatt!M419^2+Datenblatt!$D$5*Datenblatt!M419+Datenblatt!$E$5,IF(Übersicht!$C419=16,Datenblatt!$B$6*Datenblatt!M419^3+Datenblatt!$C$6*Datenblatt!M419^2+Datenblatt!$D$6*Datenblatt!M419+Datenblatt!$E$6,IF(Übersicht!$C419=12,Datenblatt!$B$7*Datenblatt!M419^3+Datenblatt!$C$7*Datenblatt!M419^2+Datenblatt!$D$7*Datenblatt!M419+Datenblatt!$E$7,IF(Übersicht!$C419=11,Datenblatt!$B$8*Datenblatt!M419^3+Datenblatt!$C$8*Datenblatt!M419^2+Datenblatt!$D$8*Datenblatt!M419+Datenblatt!$E$8,0))))))))))))))))))</f>
        <v>#DIV/0!</v>
      </c>
      <c r="K419" t="e">
        <f>IF(AND(Übersicht!$C419=13,Datenblatt!N419&lt;Datenblatt!$T$3),0,IF(AND(Übersicht!$C419=14,Datenblatt!N419&lt;Datenblatt!$T$4),0,IF(AND(Übersicht!$C419=15,Datenblatt!N419&lt;Datenblatt!$T$5),0,IF(AND(Übersicht!$C419=16,Datenblatt!N419&lt;Datenblatt!$T$6),0,IF(AND(Übersicht!$C419=12,Datenblatt!N419&lt;Datenblatt!$T$7),0,IF(AND(Übersicht!$C419=11,Datenblatt!N419&lt;Datenblatt!$T$8),0,IF(AND($C419=13,Datenblatt!N419&gt;Datenblatt!$S$3),100,IF(AND($C419=14,Datenblatt!N419&gt;Datenblatt!$S$4),100,IF(AND($C419=15,Datenblatt!N419&gt;Datenblatt!$S$5),100,IF(AND($C419=16,Datenblatt!N419&gt;Datenblatt!$S$6),100,IF(AND($C419=12,Datenblatt!N419&gt;Datenblatt!$S$7),100,IF(AND($C419=11,Datenblatt!N419&gt;Datenblatt!$S$8),100,IF(Übersicht!$C419=13,Datenblatt!$B$11*Datenblatt!N419^3+Datenblatt!$C$11*Datenblatt!N419^2+Datenblatt!$D$11*Datenblatt!N419+Datenblatt!$E$11,IF(Übersicht!$C419=14,Datenblatt!$B$12*Datenblatt!N419^3+Datenblatt!$C$12*Datenblatt!N419^2+Datenblatt!$D$12*Datenblatt!N419+Datenblatt!$E$12,IF(Übersicht!$C419=15,Datenblatt!$B$13*Datenblatt!N419^3+Datenblatt!$C$13*Datenblatt!N419^2+Datenblatt!$D$13*Datenblatt!N419+Datenblatt!$E$13,IF(Übersicht!$C419=16,Datenblatt!$B$14*Datenblatt!N419^3+Datenblatt!$C$14*Datenblatt!N419^2+Datenblatt!$D$14*Datenblatt!N419+Datenblatt!$E$14,IF(Übersicht!$C419=12,Datenblatt!$B$15*Datenblatt!N419^3+Datenblatt!$C$15*Datenblatt!N419^2+Datenblatt!$D$15*Datenblatt!N419+Datenblatt!$E$15,IF(Übersicht!$C419=11,Datenblatt!$B$16*Datenblatt!N419^3+Datenblatt!$C$16*Datenblatt!N419^2+Datenblatt!$D$16*Datenblatt!N419+Datenblatt!$E$16,0))))))))))))))))))</f>
        <v>#DIV/0!</v>
      </c>
      <c r="L419">
        <f>IF(AND($C419=13,G419&lt;Datenblatt!$V$3),0,IF(AND($C419=14,G419&lt;Datenblatt!$V$4),0,IF(AND($C419=15,G419&lt;Datenblatt!$V$5),0,IF(AND($C419=16,G419&lt;Datenblatt!$V$6),0,IF(AND($C419=12,G419&lt;Datenblatt!$V$7),0,IF(AND($C419=11,G419&lt;Datenblatt!$V$8),0,IF(AND($C419=13,G419&gt;Datenblatt!$U$3),100,IF(AND($C419=14,G419&gt;Datenblatt!$U$4),100,IF(AND($C419=15,G419&gt;Datenblatt!$U$5),100,IF(AND($C419=16,G419&gt;Datenblatt!$U$6),100,IF(AND($C419=12,G419&gt;Datenblatt!$U$7),100,IF(AND($C419=11,G419&gt;Datenblatt!$U$8),100,IF($C419=13,(Datenblatt!$B$19*Übersicht!G419^3)+(Datenblatt!$C$19*Übersicht!G419^2)+(Datenblatt!$D$19*Übersicht!G419)+Datenblatt!$E$19,IF($C419=14,(Datenblatt!$B$20*Übersicht!G419^3)+(Datenblatt!$C$20*Übersicht!G419^2)+(Datenblatt!$D$20*Übersicht!G419)+Datenblatt!$E$20,IF($C419=15,(Datenblatt!$B$21*Übersicht!G419^3)+(Datenblatt!$C$21*Übersicht!G419^2)+(Datenblatt!$D$21*Übersicht!G419)+Datenblatt!$E$21,IF($C419=16,(Datenblatt!$B$22*Übersicht!G419^3)+(Datenblatt!$C$22*Übersicht!G419^2)+(Datenblatt!$D$22*Übersicht!G419)+Datenblatt!$E$22,IF($C419=12,(Datenblatt!$B$23*Übersicht!G419^3)+(Datenblatt!$C$23*Übersicht!G419^2)+(Datenblatt!$D$23*Übersicht!G419)+Datenblatt!$E$23,IF($C419=11,(Datenblatt!$B$24*Übersicht!G419^3)+(Datenblatt!$C$24*Übersicht!G419^2)+(Datenblatt!$D$24*Übersicht!G419)+Datenblatt!$E$24,0))))))))))))))))))</f>
        <v>0</v>
      </c>
      <c r="M419">
        <f>IF(AND(H419="",C419=11),Datenblatt!$I$26,IF(AND(H419="",C419=12),Datenblatt!$I$26,IF(AND(H419="",C419=16),Datenblatt!$I$27,IF(AND(H419="",C419=15),Datenblatt!$I$26,IF(AND(H419="",C419=14),Datenblatt!$I$26,IF(AND(H419="",C419=13),Datenblatt!$I$26,IF(AND($C419=13,H419&gt;Datenblatt!$X$3),0,IF(AND($C419=14,H419&gt;Datenblatt!$X$4),0,IF(AND($C419=15,H419&gt;Datenblatt!$X$5),0,IF(AND($C419=16,H419&gt;Datenblatt!$X$6),0,IF(AND($C419=12,H419&gt;Datenblatt!$X$7),0,IF(AND($C419=11,H419&gt;Datenblatt!$X$8),0,IF(AND($C419=13,H419&lt;Datenblatt!$W$3),100,IF(AND($C419=14,H419&lt;Datenblatt!$W$4),100,IF(AND($C419=15,H419&lt;Datenblatt!$W$5),100,IF(AND($C419=16,H419&lt;Datenblatt!$W$6),100,IF(AND($C419=12,H419&lt;Datenblatt!$W$7),100,IF(AND($C419=11,H419&lt;Datenblatt!$W$8),100,IF($C419=13,(Datenblatt!$B$27*Übersicht!H419^3)+(Datenblatt!$C$27*Übersicht!H419^2)+(Datenblatt!$D$27*Übersicht!H419)+Datenblatt!$E$27,IF($C419=14,(Datenblatt!$B$28*Übersicht!H419^3)+(Datenblatt!$C$28*Übersicht!H419^2)+(Datenblatt!$D$28*Übersicht!H419)+Datenblatt!$E$28,IF($C419=15,(Datenblatt!$B$29*Übersicht!H419^3)+(Datenblatt!$C$29*Übersicht!H419^2)+(Datenblatt!$D$29*Übersicht!H419)+Datenblatt!$E$29,IF($C419=16,(Datenblatt!$B$30*Übersicht!H419^3)+(Datenblatt!$C$30*Übersicht!H419^2)+(Datenblatt!$D$30*Übersicht!H419)+Datenblatt!$E$30,IF($C419=12,(Datenblatt!$B$31*Übersicht!H419^3)+(Datenblatt!$C$31*Übersicht!H419^2)+(Datenblatt!$D$31*Übersicht!H419)+Datenblatt!$E$31,IF($C419=11,(Datenblatt!$B$32*Übersicht!H419^3)+(Datenblatt!$C$32*Übersicht!H419^2)+(Datenblatt!$D$32*Übersicht!H419)+Datenblatt!$E$32,0))))))))))))))))))))))))</f>
        <v>0</v>
      </c>
      <c r="N419">
        <f>IF(AND(H419="",C419=11),Datenblatt!$I$29,IF(AND(H419="",C419=12),Datenblatt!$I$29,IF(AND(H419="",C419=16),Datenblatt!$I$29,IF(AND(H419="",C419=15),Datenblatt!$I$29,IF(AND(H419="",C419=14),Datenblatt!$I$29,IF(AND(H419="",C419=13),Datenblatt!$I$29,IF(AND($C419=13,H419&gt;Datenblatt!$X$3),0,IF(AND($C419=14,H419&gt;Datenblatt!$X$4),0,IF(AND($C419=15,H419&gt;Datenblatt!$X$5),0,IF(AND($C419=16,H419&gt;Datenblatt!$X$6),0,IF(AND($C419=12,H419&gt;Datenblatt!$X$7),0,IF(AND($C419=11,H419&gt;Datenblatt!$X$8),0,IF(AND($C419=13,H419&lt;Datenblatt!$W$3),100,IF(AND($C419=14,H419&lt;Datenblatt!$W$4),100,IF(AND($C419=15,H419&lt;Datenblatt!$W$5),100,IF(AND($C419=16,H419&lt;Datenblatt!$W$6),100,IF(AND($C419=12,H419&lt;Datenblatt!$W$7),100,IF(AND($C419=11,H419&lt;Datenblatt!$W$8),100,IF($C419=13,(Datenblatt!$B$27*Übersicht!H419^3)+(Datenblatt!$C$27*Übersicht!H419^2)+(Datenblatt!$D$27*Übersicht!H419)+Datenblatt!$E$27,IF($C419=14,(Datenblatt!$B$28*Übersicht!H419^3)+(Datenblatt!$C$28*Übersicht!H419^2)+(Datenblatt!$D$28*Übersicht!H419)+Datenblatt!$E$28,IF($C419=15,(Datenblatt!$B$29*Übersicht!H419^3)+(Datenblatt!$C$29*Übersicht!H419^2)+(Datenblatt!$D$29*Übersicht!H419)+Datenblatt!$E$29,IF($C419=16,(Datenblatt!$B$30*Übersicht!H419^3)+(Datenblatt!$C$30*Übersicht!H419^2)+(Datenblatt!$D$30*Übersicht!H419)+Datenblatt!$E$30,IF($C419=12,(Datenblatt!$B$31*Übersicht!H419^3)+(Datenblatt!$C$31*Übersicht!H419^2)+(Datenblatt!$D$31*Übersicht!H419)+Datenblatt!$E$31,IF($C419=11,(Datenblatt!$B$32*Übersicht!H419^3)+(Datenblatt!$C$32*Übersicht!H419^2)+(Datenblatt!$D$32*Übersicht!H419)+Datenblatt!$E$32,0))))))))))))))))))))))))</f>
        <v>0</v>
      </c>
      <c r="O419" s="2" t="e">
        <f t="shared" si="24"/>
        <v>#DIV/0!</v>
      </c>
      <c r="P419" s="2" t="e">
        <f t="shared" si="25"/>
        <v>#DIV/0!</v>
      </c>
      <c r="R419" s="2"/>
      <c r="S419" s="2">
        <f>Datenblatt!$I$10</f>
        <v>62.816491055091916</v>
      </c>
      <c r="T419" s="2">
        <f>Datenblatt!$I$18</f>
        <v>62.379148900450787</v>
      </c>
      <c r="U419" s="2">
        <f>Datenblatt!$I$26</f>
        <v>55.885385458572635</v>
      </c>
      <c r="V419" s="2">
        <f>Datenblatt!$I$34</f>
        <v>60.727085155488531</v>
      </c>
      <c r="W419" s="7" t="e">
        <f t="shared" si="26"/>
        <v>#DIV/0!</v>
      </c>
      <c r="Y419" s="2">
        <f>Datenblatt!$I$5</f>
        <v>73.48733784597421</v>
      </c>
      <c r="Z419">
        <f>Datenblatt!$I$13</f>
        <v>79.926562848016317</v>
      </c>
      <c r="AA419">
        <f>Datenblatt!$I$21</f>
        <v>79.953620531215734</v>
      </c>
      <c r="AB419">
        <f>Datenblatt!$I$29</f>
        <v>70.851454876954847</v>
      </c>
      <c r="AC419">
        <f>Datenblatt!$I$37</f>
        <v>75.813025407742586</v>
      </c>
      <c r="AD419" s="7" t="e">
        <f t="shared" si="27"/>
        <v>#DIV/0!</v>
      </c>
    </row>
    <row r="420" spans="10:30" ht="19" x14ac:dyDescent="0.25">
      <c r="J420" s="3" t="e">
        <f>IF(AND($C420=13,Datenblatt!M420&lt;Datenblatt!$R$3),0,IF(AND($C420=14,Datenblatt!M420&lt;Datenblatt!$R$4),0,IF(AND($C420=15,Datenblatt!M420&lt;Datenblatt!$R$5),0,IF(AND($C420=16,Datenblatt!M420&lt;Datenblatt!$R$6),0,IF(AND($C420=12,Datenblatt!M420&lt;Datenblatt!$R$7),0,IF(AND($C420=11,Datenblatt!M420&lt;Datenblatt!$R$8),0,IF(AND($C420=13,Datenblatt!M420&gt;Datenblatt!$Q$3),100,IF(AND($C420=14,Datenblatt!M420&gt;Datenblatt!$Q$4),100,IF(AND($C420=15,Datenblatt!M420&gt;Datenblatt!$Q$5),100,IF(AND($C420=16,Datenblatt!M420&gt;Datenblatt!$Q$6),100,IF(AND($C420=12,Datenblatt!M420&gt;Datenblatt!$Q$7),100,IF(AND($C420=11,Datenblatt!M420&gt;Datenblatt!$Q$8),100,IF(Übersicht!$C420=13,Datenblatt!$B$3*Datenblatt!M420^3+Datenblatt!$C$3*Datenblatt!M420^2+Datenblatt!$D$3*Datenblatt!M420+Datenblatt!$E$3,IF(Übersicht!$C420=14,Datenblatt!$B$4*Datenblatt!M420^3+Datenblatt!$C$4*Datenblatt!M420^2+Datenblatt!$D$4*Datenblatt!M420+Datenblatt!$E$4,IF(Übersicht!$C420=15,Datenblatt!$B$5*Datenblatt!M420^3+Datenblatt!$C$5*Datenblatt!M420^2+Datenblatt!$D$5*Datenblatt!M420+Datenblatt!$E$5,IF(Übersicht!$C420=16,Datenblatt!$B$6*Datenblatt!M420^3+Datenblatt!$C$6*Datenblatt!M420^2+Datenblatt!$D$6*Datenblatt!M420+Datenblatt!$E$6,IF(Übersicht!$C420=12,Datenblatt!$B$7*Datenblatt!M420^3+Datenblatt!$C$7*Datenblatt!M420^2+Datenblatt!$D$7*Datenblatt!M420+Datenblatt!$E$7,IF(Übersicht!$C420=11,Datenblatt!$B$8*Datenblatt!M420^3+Datenblatt!$C$8*Datenblatt!M420^2+Datenblatt!$D$8*Datenblatt!M420+Datenblatt!$E$8,0))))))))))))))))))</f>
        <v>#DIV/0!</v>
      </c>
      <c r="K420" t="e">
        <f>IF(AND(Übersicht!$C420=13,Datenblatt!N420&lt;Datenblatt!$T$3),0,IF(AND(Übersicht!$C420=14,Datenblatt!N420&lt;Datenblatt!$T$4),0,IF(AND(Übersicht!$C420=15,Datenblatt!N420&lt;Datenblatt!$T$5),0,IF(AND(Übersicht!$C420=16,Datenblatt!N420&lt;Datenblatt!$T$6),0,IF(AND(Übersicht!$C420=12,Datenblatt!N420&lt;Datenblatt!$T$7),0,IF(AND(Übersicht!$C420=11,Datenblatt!N420&lt;Datenblatt!$T$8),0,IF(AND($C420=13,Datenblatt!N420&gt;Datenblatt!$S$3),100,IF(AND($C420=14,Datenblatt!N420&gt;Datenblatt!$S$4),100,IF(AND($C420=15,Datenblatt!N420&gt;Datenblatt!$S$5),100,IF(AND($C420=16,Datenblatt!N420&gt;Datenblatt!$S$6),100,IF(AND($C420=12,Datenblatt!N420&gt;Datenblatt!$S$7),100,IF(AND($C420=11,Datenblatt!N420&gt;Datenblatt!$S$8),100,IF(Übersicht!$C420=13,Datenblatt!$B$11*Datenblatt!N420^3+Datenblatt!$C$11*Datenblatt!N420^2+Datenblatt!$D$11*Datenblatt!N420+Datenblatt!$E$11,IF(Übersicht!$C420=14,Datenblatt!$B$12*Datenblatt!N420^3+Datenblatt!$C$12*Datenblatt!N420^2+Datenblatt!$D$12*Datenblatt!N420+Datenblatt!$E$12,IF(Übersicht!$C420=15,Datenblatt!$B$13*Datenblatt!N420^3+Datenblatt!$C$13*Datenblatt!N420^2+Datenblatt!$D$13*Datenblatt!N420+Datenblatt!$E$13,IF(Übersicht!$C420=16,Datenblatt!$B$14*Datenblatt!N420^3+Datenblatt!$C$14*Datenblatt!N420^2+Datenblatt!$D$14*Datenblatt!N420+Datenblatt!$E$14,IF(Übersicht!$C420=12,Datenblatt!$B$15*Datenblatt!N420^3+Datenblatt!$C$15*Datenblatt!N420^2+Datenblatt!$D$15*Datenblatt!N420+Datenblatt!$E$15,IF(Übersicht!$C420=11,Datenblatt!$B$16*Datenblatt!N420^3+Datenblatt!$C$16*Datenblatt!N420^2+Datenblatt!$D$16*Datenblatt!N420+Datenblatt!$E$16,0))))))))))))))))))</f>
        <v>#DIV/0!</v>
      </c>
      <c r="L420">
        <f>IF(AND($C420=13,G420&lt;Datenblatt!$V$3),0,IF(AND($C420=14,G420&lt;Datenblatt!$V$4),0,IF(AND($C420=15,G420&lt;Datenblatt!$V$5),0,IF(AND($C420=16,G420&lt;Datenblatt!$V$6),0,IF(AND($C420=12,G420&lt;Datenblatt!$V$7),0,IF(AND($C420=11,G420&lt;Datenblatt!$V$8),0,IF(AND($C420=13,G420&gt;Datenblatt!$U$3),100,IF(AND($C420=14,G420&gt;Datenblatt!$U$4),100,IF(AND($C420=15,G420&gt;Datenblatt!$U$5),100,IF(AND($C420=16,G420&gt;Datenblatt!$U$6),100,IF(AND($C420=12,G420&gt;Datenblatt!$U$7),100,IF(AND($C420=11,G420&gt;Datenblatt!$U$8),100,IF($C420=13,(Datenblatt!$B$19*Übersicht!G420^3)+(Datenblatt!$C$19*Übersicht!G420^2)+(Datenblatt!$D$19*Übersicht!G420)+Datenblatt!$E$19,IF($C420=14,(Datenblatt!$B$20*Übersicht!G420^3)+(Datenblatt!$C$20*Übersicht!G420^2)+(Datenblatt!$D$20*Übersicht!G420)+Datenblatt!$E$20,IF($C420=15,(Datenblatt!$B$21*Übersicht!G420^3)+(Datenblatt!$C$21*Übersicht!G420^2)+(Datenblatt!$D$21*Übersicht!G420)+Datenblatt!$E$21,IF($C420=16,(Datenblatt!$B$22*Übersicht!G420^3)+(Datenblatt!$C$22*Übersicht!G420^2)+(Datenblatt!$D$22*Übersicht!G420)+Datenblatt!$E$22,IF($C420=12,(Datenblatt!$B$23*Übersicht!G420^3)+(Datenblatt!$C$23*Übersicht!G420^2)+(Datenblatt!$D$23*Übersicht!G420)+Datenblatt!$E$23,IF($C420=11,(Datenblatt!$B$24*Übersicht!G420^3)+(Datenblatt!$C$24*Übersicht!G420^2)+(Datenblatt!$D$24*Übersicht!G420)+Datenblatt!$E$24,0))))))))))))))))))</f>
        <v>0</v>
      </c>
      <c r="M420">
        <f>IF(AND(H420="",C420=11),Datenblatt!$I$26,IF(AND(H420="",C420=12),Datenblatt!$I$26,IF(AND(H420="",C420=16),Datenblatt!$I$27,IF(AND(H420="",C420=15),Datenblatt!$I$26,IF(AND(H420="",C420=14),Datenblatt!$I$26,IF(AND(H420="",C420=13),Datenblatt!$I$26,IF(AND($C420=13,H420&gt;Datenblatt!$X$3),0,IF(AND($C420=14,H420&gt;Datenblatt!$X$4),0,IF(AND($C420=15,H420&gt;Datenblatt!$X$5),0,IF(AND($C420=16,H420&gt;Datenblatt!$X$6),0,IF(AND($C420=12,H420&gt;Datenblatt!$X$7),0,IF(AND($C420=11,H420&gt;Datenblatt!$X$8),0,IF(AND($C420=13,H420&lt;Datenblatt!$W$3),100,IF(AND($C420=14,H420&lt;Datenblatt!$W$4),100,IF(AND($C420=15,H420&lt;Datenblatt!$W$5),100,IF(AND($C420=16,H420&lt;Datenblatt!$W$6),100,IF(AND($C420=12,H420&lt;Datenblatt!$W$7),100,IF(AND($C420=11,H420&lt;Datenblatt!$W$8),100,IF($C420=13,(Datenblatt!$B$27*Übersicht!H420^3)+(Datenblatt!$C$27*Übersicht!H420^2)+(Datenblatt!$D$27*Übersicht!H420)+Datenblatt!$E$27,IF($C420=14,(Datenblatt!$B$28*Übersicht!H420^3)+(Datenblatt!$C$28*Übersicht!H420^2)+(Datenblatt!$D$28*Übersicht!H420)+Datenblatt!$E$28,IF($C420=15,(Datenblatt!$B$29*Übersicht!H420^3)+(Datenblatt!$C$29*Übersicht!H420^2)+(Datenblatt!$D$29*Übersicht!H420)+Datenblatt!$E$29,IF($C420=16,(Datenblatt!$B$30*Übersicht!H420^3)+(Datenblatt!$C$30*Übersicht!H420^2)+(Datenblatt!$D$30*Übersicht!H420)+Datenblatt!$E$30,IF($C420=12,(Datenblatt!$B$31*Übersicht!H420^3)+(Datenblatt!$C$31*Übersicht!H420^2)+(Datenblatt!$D$31*Übersicht!H420)+Datenblatt!$E$31,IF($C420=11,(Datenblatt!$B$32*Übersicht!H420^3)+(Datenblatt!$C$32*Übersicht!H420^2)+(Datenblatt!$D$32*Übersicht!H420)+Datenblatt!$E$32,0))))))))))))))))))))))))</f>
        <v>0</v>
      </c>
      <c r="N420">
        <f>IF(AND(H420="",C420=11),Datenblatt!$I$29,IF(AND(H420="",C420=12),Datenblatt!$I$29,IF(AND(H420="",C420=16),Datenblatt!$I$29,IF(AND(H420="",C420=15),Datenblatt!$I$29,IF(AND(H420="",C420=14),Datenblatt!$I$29,IF(AND(H420="",C420=13),Datenblatt!$I$29,IF(AND($C420=13,H420&gt;Datenblatt!$X$3),0,IF(AND($C420=14,H420&gt;Datenblatt!$X$4),0,IF(AND($C420=15,H420&gt;Datenblatt!$X$5),0,IF(AND($C420=16,H420&gt;Datenblatt!$X$6),0,IF(AND($C420=12,H420&gt;Datenblatt!$X$7),0,IF(AND($C420=11,H420&gt;Datenblatt!$X$8),0,IF(AND($C420=13,H420&lt;Datenblatt!$W$3),100,IF(AND($C420=14,H420&lt;Datenblatt!$W$4),100,IF(AND($C420=15,H420&lt;Datenblatt!$W$5),100,IF(AND($C420=16,H420&lt;Datenblatt!$W$6),100,IF(AND($C420=12,H420&lt;Datenblatt!$W$7),100,IF(AND($C420=11,H420&lt;Datenblatt!$W$8),100,IF($C420=13,(Datenblatt!$B$27*Übersicht!H420^3)+(Datenblatt!$C$27*Übersicht!H420^2)+(Datenblatt!$D$27*Übersicht!H420)+Datenblatt!$E$27,IF($C420=14,(Datenblatt!$B$28*Übersicht!H420^3)+(Datenblatt!$C$28*Übersicht!H420^2)+(Datenblatt!$D$28*Übersicht!H420)+Datenblatt!$E$28,IF($C420=15,(Datenblatt!$B$29*Übersicht!H420^3)+(Datenblatt!$C$29*Übersicht!H420^2)+(Datenblatt!$D$29*Übersicht!H420)+Datenblatt!$E$29,IF($C420=16,(Datenblatt!$B$30*Übersicht!H420^3)+(Datenblatt!$C$30*Übersicht!H420^2)+(Datenblatt!$D$30*Übersicht!H420)+Datenblatt!$E$30,IF($C420=12,(Datenblatt!$B$31*Übersicht!H420^3)+(Datenblatt!$C$31*Übersicht!H420^2)+(Datenblatt!$D$31*Übersicht!H420)+Datenblatt!$E$31,IF($C420=11,(Datenblatt!$B$32*Übersicht!H420^3)+(Datenblatt!$C$32*Übersicht!H420^2)+(Datenblatt!$D$32*Übersicht!H420)+Datenblatt!$E$32,0))))))))))))))))))))))))</f>
        <v>0</v>
      </c>
      <c r="O420" s="2" t="e">
        <f t="shared" si="24"/>
        <v>#DIV/0!</v>
      </c>
      <c r="P420" s="2" t="e">
        <f t="shared" si="25"/>
        <v>#DIV/0!</v>
      </c>
      <c r="R420" s="2"/>
      <c r="S420" s="2">
        <f>Datenblatt!$I$10</f>
        <v>62.816491055091916</v>
      </c>
      <c r="T420" s="2">
        <f>Datenblatt!$I$18</f>
        <v>62.379148900450787</v>
      </c>
      <c r="U420" s="2">
        <f>Datenblatt!$I$26</f>
        <v>55.885385458572635</v>
      </c>
      <c r="V420" s="2">
        <f>Datenblatt!$I$34</f>
        <v>60.727085155488531</v>
      </c>
      <c r="W420" s="7" t="e">
        <f t="shared" si="26"/>
        <v>#DIV/0!</v>
      </c>
      <c r="Y420" s="2">
        <f>Datenblatt!$I$5</f>
        <v>73.48733784597421</v>
      </c>
      <c r="Z420">
        <f>Datenblatt!$I$13</f>
        <v>79.926562848016317</v>
      </c>
      <c r="AA420">
        <f>Datenblatt!$I$21</f>
        <v>79.953620531215734</v>
      </c>
      <c r="AB420">
        <f>Datenblatt!$I$29</f>
        <v>70.851454876954847</v>
      </c>
      <c r="AC420">
        <f>Datenblatt!$I$37</f>
        <v>75.813025407742586</v>
      </c>
      <c r="AD420" s="7" t="e">
        <f t="shared" si="27"/>
        <v>#DIV/0!</v>
      </c>
    </row>
    <row r="421" spans="10:30" ht="19" x14ac:dyDescent="0.25">
      <c r="J421" s="3" t="e">
        <f>IF(AND($C421=13,Datenblatt!M421&lt;Datenblatt!$R$3),0,IF(AND($C421=14,Datenblatt!M421&lt;Datenblatt!$R$4),0,IF(AND($C421=15,Datenblatt!M421&lt;Datenblatt!$R$5),0,IF(AND($C421=16,Datenblatt!M421&lt;Datenblatt!$R$6),0,IF(AND($C421=12,Datenblatt!M421&lt;Datenblatt!$R$7),0,IF(AND($C421=11,Datenblatt!M421&lt;Datenblatt!$R$8),0,IF(AND($C421=13,Datenblatt!M421&gt;Datenblatt!$Q$3),100,IF(AND($C421=14,Datenblatt!M421&gt;Datenblatt!$Q$4),100,IF(AND($C421=15,Datenblatt!M421&gt;Datenblatt!$Q$5),100,IF(AND($C421=16,Datenblatt!M421&gt;Datenblatt!$Q$6),100,IF(AND($C421=12,Datenblatt!M421&gt;Datenblatt!$Q$7),100,IF(AND($C421=11,Datenblatt!M421&gt;Datenblatt!$Q$8),100,IF(Übersicht!$C421=13,Datenblatt!$B$3*Datenblatt!M421^3+Datenblatt!$C$3*Datenblatt!M421^2+Datenblatt!$D$3*Datenblatt!M421+Datenblatt!$E$3,IF(Übersicht!$C421=14,Datenblatt!$B$4*Datenblatt!M421^3+Datenblatt!$C$4*Datenblatt!M421^2+Datenblatt!$D$4*Datenblatt!M421+Datenblatt!$E$4,IF(Übersicht!$C421=15,Datenblatt!$B$5*Datenblatt!M421^3+Datenblatt!$C$5*Datenblatt!M421^2+Datenblatt!$D$5*Datenblatt!M421+Datenblatt!$E$5,IF(Übersicht!$C421=16,Datenblatt!$B$6*Datenblatt!M421^3+Datenblatt!$C$6*Datenblatt!M421^2+Datenblatt!$D$6*Datenblatt!M421+Datenblatt!$E$6,IF(Übersicht!$C421=12,Datenblatt!$B$7*Datenblatt!M421^3+Datenblatt!$C$7*Datenblatt!M421^2+Datenblatt!$D$7*Datenblatt!M421+Datenblatt!$E$7,IF(Übersicht!$C421=11,Datenblatt!$B$8*Datenblatt!M421^3+Datenblatt!$C$8*Datenblatt!M421^2+Datenblatt!$D$8*Datenblatt!M421+Datenblatt!$E$8,0))))))))))))))))))</f>
        <v>#DIV/0!</v>
      </c>
      <c r="K421" t="e">
        <f>IF(AND(Übersicht!$C421=13,Datenblatt!N421&lt;Datenblatt!$T$3),0,IF(AND(Übersicht!$C421=14,Datenblatt!N421&lt;Datenblatt!$T$4),0,IF(AND(Übersicht!$C421=15,Datenblatt!N421&lt;Datenblatt!$T$5),0,IF(AND(Übersicht!$C421=16,Datenblatt!N421&lt;Datenblatt!$T$6),0,IF(AND(Übersicht!$C421=12,Datenblatt!N421&lt;Datenblatt!$T$7),0,IF(AND(Übersicht!$C421=11,Datenblatt!N421&lt;Datenblatt!$T$8),0,IF(AND($C421=13,Datenblatt!N421&gt;Datenblatt!$S$3),100,IF(AND($C421=14,Datenblatt!N421&gt;Datenblatt!$S$4),100,IF(AND($C421=15,Datenblatt!N421&gt;Datenblatt!$S$5),100,IF(AND($C421=16,Datenblatt!N421&gt;Datenblatt!$S$6),100,IF(AND($C421=12,Datenblatt!N421&gt;Datenblatt!$S$7),100,IF(AND($C421=11,Datenblatt!N421&gt;Datenblatt!$S$8),100,IF(Übersicht!$C421=13,Datenblatt!$B$11*Datenblatt!N421^3+Datenblatt!$C$11*Datenblatt!N421^2+Datenblatt!$D$11*Datenblatt!N421+Datenblatt!$E$11,IF(Übersicht!$C421=14,Datenblatt!$B$12*Datenblatt!N421^3+Datenblatt!$C$12*Datenblatt!N421^2+Datenblatt!$D$12*Datenblatt!N421+Datenblatt!$E$12,IF(Übersicht!$C421=15,Datenblatt!$B$13*Datenblatt!N421^3+Datenblatt!$C$13*Datenblatt!N421^2+Datenblatt!$D$13*Datenblatt!N421+Datenblatt!$E$13,IF(Übersicht!$C421=16,Datenblatt!$B$14*Datenblatt!N421^3+Datenblatt!$C$14*Datenblatt!N421^2+Datenblatt!$D$14*Datenblatt!N421+Datenblatt!$E$14,IF(Übersicht!$C421=12,Datenblatt!$B$15*Datenblatt!N421^3+Datenblatt!$C$15*Datenblatt!N421^2+Datenblatt!$D$15*Datenblatt!N421+Datenblatt!$E$15,IF(Übersicht!$C421=11,Datenblatt!$B$16*Datenblatt!N421^3+Datenblatt!$C$16*Datenblatt!N421^2+Datenblatt!$D$16*Datenblatt!N421+Datenblatt!$E$16,0))))))))))))))))))</f>
        <v>#DIV/0!</v>
      </c>
      <c r="L421">
        <f>IF(AND($C421=13,G421&lt;Datenblatt!$V$3),0,IF(AND($C421=14,G421&lt;Datenblatt!$V$4),0,IF(AND($C421=15,G421&lt;Datenblatt!$V$5),0,IF(AND($C421=16,G421&lt;Datenblatt!$V$6),0,IF(AND($C421=12,G421&lt;Datenblatt!$V$7),0,IF(AND($C421=11,G421&lt;Datenblatt!$V$8),0,IF(AND($C421=13,G421&gt;Datenblatt!$U$3),100,IF(AND($C421=14,G421&gt;Datenblatt!$U$4),100,IF(AND($C421=15,G421&gt;Datenblatt!$U$5),100,IF(AND($C421=16,G421&gt;Datenblatt!$U$6),100,IF(AND($C421=12,G421&gt;Datenblatt!$U$7),100,IF(AND($C421=11,G421&gt;Datenblatt!$U$8),100,IF($C421=13,(Datenblatt!$B$19*Übersicht!G421^3)+(Datenblatt!$C$19*Übersicht!G421^2)+(Datenblatt!$D$19*Übersicht!G421)+Datenblatt!$E$19,IF($C421=14,(Datenblatt!$B$20*Übersicht!G421^3)+(Datenblatt!$C$20*Übersicht!G421^2)+(Datenblatt!$D$20*Übersicht!G421)+Datenblatt!$E$20,IF($C421=15,(Datenblatt!$B$21*Übersicht!G421^3)+(Datenblatt!$C$21*Übersicht!G421^2)+(Datenblatt!$D$21*Übersicht!G421)+Datenblatt!$E$21,IF($C421=16,(Datenblatt!$B$22*Übersicht!G421^3)+(Datenblatt!$C$22*Übersicht!G421^2)+(Datenblatt!$D$22*Übersicht!G421)+Datenblatt!$E$22,IF($C421=12,(Datenblatt!$B$23*Übersicht!G421^3)+(Datenblatt!$C$23*Übersicht!G421^2)+(Datenblatt!$D$23*Übersicht!G421)+Datenblatt!$E$23,IF($C421=11,(Datenblatt!$B$24*Übersicht!G421^3)+(Datenblatt!$C$24*Übersicht!G421^2)+(Datenblatt!$D$24*Übersicht!G421)+Datenblatt!$E$24,0))))))))))))))))))</f>
        <v>0</v>
      </c>
      <c r="M421">
        <f>IF(AND(H421="",C421=11),Datenblatt!$I$26,IF(AND(H421="",C421=12),Datenblatt!$I$26,IF(AND(H421="",C421=16),Datenblatt!$I$27,IF(AND(H421="",C421=15),Datenblatt!$I$26,IF(AND(H421="",C421=14),Datenblatt!$I$26,IF(AND(H421="",C421=13),Datenblatt!$I$26,IF(AND($C421=13,H421&gt;Datenblatt!$X$3),0,IF(AND($C421=14,H421&gt;Datenblatt!$X$4),0,IF(AND($C421=15,H421&gt;Datenblatt!$X$5),0,IF(AND($C421=16,H421&gt;Datenblatt!$X$6),0,IF(AND($C421=12,H421&gt;Datenblatt!$X$7),0,IF(AND($C421=11,H421&gt;Datenblatt!$X$8),0,IF(AND($C421=13,H421&lt;Datenblatt!$W$3),100,IF(AND($C421=14,H421&lt;Datenblatt!$W$4),100,IF(AND($C421=15,H421&lt;Datenblatt!$W$5),100,IF(AND($C421=16,H421&lt;Datenblatt!$W$6),100,IF(AND($C421=12,H421&lt;Datenblatt!$W$7),100,IF(AND($C421=11,H421&lt;Datenblatt!$W$8),100,IF($C421=13,(Datenblatt!$B$27*Übersicht!H421^3)+(Datenblatt!$C$27*Übersicht!H421^2)+(Datenblatt!$D$27*Übersicht!H421)+Datenblatt!$E$27,IF($C421=14,(Datenblatt!$B$28*Übersicht!H421^3)+(Datenblatt!$C$28*Übersicht!H421^2)+(Datenblatt!$D$28*Übersicht!H421)+Datenblatt!$E$28,IF($C421=15,(Datenblatt!$B$29*Übersicht!H421^3)+(Datenblatt!$C$29*Übersicht!H421^2)+(Datenblatt!$D$29*Übersicht!H421)+Datenblatt!$E$29,IF($C421=16,(Datenblatt!$B$30*Übersicht!H421^3)+(Datenblatt!$C$30*Übersicht!H421^2)+(Datenblatt!$D$30*Übersicht!H421)+Datenblatt!$E$30,IF($C421=12,(Datenblatt!$B$31*Übersicht!H421^3)+(Datenblatt!$C$31*Übersicht!H421^2)+(Datenblatt!$D$31*Übersicht!H421)+Datenblatt!$E$31,IF($C421=11,(Datenblatt!$B$32*Übersicht!H421^3)+(Datenblatt!$C$32*Übersicht!H421^2)+(Datenblatt!$D$32*Übersicht!H421)+Datenblatt!$E$32,0))))))))))))))))))))))))</f>
        <v>0</v>
      </c>
      <c r="N421">
        <f>IF(AND(H421="",C421=11),Datenblatt!$I$29,IF(AND(H421="",C421=12),Datenblatt!$I$29,IF(AND(H421="",C421=16),Datenblatt!$I$29,IF(AND(H421="",C421=15),Datenblatt!$I$29,IF(AND(H421="",C421=14),Datenblatt!$I$29,IF(AND(H421="",C421=13),Datenblatt!$I$29,IF(AND($C421=13,H421&gt;Datenblatt!$X$3),0,IF(AND($C421=14,H421&gt;Datenblatt!$X$4),0,IF(AND($C421=15,H421&gt;Datenblatt!$X$5),0,IF(AND($C421=16,H421&gt;Datenblatt!$X$6),0,IF(AND($C421=12,H421&gt;Datenblatt!$X$7),0,IF(AND($C421=11,H421&gt;Datenblatt!$X$8),0,IF(AND($C421=13,H421&lt;Datenblatt!$W$3),100,IF(AND($C421=14,H421&lt;Datenblatt!$W$4),100,IF(AND($C421=15,H421&lt;Datenblatt!$W$5),100,IF(AND($C421=16,H421&lt;Datenblatt!$W$6),100,IF(AND($C421=12,H421&lt;Datenblatt!$W$7),100,IF(AND($C421=11,H421&lt;Datenblatt!$W$8),100,IF($C421=13,(Datenblatt!$B$27*Übersicht!H421^3)+(Datenblatt!$C$27*Übersicht!H421^2)+(Datenblatt!$D$27*Übersicht!H421)+Datenblatt!$E$27,IF($C421=14,(Datenblatt!$B$28*Übersicht!H421^3)+(Datenblatt!$C$28*Übersicht!H421^2)+(Datenblatt!$D$28*Übersicht!H421)+Datenblatt!$E$28,IF($C421=15,(Datenblatt!$B$29*Übersicht!H421^3)+(Datenblatt!$C$29*Übersicht!H421^2)+(Datenblatt!$D$29*Übersicht!H421)+Datenblatt!$E$29,IF($C421=16,(Datenblatt!$B$30*Übersicht!H421^3)+(Datenblatt!$C$30*Übersicht!H421^2)+(Datenblatt!$D$30*Übersicht!H421)+Datenblatt!$E$30,IF($C421=12,(Datenblatt!$B$31*Übersicht!H421^3)+(Datenblatt!$C$31*Übersicht!H421^2)+(Datenblatt!$D$31*Übersicht!H421)+Datenblatt!$E$31,IF($C421=11,(Datenblatt!$B$32*Übersicht!H421^3)+(Datenblatt!$C$32*Übersicht!H421^2)+(Datenblatt!$D$32*Übersicht!H421)+Datenblatt!$E$32,0))))))))))))))))))))))))</f>
        <v>0</v>
      </c>
      <c r="O421" s="2" t="e">
        <f t="shared" si="24"/>
        <v>#DIV/0!</v>
      </c>
      <c r="P421" s="2" t="e">
        <f t="shared" si="25"/>
        <v>#DIV/0!</v>
      </c>
      <c r="R421" s="2"/>
      <c r="S421" s="2">
        <f>Datenblatt!$I$10</f>
        <v>62.816491055091916</v>
      </c>
      <c r="T421" s="2">
        <f>Datenblatt!$I$18</f>
        <v>62.379148900450787</v>
      </c>
      <c r="U421" s="2">
        <f>Datenblatt!$I$26</f>
        <v>55.885385458572635</v>
      </c>
      <c r="V421" s="2">
        <f>Datenblatt!$I$34</f>
        <v>60.727085155488531</v>
      </c>
      <c r="W421" s="7" t="e">
        <f t="shared" si="26"/>
        <v>#DIV/0!</v>
      </c>
      <c r="Y421" s="2">
        <f>Datenblatt!$I$5</f>
        <v>73.48733784597421</v>
      </c>
      <c r="Z421">
        <f>Datenblatt!$I$13</f>
        <v>79.926562848016317</v>
      </c>
      <c r="AA421">
        <f>Datenblatt!$I$21</f>
        <v>79.953620531215734</v>
      </c>
      <c r="AB421">
        <f>Datenblatt!$I$29</f>
        <v>70.851454876954847</v>
      </c>
      <c r="AC421">
        <f>Datenblatt!$I$37</f>
        <v>75.813025407742586</v>
      </c>
      <c r="AD421" s="7" t="e">
        <f t="shared" si="27"/>
        <v>#DIV/0!</v>
      </c>
    </row>
    <row r="422" spans="10:30" ht="19" x14ac:dyDescent="0.25">
      <c r="J422" s="3" t="e">
        <f>IF(AND($C422=13,Datenblatt!M422&lt;Datenblatt!$R$3),0,IF(AND($C422=14,Datenblatt!M422&lt;Datenblatt!$R$4),0,IF(AND($C422=15,Datenblatt!M422&lt;Datenblatt!$R$5),0,IF(AND($C422=16,Datenblatt!M422&lt;Datenblatt!$R$6),0,IF(AND($C422=12,Datenblatt!M422&lt;Datenblatt!$R$7),0,IF(AND($C422=11,Datenblatt!M422&lt;Datenblatt!$R$8),0,IF(AND($C422=13,Datenblatt!M422&gt;Datenblatt!$Q$3),100,IF(AND($C422=14,Datenblatt!M422&gt;Datenblatt!$Q$4),100,IF(AND($C422=15,Datenblatt!M422&gt;Datenblatt!$Q$5),100,IF(AND($C422=16,Datenblatt!M422&gt;Datenblatt!$Q$6),100,IF(AND($C422=12,Datenblatt!M422&gt;Datenblatt!$Q$7),100,IF(AND($C422=11,Datenblatt!M422&gt;Datenblatt!$Q$8),100,IF(Übersicht!$C422=13,Datenblatt!$B$3*Datenblatt!M422^3+Datenblatt!$C$3*Datenblatt!M422^2+Datenblatt!$D$3*Datenblatt!M422+Datenblatt!$E$3,IF(Übersicht!$C422=14,Datenblatt!$B$4*Datenblatt!M422^3+Datenblatt!$C$4*Datenblatt!M422^2+Datenblatt!$D$4*Datenblatt!M422+Datenblatt!$E$4,IF(Übersicht!$C422=15,Datenblatt!$B$5*Datenblatt!M422^3+Datenblatt!$C$5*Datenblatt!M422^2+Datenblatt!$D$5*Datenblatt!M422+Datenblatt!$E$5,IF(Übersicht!$C422=16,Datenblatt!$B$6*Datenblatt!M422^3+Datenblatt!$C$6*Datenblatt!M422^2+Datenblatt!$D$6*Datenblatt!M422+Datenblatt!$E$6,IF(Übersicht!$C422=12,Datenblatt!$B$7*Datenblatt!M422^3+Datenblatt!$C$7*Datenblatt!M422^2+Datenblatt!$D$7*Datenblatt!M422+Datenblatt!$E$7,IF(Übersicht!$C422=11,Datenblatt!$B$8*Datenblatt!M422^3+Datenblatt!$C$8*Datenblatt!M422^2+Datenblatt!$D$8*Datenblatt!M422+Datenblatt!$E$8,0))))))))))))))))))</f>
        <v>#DIV/0!</v>
      </c>
      <c r="K422" t="e">
        <f>IF(AND(Übersicht!$C422=13,Datenblatt!N422&lt;Datenblatt!$T$3),0,IF(AND(Übersicht!$C422=14,Datenblatt!N422&lt;Datenblatt!$T$4),0,IF(AND(Übersicht!$C422=15,Datenblatt!N422&lt;Datenblatt!$T$5),0,IF(AND(Übersicht!$C422=16,Datenblatt!N422&lt;Datenblatt!$T$6),0,IF(AND(Übersicht!$C422=12,Datenblatt!N422&lt;Datenblatt!$T$7),0,IF(AND(Übersicht!$C422=11,Datenblatt!N422&lt;Datenblatt!$T$8),0,IF(AND($C422=13,Datenblatt!N422&gt;Datenblatt!$S$3),100,IF(AND($C422=14,Datenblatt!N422&gt;Datenblatt!$S$4),100,IF(AND($C422=15,Datenblatt!N422&gt;Datenblatt!$S$5),100,IF(AND($C422=16,Datenblatt!N422&gt;Datenblatt!$S$6),100,IF(AND($C422=12,Datenblatt!N422&gt;Datenblatt!$S$7),100,IF(AND($C422=11,Datenblatt!N422&gt;Datenblatt!$S$8),100,IF(Übersicht!$C422=13,Datenblatt!$B$11*Datenblatt!N422^3+Datenblatt!$C$11*Datenblatt!N422^2+Datenblatt!$D$11*Datenblatt!N422+Datenblatt!$E$11,IF(Übersicht!$C422=14,Datenblatt!$B$12*Datenblatt!N422^3+Datenblatt!$C$12*Datenblatt!N422^2+Datenblatt!$D$12*Datenblatt!N422+Datenblatt!$E$12,IF(Übersicht!$C422=15,Datenblatt!$B$13*Datenblatt!N422^3+Datenblatt!$C$13*Datenblatt!N422^2+Datenblatt!$D$13*Datenblatt!N422+Datenblatt!$E$13,IF(Übersicht!$C422=16,Datenblatt!$B$14*Datenblatt!N422^3+Datenblatt!$C$14*Datenblatt!N422^2+Datenblatt!$D$14*Datenblatt!N422+Datenblatt!$E$14,IF(Übersicht!$C422=12,Datenblatt!$B$15*Datenblatt!N422^3+Datenblatt!$C$15*Datenblatt!N422^2+Datenblatt!$D$15*Datenblatt!N422+Datenblatt!$E$15,IF(Übersicht!$C422=11,Datenblatt!$B$16*Datenblatt!N422^3+Datenblatt!$C$16*Datenblatt!N422^2+Datenblatt!$D$16*Datenblatt!N422+Datenblatt!$E$16,0))))))))))))))))))</f>
        <v>#DIV/0!</v>
      </c>
      <c r="L422">
        <f>IF(AND($C422=13,G422&lt;Datenblatt!$V$3),0,IF(AND($C422=14,G422&lt;Datenblatt!$V$4),0,IF(AND($C422=15,G422&lt;Datenblatt!$V$5),0,IF(AND($C422=16,G422&lt;Datenblatt!$V$6),0,IF(AND($C422=12,G422&lt;Datenblatt!$V$7),0,IF(AND($C422=11,G422&lt;Datenblatt!$V$8),0,IF(AND($C422=13,G422&gt;Datenblatt!$U$3),100,IF(AND($C422=14,G422&gt;Datenblatt!$U$4),100,IF(AND($C422=15,G422&gt;Datenblatt!$U$5),100,IF(AND($C422=16,G422&gt;Datenblatt!$U$6),100,IF(AND($C422=12,G422&gt;Datenblatt!$U$7),100,IF(AND($C422=11,G422&gt;Datenblatt!$U$8),100,IF($C422=13,(Datenblatt!$B$19*Übersicht!G422^3)+(Datenblatt!$C$19*Übersicht!G422^2)+(Datenblatt!$D$19*Übersicht!G422)+Datenblatt!$E$19,IF($C422=14,(Datenblatt!$B$20*Übersicht!G422^3)+(Datenblatt!$C$20*Übersicht!G422^2)+(Datenblatt!$D$20*Übersicht!G422)+Datenblatt!$E$20,IF($C422=15,(Datenblatt!$B$21*Übersicht!G422^3)+(Datenblatt!$C$21*Übersicht!G422^2)+(Datenblatt!$D$21*Übersicht!G422)+Datenblatt!$E$21,IF($C422=16,(Datenblatt!$B$22*Übersicht!G422^3)+(Datenblatt!$C$22*Übersicht!G422^2)+(Datenblatt!$D$22*Übersicht!G422)+Datenblatt!$E$22,IF($C422=12,(Datenblatt!$B$23*Übersicht!G422^3)+(Datenblatt!$C$23*Übersicht!G422^2)+(Datenblatt!$D$23*Übersicht!G422)+Datenblatt!$E$23,IF($C422=11,(Datenblatt!$B$24*Übersicht!G422^3)+(Datenblatt!$C$24*Übersicht!G422^2)+(Datenblatt!$D$24*Übersicht!G422)+Datenblatt!$E$24,0))))))))))))))))))</f>
        <v>0</v>
      </c>
      <c r="M422">
        <f>IF(AND(H422="",C422=11),Datenblatt!$I$26,IF(AND(H422="",C422=12),Datenblatt!$I$26,IF(AND(H422="",C422=16),Datenblatt!$I$27,IF(AND(H422="",C422=15),Datenblatt!$I$26,IF(AND(H422="",C422=14),Datenblatt!$I$26,IF(AND(H422="",C422=13),Datenblatt!$I$26,IF(AND($C422=13,H422&gt;Datenblatt!$X$3),0,IF(AND($C422=14,H422&gt;Datenblatt!$X$4),0,IF(AND($C422=15,H422&gt;Datenblatt!$X$5),0,IF(AND($C422=16,H422&gt;Datenblatt!$X$6),0,IF(AND($C422=12,H422&gt;Datenblatt!$X$7),0,IF(AND($C422=11,H422&gt;Datenblatt!$X$8),0,IF(AND($C422=13,H422&lt;Datenblatt!$W$3),100,IF(AND($C422=14,H422&lt;Datenblatt!$W$4),100,IF(AND($C422=15,H422&lt;Datenblatt!$W$5),100,IF(AND($C422=16,H422&lt;Datenblatt!$W$6),100,IF(AND($C422=12,H422&lt;Datenblatt!$W$7),100,IF(AND($C422=11,H422&lt;Datenblatt!$W$8),100,IF($C422=13,(Datenblatt!$B$27*Übersicht!H422^3)+(Datenblatt!$C$27*Übersicht!H422^2)+(Datenblatt!$D$27*Übersicht!H422)+Datenblatt!$E$27,IF($C422=14,(Datenblatt!$B$28*Übersicht!H422^3)+(Datenblatt!$C$28*Übersicht!H422^2)+(Datenblatt!$D$28*Übersicht!H422)+Datenblatt!$E$28,IF($C422=15,(Datenblatt!$B$29*Übersicht!H422^3)+(Datenblatt!$C$29*Übersicht!H422^2)+(Datenblatt!$D$29*Übersicht!H422)+Datenblatt!$E$29,IF($C422=16,(Datenblatt!$B$30*Übersicht!H422^3)+(Datenblatt!$C$30*Übersicht!H422^2)+(Datenblatt!$D$30*Übersicht!H422)+Datenblatt!$E$30,IF($C422=12,(Datenblatt!$B$31*Übersicht!H422^3)+(Datenblatt!$C$31*Übersicht!H422^2)+(Datenblatt!$D$31*Übersicht!H422)+Datenblatt!$E$31,IF($C422=11,(Datenblatt!$B$32*Übersicht!H422^3)+(Datenblatt!$C$32*Übersicht!H422^2)+(Datenblatt!$D$32*Übersicht!H422)+Datenblatt!$E$32,0))))))))))))))))))))))))</f>
        <v>0</v>
      </c>
      <c r="N422">
        <f>IF(AND(H422="",C422=11),Datenblatt!$I$29,IF(AND(H422="",C422=12),Datenblatt!$I$29,IF(AND(H422="",C422=16),Datenblatt!$I$29,IF(AND(H422="",C422=15),Datenblatt!$I$29,IF(AND(H422="",C422=14),Datenblatt!$I$29,IF(AND(H422="",C422=13),Datenblatt!$I$29,IF(AND($C422=13,H422&gt;Datenblatt!$X$3),0,IF(AND($C422=14,H422&gt;Datenblatt!$X$4),0,IF(AND($C422=15,H422&gt;Datenblatt!$X$5),0,IF(AND($C422=16,H422&gt;Datenblatt!$X$6),0,IF(AND($C422=12,H422&gt;Datenblatt!$X$7),0,IF(AND($C422=11,H422&gt;Datenblatt!$X$8),0,IF(AND($C422=13,H422&lt;Datenblatt!$W$3),100,IF(AND($C422=14,H422&lt;Datenblatt!$W$4),100,IF(AND($C422=15,H422&lt;Datenblatt!$W$5),100,IF(AND($C422=16,H422&lt;Datenblatt!$W$6),100,IF(AND($C422=12,H422&lt;Datenblatt!$W$7),100,IF(AND($C422=11,H422&lt;Datenblatt!$W$8),100,IF($C422=13,(Datenblatt!$B$27*Übersicht!H422^3)+(Datenblatt!$C$27*Übersicht!H422^2)+(Datenblatt!$D$27*Übersicht!H422)+Datenblatt!$E$27,IF($C422=14,(Datenblatt!$B$28*Übersicht!H422^3)+(Datenblatt!$C$28*Übersicht!H422^2)+(Datenblatt!$D$28*Übersicht!H422)+Datenblatt!$E$28,IF($C422=15,(Datenblatt!$B$29*Übersicht!H422^3)+(Datenblatt!$C$29*Übersicht!H422^2)+(Datenblatt!$D$29*Übersicht!H422)+Datenblatt!$E$29,IF($C422=16,(Datenblatt!$B$30*Übersicht!H422^3)+(Datenblatt!$C$30*Übersicht!H422^2)+(Datenblatt!$D$30*Übersicht!H422)+Datenblatt!$E$30,IF($C422=12,(Datenblatt!$B$31*Übersicht!H422^3)+(Datenblatt!$C$31*Übersicht!H422^2)+(Datenblatt!$D$31*Übersicht!H422)+Datenblatt!$E$31,IF($C422=11,(Datenblatt!$B$32*Übersicht!H422^3)+(Datenblatt!$C$32*Übersicht!H422^2)+(Datenblatt!$D$32*Übersicht!H422)+Datenblatt!$E$32,0))))))))))))))))))))))))</f>
        <v>0</v>
      </c>
      <c r="O422" s="2" t="e">
        <f t="shared" si="24"/>
        <v>#DIV/0!</v>
      </c>
      <c r="P422" s="2" t="e">
        <f t="shared" si="25"/>
        <v>#DIV/0!</v>
      </c>
      <c r="R422" s="2"/>
      <c r="S422" s="2">
        <f>Datenblatt!$I$10</f>
        <v>62.816491055091916</v>
      </c>
      <c r="T422" s="2">
        <f>Datenblatt!$I$18</f>
        <v>62.379148900450787</v>
      </c>
      <c r="U422" s="2">
        <f>Datenblatt!$I$26</f>
        <v>55.885385458572635</v>
      </c>
      <c r="V422" s="2">
        <f>Datenblatt!$I$34</f>
        <v>60.727085155488531</v>
      </c>
      <c r="W422" s="7" t="e">
        <f t="shared" si="26"/>
        <v>#DIV/0!</v>
      </c>
      <c r="Y422" s="2">
        <f>Datenblatt!$I$5</f>
        <v>73.48733784597421</v>
      </c>
      <c r="Z422">
        <f>Datenblatt!$I$13</f>
        <v>79.926562848016317</v>
      </c>
      <c r="AA422">
        <f>Datenblatt!$I$21</f>
        <v>79.953620531215734</v>
      </c>
      <c r="AB422">
        <f>Datenblatt!$I$29</f>
        <v>70.851454876954847</v>
      </c>
      <c r="AC422">
        <f>Datenblatt!$I$37</f>
        <v>75.813025407742586</v>
      </c>
      <c r="AD422" s="7" t="e">
        <f t="shared" si="27"/>
        <v>#DIV/0!</v>
      </c>
    </row>
    <row r="423" spans="10:30" ht="19" x14ac:dyDescent="0.25">
      <c r="J423" s="3" t="e">
        <f>IF(AND($C423=13,Datenblatt!M423&lt;Datenblatt!$R$3),0,IF(AND($C423=14,Datenblatt!M423&lt;Datenblatt!$R$4),0,IF(AND($C423=15,Datenblatt!M423&lt;Datenblatt!$R$5),0,IF(AND($C423=16,Datenblatt!M423&lt;Datenblatt!$R$6),0,IF(AND($C423=12,Datenblatt!M423&lt;Datenblatt!$R$7),0,IF(AND($C423=11,Datenblatt!M423&lt;Datenblatt!$R$8),0,IF(AND($C423=13,Datenblatt!M423&gt;Datenblatt!$Q$3),100,IF(AND($C423=14,Datenblatt!M423&gt;Datenblatt!$Q$4),100,IF(AND($C423=15,Datenblatt!M423&gt;Datenblatt!$Q$5),100,IF(AND($C423=16,Datenblatt!M423&gt;Datenblatt!$Q$6),100,IF(AND($C423=12,Datenblatt!M423&gt;Datenblatt!$Q$7),100,IF(AND($C423=11,Datenblatt!M423&gt;Datenblatt!$Q$8),100,IF(Übersicht!$C423=13,Datenblatt!$B$3*Datenblatt!M423^3+Datenblatt!$C$3*Datenblatt!M423^2+Datenblatt!$D$3*Datenblatt!M423+Datenblatt!$E$3,IF(Übersicht!$C423=14,Datenblatt!$B$4*Datenblatt!M423^3+Datenblatt!$C$4*Datenblatt!M423^2+Datenblatt!$D$4*Datenblatt!M423+Datenblatt!$E$4,IF(Übersicht!$C423=15,Datenblatt!$B$5*Datenblatt!M423^3+Datenblatt!$C$5*Datenblatt!M423^2+Datenblatt!$D$5*Datenblatt!M423+Datenblatt!$E$5,IF(Übersicht!$C423=16,Datenblatt!$B$6*Datenblatt!M423^3+Datenblatt!$C$6*Datenblatt!M423^2+Datenblatt!$D$6*Datenblatt!M423+Datenblatt!$E$6,IF(Übersicht!$C423=12,Datenblatt!$B$7*Datenblatt!M423^3+Datenblatt!$C$7*Datenblatt!M423^2+Datenblatt!$D$7*Datenblatt!M423+Datenblatt!$E$7,IF(Übersicht!$C423=11,Datenblatt!$B$8*Datenblatt!M423^3+Datenblatt!$C$8*Datenblatt!M423^2+Datenblatt!$D$8*Datenblatt!M423+Datenblatt!$E$8,0))))))))))))))))))</f>
        <v>#DIV/0!</v>
      </c>
      <c r="K423" t="e">
        <f>IF(AND(Übersicht!$C423=13,Datenblatt!N423&lt;Datenblatt!$T$3),0,IF(AND(Übersicht!$C423=14,Datenblatt!N423&lt;Datenblatt!$T$4),0,IF(AND(Übersicht!$C423=15,Datenblatt!N423&lt;Datenblatt!$T$5),0,IF(AND(Übersicht!$C423=16,Datenblatt!N423&lt;Datenblatt!$T$6),0,IF(AND(Übersicht!$C423=12,Datenblatt!N423&lt;Datenblatt!$T$7),0,IF(AND(Übersicht!$C423=11,Datenblatt!N423&lt;Datenblatt!$T$8),0,IF(AND($C423=13,Datenblatt!N423&gt;Datenblatt!$S$3),100,IF(AND($C423=14,Datenblatt!N423&gt;Datenblatt!$S$4),100,IF(AND($C423=15,Datenblatt!N423&gt;Datenblatt!$S$5),100,IF(AND($C423=16,Datenblatt!N423&gt;Datenblatt!$S$6),100,IF(AND($C423=12,Datenblatt!N423&gt;Datenblatt!$S$7),100,IF(AND($C423=11,Datenblatt!N423&gt;Datenblatt!$S$8),100,IF(Übersicht!$C423=13,Datenblatt!$B$11*Datenblatt!N423^3+Datenblatt!$C$11*Datenblatt!N423^2+Datenblatt!$D$11*Datenblatt!N423+Datenblatt!$E$11,IF(Übersicht!$C423=14,Datenblatt!$B$12*Datenblatt!N423^3+Datenblatt!$C$12*Datenblatt!N423^2+Datenblatt!$D$12*Datenblatt!N423+Datenblatt!$E$12,IF(Übersicht!$C423=15,Datenblatt!$B$13*Datenblatt!N423^3+Datenblatt!$C$13*Datenblatt!N423^2+Datenblatt!$D$13*Datenblatt!N423+Datenblatt!$E$13,IF(Übersicht!$C423=16,Datenblatt!$B$14*Datenblatt!N423^3+Datenblatt!$C$14*Datenblatt!N423^2+Datenblatt!$D$14*Datenblatt!N423+Datenblatt!$E$14,IF(Übersicht!$C423=12,Datenblatt!$B$15*Datenblatt!N423^3+Datenblatt!$C$15*Datenblatt!N423^2+Datenblatt!$D$15*Datenblatt!N423+Datenblatt!$E$15,IF(Übersicht!$C423=11,Datenblatt!$B$16*Datenblatt!N423^3+Datenblatt!$C$16*Datenblatt!N423^2+Datenblatt!$D$16*Datenblatt!N423+Datenblatt!$E$16,0))))))))))))))))))</f>
        <v>#DIV/0!</v>
      </c>
      <c r="L423">
        <f>IF(AND($C423=13,G423&lt;Datenblatt!$V$3),0,IF(AND($C423=14,G423&lt;Datenblatt!$V$4),0,IF(AND($C423=15,G423&lt;Datenblatt!$V$5),0,IF(AND($C423=16,G423&lt;Datenblatt!$V$6),0,IF(AND($C423=12,G423&lt;Datenblatt!$V$7),0,IF(AND($C423=11,G423&lt;Datenblatt!$V$8),0,IF(AND($C423=13,G423&gt;Datenblatt!$U$3),100,IF(AND($C423=14,G423&gt;Datenblatt!$U$4),100,IF(AND($C423=15,G423&gt;Datenblatt!$U$5),100,IF(AND($C423=16,G423&gt;Datenblatt!$U$6),100,IF(AND($C423=12,G423&gt;Datenblatt!$U$7),100,IF(AND($C423=11,G423&gt;Datenblatt!$U$8),100,IF($C423=13,(Datenblatt!$B$19*Übersicht!G423^3)+(Datenblatt!$C$19*Übersicht!G423^2)+(Datenblatt!$D$19*Übersicht!G423)+Datenblatt!$E$19,IF($C423=14,(Datenblatt!$B$20*Übersicht!G423^3)+(Datenblatt!$C$20*Übersicht!G423^2)+(Datenblatt!$D$20*Übersicht!G423)+Datenblatt!$E$20,IF($C423=15,(Datenblatt!$B$21*Übersicht!G423^3)+(Datenblatt!$C$21*Übersicht!G423^2)+(Datenblatt!$D$21*Übersicht!G423)+Datenblatt!$E$21,IF($C423=16,(Datenblatt!$B$22*Übersicht!G423^3)+(Datenblatt!$C$22*Übersicht!G423^2)+(Datenblatt!$D$22*Übersicht!G423)+Datenblatt!$E$22,IF($C423=12,(Datenblatt!$B$23*Übersicht!G423^3)+(Datenblatt!$C$23*Übersicht!G423^2)+(Datenblatt!$D$23*Übersicht!G423)+Datenblatt!$E$23,IF($C423=11,(Datenblatt!$B$24*Übersicht!G423^3)+(Datenblatt!$C$24*Übersicht!G423^2)+(Datenblatt!$D$24*Übersicht!G423)+Datenblatt!$E$24,0))))))))))))))))))</f>
        <v>0</v>
      </c>
      <c r="M423">
        <f>IF(AND(H423="",C423=11),Datenblatt!$I$26,IF(AND(H423="",C423=12),Datenblatt!$I$26,IF(AND(H423="",C423=16),Datenblatt!$I$27,IF(AND(H423="",C423=15),Datenblatt!$I$26,IF(AND(H423="",C423=14),Datenblatt!$I$26,IF(AND(H423="",C423=13),Datenblatt!$I$26,IF(AND($C423=13,H423&gt;Datenblatt!$X$3),0,IF(AND($C423=14,H423&gt;Datenblatt!$X$4),0,IF(AND($C423=15,H423&gt;Datenblatt!$X$5),0,IF(AND($C423=16,H423&gt;Datenblatt!$X$6),0,IF(AND($C423=12,H423&gt;Datenblatt!$X$7),0,IF(AND($C423=11,H423&gt;Datenblatt!$X$8),0,IF(AND($C423=13,H423&lt;Datenblatt!$W$3),100,IF(AND($C423=14,H423&lt;Datenblatt!$W$4),100,IF(AND($C423=15,H423&lt;Datenblatt!$W$5),100,IF(AND($C423=16,H423&lt;Datenblatt!$W$6),100,IF(AND($C423=12,H423&lt;Datenblatt!$W$7),100,IF(AND($C423=11,H423&lt;Datenblatt!$W$8),100,IF($C423=13,(Datenblatt!$B$27*Übersicht!H423^3)+(Datenblatt!$C$27*Übersicht!H423^2)+(Datenblatt!$D$27*Übersicht!H423)+Datenblatt!$E$27,IF($C423=14,(Datenblatt!$B$28*Übersicht!H423^3)+(Datenblatt!$C$28*Übersicht!H423^2)+(Datenblatt!$D$28*Übersicht!H423)+Datenblatt!$E$28,IF($C423=15,(Datenblatt!$B$29*Übersicht!H423^3)+(Datenblatt!$C$29*Übersicht!H423^2)+(Datenblatt!$D$29*Übersicht!H423)+Datenblatt!$E$29,IF($C423=16,(Datenblatt!$B$30*Übersicht!H423^3)+(Datenblatt!$C$30*Übersicht!H423^2)+(Datenblatt!$D$30*Übersicht!H423)+Datenblatt!$E$30,IF($C423=12,(Datenblatt!$B$31*Übersicht!H423^3)+(Datenblatt!$C$31*Übersicht!H423^2)+(Datenblatt!$D$31*Übersicht!H423)+Datenblatt!$E$31,IF($C423=11,(Datenblatt!$B$32*Übersicht!H423^3)+(Datenblatt!$C$32*Übersicht!H423^2)+(Datenblatt!$D$32*Übersicht!H423)+Datenblatt!$E$32,0))))))))))))))))))))))))</f>
        <v>0</v>
      </c>
      <c r="N423">
        <f>IF(AND(H423="",C423=11),Datenblatt!$I$29,IF(AND(H423="",C423=12),Datenblatt!$I$29,IF(AND(H423="",C423=16),Datenblatt!$I$29,IF(AND(H423="",C423=15),Datenblatt!$I$29,IF(AND(H423="",C423=14),Datenblatt!$I$29,IF(AND(H423="",C423=13),Datenblatt!$I$29,IF(AND($C423=13,H423&gt;Datenblatt!$X$3),0,IF(AND($C423=14,H423&gt;Datenblatt!$X$4),0,IF(AND($C423=15,H423&gt;Datenblatt!$X$5),0,IF(AND($C423=16,H423&gt;Datenblatt!$X$6),0,IF(AND($C423=12,H423&gt;Datenblatt!$X$7),0,IF(AND($C423=11,H423&gt;Datenblatt!$X$8),0,IF(AND($C423=13,H423&lt;Datenblatt!$W$3),100,IF(AND($C423=14,H423&lt;Datenblatt!$W$4),100,IF(AND($C423=15,H423&lt;Datenblatt!$W$5),100,IF(AND($C423=16,H423&lt;Datenblatt!$W$6),100,IF(AND($C423=12,H423&lt;Datenblatt!$W$7),100,IF(AND($C423=11,H423&lt;Datenblatt!$W$8),100,IF($C423=13,(Datenblatt!$B$27*Übersicht!H423^3)+(Datenblatt!$C$27*Übersicht!H423^2)+(Datenblatt!$D$27*Übersicht!H423)+Datenblatt!$E$27,IF($C423=14,(Datenblatt!$B$28*Übersicht!H423^3)+(Datenblatt!$C$28*Übersicht!H423^2)+(Datenblatt!$D$28*Übersicht!H423)+Datenblatt!$E$28,IF($C423=15,(Datenblatt!$B$29*Übersicht!H423^3)+(Datenblatt!$C$29*Übersicht!H423^2)+(Datenblatt!$D$29*Übersicht!H423)+Datenblatt!$E$29,IF($C423=16,(Datenblatt!$B$30*Übersicht!H423^3)+(Datenblatt!$C$30*Übersicht!H423^2)+(Datenblatt!$D$30*Übersicht!H423)+Datenblatt!$E$30,IF($C423=12,(Datenblatt!$B$31*Übersicht!H423^3)+(Datenblatt!$C$31*Übersicht!H423^2)+(Datenblatt!$D$31*Übersicht!H423)+Datenblatt!$E$31,IF($C423=11,(Datenblatt!$B$32*Übersicht!H423^3)+(Datenblatt!$C$32*Übersicht!H423^2)+(Datenblatt!$D$32*Übersicht!H423)+Datenblatt!$E$32,0))))))))))))))))))))))))</f>
        <v>0</v>
      </c>
      <c r="O423" s="2" t="e">
        <f t="shared" si="24"/>
        <v>#DIV/0!</v>
      </c>
      <c r="P423" s="2" t="e">
        <f t="shared" si="25"/>
        <v>#DIV/0!</v>
      </c>
      <c r="R423" s="2"/>
      <c r="S423" s="2">
        <f>Datenblatt!$I$10</f>
        <v>62.816491055091916</v>
      </c>
      <c r="T423" s="2">
        <f>Datenblatt!$I$18</f>
        <v>62.379148900450787</v>
      </c>
      <c r="U423" s="2">
        <f>Datenblatt!$I$26</f>
        <v>55.885385458572635</v>
      </c>
      <c r="V423" s="2">
        <f>Datenblatt!$I$34</f>
        <v>60.727085155488531</v>
      </c>
      <c r="W423" s="7" t="e">
        <f t="shared" si="26"/>
        <v>#DIV/0!</v>
      </c>
      <c r="Y423" s="2">
        <f>Datenblatt!$I$5</f>
        <v>73.48733784597421</v>
      </c>
      <c r="Z423">
        <f>Datenblatt!$I$13</f>
        <v>79.926562848016317</v>
      </c>
      <c r="AA423">
        <f>Datenblatt!$I$21</f>
        <v>79.953620531215734</v>
      </c>
      <c r="AB423">
        <f>Datenblatt!$I$29</f>
        <v>70.851454876954847</v>
      </c>
      <c r="AC423">
        <f>Datenblatt!$I$37</f>
        <v>75.813025407742586</v>
      </c>
      <c r="AD423" s="7" t="e">
        <f t="shared" si="27"/>
        <v>#DIV/0!</v>
      </c>
    </row>
    <row r="424" spans="10:30" ht="19" x14ac:dyDescent="0.25">
      <c r="J424" s="3" t="e">
        <f>IF(AND($C424=13,Datenblatt!M424&lt;Datenblatt!$R$3),0,IF(AND($C424=14,Datenblatt!M424&lt;Datenblatt!$R$4),0,IF(AND($C424=15,Datenblatt!M424&lt;Datenblatt!$R$5),0,IF(AND($C424=16,Datenblatt!M424&lt;Datenblatt!$R$6),0,IF(AND($C424=12,Datenblatt!M424&lt;Datenblatt!$R$7),0,IF(AND($C424=11,Datenblatt!M424&lt;Datenblatt!$R$8),0,IF(AND($C424=13,Datenblatt!M424&gt;Datenblatt!$Q$3),100,IF(AND($C424=14,Datenblatt!M424&gt;Datenblatt!$Q$4),100,IF(AND($C424=15,Datenblatt!M424&gt;Datenblatt!$Q$5),100,IF(AND($C424=16,Datenblatt!M424&gt;Datenblatt!$Q$6),100,IF(AND($C424=12,Datenblatt!M424&gt;Datenblatt!$Q$7),100,IF(AND($C424=11,Datenblatt!M424&gt;Datenblatt!$Q$8),100,IF(Übersicht!$C424=13,Datenblatt!$B$3*Datenblatt!M424^3+Datenblatt!$C$3*Datenblatt!M424^2+Datenblatt!$D$3*Datenblatt!M424+Datenblatt!$E$3,IF(Übersicht!$C424=14,Datenblatt!$B$4*Datenblatt!M424^3+Datenblatt!$C$4*Datenblatt!M424^2+Datenblatt!$D$4*Datenblatt!M424+Datenblatt!$E$4,IF(Übersicht!$C424=15,Datenblatt!$B$5*Datenblatt!M424^3+Datenblatt!$C$5*Datenblatt!M424^2+Datenblatt!$D$5*Datenblatt!M424+Datenblatt!$E$5,IF(Übersicht!$C424=16,Datenblatt!$B$6*Datenblatt!M424^3+Datenblatt!$C$6*Datenblatt!M424^2+Datenblatt!$D$6*Datenblatt!M424+Datenblatt!$E$6,IF(Übersicht!$C424=12,Datenblatt!$B$7*Datenblatt!M424^3+Datenblatt!$C$7*Datenblatt!M424^2+Datenblatt!$D$7*Datenblatt!M424+Datenblatt!$E$7,IF(Übersicht!$C424=11,Datenblatt!$B$8*Datenblatt!M424^3+Datenblatt!$C$8*Datenblatt!M424^2+Datenblatt!$D$8*Datenblatt!M424+Datenblatt!$E$8,0))))))))))))))))))</f>
        <v>#DIV/0!</v>
      </c>
      <c r="K424" t="e">
        <f>IF(AND(Übersicht!$C424=13,Datenblatt!N424&lt;Datenblatt!$T$3),0,IF(AND(Übersicht!$C424=14,Datenblatt!N424&lt;Datenblatt!$T$4),0,IF(AND(Übersicht!$C424=15,Datenblatt!N424&lt;Datenblatt!$T$5),0,IF(AND(Übersicht!$C424=16,Datenblatt!N424&lt;Datenblatt!$T$6),0,IF(AND(Übersicht!$C424=12,Datenblatt!N424&lt;Datenblatt!$T$7),0,IF(AND(Übersicht!$C424=11,Datenblatt!N424&lt;Datenblatt!$T$8),0,IF(AND($C424=13,Datenblatt!N424&gt;Datenblatt!$S$3),100,IF(AND($C424=14,Datenblatt!N424&gt;Datenblatt!$S$4),100,IF(AND($C424=15,Datenblatt!N424&gt;Datenblatt!$S$5),100,IF(AND($C424=16,Datenblatt!N424&gt;Datenblatt!$S$6),100,IF(AND($C424=12,Datenblatt!N424&gt;Datenblatt!$S$7),100,IF(AND($C424=11,Datenblatt!N424&gt;Datenblatt!$S$8),100,IF(Übersicht!$C424=13,Datenblatt!$B$11*Datenblatt!N424^3+Datenblatt!$C$11*Datenblatt!N424^2+Datenblatt!$D$11*Datenblatt!N424+Datenblatt!$E$11,IF(Übersicht!$C424=14,Datenblatt!$B$12*Datenblatt!N424^3+Datenblatt!$C$12*Datenblatt!N424^2+Datenblatt!$D$12*Datenblatt!N424+Datenblatt!$E$12,IF(Übersicht!$C424=15,Datenblatt!$B$13*Datenblatt!N424^3+Datenblatt!$C$13*Datenblatt!N424^2+Datenblatt!$D$13*Datenblatt!N424+Datenblatt!$E$13,IF(Übersicht!$C424=16,Datenblatt!$B$14*Datenblatt!N424^3+Datenblatt!$C$14*Datenblatt!N424^2+Datenblatt!$D$14*Datenblatt!N424+Datenblatt!$E$14,IF(Übersicht!$C424=12,Datenblatt!$B$15*Datenblatt!N424^3+Datenblatt!$C$15*Datenblatt!N424^2+Datenblatt!$D$15*Datenblatt!N424+Datenblatt!$E$15,IF(Übersicht!$C424=11,Datenblatt!$B$16*Datenblatt!N424^3+Datenblatt!$C$16*Datenblatt!N424^2+Datenblatt!$D$16*Datenblatt!N424+Datenblatt!$E$16,0))))))))))))))))))</f>
        <v>#DIV/0!</v>
      </c>
      <c r="L424">
        <f>IF(AND($C424=13,G424&lt;Datenblatt!$V$3),0,IF(AND($C424=14,G424&lt;Datenblatt!$V$4),0,IF(AND($C424=15,G424&lt;Datenblatt!$V$5),0,IF(AND($C424=16,G424&lt;Datenblatt!$V$6),0,IF(AND($C424=12,G424&lt;Datenblatt!$V$7),0,IF(AND($C424=11,G424&lt;Datenblatt!$V$8),0,IF(AND($C424=13,G424&gt;Datenblatt!$U$3),100,IF(AND($C424=14,G424&gt;Datenblatt!$U$4),100,IF(AND($C424=15,G424&gt;Datenblatt!$U$5),100,IF(AND($C424=16,G424&gt;Datenblatt!$U$6),100,IF(AND($C424=12,G424&gt;Datenblatt!$U$7),100,IF(AND($C424=11,G424&gt;Datenblatt!$U$8),100,IF($C424=13,(Datenblatt!$B$19*Übersicht!G424^3)+(Datenblatt!$C$19*Übersicht!G424^2)+(Datenblatt!$D$19*Übersicht!G424)+Datenblatt!$E$19,IF($C424=14,(Datenblatt!$B$20*Übersicht!G424^3)+(Datenblatt!$C$20*Übersicht!G424^2)+(Datenblatt!$D$20*Übersicht!G424)+Datenblatt!$E$20,IF($C424=15,(Datenblatt!$B$21*Übersicht!G424^3)+(Datenblatt!$C$21*Übersicht!G424^2)+(Datenblatt!$D$21*Übersicht!G424)+Datenblatt!$E$21,IF($C424=16,(Datenblatt!$B$22*Übersicht!G424^3)+(Datenblatt!$C$22*Übersicht!G424^2)+(Datenblatt!$D$22*Übersicht!G424)+Datenblatt!$E$22,IF($C424=12,(Datenblatt!$B$23*Übersicht!G424^3)+(Datenblatt!$C$23*Übersicht!G424^2)+(Datenblatt!$D$23*Übersicht!G424)+Datenblatt!$E$23,IF($C424=11,(Datenblatt!$B$24*Übersicht!G424^3)+(Datenblatt!$C$24*Übersicht!G424^2)+(Datenblatt!$D$24*Übersicht!G424)+Datenblatt!$E$24,0))))))))))))))))))</f>
        <v>0</v>
      </c>
      <c r="M424">
        <f>IF(AND(H424="",C424=11),Datenblatt!$I$26,IF(AND(H424="",C424=12),Datenblatt!$I$26,IF(AND(H424="",C424=16),Datenblatt!$I$27,IF(AND(H424="",C424=15),Datenblatt!$I$26,IF(AND(H424="",C424=14),Datenblatt!$I$26,IF(AND(H424="",C424=13),Datenblatt!$I$26,IF(AND($C424=13,H424&gt;Datenblatt!$X$3),0,IF(AND($C424=14,H424&gt;Datenblatt!$X$4),0,IF(AND($C424=15,H424&gt;Datenblatt!$X$5),0,IF(AND($C424=16,H424&gt;Datenblatt!$X$6),0,IF(AND($C424=12,H424&gt;Datenblatt!$X$7),0,IF(AND($C424=11,H424&gt;Datenblatt!$X$8),0,IF(AND($C424=13,H424&lt;Datenblatt!$W$3),100,IF(AND($C424=14,H424&lt;Datenblatt!$W$4),100,IF(AND($C424=15,H424&lt;Datenblatt!$W$5),100,IF(AND($C424=16,H424&lt;Datenblatt!$W$6),100,IF(AND($C424=12,H424&lt;Datenblatt!$W$7),100,IF(AND($C424=11,H424&lt;Datenblatt!$W$8),100,IF($C424=13,(Datenblatt!$B$27*Übersicht!H424^3)+(Datenblatt!$C$27*Übersicht!H424^2)+(Datenblatt!$D$27*Übersicht!H424)+Datenblatt!$E$27,IF($C424=14,(Datenblatt!$B$28*Übersicht!H424^3)+(Datenblatt!$C$28*Übersicht!H424^2)+(Datenblatt!$D$28*Übersicht!H424)+Datenblatt!$E$28,IF($C424=15,(Datenblatt!$B$29*Übersicht!H424^3)+(Datenblatt!$C$29*Übersicht!H424^2)+(Datenblatt!$D$29*Übersicht!H424)+Datenblatt!$E$29,IF($C424=16,(Datenblatt!$B$30*Übersicht!H424^3)+(Datenblatt!$C$30*Übersicht!H424^2)+(Datenblatt!$D$30*Übersicht!H424)+Datenblatt!$E$30,IF($C424=12,(Datenblatt!$B$31*Übersicht!H424^3)+(Datenblatt!$C$31*Übersicht!H424^2)+(Datenblatt!$D$31*Übersicht!H424)+Datenblatt!$E$31,IF($C424=11,(Datenblatt!$B$32*Übersicht!H424^3)+(Datenblatt!$C$32*Übersicht!H424^2)+(Datenblatt!$D$32*Übersicht!H424)+Datenblatt!$E$32,0))))))))))))))))))))))))</f>
        <v>0</v>
      </c>
      <c r="N424">
        <f>IF(AND(H424="",C424=11),Datenblatt!$I$29,IF(AND(H424="",C424=12),Datenblatt!$I$29,IF(AND(H424="",C424=16),Datenblatt!$I$29,IF(AND(H424="",C424=15),Datenblatt!$I$29,IF(AND(H424="",C424=14),Datenblatt!$I$29,IF(AND(H424="",C424=13),Datenblatt!$I$29,IF(AND($C424=13,H424&gt;Datenblatt!$X$3),0,IF(AND($C424=14,H424&gt;Datenblatt!$X$4),0,IF(AND($C424=15,H424&gt;Datenblatt!$X$5),0,IF(AND($C424=16,H424&gt;Datenblatt!$X$6),0,IF(AND($C424=12,H424&gt;Datenblatt!$X$7),0,IF(AND($C424=11,H424&gt;Datenblatt!$X$8),0,IF(AND($C424=13,H424&lt;Datenblatt!$W$3),100,IF(AND($C424=14,H424&lt;Datenblatt!$W$4),100,IF(AND($C424=15,H424&lt;Datenblatt!$W$5),100,IF(AND($C424=16,H424&lt;Datenblatt!$W$6),100,IF(AND($C424=12,H424&lt;Datenblatt!$W$7),100,IF(AND($C424=11,H424&lt;Datenblatt!$W$8),100,IF($C424=13,(Datenblatt!$B$27*Übersicht!H424^3)+(Datenblatt!$C$27*Übersicht!H424^2)+(Datenblatt!$D$27*Übersicht!H424)+Datenblatt!$E$27,IF($C424=14,(Datenblatt!$B$28*Übersicht!H424^3)+(Datenblatt!$C$28*Übersicht!H424^2)+(Datenblatt!$D$28*Übersicht!H424)+Datenblatt!$E$28,IF($C424=15,(Datenblatt!$B$29*Übersicht!H424^3)+(Datenblatt!$C$29*Übersicht!H424^2)+(Datenblatt!$D$29*Übersicht!H424)+Datenblatt!$E$29,IF($C424=16,(Datenblatt!$B$30*Übersicht!H424^3)+(Datenblatt!$C$30*Übersicht!H424^2)+(Datenblatt!$D$30*Übersicht!H424)+Datenblatt!$E$30,IF($C424=12,(Datenblatt!$B$31*Übersicht!H424^3)+(Datenblatt!$C$31*Übersicht!H424^2)+(Datenblatt!$D$31*Übersicht!H424)+Datenblatt!$E$31,IF($C424=11,(Datenblatt!$B$32*Übersicht!H424^3)+(Datenblatt!$C$32*Übersicht!H424^2)+(Datenblatt!$D$32*Übersicht!H424)+Datenblatt!$E$32,0))))))))))))))))))))))))</f>
        <v>0</v>
      </c>
      <c r="O424" s="2" t="e">
        <f t="shared" si="24"/>
        <v>#DIV/0!</v>
      </c>
      <c r="P424" s="2" t="e">
        <f t="shared" si="25"/>
        <v>#DIV/0!</v>
      </c>
      <c r="R424" s="2"/>
      <c r="S424" s="2">
        <f>Datenblatt!$I$10</f>
        <v>62.816491055091916</v>
      </c>
      <c r="T424" s="2">
        <f>Datenblatt!$I$18</f>
        <v>62.379148900450787</v>
      </c>
      <c r="U424" s="2">
        <f>Datenblatt!$I$26</f>
        <v>55.885385458572635</v>
      </c>
      <c r="V424" s="2">
        <f>Datenblatt!$I$34</f>
        <v>60.727085155488531</v>
      </c>
      <c r="W424" s="7" t="e">
        <f t="shared" si="26"/>
        <v>#DIV/0!</v>
      </c>
      <c r="Y424" s="2">
        <f>Datenblatt!$I$5</f>
        <v>73.48733784597421</v>
      </c>
      <c r="Z424">
        <f>Datenblatt!$I$13</f>
        <v>79.926562848016317</v>
      </c>
      <c r="AA424">
        <f>Datenblatt!$I$21</f>
        <v>79.953620531215734</v>
      </c>
      <c r="AB424">
        <f>Datenblatt!$I$29</f>
        <v>70.851454876954847</v>
      </c>
      <c r="AC424">
        <f>Datenblatt!$I$37</f>
        <v>75.813025407742586</v>
      </c>
      <c r="AD424" s="7" t="e">
        <f t="shared" si="27"/>
        <v>#DIV/0!</v>
      </c>
    </row>
    <row r="425" spans="10:30" ht="19" x14ac:dyDescent="0.25">
      <c r="J425" s="3" t="e">
        <f>IF(AND($C425=13,Datenblatt!M425&lt;Datenblatt!$R$3),0,IF(AND($C425=14,Datenblatt!M425&lt;Datenblatt!$R$4),0,IF(AND($C425=15,Datenblatt!M425&lt;Datenblatt!$R$5),0,IF(AND($C425=16,Datenblatt!M425&lt;Datenblatt!$R$6),0,IF(AND($C425=12,Datenblatt!M425&lt;Datenblatt!$R$7),0,IF(AND($C425=11,Datenblatt!M425&lt;Datenblatt!$R$8),0,IF(AND($C425=13,Datenblatt!M425&gt;Datenblatt!$Q$3),100,IF(AND($C425=14,Datenblatt!M425&gt;Datenblatt!$Q$4),100,IF(AND($C425=15,Datenblatt!M425&gt;Datenblatt!$Q$5),100,IF(AND($C425=16,Datenblatt!M425&gt;Datenblatt!$Q$6),100,IF(AND($C425=12,Datenblatt!M425&gt;Datenblatt!$Q$7),100,IF(AND($C425=11,Datenblatt!M425&gt;Datenblatt!$Q$8),100,IF(Übersicht!$C425=13,Datenblatt!$B$3*Datenblatt!M425^3+Datenblatt!$C$3*Datenblatt!M425^2+Datenblatt!$D$3*Datenblatt!M425+Datenblatt!$E$3,IF(Übersicht!$C425=14,Datenblatt!$B$4*Datenblatt!M425^3+Datenblatt!$C$4*Datenblatt!M425^2+Datenblatt!$D$4*Datenblatt!M425+Datenblatt!$E$4,IF(Übersicht!$C425=15,Datenblatt!$B$5*Datenblatt!M425^3+Datenblatt!$C$5*Datenblatt!M425^2+Datenblatt!$D$5*Datenblatt!M425+Datenblatt!$E$5,IF(Übersicht!$C425=16,Datenblatt!$B$6*Datenblatt!M425^3+Datenblatt!$C$6*Datenblatt!M425^2+Datenblatt!$D$6*Datenblatt!M425+Datenblatt!$E$6,IF(Übersicht!$C425=12,Datenblatt!$B$7*Datenblatt!M425^3+Datenblatt!$C$7*Datenblatt!M425^2+Datenblatt!$D$7*Datenblatt!M425+Datenblatt!$E$7,IF(Übersicht!$C425=11,Datenblatt!$B$8*Datenblatt!M425^3+Datenblatt!$C$8*Datenblatt!M425^2+Datenblatt!$D$8*Datenblatt!M425+Datenblatt!$E$8,0))))))))))))))))))</f>
        <v>#DIV/0!</v>
      </c>
      <c r="K425" t="e">
        <f>IF(AND(Übersicht!$C425=13,Datenblatt!N425&lt;Datenblatt!$T$3),0,IF(AND(Übersicht!$C425=14,Datenblatt!N425&lt;Datenblatt!$T$4),0,IF(AND(Übersicht!$C425=15,Datenblatt!N425&lt;Datenblatt!$T$5),0,IF(AND(Übersicht!$C425=16,Datenblatt!N425&lt;Datenblatt!$T$6),0,IF(AND(Übersicht!$C425=12,Datenblatt!N425&lt;Datenblatt!$T$7),0,IF(AND(Übersicht!$C425=11,Datenblatt!N425&lt;Datenblatt!$T$8),0,IF(AND($C425=13,Datenblatt!N425&gt;Datenblatt!$S$3),100,IF(AND($C425=14,Datenblatt!N425&gt;Datenblatt!$S$4),100,IF(AND($C425=15,Datenblatt!N425&gt;Datenblatt!$S$5),100,IF(AND($C425=16,Datenblatt!N425&gt;Datenblatt!$S$6),100,IF(AND($C425=12,Datenblatt!N425&gt;Datenblatt!$S$7),100,IF(AND($C425=11,Datenblatt!N425&gt;Datenblatt!$S$8),100,IF(Übersicht!$C425=13,Datenblatt!$B$11*Datenblatt!N425^3+Datenblatt!$C$11*Datenblatt!N425^2+Datenblatt!$D$11*Datenblatt!N425+Datenblatt!$E$11,IF(Übersicht!$C425=14,Datenblatt!$B$12*Datenblatt!N425^3+Datenblatt!$C$12*Datenblatt!N425^2+Datenblatt!$D$12*Datenblatt!N425+Datenblatt!$E$12,IF(Übersicht!$C425=15,Datenblatt!$B$13*Datenblatt!N425^3+Datenblatt!$C$13*Datenblatt!N425^2+Datenblatt!$D$13*Datenblatt!N425+Datenblatt!$E$13,IF(Übersicht!$C425=16,Datenblatt!$B$14*Datenblatt!N425^3+Datenblatt!$C$14*Datenblatt!N425^2+Datenblatt!$D$14*Datenblatt!N425+Datenblatt!$E$14,IF(Übersicht!$C425=12,Datenblatt!$B$15*Datenblatt!N425^3+Datenblatt!$C$15*Datenblatt!N425^2+Datenblatt!$D$15*Datenblatt!N425+Datenblatt!$E$15,IF(Übersicht!$C425=11,Datenblatt!$B$16*Datenblatt!N425^3+Datenblatt!$C$16*Datenblatt!N425^2+Datenblatt!$D$16*Datenblatt!N425+Datenblatt!$E$16,0))))))))))))))))))</f>
        <v>#DIV/0!</v>
      </c>
      <c r="L425">
        <f>IF(AND($C425=13,G425&lt;Datenblatt!$V$3),0,IF(AND($C425=14,G425&lt;Datenblatt!$V$4),0,IF(AND($C425=15,G425&lt;Datenblatt!$V$5),0,IF(AND($C425=16,G425&lt;Datenblatt!$V$6),0,IF(AND($C425=12,G425&lt;Datenblatt!$V$7),0,IF(AND($C425=11,G425&lt;Datenblatt!$V$8),0,IF(AND($C425=13,G425&gt;Datenblatt!$U$3),100,IF(AND($C425=14,G425&gt;Datenblatt!$U$4),100,IF(AND($C425=15,G425&gt;Datenblatt!$U$5),100,IF(AND($C425=16,G425&gt;Datenblatt!$U$6),100,IF(AND($C425=12,G425&gt;Datenblatt!$U$7),100,IF(AND($C425=11,G425&gt;Datenblatt!$U$8),100,IF($C425=13,(Datenblatt!$B$19*Übersicht!G425^3)+(Datenblatt!$C$19*Übersicht!G425^2)+(Datenblatt!$D$19*Übersicht!G425)+Datenblatt!$E$19,IF($C425=14,(Datenblatt!$B$20*Übersicht!G425^3)+(Datenblatt!$C$20*Übersicht!G425^2)+(Datenblatt!$D$20*Übersicht!G425)+Datenblatt!$E$20,IF($C425=15,(Datenblatt!$B$21*Übersicht!G425^3)+(Datenblatt!$C$21*Übersicht!G425^2)+(Datenblatt!$D$21*Übersicht!G425)+Datenblatt!$E$21,IF($C425=16,(Datenblatt!$B$22*Übersicht!G425^3)+(Datenblatt!$C$22*Übersicht!G425^2)+(Datenblatt!$D$22*Übersicht!G425)+Datenblatt!$E$22,IF($C425=12,(Datenblatt!$B$23*Übersicht!G425^3)+(Datenblatt!$C$23*Übersicht!G425^2)+(Datenblatt!$D$23*Übersicht!G425)+Datenblatt!$E$23,IF($C425=11,(Datenblatt!$B$24*Übersicht!G425^3)+(Datenblatt!$C$24*Übersicht!G425^2)+(Datenblatt!$D$24*Übersicht!G425)+Datenblatt!$E$24,0))))))))))))))))))</f>
        <v>0</v>
      </c>
      <c r="M425">
        <f>IF(AND(H425="",C425=11),Datenblatt!$I$26,IF(AND(H425="",C425=12),Datenblatt!$I$26,IF(AND(H425="",C425=16),Datenblatt!$I$27,IF(AND(H425="",C425=15),Datenblatt!$I$26,IF(AND(H425="",C425=14),Datenblatt!$I$26,IF(AND(H425="",C425=13),Datenblatt!$I$26,IF(AND($C425=13,H425&gt;Datenblatt!$X$3),0,IF(AND($C425=14,H425&gt;Datenblatt!$X$4),0,IF(AND($C425=15,H425&gt;Datenblatt!$X$5),0,IF(AND($C425=16,H425&gt;Datenblatt!$X$6),0,IF(AND($C425=12,H425&gt;Datenblatt!$X$7),0,IF(AND($C425=11,H425&gt;Datenblatt!$X$8),0,IF(AND($C425=13,H425&lt;Datenblatt!$W$3),100,IF(AND($C425=14,H425&lt;Datenblatt!$W$4),100,IF(AND($C425=15,H425&lt;Datenblatt!$W$5),100,IF(AND($C425=16,H425&lt;Datenblatt!$W$6),100,IF(AND($C425=12,H425&lt;Datenblatt!$W$7),100,IF(AND($C425=11,H425&lt;Datenblatt!$W$8),100,IF($C425=13,(Datenblatt!$B$27*Übersicht!H425^3)+(Datenblatt!$C$27*Übersicht!H425^2)+(Datenblatt!$D$27*Übersicht!H425)+Datenblatt!$E$27,IF($C425=14,(Datenblatt!$B$28*Übersicht!H425^3)+(Datenblatt!$C$28*Übersicht!H425^2)+(Datenblatt!$D$28*Übersicht!H425)+Datenblatt!$E$28,IF($C425=15,(Datenblatt!$B$29*Übersicht!H425^3)+(Datenblatt!$C$29*Übersicht!H425^2)+(Datenblatt!$D$29*Übersicht!H425)+Datenblatt!$E$29,IF($C425=16,(Datenblatt!$B$30*Übersicht!H425^3)+(Datenblatt!$C$30*Übersicht!H425^2)+(Datenblatt!$D$30*Übersicht!H425)+Datenblatt!$E$30,IF($C425=12,(Datenblatt!$B$31*Übersicht!H425^3)+(Datenblatt!$C$31*Übersicht!H425^2)+(Datenblatt!$D$31*Übersicht!H425)+Datenblatt!$E$31,IF($C425=11,(Datenblatt!$B$32*Übersicht!H425^3)+(Datenblatt!$C$32*Übersicht!H425^2)+(Datenblatt!$D$32*Übersicht!H425)+Datenblatt!$E$32,0))))))))))))))))))))))))</f>
        <v>0</v>
      </c>
      <c r="N425">
        <f>IF(AND(H425="",C425=11),Datenblatt!$I$29,IF(AND(H425="",C425=12),Datenblatt!$I$29,IF(AND(H425="",C425=16),Datenblatt!$I$29,IF(AND(H425="",C425=15),Datenblatt!$I$29,IF(AND(H425="",C425=14),Datenblatt!$I$29,IF(AND(H425="",C425=13),Datenblatt!$I$29,IF(AND($C425=13,H425&gt;Datenblatt!$X$3),0,IF(AND($C425=14,H425&gt;Datenblatt!$X$4),0,IF(AND($C425=15,H425&gt;Datenblatt!$X$5),0,IF(AND($C425=16,H425&gt;Datenblatt!$X$6),0,IF(AND($C425=12,H425&gt;Datenblatt!$X$7),0,IF(AND($C425=11,H425&gt;Datenblatt!$X$8),0,IF(AND($C425=13,H425&lt;Datenblatt!$W$3),100,IF(AND($C425=14,H425&lt;Datenblatt!$W$4),100,IF(AND($C425=15,H425&lt;Datenblatt!$W$5),100,IF(AND($C425=16,H425&lt;Datenblatt!$W$6),100,IF(AND($C425=12,H425&lt;Datenblatt!$W$7),100,IF(AND($C425=11,H425&lt;Datenblatt!$W$8),100,IF($C425=13,(Datenblatt!$B$27*Übersicht!H425^3)+(Datenblatt!$C$27*Übersicht!H425^2)+(Datenblatt!$D$27*Übersicht!H425)+Datenblatt!$E$27,IF($C425=14,(Datenblatt!$B$28*Übersicht!H425^3)+(Datenblatt!$C$28*Übersicht!H425^2)+(Datenblatt!$D$28*Übersicht!H425)+Datenblatt!$E$28,IF($C425=15,(Datenblatt!$B$29*Übersicht!H425^3)+(Datenblatt!$C$29*Übersicht!H425^2)+(Datenblatt!$D$29*Übersicht!H425)+Datenblatt!$E$29,IF($C425=16,(Datenblatt!$B$30*Übersicht!H425^3)+(Datenblatt!$C$30*Übersicht!H425^2)+(Datenblatt!$D$30*Übersicht!H425)+Datenblatt!$E$30,IF($C425=12,(Datenblatt!$B$31*Übersicht!H425^3)+(Datenblatt!$C$31*Übersicht!H425^2)+(Datenblatt!$D$31*Übersicht!H425)+Datenblatt!$E$31,IF($C425=11,(Datenblatt!$B$32*Übersicht!H425^3)+(Datenblatt!$C$32*Übersicht!H425^2)+(Datenblatt!$D$32*Übersicht!H425)+Datenblatt!$E$32,0))))))))))))))))))))))))</f>
        <v>0</v>
      </c>
      <c r="O425" s="2" t="e">
        <f t="shared" si="24"/>
        <v>#DIV/0!</v>
      </c>
      <c r="P425" s="2" t="e">
        <f t="shared" si="25"/>
        <v>#DIV/0!</v>
      </c>
      <c r="R425" s="2"/>
      <c r="S425" s="2">
        <f>Datenblatt!$I$10</f>
        <v>62.816491055091916</v>
      </c>
      <c r="T425" s="2">
        <f>Datenblatt!$I$18</f>
        <v>62.379148900450787</v>
      </c>
      <c r="U425" s="2">
        <f>Datenblatt!$I$26</f>
        <v>55.885385458572635</v>
      </c>
      <c r="V425" s="2">
        <f>Datenblatt!$I$34</f>
        <v>60.727085155488531</v>
      </c>
      <c r="W425" s="7" t="e">
        <f t="shared" si="26"/>
        <v>#DIV/0!</v>
      </c>
      <c r="Y425" s="2">
        <f>Datenblatt!$I$5</f>
        <v>73.48733784597421</v>
      </c>
      <c r="Z425">
        <f>Datenblatt!$I$13</f>
        <v>79.926562848016317</v>
      </c>
      <c r="AA425">
        <f>Datenblatt!$I$21</f>
        <v>79.953620531215734</v>
      </c>
      <c r="AB425">
        <f>Datenblatt!$I$29</f>
        <v>70.851454876954847</v>
      </c>
      <c r="AC425">
        <f>Datenblatt!$I$37</f>
        <v>75.813025407742586</v>
      </c>
      <c r="AD425" s="7" t="e">
        <f t="shared" si="27"/>
        <v>#DIV/0!</v>
      </c>
    </row>
    <row r="426" spans="10:30" ht="19" x14ac:dyDescent="0.25">
      <c r="J426" s="3" t="e">
        <f>IF(AND($C426=13,Datenblatt!M426&lt;Datenblatt!$R$3),0,IF(AND($C426=14,Datenblatt!M426&lt;Datenblatt!$R$4),0,IF(AND($C426=15,Datenblatt!M426&lt;Datenblatt!$R$5),0,IF(AND($C426=16,Datenblatt!M426&lt;Datenblatt!$R$6),0,IF(AND($C426=12,Datenblatt!M426&lt;Datenblatt!$R$7),0,IF(AND($C426=11,Datenblatt!M426&lt;Datenblatt!$R$8),0,IF(AND($C426=13,Datenblatt!M426&gt;Datenblatt!$Q$3),100,IF(AND($C426=14,Datenblatt!M426&gt;Datenblatt!$Q$4),100,IF(AND($C426=15,Datenblatt!M426&gt;Datenblatt!$Q$5),100,IF(AND($C426=16,Datenblatt!M426&gt;Datenblatt!$Q$6),100,IF(AND($C426=12,Datenblatt!M426&gt;Datenblatt!$Q$7),100,IF(AND($C426=11,Datenblatt!M426&gt;Datenblatt!$Q$8),100,IF(Übersicht!$C426=13,Datenblatt!$B$3*Datenblatt!M426^3+Datenblatt!$C$3*Datenblatt!M426^2+Datenblatt!$D$3*Datenblatt!M426+Datenblatt!$E$3,IF(Übersicht!$C426=14,Datenblatt!$B$4*Datenblatt!M426^3+Datenblatt!$C$4*Datenblatt!M426^2+Datenblatt!$D$4*Datenblatt!M426+Datenblatt!$E$4,IF(Übersicht!$C426=15,Datenblatt!$B$5*Datenblatt!M426^3+Datenblatt!$C$5*Datenblatt!M426^2+Datenblatt!$D$5*Datenblatt!M426+Datenblatt!$E$5,IF(Übersicht!$C426=16,Datenblatt!$B$6*Datenblatt!M426^3+Datenblatt!$C$6*Datenblatt!M426^2+Datenblatt!$D$6*Datenblatt!M426+Datenblatt!$E$6,IF(Übersicht!$C426=12,Datenblatt!$B$7*Datenblatt!M426^3+Datenblatt!$C$7*Datenblatt!M426^2+Datenblatt!$D$7*Datenblatt!M426+Datenblatt!$E$7,IF(Übersicht!$C426=11,Datenblatt!$B$8*Datenblatt!M426^3+Datenblatt!$C$8*Datenblatt!M426^2+Datenblatt!$D$8*Datenblatt!M426+Datenblatt!$E$8,0))))))))))))))))))</f>
        <v>#DIV/0!</v>
      </c>
      <c r="K426" t="e">
        <f>IF(AND(Übersicht!$C426=13,Datenblatt!N426&lt;Datenblatt!$T$3),0,IF(AND(Übersicht!$C426=14,Datenblatt!N426&lt;Datenblatt!$T$4),0,IF(AND(Übersicht!$C426=15,Datenblatt!N426&lt;Datenblatt!$T$5),0,IF(AND(Übersicht!$C426=16,Datenblatt!N426&lt;Datenblatt!$T$6),0,IF(AND(Übersicht!$C426=12,Datenblatt!N426&lt;Datenblatt!$T$7),0,IF(AND(Übersicht!$C426=11,Datenblatt!N426&lt;Datenblatt!$T$8),0,IF(AND($C426=13,Datenblatt!N426&gt;Datenblatt!$S$3),100,IF(AND($C426=14,Datenblatt!N426&gt;Datenblatt!$S$4),100,IF(AND($C426=15,Datenblatt!N426&gt;Datenblatt!$S$5),100,IF(AND($C426=16,Datenblatt!N426&gt;Datenblatt!$S$6),100,IF(AND($C426=12,Datenblatt!N426&gt;Datenblatt!$S$7),100,IF(AND($C426=11,Datenblatt!N426&gt;Datenblatt!$S$8),100,IF(Übersicht!$C426=13,Datenblatt!$B$11*Datenblatt!N426^3+Datenblatt!$C$11*Datenblatt!N426^2+Datenblatt!$D$11*Datenblatt!N426+Datenblatt!$E$11,IF(Übersicht!$C426=14,Datenblatt!$B$12*Datenblatt!N426^3+Datenblatt!$C$12*Datenblatt!N426^2+Datenblatt!$D$12*Datenblatt!N426+Datenblatt!$E$12,IF(Übersicht!$C426=15,Datenblatt!$B$13*Datenblatt!N426^3+Datenblatt!$C$13*Datenblatt!N426^2+Datenblatt!$D$13*Datenblatt!N426+Datenblatt!$E$13,IF(Übersicht!$C426=16,Datenblatt!$B$14*Datenblatt!N426^3+Datenblatt!$C$14*Datenblatt!N426^2+Datenblatt!$D$14*Datenblatt!N426+Datenblatt!$E$14,IF(Übersicht!$C426=12,Datenblatt!$B$15*Datenblatt!N426^3+Datenblatt!$C$15*Datenblatt!N426^2+Datenblatt!$D$15*Datenblatt!N426+Datenblatt!$E$15,IF(Übersicht!$C426=11,Datenblatt!$B$16*Datenblatt!N426^3+Datenblatt!$C$16*Datenblatt!N426^2+Datenblatt!$D$16*Datenblatt!N426+Datenblatt!$E$16,0))))))))))))))))))</f>
        <v>#DIV/0!</v>
      </c>
      <c r="L426">
        <f>IF(AND($C426=13,G426&lt;Datenblatt!$V$3),0,IF(AND($C426=14,G426&lt;Datenblatt!$V$4),0,IF(AND($C426=15,G426&lt;Datenblatt!$V$5),0,IF(AND($C426=16,G426&lt;Datenblatt!$V$6),0,IF(AND($C426=12,G426&lt;Datenblatt!$V$7),0,IF(AND($C426=11,G426&lt;Datenblatt!$V$8),0,IF(AND($C426=13,G426&gt;Datenblatt!$U$3),100,IF(AND($C426=14,G426&gt;Datenblatt!$U$4),100,IF(AND($C426=15,G426&gt;Datenblatt!$U$5),100,IF(AND($C426=16,G426&gt;Datenblatt!$U$6),100,IF(AND($C426=12,G426&gt;Datenblatt!$U$7),100,IF(AND($C426=11,G426&gt;Datenblatt!$U$8),100,IF($C426=13,(Datenblatt!$B$19*Übersicht!G426^3)+(Datenblatt!$C$19*Übersicht!G426^2)+(Datenblatt!$D$19*Übersicht!G426)+Datenblatt!$E$19,IF($C426=14,(Datenblatt!$B$20*Übersicht!G426^3)+(Datenblatt!$C$20*Übersicht!G426^2)+(Datenblatt!$D$20*Übersicht!G426)+Datenblatt!$E$20,IF($C426=15,(Datenblatt!$B$21*Übersicht!G426^3)+(Datenblatt!$C$21*Übersicht!G426^2)+(Datenblatt!$D$21*Übersicht!G426)+Datenblatt!$E$21,IF($C426=16,(Datenblatt!$B$22*Übersicht!G426^3)+(Datenblatt!$C$22*Übersicht!G426^2)+(Datenblatt!$D$22*Übersicht!G426)+Datenblatt!$E$22,IF($C426=12,(Datenblatt!$B$23*Übersicht!G426^3)+(Datenblatt!$C$23*Übersicht!G426^2)+(Datenblatt!$D$23*Übersicht!G426)+Datenblatt!$E$23,IF($C426=11,(Datenblatt!$B$24*Übersicht!G426^3)+(Datenblatt!$C$24*Übersicht!G426^2)+(Datenblatt!$D$24*Übersicht!G426)+Datenblatt!$E$24,0))))))))))))))))))</f>
        <v>0</v>
      </c>
      <c r="M426">
        <f>IF(AND(H426="",C426=11),Datenblatt!$I$26,IF(AND(H426="",C426=12),Datenblatt!$I$26,IF(AND(H426="",C426=16),Datenblatt!$I$27,IF(AND(H426="",C426=15),Datenblatt!$I$26,IF(AND(H426="",C426=14),Datenblatt!$I$26,IF(AND(H426="",C426=13),Datenblatt!$I$26,IF(AND($C426=13,H426&gt;Datenblatt!$X$3),0,IF(AND($C426=14,H426&gt;Datenblatt!$X$4),0,IF(AND($C426=15,H426&gt;Datenblatt!$X$5),0,IF(AND($C426=16,H426&gt;Datenblatt!$X$6),0,IF(AND($C426=12,H426&gt;Datenblatt!$X$7),0,IF(AND($C426=11,H426&gt;Datenblatt!$X$8),0,IF(AND($C426=13,H426&lt;Datenblatt!$W$3),100,IF(AND($C426=14,H426&lt;Datenblatt!$W$4),100,IF(AND($C426=15,H426&lt;Datenblatt!$W$5),100,IF(AND($C426=16,H426&lt;Datenblatt!$W$6),100,IF(AND($C426=12,H426&lt;Datenblatt!$W$7),100,IF(AND($C426=11,H426&lt;Datenblatt!$W$8),100,IF($C426=13,(Datenblatt!$B$27*Übersicht!H426^3)+(Datenblatt!$C$27*Übersicht!H426^2)+(Datenblatt!$D$27*Übersicht!H426)+Datenblatt!$E$27,IF($C426=14,(Datenblatt!$B$28*Übersicht!H426^3)+(Datenblatt!$C$28*Übersicht!H426^2)+(Datenblatt!$D$28*Übersicht!H426)+Datenblatt!$E$28,IF($C426=15,(Datenblatt!$B$29*Übersicht!H426^3)+(Datenblatt!$C$29*Übersicht!H426^2)+(Datenblatt!$D$29*Übersicht!H426)+Datenblatt!$E$29,IF($C426=16,(Datenblatt!$B$30*Übersicht!H426^3)+(Datenblatt!$C$30*Übersicht!H426^2)+(Datenblatt!$D$30*Übersicht!H426)+Datenblatt!$E$30,IF($C426=12,(Datenblatt!$B$31*Übersicht!H426^3)+(Datenblatt!$C$31*Übersicht!H426^2)+(Datenblatt!$D$31*Übersicht!H426)+Datenblatt!$E$31,IF($C426=11,(Datenblatt!$B$32*Übersicht!H426^3)+(Datenblatt!$C$32*Übersicht!H426^2)+(Datenblatt!$D$32*Übersicht!H426)+Datenblatt!$E$32,0))))))))))))))))))))))))</f>
        <v>0</v>
      </c>
      <c r="N426">
        <f>IF(AND(H426="",C426=11),Datenblatt!$I$29,IF(AND(H426="",C426=12),Datenblatt!$I$29,IF(AND(H426="",C426=16),Datenblatt!$I$29,IF(AND(H426="",C426=15),Datenblatt!$I$29,IF(AND(H426="",C426=14),Datenblatt!$I$29,IF(AND(H426="",C426=13),Datenblatt!$I$29,IF(AND($C426=13,H426&gt;Datenblatt!$X$3),0,IF(AND($C426=14,H426&gt;Datenblatt!$X$4),0,IF(AND($C426=15,H426&gt;Datenblatt!$X$5),0,IF(AND($C426=16,H426&gt;Datenblatt!$X$6),0,IF(AND($C426=12,H426&gt;Datenblatt!$X$7),0,IF(AND($C426=11,H426&gt;Datenblatt!$X$8),0,IF(AND($C426=13,H426&lt;Datenblatt!$W$3),100,IF(AND($C426=14,H426&lt;Datenblatt!$W$4),100,IF(AND($C426=15,H426&lt;Datenblatt!$W$5),100,IF(AND($C426=16,H426&lt;Datenblatt!$W$6),100,IF(AND($C426=12,H426&lt;Datenblatt!$W$7),100,IF(AND($C426=11,H426&lt;Datenblatt!$W$8),100,IF($C426=13,(Datenblatt!$B$27*Übersicht!H426^3)+(Datenblatt!$C$27*Übersicht!H426^2)+(Datenblatt!$D$27*Übersicht!H426)+Datenblatt!$E$27,IF($C426=14,(Datenblatt!$B$28*Übersicht!H426^3)+(Datenblatt!$C$28*Übersicht!H426^2)+(Datenblatt!$D$28*Übersicht!H426)+Datenblatt!$E$28,IF($C426=15,(Datenblatt!$B$29*Übersicht!H426^3)+(Datenblatt!$C$29*Übersicht!H426^2)+(Datenblatt!$D$29*Übersicht!H426)+Datenblatt!$E$29,IF($C426=16,(Datenblatt!$B$30*Übersicht!H426^3)+(Datenblatt!$C$30*Übersicht!H426^2)+(Datenblatt!$D$30*Übersicht!H426)+Datenblatt!$E$30,IF($C426=12,(Datenblatt!$B$31*Übersicht!H426^3)+(Datenblatt!$C$31*Übersicht!H426^2)+(Datenblatt!$D$31*Übersicht!H426)+Datenblatt!$E$31,IF($C426=11,(Datenblatt!$B$32*Übersicht!H426^3)+(Datenblatt!$C$32*Übersicht!H426^2)+(Datenblatt!$D$32*Übersicht!H426)+Datenblatt!$E$32,0))))))))))))))))))))))))</f>
        <v>0</v>
      </c>
      <c r="O426" s="2" t="e">
        <f t="shared" si="24"/>
        <v>#DIV/0!</v>
      </c>
      <c r="P426" s="2" t="e">
        <f t="shared" si="25"/>
        <v>#DIV/0!</v>
      </c>
      <c r="R426" s="2"/>
      <c r="S426" s="2">
        <f>Datenblatt!$I$10</f>
        <v>62.816491055091916</v>
      </c>
      <c r="T426" s="2">
        <f>Datenblatt!$I$18</f>
        <v>62.379148900450787</v>
      </c>
      <c r="U426" s="2">
        <f>Datenblatt!$I$26</f>
        <v>55.885385458572635</v>
      </c>
      <c r="V426" s="2">
        <f>Datenblatt!$I$34</f>
        <v>60.727085155488531</v>
      </c>
      <c r="W426" s="7" t="e">
        <f t="shared" si="26"/>
        <v>#DIV/0!</v>
      </c>
      <c r="Y426" s="2">
        <f>Datenblatt!$I$5</f>
        <v>73.48733784597421</v>
      </c>
      <c r="Z426">
        <f>Datenblatt!$I$13</f>
        <v>79.926562848016317</v>
      </c>
      <c r="AA426">
        <f>Datenblatt!$I$21</f>
        <v>79.953620531215734</v>
      </c>
      <c r="AB426">
        <f>Datenblatt!$I$29</f>
        <v>70.851454876954847</v>
      </c>
      <c r="AC426">
        <f>Datenblatt!$I$37</f>
        <v>75.813025407742586</v>
      </c>
      <c r="AD426" s="7" t="e">
        <f t="shared" si="27"/>
        <v>#DIV/0!</v>
      </c>
    </row>
    <row r="427" spans="10:30" ht="19" x14ac:dyDescent="0.25">
      <c r="J427" s="3" t="e">
        <f>IF(AND($C427=13,Datenblatt!M427&lt;Datenblatt!$R$3),0,IF(AND($C427=14,Datenblatt!M427&lt;Datenblatt!$R$4),0,IF(AND($C427=15,Datenblatt!M427&lt;Datenblatt!$R$5),0,IF(AND($C427=16,Datenblatt!M427&lt;Datenblatt!$R$6),0,IF(AND($C427=12,Datenblatt!M427&lt;Datenblatt!$R$7),0,IF(AND($C427=11,Datenblatt!M427&lt;Datenblatt!$R$8),0,IF(AND($C427=13,Datenblatt!M427&gt;Datenblatt!$Q$3),100,IF(AND($C427=14,Datenblatt!M427&gt;Datenblatt!$Q$4),100,IF(AND($C427=15,Datenblatt!M427&gt;Datenblatt!$Q$5),100,IF(AND($C427=16,Datenblatt!M427&gt;Datenblatt!$Q$6),100,IF(AND($C427=12,Datenblatt!M427&gt;Datenblatt!$Q$7),100,IF(AND($C427=11,Datenblatt!M427&gt;Datenblatt!$Q$8),100,IF(Übersicht!$C427=13,Datenblatt!$B$3*Datenblatt!M427^3+Datenblatt!$C$3*Datenblatt!M427^2+Datenblatt!$D$3*Datenblatt!M427+Datenblatt!$E$3,IF(Übersicht!$C427=14,Datenblatt!$B$4*Datenblatt!M427^3+Datenblatt!$C$4*Datenblatt!M427^2+Datenblatt!$D$4*Datenblatt!M427+Datenblatt!$E$4,IF(Übersicht!$C427=15,Datenblatt!$B$5*Datenblatt!M427^3+Datenblatt!$C$5*Datenblatt!M427^2+Datenblatt!$D$5*Datenblatt!M427+Datenblatt!$E$5,IF(Übersicht!$C427=16,Datenblatt!$B$6*Datenblatt!M427^3+Datenblatt!$C$6*Datenblatt!M427^2+Datenblatt!$D$6*Datenblatt!M427+Datenblatt!$E$6,IF(Übersicht!$C427=12,Datenblatt!$B$7*Datenblatt!M427^3+Datenblatt!$C$7*Datenblatt!M427^2+Datenblatt!$D$7*Datenblatt!M427+Datenblatt!$E$7,IF(Übersicht!$C427=11,Datenblatt!$B$8*Datenblatt!M427^3+Datenblatt!$C$8*Datenblatt!M427^2+Datenblatt!$D$8*Datenblatt!M427+Datenblatt!$E$8,0))))))))))))))))))</f>
        <v>#DIV/0!</v>
      </c>
      <c r="K427" t="e">
        <f>IF(AND(Übersicht!$C427=13,Datenblatt!N427&lt;Datenblatt!$T$3),0,IF(AND(Übersicht!$C427=14,Datenblatt!N427&lt;Datenblatt!$T$4),0,IF(AND(Übersicht!$C427=15,Datenblatt!N427&lt;Datenblatt!$T$5),0,IF(AND(Übersicht!$C427=16,Datenblatt!N427&lt;Datenblatt!$T$6),0,IF(AND(Übersicht!$C427=12,Datenblatt!N427&lt;Datenblatt!$T$7),0,IF(AND(Übersicht!$C427=11,Datenblatt!N427&lt;Datenblatt!$T$8),0,IF(AND($C427=13,Datenblatt!N427&gt;Datenblatt!$S$3),100,IF(AND($C427=14,Datenblatt!N427&gt;Datenblatt!$S$4),100,IF(AND($C427=15,Datenblatt!N427&gt;Datenblatt!$S$5),100,IF(AND($C427=16,Datenblatt!N427&gt;Datenblatt!$S$6),100,IF(AND($C427=12,Datenblatt!N427&gt;Datenblatt!$S$7),100,IF(AND($C427=11,Datenblatt!N427&gt;Datenblatt!$S$8),100,IF(Übersicht!$C427=13,Datenblatt!$B$11*Datenblatt!N427^3+Datenblatt!$C$11*Datenblatt!N427^2+Datenblatt!$D$11*Datenblatt!N427+Datenblatt!$E$11,IF(Übersicht!$C427=14,Datenblatt!$B$12*Datenblatt!N427^3+Datenblatt!$C$12*Datenblatt!N427^2+Datenblatt!$D$12*Datenblatt!N427+Datenblatt!$E$12,IF(Übersicht!$C427=15,Datenblatt!$B$13*Datenblatt!N427^3+Datenblatt!$C$13*Datenblatt!N427^2+Datenblatt!$D$13*Datenblatt!N427+Datenblatt!$E$13,IF(Übersicht!$C427=16,Datenblatt!$B$14*Datenblatt!N427^3+Datenblatt!$C$14*Datenblatt!N427^2+Datenblatt!$D$14*Datenblatt!N427+Datenblatt!$E$14,IF(Übersicht!$C427=12,Datenblatt!$B$15*Datenblatt!N427^3+Datenblatt!$C$15*Datenblatt!N427^2+Datenblatt!$D$15*Datenblatt!N427+Datenblatt!$E$15,IF(Übersicht!$C427=11,Datenblatt!$B$16*Datenblatt!N427^3+Datenblatt!$C$16*Datenblatt!N427^2+Datenblatt!$D$16*Datenblatt!N427+Datenblatt!$E$16,0))))))))))))))))))</f>
        <v>#DIV/0!</v>
      </c>
      <c r="L427">
        <f>IF(AND($C427=13,G427&lt;Datenblatt!$V$3),0,IF(AND($C427=14,G427&lt;Datenblatt!$V$4),0,IF(AND($C427=15,G427&lt;Datenblatt!$V$5),0,IF(AND($C427=16,G427&lt;Datenblatt!$V$6),0,IF(AND($C427=12,G427&lt;Datenblatt!$V$7),0,IF(AND($C427=11,G427&lt;Datenblatt!$V$8),0,IF(AND($C427=13,G427&gt;Datenblatt!$U$3),100,IF(AND($C427=14,G427&gt;Datenblatt!$U$4),100,IF(AND($C427=15,G427&gt;Datenblatt!$U$5),100,IF(AND($C427=16,G427&gt;Datenblatt!$U$6),100,IF(AND($C427=12,G427&gt;Datenblatt!$U$7),100,IF(AND($C427=11,G427&gt;Datenblatt!$U$8),100,IF($C427=13,(Datenblatt!$B$19*Übersicht!G427^3)+(Datenblatt!$C$19*Übersicht!G427^2)+(Datenblatt!$D$19*Übersicht!G427)+Datenblatt!$E$19,IF($C427=14,(Datenblatt!$B$20*Übersicht!G427^3)+(Datenblatt!$C$20*Übersicht!G427^2)+(Datenblatt!$D$20*Übersicht!G427)+Datenblatt!$E$20,IF($C427=15,(Datenblatt!$B$21*Übersicht!G427^3)+(Datenblatt!$C$21*Übersicht!G427^2)+(Datenblatt!$D$21*Übersicht!G427)+Datenblatt!$E$21,IF($C427=16,(Datenblatt!$B$22*Übersicht!G427^3)+(Datenblatt!$C$22*Übersicht!G427^2)+(Datenblatt!$D$22*Übersicht!G427)+Datenblatt!$E$22,IF($C427=12,(Datenblatt!$B$23*Übersicht!G427^3)+(Datenblatt!$C$23*Übersicht!G427^2)+(Datenblatt!$D$23*Übersicht!G427)+Datenblatt!$E$23,IF($C427=11,(Datenblatt!$B$24*Übersicht!G427^3)+(Datenblatt!$C$24*Übersicht!G427^2)+(Datenblatt!$D$24*Übersicht!G427)+Datenblatt!$E$24,0))))))))))))))))))</f>
        <v>0</v>
      </c>
      <c r="M427">
        <f>IF(AND(H427="",C427=11),Datenblatt!$I$26,IF(AND(H427="",C427=12),Datenblatt!$I$26,IF(AND(H427="",C427=16),Datenblatt!$I$27,IF(AND(H427="",C427=15),Datenblatt!$I$26,IF(AND(H427="",C427=14),Datenblatt!$I$26,IF(AND(H427="",C427=13),Datenblatt!$I$26,IF(AND($C427=13,H427&gt;Datenblatt!$X$3),0,IF(AND($C427=14,H427&gt;Datenblatt!$X$4),0,IF(AND($C427=15,H427&gt;Datenblatt!$X$5),0,IF(AND($C427=16,H427&gt;Datenblatt!$X$6),0,IF(AND($C427=12,H427&gt;Datenblatt!$X$7),0,IF(AND($C427=11,H427&gt;Datenblatt!$X$8),0,IF(AND($C427=13,H427&lt;Datenblatt!$W$3),100,IF(AND($C427=14,H427&lt;Datenblatt!$W$4),100,IF(AND($C427=15,H427&lt;Datenblatt!$W$5),100,IF(AND($C427=16,H427&lt;Datenblatt!$W$6),100,IF(AND($C427=12,H427&lt;Datenblatt!$W$7),100,IF(AND($C427=11,H427&lt;Datenblatt!$W$8),100,IF($C427=13,(Datenblatt!$B$27*Übersicht!H427^3)+(Datenblatt!$C$27*Übersicht!H427^2)+(Datenblatt!$D$27*Übersicht!H427)+Datenblatt!$E$27,IF($C427=14,(Datenblatt!$B$28*Übersicht!H427^3)+(Datenblatt!$C$28*Übersicht!H427^2)+(Datenblatt!$D$28*Übersicht!H427)+Datenblatt!$E$28,IF($C427=15,(Datenblatt!$B$29*Übersicht!H427^3)+(Datenblatt!$C$29*Übersicht!H427^2)+(Datenblatt!$D$29*Übersicht!H427)+Datenblatt!$E$29,IF($C427=16,(Datenblatt!$B$30*Übersicht!H427^3)+(Datenblatt!$C$30*Übersicht!H427^2)+(Datenblatt!$D$30*Übersicht!H427)+Datenblatt!$E$30,IF($C427=12,(Datenblatt!$B$31*Übersicht!H427^3)+(Datenblatt!$C$31*Übersicht!H427^2)+(Datenblatt!$D$31*Übersicht!H427)+Datenblatt!$E$31,IF($C427=11,(Datenblatt!$B$32*Übersicht!H427^3)+(Datenblatt!$C$32*Übersicht!H427^2)+(Datenblatt!$D$32*Übersicht!H427)+Datenblatt!$E$32,0))))))))))))))))))))))))</f>
        <v>0</v>
      </c>
      <c r="N427">
        <f>IF(AND(H427="",C427=11),Datenblatt!$I$29,IF(AND(H427="",C427=12),Datenblatt!$I$29,IF(AND(H427="",C427=16),Datenblatt!$I$29,IF(AND(H427="",C427=15),Datenblatt!$I$29,IF(AND(H427="",C427=14),Datenblatt!$I$29,IF(AND(H427="",C427=13),Datenblatt!$I$29,IF(AND($C427=13,H427&gt;Datenblatt!$X$3),0,IF(AND($C427=14,H427&gt;Datenblatt!$X$4),0,IF(AND($C427=15,H427&gt;Datenblatt!$X$5),0,IF(AND($C427=16,H427&gt;Datenblatt!$X$6),0,IF(AND($C427=12,H427&gt;Datenblatt!$X$7),0,IF(AND($C427=11,H427&gt;Datenblatt!$X$8),0,IF(AND($C427=13,H427&lt;Datenblatt!$W$3),100,IF(AND($C427=14,H427&lt;Datenblatt!$W$4),100,IF(AND($C427=15,H427&lt;Datenblatt!$W$5),100,IF(AND($C427=16,H427&lt;Datenblatt!$W$6),100,IF(AND($C427=12,H427&lt;Datenblatt!$W$7),100,IF(AND($C427=11,H427&lt;Datenblatt!$W$8),100,IF($C427=13,(Datenblatt!$B$27*Übersicht!H427^3)+(Datenblatt!$C$27*Übersicht!H427^2)+(Datenblatt!$D$27*Übersicht!H427)+Datenblatt!$E$27,IF($C427=14,(Datenblatt!$B$28*Übersicht!H427^3)+(Datenblatt!$C$28*Übersicht!H427^2)+(Datenblatt!$D$28*Übersicht!H427)+Datenblatt!$E$28,IF($C427=15,(Datenblatt!$B$29*Übersicht!H427^3)+(Datenblatt!$C$29*Übersicht!H427^2)+(Datenblatt!$D$29*Übersicht!H427)+Datenblatt!$E$29,IF($C427=16,(Datenblatt!$B$30*Übersicht!H427^3)+(Datenblatt!$C$30*Übersicht!H427^2)+(Datenblatt!$D$30*Übersicht!H427)+Datenblatt!$E$30,IF($C427=12,(Datenblatt!$B$31*Übersicht!H427^3)+(Datenblatt!$C$31*Übersicht!H427^2)+(Datenblatt!$D$31*Übersicht!H427)+Datenblatt!$E$31,IF($C427=11,(Datenblatt!$B$32*Übersicht!H427^3)+(Datenblatt!$C$32*Übersicht!H427^2)+(Datenblatt!$D$32*Übersicht!H427)+Datenblatt!$E$32,0))))))))))))))))))))))))</f>
        <v>0</v>
      </c>
      <c r="O427" s="2" t="e">
        <f t="shared" si="24"/>
        <v>#DIV/0!</v>
      </c>
      <c r="P427" s="2" t="e">
        <f t="shared" si="25"/>
        <v>#DIV/0!</v>
      </c>
      <c r="R427" s="2"/>
      <c r="S427" s="2">
        <f>Datenblatt!$I$10</f>
        <v>62.816491055091916</v>
      </c>
      <c r="T427" s="2">
        <f>Datenblatt!$I$18</f>
        <v>62.379148900450787</v>
      </c>
      <c r="U427" s="2">
        <f>Datenblatt!$I$26</f>
        <v>55.885385458572635</v>
      </c>
      <c r="V427" s="2">
        <f>Datenblatt!$I$34</f>
        <v>60.727085155488531</v>
      </c>
      <c r="W427" s="7" t="e">
        <f t="shared" si="26"/>
        <v>#DIV/0!</v>
      </c>
      <c r="Y427" s="2">
        <f>Datenblatt!$I$5</f>
        <v>73.48733784597421</v>
      </c>
      <c r="Z427">
        <f>Datenblatt!$I$13</f>
        <v>79.926562848016317</v>
      </c>
      <c r="AA427">
        <f>Datenblatt!$I$21</f>
        <v>79.953620531215734</v>
      </c>
      <c r="AB427">
        <f>Datenblatt!$I$29</f>
        <v>70.851454876954847</v>
      </c>
      <c r="AC427">
        <f>Datenblatt!$I$37</f>
        <v>75.813025407742586</v>
      </c>
      <c r="AD427" s="7" t="e">
        <f t="shared" si="27"/>
        <v>#DIV/0!</v>
      </c>
    </row>
    <row r="428" spans="10:30" ht="19" x14ac:dyDescent="0.25">
      <c r="J428" s="3" t="e">
        <f>IF(AND($C428=13,Datenblatt!M428&lt;Datenblatt!$R$3),0,IF(AND($C428=14,Datenblatt!M428&lt;Datenblatt!$R$4),0,IF(AND($C428=15,Datenblatt!M428&lt;Datenblatt!$R$5),0,IF(AND($C428=16,Datenblatt!M428&lt;Datenblatt!$R$6),0,IF(AND($C428=12,Datenblatt!M428&lt;Datenblatt!$R$7),0,IF(AND($C428=11,Datenblatt!M428&lt;Datenblatt!$R$8),0,IF(AND($C428=13,Datenblatt!M428&gt;Datenblatt!$Q$3),100,IF(AND($C428=14,Datenblatt!M428&gt;Datenblatt!$Q$4),100,IF(AND($C428=15,Datenblatt!M428&gt;Datenblatt!$Q$5),100,IF(AND($C428=16,Datenblatt!M428&gt;Datenblatt!$Q$6),100,IF(AND($C428=12,Datenblatt!M428&gt;Datenblatt!$Q$7),100,IF(AND($C428=11,Datenblatt!M428&gt;Datenblatt!$Q$8),100,IF(Übersicht!$C428=13,Datenblatt!$B$3*Datenblatt!M428^3+Datenblatt!$C$3*Datenblatt!M428^2+Datenblatt!$D$3*Datenblatt!M428+Datenblatt!$E$3,IF(Übersicht!$C428=14,Datenblatt!$B$4*Datenblatt!M428^3+Datenblatt!$C$4*Datenblatt!M428^2+Datenblatt!$D$4*Datenblatt!M428+Datenblatt!$E$4,IF(Übersicht!$C428=15,Datenblatt!$B$5*Datenblatt!M428^3+Datenblatt!$C$5*Datenblatt!M428^2+Datenblatt!$D$5*Datenblatt!M428+Datenblatt!$E$5,IF(Übersicht!$C428=16,Datenblatt!$B$6*Datenblatt!M428^3+Datenblatt!$C$6*Datenblatt!M428^2+Datenblatt!$D$6*Datenblatt!M428+Datenblatt!$E$6,IF(Übersicht!$C428=12,Datenblatt!$B$7*Datenblatt!M428^3+Datenblatt!$C$7*Datenblatt!M428^2+Datenblatt!$D$7*Datenblatt!M428+Datenblatt!$E$7,IF(Übersicht!$C428=11,Datenblatt!$B$8*Datenblatt!M428^3+Datenblatt!$C$8*Datenblatt!M428^2+Datenblatt!$D$8*Datenblatt!M428+Datenblatt!$E$8,0))))))))))))))))))</f>
        <v>#DIV/0!</v>
      </c>
      <c r="K428" t="e">
        <f>IF(AND(Übersicht!$C428=13,Datenblatt!N428&lt;Datenblatt!$T$3),0,IF(AND(Übersicht!$C428=14,Datenblatt!N428&lt;Datenblatt!$T$4),0,IF(AND(Übersicht!$C428=15,Datenblatt!N428&lt;Datenblatt!$T$5),0,IF(AND(Übersicht!$C428=16,Datenblatt!N428&lt;Datenblatt!$T$6),0,IF(AND(Übersicht!$C428=12,Datenblatt!N428&lt;Datenblatt!$T$7),0,IF(AND(Übersicht!$C428=11,Datenblatt!N428&lt;Datenblatt!$T$8),0,IF(AND($C428=13,Datenblatt!N428&gt;Datenblatt!$S$3),100,IF(AND($C428=14,Datenblatt!N428&gt;Datenblatt!$S$4),100,IF(AND($C428=15,Datenblatt!N428&gt;Datenblatt!$S$5),100,IF(AND($C428=16,Datenblatt!N428&gt;Datenblatt!$S$6),100,IF(AND($C428=12,Datenblatt!N428&gt;Datenblatt!$S$7),100,IF(AND($C428=11,Datenblatt!N428&gt;Datenblatt!$S$8),100,IF(Übersicht!$C428=13,Datenblatt!$B$11*Datenblatt!N428^3+Datenblatt!$C$11*Datenblatt!N428^2+Datenblatt!$D$11*Datenblatt!N428+Datenblatt!$E$11,IF(Übersicht!$C428=14,Datenblatt!$B$12*Datenblatt!N428^3+Datenblatt!$C$12*Datenblatt!N428^2+Datenblatt!$D$12*Datenblatt!N428+Datenblatt!$E$12,IF(Übersicht!$C428=15,Datenblatt!$B$13*Datenblatt!N428^3+Datenblatt!$C$13*Datenblatt!N428^2+Datenblatt!$D$13*Datenblatt!N428+Datenblatt!$E$13,IF(Übersicht!$C428=16,Datenblatt!$B$14*Datenblatt!N428^3+Datenblatt!$C$14*Datenblatt!N428^2+Datenblatt!$D$14*Datenblatt!N428+Datenblatt!$E$14,IF(Übersicht!$C428=12,Datenblatt!$B$15*Datenblatt!N428^3+Datenblatt!$C$15*Datenblatt!N428^2+Datenblatt!$D$15*Datenblatt!N428+Datenblatt!$E$15,IF(Übersicht!$C428=11,Datenblatt!$B$16*Datenblatt!N428^3+Datenblatt!$C$16*Datenblatt!N428^2+Datenblatt!$D$16*Datenblatt!N428+Datenblatt!$E$16,0))))))))))))))))))</f>
        <v>#DIV/0!</v>
      </c>
      <c r="L428">
        <f>IF(AND($C428=13,G428&lt;Datenblatt!$V$3),0,IF(AND($C428=14,G428&lt;Datenblatt!$V$4),0,IF(AND($C428=15,G428&lt;Datenblatt!$V$5),0,IF(AND($C428=16,G428&lt;Datenblatt!$V$6),0,IF(AND($C428=12,G428&lt;Datenblatt!$V$7),0,IF(AND($C428=11,G428&lt;Datenblatt!$V$8),0,IF(AND($C428=13,G428&gt;Datenblatt!$U$3),100,IF(AND($C428=14,G428&gt;Datenblatt!$U$4),100,IF(AND($C428=15,G428&gt;Datenblatt!$U$5),100,IF(AND($C428=16,G428&gt;Datenblatt!$U$6),100,IF(AND($C428=12,G428&gt;Datenblatt!$U$7),100,IF(AND($C428=11,G428&gt;Datenblatt!$U$8),100,IF($C428=13,(Datenblatt!$B$19*Übersicht!G428^3)+(Datenblatt!$C$19*Übersicht!G428^2)+(Datenblatt!$D$19*Übersicht!G428)+Datenblatt!$E$19,IF($C428=14,(Datenblatt!$B$20*Übersicht!G428^3)+(Datenblatt!$C$20*Übersicht!G428^2)+(Datenblatt!$D$20*Übersicht!G428)+Datenblatt!$E$20,IF($C428=15,(Datenblatt!$B$21*Übersicht!G428^3)+(Datenblatt!$C$21*Übersicht!G428^2)+(Datenblatt!$D$21*Übersicht!G428)+Datenblatt!$E$21,IF($C428=16,(Datenblatt!$B$22*Übersicht!G428^3)+(Datenblatt!$C$22*Übersicht!G428^2)+(Datenblatt!$D$22*Übersicht!G428)+Datenblatt!$E$22,IF($C428=12,(Datenblatt!$B$23*Übersicht!G428^3)+(Datenblatt!$C$23*Übersicht!G428^2)+(Datenblatt!$D$23*Übersicht!G428)+Datenblatt!$E$23,IF($C428=11,(Datenblatt!$B$24*Übersicht!G428^3)+(Datenblatt!$C$24*Übersicht!G428^2)+(Datenblatt!$D$24*Übersicht!G428)+Datenblatt!$E$24,0))))))))))))))))))</f>
        <v>0</v>
      </c>
      <c r="M428">
        <f>IF(AND(H428="",C428=11),Datenblatt!$I$26,IF(AND(H428="",C428=12),Datenblatt!$I$26,IF(AND(H428="",C428=16),Datenblatt!$I$27,IF(AND(H428="",C428=15),Datenblatt!$I$26,IF(AND(H428="",C428=14),Datenblatt!$I$26,IF(AND(H428="",C428=13),Datenblatt!$I$26,IF(AND($C428=13,H428&gt;Datenblatt!$X$3),0,IF(AND($C428=14,H428&gt;Datenblatt!$X$4),0,IF(AND($C428=15,H428&gt;Datenblatt!$X$5),0,IF(AND($C428=16,H428&gt;Datenblatt!$X$6),0,IF(AND($C428=12,H428&gt;Datenblatt!$X$7),0,IF(AND($C428=11,H428&gt;Datenblatt!$X$8),0,IF(AND($C428=13,H428&lt;Datenblatt!$W$3),100,IF(AND($C428=14,H428&lt;Datenblatt!$W$4),100,IF(AND($C428=15,H428&lt;Datenblatt!$W$5),100,IF(AND($C428=16,H428&lt;Datenblatt!$W$6),100,IF(AND($C428=12,H428&lt;Datenblatt!$W$7),100,IF(AND($C428=11,H428&lt;Datenblatt!$W$8),100,IF($C428=13,(Datenblatt!$B$27*Übersicht!H428^3)+(Datenblatt!$C$27*Übersicht!H428^2)+(Datenblatt!$D$27*Übersicht!H428)+Datenblatt!$E$27,IF($C428=14,(Datenblatt!$B$28*Übersicht!H428^3)+(Datenblatt!$C$28*Übersicht!H428^2)+(Datenblatt!$D$28*Übersicht!H428)+Datenblatt!$E$28,IF($C428=15,(Datenblatt!$B$29*Übersicht!H428^3)+(Datenblatt!$C$29*Übersicht!H428^2)+(Datenblatt!$D$29*Übersicht!H428)+Datenblatt!$E$29,IF($C428=16,(Datenblatt!$B$30*Übersicht!H428^3)+(Datenblatt!$C$30*Übersicht!H428^2)+(Datenblatt!$D$30*Übersicht!H428)+Datenblatt!$E$30,IF($C428=12,(Datenblatt!$B$31*Übersicht!H428^3)+(Datenblatt!$C$31*Übersicht!H428^2)+(Datenblatt!$D$31*Übersicht!H428)+Datenblatt!$E$31,IF($C428=11,(Datenblatt!$B$32*Übersicht!H428^3)+(Datenblatt!$C$32*Übersicht!H428^2)+(Datenblatt!$D$32*Übersicht!H428)+Datenblatt!$E$32,0))))))))))))))))))))))))</f>
        <v>0</v>
      </c>
      <c r="N428">
        <f>IF(AND(H428="",C428=11),Datenblatt!$I$29,IF(AND(H428="",C428=12),Datenblatt!$I$29,IF(AND(H428="",C428=16),Datenblatt!$I$29,IF(AND(H428="",C428=15),Datenblatt!$I$29,IF(AND(H428="",C428=14),Datenblatt!$I$29,IF(AND(H428="",C428=13),Datenblatt!$I$29,IF(AND($C428=13,H428&gt;Datenblatt!$X$3),0,IF(AND($C428=14,H428&gt;Datenblatt!$X$4),0,IF(AND($C428=15,H428&gt;Datenblatt!$X$5),0,IF(AND($C428=16,H428&gt;Datenblatt!$X$6),0,IF(AND($C428=12,H428&gt;Datenblatt!$X$7),0,IF(AND($C428=11,H428&gt;Datenblatt!$X$8),0,IF(AND($C428=13,H428&lt;Datenblatt!$W$3),100,IF(AND($C428=14,H428&lt;Datenblatt!$W$4),100,IF(AND($C428=15,H428&lt;Datenblatt!$W$5),100,IF(AND($C428=16,H428&lt;Datenblatt!$W$6),100,IF(AND($C428=12,H428&lt;Datenblatt!$W$7),100,IF(AND($C428=11,H428&lt;Datenblatt!$W$8),100,IF($C428=13,(Datenblatt!$B$27*Übersicht!H428^3)+(Datenblatt!$C$27*Übersicht!H428^2)+(Datenblatt!$D$27*Übersicht!H428)+Datenblatt!$E$27,IF($C428=14,(Datenblatt!$B$28*Übersicht!H428^3)+(Datenblatt!$C$28*Übersicht!H428^2)+(Datenblatt!$D$28*Übersicht!H428)+Datenblatt!$E$28,IF($C428=15,(Datenblatt!$B$29*Übersicht!H428^3)+(Datenblatt!$C$29*Übersicht!H428^2)+(Datenblatt!$D$29*Übersicht!H428)+Datenblatt!$E$29,IF($C428=16,(Datenblatt!$B$30*Übersicht!H428^3)+(Datenblatt!$C$30*Übersicht!H428^2)+(Datenblatt!$D$30*Übersicht!H428)+Datenblatt!$E$30,IF($C428=12,(Datenblatt!$B$31*Übersicht!H428^3)+(Datenblatt!$C$31*Übersicht!H428^2)+(Datenblatt!$D$31*Übersicht!H428)+Datenblatt!$E$31,IF($C428=11,(Datenblatt!$B$32*Übersicht!H428^3)+(Datenblatt!$C$32*Übersicht!H428^2)+(Datenblatt!$D$32*Übersicht!H428)+Datenblatt!$E$32,0))))))))))))))))))))))))</f>
        <v>0</v>
      </c>
      <c r="O428" s="2" t="e">
        <f t="shared" si="24"/>
        <v>#DIV/0!</v>
      </c>
      <c r="P428" s="2" t="e">
        <f t="shared" si="25"/>
        <v>#DIV/0!</v>
      </c>
      <c r="R428" s="2"/>
      <c r="S428" s="2">
        <f>Datenblatt!$I$10</f>
        <v>62.816491055091916</v>
      </c>
      <c r="T428" s="2">
        <f>Datenblatt!$I$18</f>
        <v>62.379148900450787</v>
      </c>
      <c r="U428" s="2">
        <f>Datenblatt!$I$26</f>
        <v>55.885385458572635</v>
      </c>
      <c r="V428" s="2">
        <f>Datenblatt!$I$34</f>
        <v>60.727085155488531</v>
      </c>
      <c r="W428" s="7" t="e">
        <f t="shared" si="26"/>
        <v>#DIV/0!</v>
      </c>
      <c r="Y428" s="2">
        <f>Datenblatt!$I$5</f>
        <v>73.48733784597421</v>
      </c>
      <c r="Z428">
        <f>Datenblatt!$I$13</f>
        <v>79.926562848016317</v>
      </c>
      <c r="AA428">
        <f>Datenblatt!$I$21</f>
        <v>79.953620531215734</v>
      </c>
      <c r="AB428">
        <f>Datenblatt!$I$29</f>
        <v>70.851454876954847</v>
      </c>
      <c r="AC428">
        <f>Datenblatt!$I$37</f>
        <v>75.813025407742586</v>
      </c>
      <c r="AD428" s="7" t="e">
        <f t="shared" si="27"/>
        <v>#DIV/0!</v>
      </c>
    </row>
    <row r="429" spans="10:30" ht="19" x14ac:dyDescent="0.25">
      <c r="J429" s="3" t="e">
        <f>IF(AND($C429=13,Datenblatt!M429&lt;Datenblatt!$R$3),0,IF(AND($C429=14,Datenblatt!M429&lt;Datenblatt!$R$4),0,IF(AND($C429=15,Datenblatt!M429&lt;Datenblatt!$R$5),0,IF(AND($C429=16,Datenblatt!M429&lt;Datenblatt!$R$6),0,IF(AND($C429=12,Datenblatt!M429&lt;Datenblatt!$R$7),0,IF(AND($C429=11,Datenblatt!M429&lt;Datenblatt!$R$8),0,IF(AND($C429=13,Datenblatt!M429&gt;Datenblatt!$Q$3),100,IF(AND($C429=14,Datenblatt!M429&gt;Datenblatt!$Q$4),100,IF(AND($C429=15,Datenblatt!M429&gt;Datenblatt!$Q$5),100,IF(AND($C429=16,Datenblatt!M429&gt;Datenblatt!$Q$6),100,IF(AND($C429=12,Datenblatt!M429&gt;Datenblatt!$Q$7),100,IF(AND($C429=11,Datenblatt!M429&gt;Datenblatt!$Q$8),100,IF(Übersicht!$C429=13,Datenblatt!$B$3*Datenblatt!M429^3+Datenblatt!$C$3*Datenblatt!M429^2+Datenblatt!$D$3*Datenblatt!M429+Datenblatt!$E$3,IF(Übersicht!$C429=14,Datenblatt!$B$4*Datenblatt!M429^3+Datenblatt!$C$4*Datenblatt!M429^2+Datenblatt!$D$4*Datenblatt!M429+Datenblatt!$E$4,IF(Übersicht!$C429=15,Datenblatt!$B$5*Datenblatt!M429^3+Datenblatt!$C$5*Datenblatt!M429^2+Datenblatt!$D$5*Datenblatt!M429+Datenblatt!$E$5,IF(Übersicht!$C429=16,Datenblatt!$B$6*Datenblatt!M429^3+Datenblatt!$C$6*Datenblatt!M429^2+Datenblatt!$D$6*Datenblatt!M429+Datenblatt!$E$6,IF(Übersicht!$C429=12,Datenblatt!$B$7*Datenblatt!M429^3+Datenblatt!$C$7*Datenblatt!M429^2+Datenblatt!$D$7*Datenblatt!M429+Datenblatt!$E$7,IF(Übersicht!$C429=11,Datenblatt!$B$8*Datenblatt!M429^3+Datenblatt!$C$8*Datenblatt!M429^2+Datenblatt!$D$8*Datenblatt!M429+Datenblatt!$E$8,0))))))))))))))))))</f>
        <v>#DIV/0!</v>
      </c>
      <c r="K429" t="e">
        <f>IF(AND(Übersicht!$C429=13,Datenblatt!N429&lt;Datenblatt!$T$3),0,IF(AND(Übersicht!$C429=14,Datenblatt!N429&lt;Datenblatt!$T$4),0,IF(AND(Übersicht!$C429=15,Datenblatt!N429&lt;Datenblatt!$T$5),0,IF(AND(Übersicht!$C429=16,Datenblatt!N429&lt;Datenblatt!$T$6),0,IF(AND(Übersicht!$C429=12,Datenblatt!N429&lt;Datenblatt!$T$7),0,IF(AND(Übersicht!$C429=11,Datenblatt!N429&lt;Datenblatt!$T$8),0,IF(AND($C429=13,Datenblatt!N429&gt;Datenblatt!$S$3),100,IF(AND($C429=14,Datenblatt!N429&gt;Datenblatt!$S$4),100,IF(AND($C429=15,Datenblatt!N429&gt;Datenblatt!$S$5),100,IF(AND($C429=16,Datenblatt!N429&gt;Datenblatt!$S$6),100,IF(AND($C429=12,Datenblatt!N429&gt;Datenblatt!$S$7),100,IF(AND($C429=11,Datenblatt!N429&gt;Datenblatt!$S$8),100,IF(Übersicht!$C429=13,Datenblatt!$B$11*Datenblatt!N429^3+Datenblatt!$C$11*Datenblatt!N429^2+Datenblatt!$D$11*Datenblatt!N429+Datenblatt!$E$11,IF(Übersicht!$C429=14,Datenblatt!$B$12*Datenblatt!N429^3+Datenblatt!$C$12*Datenblatt!N429^2+Datenblatt!$D$12*Datenblatt!N429+Datenblatt!$E$12,IF(Übersicht!$C429=15,Datenblatt!$B$13*Datenblatt!N429^3+Datenblatt!$C$13*Datenblatt!N429^2+Datenblatt!$D$13*Datenblatt!N429+Datenblatt!$E$13,IF(Übersicht!$C429=16,Datenblatt!$B$14*Datenblatt!N429^3+Datenblatt!$C$14*Datenblatt!N429^2+Datenblatt!$D$14*Datenblatt!N429+Datenblatt!$E$14,IF(Übersicht!$C429=12,Datenblatt!$B$15*Datenblatt!N429^3+Datenblatt!$C$15*Datenblatt!N429^2+Datenblatt!$D$15*Datenblatt!N429+Datenblatt!$E$15,IF(Übersicht!$C429=11,Datenblatt!$B$16*Datenblatt!N429^3+Datenblatt!$C$16*Datenblatt!N429^2+Datenblatt!$D$16*Datenblatt!N429+Datenblatt!$E$16,0))))))))))))))))))</f>
        <v>#DIV/0!</v>
      </c>
      <c r="L429">
        <f>IF(AND($C429=13,G429&lt;Datenblatt!$V$3),0,IF(AND($C429=14,G429&lt;Datenblatt!$V$4),0,IF(AND($C429=15,G429&lt;Datenblatt!$V$5),0,IF(AND($C429=16,G429&lt;Datenblatt!$V$6),0,IF(AND($C429=12,G429&lt;Datenblatt!$V$7),0,IF(AND($C429=11,G429&lt;Datenblatt!$V$8),0,IF(AND($C429=13,G429&gt;Datenblatt!$U$3),100,IF(AND($C429=14,G429&gt;Datenblatt!$U$4),100,IF(AND($C429=15,G429&gt;Datenblatt!$U$5),100,IF(AND($C429=16,G429&gt;Datenblatt!$U$6),100,IF(AND($C429=12,G429&gt;Datenblatt!$U$7),100,IF(AND($C429=11,G429&gt;Datenblatt!$U$8),100,IF($C429=13,(Datenblatt!$B$19*Übersicht!G429^3)+(Datenblatt!$C$19*Übersicht!G429^2)+(Datenblatt!$D$19*Übersicht!G429)+Datenblatt!$E$19,IF($C429=14,(Datenblatt!$B$20*Übersicht!G429^3)+(Datenblatt!$C$20*Übersicht!G429^2)+(Datenblatt!$D$20*Übersicht!G429)+Datenblatt!$E$20,IF($C429=15,(Datenblatt!$B$21*Übersicht!G429^3)+(Datenblatt!$C$21*Übersicht!G429^2)+(Datenblatt!$D$21*Übersicht!G429)+Datenblatt!$E$21,IF($C429=16,(Datenblatt!$B$22*Übersicht!G429^3)+(Datenblatt!$C$22*Übersicht!G429^2)+(Datenblatt!$D$22*Übersicht!G429)+Datenblatt!$E$22,IF($C429=12,(Datenblatt!$B$23*Übersicht!G429^3)+(Datenblatt!$C$23*Übersicht!G429^2)+(Datenblatt!$D$23*Übersicht!G429)+Datenblatt!$E$23,IF($C429=11,(Datenblatt!$B$24*Übersicht!G429^3)+(Datenblatt!$C$24*Übersicht!G429^2)+(Datenblatt!$D$24*Übersicht!G429)+Datenblatt!$E$24,0))))))))))))))))))</f>
        <v>0</v>
      </c>
      <c r="M429">
        <f>IF(AND(H429="",C429=11),Datenblatt!$I$26,IF(AND(H429="",C429=12),Datenblatt!$I$26,IF(AND(H429="",C429=16),Datenblatt!$I$27,IF(AND(H429="",C429=15),Datenblatt!$I$26,IF(AND(H429="",C429=14),Datenblatt!$I$26,IF(AND(H429="",C429=13),Datenblatt!$I$26,IF(AND($C429=13,H429&gt;Datenblatt!$X$3),0,IF(AND($C429=14,H429&gt;Datenblatt!$X$4),0,IF(AND($C429=15,H429&gt;Datenblatt!$X$5),0,IF(AND($C429=16,H429&gt;Datenblatt!$X$6),0,IF(AND($C429=12,H429&gt;Datenblatt!$X$7),0,IF(AND($C429=11,H429&gt;Datenblatt!$X$8),0,IF(AND($C429=13,H429&lt;Datenblatt!$W$3),100,IF(AND($C429=14,H429&lt;Datenblatt!$W$4),100,IF(AND($C429=15,H429&lt;Datenblatt!$W$5),100,IF(AND($C429=16,H429&lt;Datenblatt!$W$6),100,IF(AND($C429=12,H429&lt;Datenblatt!$W$7),100,IF(AND($C429=11,H429&lt;Datenblatt!$W$8),100,IF($C429=13,(Datenblatt!$B$27*Übersicht!H429^3)+(Datenblatt!$C$27*Übersicht!H429^2)+(Datenblatt!$D$27*Übersicht!H429)+Datenblatt!$E$27,IF($C429=14,(Datenblatt!$B$28*Übersicht!H429^3)+(Datenblatt!$C$28*Übersicht!H429^2)+(Datenblatt!$D$28*Übersicht!H429)+Datenblatt!$E$28,IF($C429=15,(Datenblatt!$B$29*Übersicht!H429^3)+(Datenblatt!$C$29*Übersicht!H429^2)+(Datenblatt!$D$29*Übersicht!H429)+Datenblatt!$E$29,IF($C429=16,(Datenblatt!$B$30*Übersicht!H429^3)+(Datenblatt!$C$30*Übersicht!H429^2)+(Datenblatt!$D$30*Übersicht!H429)+Datenblatt!$E$30,IF($C429=12,(Datenblatt!$B$31*Übersicht!H429^3)+(Datenblatt!$C$31*Übersicht!H429^2)+(Datenblatt!$D$31*Übersicht!H429)+Datenblatt!$E$31,IF($C429=11,(Datenblatt!$B$32*Übersicht!H429^3)+(Datenblatt!$C$32*Übersicht!H429^2)+(Datenblatt!$D$32*Übersicht!H429)+Datenblatt!$E$32,0))))))))))))))))))))))))</f>
        <v>0</v>
      </c>
      <c r="N429">
        <f>IF(AND(H429="",C429=11),Datenblatt!$I$29,IF(AND(H429="",C429=12),Datenblatt!$I$29,IF(AND(H429="",C429=16),Datenblatt!$I$29,IF(AND(H429="",C429=15),Datenblatt!$I$29,IF(AND(H429="",C429=14),Datenblatt!$I$29,IF(AND(H429="",C429=13),Datenblatt!$I$29,IF(AND($C429=13,H429&gt;Datenblatt!$X$3),0,IF(AND($C429=14,H429&gt;Datenblatt!$X$4),0,IF(AND($C429=15,H429&gt;Datenblatt!$X$5),0,IF(AND($C429=16,H429&gt;Datenblatt!$X$6),0,IF(AND($C429=12,H429&gt;Datenblatt!$X$7),0,IF(AND($C429=11,H429&gt;Datenblatt!$X$8),0,IF(AND($C429=13,H429&lt;Datenblatt!$W$3),100,IF(AND($C429=14,H429&lt;Datenblatt!$W$4),100,IF(AND($C429=15,H429&lt;Datenblatt!$W$5),100,IF(AND($C429=16,H429&lt;Datenblatt!$W$6),100,IF(AND($C429=12,H429&lt;Datenblatt!$W$7),100,IF(AND($C429=11,H429&lt;Datenblatt!$W$8),100,IF($C429=13,(Datenblatt!$B$27*Übersicht!H429^3)+(Datenblatt!$C$27*Übersicht!H429^2)+(Datenblatt!$D$27*Übersicht!H429)+Datenblatt!$E$27,IF($C429=14,(Datenblatt!$B$28*Übersicht!H429^3)+(Datenblatt!$C$28*Übersicht!H429^2)+(Datenblatt!$D$28*Übersicht!H429)+Datenblatt!$E$28,IF($C429=15,(Datenblatt!$B$29*Übersicht!H429^3)+(Datenblatt!$C$29*Übersicht!H429^2)+(Datenblatt!$D$29*Übersicht!H429)+Datenblatt!$E$29,IF($C429=16,(Datenblatt!$B$30*Übersicht!H429^3)+(Datenblatt!$C$30*Übersicht!H429^2)+(Datenblatt!$D$30*Übersicht!H429)+Datenblatt!$E$30,IF($C429=12,(Datenblatt!$B$31*Übersicht!H429^3)+(Datenblatt!$C$31*Übersicht!H429^2)+(Datenblatt!$D$31*Übersicht!H429)+Datenblatt!$E$31,IF($C429=11,(Datenblatt!$B$32*Übersicht!H429^3)+(Datenblatt!$C$32*Übersicht!H429^2)+(Datenblatt!$D$32*Übersicht!H429)+Datenblatt!$E$32,0))))))))))))))))))))))))</f>
        <v>0</v>
      </c>
      <c r="O429" s="2" t="e">
        <f t="shared" si="24"/>
        <v>#DIV/0!</v>
      </c>
      <c r="P429" s="2" t="e">
        <f t="shared" si="25"/>
        <v>#DIV/0!</v>
      </c>
      <c r="R429" s="2"/>
      <c r="S429" s="2">
        <f>Datenblatt!$I$10</f>
        <v>62.816491055091916</v>
      </c>
      <c r="T429" s="2">
        <f>Datenblatt!$I$18</f>
        <v>62.379148900450787</v>
      </c>
      <c r="U429" s="2">
        <f>Datenblatt!$I$26</f>
        <v>55.885385458572635</v>
      </c>
      <c r="V429" s="2">
        <f>Datenblatt!$I$34</f>
        <v>60.727085155488531</v>
      </c>
      <c r="W429" s="7" t="e">
        <f t="shared" si="26"/>
        <v>#DIV/0!</v>
      </c>
      <c r="Y429" s="2">
        <f>Datenblatt!$I$5</f>
        <v>73.48733784597421</v>
      </c>
      <c r="Z429">
        <f>Datenblatt!$I$13</f>
        <v>79.926562848016317</v>
      </c>
      <c r="AA429">
        <f>Datenblatt!$I$21</f>
        <v>79.953620531215734</v>
      </c>
      <c r="AB429">
        <f>Datenblatt!$I$29</f>
        <v>70.851454876954847</v>
      </c>
      <c r="AC429">
        <f>Datenblatt!$I$37</f>
        <v>75.813025407742586</v>
      </c>
      <c r="AD429" s="7" t="e">
        <f t="shared" si="27"/>
        <v>#DIV/0!</v>
      </c>
    </row>
    <row r="430" spans="10:30" ht="19" x14ac:dyDescent="0.25">
      <c r="J430" s="3" t="e">
        <f>IF(AND($C430=13,Datenblatt!M430&lt;Datenblatt!$R$3),0,IF(AND($C430=14,Datenblatt!M430&lt;Datenblatt!$R$4),0,IF(AND($C430=15,Datenblatt!M430&lt;Datenblatt!$R$5),0,IF(AND($C430=16,Datenblatt!M430&lt;Datenblatt!$R$6),0,IF(AND($C430=12,Datenblatt!M430&lt;Datenblatt!$R$7),0,IF(AND($C430=11,Datenblatt!M430&lt;Datenblatt!$R$8),0,IF(AND($C430=13,Datenblatt!M430&gt;Datenblatt!$Q$3),100,IF(AND($C430=14,Datenblatt!M430&gt;Datenblatt!$Q$4),100,IF(AND($C430=15,Datenblatt!M430&gt;Datenblatt!$Q$5),100,IF(AND($C430=16,Datenblatt!M430&gt;Datenblatt!$Q$6),100,IF(AND($C430=12,Datenblatt!M430&gt;Datenblatt!$Q$7),100,IF(AND($C430=11,Datenblatt!M430&gt;Datenblatt!$Q$8),100,IF(Übersicht!$C430=13,Datenblatt!$B$3*Datenblatt!M430^3+Datenblatt!$C$3*Datenblatt!M430^2+Datenblatt!$D$3*Datenblatt!M430+Datenblatt!$E$3,IF(Übersicht!$C430=14,Datenblatt!$B$4*Datenblatt!M430^3+Datenblatt!$C$4*Datenblatt!M430^2+Datenblatt!$D$4*Datenblatt!M430+Datenblatt!$E$4,IF(Übersicht!$C430=15,Datenblatt!$B$5*Datenblatt!M430^3+Datenblatt!$C$5*Datenblatt!M430^2+Datenblatt!$D$5*Datenblatt!M430+Datenblatt!$E$5,IF(Übersicht!$C430=16,Datenblatt!$B$6*Datenblatt!M430^3+Datenblatt!$C$6*Datenblatt!M430^2+Datenblatt!$D$6*Datenblatt!M430+Datenblatt!$E$6,IF(Übersicht!$C430=12,Datenblatt!$B$7*Datenblatt!M430^3+Datenblatt!$C$7*Datenblatt!M430^2+Datenblatt!$D$7*Datenblatt!M430+Datenblatt!$E$7,IF(Übersicht!$C430=11,Datenblatt!$B$8*Datenblatt!M430^3+Datenblatt!$C$8*Datenblatt!M430^2+Datenblatt!$D$8*Datenblatt!M430+Datenblatt!$E$8,0))))))))))))))))))</f>
        <v>#DIV/0!</v>
      </c>
      <c r="K430" t="e">
        <f>IF(AND(Übersicht!$C430=13,Datenblatt!N430&lt;Datenblatt!$T$3),0,IF(AND(Übersicht!$C430=14,Datenblatt!N430&lt;Datenblatt!$T$4),0,IF(AND(Übersicht!$C430=15,Datenblatt!N430&lt;Datenblatt!$T$5),0,IF(AND(Übersicht!$C430=16,Datenblatt!N430&lt;Datenblatt!$T$6),0,IF(AND(Übersicht!$C430=12,Datenblatt!N430&lt;Datenblatt!$T$7),0,IF(AND(Übersicht!$C430=11,Datenblatt!N430&lt;Datenblatt!$T$8),0,IF(AND($C430=13,Datenblatt!N430&gt;Datenblatt!$S$3),100,IF(AND($C430=14,Datenblatt!N430&gt;Datenblatt!$S$4),100,IF(AND($C430=15,Datenblatt!N430&gt;Datenblatt!$S$5),100,IF(AND($C430=16,Datenblatt!N430&gt;Datenblatt!$S$6),100,IF(AND($C430=12,Datenblatt!N430&gt;Datenblatt!$S$7),100,IF(AND($C430=11,Datenblatt!N430&gt;Datenblatt!$S$8),100,IF(Übersicht!$C430=13,Datenblatt!$B$11*Datenblatt!N430^3+Datenblatt!$C$11*Datenblatt!N430^2+Datenblatt!$D$11*Datenblatt!N430+Datenblatt!$E$11,IF(Übersicht!$C430=14,Datenblatt!$B$12*Datenblatt!N430^3+Datenblatt!$C$12*Datenblatt!N430^2+Datenblatt!$D$12*Datenblatt!N430+Datenblatt!$E$12,IF(Übersicht!$C430=15,Datenblatt!$B$13*Datenblatt!N430^3+Datenblatt!$C$13*Datenblatt!N430^2+Datenblatt!$D$13*Datenblatt!N430+Datenblatt!$E$13,IF(Übersicht!$C430=16,Datenblatt!$B$14*Datenblatt!N430^3+Datenblatt!$C$14*Datenblatt!N430^2+Datenblatt!$D$14*Datenblatt!N430+Datenblatt!$E$14,IF(Übersicht!$C430=12,Datenblatt!$B$15*Datenblatt!N430^3+Datenblatt!$C$15*Datenblatt!N430^2+Datenblatt!$D$15*Datenblatt!N430+Datenblatt!$E$15,IF(Übersicht!$C430=11,Datenblatt!$B$16*Datenblatt!N430^3+Datenblatt!$C$16*Datenblatt!N430^2+Datenblatt!$D$16*Datenblatt!N430+Datenblatt!$E$16,0))))))))))))))))))</f>
        <v>#DIV/0!</v>
      </c>
      <c r="L430">
        <f>IF(AND($C430=13,G430&lt;Datenblatt!$V$3),0,IF(AND($C430=14,G430&lt;Datenblatt!$V$4),0,IF(AND($C430=15,G430&lt;Datenblatt!$V$5),0,IF(AND($C430=16,G430&lt;Datenblatt!$V$6),0,IF(AND($C430=12,G430&lt;Datenblatt!$V$7),0,IF(AND($C430=11,G430&lt;Datenblatt!$V$8),0,IF(AND($C430=13,G430&gt;Datenblatt!$U$3),100,IF(AND($C430=14,G430&gt;Datenblatt!$U$4),100,IF(AND($C430=15,G430&gt;Datenblatt!$U$5),100,IF(AND($C430=16,G430&gt;Datenblatt!$U$6),100,IF(AND($C430=12,G430&gt;Datenblatt!$U$7),100,IF(AND($C430=11,G430&gt;Datenblatt!$U$8),100,IF($C430=13,(Datenblatt!$B$19*Übersicht!G430^3)+(Datenblatt!$C$19*Übersicht!G430^2)+(Datenblatt!$D$19*Übersicht!G430)+Datenblatt!$E$19,IF($C430=14,(Datenblatt!$B$20*Übersicht!G430^3)+(Datenblatt!$C$20*Übersicht!G430^2)+(Datenblatt!$D$20*Übersicht!G430)+Datenblatt!$E$20,IF($C430=15,(Datenblatt!$B$21*Übersicht!G430^3)+(Datenblatt!$C$21*Übersicht!G430^2)+(Datenblatt!$D$21*Übersicht!G430)+Datenblatt!$E$21,IF($C430=16,(Datenblatt!$B$22*Übersicht!G430^3)+(Datenblatt!$C$22*Übersicht!G430^2)+(Datenblatt!$D$22*Übersicht!G430)+Datenblatt!$E$22,IF($C430=12,(Datenblatt!$B$23*Übersicht!G430^3)+(Datenblatt!$C$23*Übersicht!G430^2)+(Datenblatt!$D$23*Übersicht!G430)+Datenblatt!$E$23,IF($C430=11,(Datenblatt!$B$24*Übersicht!G430^3)+(Datenblatt!$C$24*Übersicht!G430^2)+(Datenblatt!$D$24*Übersicht!G430)+Datenblatt!$E$24,0))))))))))))))))))</f>
        <v>0</v>
      </c>
      <c r="M430">
        <f>IF(AND(H430="",C430=11),Datenblatt!$I$26,IF(AND(H430="",C430=12),Datenblatt!$I$26,IF(AND(H430="",C430=16),Datenblatt!$I$27,IF(AND(H430="",C430=15),Datenblatt!$I$26,IF(AND(H430="",C430=14),Datenblatt!$I$26,IF(AND(H430="",C430=13),Datenblatt!$I$26,IF(AND($C430=13,H430&gt;Datenblatt!$X$3),0,IF(AND($C430=14,H430&gt;Datenblatt!$X$4),0,IF(AND($C430=15,H430&gt;Datenblatt!$X$5),0,IF(AND($C430=16,H430&gt;Datenblatt!$X$6),0,IF(AND($C430=12,H430&gt;Datenblatt!$X$7),0,IF(AND($C430=11,H430&gt;Datenblatt!$X$8),0,IF(AND($C430=13,H430&lt;Datenblatt!$W$3),100,IF(AND($C430=14,H430&lt;Datenblatt!$W$4),100,IF(AND($C430=15,H430&lt;Datenblatt!$W$5),100,IF(AND($C430=16,H430&lt;Datenblatt!$W$6),100,IF(AND($C430=12,H430&lt;Datenblatt!$W$7),100,IF(AND($C430=11,H430&lt;Datenblatt!$W$8),100,IF($C430=13,(Datenblatt!$B$27*Übersicht!H430^3)+(Datenblatt!$C$27*Übersicht!H430^2)+(Datenblatt!$D$27*Übersicht!H430)+Datenblatt!$E$27,IF($C430=14,(Datenblatt!$B$28*Übersicht!H430^3)+(Datenblatt!$C$28*Übersicht!H430^2)+(Datenblatt!$D$28*Übersicht!H430)+Datenblatt!$E$28,IF($C430=15,(Datenblatt!$B$29*Übersicht!H430^3)+(Datenblatt!$C$29*Übersicht!H430^2)+(Datenblatt!$D$29*Übersicht!H430)+Datenblatt!$E$29,IF($C430=16,(Datenblatt!$B$30*Übersicht!H430^3)+(Datenblatt!$C$30*Übersicht!H430^2)+(Datenblatt!$D$30*Übersicht!H430)+Datenblatt!$E$30,IF($C430=12,(Datenblatt!$B$31*Übersicht!H430^3)+(Datenblatt!$C$31*Übersicht!H430^2)+(Datenblatt!$D$31*Übersicht!H430)+Datenblatt!$E$31,IF($C430=11,(Datenblatt!$B$32*Übersicht!H430^3)+(Datenblatt!$C$32*Übersicht!H430^2)+(Datenblatt!$D$32*Übersicht!H430)+Datenblatt!$E$32,0))))))))))))))))))))))))</f>
        <v>0</v>
      </c>
      <c r="N430">
        <f>IF(AND(H430="",C430=11),Datenblatt!$I$29,IF(AND(H430="",C430=12),Datenblatt!$I$29,IF(AND(H430="",C430=16),Datenblatt!$I$29,IF(AND(H430="",C430=15),Datenblatt!$I$29,IF(AND(H430="",C430=14),Datenblatt!$I$29,IF(AND(H430="",C430=13),Datenblatt!$I$29,IF(AND($C430=13,H430&gt;Datenblatt!$X$3),0,IF(AND($C430=14,H430&gt;Datenblatt!$X$4),0,IF(AND($C430=15,H430&gt;Datenblatt!$X$5),0,IF(AND($C430=16,H430&gt;Datenblatt!$X$6),0,IF(AND($C430=12,H430&gt;Datenblatt!$X$7),0,IF(AND($C430=11,H430&gt;Datenblatt!$X$8),0,IF(AND($C430=13,H430&lt;Datenblatt!$W$3),100,IF(AND($C430=14,H430&lt;Datenblatt!$W$4),100,IF(AND($C430=15,H430&lt;Datenblatt!$W$5),100,IF(AND($C430=16,H430&lt;Datenblatt!$W$6),100,IF(AND($C430=12,H430&lt;Datenblatt!$W$7),100,IF(AND($C430=11,H430&lt;Datenblatt!$W$8),100,IF($C430=13,(Datenblatt!$B$27*Übersicht!H430^3)+(Datenblatt!$C$27*Übersicht!H430^2)+(Datenblatt!$D$27*Übersicht!H430)+Datenblatt!$E$27,IF($C430=14,(Datenblatt!$B$28*Übersicht!H430^3)+(Datenblatt!$C$28*Übersicht!H430^2)+(Datenblatt!$D$28*Übersicht!H430)+Datenblatt!$E$28,IF($C430=15,(Datenblatt!$B$29*Übersicht!H430^3)+(Datenblatt!$C$29*Übersicht!H430^2)+(Datenblatt!$D$29*Übersicht!H430)+Datenblatt!$E$29,IF($C430=16,(Datenblatt!$B$30*Übersicht!H430^3)+(Datenblatt!$C$30*Übersicht!H430^2)+(Datenblatt!$D$30*Übersicht!H430)+Datenblatt!$E$30,IF($C430=12,(Datenblatt!$B$31*Übersicht!H430^3)+(Datenblatt!$C$31*Übersicht!H430^2)+(Datenblatt!$D$31*Übersicht!H430)+Datenblatt!$E$31,IF($C430=11,(Datenblatt!$B$32*Übersicht!H430^3)+(Datenblatt!$C$32*Übersicht!H430^2)+(Datenblatt!$D$32*Übersicht!H430)+Datenblatt!$E$32,0))))))))))))))))))))))))</f>
        <v>0</v>
      </c>
      <c r="O430" s="2" t="e">
        <f t="shared" si="24"/>
        <v>#DIV/0!</v>
      </c>
      <c r="P430" s="2" t="e">
        <f t="shared" si="25"/>
        <v>#DIV/0!</v>
      </c>
      <c r="R430" s="2"/>
      <c r="S430" s="2">
        <f>Datenblatt!$I$10</f>
        <v>62.816491055091916</v>
      </c>
      <c r="T430" s="2">
        <f>Datenblatt!$I$18</f>
        <v>62.379148900450787</v>
      </c>
      <c r="U430" s="2">
        <f>Datenblatt!$I$26</f>
        <v>55.885385458572635</v>
      </c>
      <c r="V430" s="2">
        <f>Datenblatt!$I$34</f>
        <v>60.727085155488531</v>
      </c>
      <c r="W430" s="7" t="e">
        <f t="shared" si="26"/>
        <v>#DIV/0!</v>
      </c>
      <c r="Y430" s="2">
        <f>Datenblatt!$I$5</f>
        <v>73.48733784597421</v>
      </c>
      <c r="Z430">
        <f>Datenblatt!$I$13</f>
        <v>79.926562848016317</v>
      </c>
      <c r="AA430">
        <f>Datenblatt!$I$21</f>
        <v>79.953620531215734</v>
      </c>
      <c r="AB430">
        <f>Datenblatt!$I$29</f>
        <v>70.851454876954847</v>
      </c>
      <c r="AC430">
        <f>Datenblatt!$I$37</f>
        <v>75.813025407742586</v>
      </c>
      <c r="AD430" s="7" t="e">
        <f t="shared" si="27"/>
        <v>#DIV/0!</v>
      </c>
    </row>
    <row r="431" spans="10:30" ht="19" x14ac:dyDescent="0.25">
      <c r="J431" s="3" t="e">
        <f>IF(AND($C431=13,Datenblatt!M431&lt;Datenblatt!$R$3),0,IF(AND($C431=14,Datenblatt!M431&lt;Datenblatt!$R$4),0,IF(AND($C431=15,Datenblatt!M431&lt;Datenblatt!$R$5),0,IF(AND($C431=16,Datenblatt!M431&lt;Datenblatt!$R$6),0,IF(AND($C431=12,Datenblatt!M431&lt;Datenblatt!$R$7),0,IF(AND($C431=11,Datenblatt!M431&lt;Datenblatt!$R$8),0,IF(AND($C431=13,Datenblatt!M431&gt;Datenblatt!$Q$3),100,IF(AND($C431=14,Datenblatt!M431&gt;Datenblatt!$Q$4),100,IF(AND($C431=15,Datenblatt!M431&gt;Datenblatt!$Q$5),100,IF(AND($C431=16,Datenblatt!M431&gt;Datenblatt!$Q$6),100,IF(AND($C431=12,Datenblatt!M431&gt;Datenblatt!$Q$7),100,IF(AND($C431=11,Datenblatt!M431&gt;Datenblatt!$Q$8),100,IF(Übersicht!$C431=13,Datenblatt!$B$3*Datenblatt!M431^3+Datenblatt!$C$3*Datenblatt!M431^2+Datenblatt!$D$3*Datenblatt!M431+Datenblatt!$E$3,IF(Übersicht!$C431=14,Datenblatt!$B$4*Datenblatt!M431^3+Datenblatt!$C$4*Datenblatt!M431^2+Datenblatt!$D$4*Datenblatt!M431+Datenblatt!$E$4,IF(Übersicht!$C431=15,Datenblatt!$B$5*Datenblatt!M431^3+Datenblatt!$C$5*Datenblatt!M431^2+Datenblatt!$D$5*Datenblatt!M431+Datenblatt!$E$5,IF(Übersicht!$C431=16,Datenblatt!$B$6*Datenblatt!M431^3+Datenblatt!$C$6*Datenblatt!M431^2+Datenblatt!$D$6*Datenblatt!M431+Datenblatt!$E$6,IF(Übersicht!$C431=12,Datenblatt!$B$7*Datenblatt!M431^3+Datenblatt!$C$7*Datenblatt!M431^2+Datenblatt!$D$7*Datenblatt!M431+Datenblatt!$E$7,IF(Übersicht!$C431=11,Datenblatt!$B$8*Datenblatt!M431^3+Datenblatt!$C$8*Datenblatt!M431^2+Datenblatt!$D$8*Datenblatt!M431+Datenblatt!$E$8,0))))))))))))))))))</f>
        <v>#DIV/0!</v>
      </c>
      <c r="K431" t="e">
        <f>IF(AND(Übersicht!$C431=13,Datenblatt!N431&lt;Datenblatt!$T$3),0,IF(AND(Übersicht!$C431=14,Datenblatt!N431&lt;Datenblatt!$T$4),0,IF(AND(Übersicht!$C431=15,Datenblatt!N431&lt;Datenblatt!$T$5),0,IF(AND(Übersicht!$C431=16,Datenblatt!N431&lt;Datenblatt!$T$6),0,IF(AND(Übersicht!$C431=12,Datenblatt!N431&lt;Datenblatt!$T$7),0,IF(AND(Übersicht!$C431=11,Datenblatt!N431&lt;Datenblatt!$T$8),0,IF(AND($C431=13,Datenblatt!N431&gt;Datenblatt!$S$3),100,IF(AND($C431=14,Datenblatt!N431&gt;Datenblatt!$S$4),100,IF(AND($C431=15,Datenblatt!N431&gt;Datenblatt!$S$5),100,IF(AND($C431=16,Datenblatt!N431&gt;Datenblatt!$S$6),100,IF(AND($C431=12,Datenblatt!N431&gt;Datenblatt!$S$7),100,IF(AND($C431=11,Datenblatt!N431&gt;Datenblatt!$S$8),100,IF(Übersicht!$C431=13,Datenblatt!$B$11*Datenblatt!N431^3+Datenblatt!$C$11*Datenblatt!N431^2+Datenblatt!$D$11*Datenblatt!N431+Datenblatt!$E$11,IF(Übersicht!$C431=14,Datenblatt!$B$12*Datenblatt!N431^3+Datenblatt!$C$12*Datenblatt!N431^2+Datenblatt!$D$12*Datenblatt!N431+Datenblatt!$E$12,IF(Übersicht!$C431=15,Datenblatt!$B$13*Datenblatt!N431^3+Datenblatt!$C$13*Datenblatt!N431^2+Datenblatt!$D$13*Datenblatt!N431+Datenblatt!$E$13,IF(Übersicht!$C431=16,Datenblatt!$B$14*Datenblatt!N431^3+Datenblatt!$C$14*Datenblatt!N431^2+Datenblatt!$D$14*Datenblatt!N431+Datenblatt!$E$14,IF(Übersicht!$C431=12,Datenblatt!$B$15*Datenblatt!N431^3+Datenblatt!$C$15*Datenblatt!N431^2+Datenblatt!$D$15*Datenblatt!N431+Datenblatt!$E$15,IF(Übersicht!$C431=11,Datenblatt!$B$16*Datenblatt!N431^3+Datenblatt!$C$16*Datenblatt!N431^2+Datenblatt!$D$16*Datenblatt!N431+Datenblatt!$E$16,0))))))))))))))))))</f>
        <v>#DIV/0!</v>
      </c>
      <c r="L431">
        <f>IF(AND($C431=13,G431&lt;Datenblatt!$V$3),0,IF(AND($C431=14,G431&lt;Datenblatt!$V$4),0,IF(AND($C431=15,G431&lt;Datenblatt!$V$5),0,IF(AND($C431=16,G431&lt;Datenblatt!$V$6),0,IF(AND($C431=12,G431&lt;Datenblatt!$V$7),0,IF(AND($C431=11,G431&lt;Datenblatt!$V$8),0,IF(AND($C431=13,G431&gt;Datenblatt!$U$3),100,IF(AND($C431=14,G431&gt;Datenblatt!$U$4),100,IF(AND($C431=15,G431&gt;Datenblatt!$U$5),100,IF(AND($C431=16,G431&gt;Datenblatt!$U$6),100,IF(AND($C431=12,G431&gt;Datenblatt!$U$7),100,IF(AND($C431=11,G431&gt;Datenblatt!$U$8),100,IF($C431=13,(Datenblatt!$B$19*Übersicht!G431^3)+(Datenblatt!$C$19*Übersicht!G431^2)+(Datenblatt!$D$19*Übersicht!G431)+Datenblatt!$E$19,IF($C431=14,(Datenblatt!$B$20*Übersicht!G431^3)+(Datenblatt!$C$20*Übersicht!G431^2)+(Datenblatt!$D$20*Übersicht!G431)+Datenblatt!$E$20,IF($C431=15,(Datenblatt!$B$21*Übersicht!G431^3)+(Datenblatt!$C$21*Übersicht!G431^2)+(Datenblatt!$D$21*Übersicht!G431)+Datenblatt!$E$21,IF($C431=16,(Datenblatt!$B$22*Übersicht!G431^3)+(Datenblatt!$C$22*Übersicht!G431^2)+(Datenblatt!$D$22*Übersicht!G431)+Datenblatt!$E$22,IF($C431=12,(Datenblatt!$B$23*Übersicht!G431^3)+(Datenblatt!$C$23*Übersicht!G431^2)+(Datenblatt!$D$23*Übersicht!G431)+Datenblatt!$E$23,IF($C431=11,(Datenblatt!$B$24*Übersicht!G431^3)+(Datenblatt!$C$24*Übersicht!G431^2)+(Datenblatt!$D$24*Übersicht!G431)+Datenblatt!$E$24,0))))))))))))))))))</f>
        <v>0</v>
      </c>
      <c r="M431">
        <f>IF(AND(H431="",C431=11),Datenblatt!$I$26,IF(AND(H431="",C431=12),Datenblatt!$I$26,IF(AND(H431="",C431=16),Datenblatt!$I$27,IF(AND(H431="",C431=15),Datenblatt!$I$26,IF(AND(H431="",C431=14),Datenblatt!$I$26,IF(AND(H431="",C431=13),Datenblatt!$I$26,IF(AND($C431=13,H431&gt;Datenblatt!$X$3),0,IF(AND($C431=14,H431&gt;Datenblatt!$X$4),0,IF(AND($C431=15,H431&gt;Datenblatt!$X$5),0,IF(AND($C431=16,H431&gt;Datenblatt!$X$6),0,IF(AND($C431=12,H431&gt;Datenblatt!$X$7),0,IF(AND($C431=11,H431&gt;Datenblatt!$X$8),0,IF(AND($C431=13,H431&lt;Datenblatt!$W$3),100,IF(AND($C431=14,H431&lt;Datenblatt!$W$4),100,IF(AND($C431=15,H431&lt;Datenblatt!$W$5),100,IF(AND($C431=16,H431&lt;Datenblatt!$W$6),100,IF(AND($C431=12,H431&lt;Datenblatt!$W$7),100,IF(AND($C431=11,H431&lt;Datenblatt!$W$8),100,IF($C431=13,(Datenblatt!$B$27*Übersicht!H431^3)+(Datenblatt!$C$27*Übersicht!H431^2)+(Datenblatt!$D$27*Übersicht!H431)+Datenblatt!$E$27,IF($C431=14,(Datenblatt!$B$28*Übersicht!H431^3)+(Datenblatt!$C$28*Übersicht!H431^2)+(Datenblatt!$D$28*Übersicht!H431)+Datenblatt!$E$28,IF($C431=15,(Datenblatt!$B$29*Übersicht!H431^3)+(Datenblatt!$C$29*Übersicht!H431^2)+(Datenblatt!$D$29*Übersicht!H431)+Datenblatt!$E$29,IF($C431=16,(Datenblatt!$B$30*Übersicht!H431^3)+(Datenblatt!$C$30*Übersicht!H431^2)+(Datenblatt!$D$30*Übersicht!H431)+Datenblatt!$E$30,IF($C431=12,(Datenblatt!$B$31*Übersicht!H431^3)+(Datenblatt!$C$31*Übersicht!H431^2)+(Datenblatt!$D$31*Übersicht!H431)+Datenblatt!$E$31,IF($C431=11,(Datenblatt!$B$32*Übersicht!H431^3)+(Datenblatt!$C$32*Übersicht!H431^2)+(Datenblatt!$D$32*Übersicht!H431)+Datenblatt!$E$32,0))))))))))))))))))))))))</f>
        <v>0</v>
      </c>
      <c r="N431">
        <f>IF(AND(H431="",C431=11),Datenblatt!$I$29,IF(AND(H431="",C431=12),Datenblatt!$I$29,IF(AND(H431="",C431=16),Datenblatt!$I$29,IF(AND(H431="",C431=15),Datenblatt!$I$29,IF(AND(H431="",C431=14),Datenblatt!$I$29,IF(AND(H431="",C431=13),Datenblatt!$I$29,IF(AND($C431=13,H431&gt;Datenblatt!$X$3),0,IF(AND($C431=14,H431&gt;Datenblatt!$X$4),0,IF(AND($C431=15,H431&gt;Datenblatt!$X$5),0,IF(AND($C431=16,H431&gt;Datenblatt!$X$6),0,IF(AND($C431=12,H431&gt;Datenblatt!$X$7),0,IF(AND($C431=11,H431&gt;Datenblatt!$X$8),0,IF(AND($C431=13,H431&lt;Datenblatt!$W$3),100,IF(AND($C431=14,H431&lt;Datenblatt!$W$4),100,IF(AND($C431=15,H431&lt;Datenblatt!$W$5),100,IF(AND($C431=16,H431&lt;Datenblatt!$W$6),100,IF(AND($C431=12,H431&lt;Datenblatt!$W$7),100,IF(AND($C431=11,H431&lt;Datenblatt!$W$8),100,IF($C431=13,(Datenblatt!$B$27*Übersicht!H431^3)+(Datenblatt!$C$27*Übersicht!H431^2)+(Datenblatt!$D$27*Übersicht!H431)+Datenblatt!$E$27,IF($C431=14,(Datenblatt!$B$28*Übersicht!H431^3)+(Datenblatt!$C$28*Übersicht!H431^2)+(Datenblatt!$D$28*Übersicht!H431)+Datenblatt!$E$28,IF($C431=15,(Datenblatt!$B$29*Übersicht!H431^3)+(Datenblatt!$C$29*Übersicht!H431^2)+(Datenblatt!$D$29*Übersicht!H431)+Datenblatt!$E$29,IF($C431=16,(Datenblatt!$B$30*Übersicht!H431^3)+(Datenblatt!$C$30*Übersicht!H431^2)+(Datenblatt!$D$30*Übersicht!H431)+Datenblatt!$E$30,IF($C431=12,(Datenblatt!$B$31*Übersicht!H431^3)+(Datenblatt!$C$31*Übersicht!H431^2)+(Datenblatt!$D$31*Übersicht!H431)+Datenblatt!$E$31,IF($C431=11,(Datenblatt!$B$32*Übersicht!H431^3)+(Datenblatt!$C$32*Übersicht!H431^2)+(Datenblatt!$D$32*Übersicht!H431)+Datenblatt!$E$32,0))))))))))))))))))))))))</f>
        <v>0</v>
      </c>
      <c r="O431" s="2" t="e">
        <f t="shared" si="24"/>
        <v>#DIV/0!</v>
      </c>
      <c r="P431" s="2" t="e">
        <f t="shared" si="25"/>
        <v>#DIV/0!</v>
      </c>
      <c r="R431" s="2"/>
      <c r="S431" s="2">
        <f>Datenblatt!$I$10</f>
        <v>62.816491055091916</v>
      </c>
      <c r="T431" s="2">
        <f>Datenblatt!$I$18</f>
        <v>62.379148900450787</v>
      </c>
      <c r="U431" s="2">
        <f>Datenblatt!$I$26</f>
        <v>55.885385458572635</v>
      </c>
      <c r="V431" s="2">
        <f>Datenblatt!$I$34</f>
        <v>60.727085155488531</v>
      </c>
      <c r="W431" s="7" t="e">
        <f t="shared" si="26"/>
        <v>#DIV/0!</v>
      </c>
      <c r="Y431" s="2">
        <f>Datenblatt!$I$5</f>
        <v>73.48733784597421</v>
      </c>
      <c r="Z431">
        <f>Datenblatt!$I$13</f>
        <v>79.926562848016317</v>
      </c>
      <c r="AA431">
        <f>Datenblatt!$I$21</f>
        <v>79.953620531215734</v>
      </c>
      <c r="AB431">
        <f>Datenblatt!$I$29</f>
        <v>70.851454876954847</v>
      </c>
      <c r="AC431">
        <f>Datenblatt!$I$37</f>
        <v>75.813025407742586</v>
      </c>
      <c r="AD431" s="7" t="e">
        <f t="shared" si="27"/>
        <v>#DIV/0!</v>
      </c>
    </row>
    <row r="432" spans="10:30" ht="19" x14ac:dyDescent="0.25">
      <c r="J432" s="3" t="e">
        <f>IF(AND($C432=13,Datenblatt!M432&lt;Datenblatt!$R$3),0,IF(AND($C432=14,Datenblatt!M432&lt;Datenblatt!$R$4),0,IF(AND($C432=15,Datenblatt!M432&lt;Datenblatt!$R$5),0,IF(AND($C432=16,Datenblatt!M432&lt;Datenblatt!$R$6),0,IF(AND($C432=12,Datenblatt!M432&lt;Datenblatt!$R$7),0,IF(AND($C432=11,Datenblatt!M432&lt;Datenblatt!$R$8),0,IF(AND($C432=13,Datenblatt!M432&gt;Datenblatt!$Q$3),100,IF(AND($C432=14,Datenblatt!M432&gt;Datenblatt!$Q$4),100,IF(AND($C432=15,Datenblatt!M432&gt;Datenblatt!$Q$5),100,IF(AND($C432=16,Datenblatt!M432&gt;Datenblatt!$Q$6),100,IF(AND($C432=12,Datenblatt!M432&gt;Datenblatt!$Q$7),100,IF(AND($C432=11,Datenblatt!M432&gt;Datenblatt!$Q$8),100,IF(Übersicht!$C432=13,Datenblatt!$B$3*Datenblatt!M432^3+Datenblatt!$C$3*Datenblatt!M432^2+Datenblatt!$D$3*Datenblatt!M432+Datenblatt!$E$3,IF(Übersicht!$C432=14,Datenblatt!$B$4*Datenblatt!M432^3+Datenblatt!$C$4*Datenblatt!M432^2+Datenblatt!$D$4*Datenblatt!M432+Datenblatt!$E$4,IF(Übersicht!$C432=15,Datenblatt!$B$5*Datenblatt!M432^3+Datenblatt!$C$5*Datenblatt!M432^2+Datenblatt!$D$5*Datenblatt!M432+Datenblatt!$E$5,IF(Übersicht!$C432=16,Datenblatt!$B$6*Datenblatt!M432^3+Datenblatt!$C$6*Datenblatt!M432^2+Datenblatt!$D$6*Datenblatt!M432+Datenblatt!$E$6,IF(Übersicht!$C432=12,Datenblatt!$B$7*Datenblatt!M432^3+Datenblatt!$C$7*Datenblatt!M432^2+Datenblatt!$D$7*Datenblatt!M432+Datenblatt!$E$7,IF(Übersicht!$C432=11,Datenblatt!$B$8*Datenblatt!M432^3+Datenblatt!$C$8*Datenblatt!M432^2+Datenblatt!$D$8*Datenblatt!M432+Datenblatt!$E$8,0))))))))))))))))))</f>
        <v>#DIV/0!</v>
      </c>
      <c r="K432" t="e">
        <f>IF(AND(Übersicht!$C432=13,Datenblatt!N432&lt;Datenblatt!$T$3),0,IF(AND(Übersicht!$C432=14,Datenblatt!N432&lt;Datenblatt!$T$4),0,IF(AND(Übersicht!$C432=15,Datenblatt!N432&lt;Datenblatt!$T$5),0,IF(AND(Übersicht!$C432=16,Datenblatt!N432&lt;Datenblatt!$T$6),0,IF(AND(Übersicht!$C432=12,Datenblatt!N432&lt;Datenblatt!$T$7),0,IF(AND(Übersicht!$C432=11,Datenblatt!N432&lt;Datenblatt!$T$8),0,IF(AND($C432=13,Datenblatt!N432&gt;Datenblatt!$S$3),100,IF(AND($C432=14,Datenblatt!N432&gt;Datenblatt!$S$4),100,IF(AND($C432=15,Datenblatt!N432&gt;Datenblatt!$S$5),100,IF(AND($C432=16,Datenblatt!N432&gt;Datenblatt!$S$6),100,IF(AND($C432=12,Datenblatt!N432&gt;Datenblatt!$S$7),100,IF(AND($C432=11,Datenblatt!N432&gt;Datenblatt!$S$8),100,IF(Übersicht!$C432=13,Datenblatt!$B$11*Datenblatt!N432^3+Datenblatt!$C$11*Datenblatt!N432^2+Datenblatt!$D$11*Datenblatt!N432+Datenblatt!$E$11,IF(Übersicht!$C432=14,Datenblatt!$B$12*Datenblatt!N432^3+Datenblatt!$C$12*Datenblatt!N432^2+Datenblatt!$D$12*Datenblatt!N432+Datenblatt!$E$12,IF(Übersicht!$C432=15,Datenblatt!$B$13*Datenblatt!N432^3+Datenblatt!$C$13*Datenblatt!N432^2+Datenblatt!$D$13*Datenblatt!N432+Datenblatt!$E$13,IF(Übersicht!$C432=16,Datenblatt!$B$14*Datenblatt!N432^3+Datenblatt!$C$14*Datenblatt!N432^2+Datenblatt!$D$14*Datenblatt!N432+Datenblatt!$E$14,IF(Übersicht!$C432=12,Datenblatt!$B$15*Datenblatt!N432^3+Datenblatt!$C$15*Datenblatt!N432^2+Datenblatt!$D$15*Datenblatt!N432+Datenblatt!$E$15,IF(Übersicht!$C432=11,Datenblatt!$B$16*Datenblatt!N432^3+Datenblatt!$C$16*Datenblatt!N432^2+Datenblatt!$D$16*Datenblatt!N432+Datenblatt!$E$16,0))))))))))))))))))</f>
        <v>#DIV/0!</v>
      </c>
      <c r="L432">
        <f>IF(AND($C432=13,G432&lt;Datenblatt!$V$3),0,IF(AND($C432=14,G432&lt;Datenblatt!$V$4),0,IF(AND($C432=15,G432&lt;Datenblatt!$V$5),0,IF(AND($C432=16,G432&lt;Datenblatt!$V$6),0,IF(AND($C432=12,G432&lt;Datenblatt!$V$7),0,IF(AND($C432=11,G432&lt;Datenblatt!$V$8),0,IF(AND($C432=13,G432&gt;Datenblatt!$U$3),100,IF(AND($C432=14,G432&gt;Datenblatt!$U$4),100,IF(AND($C432=15,G432&gt;Datenblatt!$U$5),100,IF(AND($C432=16,G432&gt;Datenblatt!$U$6),100,IF(AND($C432=12,G432&gt;Datenblatt!$U$7),100,IF(AND($C432=11,G432&gt;Datenblatt!$U$8),100,IF($C432=13,(Datenblatt!$B$19*Übersicht!G432^3)+(Datenblatt!$C$19*Übersicht!G432^2)+(Datenblatt!$D$19*Übersicht!G432)+Datenblatt!$E$19,IF($C432=14,(Datenblatt!$B$20*Übersicht!G432^3)+(Datenblatt!$C$20*Übersicht!G432^2)+(Datenblatt!$D$20*Übersicht!G432)+Datenblatt!$E$20,IF($C432=15,(Datenblatt!$B$21*Übersicht!G432^3)+(Datenblatt!$C$21*Übersicht!G432^2)+(Datenblatt!$D$21*Übersicht!G432)+Datenblatt!$E$21,IF($C432=16,(Datenblatt!$B$22*Übersicht!G432^3)+(Datenblatt!$C$22*Übersicht!G432^2)+(Datenblatt!$D$22*Übersicht!G432)+Datenblatt!$E$22,IF($C432=12,(Datenblatt!$B$23*Übersicht!G432^3)+(Datenblatt!$C$23*Übersicht!G432^2)+(Datenblatt!$D$23*Übersicht!G432)+Datenblatt!$E$23,IF($C432=11,(Datenblatt!$B$24*Übersicht!G432^3)+(Datenblatt!$C$24*Übersicht!G432^2)+(Datenblatt!$D$24*Übersicht!G432)+Datenblatt!$E$24,0))))))))))))))))))</f>
        <v>0</v>
      </c>
      <c r="M432">
        <f>IF(AND(H432="",C432=11),Datenblatt!$I$26,IF(AND(H432="",C432=12),Datenblatt!$I$26,IF(AND(H432="",C432=16),Datenblatt!$I$27,IF(AND(H432="",C432=15),Datenblatt!$I$26,IF(AND(H432="",C432=14),Datenblatt!$I$26,IF(AND(H432="",C432=13),Datenblatt!$I$26,IF(AND($C432=13,H432&gt;Datenblatt!$X$3),0,IF(AND($C432=14,H432&gt;Datenblatt!$X$4),0,IF(AND($C432=15,H432&gt;Datenblatt!$X$5),0,IF(AND($C432=16,H432&gt;Datenblatt!$X$6),0,IF(AND($C432=12,H432&gt;Datenblatt!$X$7),0,IF(AND($C432=11,H432&gt;Datenblatt!$X$8),0,IF(AND($C432=13,H432&lt;Datenblatt!$W$3),100,IF(AND($C432=14,H432&lt;Datenblatt!$W$4),100,IF(AND($C432=15,H432&lt;Datenblatt!$W$5),100,IF(AND($C432=16,H432&lt;Datenblatt!$W$6),100,IF(AND($C432=12,H432&lt;Datenblatt!$W$7),100,IF(AND($C432=11,H432&lt;Datenblatt!$W$8),100,IF($C432=13,(Datenblatt!$B$27*Übersicht!H432^3)+(Datenblatt!$C$27*Übersicht!H432^2)+(Datenblatt!$D$27*Übersicht!H432)+Datenblatt!$E$27,IF($C432=14,(Datenblatt!$B$28*Übersicht!H432^3)+(Datenblatt!$C$28*Übersicht!H432^2)+(Datenblatt!$D$28*Übersicht!H432)+Datenblatt!$E$28,IF($C432=15,(Datenblatt!$B$29*Übersicht!H432^3)+(Datenblatt!$C$29*Übersicht!H432^2)+(Datenblatt!$D$29*Übersicht!H432)+Datenblatt!$E$29,IF($C432=16,(Datenblatt!$B$30*Übersicht!H432^3)+(Datenblatt!$C$30*Übersicht!H432^2)+(Datenblatt!$D$30*Übersicht!H432)+Datenblatt!$E$30,IF($C432=12,(Datenblatt!$B$31*Übersicht!H432^3)+(Datenblatt!$C$31*Übersicht!H432^2)+(Datenblatt!$D$31*Übersicht!H432)+Datenblatt!$E$31,IF($C432=11,(Datenblatt!$B$32*Übersicht!H432^3)+(Datenblatt!$C$32*Übersicht!H432^2)+(Datenblatt!$D$32*Übersicht!H432)+Datenblatt!$E$32,0))))))))))))))))))))))))</f>
        <v>0</v>
      </c>
      <c r="N432">
        <f>IF(AND(H432="",C432=11),Datenblatt!$I$29,IF(AND(H432="",C432=12),Datenblatt!$I$29,IF(AND(H432="",C432=16),Datenblatt!$I$29,IF(AND(H432="",C432=15),Datenblatt!$I$29,IF(AND(H432="",C432=14),Datenblatt!$I$29,IF(AND(H432="",C432=13),Datenblatt!$I$29,IF(AND($C432=13,H432&gt;Datenblatt!$X$3),0,IF(AND($C432=14,H432&gt;Datenblatt!$X$4),0,IF(AND($C432=15,H432&gt;Datenblatt!$X$5),0,IF(AND($C432=16,H432&gt;Datenblatt!$X$6),0,IF(AND($C432=12,H432&gt;Datenblatt!$X$7),0,IF(AND($C432=11,H432&gt;Datenblatt!$X$8),0,IF(AND($C432=13,H432&lt;Datenblatt!$W$3),100,IF(AND($C432=14,H432&lt;Datenblatt!$W$4),100,IF(AND($C432=15,H432&lt;Datenblatt!$W$5),100,IF(AND($C432=16,H432&lt;Datenblatt!$W$6),100,IF(AND($C432=12,H432&lt;Datenblatt!$W$7),100,IF(AND($C432=11,H432&lt;Datenblatt!$W$8),100,IF($C432=13,(Datenblatt!$B$27*Übersicht!H432^3)+(Datenblatt!$C$27*Übersicht!H432^2)+(Datenblatt!$D$27*Übersicht!H432)+Datenblatt!$E$27,IF($C432=14,(Datenblatt!$B$28*Übersicht!H432^3)+(Datenblatt!$C$28*Übersicht!H432^2)+(Datenblatt!$D$28*Übersicht!H432)+Datenblatt!$E$28,IF($C432=15,(Datenblatt!$B$29*Übersicht!H432^3)+(Datenblatt!$C$29*Übersicht!H432^2)+(Datenblatt!$D$29*Übersicht!H432)+Datenblatt!$E$29,IF($C432=16,(Datenblatt!$B$30*Übersicht!H432^3)+(Datenblatt!$C$30*Übersicht!H432^2)+(Datenblatt!$D$30*Übersicht!H432)+Datenblatt!$E$30,IF($C432=12,(Datenblatt!$B$31*Übersicht!H432^3)+(Datenblatt!$C$31*Übersicht!H432^2)+(Datenblatt!$D$31*Übersicht!H432)+Datenblatt!$E$31,IF($C432=11,(Datenblatt!$B$32*Übersicht!H432^3)+(Datenblatt!$C$32*Übersicht!H432^2)+(Datenblatt!$D$32*Übersicht!H432)+Datenblatt!$E$32,0))))))))))))))))))))))))</f>
        <v>0</v>
      </c>
      <c r="O432" s="2" t="e">
        <f t="shared" si="24"/>
        <v>#DIV/0!</v>
      </c>
      <c r="P432" s="2" t="e">
        <f t="shared" si="25"/>
        <v>#DIV/0!</v>
      </c>
      <c r="R432" s="2"/>
      <c r="S432" s="2">
        <f>Datenblatt!$I$10</f>
        <v>62.816491055091916</v>
      </c>
      <c r="T432" s="2">
        <f>Datenblatt!$I$18</f>
        <v>62.379148900450787</v>
      </c>
      <c r="U432" s="2">
        <f>Datenblatt!$I$26</f>
        <v>55.885385458572635</v>
      </c>
      <c r="V432" s="2">
        <f>Datenblatt!$I$34</f>
        <v>60.727085155488531</v>
      </c>
      <c r="W432" s="7" t="e">
        <f t="shared" si="26"/>
        <v>#DIV/0!</v>
      </c>
      <c r="Y432" s="2">
        <f>Datenblatt!$I$5</f>
        <v>73.48733784597421</v>
      </c>
      <c r="Z432">
        <f>Datenblatt!$I$13</f>
        <v>79.926562848016317</v>
      </c>
      <c r="AA432">
        <f>Datenblatt!$I$21</f>
        <v>79.953620531215734</v>
      </c>
      <c r="AB432">
        <f>Datenblatt!$I$29</f>
        <v>70.851454876954847</v>
      </c>
      <c r="AC432">
        <f>Datenblatt!$I$37</f>
        <v>75.813025407742586</v>
      </c>
      <c r="AD432" s="7" t="e">
        <f t="shared" si="27"/>
        <v>#DIV/0!</v>
      </c>
    </row>
    <row r="433" spans="10:30" ht="19" x14ac:dyDescent="0.25">
      <c r="J433" s="3" t="e">
        <f>IF(AND($C433=13,Datenblatt!M433&lt;Datenblatt!$R$3),0,IF(AND($C433=14,Datenblatt!M433&lt;Datenblatt!$R$4),0,IF(AND($C433=15,Datenblatt!M433&lt;Datenblatt!$R$5),0,IF(AND($C433=16,Datenblatt!M433&lt;Datenblatt!$R$6),0,IF(AND($C433=12,Datenblatt!M433&lt;Datenblatt!$R$7),0,IF(AND($C433=11,Datenblatt!M433&lt;Datenblatt!$R$8),0,IF(AND($C433=13,Datenblatt!M433&gt;Datenblatt!$Q$3),100,IF(AND($C433=14,Datenblatt!M433&gt;Datenblatt!$Q$4),100,IF(AND($C433=15,Datenblatt!M433&gt;Datenblatt!$Q$5),100,IF(AND($C433=16,Datenblatt!M433&gt;Datenblatt!$Q$6),100,IF(AND($C433=12,Datenblatt!M433&gt;Datenblatt!$Q$7),100,IF(AND($C433=11,Datenblatt!M433&gt;Datenblatt!$Q$8),100,IF(Übersicht!$C433=13,Datenblatt!$B$3*Datenblatt!M433^3+Datenblatt!$C$3*Datenblatt!M433^2+Datenblatt!$D$3*Datenblatt!M433+Datenblatt!$E$3,IF(Übersicht!$C433=14,Datenblatt!$B$4*Datenblatt!M433^3+Datenblatt!$C$4*Datenblatt!M433^2+Datenblatt!$D$4*Datenblatt!M433+Datenblatt!$E$4,IF(Übersicht!$C433=15,Datenblatt!$B$5*Datenblatt!M433^3+Datenblatt!$C$5*Datenblatt!M433^2+Datenblatt!$D$5*Datenblatt!M433+Datenblatt!$E$5,IF(Übersicht!$C433=16,Datenblatt!$B$6*Datenblatt!M433^3+Datenblatt!$C$6*Datenblatt!M433^2+Datenblatt!$D$6*Datenblatt!M433+Datenblatt!$E$6,IF(Übersicht!$C433=12,Datenblatt!$B$7*Datenblatt!M433^3+Datenblatt!$C$7*Datenblatt!M433^2+Datenblatt!$D$7*Datenblatt!M433+Datenblatt!$E$7,IF(Übersicht!$C433=11,Datenblatt!$B$8*Datenblatt!M433^3+Datenblatt!$C$8*Datenblatt!M433^2+Datenblatt!$D$8*Datenblatt!M433+Datenblatt!$E$8,0))))))))))))))))))</f>
        <v>#DIV/0!</v>
      </c>
      <c r="K433" t="e">
        <f>IF(AND(Übersicht!$C433=13,Datenblatt!N433&lt;Datenblatt!$T$3),0,IF(AND(Übersicht!$C433=14,Datenblatt!N433&lt;Datenblatt!$T$4),0,IF(AND(Übersicht!$C433=15,Datenblatt!N433&lt;Datenblatt!$T$5),0,IF(AND(Übersicht!$C433=16,Datenblatt!N433&lt;Datenblatt!$T$6),0,IF(AND(Übersicht!$C433=12,Datenblatt!N433&lt;Datenblatt!$T$7),0,IF(AND(Übersicht!$C433=11,Datenblatt!N433&lt;Datenblatt!$T$8),0,IF(AND($C433=13,Datenblatt!N433&gt;Datenblatt!$S$3),100,IF(AND($C433=14,Datenblatt!N433&gt;Datenblatt!$S$4),100,IF(AND($C433=15,Datenblatt!N433&gt;Datenblatt!$S$5),100,IF(AND($C433=16,Datenblatt!N433&gt;Datenblatt!$S$6),100,IF(AND($C433=12,Datenblatt!N433&gt;Datenblatt!$S$7),100,IF(AND($C433=11,Datenblatt!N433&gt;Datenblatt!$S$8),100,IF(Übersicht!$C433=13,Datenblatt!$B$11*Datenblatt!N433^3+Datenblatt!$C$11*Datenblatt!N433^2+Datenblatt!$D$11*Datenblatt!N433+Datenblatt!$E$11,IF(Übersicht!$C433=14,Datenblatt!$B$12*Datenblatt!N433^3+Datenblatt!$C$12*Datenblatt!N433^2+Datenblatt!$D$12*Datenblatt!N433+Datenblatt!$E$12,IF(Übersicht!$C433=15,Datenblatt!$B$13*Datenblatt!N433^3+Datenblatt!$C$13*Datenblatt!N433^2+Datenblatt!$D$13*Datenblatt!N433+Datenblatt!$E$13,IF(Übersicht!$C433=16,Datenblatt!$B$14*Datenblatt!N433^3+Datenblatt!$C$14*Datenblatt!N433^2+Datenblatt!$D$14*Datenblatt!N433+Datenblatt!$E$14,IF(Übersicht!$C433=12,Datenblatt!$B$15*Datenblatt!N433^3+Datenblatt!$C$15*Datenblatt!N433^2+Datenblatt!$D$15*Datenblatt!N433+Datenblatt!$E$15,IF(Übersicht!$C433=11,Datenblatt!$B$16*Datenblatt!N433^3+Datenblatt!$C$16*Datenblatt!N433^2+Datenblatt!$D$16*Datenblatt!N433+Datenblatt!$E$16,0))))))))))))))))))</f>
        <v>#DIV/0!</v>
      </c>
      <c r="L433">
        <f>IF(AND($C433=13,G433&lt;Datenblatt!$V$3),0,IF(AND($C433=14,G433&lt;Datenblatt!$V$4),0,IF(AND($C433=15,G433&lt;Datenblatt!$V$5),0,IF(AND($C433=16,G433&lt;Datenblatt!$V$6),0,IF(AND($C433=12,G433&lt;Datenblatt!$V$7),0,IF(AND($C433=11,G433&lt;Datenblatt!$V$8),0,IF(AND($C433=13,G433&gt;Datenblatt!$U$3),100,IF(AND($C433=14,G433&gt;Datenblatt!$U$4),100,IF(AND($C433=15,G433&gt;Datenblatt!$U$5),100,IF(AND($C433=16,G433&gt;Datenblatt!$U$6),100,IF(AND($C433=12,G433&gt;Datenblatt!$U$7),100,IF(AND($C433=11,G433&gt;Datenblatt!$U$8),100,IF($C433=13,(Datenblatt!$B$19*Übersicht!G433^3)+(Datenblatt!$C$19*Übersicht!G433^2)+(Datenblatt!$D$19*Übersicht!G433)+Datenblatt!$E$19,IF($C433=14,(Datenblatt!$B$20*Übersicht!G433^3)+(Datenblatt!$C$20*Übersicht!G433^2)+(Datenblatt!$D$20*Übersicht!G433)+Datenblatt!$E$20,IF($C433=15,(Datenblatt!$B$21*Übersicht!G433^3)+(Datenblatt!$C$21*Übersicht!G433^2)+(Datenblatt!$D$21*Übersicht!G433)+Datenblatt!$E$21,IF($C433=16,(Datenblatt!$B$22*Übersicht!G433^3)+(Datenblatt!$C$22*Übersicht!G433^2)+(Datenblatt!$D$22*Übersicht!G433)+Datenblatt!$E$22,IF($C433=12,(Datenblatt!$B$23*Übersicht!G433^3)+(Datenblatt!$C$23*Übersicht!G433^2)+(Datenblatt!$D$23*Übersicht!G433)+Datenblatt!$E$23,IF($C433=11,(Datenblatt!$B$24*Übersicht!G433^3)+(Datenblatt!$C$24*Übersicht!G433^2)+(Datenblatt!$D$24*Übersicht!G433)+Datenblatt!$E$24,0))))))))))))))))))</f>
        <v>0</v>
      </c>
      <c r="M433">
        <f>IF(AND(H433="",C433=11),Datenblatt!$I$26,IF(AND(H433="",C433=12),Datenblatt!$I$26,IF(AND(H433="",C433=16),Datenblatt!$I$27,IF(AND(H433="",C433=15),Datenblatt!$I$26,IF(AND(H433="",C433=14),Datenblatt!$I$26,IF(AND(H433="",C433=13),Datenblatt!$I$26,IF(AND($C433=13,H433&gt;Datenblatt!$X$3),0,IF(AND($C433=14,H433&gt;Datenblatt!$X$4),0,IF(AND($C433=15,H433&gt;Datenblatt!$X$5),0,IF(AND($C433=16,H433&gt;Datenblatt!$X$6),0,IF(AND($C433=12,H433&gt;Datenblatt!$X$7),0,IF(AND($C433=11,H433&gt;Datenblatt!$X$8),0,IF(AND($C433=13,H433&lt;Datenblatt!$W$3),100,IF(AND($C433=14,H433&lt;Datenblatt!$W$4),100,IF(AND($C433=15,H433&lt;Datenblatt!$W$5),100,IF(AND($C433=16,H433&lt;Datenblatt!$W$6),100,IF(AND($C433=12,H433&lt;Datenblatt!$W$7),100,IF(AND($C433=11,H433&lt;Datenblatt!$W$8),100,IF($C433=13,(Datenblatt!$B$27*Übersicht!H433^3)+(Datenblatt!$C$27*Übersicht!H433^2)+(Datenblatt!$D$27*Übersicht!H433)+Datenblatt!$E$27,IF($C433=14,(Datenblatt!$B$28*Übersicht!H433^3)+(Datenblatt!$C$28*Übersicht!H433^2)+(Datenblatt!$D$28*Übersicht!H433)+Datenblatt!$E$28,IF($C433=15,(Datenblatt!$B$29*Übersicht!H433^3)+(Datenblatt!$C$29*Übersicht!H433^2)+(Datenblatt!$D$29*Übersicht!H433)+Datenblatt!$E$29,IF($C433=16,(Datenblatt!$B$30*Übersicht!H433^3)+(Datenblatt!$C$30*Übersicht!H433^2)+(Datenblatt!$D$30*Übersicht!H433)+Datenblatt!$E$30,IF($C433=12,(Datenblatt!$B$31*Übersicht!H433^3)+(Datenblatt!$C$31*Übersicht!H433^2)+(Datenblatt!$D$31*Übersicht!H433)+Datenblatt!$E$31,IF($C433=11,(Datenblatt!$B$32*Übersicht!H433^3)+(Datenblatt!$C$32*Übersicht!H433^2)+(Datenblatt!$D$32*Übersicht!H433)+Datenblatt!$E$32,0))))))))))))))))))))))))</f>
        <v>0</v>
      </c>
      <c r="N433">
        <f>IF(AND(H433="",C433=11),Datenblatt!$I$29,IF(AND(H433="",C433=12),Datenblatt!$I$29,IF(AND(H433="",C433=16),Datenblatt!$I$29,IF(AND(H433="",C433=15),Datenblatt!$I$29,IF(AND(H433="",C433=14),Datenblatt!$I$29,IF(AND(H433="",C433=13),Datenblatt!$I$29,IF(AND($C433=13,H433&gt;Datenblatt!$X$3),0,IF(AND($C433=14,H433&gt;Datenblatt!$X$4),0,IF(AND($C433=15,H433&gt;Datenblatt!$X$5),0,IF(AND($C433=16,H433&gt;Datenblatt!$X$6),0,IF(AND($C433=12,H433&gt;Datenblatt!$X$7),0,IF(AND($C433=11,H433&gt;Datenblatt!$X$8),0,IF(AND($C433=13,H433&lt;Datenblatt!$W$3),100,IF(AND($C433=14,H433&lt;Datenblatt!$W$4),100,IF(AND($C433=15,H433&lt;Datenblatt!$W$5),100,IF(AND($C433=16,H433&lt;Datenblatt!$W$6),100,IF(AND($C433=12,H433&lt;Datenblatt!$W$7),100,IF(AND($C433=11,H433&lt;Datenblatt!$W$8),100,IF($C433=13,(Datenblatt!$B$27*Übersicht!H433^3)+(Datenblatt!$C$27*Übersicht!H433^2)+(Datenblatt!$D$27*Übersicht!H433)+Datenblatt!$E$27,IF($C433=14,(Datenblatt!$B$28*Übersicht!H433^3)+(Datenblatt!$C$28*Übersicht!H433^2)+(Datenblatt!$D$28*Übersicht!H433)+Datenblatt!$E$28,IF($C433=15,(Datenblatt!$B$29*Übersicht!H433^3)+(Datenblatt!$C$29*Übersicht!H433^2)+(Datenblatt!$D$29*Übersicht!H433)+Datenblatt!$E$29,IF($C433=16,(Datenblatt!$B$30*Übersicht!H433^3)+(Datenblatt!$C$30*Übersicht!H433^2)+(Datenblatt!$D$30*Übersicht!H433)+Datenblatt!$E$30,IF($C433=12,(Datenblatt!$B$31*Übersicht!H433^3)+(Datenblatt!$C$31*Übersicht!H433^2)+(Datenblatt!$D$31*Übersicht!H433)+Datenblatt!$E$31,IF($C433=11,(Datenblatt!$B$32*Übersicht!H433^3)+(Datenblatt!$C$32*Übersicht!H433^2)+(Datenblatt!$D$32*Übersicht!H433)+Datenblatt!$E$32,0))))))))))))))))))))))))</f>
        <v>0</v>
      </c>
      <c r="O433" s="2" t="e">
        <f t="shared" si="24"/>
        <v>#DIV/0!</v>
      </c>
      <c r="P433" s="2" t="e">
        <f t="shared" si="25"/>
        <v>#DIV/0!</v>
      </c>
      <c r="R433" s="2"/>
      <c r="S433" s="2">
        <f>Datenblatt!$I$10</f>
        <v>62.816491055091916</v>
      </c>
      <c r="T433" s="2">
        <f>Datenblatt!$I$18</f>
        <v>62.379148900450787</v>
      </c>
      <c r="U433" s="2">
        <f>Datenblatt!$I$26</f>
        <v>55.885385458572635</v>
      </c>
      <c r="V433" s="2">
        <f>Datenblatt!$I$34</f>
        <v>60.727085155488531</v>
      </c>
      <c r="W433" s="7" t="e">
        <f t="shared" si="26"/>
        <v>#DIV/0!</v>
      </c>
      <c r="Y433" s="2">
        <f>Datenblatt!$I$5</f>
        <v>73.48733784597421</v>
      </c>
      <c r="Z433">
        <f>Datenblatt!$I$13</f>
        <v>79.926562848016317</v>
      </c>
      <c r="AA433">
        <f>Datenblatt!$I$21</f>
        <v>79.953620531215734</v>
      </c>
      <c r="AB433">
        <f>Datenblatt!$I$29</f>
        <v>70.851454876954847</v>
      </c>
      <c r="AC433">
        <f>Datenblatt!$I$37</f>
        <v>75.813025407742586</v>
      </c>
      <c r="AD433" s="7" t="e">
        <f t="shared" si="27"/>
        <v>#DIV/0!</v>
      </c>
    </row>
    <row r="434" spans="10:30" ht="19" x14ac:dyDescent="0.25">
      <c r="J434" s="3" t="e">
        <f>IF(AND($C434=13,Datenblatt!M434&lt;Datenblatt!$R$3),0,IF(AND($C434=14,Datenblatt!M434&lt;Datenblatt!$R$4),0,IF(AND($C434=15,Datenblatt!M434&lt;Datenblatt!$R$5),0,IF(AND($C434=16,Datenblatt!M434&lt;Datenblatt!$R$6),0,IF(AND($C434=12,Datenblatt!M434&lt;Datenblatt!$R$7),0,IF(AND($C434=11,Datenblatt!M434&lt;Datenblatt!$R$8),0,IF(AND($C434=13,Datenblatt!M434&gt;Datenblatt!$Q$3),100,IF(AND($C434=14,Datenblatt!M434&gt;Datenblatt!$Q$4),100,IF(AND($C434=15,Datenblatt!M434&gt;Datenblatt!$Q$5),100,IF(AND($C434=16,Datenblatt!M434&gt;Datenblatt!$Q$6),100,IF(AND($C434=12,Datenblatt!M434&gt;Datenblatt!$Q$7),100,IF(AND($C434=11,Datenblatt!M434&gt;Datenblatt!$Q$8),100,IF(Übersicht!$C434=13,Datenblatt!$B$3*Datenblatt!M434^3+Datenblatt!$C$3*Datenblatt!M434^2+Datenblatt!$D$3*Datenblatt!M434+Datenblatt!$E$3,IF(Übersicht!$C434=14,Datenblatt!$B$4*Datenblatt!M434^3+Datenblatt!$C$4*Datenblatt!M434^2+Datenblatt!$D$4*Datenblatt!M434+Datenblatt!$E$4,IF(Übersicht!$C434=15,Datenblatt!$B$5*Datenblatt!M434^3+Datenblatt!$C$5*Datenblatt!M434^2+Datenblatt!$D$5*Datenblatt!M434+Datenblatt!$E$5,IF(Übersicht!$C434=16,Datenblatt!$B$6*Datenblatt!M434^3+Datenblatt!$C$6*Datenblatt!M434^2+Datenblatt!$D$6*Datenblatt!M434+Datenblatt!$E$6,IF(Übersicht!$C434=12,Datenblatt!$B$7*Datenblatt!M434^3+Datenblatt!$C$7*Datenblatt!M434^2+Datenblatt!$D$7*Datenblatt!M434+Datenblatt!$E$7,IF(Übersicht!$C434=11,Datenblatt!$B$8*Datenblatt!M434^3+Datenblatt!$C$8*Datenblatt!M434^2+Datenblatt!$D$8*Datenblatt!M434+Datenblatt!$E$8,0))))))))))))))))))</f>
        <v>#DIV/0!</v>
      </c>
      <c r="K434" t="e">
        <f>IF(AND(Übersicht!$C434=13,Datenblatt!N434&lt;Datenblatt!$T$3),0,IF(AND(Übersicht!$C434=14,Datenblatt!N434&lt;Datenblatt!$T$4),0,IF(AND(Übersicht!$C434=15,Datenblatt!N434&lt;Datenblatt!$T$5),0,IF(AND(Übersicht!$C434=16,Datenblatt!N434&lt;Datenblatt!$T$6),0,IF(AND(Übersicht!$C434=12,Datenblatt!N434&lt;Datenblatt!$T$7),0,IF(AND(Übersicht!$C434=11,Datenblatt!N434&lt;Datenblatt!$T$8),0,IF(AND($C434=13,Datenblatt!N434&gt;Datenblatt!$S$3),100,IF(AND($C434=14,Datenblatt!N434&gt;Datenblatt!$S$4),100,IF(AND($C434=15,Datenblatt!N434&gt;Datenblatt!$S$5),100,IF(AND($C434=16,Datenblatt!N434&gt;Datenblatt!$S$6),100,IF(AND($C434=12,Datenblatt!N434&gt;Datenblatt!$S$7),100,IF(AND($C434=11,Datenblatt!N434&gt;Datenblatt!$S$8),100,IF(Übersicht!$C434=13,Datenblatt!$B$11*Datenblatt!N434^3+Datenblatt!$C$11*Datenblatt!N434^2+Datenblatt!$D$11*Datenblatt!N434+Datenblatt!$E$11,IF(Übersicht!$C434=14,Datenblatt!$B$12*Datenblatt!N434^3+Datenblatt!$C$12*Datenblatt!N434^2+Datenblatt!$D$12*Datenblatt!N434+Datenblatt!$E$12,IF(Übersicht!$C434=15,Datenblatt!$B$13*Datenblatt!N434^3+Datenblatt!$C$13*Datenblatt!N434^2+Datenblatt!$D$13*Datenblatt!N434+Datenblatt!$E$13,IF(Übersicht!$C434=16,Datenblatt!$B$14*Datenblatt!N434^3+Datenblatt!$C$14*Datenblatt!N434^2+Datenblatt!$D$14*Datenblatt!N434+Datenblatt!$E$14,IF(Übersicht!$C434=12,Datenblatt!$B$15*Datenblatt!N434^3+Datenblatt!$C$15*Datenblatt!N434^2+Datenblatt!$D$15*Datenblatt!N434+Datenblatt!$E$15,IF(Übersicht!$C434=11,Datenblatt!$B$16*Datenblatt!N434^3+Datenblatt!$C$16*Datenblatt!N434^2+Datenblatt!$D$16*Datenblatt!N434+Datenblatt!$E$16,0))))))))))))))))))</f>
        <v>#DIV/0!</v>
      </c>
      <c r="L434">
        <f>IF(AND($C434=13,G434&lt;Datenblatt!$V$3),0,IF(AND($C434=14,G434&lt;Datenblatt!$V$4),0,IF(AND($C434=15,G434&lt;Datenblatt!$V$5),0,IF(AND($C434=16,G434&lt;Datenblatt!$V$6),0,IF(AND($C434=12,G434&lt;Datenblatt!$V$7),0,IF(AND($C434=11,G434&lt;Datenblatt!$V$8),0,IF(AND($C434=13,G434&gt;Datenblatt!$U$3),100,IF(AND($C434=14,G434&gt;Datenblatt!$U$4),100,IF(AND($C434=15,G434&gt;Datenblatt!$U$5),100,IF(AND($C434=16,G434&gt;Datenblatt!$U$6),100,IF(AND($C434=12,G434&gt;Datenblatt!$U$7),100,IF(AND($C434=11,G434&gt;Datenblatt!$U$8),100,IF($C434=13,(Datenblatt!$B$19*Übersicht!G434^3)+(Datenblatt!$C$19*Übersicht!G434^2)+(Datenblatt!$D$19*Übersicht!G434)+Datenblatt!$E$19,IF($C434=14,(Datenblatt!$B$20*Übersicht!G434^3)+(Datenblatt!$C$20*Übersicht!G434^2)+(Datenblatt!$D$20*Übersicht!G434)+Datenblatt!$E$20,IF($C434=15,(Datenblatt!$B$21*Übersicht!G434^3)+(Datenblatt!$C$21*Übersicht!G434^2)+(Datenblatt!$D$21*Übersicht!G434)+Datenblatt!$E$21,IF($C434=16,(Datenblatt!$B$22*Übersicht!G434^3)+(Datenblatt!$C$22*Übersicht!G434^2)+(Datenblatt!$D$22*Übersicht!G434)+Datenblatt!$E$22,IF($C434=12,(Datenblatt!$B$23*Übersicht!G434^3)+(Datenblatt!$C$23*Übersicht!G434^2)+(Datenblatt!$D$23*Übersicht!G434)+Datenblatt!$E$23,IF($C434=11,(Datenblatt!$B$24*Übersicht!G434^3)+(Datenblatt!$C$24*Übersicht!G434^2)+(Datenblatt!$D$24*Übersicht!G434)+Datenblatt!$E$24,0))))))))))))))))))</f>
        <v>0</v>
      </c>
      <c r="M434">
        <f>IF(AND(H434="",C434=11),Datenblatt!$I$26,IF(AND(H434="",C434=12),Datenblatt!$I$26,IF(AND(H434="",C434=16),Datenblatt!$I$27,IF(AND(H434="",C434=15),Datenblatt!$I$26,IF(AND(H434="",C434=14),Datenblatt!$I$26,IF(AND(H434="",C434=13),Datenblatt!$I$26,IF(AND($C434=13,H434&gt;Datenblatt!$X$3),0,IF(AND($C434=14,H434&gt;Datenblatt!$X$4),0,IF(AND($C434=15,H434&gt;Datenblatt!$X$5),0,IF(AND($C434=16,H434&gt;Datenblatt!$X$6),0,IF(AND($C434=12,H434&gt;Datenblatt!$X$7),0,IF(AND($C434=11,H434&gt;Datenblatt!$X$8),0,IF(AND($C434=13,H434&lt;Datenblatt!$W$3),100,IF(AND($C434=14,H434&lt;Datenblatt!$W$4),100,IF(AND($C434=15,H434&lt;Datenblatt!$W$5),100,IF(AND($C434=16,H434&lt;Datenblatt!$W$6),100,IF(AND($C434=12,H434&lt;Datenblatt!$W$7),100,IF(AND($C434=11,H434&lt;Datenblatt!$W$8),100,IF($C434=13,(Datenblatt!$B$27*Übersicht!H434^3)+(Datenblatt!$C$27*Übersicht!H434^2)+(Datenblatt!$D$27*Übersicht!H434)+Datenblatt!$E$27,IF($C434=14,(Datenblatt!$B$28*Übersicht!H434^3)+(Datenblatt!$C$28*Übersicht!H434^2)+(Datenblatt!$D$28*Übersicht!H434)+Datenblatt!$E$28,IF($C434=15,(Datenblatt!$B$29*Übersicht!H434^3)+(Datenblatt!$C$29*Übersicht!H434^2)+(Datenblatt!$D$29*Übersicht!H434)+Datenblatt!$E$29,IF($C434=16,(Datenblatt!$B$30*Übersicht!H434^3)+(Datenblatt!$C$30*Übersicht!H434^2)+(Datenblatt!$D$30*Übersicht!H434)+Datenblatt!$E$30,IF($C434=12,(Datenblatt!$B$31*Übersicht!H434^3)+(Datenblatt!$C$31*Übersicht!H434^2)+(Datenblatt!$D$31*Übersicht!H434)+Datenblatt!$E$31,IF($C434=11,(Datenblatt!$B$32*Übersicht!H434^3)+(Datenblatt!$C$32*Übersicht!H434^2)+(Datenblatt!$D$32*Übersicht!H434)+Datenblatt!$E$32,0))))))))))))))))))))))))</f>
        <v>0</v>
      </c>
      <c r="N434">
        <f>IF(AND(H434="",C434=11),Datenblatt!$I$29,IF(AND(H434="",C434=12),Datenblatt!$I$29,IF(AND(H434="",C434=16),Datenblatt!$I$29,IF(AND(H434="",C434=15),Datenblatt!$I$29,IF(AND(H434="",C434=14),Datenblatt!$I$29,IF(AND(H434="",C434=13),Datenblatt!$I$29,IF(AND($C434=13,H434&gt;Datenblatt!$X$3),0,IF(AND($C434=14,H434&gt;Datenblatt!$X$4),0,IF(AND($C434=15,H434&gt;Datenblatt!$X$5),0,IF(AND($C434=16,H434&gt;Datenblatt!$X$6),0,IF(AND($C434=12,H434&gt;Datenblatt!$X$7),0,IF(AND($C434=11,H434&gt;Datenblatt!$X$8),0,IF(AND($C434=13,H434&lt;Datenblatt!$W$3),100,IF(AND($C434=14,H434&lt;Datenblatt!$W$4),100,IF(AND($C434=15,H434&lt;Datenblatt!$W$5),100,IF(AND($C434=16,H434&lt;Datenblatt!$W$6),100,IF(AND($C434=12,H434&lt;Datenblatt!$W$7),100,IF(AND($C434=11,H434&lt;Datenblatt!$W$8),100,IF($C434=13,(Datenblatt!$B$27*Übersicht!H434^3)+(Datenblatt!$C$27*Übersicht!H434^2)+(Datenblatt!$D$27*Übersicht!H434)+Datenblatt!$E$27,IF($C434=14,(Datenblatt!$B$28*Übersicht!H434^3)+(Datenblatt!$C$28*Übersicht!H434^2)+(Datenblatt!$D$28*Übersicht!H434)+Datenblatt!$E$28,IF($C434=15,(Datenblatt!$B$29*Übersicht!H434^3)+(Datenblatt!$C$29*Übersicht!H434^2)+(Datenblatt!$D$29*Übersicht!H434)+Datenblatt!$E$29,IF($C434=16,(Datenblatt!$B$30*Übersicht!H434^3)+(Datenblatt!$C$30*Übersicht!H434^2)+(Datenblatt!$D$30*Übersicht!H434)+Datenblatt!$E$30,IF($C434=12,(Datenblatt!$B$31*Übersicht!H434^3)+(Datenblatt!$C$31*Übersicht!H434^2)+(Datenblatt!$D$31*Übersicht!H434)+Datenblatt!$E$31,IF($C434=11,(Datenblatt!$B$32*Übersicht!H434^3)+(Datenblatt!$C$32*Übersicht!H434^2)+(Datenblatt!$D$32*Übersicht!H434)+Datenblatt!$E$32,0))))))))))))))))))))))))</f>
        <v>0</v>
      </c>
      <c r="O434" s="2" t="e">
        <f t="shared" si="24"/>
        <v>#DIV/0!</v>
      </c>
      <c r="P434" s="2" t="e">
        <f t="shared" si="25"/>
        <v>#DIV/0!</v>
      </c>
      <c r="R434" s="2"/>
      <c r="S434" s="2">
        <f>Datenblatt!$I$10</f>
        <v>62.816491055091916</v>
      </c>
      <c r="T434" s="2">
        <f>Datenblatt!$I$18</f>
        <v>62.379148900450787</v>
      </c>
      <c r="U434" s="2">
        <f>Datenblatt!$I$26</f>
        <v>55.885385458572635</v>
      </c>
      <c r="V434" s="2">
        <f>Datenblatt!$I$34</f>
        <v>60.727085155488531</v>
      </c>
      <c r="W434" s="7" t="e">
        <f t="shared" si="26"/>
        <v>#DIV/0!</v>
      </c>
      <c r="Y434" s="2">
        <f>Datenblatt!$I$5</f>
        <v>73.48733784597421</v>
      </c>
      <c r="Z434">
        <f>Datenblatt!$I$13</f>
        <v>79.926562848016317</v>
      </c>
      <c r="AA434">
        <f>Datenblatt!$I$21</f>
        <v>79.953620531215734</v>
      </c>
      <c r="AB434">
        <f>Datenblatt!$I$29</f>
        <v>70.851454876954847</v>
      </c>
      <c r="AC434">
        <f>Datenblatt!$I$37</f>
        <v>75.813025407742586</v>
      </c>
      <c r="AD434" s="7" t="e">
        <f t="shared" si="27"/>
        <v>#DIV/0!</v>
      </c>
    </row>
    <row r="435" spans="10:30" ht="19" x14ac:dyDescent="0.25">
      <c r="J435" s="3" t="e">
        <f>IF(AND($C435=13,Datenblatt!M435&lt;Datenblatt!$R$3),0,IF(AND($C435=14,Datenblatt!M435&lt;Datenblatt!$R$4),0,IF(AND($C435=15,Datenblatt!M435&lt;Datenblatt!$R$5),0,IF(AND($C435=16,Datenblatt!M435&lt;Datenblatt!$R$6),0,IF(AND($C435=12,Datenblatt!M435&lt;Datenblatt!$R$7),0,IF(AND($C435=11,Datenblatt!M435&lt;Datenblatt!$R$8),0,IF(AND($C435=13,Datenblatt!M435&gt;Datenblatt!$Q$3),100,IF(AND($C435=14,Datenblatt!M435&gt;Datenblatt!$Q$4),100,IF(AND($C435=15,Datenblatt!M435&gt;Datenblatt!$Q$5),100,IF(AND($C435=16,Datenblatt!M435&gt;Datenblatt!$Q$6),100,IF(AND($C435=12,Datenblatt!M435&gt;Datenblatt!$Q$7),100,IF(AND($C435=11,Datenblatt!M435&gt;Datenblatt!$Q$8),100,IF(Übersicht!$C435=13,Datenblatt!$B$3*Datenblatt!M435^3+Datenblatt!$C$3*Datenblatt!M435^2+Datenblatt!$D$3*Datenblatt!M435+Datenblatt!$E$3,IF(Übersicht!$C435=14,Datenblatt!$B$4*Datenblatt!M435^3+Datenblatt!$C$4*Datenblatt!M435^2+Datenblatt!$D$4*Datenblatt!M435+Datenblatt!$E$4,IF(Übersicht!$C435=15,Datenblatt!$B$5*Datenblatt!M435^3+Datenblatt!$C$5*Datenblatt!M435^2+Datenblatt!$D$5*Datenblatt!M435+Datenblatt!$E$5,IF(Übersicht!$C435=16,Datenblatt!$B$6*Datenblatt!M435^3+Datenblatt!$C$6*Datenblatt!M435^2+Datenblatt!$D$6*Datenblatt!M435+Datenblatt!$E$6,IF(Übersicht!$C435=12,Datenblatt!$B$7*Datenblatt!M435^3+Datenblatt!$C$7*Datenblatt!M435^2+Datenblatt!$D$7*Datenblatt!M435+Datenblatt!$E$7,IF(Übersicht!$C435=11,Datenblatt!$B$8*Datenblatt!M435^3+Datenblatt!$C$8*Datenblatt!M435^2+Datenblatt!$D$8*Datenblatt!M435+Datenblatt!$E$8,0))))))))))))))))))</f>
        <v>#DIV/0!</v>
      </c>
      <c r="K435" t="e">
        <f>IF(AND(Übersicht!$C435=13,Datenblatt!N435&lt;Datenblatt!$T$3),0,IF(AND(Übersicht!$C435=14,Datenblatt!N435&lt;Datenblatt!$T$4),0,IF(AND(Übersicht!$C435=15,Datenblatt!N435&lt;Datenblatt!$T$5),0,IF(AND(Übersicht!$C435=16,Datenblatt!N435&lt;Datenblatt!$T$6),0,IF(AND(Übersicht!$C435=12,Datenblatt!N435&lt;Datenblatt!$T$7),0,IF(AND(Übersicht!$C435=11,Datenblatt!N435&lt;Datenblatt!$T$8),0,IF(AND($C435=13,Datenblatt!N435&gt;Datenblatt!$S$3),100,IF(AND($C435=14,Datenblatt!N435&gt;Datenblatt!$S$4),100,IF(AND($C435=15,Datenblatt!N435&gt;Datenblatt!$S$5),100,IF(AND($C435=16,Datenblatt!N435&gt;Datenblatt!$S$6),100,IF(AND($C435=12,Datenblatt!N435&gt;Datenblatt!$S$7),100,IF(AND($C435=11,Datenblatt!N435&gt;Datenblatt!$S$8),100,IF(Übersicht!$C435=13,Datenblatt!$B$11*Datenblatt!N435^3+Datenblatt!$C$11*Datenblatt!N435^2+Datenblatt!$D$11*Datenblatt!N435+Datenblatt!$E$11,IF(Übersicht!$C435=14,Datenblatt!$B$12*Datenblatt!N435^3+Datenblatt!$C$12*Datenblatt!N435^2+Datenblatt!$D$12*Datenblatt!N435+Datenblatt!$E$12,IF(Übersicht!$C435=15,Datenblatt!$B$13*Datenblatt!N435^3+Datenblatt!$C$13*Datenblatt!N435^2+Datenblatt!$D$13*Datenblatt!N435+Datenblatt!$E$13,IF(Übersicht!$C435=16,Datenblatt!$B$14*Datenblatt!N435^3+Datenblatt!$C$14*Datenblatt!N435^2+Datenblatt!$D$14*Datenblatt!N435+Datenblatt!$E$14,IF(Übersicht!$C435=12,Datenblatt!$B$15*Datenblatt!N435^3+Datenblatt!$C$15*Datenblatt!N435^2+Datenblatt!$D$15*Datenblatt!N435+Datenblatt!$E$15,IF(Übersicht!$C435=11,Datenblatt!$B$16*Datenblatt!N435^3+Datenblatt!$C$16*Datenblatt!N435^2+Datenblatt!$D$16*Datenblatt!N435+Datenblatt!$E$16,0))))))))))))))))))</f>
        <v>#DIV/0!</v>
      </c>
      <c r="L435">
        <f>IF(AND($C435=13,G435&lt;Datenblatt!$V$3),0,IF(AND($C435=14,G435&lt;Datenblatt!$V$4),0,IF(AND($C435=15,G435&lt;Datenblatt!$V$5),0,IF(AND($C435=16,G435&lt;Datenblatt!$V$6),0,IF(AND($C435=12,G435&lt;Datenblatt!$V$7),0,IF(AND($C435=11,G435&lt;Datenblatt!$V$8),0,IF(AND($C435=13,G435&gt;Datenblatt!$U$3),100,IF(AND($C435=14,G435&gt;Datenblatt!$U$4),100,IF(AND($C435=15,G435&gt;Datenblatt!$U$5),100,IF(AND($C435=16,G435&gt;Datenblatt!$U$6),100,IF(AND($C435=12,G435&gt;Datenblatt!$U$7),100,IF(AND($C435=11,G435&gt;Datenblatt!$U$8),100,IF($C435=13,(Datenblatt!$B$19*Übersicht!G435^3)+(Datenblatt!$C$19*Übersicht!G435^2)+(Datenblatt!$D$19*Übersicht!G435)+Datenblatt!$E$19,IF($C435=14,(Datenblatt!$B$20*Übersicht!G435^3)+(Datenblatt!$C$20*Übersicht!G435^2)+(Datenblatt!$D$20*Übersicht!G435)+Datenblatt!$E$20,IF($C435=15,(Datenblatt!$B$21*Übersicht!G435^3)+(Datenblatt!$C$21*Übersicht!G435^2)+(Datenblatt!$D$21*Übersicht!G435)+Datenblatt!$E$21,IF($C435=16,(Datenblatt!$B$22*Übersicht!G435^3)+(Datenblatt!$C$22*Übersicht!G435^2)+(Datenblatt!$D$22*Übersicht!G435)+Datenblatt!$E$22,IF($C435=12,(Datenblatt!$B$23*Übersicht!G435^3)+(Datenblatt!$C$23*Übersicht!G435^2)+(Datenblatt!$D$23*Übersicht!G435)+Datenblatt!$E$23,IF($C435=11,(Datenblatt!$B$24*Übersicht!G435^3)+(Datenblatt!$C$24*Übersicht!G435^2)+(Datenblatt!$D$24*Übersicht!G435)+Datenblatt!$E$24,0))))))))))))))))))</f>
        <v>0</v>
      </c>
      <c r="M435">
        <f>IF(AND(H435="",C435=11),Datenblatt!$I$26,IF(AND(H435="",C435=12),Datenblatt!$I$26,IF(AND(H435="",C435=16),Datenblatt!$I$27,IF(AND(H435="",C435=15),Datenblatt!$I$26,IF(AND(H435="",C435=14),Datenblatt!$I$26,IF(AND(H435="",C435=13),Datenblatt!$I$26,IF(AND($C435=13,H435&gt;Datenblatt!$X$3),0,IF(AND($C435=14,H435&gt;Datenblatt!$X$4),0,IF(AND($C435=15,H435&gt;Datenblatt!$X$5),0,IF(AND($C435=16,H435&gt;Datenblatt!$X$6),0,IF(AND($C435=12,H435&gt;Datenblatt!$X$7),0,IF(AND($C435=11,H435&gt;Datenblatt!$X$8),0,IF(AND($C435=13,H435&lt;Datenblatt!$W$3),100,IF(AND($C435=14,H435&lt;Datenblatt!$W$4),100,IF(AND($C435=15,H435&lt;Datenblatt!$W$5),100,IF(AND($C435=16,H435&lt;Datenblatt!$W$6),100,IF(AND($C435=12,H435&lt;Datenblatt!$W$7),100,IF(AND($C435=11,H435&lt;Datenblatt!$W$8),100,IF($C435=13,(Datenblatt!$B$27*Übersicht!H435^3)+(Datenblatt!$C$27*Übersicht!H435^2)+(Datenblatt!$D$27*Übersicht!H435)+Datenblatt!$E$27,IF($C435=14,(Datenblatt!$B$28*Übersicht!H435^3)+(Datenblatt!$C$28*Übersicht!H435^2)+(Datenblatt!$D$28*Übersicht!H435)+Datenblatt!$E$28,IF($C435=15,(Datenblatt!$B$29*Übersicht!H435^3)+(Datenblatt!$C$29*Übersicht!H435^2)+(Datenblatt!$D$29*Übersicht!H435)+Datenblatt!$E$29,IF($C435=16,(Datenblatt!$B$30*Übersicht!H435^3)+(Datenblatt!$C$30*Übersicht!H435^2)+(Datenblatt!$D$30*Übersicht!H435)+Datenblatt!$E$30,IF($C435=12,(Datenblatt!$B$31*Übersicht!H435^3)+(Datenblatt!$C$31*Übersicht!H435^2)+(Datenblatt!$D$31*Übersicht!H435)+Datenblatt!$E$31,IF($C435=11,(Datenblatt!$B$32*Übersicht!H435^3)+(Datenblatt!$C$32*Übersicht!H435^2)+(Datenblatt!$D$32*Übersicht!H435)+Datenblatt!$E$32,0))))))))))))))))))))))))</f>
        <v>0</v>
      </c>
      <c r="N435">
        <f>IF(AND(H435="",C435=11),Datenblatt!$I$29,IF(AND(H435="",C435=12),Datenblatt!$I$29,IF(AND(H435="",C435=16),Datenblatt!$I$29,IF(AND(H435="",C435=15),Datenblatt!$I$29,IF(AND(H435="",C435=14),Datenblatt!$I$29,IF(AND(H435="",C435=13),Datenblatt!$I$29,IF(AND($C435=13,H435&gt;Datenblatt!$X$3),0,IF(AND($C435=14,H435&gt;Datenblatt!$X$4),0,IF(AND($C435=15,H435&gt;Datenblatt!$X$5),0,IF(AND($C435=16,H435&gt;Datenblatt!$X$6),0,IF(AND($C435=12,H435&gt;Datenblatt!$X$7),0,IF(AND($C435=11,H435&gt;Datenblatt!$X$8),0,IF(AND($C435=13,H435&lt;Datenblatt!$W$3),100,IF(AND($C435=14,H435&lt;Datenblatt!$W$4),100,IF(AND($C435=15,H435&lt;Datenblatt!$W$5),100,IF(AND($C435=16,H435&lt;Datenblatt!$W$6),100,IF(AND($C435=12,H435&lt;Datenblatt!$W$7),100,IF(AND($C435=11,H435&lt;Datenblatt!$W$8),100,IF($C435=13,(Datenblatt!$B$27*Übersicht!H435^3)+(Datenblatt!$C$27*Übersicht!H435^2)+(Datenblatt!$D$27*Übersicht!H435)+Datenblatt!$E$27,IF($C435=14,(Datenblatt!$B$28*Übersicht!H435^3)+(Datenblatt!$C$28*Übersicht!H435^2)+(Datenblatt!$D$28*Übersicht!H435)+Datenblatt!$E$28,IF($C435=15,(Datenblatt!$B$29*Übersicht!H435^3)+(Datenblatt!$C$29*Übersicht!H435^2)+(Datenblatt!$D$29*Übersicht!H435)+Datenblatt!$E$29,IF($C435=16,(Datenblatt!$B$30*Übersicht!H435^3)+(Datenblatt!$C$30*Übersicht!H435^2)+(Datenblatt!$D$30*Übersicht!H435)+Datenblatt!$E$30,IF($C435=12,(Datenblatt!$B$31*Übersicht!H435^3)+(Datenblatt!$C$31*Übersicht!H435^2)+(Datenblatt!$D$31*Übersicht!H435)+Datenblatt!$E$31,IF($C435=11,(Datenblatt!$B$32*Übersicht!H435^3)+(Datenblatt!$C$32*Übersicht!H435^2)+(Datenblatt!$D$32*Übersicht!H435)+Datenblatt!$E$32,0))))))))))))))))))))))))</f>
        <v>0</v>
      </c>
      <c r="O435" s="2" t="e">
        <f t="shared" si="24"/>
        <v>#DIV/0!</v>
      </c>
      <c r="P435" s="2" t="e">
        <f t="shared" si="25"/>
        <v>#DIV/0!</v>
      </c>
      <c r="R435" s="2"/>
      <c r="S435" s="2">
        <f>Datenblatt!$I$10</f>
        <v>62.816491055091916</v>
      </c>
      <c r="T435" s="2">
        <f>Datenblatt!$I$18</f>
        <v>62.379148900450787</v>
      </c>
      <c r="U435" s="2">
        <f>Datenblatt!$I$26</f>
        <v>55.885385458572635</v>
      </c>
      <c r="V435" s="2">
        <f>Datenblatt!$I$34</f>
        <v>60.727085155488531</v>
      </c>
      <c r="W435" s="7" t="e">
        <f t="shared" si="26"/>
        <v>#DIV/0!</v>
      </c>
      <c r="Y435" s="2">
        <f>Datenblatt!$I$5</f>
        <v>73.48733784597421</v>
      </c>
      <c r="Z435">
        <f>Datenblatt!$I$13</f>
        <v>79.926562848016317</v>
      </c>
      <c r="AA435">
        <f>Datenblatt!$I$21</f>
        <v>79.953620531215734</v>
      </c>
      <c r="AB435">
        <f>Datenblatt!$I$29</f>
        <v>70.851454876954847</v>
      </c>
      <c r="AC435">
        <f>Datenblatt!$I$37</f>
        <v>75.813025407742586</v>
      </c>
      <c r="AD435" s="7" t="e">
        <f t="shared" si="27"/>
        <v>#DIV/0!</v>
      </c>
    </row>
    <row r="436" spans="10:30" ht="19" x14ac:dyDescent="0.25">
      <c r="J436" s="3" t="e">
        <f>IF(AND($C436=13,Datenblatt!M436&lt;Datenblatt!$R$3),0,IF(AND($C436=14,Datenblatt!M436&lt;Datenblatt!$R$4),0,IF(AND($C436=15,Datenblatt!M436&lt;Datenblatt!$R$5),0,IF(AND($C436=16,Datenblatt!M436&lt;Datenblatt!$R$6),0,IF(AND($C436=12,Datenblatt!M436&lt;Datenblatt!$R$7),0,IF(AND($C436=11,Datenblatt!M436&lt;Datenblatt!$R$8),0,IF(AND($C436=13,Datenblatt!M436&gt;Datenblatt!$Q$3),100,IF(AND($C436=14,Datenblatt!M436&gt;Datenblatt!$Q$4),100,IF(AND($C436=15,Datenblatt!M436&gt;Datenblatt!$Q$5),100,IF(AND($C436=16,Datenblatt!M436&gt;Datenblatt!$Q$6),100,IF(AND($C436=12,Datenblatt!M436&gt;Datenblatt!$Q$7),100,IF(AND($C436=11,Datenblatt!M436&gt;Datenblatt!$Q$8),100,IF(Übersicht!$C436=13,Datenblatt!$B$3*Datenblatt!M436^3+Datenblatt!$C$3*Datenblatt!M436^2+Datenblatt!$D$3*Datenblatt!M436+Datenblatt!$E$3,IF(Übersicht!$C436=14,Datenblatt!$B$4*Datenblatt!M436^3+Datenblatt!$C$4*Datenblatt!M436^2+Datenblatt!$D$4*Datenblatt!M436+Datenblatt!$E$4,IF(Übersicht!$C436=15,Datenblatt!$B$5*Datenblatt!M436^3+Datenblatt!$C$5*Datenblatt!M436^2+Datenblatt!$D$5*Datenblatt!M436+Datenblatt!$E$5,IF(Übersicht!$C436=16,Datenblatt!$B$6*Datenblatt!M436^3+Datenblatt!$C$6*Datenblatt!M436^2+Datenblatt!$D$6*Datenblatt!M436+Datenblatt!$E$6,IF(Übersicht!$C436=12,Datenblatt!$B$7*Datenblatt!M436^3+Datenblatt!$C$7*Datenblatt!M436^2+Datenblatt!$D$7*Datenblatt!M436+Datenblatt!$E$7,IF(Übersicht!$C436=11,Datenblatt!$B$8*Datenblatt!M436^3+Datenblatt!$C$8*Datenblatt!M436^2+Datenblatt!$D$8*Datenblatt!M436+Datenblatt!$E$8,0))))))))))))))))))</f>
        <v>#DIV/0!</v>
      </c>
      <c r="K436" t="e">
        <f>IF(AND(Übersicht!$C436=13,Datenblatt!N436&lt;Datenblatt!$T$3),0,IF(AND(Übersicht!$C436=14,Datenblatt!N436&lt;Datenblatt!$T$4),0,IF(AND(Übersicht!$C436=15,Datenblatt!N436&lt;Datenblatt!$T$5),0,IF(AND(Übersicht!$C436=16,Datenblatt!N436&lt;Datenblatt!$T$6),0,IF(AND(Übersicht!$C436=12,Datenblatt!N436&lt;Datenblatt!$T$7),0,IF(AND(Übersicht!$C436=11,Datenblatt!N436&lt;Datenblatt!$T$8),0,IF(AND($C436=13,Datenblatt!N436&gt;Datenblatt!$S$3),100,IF(AND($C436=14,Datenblatt!N436&gt;Datenblatt!$S$4),100,IF(AND($C436=15,Datenblatt!N436&gt;Datenblatt!$S$5),100,IF(AND($C436=16,Datenblatt!N436&gt;Datenblatt!$S$6),100,IF(AND($C436=12,Datenblatt!N436&gt;Datenblatt!$S$7),100,IF(AND($C436=11,Datenblatt!N436&gt;Datenblatt!$S$8),100,IF(Übersicht!$C436=13,Datenblatt!$B$11*Datenblatt!N436^3+Datenblatt!$C$11*Datenblatt!N436^2+Datenblatt!$D$11*Datenblatt!N436+Datenblatt!$E$11,IF(Übersicht!$C436=14,Datenblatt!$B$12*Datenblatt!N436^3+Datenblatt!$C$12*Datenblatt!N436^2+Datenblatt!$D$12*Datenblatt!N436+Datenblatt!$E$12,IF(Übersicht!$C436=15,Datenblatt!$B$13*Datenblatt!N436^3+Datenblatt!$C$13*Datenblatt!N436^2+Datenblatt!$D$13*Datenblatt!N436+Datenblatt!$E$13,IF(Übersicht!$C436=16,Datenblatt!$B$14*Datenblatt!N436^3+Datenblatt!$C$14*Datenblatt!N436^2+Datenblatt!$D$14*Datenblatt!N436+Datenblatt!$E$14,IF(Übersicht!$C436=12,Datenblatt!$B$15*Datenblatt!N436^3+Datenblatt!$C$15*Datenblatt!N436^2+Datenblatt!$D$15*Datenblatt!N436+Datenblatt!$E$15,IF(Übersicht!$C436=11,Datenblatt!$B$16*Datenblatt!N436^3+Datenblatt!$C$16*Datenblatt!N436^2+Datenblatt!$D$16*Datenblatt!N436+Datenblatt!$E$16,0))))))))))))))))))</f>
        <v>#DIV/0!</v>
      </c>
      <c r="L436">
        <f>IF(AND($C436=13,G436&lt;Datenblatt!$V$3),0,IF(AND($C436=14,G436&lt;Datenblatt!$V$4),0,IF(AND($C436=15,G436&lt;Datenblatt!$V$5),0,IF(AND($C436=16,G436&lt;Datenblatt!$V$6),0,IF(AND($C436=12,G436&lt;Datenblatt!$V$7),0,IF(AND($C436=11,G436&lt;Datenblatt!$V$8),0,IF(AND($C436=13,G436&gt;Datenblatt!$U$3),100,IF(AND($C436=14,G436&gt;Datenblatt!$U$4),100,IF(AND($C436=15,G436&gt;Datenblatt!$U$5),100,IF(AND($C436=16,G436&gt;Datenblatt!$U$6),100,IF(AND($C436=12,G436&gt;Datenblatt!$U$7),100,IF(AND($C436=11,G436&gt;Datenblatt!$U$8),100,IF($C436=13,(Datenblatt!$B$19*Übersicht!G436^3)+(Datenblatt!$C$19*Übersicht!G436^2)+(Datenblatt!$D$19*Übersicht!G436)+Datenblatt!$E$19,IF($C436=14,(Datenblatt!$B$20*Übersicht!G436^3)+(Datenblatt!$C$20*Übersicht!G436^2)+(Datenblatt!$D$20*Übersicht!G436)+Datenblatt!$E$20,IF($C436=15,(Datenblatt!$B$21*Übersicht!G436^3)+(Datenblatt!$C$21*Übersicht!G436^2)+(Datenblatt!$D$21*Übersicht!G436)+Datenblatt!$E$21,IF($C436=16,(Datenblatt!$B$22*Übersicht!G436^3)+(Datenblatt!$C$22*Übersicht!G436^2)+(Datenblatt!$D$22*Übersicht!G436)+Datenblatt!$E$22,IF($C436=12,(Datenblatt!$B$23*Übersicht!G436^3)+(Datenblatt!$C$23*Übersicht!G436^2)+(Datenblatt!$D$23*Übersicht!G436)+Datenblatt!$E$23,IF($C436=11,(Datenblatt!$B$24*Übersicht!G436^3)+(Datenblatt!$C$24*Übersicht!G436^2)+(Datenblatt!$D$24*Übersicht!G436)+Datenblatt!$E$24,0))))))))))))))))))</f>
        <v>0</v>
      </c>
      <c r="M436">
        <f>IF(AND(H436="",C436=11),Datenblatt!$I$26,IF(AND(H436="",C436=12),Datenblatt!$I$26,IF(AND(H436="",C436=16),Datenblatt!$I$27,IF(AND(H436="",C436=15),Datenblatt!$I$26,IF(AND(H436="",C436=14),Datenblatt!$I$26,IF(AND(H436="",C436=13),Datenblatt!$I$26,IF(AND($C436=13,H436&gt;Datenblatt!$X$3),0,IF(AND($C436=14,H436&gt;Datenblatt!$X$4),0,IF(AND($C436=15,H436&gt;Datenblatt!$X$5),0,IF(AND($C436=16,H436&gt;Datenblatt!$X$6),0,IF(AND($C436=12,H436&gt;Datenblatt!$X$7),0,IF(AND($C436=11,H436&gt;Datenblatt!$X$8),0,IF(AND($C436=13,H436&lt;Datenblatt!$W$3),100,IF(AND($C436=14,H436&lt;Datenblatt!$W$4),100,IF(AND($C436=15,H436&lt;Datenblatt!$W$5),100,IF(AND($C436=16,H436&lt;Datenblatt!$W$6),100,IF(AND($C436=12,H436&lt;Datenblatt!$W$7),100,IF(AND($C436=11,H436&lt;Datenblatt!$W$8),100,IF($C436=13,(Datenblatt!$B$27*Übersicht!H436^3)+(Datenblatt!$C$27*Übersicht!H436^2)+(Datenblatt!$D$27*Übersicht!H436)+Datenblatt!$E$27,IF($C436=14,(Datenblatt!$B$28*Übersicht!H436^3)+(Datenblatt!$C$28*Übersicht!H436^2)+(Datenblatt!$D$28*Übersicht!H436)+Datenblatt!$E$28,IF($C436=15,(Datenblatt!$B$29*Übersicht!H436^3)+(Datenblatt!$C$29*Übersicht!H436^2)+(Datenblatt!$D$29*Übersicht!H436)+Datenblatt!$E$29,IF($C436=16,(Datenblatt!$B$30*Übersicht!H436^3)+(Datenblatt!$C$30*Übersicht!H436^2)+(Datenblatt!$D$30*Übersicht!H436)+Datenblatt!$E$30,IF($C436=12,(Datenblatt!$B$31*Übersicht!H436^3)+(Datenblatt!$C$31*Übersicht!H436^2)+(Datenblatt!$D$31*Übersicht!H436)+Datenblatt!$E$31,IF($C436=11,(Datenblatt!$B$32*Übersicht!H436^3)+(Datenblatt!$C$32*Übersicht!H436^2)+(Datenblatt!$D$32*Übersicht!H436)+Datenblatt!$E$32,0))))))))))))))))))))))))</f>
        <v>0</v>
      </c>
      <c r="N436">
        <f>IF(AND(H436="",C436=11),Datenblatt!$I$29,IF(AND(H436="",C436=12),Datenblatt!$I$29,IF(AND(H436="",C436=16),Datenblatt!$I$29,IF(AND(H436="",C436=15),Datenblatt!$I$29,IF(AND(H436="",C436=14),Datenblatt!$I$29,IF(AND(H436="",C436=13),Datenblatt!$I$29,IF(AND($C436=13,H436&gt;Datenblatt!$X$3),0,IF(AND($C436=14,H436&gt;Datenblatt!$X$4),0,IF(AND($C436=15,H436&gt;Datenblatt!$X$5),0,IF(AND($C436=16,H436&gt;Datenblatt!$X$6),0,IF(AND($C436=12,H436&gt;Datenblatt!$X$7),0,IF(AND($C436=11,H436&gt;Datenblatt!$X$8),0,IF(AND($C436=13,H436&lt;Datenblatt!$W$3),100,IF(AND($C436=14,H436&lt;Datenblatt!$W$4),100,IF(AND($C436=15,H436&lt;Datenblatt!$W$5),100,IF(AND($C436=16,H436&lt;Datenblatt!$W$6),100,IF(AND($C436=12,H436&lt;Datenblatt!$W$7),100,IF(AND($C436=11,H436&lt;Datenblatt!$W$8),100,IF($C436=13,(Datenblatt!$B$27*Übersicht!H436^3)+(Datenblatt!$C$27*Übersicht!H436^2)+(Datenblatt!$D$27*Übersicht!H436)+Datenblatt!$E$27,IF($C436=14,(Datenblatt!$B$28*Übersicht!H436^3)+(Datenblatt!$C$28*Übersicht!H436^2)+(Datenblatt!$D$28*Übersicht!H436)+Datenblatt!$E$28,IF($C436=15,(Datenblatt!$B$29*Übersicht!H436^3)+(Datenblatt!$C$29*Übersicht!H436^2)+(Datenblatt!$D$29*Übersicht!H436)+Datenblatt!$E$29,IF($C436=16,(Datenblatt!$B$30*Übersicht!H436^3)+(Datenblatt!$C$30*Übersicht!H436^2)+(Datenblatt!$D$30*Übersicht!H436)+Datenblatt!$E$30,IF($C436=12,(Datenblatt!$B$31*Übersicht!H436^3)+(Datenblatt!$C$31*Übersicht!H436^2)+(Datenblatt!$D$31*Übersicht!H436)+Datenblatt!$E$31,IF($C436=11,(Datenblatt!$B$32*Übersicht!H436^3)+(Datenblatt!$C$32*Übersicht!H436^2)+(Datenblatt!$D$32*Übersicht!H436)+Datenblatt!$E$32,0))))))))))))))))))))))))</f>
        <v>0</v>
      </c>
      <c r="O436" s="2" t="e">
        <f t="shared" si="24"/>
        <v>#DIV/0!</v>
      </c>
      <c r="P436" s="2" t="e">
        <f t="shared" si="25"/>
        <v>#DIV/0!</v>
      </c>
      <c r="R436" s="2"/>
      <c r="S436" s="2">
        <f>Datenblatt!$I$10</f>
        <v>62.816491055091916</v>
      </c>
      <c r="T436" s="2">
        <f>Datenblatt!$I$18</f>
        <v>62.379148900450787</v>
      </c>
      <c r="U436" s="2">
        <f>Datenblatt!$I$26</f>
        <v>55.885385458572635</v>
      </c>
      <c r="V436" s="2">
        <f>Datenblatt!$I$34</f>
        <v>60.727085155488531</v>
      </c>
      <c r="W436" s="7" t="e">
        <f t="shared" si="26"/>
        <v>#DIV/0!</v>
      </c>
      <c r="Y436" s="2">
        <f>Datenblatt!$I$5</f>
        <v>73.48733784597421</v>
      </c>
      <c r="Z436">
        <f>Datenblatt!$I$13</f>
        <v>79.926562848016317</v>
      </c>
      <c r="AA436">
        <f>Datenblatt!$I$21</f>
        <v>79.953620531215734</v>
      </c>
      <c r="AB436">
        <f>Datenblatt!$I$29</f>
        <v>70.851454876954847</v>
      </c>
      <c r="AC436">
        <f>Datenblatt!$I$37</f>
        <v>75.813025407742586</v>
      </c>
      <c r="AD436" s="7" t="e">
        <f t="shared" si="27"/>
        <v>#DIV/0!</v>
      </c>
    </row>
    <row r="437" spans="10:30" ht="19" x14ac:dyDescent="0.25">
      <c r="J437" s="3" t="e">
        <f>IF(AND($C437=13,Datenblatt!M437&lt;Datenblatt!$R$3),0,IF(AND($C437=14,Datenblatt!M437&lt;Datenblatt!$R$4),0,IF(AND($C437=15,Datenblatt!M437&lt;Datenblatt!$R$5),0,IF(AND($C437=16,Datenblatt!M437&lt;Datenblatt!$R$6),0,IF(AND($C437=12,Datenblatt!M437&lt;Datenblatt!$R$7),0,IF(AND($C437=11,Datenblatt!M437&lt;Datenblatt!$R$8),0,IF(AND($C437=13,Datenblatt!M437&gt;Datenblatt!$Q$3),100,IF(AND($C437=14,Datenblatt!M437&gt;Datenblatt!$Q$4),100,IF(AND($C437=15,Datenblatt!M437&gt;Datenblatt!$Q$5),100,IF(AND($C437=16,Datenblatt!M437&gt;Datenblatt!$Q$6),100,IF(AND($C437=12,Datenblatt!M437&gt;Datenblatt!$Q$7),100,IF(AND($C437=11,Datenblatt!M437&gt;Datenblatt!$Q$8),100,IF(Übersicht!$C437=13,Datenblatt!$B$3*Datenblatt!M437^3+Datenblatt!$C$3*Datenblatt!M437^2+Datenblatt!$D$3*Datenblatt!M437+Datenblatt!$E$3,IF(Übersicht!$C437=14,Datenblatt!$B$4*Datenblatt!M437^3+Datenblatt!$C$4*Datenblatt!M437^2+Datenblatt!$D$4*Datenblatt!M437+Datenblatt!$E$4,IF(Übersicht!$C437=15,Datenblatt!$B$5*Datenblatt!M437^3+Datenblatt!$C$5*Datenblatt!M437^2+Datenblatt!$D$5*Datenblatt!M437+Datenblatt!$E$5,IF(Übersicht!$C437=16,Datenblatt!$B$6*Datenblatt!M437^3+Datenblatt!$C$6*Datenblatt!M437^2+Datenblatt!$D$6*Datenblatt!M437+Datenblatt!$E$6,IF(Übersicht!$C437=12,Datenblatt!$B$7*Datenblatt!M437^3+Datenblatt!$C$7*Datenblatt!M437^2+Datenblatt!$D$7*Datenblatt!M437+Datenblatt!$E$7,IF(Übersicht!$C437=11,Datenblatt!$B$8*Datenblatt!M437^3+Datenblatt!$C$8*Datenblatt!M437^2+Datenblatt!$D$8*Datenblatt!M437+Datenblatt!$E$8,0))))))))))))))))))</f>
        <v>#DIV/0!</v>
      </c>
      <c r="K437" t="e">
        <f>IF(AND(Übersicht!$C437=13,Datenblatt!N437&lt;Datenblatt!$T$3),0,IF(AND(Übersicht!$C437=14,Datenblatt!N437&lt;Datenblatt!$T$4),0,IF(AND(Übersicht!$C437=15,Datenblatt!N437&lt;Datenblatt!$T$5),0,IF(AND(Übersicht!$C437=16,Datenblatt!N437&lt;Datenblatt!$T$6),0,IF(AND(Übersicht!$C437=12,Datenblatt!N437&lt;Datenblatt!$T$7),0,IF(AND(Übersicht!$C437=11,Datenblatt!N437&lt;Datenblatt!$T$8),0,IF(AND($C437=13,Datenblatt!N437&gt;Datenblatt!$S$3),100,IF(AND($C437=14,Datenblatt!N437&gt;Datenblatt!$S$4),100,IF(AND($C437=15,Datenblatt!N437&gt;Datenblatt!$S$5),100,IF(AND($C437=16,Datenblatt!N437&gt;Datenblatt!$S$6),100,IF(AND($C437=12,Datenblatt!N437&gt;Datenblatt!$S$7),100,IF(AND($C437=11,Datenblatt!N437&gt;Datenblatt!$S$8),100,IF(Übersicht!$C437=13,Datenblatt!$B$11*Datenblatt!N437^3+Datenblatt!$C$11*Datenblatt!N437^2+Datenblatt!$D$11*Datenblatt!N437+Datenblatt!$E$11,IF(Übersicht!$C437=14,Datenblatt!$B$12*Datenblatt!N437^3+Datenblatt!$C$12*Datenblatt!N437^2+Datenblatt!$D$12*Datenblatt!N437+Datenblatt!$E$12,IF(Übersicht!$C437=15,Datenblatt!$B$13*Datenblatt!N437^3+Datenblatt!$C$13*Datenblatt!N437^2+Datenblatt!$D$13*Datenblatt!N437+Datenblatt!$E$13,IF(Übersicht!$C437=16,Datenblatt!$B$14*Datenblatt!N437^3+Datenblatt!$C$14*Datenblatt!N437^2+Datenblatt!$D$14*Datenblatt!N437+Datenblatt!$E$14,IF(Übersicht!$C437=12,Datenblatt!$B$15*Datenblatt!N437^3+Datenblatt!$C$15*Datenblatt!N437^2+Datenblatt!$D$15*Datenblatt!N437+Datenblatt!$E$15,IF(Übersicht!$C437=11,Datenblatt!$B$16*Datenblatt!N437^3+Datenblatt!$C$16*Datenblatt!N437^2+Datenblatt!$D$16*Datenblatt!N437+Datenblatt!$E$16,0))))))))))))))))))</f>
        <v>#DIV/0!</v>
      </c>
      <c r="L437">
        <f>IF(AND($C437=13,G437&lt;Datenblatt!$V$3),0,IF(AND($C437=14,G437&lt;Datenblatt!$V$4),0,IF(AND($C437=15,G437&lt;Datenblatt!$V$5),0,IF(AND($C437=16,G437&lt;Datenblatt!$V$6),0,IF(AND($C437=12,G437&lt;Datenblatt!$V$7),0,IF(AND($C437=11,G437&lt;Datenblatt!$V$8),0,IF(AND($C437=13,G437&gt;Datenblatt!$U$3),100,IF(AND($C437=14,G437&gt;Datenblatt!$U$4),100,IF(AND($C437=15,G437&gt;Datenblatt!$U$5),100,IF(AND($C437=16,G437&gt;Datenblatt!$U$6),100,IF(AND($C437=12,G437&gt;Datenblatt!$U$7),100,IF(AND($C437=11,G437&gt;Datenblatt!$U$8),100,IF($C437=13,(Datenblatt!$B$19*Übersicht!G437^3)+(Datenblatt!$C$19*Übersicht!G437^2)+(Datenblatt!$D$19*Übersicht!G437)+Datenblatt!$E$19,IF($C437=14,(Datenblatt!$B$20*Übersicht!G437^3)+(Datenblatt!$C$20*Übersicht!G437^2)+(Datenblatt!$D$20*Übersicht!G437)+Datenblatt!$E$20,IF($C437=15,(Datenblatt!$B$21*Übersicht!G437^3)+(Datenblatt!$C$21*Übersicht!G437^2)+(Datenblatt!$D$21*Übersicht!G437)+Datenblatt!$E$21,IF($C437=16,(Datenblatt!$B$22*Übersicht!G437^3)+(Datenblatt!$C$22*Übersicht!G437^2)+(Datenblatt!$D$22*Übersicht!G437)+Datenblatt!$E$22,IF($C437=12,(Datenblatt!$B$23*Übersicht!G437^3)+(Datenblatt!$C$23*Übersicht!G437^2)+(Datenblatt!$D$23*Übersicht!G437)+Datenblatt!$E$23,IF($C437=11,(Datenblatt!$B$24*Übersicht!G437^3)+(Datenblatt!$C$24*Übersicht!G437^2)+(Datenblatt!$D$24*Übersicht!G437)+Datenblatt!$E$24,0))))))))))))))))))</f>
        <v>0</v>
      </c>
      <c r="M437">
        <f>IF(AND(H437="",C437=11),Datenblatt!$I$26,IF(AND(H437="",C437=12),Datenblatt!$I$26,IF(AND(H437="",C437=16),Datenblatt!$I$27,IF(AND(H437="",C437=15),Datenblatt!$I$26,IF(AND(H437="",C437=14),Datenblatt!$I$26,IF(AND(H437="",C437=13),Datenblatt!$I$26,IF(AND($C437=13,H437&gt;Datenblatt!$X$3),0,IF(AND($C437=14,H437&gt;Datenblatt!$X$4),0,IF(AND($C437=15,H437&gt;Datenblatt!$X$5),0,IF(AND($C437=16,H437&gt;Datenblatt!$X$6),0,IF(AND($C437=12,H437&gt;Datenblatt!$X$7),0,IF(AND($C437=11,H437&gt;Datenblatt!$X$8),0,IF(AND($C437=13,H437&lt;Datenblatt!$W$3),100,IF(AND($C437=14,H437&lt;Datenblatt!$W$4),100,IF(AND($C437=15,H437&lt;Datenblatt!$W$5),100,IF(AND($C437=16,H437&lt;Datenblatt!$W$6),100,IF(AND($C437=12,H437&lt;Datenblatt!$W$7),100,IF(AND($C437=11,H437&lt;Datenblatt!$W$8),100,IF($C437=13,(Datenblatt!$B$27*Übersicht!H437^3)+(Datenblatt!$C$27*Übersicht!H437^2)+(Datenblatt!$D$27*Übersicht!H437)+Datenblatt!$E$27,IF($C437=14,(Datenblatt!$B$28*Übersicht!H437^3)+(Datenblatt!$C$28*Übersicht!H437^2)+(Datenblatt!$D$28*Übersicht!H437)+Datenblatt!$E$28,IF($C437=15,(Datenblatt!$B$29*Übersicht!H437^3)+(Datenblatt!$C$29*Übersicht!H437^2)+(Datenblatt!$D$29*Übersicht!H437)+Datenblatt!$E$29,IF($C437=16,(Datenblatt!$B$30*Übersicht!H437^3)+(Datenblatt!$C$30*Übersicht!H437^2)+(Datenblatt!$D$30*Übersicht!H437)+Datenblatt!$E$30,IF($C437=12,(Datenblatt!$B$31*Übersicht!H437^3)+(Datenblatt!$C$31*Übersicht!H437^2)+(Datenblatt!$D$31*Übersicht!H437)+Datenblatt!$E$31,IF($C437=11,(Datenblatt!$B$32*Übersicht!H437^3)+(Datenblatt!$C$32*Übersicht!H437^2)+(Datenblatt!$D$32*Übersicht!H437)+Datenblatt!$E$32,0))))))))))))))))))))))))</f>
        <v>0</v>
      </c>
      <c r="N437">
        <f>IF(AND(H437="",C437=11),Datenblatt!$I$29,IF(AND(H437="",C437=12),Datenblatt!$I$29,IF(AND(H437="",C437=16),Datenblatt!$I$29,IF(AND(H437="",C437=15),Datenblatt!$I$29,IF(AND(H437="",C437=14),Datenblatt!$I$29,IF(AND(H437="",C437=13),Datenblatt!$I$29,IF(AND($C437=13,H437&gt;Datenblatt!$X$3),0,IF(AND($C437=14,H437&gt;Datenblatt!$X$4),0,IF(AND($C437=15,H437&gt;Datenblatt!$X$5),0,IF(AND($C437=16,H437&gt;Datenblatt!$X$6),0,IF(AND($C437=12,H437&gt;Datenblatt!$X$7),0,IF(AND($C437=11,H437&gt;Datenblatt!$X$8),0,IF(AND($C437=13,H437&lt;Datenblatt!$W$3),100,IF(AND($C437=14,H437&lt;Datenblatt!$W$4),100,IF(AND($C437=15,H437&lt;Datenblatt!$W$5),100,IF(AND($C437=16,H437&lt;Datenblatt!$W$6),100,IF(AND($C437=12,H437&lt;Datenblatt!$W$7),100,IF(AND($C437=11,H437&lt;Datenblatt!$W$8),100,IF($C437=13,(Datenblatt!$B$27*Übersicht!H437^3)+(Datenblatt!$C$27*Übersicht!H437^2)+(Datenblatt!$D$27*Übersicht!H437)+Datenblatt!$E$27,IF($C437=14,(Datenblatt!$B$28*Übersicht!H437^3)+(Datenblatt!$C$28*Übersicht!H437^2)+(Datenblatt!$D$28*Übersicht!H437)+Datenblatt!$E$28,IF($C437=15,(Datenblatt!$B$29*Übersicht!H437^3)+(Datenblatt!$C$29*Übersicht!H437^2)+(Datenblatt!$D$29*Übersicht!H437)+Datenblatt!$E$29,IF($C437=16,(Datenblatt!$B$30*Übersicht!H437^3)+(Datenblatt!$C$30*Übersicht!H437^2)+(Datenblatt!$D$30*Übersicht!H437)+Datenblatt!$E$30,IF($C437=12,(Datenblatt!$B$31*Übersicht!H437^3)+(Datenblatt!$C$31*Übersicht!H437^2)+(Datenblatt!$D$31*Übersicht!H437)+Datenblatt!$E$31,IF($C437=11,(Datenblatt!$B$32*Übersicht!H437^3)+(Datenblatt!$C$32*Übersicht!H437^2)+(Datenblatt!$D$32*Übersicht!H437)+Datenblatt!$E$32,0))))))))))))))))))))))))</f>
        <v>0</v>
      </c>
      <c r="O437" s="2" t="e">
        <f t="shared" si="24"/>
        <v>#DIV/0!</v>
      </c>
      <c r="P437" s="2" t="e">
        <f t="shared" si="25"/>
        <v>#DIV/0!</v>
      </c>
      <c r="R437" s="2"/>
      <c r="S437" s="2">
        <f>Datenblatt!$I$10</f>
        <v>62.816491055091916</v>
      </c>
      <c r="T437" s="2">
        <f>Datenblatt!$I$18</f>
        <v>62.379148900450787</v>
      </c>
      <c r="U437" s="2">
        <f>Datenblatt!$I$26</f>
        <v>55.885385458572635</v>
      </c>
      <c r="V437" s="2">
        <f>Datenblatt!$I$34</f>
        <v>60.727085155488531</v>
      </c>
      <c r="W437" s="7" t="e">
        <f t="shared" si="26"/>
        <v>#DIV/0!</v>
      </c>
      <c r="Y437" s="2">
        <f>Datenblatt!$I$5</f>
        <v>73.48733784597421</v>
      </c>
      <c r="Z437">
        <f>Datenblatt!$I$13</f>
        <v>79.926562848016317</v>
      </c>
      <c r="AA437">
        <f>Datenblatt!$I$21</f>
        <v>79.953620531215734</v>
      </c>
      <c r="AB437">
        <f>Datenblatt!$I$29</f>
        <v>70.851454876954847</v>
      </c>
      <c r="AC437">
        <f>Datenblatt!$I$37</f>
        <v>75.813025407742586</v>
      </c>
      <c r="AD437" s="7" t="e">
        <f t="shared" si="27"/>
        <v>#DIV/0!</v>
      </c>
    </row>
    <row r="438" spans="10:30" ht="19" x14ac:dyDescent="0.25">
      <c r="J438" s="3" t="e">
        <f>IF(AND($C438=13,Datenblatt!M438&lt;Datenblatt!$R$3),0,IF(AND($C438=14,Datenblatt!M438&lt;Datenblatt!$R$4),0,IF(AND($C438=15,Datenblatt!M438&lt;Datenblatt!$R$5),0,IF(AND($C438=16,Datenblatt!M438&lt;Datenblatt!$R$6),0,IF(AND($C438=12,Datenblatt!M438&lt;Datenblatt!$R$7),0,IF(AND($C438=11,Datenblatt!M438&lt;Datenblatt!$R$8),0,IF(AND($C438=13,Datenblatt!M438&gt;Datenblatt!$Q$3),100,IF(AND($C438=14,Datenblatt!M438&gt;Datenblatt!$Q$4),100,IF(AND($C438=15,Datenblatt!M438&gt;Datenblatt!$Q$5),100,IF(AND($C438=16,Datenblatt!M438&gt;Datenblatt!$Q$6),100,IF(AND($C438=12,Datenblatt!M438&gt;Datenblatt!$Q$7),100,IF(AND($C438=11,Datenblatt!M438&gt;Datenblatt!$Q$8),100,IF(Übersicht!$C438=13,Datenblatt!$B$3*Datenblatt!M438^3+Datenblatt!$C$3*Datenblatt!M438^2+Datenblatt!$D$3*Datenblatt!M438+Datenblatt!$E$3,IF(Übersicht!$C438=14,Datenblatt!$B$4*Datenblatt!M438^3+Datenblatt!$C$4*Datenblatt!M438^2+Datenblatt!$D$4*Datenblatt!M438+Datenblatt!$E$4,IF(Übersicht!$C438=15,Datenblatt!$B$5*Datenblatt!M438^3+Datenblatt!$C$5*Datenblatt!M438^2+Datenblatt!$D$5*Datenblatt!M438+Datenblatt!$E$5,IF(Übersicht!$C438=16,Datenblatt!$B$6*Datenblatt!M438^3+Datenblatt!$C$6*Datenblatt!M438^2+Datenblatt!$D$6*Datenblatt!M438+Datenblatt!$E$6,IF(Übersicht!$C438=12,Datenblatt!$B$7*Datenblatt!M438^3+Datenblatt!$C$7*Datenblatt!M438^2+Datenblatt!$D$7*Datenblatt!M438+Datenblatt!$E$7,IF(Übersicht!$C438=11,Datenblatt!$B$8*Datenblatt!M438^3+Datenblatt!$C$8*Datenblatt!M438^2+Datenblatt!$D$8*Datenblatt!M438+Datenblatt!$E$8,0))))))))))))))))))</f>
        <v>#DIV/0!</v>
      </c>
      <c r="K438" t="e">
        <f>IF(AND(Übersicht!$C438=13,Datenblatt!N438&lt;Datenblatt!$T$3),0,IF(AND(Übersicht!$C438=14,Datenblatt!N438&lt;Datenblatt!$T$4),0,IF(AND(Übersicht!$C438=15,Datenblatt!N438&lt;Datenblatt!$T$5),0,IF(AND(Übersicht!$C438=16,Datenblatt!N438&lt;Datenblatt!$T$6),0,IF(AND(Übersicht!$C438=12,Datenblatt!N438&lt;Datenblatt!$T$7),0,IF(AND(Übersicht!$C438=11,Datenblatt!N438&lt;Datenblatt!$T$8),0,IF(AND($C438=13,Datenblatt!N438&gt;Datenblatt!$S$3),100,IF(AND($C438=14,Datenblatt!N438&gt;Datenblatt!$S$4),100,IF(AND($C438=15,Datenblatt!N438&gt;Datenblatt!$S$5),100,IF(AND($C438=16,Datenblatt!N438&gt;Datenblatt!$S$6),100,IF(AND($C438=12,Datenblatt!N438&gt;Datenblatt!$S$7),100,IF(AND($C438=11,Datenblatt!N438&gt;Datenblatt!$S$8),100,IF(Übersicht!$C438=13,Datenblatt!$B$11*Datenblatt!N438^3+Datenblatt!$C$11*Datenblatt!N438^2+Datenblatt!$D$11*Datenblatt!N438+Datenblatt!$E$11,IF(Übersicht!$C438=14,Datenblatt!$B$12*Datenblatt!N438^3+Datenblatt!$C$12*Datenblatt!N438^2+Datenblatt!$D$12*Datenblatt!N438+Datenblatt!$E$12,IF(Übersicht!$C438=15,Datenblatt!$B$13*Datenblatt!N438^3+Datenblatt!$C$13*Datenblatt!N438^2+Datenblatt!$D$13*Datenblatt!N438+Datenblatt!$E$13,IF(Übersicht!$C438=16,Datenblatt!$B$14*Datenblatt!N438^3+Datenblatt!$C$14*Datenblatt!N438^2+Datenblatt!$D$14*Datenblatt!N438+Datenblatt!$E$14,IF(Übersicht!$C438=12,Datenblatt!$B$15*Datenblatt!N438^3+Datenblatt!$C$15*Datenblatt!N438^2+Datenblatt!$D$15*Datenblatt!N438+Datenblatt!$E$15,IF(Übersicht!$C438=11,Datenblatt!$B$16*Datenblatt!N438^3+Datenblatt!$C$16*Datenblatt!N438^2+Datenblatt!$D$16*Datenblatt!N438+Datenblatt!$E$16,0))))))))))))))))))</f>
        <v>#DIV/0!</v>
      </c>
      <c r="L438">
        <f>IF(AND($C438=13,G438&lt;Datenblatt!$V$3),0,IF(AND($C438=14,G438&lt;Datenblatt!$V$4),0,IF(AND($C438=15,G438&lt;Datenblatt!$V$5),0,IF(AND($C438=16,G438&lt;Datenblatt!$V$6),0,IF(AND($C438=12,G438&lt;Datenblatt!$V$7),0,IF(AND($C438=11,G438&lt;Datenblatt!$V$8),0,IF(AND($C438=13,G438&gt;Datenblatt!$U$3),100,IF(AND($C438=14,G438&gt;Datenblatt!$U$4),100,IF(AND($C438=15,G438&gt;Datenblatt!$U$5),100,IF(AND($C438=16,G438&gt;Datenblatt!$U$6),100,IF(AND($C438=12,G438&gt;Datenblatt!$U$7),100,IF(AND($C438=11,G438&gt;Datenblatt!$U$8),100,IF($C438=13,(Datenblatt!$B$19*Übersicht!G438^3)+(Datenblatt!$C$19*Übersicht!G438^2)+(Datenblatt!$D$19*Übersicht!G438)+Datenblatt!$E$19,IF($C438=14,(Datenblatt!$B$20*Übersicht!G438^3)+(Datenblatt!$C$20*Übersicht!G438^2)+(Datenblatt!$D$20*Übersicht!G438)+Datenblatt!$E$20,IF($C438=15,(Datenblatt!$B$21*Übersicht!G438^3)+(Datenblatt!$C$21*Übersicht!G438^2)+(Datenblatt!$D$21*Übersicht!G438)+Datenblatt!$E$21,IF($C438=16,(Datenblatt!$B$22*Übersicht!G438^3)+(Datenblatt!$C$22*Übersicht!G438^2)+(Datenblatt!$D$22*Übersicht!G438)+Datenblatt!$E$22,IF($C438=12,(Datenblatt!$B$23*Übersicht!G438^3)+(Datenblatt!$C$23*Übersicht!G438^2)+(Datenblatt!$D$23*Übersicht!G438)+Datenblatt!$E$23,IF($C438=11,(Datenblatt!$B$24*Übersicht!G438^3)+(Datenblatt!$C$24*Übersicht!G438^2)+(Datenblatt!$D$24*Übersicht!G438)+Datenblatt!$E$24,0))))))))))))))))))</f>
        <v>0</v>
      </c>
      <c r="M438">
        <f>IF(AND(H438="",C438=11),Datenblatt!$I$26,IF(AND(H438="",C438=12),Datenblatt!$I$26,IF(AND(H438="",C438=16),Datenblatt!$I$27,IF(AND(H438="",C438=15),Datenblatt!$I$26,IF(AND(H438="",C438=14),Datenblatt!$I$26,IF(AND(H438="",C438=13),Datenblatt!$I$26,IF(AND($C438=13,H438&gt;Datenblatt!$X$3),0,IF(AND($C438=14,H438&gt;Datenblatt!$X$4),0,IF(AND($C438=15,H438&gt;Datenblatt!$X$5),0,IF(AND($C438=16,H438&gt;Datenblatt!$X$6),0,IF(AND($C438=12,H438&gt;Datenblatt!$X$7),0,IF(AND($C438=11,H438&gt;Datenblatt!$X$8),0,IF(AND($C438=13,H438&lt;Datenblatt!$W$3),100,IF(AND($C438=14,H438&lt;Datenblatt!$W$4),100,IF(AND($C438=15,H438&lt;Datenblatt!$W$5),100,IF(AND($C438=16,H438&lt;Datenblatt!$W$6),100,IF(AND($C438=12,H438&lt;Datenblatt!$W$7),100,IF(AND($C438=11,H438&lt;Datenblatt!$W$8),100,IF($C438=13,(Datenblatt!$B$27*Übersicht!H438^3)+(Datenblatt!$C$27*Übersicht!H438^2)+(Datenblatt!$D$27*Übersicht!H438)+Datenblatt!$E$27,IF($C438=14,(Datenblatt!$B$28*Übersicht!H438^3)+(Datenblatt!$C$28*Übersicht!H438^2)+(Datenblatt!$D$28*Übersicht!H438)+Datenblatt!$E$28,IF($C438=15,(Datenblatt!$B$29*Übersicht!H438^3)+(Datenblatt!$C$29*Übersicht!H438^2)+(Datenblatt!$D$29*Übersicht!H438)+Datenblatt!$E$29,IF($C438=16,(Datenblatt!$B$30*Übersicht!H438^3)+(Datenblatt!$C$30*Übersicht!H438^2)+(Datenblatt!$D$30*Übersicht!H438)+Datenblatt!$E$30,IF($C438=12,(Datenblatt!$B$31*Übersicht!H438^3)+(Datenblatt!$C$31*Übersicht!H438^2)+(Datenblatt!$D$31*Übersicht!H438)+Datenblatt!$E$31,IF($C438=11,(Datenblatt!$B$32*Übersicht!H438^3)+(Datenblatt!$C$32*Übersicht!H438^2)+(Datenblatt!$D$32*Übersicht!H438)+Datenblatt!$E$32,0))))))))))))))))))))))))</f>
        <v>0</v>
      </c>
      <c r="N438">
        <f>IF(AND(H438="",C438=11),Datenblatt!$I$29,IF(AND(H438="",C438=12),Datenblatt!$I$29,IF(AND(H438="",C438=16),Datenblatt!$I$29,IF(AND(H438="",C438=15),Datenblatt!$I$29,IF(AND(H438="",C438=14),Datenblatt!$I$29,IF(AND(H438="",C438=13),Datenblatt!$I$29,IF(AND($C438=13,H438&gt;Datenblatt!$X$3),0,IF(AND($C438=14,H438&gt;Datenblatt!$X$4),0,IF(AND($C438=15,H438&gt;Datenblatt!$X$5),0,IF(AND($C438=16,H438&gt;Datenblatt!$X$6),0,IF(AND($C438=12,H438&gt;Datenblatt!$X$7),0,IF(AND($C438=11,H438&gt;Datenblatt!$X$8),0,IF(AND($C438=13,H438&lt;Datenblatt!$W$3),100,IF(AND($C438=14,H438&lt;Datenblatt!$W$4),100,IF(AND($C438=15,H438&lt;Datenblatt!$W$5),100,IF(AND($C438=16,H438&lt;Datenblatt!$W$6),100,IF(AND($C438=12,H438&lt;Datenblatt!$W$7),100,IF(AND($C438=11,H438&lt;Datenblatt!$W$8),100,IF($C438=13,(Datenblatt!$B$27*Übersicht!H438^3)+(Datenblatt!$C$27*Übersicht!H438^2)+(Datenblatt!$D$27*Übersicht!H438)+Datenblatt!$E$27,IF($C438=14,(Datenblatt!$B$28*Übersicht!H438^3)+(Datenblatt!$C$28*Übersicht!H438^2)+(Datenblatt!$D$28*Übersicht!H438)+Datenblatt!$E$28,IF($C438=15,(Datenblatt!$B$29*Übersicht!H438^3)+(Datenblatt!$C$29*Übersicht!H438^2)+(Datenblatt!$D$29*Übersicht!H438)+Datenblatt!$E$29,IF($C438=16,(Datenblatt!$B$30*Übersicht!H438^3)+(Datenblatt!$C$30*Übersicht!H438^2)+(Datenblatt!$D$30*Übersicht!H438)+Datenblatt!$E$30,IF($C438=12,(Datenblatt!$B$31*Übersicht!H438^3)+(Datenblatt!$C$31*Übersicht!H438^2)+(Datenblatt!$D$31*Übersicht!H438)+Datenblatt!$E$31,IF($C438=11,(Datenblatt!$B$32*Übersicht!H438^3)+(Datenblatt!$C$32*Übersicht!H438^2)+(Datenblatt!$D$32*Übersicht!H438)+Datenblatt!$E$32,0))))))))))))))))))))))))</f>
        <v>0</v>
      </c>
      <c r="O438" s="2" t="e">
        <f t="shared" si="24"/>
        <v>#DIV/0!</v>
      </c>
      <c r="P438" s="2" t="e">
        <f t="shared" si="25"/>
        <v>#DIV/0!</v>
      </c>
      <c r="R438" s="2"/>
      <c r="S438" s="2">
        <f>Datenblatt!$I$10</f>
        <v>62.816491055091916</v>
      </c>
      <c r="T438" s="2">
        <f>Datenblatt!$I$18</f>
        <v>62.379148900450787</v>
      </c>
      <c r="U438" s="2">
        <f>Datenblatt!$I$26</f>
        <v>55.885385458572635</v>
      </c>
      <c r="V438" s="2">
        <f>Datenblatt!$I$34</f>
        <v>60.727085155488531</v>
      </c>
      <c r="W438" s="7" t="e">
        <f t="shared" si="26"/>
        <v>#DIV/0!</v>
      </c>
      <c r="Y438" s="2">
        <f>Datenblatt!$I$5</f>
        <v>73.48733784597421</v>
      </c>
      <c r="Z438">
        <f>Datenblatt!$I$13</f>
        <v>79.926562848016317</v>
      </c>
      <c r="AA438">
        <f>Datenblatt!$I$21</f>
        <v>79.953620531215734</v>
      </c>
      <c r="AB438">
        <f>Datenblatt!$I$29</f>
        <v>70.851454876954847</v>
      </c>
      <c r="AC438">
        <f>Datenblatt!$I$37</f>
        <v>75.813025407742586</v>
      </c>
      <c r="AD438" s="7" t="e">
        <f t="shared" si="27"/>
        <v>#DIV/0!</v>
      </c>
    </row>
    <row r="439" spans="10:30" ht="19" x14ac:dyDescent="0.25">
      <c r="J439" s="3" t="e">
        <f>IF(AND($C439=13,Datenblatt!M439&lt;Datenblatt!$R$3),0,IF(AND($C439=14,Datenblatt!M439&lt;Datenblatt!$R$4),0,IF(AND($C439=15,Datenblatt!M439&lt;Datenblatt!$R$5),0,IF(AND($C439=16,Datenblatt!M439&lt;Datenblatt!$R$6),0,IF(AND($C439=12,Datenblatt!M439&lt;Datenblatt!$R$7),0,IF(AND($C439=11,Datenblatt!M439&lt;Datenblatt!$R$8),0,IF(AND($C439=13,Datenblatt!M439&gt;Datenblatt!$Q$3),100,IF(AND($C439=14,Datenblatt!M439&gt;Datenblatt!$Q$4),100,IF(AND($C439=15,Datenblatt!M439&gt;Datenblatt!$Q$5),100,IF(AND($C439=16,Datenblatt!M439&gt;Datenblatt!$Q$6),100,IF(AND($C439=12,Datenblatt!M439&gt;Datenblatt!$Q$7),100,IF(AND($C439=11,Datenblatt!M439&gt;Datenblatt!$Q$8),100,IF(Übersicht!$C439=13,Datenblatt!$B$3*Datenblatt!M439^3+Datenblatt!$C$3*Datenblatt!M439^2+Datenblatt!$D$3*Datenblatt!M439+Datenblatt!$E$3,IF(Übersicht!$C439=14,Datenblatt!$B$4*Datenblatt!M439^3+Datenblatt!$C$4*Datenblatt!M439^2+Datenblatt!$D$4*Datenblatt!M439+Datenblatt!$E$4,IF(Übersicht!$C439=15,Datenblatt!$B$5*Datenblatt!M439^3+Datenblatt!$C$5*Datenblatt!M439^2+Datenblatt!$D$5*Datenblatt!M439+Datenblatt!$E$5,IF(Übersicht!$C439=16,Datenblatt!$B$6*Datenblatt!M439^3+Datenblatt!$C$6*Datenblatt!M439^2+Datenblatt!$D$6*Datenblatt!M439+Datenblatt!$E$6,IF(Übersicht!$C439=12,Datenblatt!$B$7*Datenblatt!M439^3+Datenblatt!$C$7*Datenblatt!M439^2+Datenblatt!$D$7*Datenblatt!M439+Datenblatt!$E$7,IF(Übersicht!$C439=11,Datenblatt!$B$8*Datenblatt!M439^3+Datenblatt!$C$8*Datenblatt!M439^2+Datenblatt!$D$8*Datenblatt!M439+Datenblatt!$E$8,0))))))))))))))))))</f>
        <v>#DIV/0!</v>
      </c>
      <c r="K439" t="e">
        <f>IF(AND(Übersicht!$C439=13,Datenblatt!N439&lt;Datenblatt!$T$3),0,IF(AND(Übersicht!$C439=14,Datenblatt!N439&lt;Datenblatt!$T$4),0,IF(AND(Übersicht!$C439=15,Datenblatt!N439&lt;Datenblatt!$T$5),0,IF(AND(Übersicht!$C439=16,Datenblatt!N439&lt;Datenblatt!$T$6),0,IF(AND(Übersicht!$C439=12,Datenblatt!N439&lt;Datenblatt!$T$7),0,IF(AND(Übersicht!$C439=11,Datenblatt!N439&lt;Datenblatt!$T$8),0,IF(AND($C439=13,Datenblatt!N439&gt;Datenblatt!$S$3),100,IF(AND($C439=14,Datenblatt!N439&gt;Datenblatt!$S$4),100,IF(AND($C439=15,Datenblatt!N439&gt;Datenblatt!$S$5),100,IF(AND($C439=16,Datenblatt!N439&gt;Datenblatt!$S$6),100,IF(AND($C439=12,Datenblatt!N439&gt;Datenblatt!$S$7),100,IF(AND($C439=11,Datenblatt!N439&gt;Datenblatt!$S$8),100,IF(Übersicht!$C439=13,Datenblatt!$B$11*Datenblatt!N439^3+Datenblatt!$C$11*Datenblatt!N439^2+Datenblatt!$D$11*Datenblatt!N439+Datenblatt!$E$11,IF(Übersicht!$C439=14,Datenblatt!$B$12*Datenblatt!N439^3+Datenblatt!$C$12*Datenblatt!N439^2+Datenblatt!$D$12*Datenblatt!N439+Datenblatt!$E$12,IF(Übersicht!$C439=15,Datenblatt!$B$13*Datenblatt!N439^3+Datenblatt!$C$13*Datenblatt!N439^2+Datenblatt!$D$13*Datenblatt!N439+Datenblatt!$E$13,IF(Übersicht!$C439=16,Datenblatt!$B$14*Datenblatt!N439^3+Datenblatt!$C$14*Datenblatt!N439^2+Datenblatt!$D$14*Datenblatt!N439+Datenblatt!$E$14,IF(Übersicht!$C439=12,Datenblatt!$B$15*Datenblatt!N439^3+Datenblatt!$C$15*Datenblatt!N439^2+Datenblatt!$D$15*Datenblatt!N439+Datenblatt!$E$15,IF(Übersicht!$C439=11,Datenblatt!$B$16*Datenblatt!N439^3+Datenblatt!$C$16*Datenblatt!N439^2+Datenblatt!$D$16*Datenblatt!N439+Datenblatt!$E$16,0))))))))))))))))))</f>
        <v>#DIV/0!</v>
      </c>
      <c r="L439">
        <f>IF(AND($C439=13,G439&lt;Datenblatt!$V$3),0,IF(AND($C439=14,G439&lt;Datenblatt!$V$4),0,IF(AND($C439=15,G439&lt;Datenblatt!$V$5),0,IF(AND($C439=16,G439&lt;Datenblatt!$V$6),0,IF(AND($C439=12,G439&lt;Datenblatt!$V$7),0,IF(AND($C439=11,G439&lt;Datenblatt!$V$8),0,IF(AND($C439=13,G439&gt;Datenblatt!$U$3),100,IF(AND($C439=14,G439&gt;Datenblatt!$U$4),100,IF(AND($C439=15,G439&gt;Datenblatt!$U$5),100,IF(AND($C439=16,G439&gt;Datenblatt!$U$6),100,IF(AND($C439=12,G439&gt;Datenblatt!$U$7),100,IF(AND($C439=11,G439&gt;Datenblatt!$U$8),100,IF($C439=13,(Datenblatt!$B$19*Übersicht!G439^3)+(Datenblatt!$C$19*Übersicht!G439^2)+(Datenblatt!$D$19*Übersicht!G439)+Datenblatt!$E$19,IF($C439=14,(Datenblatt!$B$20*Übersicht!G439^3)+(Datenblatt!$C$20*Übersicht!G439^2)+(Datenblatt!$D$20*Übersicht!G439)+Datenblatt!$E$20,IF($C439=15,(Datenblatt!$B$21*Übersicht!G439^3)+(Datenblatt!$C$21*Übersicht!G439^2)+(Datenblatt!$D$21*Übersicht!G439)+Datenblatt!$E$21,IF($C439=16,(Datenblatt!$B$22*Übersicht!G439^3)+(Datenblatt!$C$22*Übersicht!G439^2)+(Datenblatt!$D$22*Übersicht!G439)+Datenblatt!$E$22,IF($C439=12,(Datenblatt!$B$23*Übersicht!G439^3)+(Datenblatt!$C$23*Übersicht!G439^2)+(Datenblatt!$D$23*Übersicht!G439)+Datenblatt!$E$23,IF($C439=11,(Datenblatt!$B$24*Übersicht!G439^3)+(Datenblatt!$C$24*Übersicht!G439^2)+(Datenblatt!$D$24*Übersicht!G439)+Datenblatt!$E$24,0))))))))))))))))))</f>
        <v>0</v>
      </c>
      <c r="M439">
        <f>IF(AND(H439="",C439=11),Datenblatt!$I$26,IF(AND(H439="",C439=12),Datenblatt!$I$26,IF(AND(H439="",C439=16),Datenblatt!$I$27,IF(AND(H439="",C439=15),Datenblatt!$I$26,IF(AND(H439="",C439=14),Datenblatt!$I$26,IF(AND(H439="",C439=13),Datenblatt!$I$26,IF(AND($C439=13,H439&gt;Datenblatt!$X$3),0,IF(AND($C439=14,H439&gt;Datenblatt!$X$4),0,IF(AND($C439=15,H439&gt;Datenblatt!$X$5),0,IF(AND($C439=16,H439&gt;Datenblatt!$X$6),0,IF(AND($C439=12,H439&gt;Datenblatt!$X$7),0,IF(AND($C439=11,H439&gt;Datenblatt!$X$8),0,IF(AND($C439=13,H439&lt;Datenblatt!$W$3),100,IF(AND($C439=14,H439&lt;Datenblatt!$W$4),100,IF(AND($C439=15,H439&lt;Datenblatt!$W$5),100,IF(AND($C439=16,H439&lt;Datenblatt!$W$6),100,IF(AND($C439=12,H439&lt;Datenblatt!$W$7),100,IF(AND($C439=11,H439&lt;Datenblatt!$W$8),100,IF($C439=13,(Datenblatt!$B$27*Übersicht!H439^3)+(Datenblatt!$C$27*Übersicht!H439^2)+(Datenblatt!$D$27*Übersicht!H439)+Datenblatt!$E$27,IF($C439=14,(Datenblatt!$B$28*Übersicht!H439^3)+(Datenblatt!$C$28*Übersicht!H439^2)+(Datenblatt!$D$28*Übersicht!H439)+Datenblatt!$E$28,IF($C439=15,(Datenblatt!$B$29*Übersicht!H439^3)+(Datenblatt!$C$29*Übersicht!H439^2)+(Datenblatt!$D$29*Übersicht!H439)+Datenblatt!$E$29,IF($C439=16,(Datenblatt!$B$30*Übersicht!H439^3)+(Datenblatt!$C$30*Übersicht!H439^2)+(Datenblatt!$D$30*Übersicht!H439)+Datenblatt!$E$30,IF($C439=12,(Datenblatt!$B$31*Übersicht!H439^3)+(Datenblatt!$C$31*Übersicht!H439^2)+(Datenblatt!$D$31*Übersicht!H439)+Datenblatt!$E$31,IF($C439=11,(Datenblatt!$B$32*Übersicht!H439^3)+(Datenblatt!$C$32*Übersicht!H439^2)+(Datenblatt!$D$32*Übersicht!H439)+Datenblatt!$E$32,0))))))))))))))))))))))))</f>
        <v>0</v>
      </c>
      <c r="N439">
        <f>IF(AND(H439="",C439=11),Datenblatt!$I$29,IF(AND(H439="",C439=12),Datenblatt!$I$29,IF(AND(H439="",C439=16),Datenblatt!$I$29,IF(AND(H439="",C439=15),Datenblatt!$I$29,IF(AND(H439="",C439=14),Datenblatt!$I$29,IF(AND(H439="",C439=13),Datenblatt!$I$29,IF(AND($C439=13,H439&gt;Datenblatt!$X$3),0,IF(AND($C439=14,H439&gt;Datenblatt!$X$4),0,IF(AND($C439=15,H439&gt;Datenblatt!$X$5),0,IF(AND($C439=16,H439&gt;Datenblatt!$X$6),0,IF(AND($C439=12,H439&gt;Datenblatt!$X$7),0,IF(AND($C439=11,H439&gt;Datenblatt!$X$8),0,IF(AND($C439=13,H439&lt;Datenblatt!$W$3),100,IF(AND($C439=14,H439&lt;Datenblatt!$W$4),100,IF(AND($C439=15,H439&lt;Datenblatt!$W$5),100,IF(AND($C439=16,H439&lt;Datenblatt!$W$6),100,IF(AND($C439=12,H439&lt;Datenblatt!$W$7),100,IF(AND($C439=11,H439&lt;Datenblatt!$W$8),100,IF($C439=13,(Datenblatt!$B$27*Übersicht!H439^3)+(Datenblatt!$C$27*Übersicht!H439^2)+(Datenblatt!$D$27*Übersicht!H439)+Datenblatt!$E$27,IF($C439=14,(Datenblatt!$B$28*Übersicht!H439^3)+(Datenblatt!$C$28*Übersicht!H439^2)+(Datenblatt!$D$28*Übersicht!H439)+Datenblatt!$E$28,IF($C439=15,(Datenblatt!$B$29*Übersicht!H439^3)+(Datenblatt!$C$29*Übersicht!H439^2)+(Datenblatt!$D$29*Übersicht!H439)+Datenblatt!$E$29,IF($C439=16,(Datenblatt!$B$30*Übersicht!H439^3)+(Datenblatt!$C$30*Übersicht!H439^2)+(Datenblatt!$D$30*Übersicht!H439)+Datenblatt!$E$30,IF($C439=12,(Datenblatt!$B$31*Übersicht!H439^3)+(Datenblatt!$C$31*Übersicht!H439^2)+(Datenblatt!$D$31*Übersicht!H439)+Datenblatt!$E$31,IF($C439=11,(Datenblatt!$B$32*Übersicht!H439^3)+(Datenblatt!$C$32*Übersicht!H439^2)+(Datenblatt!$D$32*Übersicht!H439)+Datenblatt!$E$32,0))))))))))))))))))))))))</f>
        <v>0</v>
      </c>
      <c r="O439" s="2" t="e">
        <f t="shared" si="24"/>
        <v>#DIV/0!</v>
      </c>
      <c r="P439" s="2" t="e">
        <f t="shared" si="25"/>
        <v>#DIV/0!</v>
      </c>
      <c r="R439" s="2"/>
      <c r="S439" s="2">
        <f>Datenblatt!$I$10</f>
        <v>62.816491055091916</v>
      </c>
      <c r="T439" s="2">
        <f>Datenblatt!$I$18</f>
        <v>62.379148900450787</v>
      </c>
      <c r="U439" s="2">
        <f>Datenblatt!$I$26</f>
        <v>55.885385458572635</v>
      </c>
      <c r="V439" s="2">
        <f>Datenblatt!$I$34</f>
        <v>60.727085155488531</v>
      </c>
      <c r="W439" s="7" t="e">
        <f t="shared" si="26"/>
        <v>#DIV/0!</v>
      </c>
      <c r="Y439" s="2">
        <f>Datenblatt!$I$5</f>
        <v>73.48733784597421</v>
      </c>
      <c r="Z439">
        <f>Datenblatt!$I$13</f>
        <v>79.926562848016317</v>
      </c>
      <c r="AA439">
        <f>Datenblatt!$I$21</f>
        <v>79.953620531215734</v>
      </c>
      <c r="AB439">
        <f>Datenblatt!$I$29</f>
        <v>70.851454876954847</v>
      </c>
      <c r="AC439">
        <f>Datenblatt!$I$37</f>
        <v>75.813025407742586</v>
      </c>
      <c r="AD439" s="7" t="e">
        <f t="shared" si="27"/>
        <v>#DIV/0!</v>
      </c>
    </row>
    <row r="440" spans="10:30" ht="19" x14ac:dyDescent="0.25">
      <c r="J440" s="3" t="e">
        <f>IF(AND($C440=13,Datenblatt!M440&lt;Datenblatt!$R$3),0,IF(AND($C440=14,Datenblatt!M440&lt;Datenblatt!$R$4),0,IF(AND($C440=15,Datenblatt!M440&lt;Datenblatt!$R$5),0,IF(AND($C440=16,Datenblatt!M440&lt;Datenblatt!$R$6),0,IF(AND($C440=12,Datenblatt!M440&lt;Datenblatt!$R$7),0,IF(AND($C440=11,Datenblatt!M440&lt;Datenblatt!$R$8),0,IF(AND($C440=13,Datenblatt!M440&gt;Datenblatt!$Q$3),100,IF(AND($C440=14,Datenblatt!M440&gt;Datenblatt!$Q$4),100,IF(AND($C440=15,Datenblatt!M440&gt;Datenblatt!$Q$5),100,IF(AND($C440=16,Datenblatt!M440&gt;Datenblatt!$Q$6),100,IF(AND($C440=12,Datenblatt!M440&gt;Datenblatt!$Q$7),100,IF(AND($C440=11,Datenblatt!M440&gt;Datenblatt!$Q$8),100,IF(Übersicht!$C440=13,Datenblatt!$B$3*Datenblatt!M440^3+Datenblatt!$C$3*Datenblatt!M440^2+Datenblatt!$D$3*Datenblatt!M440+Datenblatt!$E$3,IF(Übersicht!$C440=14,Datenblatt!$B$4*Datenblatt!M440^3+Datenblatt!$C$4*Datenblatt!M440^2+Datenblatt!$D$4*Datenblatt!M440+Datenblatt!$E$4,IF(Übersicht!$C440=15,Datenblatt!$B$5*Datenblatt!M440^3+Datenblatt!$C$5*Datenblatt!M440^2+Datenblatt!$D$5*Datenblatt!M440+Datenblatt!$E$5,IF(Übersicht!$C440=16,Datenblatt!$B$6*Datenblatt!M440^3+Datenblatt!$C$6*Datenblatt!M440^2+Datenblatt!$D$6*Datenblatt!M440+Datenblatt!$E$6,IF(Übersicht!$C440=12,Datenblatt!$B$7*Datenblatt!M440^3+Datenblatt!$C$7*Datenblatt!M440^2+Datenblatt!$D$7*Datenblatt!M440+Datenblatt!$E$7,IF(Übersicht!$C440=11,Datenblatt!$B$8*Datenblatt!M440^3+Datenblatt!$C$8*Datenblatt!M440^2+Datenblatt!$D$8*Datenblatt!M440+Datenblatt!$E$8,0))))))))))))))))))</f>
        <v>#DIV/0!</v>
      </c>
      <c r="K440" t="e">
        <f>IF(AND(Übersicht!$C440=13,Datenblatt!N440&lt;Datenblatt!$T$3),0,IF(AND(Übersicht!$C440=14,Datenblatt!N440&lt;Datenblatt!$T$4),0,IF(AND(Übersicht!$C440=15,Datenblatt!N440&lt;Datenblatt!$T$5),0,IF(AND(Übersicht!$C440=16,Datenblatt!N440&lt;Datenblatt!$T$6),0,IF(AND(Übersicht!$C440=12,Datenblatt!N440&lt;Datenblatt!$T$7),0,IF(AND(Übersicht!$C440=11,Datenblatt!N440&lt;Datenblatt!$T$8),0,IF(AND($C440=13,Datenblatt!N440&gt;Datenblatt!$S$3),100,IF(AND($C440=14,Datenblatt!N440&gt;Datenblatt!$S$4),100,IF(AND($C440=15,Datenblatt!N440&gt;Datenblatt!$S$5),100,IF(AND($C440=16,Datenblatt!N440&gt;Datenblatt!$S$6),100,IF(AND($C440=12,Datenblatt!N440&gt;Datenblatt!$S$7),100,IF(AND($C440=11,Datenblatt!N440&gt;Datenblatt!$S$8),100,IF(Übersicht!$C440=13,Datenblatt!$B$11*Datenblatt!N440^3+Datenblatt!$C$11*Datenblatt!N440^2+Datenblatt!$D$11*Datenblatt!N440+Datenblatt!$E$11,IF(Übersicht!$C440=14,Datenblatt!$B$12*Datenblatt!N440^3+Datenblatt!$C$12*Datenblatt!N440^2+Datenblatt!$D$12*Datenblatt!N440+Datenblatt!$E$12,IF(Übersicht!$C440=15,Datenblatt!$B$13*Datenblatt!N440^3+Datenblatt!$C$13*Datenblatt!N440^2+Datenblatt!$D$13*Datenblatt!N440+Datenblatt!$E$13,IF(Übersicht!$C440=16,Datenblatt!$B$14*Datenblatt!N440^3+Datenblatt!$C$14*Datenblatt!N440^2+Datenblatt!$D$14*Datenblatt!N440+Datenblatt!$E$14,IF(Übersicht!$C440=12,Datenblatt!$B$15*Datenblatt!N440^3+Datenblatt!$C$15*Datenblatt!N440^2+Datenblatt!$D$15*Datenblatt!N440+Datenblatt!$E$15,IF(Übersicht!$C440=11,Datenblatt!$B$16*Datenblatt!N440^3+Datenblatt!$C$16*Datenblatt!N440^2+Datenblatt!$D$16*Datenblatt!N440+Datenblatt!$E$16,0))))))))))))))))))</f>
        <v>#DIV/0!</v>
      </c>
      <c r="L440">
        <f>IF(AND($C440=13,G440&lt;Datenblatt!$V$3),0,IF(AND($C440=14,G440&lt;Datenblatt!$V$4),0,IF(AND($C440=15,G440&lt;Datenblatt!$V$5),0,IF(AND($C440=16,G440&lt;Datenblatt!$V$6),0,IF(AND($C440=12,G440&lt;Datenblatt!$V$7),0,IF(AND($C440=11,G440&lt;Datenblatt!$V$8),0,IF(AND($C440=13,G440&gt;Datenblatt!$U$3),100,IF(AND($C440=14,G440&gt;Datenblatt!$U$4),100,IF(AND($C440=15,G440&gt;Datenblatt!$U$5),100,IF(AND($C440=16,G440&gt;Datenblatt!$U$6),100,IF(AND($C440=12,G440&gt;Datenblatt!$U$7),100,IF(AND($C440=11,G440&gt;Datenblatt!$U$8),100,IF($C440=13,(Datenblatt!$B$19*Übersicht!G440^3)+(Datenblatt!$C$19*Übersicht!G440^2)+(Datenblatt!$D$19*Übersicht!G440)+Datenblatt!$E$19,IF($C440=14,(Datenblatt!$B$20*Übersicht!G440^3)+(Datenblatt!$C$20*Übersicht!G440^2)+(Datenblatt!$D$20*Übersicht!G440)+Datenblatt!$E$20,IF($C440=15,(Datenblatt!$B$21*Übersicht!G440^3)+(Datenblatt!$C$21*Übersicht!G440^2)+(Datenblatt!$D$21*Übersicht!G440)+Datenblatt!$E$21,IF($C440=16,(Datenblatt!$B$22*Übersicht!G440^3)+(Datenblatt!$C$22*Übersicht!G440^2)+(Datenblatt!$D$22*Übersicht!G440)+Datenblatt!$E$22,IF($C440=12,(Datenblatt!$B$23*Übersicht!G440^3)+(Datenblatt!$C$23*Übersicht!G440^2)+(Datenblatt!$D$23*Übersicht!G440)+Datenblatt!$E$23,IF($C440=11,(Datenblatt!$B$24*Übersicht!G440^3)+(Datenblatt!$C$24*Übersicht!G440^2)+(Datenblatt!$D$24*Übersicht!G440)+Datenblatt!$E$24,0))))))))))))))))))</f>
        <v>0</v>
      </c>
      <c r="M440">
        <f>IF(AND(H440="",C440=11),Datenblatt!$I$26,IF(AND(H440="",C440=12),Datenblatt!$I$26,IF(AND(H440="",C440=16),Datenblatt!$I$27,IF(AND(H440="",C440=15),Datenblatt!$I$26,IF(AND(H440="",C440=14),Datenblatt!$I$26,IF(AND(H440="",C440=13),Datenblatt!$I$26,IF(AND($C440=13,H440&gt;Datenblatt!$X$3),0,IF(AND($C440=14,H440&gt;Datenblatt!$X$4),0,IF(AND($C440=15,H440&gt;Datenblatt!$X$5),0,IF(AND($C440=16,H440&gt;Datenblatt!$X$6),0,IF(AND($C440=12,H440&gt;Datenblatt!$X$7),0,IF(AND($C440=11,H440&gt;Datenblatt!$X$8),0,IF(AND($C440=13,H440&lt;Datenblatt!$W$3),100,IF(AND($C440=14,H440&lt;Datenblatt!$W$4),100,IF(AND($C440=15,H440&lt;Datenblatt!$W$5),100,IF(AND($C440=16,H440&lt;Datenblatt!$W$6),100,IF(AND($C440=12,H440&lt;Datenblatt!$W$7),100,IF(AND($C440=11,H440&lt;Datenblatt!$W$8),100,IF($C440=13,(Datenblatt!$B$27*Übersicht!H440^3)+(Datenblatt!$C$27*Übersicht!H440^2)+(Datenblatt!$D$27*Übersicht!H440)+Datenblatt!$E$27,IF($C440=14,(Datenblatt!$B$28*Übersicht!H440^3)+(Datenblatt!$C$28*Übersicht!H440^2)+(Datenblatt!$D$28*Übersicht!H440)+Datenblatt!$E$28,IF($C440=15,(Datenblatt!$B$29*Übersicht!H440^3)+(Datenblatt!$C$29*Übersicht!H440^2)+(Datenblatt!$D$29*Übersicht!H440)+Datenblatt!$E$29,IF($C440=16,(Datenblatt!$B$30*Übersicht!H440^3)+(Datenblatt!$C$30*Übersicht!H440^2)+(Datenblatt!$D$30*Übersicht!H440)+Datenblatt!$E$30,IF($C440=12,(Datenblatt!$B$31*Übersicht!H440^3)+(Datenblatt!$C$31*Übersicht!H440^2)+(Datenblatt!$D$31*Übersicht!H440)+Datenblatt!$E$31,IF($C440=11,(Datenblatt!$B$32*Übersicht!H440^3)+(Datenblatt!$C$32*Übersicht!H440^2)+(Datenblatt!$D$32*Übersicht!H440)+Datenblatt!$E$32,0))))))))))))))))))))))))</f>
        <v>0</v>
      </c>
      <c r="N440">
        <f>IF(AND(H440="",C440=11),Datenblatt!$I$29,IF(AND(H440="",C440=12),Datenblatt!$I$29,IF(AND(H440="",C440=16),Datenblatt!$I$29,IF(AND(H440="",C440=15),Datenblatt!$I$29,IF(AND(H440="",C440=14),Datenblatt!$I$29,IF(AND(H440="",C440=13),Datenblatt!$I$29,IF(AND($C440=13,H440&gt;Datenblatt!$X$3),0,IF(AND($C440=14,H440&gt;Datenblatt!$X$4),0,IF(AND($C440=15,H440&gt;Datenblatt!$X$5),0,IF(AND($C440=16,H440&gt;Datenblatt!$X$6),0,IF(AND($C440=12,H440&gt;Datenblatt!$X$7),0,IF(AND($C440=11,H440&gt;Datenblatt!$X$8),0,IF(AND($C440=13,H440&lt;Datenblatt!$W$3),100,IF(AND($C440=14,H440&lt;Datenblatt!$W$4),100,IF(AND($C440=15,H440&lt;Datenblatt!$W$5),100,IF(AND($C440=16,H440&lt;Datenblatt!$W$6),100,IF(AND($C440=12,H440&lt;Datenblatt!$W$7),100,IF(AND($C440=11,H440&lt;Datenblatt!$W$8),100,IF($C440=13,(Datenblatt!$B$27*Übersicht!H440^3)+(Datenblatt!$C$27*Übersicht!H440^2)+(Datenblatt!$D$27*Übersicht!H440)+Datenblatt!$E$27,IF($C440=14,(Datenblatt!$B$28*Übersicht!H440^3)+(Datenblatt!$C$28*Übersicht!H440^2)+(Datenblatt!$D$28*Übersicht!H440)+Datenblatt!$E$28,IF($C440=15,(Datenblatt!$B$29*Übersicht!H440^3)+(Datenblatt!$C$29*Übersicht!H440^2)+(Datenblatt!$D$29*Übersicht!H440)+Datenblatt!$E$29,IF($C440=16,(Datenblatt!$B$30*Übersicht!H440^3)+(Datenblatt!$C$30*Übersicht!H440^2)+(Datenblatt!$D$30*Übersicht!H440)+Datenblatt!$E$30,IF($C440=12,(Datenblatt!$B$31*Übersicht!H440^3)+(Datenblatt!$C$31*Übersicht!H440^2)+(Datenblatt!$D$31*Übersicht!H440)+Datenblatt!$E$31,IF($C440=11,(Datenblatt!$B$32*Übersicht!H440^3)+(Datenblatt!$C$32*Übersicht!H440^2)+(Datenblatt!$D$32*Übersicht!H440)+Datenblatt!$E$32,0))))))))))))))))))))))))</f>
        <v>0</v>
      </c>
      <c r="O440" s="2" t="e">
        <f t="shared" si="24"/>
        <v>#DIV/0!</v>
      </c>
      <c r="P440" s="2" t="e">
        <f t="shared" si="25"/>
        <v>#DIV/0!</v>
      </c>
      <c r="R440" s="2"/>
      <c r="S440" s="2">
        <f>Datenblatt!$I$10</f>
        <v>62.816491055091916</v>
      </c>
      <c r="T440" s="2">
        <f>Datenblatt!$I$18</f>
        <v>62.379148900450787</v>
      </c>
      <c r="U440" s="2">
        <f>Datenblatt!$I$26</f>
        <v>55.885385458572635</v>
      </c>
      <c r="V440" s="2">
        <f>Datenblatt!$I$34</f>
        <v>60.727085155488531</v>
      </c>
      <c r="W440" s="7" t="e">
        <f t="shared" si="26"/>
        <v>#DIV/0!</v>
      </c>
      <c r="Y440" s="2">
        <f>Datenblatt!$I$5</f>
        <v>73.48733784597421</v>
      </c>
      <c r="Z440">
        <f>Datenblatt!$I$13</f>
        <v>79.926562848016317</v>
      </c>
      <c r="AA440">
        <f>Datenblatt!$I$21</f>
        <v>79.953620531215734</v>
      </c>
      <c r="AB440">
        <f>Datenblatt!$I$29</f>
        <v>70.851454876954847</v>
      </c>
      <c r="AC440">
        <f>Datenblatt!$I$37</f>
        <v>75.813025407742586</v>
      </c>
      <c r="AD440" s="7" t="e">
        <f t="shared" si="27"/>
        <v>#DIV/0!</v>
      </c>
    </row>
    <row r="441" spans="10:30" ht="19" x14ac:dyDescent="0.25">
      <c r="J441" s="3" t="e">
        <f>IF(AND($C441=13,Datenblatt!M441&lt;Datenblatt!$R$3),0,IF(AND($C441=14,Datenblatt!M441&lt;Datenblatt!$R$4),0,IF(AND($C441=15,Datenblatt!M441&lt;Datenblatt!$R$5),0,IF(AND($C441=16,Datenblatt!M441&lt;Datenblatt!$R$6),0,IF(AND($C441=12,Datenblatt!M441&lt;Datenblatt!$R$7),0,IF(AND($C441=11,Datenblatt!M441&lt;Datenblatt!$R$8),0,IF(AND($C441=13,Datenblatt!M441&gt;Datenblatt!$Q$3),100,IF(AND($C441=14,Datenblatt!M441&gt;Datenblatt!$Q$4),100,IF(AND($C441=15,Datenblatt!M441&gt;Datenblatt!$Q$5),100,IF(AND($C441=16,Datenblatt!M441&gt;Datenblatt!$Q$6),100,IF(AND($C441=12,Datenblatt!M441&gt;Datenblatt!$Q$7),100,IF(AND($C441=11,Datenblatt!M441&gt;Datenblatt!$Q$8),100,IF(Übersicht!$C441=13,Datenblatt!$B$3*Datenblatt!M441^3+Datenblatt!$C$3*Datenblatt!M441^2+Datenblatt!$D$3*Datenblatt!M441+Datenblatt!$E$3,IF(Übersicht!$C441=14,Datenblatt!$B$4*Datenblatt!M441^3+Datenblatt!$C$4*Datenblatt!M441^2+Datenblatt!$D$4*Datenblatt!M441+Datenblatt!$E$4,IF(Übersicht!$C441=15,Datenblatt!$B$5*Datenblatt!M441^3+Datenblatt!$C$5*Datenblatt!M441^2+Datenblatt!$D$5*Datenblatt!M441+Datenblatt!$E$5,IF(Übersicht!$C441=16,Datenblatt!$B$6*Datenblatt!M441^3+Datenblatt!$C$6*Datenblatt!M441^2+Datenblatt!$D$6*Datenblatt!M441+Datenblatt!$E$6,IF(Übersicht!$C441=12,Datenblatt!$B$7*Datenblatt!M441^3+Datenblatt!$C$7*Datenblatt!M441^2+Datenblatt!$D$7*Datenblatt!M441+Datenblatt!$E$7,IF(Übersicht!$C441=11,Datenblatt!$B$8*Datenblatt!M441^3+Datenblatt!$C$8*Datenblatt!M441^2+Datenblatt!$D$8*Datenblatt!M441+Datenblatt!$E$8,0))))))))))))))))))</f>
        <v>#DIV/0!</v>
      </c>
      <c r="K441" t="e">
        <f>IF(AND(Übersicht!$C441=13,Datenblatt!N441&lt;Datenblatt!$T$3),0,IF(AND(Übersicht!$C441=14,Datenblatt!N441&lt;Datenblatt!$T$4),0,IF(AND(Übersicht!$C441=15,Datenblatt!N441&lt;Datenblatt!$T$5),0,IF(AND(Übersicht!$C441=16,Datenblatt!N441&lt;Datenblatt!$T$6),0,IF(AND(Übersicht!$C441=12,Datenblatt!N441&lt;Datenblatt!$T$7),0,IF(AND(Übersicht!$C441=11,Datenblatt!N441&lt;Datenblatt!$T$8),0,IF(AND($C441=13,Datenblatt!N441&gt;Datenblatt!$S$3),100,IF(AND($C441=14,Datenblatt!N441&gt;Datenblatt!$S$4),100,IF(AND($C441=15,Datenblatt!N441&gt;Datenblatt!$S$5),100,IF(AND($C441=16,Datenblatt!N441&gt;Datenblatt!$S$6),100,IF(AND($C441=12,Datenblatt!N441&gt;Datenblatt!$S$7),100,IF(AND($C441=11,Datenblatt!N441&gt;Datenblatt!$S$8),100,IF(Übersicht!$C441=13,Datenblatt!$B$11*Datenblatt!N441^3+Datenblatt!$C$11*Datenblatt!N441^2+Datenblatt!$D$11*Datenblatt!N441+Datenblatt!$E$11,IF(Übersicht!$C441=14,Datenblatt!$B$12*Datenblatt!N441^3+Datenblatt!$C$12*Datenblatt!N441^2+Datenblatt!$D$12*Datenblatt!N441+Datenblatt!$E$12,IF(Übersicht!$C441=15,Datenblatt!$B$13*Datenblatt!N441^3+Datenblatt!$C$13*Datenblatt!N441^2+Datenblatt!$D$13*Datenblatt!N441+Datenblatt!$E$13,IF(Übersicht!$C441=16,Datenblatt!$B$14*Datenblatt!N441^3+Datenblatt!$C$14*Datenblatt!N441^2+Datenblatt!$D$14*Datenblatt!N441+Datenblatt!$E$14,IF(Übersicht!$C441=12,Datenblatt!$B$15*Datenblatt!N441^3+Datenblatt!$C$15*Datenblatt!N441^2+Datenblatt!$D$15*Datenblatt!N441+Datenblatt!$E$15,IF(Übersicht!$C441=11,Datenblatt!$B$16*Datenblatt!N441^3+Datenblatt!$C$16*Datenblatt!N441^2+Datenblatt!$D$16*Datenblatt!N441+Datenblatt!$E$16,0))))))))))))))))))</f>
        <v>#DIV/0!</v>
      </c>
      <c r="L441">
        <f>IF(AND($C441=13,G441&lt;Datenblatt!$V$3),0,IF(AND($C441=14,G441&lt;Datenblatt!$V$4),0,IF(AND($C441=15,G441&lt;Datenblatt!$V$5),0,IF(AND($C441=16,G441&lt;Datenblatt!$V$6),0,IF(AND($C441=12,G441&lt;Datenblatt!$V$7),0,IF(AND($C441=11,G441&lt;Datenblatt!$V$8),0,IF(AND($C441=13,G441&gt;Datenblatt!$U$3),100,IF(AND($C441=14,G441&gt;Datenblatt!$U$4),100,IF(AND($C441=15,G441&gt;Datenblatt!$U$5),100,IF(AND($C441=16,G441&gt;Datenblatt!$U$6),100,IF(AND($C441=12,G441&gt;Datenblatt!$U$7),100,IF(AND($C441=11,G441&gt;Datenblatt!$U$8),100,IF($C441=13,(Datenblatt!$B$19*Übersicht!G441^3)+(Datenblatt!$C$19*Übersicht!G441^2)+(Datenblatt!$D$19*Übersicht!G441)+Datenblatt!$E$19,IF($C441=14,(Datenblatt!$B$20*Übersicht!G441^3)+(Datenblatt!$C$20*Übersicht!G441^2)+(Datenblatt!$D$20*Übersicht!G441)+Datenblatt!$E$20,IF($C441=15,(Datenblatt!$B$21*Übersicht!G441^3)+(Datenblatt!$C$21*Übersicht!G441^2)+(Datenblatt!$D$21*Übersicht!G441)+Datenblatt!$E$21,IF($C441=16,(Datenblatt!$B$22*Übersicht!G441^3)+(Datenblatt!$C$22*Übersicht!G441^2)+(Datenblatt!$D$22*Übersicht!G441)+Datenblatt!$E$22,IF($C441=12,(Datenblatt!$B$23*Übersicht!G441^3)+(Datenblatt!$C$23*Übersicht!G441^2)+(Datenblatt!$D$23*Übersicht!G441)+Datenblatt!$E$23,IF($C441=11,(Datenblatt!$B$24*Übersicht!G441^3)+(Datenblatt!$C$24*Übersicht!G441^2)+(Datenblatt!$D$24*Übersicht!G441)+Datenblatt!$E$24,0))))))))))))))))))</f>
        <v>0</v>
      </c>
      <c r="M441">
        <f>IF(AND(H441="",C441=11),Datenblatt!$I$26,IF(AND(H441="",C441=12),Datenblatt!$I$26,IF(AND(H441="",C441=16),Datenblatt!$I$27,IF(AND(H441="",C441=15),Datenblatt!$I$26,IF(AND(H441="",C441=14),Datenblatt!$I$26,IF(AND(H441="",C441=13),Datenblatt!$I$26,IF(AND($C441=13,H441&gt;Datenblatt!$X$3),0,IF(AND($C441=14,H441&gt;Datenblatt!$X$4),0,IF(AND($C441=15,H441&gt;Datenblatt!$X$5),0,IF(AND($C441=16,H441&gt;Datenblatt!$X$6),0,IF(AND($C441=12,H441&gt;Datenblatt!$X$7),0,IF(AND($C441=11,H441&gt;Datenblatt!$X$8),0,IF(AND($C441=13,H441&lt;Datenblatt!$W$3),100,IF(AND($C441=14,H441&lt;Datenblatt!$W$4),100,IF(AND($C441=15,H441&lt;Datenblatt!$W$5),100,IF(AND($C441=16,H441&lt;Datenblatt!$W$6),100,IF(AND($C441=12,H441&lt;Datenblatt!$W$7),100,IF(AND($C441=11,H441&lt;Datenblatt!$W$8),100,IF($C441=13,(Datenblatt!$B$27*Übersicht!H441^3)+(Datenblatt!$C$27*Übersicht!H441^2)+(Datenblatt!$D$27*Übersicht!H441)+Datenblatt!$E$27,IF($C441=14,(Datenblatt!$B$28*Übersicht!H441^3)+(Datenblatt!$C$28*Übersicht!H441^2)+(Datenblatt!$D$28*Übersicht!H441)+Datenblatt!$E$28,IF($C441=15,(Datenblatt!$B$29*Übersicht!H441^3)+(Datenblatt!$C$29*Übersicht!H441^2)+(Datenblatt!$D$29*Übersicht!H441)+Datenblatt!$E$29,IF($C441=16,(Datenblatt!$B$30*Übersicht!H441^3)+(Datenblatt!$C$30*Übersicht!H441^2)+(Datenblatt!$D$30*Übersicht!H441)+Datenblatt!$E$30,IF($C441=12,(Datenblatt!$B$31*Übersicht!H441^3)+(Datenblatt!$C$31*Übersicht!H441^2)+(Datenblatt!$D$31*Übersicht!H441)+Datenblatt!$E$31,IF($C441=11,(Datenblatt!$B$32*Übersicht!H441^3)+(Datenblatt!$C$32*Übersicht!H441^2)+(Datenblatt!$D$32*Übersicht!H441)+Datenblatt!$E$32,0))))))))))))))))))))))))</f>
        <v>0</v>
      </c>
      <c r="N441">
        <f>IF(AND(H441="",C441=11),Datenblatt!$I$29,IF(AND(H441="",C441=12),Datenblatt!$I$29,IF(AND(H441="",C441=16),Datenblatt!$I$29,IF(AND(H441="",C441=15),Datenblatt!$I$29,IF(AND(H441="",C441=14),Datenblatt!$I$29,IF(AND(H441="",C441=13),Datenblatt!$I$29,IF(AND($C441=13,H441&gt;Datenblatt!$X$3),0,IF(AND($C441=14,H441&gt;Datenblatt!$X$4),0,IF(AND($C441=15,H441&gt;Datenblatt!$X$5),0,IF(AND($C441=16,H441&gt;Datenblatt!$X$6),0,IF(AND($C441=12,H441&gt;Datenblatt!$X$7),0,IF(AND($C441=11,H441&gt;Datenblatt!$X$8),0,IF(AND($C441=13,H441&lt;Datenblatt!$W$3),100,IF(AND($C441=14,H441&lt;Datenblatt!$W$4),100,IF(AND($C441=15,H441&lt;Datenblatt!$W$5),100,IF(AND($C441=16,H441&lt;Datenblatt!$W$6),100,IF(AND($C441=12,H441&lt;Datenblatt!$W$7),100,IF(AND($C441=11,H441&lt;Datenblatt!$W$8),100,IF($C441=13,(Datenblatt!$B$27*Übersicht!H441^3)+(Datenblatt!$C$27*Übersicht!H441^2)+(Datenblatt!$D$27*Übersicht!H441)+Datenblatt!$E$27,IF($C441=14,(Datenblatt!$B$28*Übersicht!H441^3)+(Datenblatt!$C$28*Übersicht!H441^2)+(Datenblatt!$D$28*Übersicht!H441)+Datenblatt!$E$28,IF($C441=15,(Datenblatt!$B$29*Übersicht!H441^3)+(Datenblatt!$C$29*Übersicht!H441^2)+(Datenblatt!$D$29*Übersicht!H441)+Datenblatt!$E$29,IF($C441=16,(Datenblatt!$B$30*Übersicht!H441^3)+(Datenblatt!$C$30*Übersicht!H441^2)+(Datenblatt!$D$30*Übersicht!H441)+Datenblatt!$E$30,IF($C441=12,(Datenblatt!$B$31*Übersicht!H441^3)+(Datenblatt!$C$31*Übersicht!H441^2)+(Datenblatt!$D$31*Übersicht!H441)+Datenblatt!$E$31,IF($C441=11,(Datenblatt!$B$32*Übersicht!H441^3)+(Datenblatt!$C$32*Übersicht!H441^2)+(Datenblatt!$D$32*Übersicht!H441)+Datenblatt!$E$32,0))))))))))))))))))))))))</f>
        <v>0</v>
      </c>
      <c r="O441" s="2" t="e">
        <f t="shared" si="24"/>
        <v>#DIV/0!</v>
      </c>
      <c r="P441" s="2" t="e">
        <f t="shared" si="25"/>
        <v>#DIV/0!</v>
      </c>
      <c r="R441" s="2"/>
      <c r="S441" s="2">
        <f>Datenblatt!$I$10</f>
        <v>62.816491055091916</v>
      </c>
      <c r="T441" s="2">
        <f>Datenblatt!$I$18</f>
        <v>62.379148900450787</v>
      </c>
      <c r="U441" s="2">
        <f>Datenblatt!$I$26</f>
        <v>55.885385458572635</v>
      </c>
      <c r="V441" s="2">
        <f>Datenblatt!$I$34</f>
        <v>60.727085155488531</v>
      </c>
      <c r="W441" s="7" t="e">
        <f t="shared" si="26"/>
        <v>#DIV/0!</v>
      </c>
      <c r="Y441" s="2">
        <f>Datenblatt!$I$5</f>
        <v>73.48733784597421</v>
      </c>
      <c r="Z441">
        <f>Datenblatt!$I$13</f>
        <v>79.926562848016317</v>
      </c>
      <c r="AA441">
        <f>Datenblatt!$I$21</f>
        <v>79.953620531215734</v>
      </c>
      <c r="AB441">
        <f>Datenblatt!$I$29</f>
        <v>70.851454876954847</v>
      </c>
      <c r="AC441">
        <f>Datenblatt!$I$37</f>
        <v>75.813025407742586</v>
      </c>
      <c r="AD441" s="7" t="e">
        <f t="shared" si="27"/>
        <v>#DIV/0!</v>
      </c>
    </row>
    <row r="442" spans="10:30" ht="19" x14ac:dyDescent="0.25">
      <c r="J442" s="3" t="e">
        <f>IF(AND($C442=13,Datenblatt!M442&lt;Datenblatt!$R$3),0,IF(AND($C442=14,Datenblatt!M442&lt;Datenblatt!$R$4),0,IF(AND($C442=15,Datenblatt!M442&lt;Datenblatt!$R$5),0,IF(AND($C442=16,Datenblatt!M442&lt;Datenblatt!$R$6),0,IF(AND($C442=12,Datenblatt!M442&lt;Datenblatt!$R$7),0,IF(AND($C442=11,Datenblatt!M442&lt;Datenblatt!$R$8),0,IF(AND($C442=13,Datenblatt!M442&gt;Datenblatt!$Q$3),100,IF(AND($C442=14,Datenblatt!M442&gt;Datenblatt!$Q$4),100,IF(AND($C442=15,Datenblatt!M442&gt;Datenblatt!$Q$5),100,IF(AND($C442=16,Datenblatt!M442&gt;Datenblatt!$Q$6),100,IF(AND($C442=12,Datenblatt!M442&gt;Datenblatt!$Q$7),100,IF(AND($C442=11,Datenblatt!M442&gt;Datenblatt!$Q$8),100,IF(Übersicht!$C442=13,Datenblatt!$B$3*Datenblatt!M442^3+Datenblatt!$C$3*Datenblatt!M442^2+Datenblatt!$D$3*Datenblatt!M442+Datenblatt!$E$3,IF(Übersicht!$C442=14,Datenblatt!$B$4*Datenblatt!M442^3+Datenblatt!$C$4*Datenblatt!M442^2+Datenblatt!$D$4*Datenblatt!M442+Datenblatt!$E$4,IF(Übersicht!$C442=15,Datenblatt!$B$5*Datenblatt!M442^3+Datenblatt!$C$5*Datenblatt!M442^2+Datenblatt!$D$5*Datenblatt!M442+Datenblatt!$E$5,IF(Übersicht!$C442=16,Datenblatt!$B$6*Datenblatt!M442^3+Datenblatt!$C$6*Datenblatt!M442^2+Datenblatt!$D$6*Datenblatt!M442+Datenblatt!$E$6,IF(Übersicht!$C442=12,Datenblatt!$B$7*Datenblatt!M442^3+Datenblatt!$C$7*Datenblatt!M442^2+Datenblatt!$D$7*Datenblatt!M442+Datenblatt!$E$7,IF(Übersicht!$C442=11,Datenblatt!$B$8*Datenblatt!M442^3+Datenblatt!$C$8*Datenblatt!M442^2+Datenblatt!$D$8*Datenblatt!M442+Datenblatt!$E$8,0))))))))))))))))))</f>
        <v>#DIV/0!</v>
      </c>
      <c r="K442" t="e">
        <f>IF(AND(Übersicht!$C442=13,Datenblatt!N442&lt;Datenblatt!$T$3),0,IF(AND(Übersicht!$C442=14,Datenblatt!N442&lt;Datenblatt!$T$4),0,IF(AND(Übersicht!$C442=15,Datenblatt!N442&lt;Datenblatt!$T$5),0,IF(AND(Übersicht!$C442=16,Datenblatt!N442&lt;Datenblatt!$T$6),0,IF(AND(Übersicht!$C442=12,Datenblatt!N442&lt;Datenblatt!$T$7),0,IF(AND(Übersicht!$C442=11,Datenblatt!N442&lt;Datenblatt!$T$8),0,IF(AND($C442=13,Datenblatt!N442&gt;Datenblatt!$S$3),100,IF(AND($C442=14,Datenblatt!N442&gt;Datenblatt!$S$4),100,IF(AND($C442=15,Datenblatt!N442&gt;Datenblatt!$S$5),100,IF(AND($C442=16,Datenblatt!N442&gt;Datenblatt!$S$6),100,IF(AND($C442=12,Datenblatt!N442&gt;Datenblatt!$S$7),100,IF(AND($C442=11,Datenblatt!N442&gt;Datenblatt!$S$8),100,IF(Übersicht!$C442=13,Datenblatt!$B$11*Datenblatt!N442^3+Datenblatt!$C$11*Datenblatt!N442^2+Datenblatt!$D$11*Datenblatt!N442+Datenblatt!$E$11,IF(Übersicht!$C442=14,Datenblatt!$B$12*Datenblatt!N442^3+Datenblatt!$C$12*Datenblatt!N442^2+Datenblatt!$D$12*Datenblatt!N442+Datenblatt!$E$12,IF(Übersicht!$C442=15,Datenblatt!$B$13*Datenblatt!N442^3+Datenblatt!$C$13*Datenblatt!N442^2+Datenblatt!$D$13*Datenblatt!N442+Datenblatt!$E$13,IF(Übersicht!$C442=16,Datenblatt!$B$14*Datenblatt!N442^3+Datenblatt!$C$14*Datenblatt!N442^2+Datenblatt!$D$14*Datenblatt!N442+Datenblatt!$E$14,IF(Übersicht!$C442=12,Datenblatt!$B$15*Datenblatt!N442^3+Datenblatt!$C$15*Datenblatt!N442^2+Datenblatt!$D$15*Datenblatt!N442+Datenblatt!$E$15,IF(Übersicht!$C442=11,Datenblatt!$B$16*Datenblatt!N442^3+Datenblatt!$C$16*Datenblatt!N442^2+Datenblatt!$D$16*Datenblatt!N442+Datenblatt!$E$16,0))))))))))))))))))</f>
        <v>#DIV/0!</v>
      </c>
      <c r="L442">
        <f>IF(AND($C442=13,G442&lt;Datenblatt!$V$3),0,IF(AND($C442=14,G442&lt;Datenblatt!$V$4),0,IF(AND($C442=15,G442&lt;Datenblatt!$V$5),0,IF(AND($C442=16,G442&lt;Datenblatt!$V$6),0,IF(AND($C442=12,G442&lt;Datenblatt!$V$7),0,IF(AND($C442=11,G442&lt;Datenblatt!$V$8),0,IF(AND($C442=13,G442&gt;Datenblatt!$U$3),100,IF(AND($C442=14,G442&gt;Datenblatt!$U$4),100,IF(AND($C442=15,G442&gt;Datenblatt!$U$5),100,IF(AND($C442=16,G442&gt;Datenblatt!$U$6),100,IF(AND($C442=12,G442&gt;Datenblatt!$U$7),100,IF(AND($C442=11,G442&gt;Datenblatt!$U$8),100,IF($C442=13,(Datenblatt!$B$19*Übersicht!G442^3)+(Datenblatt!$C$19*Übersicht!G442^2)+(Datenblatt!$D$19*Übersicht!G442)+Datenblatt!$E$19,IF($C442=14,(Datenblatt!$B$20*Übersicht!G442^3)+(Datenblatt!$C$20*Übersicht!G442^2)+(Datenblatt!$D$20*Übersicht!G442)+Datenblatt!$E$20,IF($C442=15,(Datenblatt!$B$21*Übersicht!G442^3)+(Datenblatt!$C$21*Übersicht!G442^2)+(Datenblatt!$D$21*Übersicht!G442)+Datenblatt!$E$21,IF($C442=16,(Datenblatt!$B$22*Übersicht!G442^3)+(Datenblatt!$C$22*Übersicht!G442^2)+(Datenblatt!$D$22*Übersicht!G442)+Datenblatt!$E$22,IF($C442=12,(Datenblatt!$B$23*Übersicht!G442^3)+(Datenblatt!$C$23*Übersicht!G442^2)+(Datenblatt!$D$23*Übersicht!G442)+Datenblatt!$E$23,IF($C442=11,(Datenblatt!$B$24*Übersicht!G442^3)+(Datenblatt!$C$24*Übersicht!G442^2)+(Datenblatt!$D$24*Übersicht!G442)+Datenblatt!$E$24,0))))))))))))))))))</f>
        <v>0</v>
      </c>
      <c r="M442">
        <f>IF(AND(H442="",C442=11),Datenblatt!$I$26,IF(AND(H442="",C442=12),Datenblatt!$I$26,IF(AND(H442="",C442=16),Datenblatt!$I$27,IF(AND(H442="",C442=15),Datenblatt!$I$26,IF(AND(H442="",C442=14),Datenblatt!$I$26,IF(AND(H442="",C442=13),Datenblatt!$I$26,IF(AND($C442=13,H442&gt;Datenblatt!$X$3),0,IF(AND($C442=14,H442&gt;Datenblatt!$X$4),0,IF(AND($C442=15,H442&gt;Datenblatt!$X$5),0,IF(AND($C442=16,H442&gt;Datenblatt!$X$6),0,IF(AND($C442=12,H442&gt;Datenblatt!$X$7),0,IF(AND($C442=11,H442&gt;Datenblatt!$X$8),0,IF(AND($C442=13,H442&lt;Datenblatt!$W$3),100,IF(AND($C442=14,H442&lt;Datenblatt!$W$4),100,IF(AND($C442=15,H442&lt;Datenblatt!$W$5),100,IF(AND($C442=16,H442&lt;Datenblatt!$W$6),100,IF(AND($C442=12,H442&lt;Datenblatt!$W$7),100,IF(AND($C442=11,H442&lt;Datenblatt!$W$8),100,IF($C442=13,(Datenblatt!$B$27*Übersicht!H442^3)+(Datenblatt!$C$27*Übersicht!H442^2)+(Datenblatt!$D$27*Übersicht!H442)+Datenblatt!$E$27,IF($C442=14,(Datenblatt!$B$28*Übersicht!H442^3)+(Datenblatt!$C$28*Übersicht!H442^2)+(Datenblatt!$D$28*Übersicht!H442)+Datenblatt!$E$28,IF($C442=15,(Datenblatt!$B$29*Übersicht!H442^3)+(Datenblatt!$C$29*Übersicht!H442^2)+(Datenblatt!$D$29*Übersicht!H442)+Datenblatt!$E$29,IF($C442=16,(Datenblatt!$B$30*Übersicht!H442^3)+(Datenblatt!$C$30*Übersicht!H442^2)+(Datenblatt!$D$30*Übersicht!H442)+Datenblatt!$E$30,IF($C442=12,(Datenblatt!$B$31*Übersicht!H442^3)+(Datenblatt!$C$31*Übersicht!H442^2)+(Datenblatt!$D$31*Übersicht!H442)+Datenblatt!$E$31,IF($C442=11,(Datenblatt!$B$32*Übersicht!H442^3)+(Datenblatt!$C$32*Übersicht!H442^2)+(Datenblatt!$D$32*Übersicht!H442)+Datenblatt!$E$32,0))))))))))))))))))))))))</f>
        <v>0</v>
      </c>
      <c r="N442">
        <f>IF(AND(H442="",C442=11),Datenblatt!$I$29,IF(AND(H442="",C442=12),Datenblatt!$I$29,IF(AND(H442="",C442=16),Datenblatt!$I$29,IF(AND(H442="",C442=15),Datenblatt!$I$29,IF(AND(H442="",C442=14),Datenblatt!$I$29,IF(AND(H442="",C442=13),Datenblatt!$I$29,IF(AND($C442=13,H442&gt;Datenblatt!$X$3),0,IF(AND($C442=14,H442&gt;Datenblatt!$X$4),0,IF(AND($C442=15,H442&gt;Datenblatt!$X$5),0,IF(AND($C442=16,H442&gt;Datenblatt!$X$6),0,IF(AND($C442=12,H442&gt;Datenblatt!$X$7),0,IF(AND($C442=11,H442&gt;Datenblatt!$X$8),0,IF(AND($C442=13,H442&lt;Datenblatt!$W$3),100,IF(AND($C442=14,H442&lt;Datenblatt!$W$4),100,IF(AND($C442=15,H442&lt;Datenblatt!$W$5),100,IF(AND($C442=16,H442&lt;Datenblatt!$W$6),100,IF(AND($C442=12,H442&lt;Datenblatt!$W$7),100,IF(AND($C442=11,H442&lt;Datenblatt!$W$8),100,IF($C442=13,(Datenblatt!$B$27*Übersicht!H442^3)+(Datenblatt!$C$27*Übersicht!H442^2)+(Datenblatt!$D$27*Übersicht!H442)+Datenblatt!$E$27,IF($C442=14,(Datenblatt!$B$28*Übersicht!H442^3)+(Datenblatt!$C$28*Übersicht!H442^2)+(Datenblatt!$D$28*Übersicht!H442)+Datenblatt!$E$28,IF($C442=15,(Datenblatt!$B$29*Übersicht!H442^3)+(Datenblatt!$C$29*Übersicht!H442^2)+(Datenblatt!$D$29*Übersicht!H442)+Datenblatt!$E$29,IF($C442=16,(Datenblatt!$B$30*Übersicht!H442^3)+(Datenblatt!$C$30*Übersicht!H442^2)+(Datenblatt!$D$30*Übersicht!H442)+Datenblatt!$E$30,IF($C442=12,(Datenblatt!$B$31*Übersicht!H442^3)+(Datenblatt!$C$31*Übersicht!H442^2)+(Datenblatt!$D$31*Übersicht!H442)+Datenblatt!$E$31,IF($C442=11,(Datenblatt!$B$32*Übersicht!H442^3)+(Datenblatt!$C$32*Übersicht!H442^2)+(Datenblatt!$D$32*Übersicht!H442)+Datenblatt!$E$32,0))))))))))))))))))))))))</f>
        <v>0</v>
      </c>
      <c r="O442" s="2" t="e">
        <f t="shared" si="24"/>
        <v>#DIV/0!</v>
      </c>
      <c r="P442" s="2" t="e">
        <f t="shared" si="25"/>
        <v>#DIV/0!</v>
      </c>
      <c r="R442" s="2"/>
      <c r="S442" s="2">
        <f>Datenblatt!$I$10</f>
        <v>62.816491055091916</v>
      </c>
      <c r="T442" s="2">
        <f>Datenblatt!$I$18</f>
        <v>62.379148900450787</v>
      </c>
      <c r="U442" s="2">
        <f>Datenblatt!$I$26</f>
        <v>55.885385458572635</v>
      </c>
      <c r="V442" s="2">
        <f>Datenblatt!$I$34</f>
        <v>60.727085155488531</v>
      </c>
      <c r="W442" s="7" t="e">
        <f t="shared" si="26"/>
        <v>#DIV/0!</v>
      </c>
      <c r="Y442" s="2">
        <f>Datenblatt!$I$5</f>
        <v>73.48733784597421</v>
      </c>
      <c r="Z442">
        <f>Datenblatt!$I$13</f>
        <v>79.926562848016317</v>
      </c>
      <c r="AA442">
        <f>Datenblatt!$I$21</f>
        <v>79.953620531215734</v>
      </c>
      <c r="AB442">
        <f>Datenblatt!$I$29</f>
        <v>70.851454876954847</v>
      </c>
      <c r="AC442">
        <f>Datenblatt!$I$37</f>
        <v>75.813025407742586</v>
      </c>
      <c r="AD442" s="7" t="e">
        <f t="shared" si="27"/>
        <v>#DIV/0!</v>
      </c>
    </row>
    <row r="443" spans="10:30" ht="19" x14ac:dyDescent="0.25">
      <c r="J443" s="3" t="e">
        <f>IF(AND($C443=13,Datenblatt!M443&lt;Datenblatt!$R$3),0,IF(AND($C443=14,Datenblatt!M443&lt;Datenblatt!$R$4),0,IF(AND($C443=15,Datenblatt!M443&lt;Datenblatt!$R$5),0,IF(AND($C443=16,Datenblatt!M443&lt;Datenblatt!$R$6),0,IF(AND($C443=12,Datenblatt!M443&lt;Datenblatt!$R$7),0,IF(AND($C443=11,Datenblatt!M443&lt;Datenblatt!$R$8),0,IF(AND($C443=13,Datenblatt!M443&gt;Datenblatt!$Q$3),100,IF(AND($C443=14,Datenblatt!M443&gt;Datenblatt!$Q$4),100,IF(AND($C443=15,Datenblatt!M443&gt;Datenblatt!$Q$5),100,IF(AND($C443=16,Datenblatt!M443&gt;Datenblatt!$Q$6),100,IF(AND($C443=12,Datenblatt!M443&gt;Datenblatt!$Q$7),100,IF(AND($C443=11,Datenblatt!M443&gt;Datenblatt!$Q$8),100,IF(Übersicht!$C443=13,Datenblatt!$B$3*Datenblatt!M443^3+Datenblatt!$C$3*Datenblatt!M443^2+Datenblatt!$D$3*Datenblatt!M443+Datenblatt!$E$3,IF(Übersicht!$C443=14,Datenblatt!$B$4*Datenblatt!M443^3+Datenblatt!$C$4*Datenblatt!M443^2+Datenblatt!$D$4*Datenblatt!M443+Datenblatt!$E$4,IF(Übersicht!$C443=15,Datenblatt!$B$5*Datenblatt!M443^3+Datenblatt!$C$5*Datenblatt!M443^2+Datenblatt!$D$5*Datenblatt!M443+Datenblatt!$E$5,IF(Übersicht!$C443=16,Datenblatt!$B$6*Datenblatt!M443^3+Datenblatt!$C$6*Datenblatt!M443^2+Datenblatt!$D$6*Datenblatt!M443+Datenblatt!$E$6,IF(Übersicht!$C443=12,Datenblatt!$B$7*Datenblatt!M443^3+Datenblatt!$C$7*Datenblatt!M443^2+Datenblatt!$D$7*Datenblatt!M443+Datenblatt!$E$7,IF(Übersicht!$C443=11,Datenblatt!$B$8*Datenblatt!M443^3+Datenblatt!$C$8*Datenblatt!M443^2+Datenblatt!$D$8*Datenblatt!M443+Datenblatt!$E$8,0))))))))))))))))))</f>
        <v>#DIV/0!</v>
      </c>
      <c r="K443" t="e">
        <f>IF(AND(Übersicht!$C443=13,Datenblatt!N443&lt;Datenblatt!$T$3),0,IF(AND(Übersicht!$C443=14,Datenblatt!N443&lt;Datenblatt!$T$4),0,IF(AND(Übersicht!$C443=15,Datenblatt!N443&lt;Datenblatt!$T$5),0,IF(AND(Übersicht!$C443=16,Datenblatt!N443&lt;Datenblatt!$T$6),0,IF(AND(Übersicht!$C443=12,Datenblatt!N443&lt;Datenblatt!$T$7),0,IF(AND(Übersicht!$C443=11,Datenblatt!N443&lt;Datenblatt!$T$8),0,IF(AND($C443=13,Datenblatt!N443&gt;Datenblatt!$S$3),100,IF(AND($C443=14,Datenblatt!N443&gt;Datenblatt!$S$4),100,IF(AND($C443=15,Datenblatt!N443&gt;Datenblatt!$S$5),100,IF(AND($C443=16,Datenblatt!N443&gt;Datenblatt!$S$6),100,IF(AND($C443=12,Datenblatt!N443&gt;Datenblatt!$S$7),100,IF(AND($C443=11,Datenblatt!N443&gt;Datenblatt!$S$8),100,IF(Übersicht!$C443=13,Datenblatt!$B$11*Datenblatt!N443^3+Datenblatt!$C$11*Datenblatt!N443^2+Datenblatt!$D$11*Datenblatt!N443+Datenblatt!$E$11,IF(Übersicht!$C443=14,Datenblatt!$B$12*Datenblatt!N443^3+Datenblatt!$C$12*Datenblatt!N443^2+Datenblatt!$D$12*Datenblatt!N443+Datenblatt!$E$12,IF(Übersicht!$C443=15,Datenblatt!$B$13*Datenblatt!N443^3+Datenblatt!$C$13*Datenblatt!N443^2+Datenblatt!$D$13*Datenblatt!N443+Datenblatt!$E$13,IF(Übersicht!$C443=16,Datenblatt!$B$14*Datenblatt!N443^3+Datenblatt!$C$14*Datenblatt!N443^2+Datenblatt!$D$14*Datenblatt!N443+Datenblatt!$E$14,IF(Übersicht!$C443=12,Datenblatt!$B$15*Datenblatt!N443^3+Datenblatt!$C$15*Datenblatt!N443^2+Datenblatt!$D$15*Datenblatt!N443+Datenblatt!$E$15,IF(Übersicht!$C443=11,Datenblatt!$B$16*Datenblatt!N443^3+Datenblatt!$C$16*Datenblatt!N443^2+Datenblatt!$D$16*Datenblatt!N443+Datenblatt!$E$16,0))))))))))))))))))</f>
        <v>#DIV/0!</v>
      </c>
      <c r="L443">
        <f>IF(AND($C443=13,G443&lt;Datenblatt!$V$3),0,IF(AND($C443=14,G443&lt;Datenblatt!$V$4),0,IF(AND($C443=15,G443&lt;Datenblatt!$V$5),0,IF(AND($C443=16,G443&lt;Datenblatt!$V$6),0,IF(AND($C443=12,G443&lt;Datenblatt!$V$7),0,IF(AND($C443=11,G443&lt;Datenblatt!$V$8),0,IF(AND($C443=13,G443&gt;Datenblatt!$U$3),100,IF(AND($C443=14,G443&gt;Datenblatt!$U$4),100,IF(AND($C443=15,G443&gt;Datenblatt!$U$5),100,IF(AND($C443=16,G443&gt;Datenblatt!$U$6),100,IF(AND($C443=12,G443&gt;Datenblatt!$U$7),100,IF(AND($C443=11,G443&gt;Datenblatt!$U$8),100,IF($C443=13,(Datenblatt!$B$19*Übersicht!G443^3)+(Datenblatt!$C$19*Übersicht!G443^2)+(Datenblatt!$D$19*Übersicht!G443)+Datenblatt!$E$19,IF($C443=14,(Datenblatt!$B$20*Übersicht!G443^3)+(Datenblatt!$C$20*Übersicht!G443^2)+(Datenblatt!$D$20*Übersicht!G443)+Datenblatt!$E$20,IF($C443=15,(Datenblatt!$B$21*Übersicht!G443^3)+(Datenblatt!$C$21*Übersicht!G443^2)+(Datenblatt!$D$21*Übersicht!G443)+Datenblatt!$E$21,IF($C443=16,(Datenblatt!$B$22*Übersicht!G443^3)+(Datenblatt!$C$22*Übersicht!G443^2)+(Datenblatt!$D$22*Übersicht!G443)+Datenblatt!$E$22,IF($C443=12,(Datenblatt!$B$23*Übersicht!G443^3)+(Datenblatt!$C$23*Übersicht!G443^2)+(Datenblatt!$D$23*Übersicht!G443)+Datenblatt!$E$23,IF($C443=11,(Datenblatt!$B$24*Übersicht!G443^3)+(Datenblatt!$C$24*Übersicht!G443^2)+(Datenblatt!$D$24*Übersicht!G443)+Datenblatt!$E$24,0))))))))))))))))))</f>
        <v>0</v>
      </c>
      <c r="M443">
        <f>IF(AND(H443="",C443=11),Datenblatt!$I$26,IF(AND(H443="",C443=12),Datenblatt!$I$26,IF(AND(H443="",C443=16),Datenblatt!$I$27,IF(AND(H443="",C443=15),Datenblatt!$I$26,IF(AND(H443="",C443=14),Datenblatt!$I$26,IF(AND(H443="",C443=13),Datenblatt!$I$26,IF(AND($C443=13,H443&gt;Datenblatt!$X$3),0,IF(AND($C443=14,H443&gt;Datenblatt!$X$4),0,IF(AND($C443=15,H443&gt;Datenblatt!$X$5),0,IF(AND($C443=16,H443&gt;Datenblatt!$X$6),0,IF(AND($C443=12,H443&gt;Datenblatt!$X$7),0,IF(AND($C443=11,H443&gt;Datenblatt!$X$8),0,IF(AND($C443=13,H443&lt;Datenblatt!$W$3),100,IF(AND($C443=14,H443&lt;Datenblatt!$W$4),100,IF(AND($C443=15,H443&lt;Datenblatt!$W$5),100,IF(AND($C443=16,H443&lt;Datenblatt!$W$6),100,IF(AND($C443=12,H443&lt;Datenblatt!$W$7),100,IF(AND($C443=11,H443&lt;Datenblatt!$W$8),100,IF($C443=13,(Datenblatt!$B$27*Übersicht!H443^3)+(Datenblatt!$C$27*Übersicht!H443^2)+(Datenblatt!$D$27*Übersicht!H443)+Datenblatt!$E$27,IF($C443=14,(Datenblatt!$B$28*Übersicht!H443^3)+(Datenblatt!$C$28*Übersicht!H443^2)+(Datenblatt!$D$28*Übersicht!H443)+Datenblatt!$E$28,IF($C443=15,(Datenblatt!$B$29*Übersicht!H443^3)+(Datenblatt!$C$29*Übersicht!H443^2)+(Datenblatt!$D$29*Übersicht!H443)+Datenblatt!$E$29,IF($C443=16,(Datenblatt!$B$30*Übersicht!H443^3)+(Datenblatt!$C$30*Übersicht!H443^2)+(Datenblatt!$D$30*Übersicht!H443)+Datenblatt!$E$30,IF($C443=12,(Datenblatt!$B$31*Übersicht!H443^3)+(Datenblatt!$C$31*Übersicht!H443^2)+(Datenblatt!$D$31*Übersicht!H443)+Datenblatt!$E$31,IF($C443=11,(Datenblatt!$B$32*Übersicht!H443^3)+(Datenblatt!$C$32*Übersicht!H443^2)+(Datenblatt!$D$32*Übersicht!H443)+Datenblatt!$E$32,0))))))))))))))))))))))))</f>
        <v>0</v>
      </c>
      <c r="N443">
        <f>IF(AND(H443="",C443=11),Datenblatt!$I$29,IF(AND(H443="",C443=12),Datenblatt!$I$29,IF(AND(H443="",C443=16),Datenblatt!$I$29,IF(AND(H443="",C443=15),Datenblatt!$I$29,IF(AND(H443="",C443=14),Datenblatt!$I$29,IF(AND(H443="",C443=13),Datenblatt!$I$29,IF(AND($C443=13,H443&gt;Datenblatt!$X$3),0,IF(AND($C443=14,H443&gt;Datenblatt!$X$4),0,IF(AND($C443=15,H443&gt;Datenblatt!$X$5),0,IF(AND($C443=16,H443&gt;Datenblatt!$X$6),0,IF(AND($C443=12,H443&gt;Datenblatt!$X$7),0,IF(AND($C443=11,H443&gt;Datenblatt!$X$8),0,IF(AND($C443=13,H443&lt;Datenblatt!$W$3),100,IF(AND($C443=14,H443&lt;Datenblatt!$W$4),100,IF(AND($C443=15,H443&lt;Datenblatt!$W$5),100,IF(AND($C443=16,H443&lt;Datenblatt!$W$6),100,IF(AND($C443=12,H443&lt;Datenblatt!$W$7),100,IF(AND($C443=11,H443&lt;Datenblatt!$W$8),100,IF($C443=13,(Datenblatt!$B$27*Übersicht!H443^3)+(Datenblatt!$C$27*Übersicht!H443^2)+(Datenblatt!$D$27*Übersicht!H443)+Datenblatt!$E$27,IF($C443=14,(Datenblatt!$B$28*Übersicht!H443^3)+(Datenblatt!$C$28*Übersicht!H443^2)+(Datenblatt!$D$28*Übersicht!H443)+Datenblatt!$E$28,IF($C443=15,(Datenblatt!$B$29*Übersicht!H443^3)+(Datenblatt!$C$29*Übersicht!H443^2)+(Datenblatt!$D$29*Übersicht!H443)+Datenblatt!$E$29,IF($C443=16,(Datenblatt!$B$30*Übersicht!H443^3)+(Datenblatt!$C$30*Übersicht!H443^2)+(Datenblatt!$D$30*Übersicht!H443)+Datenblatt!$E$30,IF($C443=12,(Datenblatt!$B$31*Übersicht!H443^3)+(Datenblatt!$C$31*Übersicht!H443^2)+(Datenblatt!$D$31*Übersicht!H443)+Datenblatt!$E$31,IF($C443=11,(Datenblatt!$B$32*Übersicht!H443^3)+(Datenblatt!$C$32*Übersicht!H443^2)+(Datenblatt!$D$32*Übersicht!H443)+Datenblatt!$E$32,0))))))))))))))))))))))))</f>
        <v>0</v>
      </c>
      <c r="O443" s="2" t="e">
        <f t="shared" si="24"/>
        <v>#DIV/0!</v>
      </c>
      <c r="P443" s="2" t="e">
        <f t="shared" si="25"/>
        <v>#DIV/0!</v>
      </c>
      <c r="R443" s="2"/>
      <c r="S443" s="2">
        <f>Datenblatt!$I$10</f>
        <v>62.816491055091916</v>
      </c>
      <c r="T443" s="2">
        <f>Datenblatt!$I$18</f>
        <v>62.379148900450787</v>
      </c>
      <c r="U443" s="2">
        <f>Datenblatt!$I$26</f>
        <v>55.885385458572635</v>
      </c>
      <c r="V443" s="2">
        <f>Datenblatt!$I$34</f>
        <v>60.727085155488531</v>
      </c>
      <c r="W443" s="7" t="e">
        <f t="shared" si="26"/>
        <v>#DIV/0!</v>
      </c>
      <c r="Y443" s="2">
        <f>Datenblatt!$I$5</f>
        <v>73.48733784597421</v>
      </c>
      <c r="Z443">
        <f>Datenblatt!$I$13</f>
        <v>79.926562848016317</v>
      </c>
      <c r="AA443">
        <f>Datenblatt!$I$21</f>
        <v>79.953620531215734</v>
      </c>
      <c r="AB443">
        <f>Datenblatt!$I$29</f>
        <v>70.851454876954847</v>
      </c>
      <c r="AC443">
        <f>Datenblatt!$I$37</f>
        <v>75.813025407742586</v>
      </c>
      <c r="AD443" s="7" t="e">
        <f t="shared" si="27"/>
        <v>#DIV/0!</v>
      </c>
    </row>
    <row r="444" spans="10:30" ht="19" x14ac:dyDescent="0.25">
      <c r="J444" s="3" t="e">
        <f>IF(AND($C444=13,Datenblatt!M444&lt;Datenblatt!$R$3),0,IF(AND($C444=14,Datenblatt!M444&lt;Datenblatt!$R$4),0,IF(AND($C444=15,Datenblatt!M444&lt;Datenblatt!$R$5),0,IF(AND($C444=16,Datenblatt!M444&lt;Datenblatt!$R$6),0,IF(AND($C444=12,Datenblatt!M444&lt;Datenblatt!$R$7),0,IF(AND($C444=11,Datenblatt!M444&lt;Datenblatt!$R$8),0,IF(AND($C444=13,Datenblatt!M444&gt;Datenblatt!$Q$3),100,IF(AND($C444=14,Datenblatt!M444&gt;Datenblatt!$Q$4),100,IF(AND($C444=15,Datenblatt!M444&gt;Datenblatt!$Q$5),100,IF(AND($C444=16,Datenblatt!M444&gt;Datenblatt!$Q$6),100,IF(AND($C444=12,Datenblatt!M444&gt;Datenblatt!$Q$7),100,IF(AND($C444=11,Datenblatt!M444&gt;Datenblatt!$Q$8),100,IF(Übersicht!$C444=13,Datenblatt!$B$3*Datenblatt!M444^3+Datenblatt!$C$3*Datenblatt!M444^2+Datenblatt!$D$3*Datenblatt!M444+Datenblatt!$E$3,IF(Übersicht!$C444=14,Datenblatt!$B$4*Datenblatt!M444^3+Datenblatt!$C$4*Datenblatt!M444^2+Datenblatt!$D$4*Datenblatt!M444+Datenblatt!$E$4,IF(Übersicht!$C444=15,Datenblatt!$B$5*Datenblatt!M444^3+Datenblatt!$C$5*Datenblatt!M444^2+Datenblatt!$D$5*Datenblatt!M444+Datenblatt!$E$5,IF(Übersicht!$C444=16,Datenblatt!$B$6*Datenblatt!M444^3+Datenblatt!$C$6*Datenblatt!M444^2+Datenblatt!$D$6*Datenblatt!M444+Datenblatt!$E$6,IF(Übersicht!$C444=12,Datenblatt!$B$7*Datenblatt!M444^3+Datenblatt!$C$7*Datenblatt!M444^2+Datenblatt!$D$7*Datenblatt!M444+Datenblatt!$E$7,IF(Übersicht!$C444=11,Datenblatt!$B$8*Datenblatt!M444^3+Datenblatt!$C$8*Datenblatt!M444^2+Datenblatt!$D$8*Datenblatt!M444+Datenblatt!$E$8,0))))))))))))))))))</f>
        <v>#DIV/0!</v>
      </c>
      <c r="K444" t="e">
        <f>IF(AND(Übersicht!$C444=13,Datenblatt!N444&lt;Datenblatt!$T$3),0,IF(AND(Übersicht!$C444=14,Datenblatt!N444&lt;Datenblatt!$T$4),0,IF(AND(Übersicht!$C444=15,Datenblatt!N444&lt;Datenblatt!$T$5),0,IF(AND(Übersicht!$C444=16,Datenblatt!N444&lt;Datenblatt!$T$6),0,IF(AND(Übersicht!$C444=12,Datenblatt!N444&lt;Datenblatt!$T$7),0,IF(AND(Übersicht!$C444=11,Datenblatt!N444&lt;Datenblatt!$T$8),0,IF(AND($C444=13,Datenblatt!N444&gt;Datenblatt!$S$3),100,IF(AND($C444=14,Datenblatt!N444&gt;Datenblatt!$S$4),100,IF(AND($C444=15,Datenblatt!N444&gt;Datenblatt!$S$5),100,IF(AND($C444=16,Datenblatt!N444&gt;Datenblatt!$S$6),100,IF(AND($C444=12,Datenblatt!N444&gt;Datenblatt!$S$7),100,IF(AND($C444=11,Datenblatt!N444&gt;Datenblatt!$S$8),100,IF(Übersicht!$C444=13,Datenblatt!$B$11*Datenblatt!N444^3+Datenblatt!$C$11*Datenblatt!N444^2+Datenblatt!$D$11*Datenblatt!N444+Datenblatt!$E$11,IF(Übersicht!$C444=14,Datenblatt!$B$12*Datenblatt!N444^3+Datenblatt!$C$12*Datenblatt!N444^2+Datenblatt!$D$12*Datenblatt!N444+Datenblatt!$E$12,IF(Übersicht!$C444=15,Datenblatt!$B$13*Datenblatt!N444^3+Datenblatt!$C$13*Datenblatt!N444^2+Datenblatt!$D$13*Datenblatt!N444+Datenblatt!$E$13,IF(Übersicht!$C444=16,Datenblatt!$B$14*Datenblatt!N444^3+Datenblatt!$C$14*Datenblatt!N444^2+Datenblatt!$D$14*Datenblatt!N444+Datenblatt!$E$14,IF(Übersicht!$C444=12,Datenblatt!$B$15*Datenblatt!N444^3+Datenblatt!$C$15*Datenblatt!N444^2+Datenblatt!$D$15*Datenblatt!N444+Datenblatt!$E$15,IF(Übersicht!$C444=11,Datenblatt!$B$16*Datenblatt!N444^3+Datenblatt!$C$16*Datenblatt!N444^2+Datenblatt!$D$16*Datenblatt!N444+Datenblatt!$E$16,0))))))))))))))))))</f>
        <v>#DIV/0!</v>
      </c>
      <c r="L444">
        <f>IF(AND($C444=13,G444&lt;Datenblatt!$V$3),0,IF(AND($C444=14,G444&lt;Datenblatt!$V$4),0,IF(AND($C444=15,G444&lt;Datenblatt!$V$5),0,IF(AND($C444=16,G444&lt;Datenblatt!$V$6),0,IF(AND($C444=12,G444&lt;Datenblatt!$V$7),0,IF(AND($C444=11,G444&lt;Datenblatt!$V$8),0,IF(AND($C444=13,G444&gt;Datenblatt!$U$3),100,IF(AND($C444=14,G444&gt;Datenblatt!$U$4),100,IF(AND($C444=15,G444&gt;Datenblatt!$U$5),100,IF(AND($C444=16,G444&gt;Datenblatt!$U$6),100,IF(AND($C444=12,G444&gt;Datenblatt!$U$7),100,IF(AND($C444=11,G444&gt;Datenblatt!$U$8),100,IF($C444=13,(Datenblatt!$B$19*Übersicht!G444^3)+(Datenblatt!$C$19*Übersicht!G444^2)+(Datenblatt!$D$19*Übersicht!G444)+Datenblatt!$E$19,IF($C444=14,(Datenblatt!$B$20*Übersicht!G444^3)+(Datenblatt!$C$20*Übersicht!G444^2)+(Datenblatt!$D$20*Übersicht!G444)+Datenblatt!$E$20,IF($C444=15,(Datenblatt!$B$21*Übersicht!G444^3)+(Datenblatt!$C$21*Übersicht!G444^2)+(Datenblatt!$D$21*Übersicht!G444)+Datenblatt!$E$21,IF($C444=16,(Datenblatt!$B$22*Übersicht!G444^3)+(Datenblatt!$C$22*Übersicht!G444^2)+(Datenblatt!$D$22*Übersicht!G444)+Datenblatt!$E$22,IF($C444=12,(Datenblatt!$B$23*Übersicht!G444^3)+(Datenblatt!$C$23*Übersicht!G444^2)+(Datenblatt!$D$23*Übersicht!G444)+Datenblatt!$E$23,IF($C444=11,(Datenblatt!$B$24*Übersicht!G444^3)+(Datenblatt!$C$24*Übersicht!G444^2)+(Datenblatt!$D$24*Übersicht!G444)+Datenblatt!$E$24,0))))))))))))))))))</f>
        <v>0</v>
      </c>
      <c r="M444">
        <f>IF(AND(H444="",C444=11),Datenblatt!$I$26,IF(AND(H444="",C444=12),Datenblatt!$I$26,IF(AND(H444="",C444=16),Datenblatt!$I$27,IF(AND(H444="",C444=15),Datenblatt!$I$26,IF(AND(H444="",C444=14),Datenblatt!$I$26,IF(AND(H444="",C444=13),Datenblatt!$I$26,IF(AND($C444=13,H444&gt;Datenblatt!$X$3),0,IF(AND($C444=14,H444&gt;Datenblatt!$X$4),0,IF(AND($C444=15,H444&gt;Datenblatt!$X$5),0,IF(AND($C444=16,H444&gt;Datenblatt!$X$6),0,IF(AND($C444=12,H444&gt;Datenblatt!$X$7),0,IF(AND($C444=11,H444&gt;Datenblatt!$X$8),0,IF(AND($C444=13,H444&lt;Datenblatt!$W$3),100,IF(AND($C444=14,H444&lt;Datenblatt!$W$4),100,IF(AND($C444=15,H444&lt;Datenblatt!$W$5),100,IF(AND($C444=16,H444&lt;Datenblatt!$W$6),100,IF(AND($C444=12,H444&lt;Datenblatt!$W$7),100,IF(AND($C444=11,H444&lt;Datenblatt!$W$8),100,IF($C444=13,(Datenblatt!$B$27*Übersicht!H444^3)+(Datenblatt!$C$27*Übersicht!H444^2)+(Datenblatt!$D$27*Übersicht!H444)+Datenblatt!$E$27,IF($C444=14,(Datenblatt!$B$28*Übersicht!H444^3)+(Datenblatt!$C$28*Übersicht!H444^2)+(Datenblatt!$D$28*Übersicht!H444)+Datenblatt!$E$28,IF($C444=15,(Datenblatt!$B$29*Übersicht!H444^3)+(Datenblatt!$C$29*Übersicht!H444^2)+(Datenblatt!$D$29*Übersicht!H444)+Datenblatt!$E$29,IF($C444=16,(Datenblatt!$B$30*Übersicht!H444^3)+(Datenblatt!$C$30*Übersicht!H444^2)+(Datenblatt!$D$30*Übersicht!H444)+Datenblatt!$E$30,IF($C444=12,(Datenblatt!$B$31*Übersicht!H444^3)+(Datenblatt!$C$31*Übersicht!H444^2)+(Datenblatt!$D$31*Übersicht!H444)+Datenblatt!$E$31,IF($C444=11,(Datenblatt!$B$32*Übersicht!H444^3)+(Datenblatt!$C$32*Übersicht!H444^2)+(Datenblatt!$D$32*Übersicht!H444)+Datenblatt!$E$32,0))))))))))))))))))))))))</f>
        <v>0</v>
      </c>
      <c r="N444">
        <f>IF(AND(H444="",C444=11),Datenblatt!$I$29,IF(AND(H444="",C444=12),Datenblatt!$I$29,IF(AND(H444="",C444=16),Datenblatt!$I$29,IF(AND(H444="",C444=15),Datenblatt!$I$29,IF(AND(H444="",C444=14),Datenblatt!$I$29,IF(AND(H444="",C444=13),Datenblatt!$I$29,IF(AND($C444=13,H444&gt;Datenblatt!$X$3),0,IF(AND($C444=14,H444&gt;Datenblatt!$X$4),0,IF(AND($C444=15,H444&gt;Datenblatt!$X$5),0,IF(AND($C444=16,H444&gt;Datenblatt!$X$6),0,IF(AND($C444=12,H444&gt;Datenblatt!$X$7),0,IF(AND($C444=11,H444&gt;Datenblatt!$X$8),0,IF(AND($C444=13,H444&lt;Datenblatt!$W$3),100,IF(AND($C444=14,H444&lt;Datenblatt!$W$4),100,IF(AND($C444=15,H444&lt;Datenblatt!$W$5),100,IF(AND($C444=16,H444&lt;Datenblatt!$W$6),100,IF(AND($C444=12,H444&lt;Datenblatt!$W$7),100,IF(AND($C444=11,H444&lt;Datenblatt!$W$8),100,IF($C444=13,(Datenblatt!$B$27*Übersicht!H444^3)+(Datenblatt!$C$27*Übersicht!H444^2)+(Datenblatt!$D$27*Übersicht!H444)+Datenblatt!$E$27,IF($C444=14,(Datenblatt!$B$28*Übersicht!H444^3)+(Datenblatt!$C$28*Übersicht!H444^2)+(Datenblatt!$D$28*Übersicht!H444)+Datenblatt!$E$28,IF($C444=15,(Datenblatt!$B$29*Übersicht!H444^3)+(Datenblatt!$C$29*Übersicht!H444^2)+(Datenblatt!$D$29*Übersicht!H444)+Datenblatt!$E$29,IF($C444=16,(Datenblatt!$B$30*Übersicht!H444^3)+(Datenblatt!$C$30*Übersicht!H444^2)+(Datenblatt!$D$30*Übersicht!H444)+Datenblatt!$E$30,IF($C444=12,(Datenblatt!$B$31*Übersicht!H444^3)+(Datenblatt!$C$31*Übersicht!H444^2)+(Datenblatt!$D$31*Übersicht!H444)+Datenblatt!$E$31,IF($C444=11,(Datenblatt!$B$32*Übersicht!H444^3)+(Datenblatt!$C$32*Übersicht!H444^2)+(Datenblatt!$D$32*Übersicht!H444)+Datenblatt!$E$32,0))))))))))))))))))))))))</f>
        <v>0</v>
      </c>
      <c r="O444" s="2" t="e">
        <f t="shared" si="24"/>
        <v>#DIV/0!</v>
      </c>
      <c r="P444" s="2" t="e">
        <f t="shared" si="25"/>
        <v>#DIV/0!</v>
      </c>
      <c r="R444" s="2"/>
      <c r="S444" s="2">
        <f>Datenblatt!$I$10</f>
        <v>62.816491055091916</v>
      </c>
      <c r="T444" s="2">
        <f>Datenblatt!$I$18</f>
        <v>62.379148900450787</v>
      </c>
      <c r="U444" s="2">
        <f>Datenblatt!$I$26</f>
        <v>55.885385458572635</v>
      </c>
      <c r="V444" s="2">
        <f>Datenblatt!$I$34</f>
        <v>60.727085155488531</v>
      </c>
      <c r="W444" s="7" t="e">
        <f t="shared" si="26"/>
        <v>#DIV/0!</v>
      </c>
      <c r="Y444" s="2">
        <f>Datenblatt!$I$5</f>
        <v>73.48733784597421</v>
      </c>
      <c r="Z444">
        <f>Datenblatt!$I$13</f>
        <v>79.926562848016317</v>
      </c>
      <c r="AA444">
        <f>Datenblatt!$I$21</f>
        <v>79.953620531215734</v>
      </c>
      <c r="AB444">
        <f>Datenblatt!$I$29</f>
        <v>70.851454876954847</v>
      </c>
      <c r="AC444">
        <f>Datenblatt!$I$37</f>
        <v>75.813025407742586</v>
      </c>
      <c r="AD444" s="7" t="e">
        <f t="shared" si="27"/>
        <v>#DIV/0!</v>
      </c>
    </row>
    <row r="445" spans="10:30" ht="19" x14ac:dyDescent="0.25">
      <c r="J445" s="3" t="e">
        <f>IF(AND($C445=13,Datenblatt!M445&lt;Datenblatt!$R$3),0,IF(AND($C445=14,Datenblatt!M445&lt;Datenblatt!$R$4),0,IF(AND($C445=15,Datenblatt!M445&lt;Datenblatt!$R$5),0,IF(AND($C445=16,Datenblatt!M445&lt;Datenblatt!$R$6),0,IF(AND($C445=12,Datenblatt!M445&lt;Datenblatt!$R$7),0,IF(AND($C445=11,Datenblatt!M445&lt;Datenblatt!$R$8),0,IF(AND($C445=13,Datenblatt!M445&gt;Datenblatt!$Q$3),100,IF(AND($C445=14,Datenblatt!M445&gt;Datenblatt!$Q$4),100,IF(AND($C445=15,Datenblatt!M445&gt;Datenblatt!$Q$5),100,IF(AND($C445=16,Datenblatt!M445&gt;Datenblatt!$Q$6),100,IF(AND($C445=12,Datenblatt!M445&gt;Datenblatt!$Q$7),100,IF(AND($C445=11,Datenblatt!M445&gt;Datenblatt!$Q$8),100,IF(Übersicht!$C445=13,Datenblatt!$B$3*Datenblatt!M445^3+Datenblatt!$C$3*Datenblatt!M445^2+Datenblatt!$D$3*Datenblatt!M445+Datenblatt!$E$3,IF(Übersicht!$C445=14,Datenblatt!$B$4*Datenblatt!M445^3+Datenblatt!$C$4*Datenblatt!M445^2+Datenblatt!$D$4*Datenblatt!M445+Datenblatt!$E$4,IF(Übersicht!$C445=15,Datenblatt!$B$5*Datenblatt!M445^3+Datenblatt!$C$5*Datenblatt!M445^2+Datenblatt!$D$5*Datenblatt!M445+Datenblatt!$E$5,IF(Übersicht!$C445=16,Datenblatt!$B$6*Datenblatt!M445^3+Datenblatt!$C$6*Datenblatt!M445^2+Datenblatt!$D$6*Datenblatt!M445+Datenblatt!$E$6,IF(Übersicht!$C445=12,Datenblatt!$B$7*Datenblatt!M445^3+Datenblatt!$C$7*Datenblatt!M445^2+Datenblatt!$D$7*Datenblatt!M445+Datenblatt!$E$7,IF(Übersicht!$C445=11,Datenblatt!$B$8*Datenblatt!M445^3+Datenblatt!$C$8*Datenblatt!M445^2+Datenblatt!$D$8*Datenblatt!M445+Datenblatt!$E$8,0))))))))))))))))))</f>
        <v>#DIV/0!</v>
      </c>
      <c r="K445" t="e">
        <f>IF(AND(Übersicht!$C445=13,Datenblatt!N445&lt;Datenblatt!$T$3),0,IF(AND(Übersicht!$C445=14,Datenblatt!N445&lt;Datenblatt!$T$4),0,IF(AND(Übersicht!$C445=15,Datenblatt!N445&lt;Datenblatt!$T$5),0,IF(AND(Übersicht!$C445=16,Datenblatt!N445&lt;Datenblatt!$T$6),0,IF(AND(Übersicht!$C445=12,Datenblatt!N445&lt;Datenblatt!$T$7),0,IF(AND(Übersicht!$C445=11,Datenblatt!N445&lt;Datenblatt!$T$8),0,IF(AND($C445=13,Datenblatt!N445&gt;Datenblatt!$S$3),100,IF(AND($C445=14,Datenblatt!N445&gt;Datenblatt!$S$4),100,IF(AND($C445=15,Datenblatt!N445&gt;Datenblatt!$S$5),100,IF(AND($C445=16,Datenblatt!N445&gt;Datenblatt!$S$6),100,IF(AND($C445=12,Datenblatt!N445&gt;Datenblatt!$S$7),100,IF(AND($C445=11,Datenblatt!N445&gt;Datenblatt!$S$8),100,IF(Übersicht!$C445=13,Datenblatt!$B$11*Datenblatt!N445^3+Datenblatt!$C$11*Datenblatt!N445^2+Datenblatt!$D$11*Datenblatt!N445+Datenblatt!$E$11,IF(Übersicht!$C445=14,Datenblatt!$B$12*Datenblatt!N445^3+Datenblatt!$C$12*Datenblatt!N445^2+Datenblatt!$D$12*Datenblatt!N445+Datenblatt!$E$12,IF(Übersicht!$C445=15,Datenblatt!$B$13*Datenblatt!N445^3+Datenblatt!$C$13*Datenblatt!N445^2+Datenblatt!$D$13*Datenblatt!N445+Datenblatt!$E$13,IF(Übersicht!$C445=16,Datenblatt!$B$14*Datenblatt!N445^3+Datenblatt!$C$14*Datenblatt!N445^2+Datenblatt!$D$14*Datenblatt!N445+Datenblatt!$E$14,IF(Übersicht!$C445=12,Datenblatt!$B$15*Datenblatt!N445^3+Datenblatt!$C$15*Datenblatt!N445^2+Datenblatt!$D$15*Datenblatt!N445+Datenblatt!$E$15,IF(Übersicht!$C445=11,Datenblatt!$B$16*Datenblatt!N445^3+Datenblatt!$C$16*Datenblatt!N445^2+Datenblatt!$D$16*Datenblatt!N445+Datenblatt!$E$16,0))))))))))))))))))</f>
        <v>#DIV/0!</v>
      </c>
      <c r="L445">
        <f>IF(AND($C445=13,G445&lt;Datenblatt!$V$3),0,IF(AND($C445=14,G445&lt;Datenblatt!$V$4),0,IF(AND($C445=15,G445&lt;Datenblatt!$V$5),0,IF(AND($C445=16,G445&lt;Datenblatt!$V$6),0,IF(AND($C445=12,G445&lt;Datenblatt!$V$7),0,IF(AND($C445=11,G445&lt;Datenblatt!$V$8),0,IF(AND($C445=13,G445&gt;Datenblatt!$U$3),100,IF(AND($C445=14,G445&gt;Datenblatt!$U$4),100,IF(AND($C445=15,G445&gt;Datenblatt!$U$5),100,IF(AND($C445=16,G445&gt;Datenblatt!$U$6),100,IF(AND($C445=12,G445&gt;Datenblatt!$U$7),100,IF(AND($C445=11,G445&gt;Datenblatt!$U$8),100,IF($C445=13,(Datenblatt!$B$19*Übersicht!G445^3)+(Datenblatt!$C$19*Übersicht!G445^2)+(Datenblatt!$D$19*Übersicht!G445)+Datenblatt!$E$19,IF($C445=14,(Datenblatt!$B$20*Übersicht!G445^3)+(Datenblatt!$C$20*Übersicht!G445^2)+(Datenblatt!$D$20*Übersicht!G445)+Datenblatt!$E$20,IF($C445=15,(Datenblatt!$B$21*Übersicht!G445^3)+(Datenblatt!$C$21*Übersicht!G445^2)+(Datenblatt!$D$21*Übersicht!G445)+Datenblatt!$E$21,IF($C445=16,(Datenblatt!$B$22*Übersicht!G445^3)+(Datenblatt!$C$22*Übersicht!G445^2)+(Datenblatt!$D$22*Übersicht!G445)+Datenblatt!$E$22,IF($C445=12,(Datenblatt!$B$23*Übersicht!G445^3)+(Datenblatt!$C$23*Übersicht!G445^2)+(Datenblatt!$D$23*Übersicht!G445)+Datenblatt!$E$23,IF($C445=11,(Datenblatt!$B$24*Übersicht!G445^3)+(Datenblatt!$C$24*Übersicht!G445^2)+(Datenblatt!$D$24*Übersicht!G445)+Datenblatt!$E$24,0))))))))))))))))))</f>
        <v>0</v>
      </c>
      <c r="M445">
        <f>IF(AND(H445="",C445=11),Datenblatt!$I$26,IF(AND(H445="",C445=12),Datenblatt!$I$26,IF(AND(H445="",C445=16),Datenblatt!$I$27,IF(AND(H445="",C445=15),Datenblatt!$I$26,IF(AND(H445="",C445=14),Datenblatt!$I$26,IF(AND(H445="",C445=13),Datenblatt!$I$26,IF(AND($C445=13,H445&gt;Datenblatt!$X$3),0,IF(AND($C445=14,H445&gt;Datenblatt!$X$4),0,IF(AND($C445=15,H445&gt;Datenblatt!$X$5),0,IF(AND($C445=16,H445&gt;Datenblatt!$X$6),0,IF(AND($C445=12,H445&gt;Datenblatt!$X$7),0,IF(AND($C445=11,H445&gt;Datenblatt!$X$8),0,IF(AND($C445=13,H445&lt;Datenblatt!$W$3),100,IF(AND($C445=14,H445&lt;Datenblatt!$W$4),100,IF(AND($C445=15,H445&lt;Datenblatt!$W$5),100,IF(AND($C445=16,H445&lt;Datenblatt!$W$6),100,IF(AND($C445=12,H445&lt;Datenblatt!$W$7),100,IF(AND($C445=11,H445&lt;Datenblatt!$W$8),100,IF($C445=13,(Datenblatt!$B$27*Übersicht!H445^3)+(Datenblatt!$C$27*Übersicht!H445^2)+(Datenblatt!$D$27*Übersicht!H445)+Datenblatt!$E$27,IF($C445=14,(Datenblatt!$B$28*Übersicht!H445^3)+(Datenblatt!$C$28*Übersicht!H445^2)+(Datenblatt!$D$28*Übersicht!H445)+Datenblatt!$E$28,IF($C445=15,(Datenblatt!$B$29*Übersicht!H445^3)+(Datenblatt!$C$29*Übersicht!H445^2)+(Datenblatt!$D$29*Übersicht!H445)+Datenblatt!$E$29,IF($C445=16,(Datenblatt!$B$30*Übersicht!H445^3)+(Datenblatt!$C$30*Übersicht!H445^2)+(Datenblatt!$D$30*Übersicht!H445)+Datenblatt!$E$30,IF($C445=12,(Datenblatt!$B$31*Übersicht!H445^3)+(Datenblatt!$C$31*Übersicht!H445^2)+(Datenblatt!$D$31*Übersicht!H445)+Datenblatt!$E$31,IF($C445=11,(Datenblatt!$B$32*Übersicht!H445^3)+(Datenblatt!$C$32*Übersicht!H445^2)+(Datenblatt!$D$32*Übersicht!H445)+Datenblatt!$E$32,0))))))))))))))))))))))))</f>
        <v>0</v>
      </c>
      <c r="N445">
        <f>IF(AND(H445="",C445=11),Datenblatt!$I$29,IF(AND(H445="",C445=12),Datenblatt!$I$29,IF(AND(H445="",C445=16),Datenblatt!$I$29,IF(AND(H445="",C445=15),Datenblatt!$I$29,IF(AND(H445="",C445=14),Datenblatt!$I$29,IF(AND(H445="",C445=13),Datenblatt!$I$29,IF(AND($C445=13,H445&gt;Datenblatt!$X$3),0,IF(AND($C445=14,H445&gt;Datenblatt!$X$4),0,IF(AND($C445=15,H445&gt;Datenblatt!$X$5),0,IF(AND($C445=16,H445&gt;Datenblatt!$X$6),0,IF(AND($C445=12,H445&gt;Datenblatt!$X$7),0,IF(AND($C445=11,H445&gt;Datenblatt!$X$8),0,IF(AND($C445=13,H445&lt;Datenblatt!$W$3),100,IF(AND($C445=14,H445&lt;Datenblatt!$W$4),100,IF(AND($C445=15,H445&lt;Datenblatt!$W$5),100,IF(AND($C445=16,H445&lt;Datenblatt!$W$6),100,IF(AND($C445=12,H445&lt;Datenblatt!$W$7),100,IF(AND($C445=11,H445&lt;Datenblatt!$W$8),100,IF($C445=13,(Datenblatt!$B$27*Übersicht!H445^3)+(Datenblatt!$C$27*Übersicht!H445^2)+(Datenblatt!$D$27*Übersicht!H445)+Datenblatt!$E$27,IF($C445=14,(Datenblatt!$B$28*Übersicht!H445^3)+(Datenblatt!$C$28*Übersicht!H445^2)+(Datenblatt!$D$28*Übersicht!H445)+Datenblatt!$E$28,IF($C445=15,(Datenblatt!$B$29*Übersicht!H445^3)+(Datenblatt!$C$29*Übersicht!H445^2)+(Datenblatt!$D$29*Übersicht!H445)+Datenblatt!$E$29,IF($C445=16,(Datenblatt!$B$30*Übersicht!H445^3)+(Datenblatt!$C$30*Übersicht!H445^2)+(Datenblatt!$D$30*Übersicht!H445)+Datenblatt!$E$30,IF($C445=12,(Datenblatt!$B$31*Übersicht!H445^3)+(Datenblatt!$C$31*Übersicht!H445^2)+(Datenblatt!$D$31*Übersicht!H445)+Datenblatt!$E$31,IF($C445=11,(Datenblatt!$B$32*Übersicht!H445^3)+(Datenblatt!$C$32*Übersicht!H445^2)+(Datenblatt!$D$32*Übersicht!H445)+Datenblatt!$E$32,0))))))))))))))))))))))))</f>
        <v>0</v>
      </c>
      <c r="O445" s="2" t="e">
        <f t="shared" si="24"/>
        <v>#DIV/0!</v>
      </c>
      <c r="P445" s="2" t="e">
        <f t="shared" si="25"/>
        <v>#DIV/0!</v>
      </c>
      <c r="R445" s="2"/>
      <c r="S445" s="2">
        <f>Datenblatt!$I$10</f>
        <v>62.816491055091916</v>
      </c>
      <c r="T445" s="2">
        <f>Datenblatt!$I$18</f>
        <v>62.379148900450787</v>
      </c>
      <c r="U445" s="2">
        <f>Datenblatt!$I$26</f>
        <v>55.885385458572635</v>
      </c>
      <c r="V445" s="2">
        <f>Datenblatt!$I$34</f>
        <v>60.727085155488531</v>
      </c>
      <c r="W445" s="7" t="e">
        <f t="shared" si="26"/>
        <v>#DIV/0!</v>
      </c>
      <c r="Y445" s="2">
        <f>Datenblatt!$I$5</f>
        <v>73.48733784597421</v>
      </c>
      <c r="Z445">
        <f>Datenblatt!$I$13</f>
        <v>79.926562848016317</v>
      </c>
      <c r="AA445">
        <f>Datenblatt!$I$21</f>
        <v>79.953620531215734</v>
      </c>
      <c r="AB445">
        <f>Datenblatt!$I$29</f>
        <v>70.851454876954847</v>
      </c>
      <c r="AC445">
        <f>Datenblatt!$I$37</f>
        <v>75.813025407742586</v>
      </c>
      <c r="AD445" s="7" t="e">
        <f t="shared" si="27"/>
        <v>#DIV/0!</v>
      </c>
    </row>
    <row r="446" spans="10:30" ht="19" x14ac:dyDescent="0.25">
      <c r="J446" s="3" t="e">
        <f>IF(AND($C446=13,Datenblatt!M446&lt;Datenblatt!$R$3),0,IF(AND($C446=14,Datenblatt!M446&lt;Datenblatt!$R$4),0,IF(AND($C446=15,Datenblatt!M446&lt;Datenblatt!$R$5),0,IF(AND($C446=16,Datenblatt!M446&lt;Datenblatt!$R$6),0,IF(AND($C446=12,Datenblatt!M446&lt;Datenblatt!$R$7),0,IF(AND($C446=11,Datenblatt!M446&lt;Datenblatt!$R$8),0,IF(AND($C446=13,Datenblatt!M446&gt;Datenblatt!$Q$3),100,IF(AND($C446=14,Datenblatt!M446&gt;Datenblatt!$Q$4),100,IF(AND($C446=15,Datenblatt!M446&gt;Datenblatt!$Q$5),100,IF(AND($C446=16,Datenblatt!M446&gt;Datenblatt!$Q$6),100,IF(AND($C446=12,Datenblatt!M446&gt;Datenblatt!$Q$7),100,IF(AND($C446=11,Datenblatt!M446&gt;Datenblatt!$Q$8),100,IF(Übersicht!$C446=13,Datenblatt!$B$3*Datenblatt!M446^3+Datenblatt!$C$3*Datenblatt!M446^2+Datenblatt!$D$3*Datenblatt!M446+Datenblatt!$E$3,IF(Übersicht!$C446=14,Datenblatt!$B$4*Datenblatt!M446^3+Datenblatt!$C$4*Datenblatt!M446^2+Datenblatt!$D$4*Datenblatt!M446+Datenblatt!$E$4,IF(Übersicht!$C446=15,Datenblatt!$B$5*Datenblatt!M446^3+Datenblatt!$C$5*Datenblatt!M446^2+Datenblatt!$D$5*Datenblatt!M446+Datenblatt!$E$5,IF(Übersicht!$C446=16,Datenblatt!$B$6*Datenblatt!M446^3+Datenblatt!$C$6*Datenblatt!M446^2+Datenblatt!$D$6*Datenblatt!M446+Datenblatt!$E$6,IF(Übersicht!$C446=12,Datenblatt!$B$7*Datenblatt!M446^3+Datenblatt!$C$7*Datenblatt!M446^2+Datenblatt!$D$7*Datenblatt!M446+Datenblatt!$E$7,IF(Übersicht!$C446=11,Datenblatt!$B$8*Datenblatt!M446^3+Datenblatt!$C$8*Datenblatt!M446^2+Datenblatt!$D$8*Datenblatt!M446+Datenblatt!$E$8,0))))))))))))))))))</f>
        <v>#DIV/0!</v>
      </c>
      <c r="K446" t="e">
        <f>IF(AND(Übersicht!$C446=13,Datenblatt!N446&lt;Datenblatt!$T$3),0,IF(AND(Übersicht!$C446=14,Datenblatt!N446&lt;Datenblatt!$T$4),0,IF(AND(Übersicht!$C446=15,Datenblatt!N446&lt;Datenblatt!$T$5),0,IF(AND(Übersicht!$C446=16,Datenblatt!N446&lt;Datenblatt!$T$6),0,IF(AND(Übersicht!$C446=12,Datenblatt!N446&lt;Datenblatt!$T$7),0,IF(AND(Übersicht!$C446=11,Datenblatt!N446&lt;Datenblatt!$T$8),0,IF(AND($C446=13,Datenblatt!N446&gt;Datenblatt!$S$3),100,IF(AND($C446=14,Datenblatt!N446&gt;Datenblatt!$S$4),100,IF(AND($C446=15,Datenblatt!N446&gt;Datenblatt!$S$5),100,IF(AND($C446=16,Datenblatt!N446&gt;Datenblatt!$S$6),100,IF(AND($C446=12,Datenblatt!N446&gt;Datenblatt!$S$7),100,IF(AND($C446=11,Datenblatt!N446&gt;Datenblatt!$S$8),100,IF(Übersicht!$C446=13,Datenblatt!$B$11*Datenblatt!N446^3+Datenblatt!$C$11*Datenblatt!N446^2+Datenblatt!$D$11*Datenblatt!N446+Datenblatt!$E$11,IF(Übersicht!$C446=14,Datenblatt!$B$12*Datenblatt!N446^3+Datenblatt!$C$12*Datenblatt!N446^2+Datenblatt!$D$12*Datenblatt!N446+Datenblatt!$E$12,IF(Übersicht!$C446=15,Datenblatt!$B$13*Datenblatt!N446^3+Datenblatt!$C$13*Datenblatt!N446^2+Datenblatt!$D$13*Datenblatt!N446+Datenblatt!$E$13,IF(Übersicht!$C446=16,Datenblatt!$B$14*Datenblatt!N446^3+Datenblatt!$C$14*Datenblatt!N446^2+Datenblatt!$D$14*Datenblatt!N446+Datenblatt!$E$14,IF(Übersicht!$C446=12,Datenblatt!$B$15*Datenblatt!N446^3+Datenblatt!$C$15*Datenblatt!N446^2+Datenblatt!$D$15*Datenblatt!N446+Datenblatt!$E$15,IF(Übersicht!$C446=11,Datenblatt!$B$16*Datenblatt!N446^3+Datenblatt!$C$16*Datenblatt!N446^2+Datenblatt!$D$16*Datenblatt!N446+Datenblatt!$E$16,0))))))))))))))))))</f>
        <v>#DIV/0!</v>
      </c>
      <c r="L446">
        <f>IF(AND($C446=13,G446&lt;Datenblatt!$V$3),0,IF(AND($C446=14,G446&lt;Datenblatt!$V$4),0,IF(AND($C446=15,G446&lt;Datenblatt!$V$5),0,IF(AND($C446=16,G446&lt;Datenblatt!$V$6),0,IF(AND($C446=12,G446&lt;Datenblatt!$V$7),0,IF(AND($C446=11,G446&lt;Datenblatt!$V$8),0,IF(AND($C446=13,G446&gt;Datenblatt!$U$3),100,IF(AND($C446=14,G446&gt;Datenblatt!$U$4),100,IF(AND($C446=15,G446&gt;Datenblatt!$U$5),100,IF(AND($C446=16,G446&gt;Datenblatt!$U$6),100,IF(AND($C446=12,G446&gt;Datenblatt!$U$7),100,IF(AND($C446=11,G446&gt;Datenblatt!$U$8),100,IF($C446=13,(Datenblatt!$B$19*Übersicht!G446^3)+(Datenblatt!$C$19*Übersicht!G446^2)+(Datenblatt!$D$19*Übersicht!G446)+Datenblatt!$E$19,IF($C446=14,(Datenblatt!$B$20*Übersicht!G446^3)+(Datenblatt!$C$20*Übersicht!G446^2)+(Datenblatt!$D$20*Übersicht!G446)+Datenblatt!$E$20,IF($C446=15,(Datenblatt!$B$21*Übersicht!G446^3)+(Datenblatt!$C$21*Übersicht!G446^2)+(Datenblatt!$D$21*Übersicht!G446)+Datenblatt!$E$21,IF($C446=16,(Datenblatt!$B$22*Übersicht!G446^3)+(Datenblatt!$C$22*Übersicht!G446^2)+(Datenblatt!$D$22*Übersicht!G446)+Datenblatt!$E$22,IF($C446=12,(Datenblatt!$B$23*Übersicht!G446^3)+(Datenblatt!$C$23*Übersicht!G446^2)+(Datenblatt!$D$23*Übersicht!G446)+Datenblatt!$E$23,IF($C446=11,(Datenblatt!$B$24*Übersicht!G446^3)+(Datenblatt!$C$24*Übersicht!G446^2)+(Datenblatt!$D$24*Übersicht!G446)+Datenblatt!$E$24,0))))))))))))))))))</f>
        <v>0</v>
      </c>
      <c r="M446">
        <f>IF(AND(H446="",C446=11),Datenblatt!$I$26,IF(AND(H446="",C446=12),Datenblatt!$I$26,IF(AND(H446="",C446=16),Datenblatt!$I$27,IF(AND(H446="",C446=15),Datenblatt!$I$26,IF(AND(H446="",C446=14),Datenblatt!$I$26,IF(AND(H446="",C446=13),Datenblatt!$I$26,IF(AND($C446=13,H446&gt;Datenblatt!$X$3),0,IF(AND($C446=14,H446&gt;Datenblatt!$X$4),0,IF(AND($C446=15,H446&gt;Datenblatt!$X$5),0,IF(AND($C446=16,H446&gt;Datenblatt!$X$6),0,IF(AND($C446=12,H446&gt;Datenblatt!$X$7),0,IF(AND($C446=11,H446&gt;Datenblatt!$X$8),0,IF(AND($C446=13,H446&lt;Datenblatt!$W$3),100,IF(AND($C446=14,H446&lt;Datenblatt!$W$4),100,IF(AND($C446=15,H446&lt;Datenblatt!$W$5),100,IF(AND($C446=16,H446&lt;Datenblatt!$W$6),100,IF(AND($C446=12,H446&lt;Datenblatt!$W$7),100,IF(AND($C446=11,H446&lt;Datenblatt!$W$8),100,IF($C446=13,(Datenblatt!$B$27*Übersicht!H446^3)+(Datenblatt!$C$27*Übersicht!H446^2)+(Datenblatt!$D$27*Übersicht!H446)+Datenblatt!$E$27,IF($C446=14,(Datenblatt!$B$28*Übersicht!H446^3)+(Datenblatt!$C$28*Übersicht!H446^2)+(Datenblatt!$D$28*Übersicht!H446)+Datenblatt!$E$28,IF($C446=15,(Datenblatt!$B$29*Übersicht!H446^3)+(Datenblatt!$C$29*Übersicht!H446^2)+(Datenblatt!$D$29*Übersicht!H446)+Datenblatt!$E$29,IF($C446=16,(Datenblatt!$B$30*Übersicht!H446^3)+(Datenblatt!$C$30*Übersicht!H446^2)+(Datenblatt!$D$30*Übersicht!H446)+Datenblatt!$E$30,IF($C446=12,(Datenblatt!$B$31*Übersicht!H446^3)+(Datenblatt!$C$31*Übersicht!H446^2)+(Datenblatt!$D$31*Übersicht!H446)+Datenblatt!$E$31,IF($C446=11,(Datenblatt!$B$32*Übersicht!H446^3)+(Datenblatt!$C$32*Übersicht!H446^2)+(Datenblatt!$D$32*Übersicht!H446)+Datenblatt!$E$32,0))))))))))))))))))))))))</f>
        <v>0</v>
      </c>
      <c r="N446">
        <f>IF(AND(H446="",C446=11),Datenblatt!$I$29,IF(AND(H446="",C446=12),Datenblatt!$I$29,IF(AND(H446="",C446=16),Datenblatt!$I$29,IF(AND(H446="",C446=15),Datenblatt!$I$29,IF(AND(H446="",C446=14),Datenblatt!$I$29,IF(AND(H446="",C446=13),Datenblatt!$I$29,IF(AND($C446=13,H446&gt;Datenblatt!$X$3),0,IF(AND($C446=14,H446&gt;Datenblatt!$X$4),0,IF(AND($C446=15,H446&gt;Datenblatt!$X$5),0,IF(AND($C446=16,H446&gt;Datenblatt!$X$6),0,IF(AND($C446=12,H446&gt;Datenblatt!$X$7),0,IF(AND($C446=11,H446&gt;Datenblatt!$X$8),0,IF(AND($C446=13,H446&lt;Datenblatt!$W$3),100,IF(AND($C446=14,H446&lt;Datenblatt!$W$4),100,IF(AND($C446=15,H446&lt;Datenblatt!$W$5),100,IF(AND($C446=16,H446&lt;Datenblatt!$W$6),100,IF(AND($C446=12,H446&lt;Datenblatt!$W$7),100,IF(AND($C446=11,H446&lt;Datenblatt!$W$8),100,IF($C446=13,(Datenblatt!$B$27*Übersicht!H446^3)+(Datenblatt!$C$27*Übersicht!H446^2)+(Datenblatt!$D$27*Übersicht!H446)+Datenblatt!$E$27,IF($C446=14,(Datenblatt!$B$28*Übersicht!H446^3)+(Datenblatt!$C$28*Übersicht!H446^2)+(Datenblatt!$D$28*Übersicht!H446)+Datenblatt!$E$28,IF($C446=15,(Datenblatt!$B$29*Übersicht!H446^3)+(Datenblatt!$C$29*Übersicht!H446^2)+(Datenblatt!$D$29*Übersicht!H446)+Datenblatt!$E$29,IF($C446=16,(Datenblatt!$B$30*Übersicht!H446^3)+(Datenblatt!$C$30*Übersicht!H446^2)+(Datenblatt!$D$30*Übersicht!H446)+Datenblatt!$E$30,IF($C446=12,(Datenblatt!$B$31*Übersicht!H446^3)+(Datenblatt!$C$31*Übersicht!H446^2)+(Datenblatt!$D$31*Übersicht!H446)+Datenblatt!$E$31,IF($C446=11,(Datenblatt!$B$32*Übersicht!H446^3)+(Datenblatt!$C$32*Übersicht!H446^2)+(Datenblatt!$D$32*Übersicht!H446)+Datenblatt!$E$32,0))))))))))))))))))))))))</f>
        <v>0</v>
      </c>
      <c r="O446" s="2" t="e">
        <f t="shared" si="24"/>
        <v>#DIV/0!</v>
      </c>
      <c r="P446" s="2" t="e">
        <f t="shared" si="25"/>
        <v>#DIV/0!</v>
      </c>
      <c r="R446" s="2"/>
      <c r="S446" s="2">
        <f>Datenblatt!$I$10</f>
        <v>62.816491055091916</v>
      </c>
      <c r="T446" s="2">
        <f>Datenblatt!$I$18</f>
        <v>62.379148900450787</v>
      </c>
      <c r="U446" s="2">
        <f>Datenblatt!$I$26</f>
        <v>55.885385458572635</v>
      </c>
      <c r="V446" s="2">
        <f>Datenblatt!$I$34</f>
        <v>60.727085155488531</v>
      </c>
      <c r="W446" s="7" t="e">
        <f t="shared" si="26"/>
        <v>#DIV/0!</v>
      </c>
      <c r="Y446" s="2">
        <f>Datenblatt!$I$5</f>
        <v>73.48733784597421</v>
      </c>
      <c r="Z446">
        <f>Datenblatt!$I$13</f>
        <v>79.926562848016317</v>
      </c>
      <c r="AA446">
        <f>Datenblatt!$I$21</f>
        <v>79.953620531215734</v>
      </c>
      <c r="AB446">
        <f>Datenblatt!$I$29</f>
        <v>70.851454876954847</v>
      </c>
      <c r="AC446">
        <f>Datenblatt!$I$37</f>
        <v>75.813025407742586</v>
      </c>
      <c r="AD446" s="7" t="e">
        <f t="shared" si="27"/>
        <v>#DIV/0!</v>
      </c>
    </row>
    <row r="447" spans="10:30" ht="19" x14ac:dyDescent="0.25">
      <c r="J447" s="3" t="e">
        <f>IF(AND($C447=13,Datenblatt!M447&lt;Datenblatt!$R$3),0,IF(AND($C447=14,Datenblatt!M447&lt;Datenblatt!$R$4),0,IF(AND($C447=15,Datenblatt!M447&lt;Datenblatt!$R$5),0,IF(AND($C447=16,Datenblatt!M447&lt;Datenblatt!$R$6),0,IF(AND($C447=12,Datenblatt!M447&lt;Datenblatt!$R$7),0,IF(AND($C447=11,Datenblatt!M447&lt;Datenblatt!$R$8),0,IF(AND($C447=13,Datenblatt!M447&gt;Datenblatt!$Q$3),100,IF(AND($C447=14,Datenblatt!M447&gt;Datenblatt!$Q$4),100,IF(AND($C447=15,Datenblatt!M447&gt;Datenblatt!$Q$5),100,IF(AND($C447=16,Datenblatt!M447&gt;Datenblatt!$Q$6),100,IF(AND($C447=12,Datenblatt!M447&gt;Datenblatt!$Q$7),100,IF(AND($C447=11,Datenblatt!M447&gt;Datenblatt!$Q$8),100,IF(Übersicht!$C447=13,Datenblatt!$B$3*Datenblatt!M447^3+Datenblatt!$C$3*Datenblatt!M447^2+Datenblatt!$D$3*Datenblatt!M447+Datenblatt!$E$3,IF(Übersicht!$C447=14,Datenblatt!$B$4*Datenblatt!M447^3+Datenblatt!$C$4*Datenblatt!M447^2+Datenblatt!$D$4*Datenblatt!M447+Datenblatt!$E$4,IF(Übersicht!$C447=15,Datenblatt!$B$5*Datenblatt!M447^3+Datenblatt!$C$5*Datenblatt!M447^2+Datenblatt!$D$5*Datenblatt!M447+Datenblatt!$E$5,IF(Übersicht!$C447=16,Datenblatt!$B$6*Datenblatt!M447^3+Datenblatt!$C$6*Datenblatt!M447^2+Datenblatt!$D$6*Datenblatt!M447+Datenblatt!$E$6,IF(Übersicht!$C447=12,Datenblatt!$B$7*Datenblatt!M447^3+Datenblatt!$C$7*Datenblatt!M447^2+Datenblatt!$D$7*Datenblatt!M447+Datenblatt!$E$7,IF(Übersicht!$C447=11,Datenblatt!$B$8*Datenblatt!M447^3+Datenblatt!$C$8*Datenblatt!M447^2+Datenblatt!$D$8*Datenblatt!M447+Datenblatt!$E$8,0))))))))))))))))))</f>
        <v>#DIV/0!</v>
      </c>
      <c r="K447" t="e">
        <f>IF(AND(Übersicht!$C447=13,Datenblatt!N447&lt;Datenblatt!$T$3),0,IF(AND(Übersicht!$C447=14,Datenblatt!N447&lt;Datenblatt!$T$4),0,IF(AND(Übersicht!$C447=15,Datenblatt!N447&lt;Datenblatt!$T$5),0,IF(AND(Übersicht!$C447=16,Datenblatt!N447&lt;Datenblatt!$T$6),0,IF(AND(Übersicht!$C447=12,Datenblatt!N447&lt;Datenblatt!$T$7),0,IF(AND(Übersicht!$C447=11,Datenblatt!N447&lt;Datenblatt!$T$8),0,IF(AND($C447=13,Datenblatt!N447&gt;Datenblatt!$S$3),100,IF(AND($C447=14,Datenblatt!N447&gt;Datenblatt!$S$4),100,IF(AND($C447=15,Datenblatt!N447&gt;Datenblatt!$S$5),100,IF(AND($C447=16,Datenblatt!N447&gt;Datenblatt!$S$6),100,IF(AND($C447=12,Datenblatt!N447&gt;Datenblatt!$S$7),100,IF(AND($C447=11,Datenblatt!N447&gt;Datenblatt!$S$8),100,IF(Übersicht!$C447=13,Datenblatt!$B$11*Datenblatt!N447^3+Datenblatt!$C$11*Datenblatt!N447^2+Datenblatt!$D$11*Datenblatt!N447+Datenblatt!$E$11,IF(Übersicht!$C447=14,Datenblatt!$B$12*Datenblatt!N447^3+Datenblatt!$C$12*Datenblatt!N447^2+Datenblatt!$D$12*Datenblatt!N447+Datenblatt!$E$12,IF(Übersicht!$C447=15,Datenblatt!$B$13*Datenblatt!N447^3+Datenblatt!$C$13*Datenblatt!N447^2+Datenblatt!$D$13*Datenblatt!N447+Datenblatt!$E$13,IF(Übersicht!$C447=16,Datenblatt!$B$14*Datenblatt!N447^3+Datenblatt!$C$14*Datenblatt!N447^2+Datenblatt!$D$14*Datenblatt!N447+Datenblatt!$E$14,IF(Übersicht!$C447=12,Datenblatt!$B$15*Datenblatt!N447^3+Datenblatt!$C$15*Datenblatt!N447^2+Datenblatt!$D$15*Datenblatt!N447+Datenblatt!$E$15,IF(Übersicht!$C447=11,Datenblatt!$B$16*Datenblatt!N447^3+Datenblatt!$C$16*Datenblatt!N447^2+Datenblatt!$D$16*Datenblatt!N447+Datenblatt!$E$16,0))))))))))))))))))</f>
        <v>#DIV/0!</v>
      </c>
      <c r="L447">
        <f>IF(AND($C447=13,G447&lt;Datenblatt!$V$3),0,IF(AND($C447=14,G447&lt;Datenblatt!$V$4),0,IF(AND($C447=15,G447&lt;Datenblatt!$V$5),0,IF(AND($C447=16,G447&lt;Datenblatt!$V$6),0,IF(AND($C447=12,G447&lt;Datenblatt!$V$7),0,IF(AND($C447=11,G447&lt;Datenblatt!$V$8),0,IF(AND($C447=13,G447&gt;Datenblatt!$U$3),100,IF(AND($C447=14,G447&gt;Datenblatt!$U$4),100,IF(AND($C447=15,G447&gt;Datenblatt!$U$5),100,IF(AND($C447=16,G447&gt;Datenblatt!$U$6),100,IF(AND($C447=12,G447&gt;Datenblatt!$U$7),100,IF(AND($C447=11,G447&gt;Datenblatt!$U$8),100,IF($C447=13,(Datenblatt!$B$19*Übersicht!G447^3)+(Datenblatt!$C$19*Übersicht!G447^2)+(Datenblatt!$D$19*Übersicht!G447)+Datenblatt!$E$19,IF($C447=14,(Datenblatt!$B$20*Übersicht!G447^3)+(Datenblatt!$C$20*Übersicht!G447^2)+(Datenblatt!$D$20*Übersicht!G447)+Datenblatt!$E$20,IF($C447=15,(Datenblatt!$B$21*Übersicht!G447^3)+(Datenblatt!$C$21*Übersicht!G447^2)+(Datenblatt!$D$21*Übersicht!G447)+Datenblatt!$E$21,IF($C447=16,(Datenblatt!$B$22*Übersicht!G447^3)+(Datenblatt!$C$22*Übersicht!G447^2)+(Datenblatt!$D$22*Übersicht!G447)+Datenblatt!$E$22,IF($C447=12,(Datenblatt!$B$23*Übersicht!G447^3)+(Datenblatt!$C$23*Übersicht!G447^2)+(Datenblatt!$D$23*Übersicht!G447)+Datenblatt!$E$23,IF($C447=11,(Datenblatt!$B$24*Übersicht!G447^3)+(Datenblatt!$C$24*Übersicht!G447^2)+(Datenblatt!$D$24*Übersicht!G447)+Datenblatt!$E$24,0))))))))))))))))))</f>
        <v>0</v>
      </c>
      <c r="M447">
        <f>IF(AND(H447="",C447=11),Datenblatt!$I$26,IF(AND(H447="",C447=12),Datenblatt!$I$26,IF(AND(H447="",C447=16),Datenblatt!$I$27,IF(AND(H447="",C447=15),Datenblatt!$I$26,IF(AND(H447="",C447=14),Datenblatt!$I$26,IF(AND(H447="",C447=13),Datenblatt!$I$26,IF(AND($C447=13,H447&gt;Datenblatt!$X$3),0,IF(AND($C447=14,H447&gt;Datenblatt!$X$4),0,IF(AND($C447=15,H447&gt;Datenblatt!$X$5),0,IF(AND($C447=16,H447&gt;Datenblatt!$X$6),0,IF(AND($C447=12,H447&gt;Datenblatt!$X$7),0,IF(AND($C447=11,H447&gt;Datenblatt!$X$8),0,IF(AND($C447=13,H447&lt;Datenblatt!$W$3),100,IF(AND($C447=14,H447&lt;Datenblatt!$W$4),100,IF(AND($C447=15,H447&lt;Datenblatt!$W$5),100,IF(AND($C447=16,H447&lt;Datenblatt!$W$6),100,IF(AND($C447=12,H447&lt;Datenblatt!$W$7),100,IF(AND($C447=11,H447&lt;Datenblatt!$W$8),100,IF($C447=13,(Datenblatt!$B$27*Übersicht!H447^3)+(Datenblatt!$C$27*Übersicht!H447^2)+(Datenblatt!$D$27*Übersicht!H447)+Datenblatt!$E$27,IF($C447=14,(Datenblatt!$B$28*Übersicht!H447^3)+(Datenblatt!$C$28*Übersicht!H447^2)+(Datenblatt!$D$28*Übersicht!H447)+Datenblatt!$E$28,IF($C447=15,(Datenblatt!$B$29*Übersicht!H447^3)+(Datenblatt!$C$29*Übersicht!H447^2)+(Datenblatt!$D$29*Übersicht!H447)+Datenblatt!$E$29,IF($C447=16,(Datenblatt!$B$30*Übersicht!H447^3)+(Datenblatt!$C$30*Übersicht!H447^2)+(Datenblatt!$D$30*Übersicht!H447)+Datenblatt!$E$30,IF($C447=12,(Datenblatt!$B$31*Übersicht!H447^3)+(Datenblatt!$C$31*Übersicht!H447^2)+(Datenblatt!$D$31*Übersicht!H447)+Datenblatt!$E$31,IF($C447=11,(Datenblatt!$B$32*Übersicht!H447^3)+(Datenblatt!$C$32*Übersicht!H447^2)+(Datenblatt!$D$32*Übersicht!H447)+Datenblatt!$E$32,0))))))))))))))))))))))))</f>
        <v>0</v>
      </c>
      <c r="N447">
        <f>IF(AND(H447="",C447=11),Datenblatt!$I$29,IF(AND(H447="",C447=12),Datenblatt!$I$29,IF(AND(H447="",C447=16),Datenblatt!$I$29,IF(AND(H447="",C447=15),Datenblatt!$I$29,IF(AND(H447="",C447=14),Datenblatt!$I$29,IF(AND(H447="",C447=13),Datenblatt!$I$29,IF(AND($C447=13,H447&gt;Datenblatt!$X$3),0,IF(AND($C447=14,H447&gt;Datenblatt!$X$4),0,IF(AND($C447=15,H447&gt;Datenblatt!$X$5),0,IF(AND($C447=16,H447&gt;Datenblatt!$X$6),0,IF(AND($C447=12,H447&gt;Datenblatt!$X$7),0,IF(AND($C447=11,H447&gt;Datenblatt!$X$8),0,IF(AND($C447=13,H447&lt;Datenblatt!$W$3),100,IF(AND($C447=14,H447&lt;Datenblatt!$W$4),100,IF(AND($C447=15,H447&lt;Datenblatt!$W$5),100,IF(AND($C447=16,H447&lt;Datenblatt!$W$6),100,IF(AND($C447=12,H447&lt;Datenblatt!$W$7),100,IF(AND($C447=11,H447&lt;Datenblatt!$W$8),100,IF($C447=13,(Datenblatt!$B$27*Übersicht!H447^3)+(Datenblatt!$C$27*Übersicht!H447^2)+(Datenblatt!$D$27*Übersicht!H447)+Datenblatt!$E$27,IF($C447=14,(Datenblatt!$B$28*Übersicht!H447^3)+(Datenblatt!$C$28*Übersicht!H447^2)+(Datenblatt!$D$28*Übersicht!H447)+Datenblatt!$E$28,IF($C447=15,(Datenblatt!$B$29*Übersicht!H447^3)+(Datenblatt!$C$29*Übersicht!H447^2)+(Datenblatt!$D$29*Übersicht!H447)+Datenblatt!$E$29,IF($C447=16,(Datenblatt!$B$30*Übersicht!H447^3)+(Datenblatt!$C$30*Übersicht!H447^2)+(Datenblatt!$D$30*Übersicht!H447)+Datenblatt!$E$30,IF($C447=12,(Datenblatt!$B$31*Übersicht!H447^3)+(Datenblatt!$C$31*Übersicht!H447^2)+(Datenblatt!$D$31*Übersicht!H447)+Datenblatt!$E$31,IF($C447=11,(Datenblatt!$B$32*Übersicht!H447^3)+(Datenblatt!$C$32*Übersicht!H447^2)+(Datenblatt!$D$32*Übersicht!H447)+Datenblatt!$E$32,0))))))))))))))))))))))))</f>
        <v>0</v>
      </c>
      <c r="O447" s="2" t="e">
        <f t="shared" si="24"/>
        <v>#DIV/0!</v>
      </c>
      <c r="P447" s="2" t="e">
        <f t="shared" si="25"/>
        <v>#DIV/0!</v>
      </c>
      <c r="R447" s="2"/>
      <c r="S447" s="2">
        <f>Datenblatt!$I$10</f>
        <v>62.816491055091916</v>
      </c>
      <c r="T447" s="2">
        <f>Datenblatt!$I$18</f>
        <v>62.379148900450787</v>
      </c>
      <c r="U447" s="2">
        <f>Datenblatt!$I$26</f>
        <v>55.885385458572635</v>
      </c>
      <c r="V447" s="2">
        <f>Datenblatt!$I$34</f>
        <v>60.727085155488531</v>
      </c>
      <c r="W447" s="7" t="e">
        <f t="shared" si="26"/>
        <v>#DIV/0!</v>
      </c>
      <c r="Y447" s="2">
        <f>Datenblatt!$I$5</f>
        <v>73.48733784597421</v>
      </c>
      <c r="Z447">
        <f>Datenblatt!$I$13</f>
        <v>79.926562848016317</v>
      </c>
      <c r="AA447">
        <f>Datenblatt!$I$21</f>
        <v>79.953620531215734</v>
      </c>
      <c r="AB447">
        <f>Datenblatt!$I$29</f>
        <v>70.851454876954847</v>
      </c>
      <c r="AC447">
        <f>Datenblatt!$I$37</f>
        <v>75.813025407742586</v>
      </c>
      <c r="AD447" s="7" t="e">
        <f t="shared" si="27"/>
        <v>#DIV/0!</v>
      </c>
    </row>
    <row r="448" spans="10:30" ht="19" x14ac:dyDescent="0.25">
      <c r="J448" s="3" t="e">
        <f>IF(AND($C448=13,Datenblatt!M448&lt;Datenblatt!$R$3),0,IF(AND($C448=14,Datenblatt!M448&lt;Datenblatt!$R$4),0,IF(AND($C448=15,Datenblatt!M448&lt;Datenblatt!$R$5),0,IF(AND($C448=16,Datenblatt!M448&lt;Datenblatt!$R$6),0,IF(AND($C448=12,Datenblatt!M448&lt;Datenblatt!$R$7),0,IF(AND($C448=11,Datenblatt!M448&lt;Datenblatt!$R$8),0,IF(AND($C448=13,Datenblatt!M448&gt;Datenblatt!$Q$3),100,IF(AND($C448=14,Datenblatt!M448&gt;Datenblatt!$Q$4),100,IF(AND($C448=15,Datenblatt!M448&gt;Datenblatt!$Q$5),100,IF(AND($C448=16,Datenblatt!M448&gt;Datenblatt!$Q$6),100,IF(AND($C448=12,Datenblatt!M448&gt;Datenblatt!$Q$7),100,IF(AND($C448=11,Datenblatt!M448&gt;Datenblatt!$Q$8),100,IF(Übersicht!$C448=13,Datenblatt!$B$3*Datenblatt!M448^3+Datenblatt!$C$3*Datenblatt!M448^2+Datenblatt!$D$3*Datenblatt!M448+Datenblatt!$E$3,IF(Übersicht!$C448=14,Datenblatt!$B$4*Datenblatt!M448^3+Datenblatt!$C$4*Datenblatt!M448^2+Datenblatt!$D$4*Datenblatt!M448+Datenblatt!$E$4,IF(Übersicht!$C448=15,Datenblatt!$B$5*Datenblatt!M448^3+Datenblatt!$C$5*Datenblatt!M448^2+Datenblatt!$D$5*Datenblatt!M448+Datenblatt!$E$5,IF(Übersicht!$C448=16,Datenblatt!$B$6*Datenblatt!M448^3+Datenblatt!$C$6*Datenblatt!M448^2+Datenblatt!$D$6*Datenblatt!M448+Datenblatt!$E$6,IF(Übersicht!$C448=12,Datenblatt!$B$7*Datenblatt!M448^3+Datenblatt!$C$7*Datenblatt!M448^2+Datenblatt!$D$7*Datenblatt!M448+Datenblatt!$E$7,IF(Übersicht!$C448=11,Datenblatt!$B$8*Datenblatt!M448^3+Datenblatt!$C$8*Datenblatt!M448^2+Datenblatt!$D$8*Datenblatt!M448+Datenblatt!$E$8,0))))))))))))))))))</f>
        <v>#DIV/0!</v>
      </c>
      <c r="K448" t="e">
        <f>IF(AND(Übersicht!$C448=13,Datenblatt!N448&lt;Datenblatt!$T$3),0,IF(AND(Übersicht!$C448=14,Datenblatt!N448&lt;Datenblatt!$T$4),0,IF(AND(Übersicht!$C448=15,Datenblatt!N448&lt;Datenblatt!$T$5),0,IF(AND(Übersicht!$C448=16,Datenblatt!N448&lt;Datenblatt!$T$6),0,IF(AND(Übersicht!$C448=12,Datenblatt!N448&lt;Datenblatt!$T$7),0,IF(AND(Übersicht!$C448=11,Datenblatt!N448&lt;Datenblatt!$T$8),0,IF(AND($C448=13,Datenblatt!N448&gt;Datenblatt!$S$3),100,IF(AND($C448=14,Datenblatt!N448&gt;Datenblatt!$S$4),100,IF(AND($C448=15,Datenblatt!N448&gt;Datenblatt!$S$5),100,IF(AND($C448=16,Datenblatt!N448&gt;Datenblatt!$S$6),100,IF(AND($C448=12,Datenblatt!N448&gt;Datenblatt!$S$7),100,IF(AND($C448=11,Datenblatt!N448&gt;Datenblatt!$S$8),100,IF(Übersicht!$C448=13,Datenblatt!$B$11*Datenblatt!N448^3+Datenblatt!$C$11*Datenblatt!N448^2+Datenblatt!$D$11*Datenblatt!N448+Datenblatt!$E$11,IF(Übersicht!$C448=14,Datenblatt!$B$12*Datenblatt!N448^3+Datenblatt!$C$12*Datenblatt!N448^2+Datenblatt!$D$12*Datenblatt!N448+Datenblatt!$E$12,IF(Übersicht!$C448=15,Datenblatt!$B$13*Datenblatt!N448^3+Datenblatt!$C$13*Datenblatt!N448^2+Datenblatt!$D$13*Datenblatt!N448+Datenblatt!$E$13,IF(Übersicht!$C448=16,Datenblatt!$B$14*Datenblatt!N448^3+Datenblatt!$C$14*Datenblatt!N448^2+Datenblatt!$D$14*Datenblatt!N448+Datenblatt!$E$14,IF(Übersicht!$C448=12,Datenblatt!$B$15*Datenblatt!N448^3+Datenblatt!$C$15*Datenblatt!N448^2+Datenblatt!$D$15*Datenblatt!N448+Datenblatt!$E$15,IF(Übersicht!$C448=11,Datenblatt!$B$16*Datenblatt!N448^3+Datenblatt!$C$16*Datenblatt!N448^2+Datenblatt!$D$16*Datenblatt!N448+Datenblatt!$E$16,0))))))))))))))))))</f>
        <v>#DIV/0!</v>
      </c>
      <c r="L448">
        <f>IF(AND($C448=13,G448&lt;Datenblatt!$V$3),0,IF(AND($C448=14,G448&lt;Datenblatt!$V$4),0,IF(AND($C448=15,G448&lt;Datenblatt!$V$5),0,IF(AND($C448=16,G448&lt;Datenblatt!$V$6),0,IF(AND($C448=12,G448&lt;Datenblatt!$V$7),0,IF(AND($C448=11,G448&lt;Datenblatt!$V$8),0,IF(AND($C448=13,G448&gt;Datenblatt!$U$3),100,IF(AND($C448=14,G448&gt;Datenblatt!$U$4),100,IF(AND($C448=15,G448&gt;Datenblatt!$U$5),100,IF(AND($C448=16,G448&gt;Datenblatt!$U$6),100,IF(AND($C448=12,G448&gt;Datenblatt!$U$7),100,IF(AND($C448=11,G448&gt;Datenblatt!$U$8),100,IF($C448=13,(Datenblatt!$B$19*Übersicht!G448^3)+(Datenblatt!$C$19*Übersicht!G448^2)+(Datenblatt!$D$19*Übersicht!G448)+Datenblatt!$E$19,IF($C448=14,(Datenblatt!$B$20*Übersicht!G448^3)+(Datenblatt!$C$20*Übersicht!G448^2)+(Datenblatt!$D$20*Übersicht!G448)+Datenblatt!$E$20,IF($C448=15,(Datenblatt!$B$21*Übersicht!G448^3)+(Datenblatt!$C$21*Übersicht!G448^2)+(Datenblatt!$D$21*Übersicht!G448)+Datenblatt!$E$21,IF($C448=16,(Datenblatt!$B$22*Übersicht!G448^3)+(Datenblatt!$C$22*Übersicht!G448^2)+(Datenblatt!$D$22*Übersicht!G448)+Datenblatt!$E$22,IF($C448=12,(Datenblatt!$B$23*Übersicht!G448^3)+(Datenblatt!$C$23*Übersicht!G448^2)+(Datenblatt!$D$23*Übersicht!G448)+Datenblatt!$E$23,IF($C448=11,(Datenblatt!$B$24*Übersicht!G448^3)+(Datenblatt!$C$24*Übersicht!G448^2)+(Datenblatt!$D$24*Übersicht!G448)+Datenblatt!$E$24,0))))))))))))))))))</f>
        <v>0</v>
      </c>
      <c r="M448">
        <f>IF(AND(H448="",C448=11),Datenblatt!$I$26,IF(AND(H448="",C448=12),Datenblatt!$I$26,IF(AND(H448="",C448=16),Datenblatt!$I$27,IF(AND(H448="",C448=15),Datenblatt!$I$26,IF(AND(H448="",C448=14),Datenblatt!$I$26,IF(AND(H448="",C448=13),Datenblatt!$I$26,IF(AND($C448=13,H448&gt;Datenblatt!$X$3),0,IF(AND($C448=14,H448&gt;Datenblatt!$X$4),0,IF(AND($C448=15,H448&gt;Datenblatt!$X$5),0,IF(AND($C448=16,H448&gt;Datenblatt!$X$6),0,IF(AND($C448=12,H448&gt;Datenblatt!$X$7),0,IF(AND($C448=11,H448&gt;Datenblatt!$X$8),0,IF(AND($C448=13,H448&lt;Datenblatt!$W$3),100,IF(AND($C448=14,H448&lt;Datenblatt!$W$4),100,IF(AND($C448=15,H448&lt;Datenblatt!$W$5),100,IF(AND($C448=16,H448&lt;Datenblatt!$W$6),100,IF(AND($C448=12,H448&lt;Datenblatt!$W$7),100,IF(AND($C448=11,H448&lt;Datenblatt!$W$8),100,IF($C448=13,(Datenblatt!$B$27*Übersicht!H448^3)+(Datenblatt!$C$27*Übersicht!H448^2)+(Datenblatt!$D$27*Übersicht!H448)+Datenblatt!$E$27,IF($C448=14,(Datenblatt!$B$28*Übersicht!H448^3)+(Datenblatt!$C$28*Übersicht!H448^2)+(Datenblatt!$D$28*Übersicht!H448)+Datenblatt!$E$28,IF($C448=15,(Datenblatt!$B$29*Übersicht!H448^3)+(Datenblatt!$C$29*Übersicht!H448^2)+(Datenblatt!$D$29*Übersicht!H448)+Datenblatt!$E$29,IF($C448=16,(Datenblatt!$B$30*Übersicht!H448^3)+(Datenblatt!$C$30*Übersicht!H448^2)+(Datenblatt!$D$30*Übersicht!H448)+Datenblatt!$E$30,IF($C448=12,(Datenblatt!$B$31*Übersicht!H448^3)+(Datenblatt!$C$31*Übersicht!H448^2)+(Datenblatt!$D$31*Übersicht!H448)+Datenblatt!$E$31,IF($C448=11,(Datenblatt!$B$32*Übersicht!H448^3)+(Datenblatt!$C$32*Übersicht!H448^2)+(Datenblatt!$D$32*Übersicht!H448)+Datenblatt!$E$32,0))))))))))))))))))))))))</f>
        <v>0</v>
      </c>
      <c r="N448">
        <f>IF(AND(H448="",C448=11),Datenblatt!$I$29,IF(AND(H448="",C448=12),Datenblatt!$I$29,IF(AND(H448="",C448=16),Datenblatt!$I$29,IF(AND(H448="",C448=15),Datenblatt!$I$29,IF(AND(H448="",C448=14),Datenblatt!$I$29,IF(AND(H448="",C448=13),Datenblatt!$I$29,IF(AND($C448=13,H448&gt;Datenblatt!$X$3),0,IF(AND($C448=14,H448&gt;Datenblatt!$X$4),0,IF(AND($C448=15,H448&gt;Datenblatt!$X$5),0,IF(AND($C448=16,H448&gt;Datenblatt!$X$6),0,IF(AND($C448=12,H448&gt;Datenblatt!$X$7),0,IF(AND($C448=11,H448&gt;Datenblatt!$X$8),0,IF(AND($C448=13,H448&lt;Datenblatt!$W$3),100,IF(AND($C448=14,H448&lt;Datenblatt!$W$4),100,IF(AND($C448=15,H448&lt;Datenblatt!$W$5),100,IF(AND($C448=16,H448&lt;Datenblatt!$W$6),100,IF(AND($C448=12,H448&lt;Datenblatt!$W$7),100,IF(AND($C448=11,H448&lt;Datenblatt!$W$8),100,IF($C448=13,(Datenblatt!$B$27*Übersicht!H448^3)+(Datenblatt!$C$27*Übersicht!H448^2)+(Datenblatt!$D$27*Übersicht!H448)+Datenblatt!$E$27,IF($C448=14,(Datenblatt!$B$28*Übersicht!H448^3)+(Datenblatt!$C$28*Übersicht!H448^2)+(Datenblatt!$D$28*Übersicht!H448)+Datenblatt!$E$28,IF($C448=15,(Datenblatt!$B$29*Übersicht!H448^3)+(Datenblatt!$C$29*Übersicht!H448^2)+(Datenblatt!$D$29*Übersicht!H448)+Datenblatt!$E$29,IF($C448=16,(Datenblatt!$B$30*Übersicht!H448^3)+(Datenblatt!$C$30*Übersicht!H448^2)+(Datenblatt!$D$30*Übersicht!H448)+Datenblatt!$E$30,IF($C448=12,(Datenblatt!$B$31*Übersicht!H448^3)+(Datenblatt!$C$31*Übersicht!H448^2)+(Datenblatt!$D$31*Übersicht!H448)+Datenblatt!$E$31,IF($C448=11,(Datenblatt!$B$32*Übersicht!H448^3)+(Datenblatt!$C$32*Übersicht!H448^2)+(Datenblatt!$D$32*Übersicht!H448)+Datenblatt!$E$32,0))))))))))))))))))))))))</f>
        <v>0</v>
      </c>
      <c r="O448" s="2" t="e">
        <f t="shared" si="24"/>
        <v>#DIV/0!</v>
      </c>
      <c r="P448" s="2" t="e">
        <f t="shared" si="25"/>
        <v>#DIV/0!</v>
      </c>
      <c r="R448" s="2"/>
      <c r="S448" s="2">
        <f>Datenblatt!$I$10</f>
        <v>62.816491055091916</v>
      </c>
      <c r="T448" s="2">
        <f>Datenblatt!$I$18</f>
        <v>62.379148900450787</v>
      </c>
      <c r="U448" s="2">
        <f>Datenblatt!$I$26</f>
        <v>55.885385458572635</v>
      </c>
      <c r="V448" s="2">
        <f>Datenblatt!$I$34</f>
        <v>60.727085155488531</v>
      </c>
      <c r="W448" s="7" t="e">
        <f t="shared" si="26"/>
        <v>#DIV/0!</v>
      </c>
      <c r="Y448" s="2">
        <f>Datenblatt!$I$5</f>
        <v>73.48733784597421</v>
      </c>
      <c r="Z448">
        <f>Datenblatt!$I$13</f>
        <v>79.926562848016317</v>
      </c>
      <c r="AA448">
        <f>Datenblatt!$I$21</f>
        <v>79.953620531215734</v>
      </c>
      <c r="AB448">
        <f>Datenblatt!$I$29</f>
        <v>70.851454876954847</v>
      </c>
      <c r="AC448">
        <f>Datenblatt!$I$37</f>
        <v>75.813025407742586</v>
      </c>
      <c r="AD448" s="7" t="e">
        <f t="shared" si="27"/>
        <v>#DIV/0!</v>
      </c>
    </row>
    <row r="449" spans="10:30" ht="19" x14ac:dyDescent="0.25">
      <c r="J449" s="3" t="e">
        <f>IF(AND($C449=13,Datenblatt!M449&lt;Datenblatt!$R$3),0,IF(AND($C449=14,Datenblatt!M449&lt;Datenblatt!$R$4),0,IF(AND($C449=15,Datenblatt!M449&lt;Datenblatt!$R$5),0,IF(AND($C449=16,Datenblatt!M449&lt;Datenblatt!$R$6),0,IF(AND($C449=12,Datenblatt!M449&lt;Datenblatt!$R$7),0,IF(AND($C449=11,Datenblatt!M449&lt;Datenblatt!$R$8),0,IF(AND($C449=13,Datenblatt!M449&gt;Datenblatt!$Q$3),100,IF(AND($C449=14,Datenblatt!M449&gt;Datenblatt!$Q$4),100,IF(AND($C449=15,Datenblatt!M449&gt;Datenblatt!$Q$5),100,IF(AND($C449=16,Datenblatt!M449&gt;Datenblatt!$Q$6),100,IF(AND($C449=12,Datenblatt!M449&gt;Datenblatt!$Q$7),100,IF(AND($C449=11,Datenblatt!M449&gt;Datenblatt!$Q$8),100,IF(Übersicht!$C449=13,Datenblatt!$B$3*Datenblatt!M449^3+Datenblatt!$C$3*Datenblatt!M449^2+Datenblatt!$D$3*Datenblatt!M449+Datenblatt!$E$3,IF(Übersicht!$C449=14,Datenblatt!$B$4*Datenblatt!M449^3+Datenblatt!$C$4*Datenblatt!M449^2+Datenblatt!$D$4*Datenblatt!M449+Datenblatt!$E$4,IF(Übersicht!$C449=15,Datenblatt!$B$5*Datenblatt!M449^3+Datenblatt!$C$5*Datenblatt!M449^2+Datenblatt!$D$5*Datenblatt!M449+Datenblatt!$E$5,IF(Übersicht!$C449=16,Datenblatt!$B$6*Datenblatt!M449^3+Datenblatt!$C$6*Datenblatt!M449^2+Datenblatt!$D$6*Datenblatt!M449+Datenblatt!$E$6,IF(Übersicht!$C449=12,Datenblatt!$B$7*Datenblatt!M449^3+Datenblatt!$C$7*Datenblatt!M449^2+Datenblatt!$D$7*Datenblatt!M449+Datenblatt!$E$7,IF(Übersicht!$C449=11,Datenblatt!$B$8*Datenblatt!M449^3+Datenblatt!$C$8*Datenblatt!M449^2+Datenblatt!$D$8*Datenblatt!M449+Datenblatt!$E$8,0))))))))))))))))))</f>
        <v>#DIV/0!</v>
      </c>
      <c r="K449" t="e">
        <f>IF(AND(Übersicht!$C449=13,Datenblatt!N449&lt;Datenblatt!$T$3),0,IF(AND(Übersicht!$C449=14,Datenblatt!N449&lt;Datenblatt!$T$4),0,IF(AND(Übersicht!$C449=15,Datenblatt!N449&lt;Datenblatt!$T$5),0,IF(AND(Übersicht!$C449=16,Datenblatt!N449&lt;Datenblatt!$T$6),0,IF(AND(Übersicht!$C449=12,Datenblatt!N449&lt;Datenblatt!$T$7),0,IF(AND(Übersicht!$C449=11,Datenblatt!N449&lt;Datenblatt!$T$8),0,IF(AND($C449=13,Datenblatt!N449&gt;Datenblatt!$S$3),100,IF(AND($C449=14,Datenblatt!N449&gt;Datenblatt!$S$4),100,IF(AND($C449=15,Datenblatt!N449&gt;Datenblatt!$S$5),100,IF(AND($C449=16,Datenblatt!N449&gt;Datenblatt!$S$6),100,IF(AND($C449=12,Datenblatt!N449&gt;Datenblatt!$S$7),100,IF(AND($C449=11,Datenblatt!N449&gt;Datenblatt!$S$8),100,IF(Übersicht!$C449=13,Datenblatt!$B$11*Datenblatt!N449^3+Datenblatt!$C$11*Datenblatt!N449^2+Datenblatt!$D$11*Datenblatt!N449+Datenblatt!$E$11,IF(Übersicht!$C449=14,Datenblatt!$B$12*Datenblatt!N449^3+Datenblatt!$C$12*Datenblatt!N449^2+Datenblatt!$D$12*Datenblatt!N449+Datenblatt!$E$12,IF(Übersicht!$C449=15,Datenblatt!$B$13*Datenblatt!N449^3+Datenblatt!$C$13*Datenblatt!N449^2+Datenblatt!$D$13*Datenblatt!N449+Datenblatt!$E$13,IF(Übersicht!$C449=16,Datenblatt!$B$14*Datenblatt!N449^3+Datenblatt!$C$14*Datenblatt!N449^2+Datenblatt!$D$14*Datenblatt!N449+Datenblatt!$E$14,IF(Übersicht!$C449=12,Datenblatt!$B$15*Datenblatt!N449^3+Datenblatt!$C$15*Datenblatt!N449^2+Datenblatt!$D$15*Datenblatt!N449+Datenblatt!$E$15,IF(Übersicht!$C449=11,Datenblatt!$B$16*Datenblatt!N449^3+Datenblatt!$C$16*Datenblatt!N449^2+Datenblatt!$D$16*Datenblatt!N449+Datenblatt!$E$16,0))))))))))))))))))</f>
        <v>#DIV/0!</v>
      </c>
      <c r="L449">
        <f>IF(AND($C449=13,G449&lt;Datenblatt!$V$3),0,IF(AND($C449=14,G449&lt;Datenblatt!$V$4),0,IF(AND($C449=15,G449&lt;Datenblatt!$V$5),0,IF(AND($C449=16,G449&lt;Datenblatt!$V$6),0,IF(AND($C449=12,G449&lt;Datenblatt!$V$7),0,IF(AND($C449=11,G449&lt;Datenblatt!$V$8),0,IF(AND($C449=13,G449&gt;Datenblatt!$U$3),100,IF(AND($C449=14,G449&gt;Datenblatt!$U$4),100,IF(AND($C449=15,G449&gt;Datenblatt!$U$5),100,IF(AND($C449=16,G449&gt;Datenblatt!$U$6),100,IF(AND($C449=12,G449&gt;Datenblatt!$U$7),100,IF(AND($C449=11,G449&gt;Datenblatt!$U$8),100,IF($C449=13,(Datenblatt!$B$19*Übersicht!G449^3)+(Datenblatt!$C$19*Übersicht!G449^2)+(Datenblatt!$D$19*Übersicht!G449)+Datenblatt!$E$19,IF($C449=14,(Datenblatt!$B$20*Übersicht!G449^3)+(Datenblatt!$C$20*Übersicht!G449^2)+(Datenblatt!$D$20*Übersicht!G449)+Datenblatt!$E$20,IF($C449=15,(Datenblatt!$B$21*Übersicht!G449^3)+(Datenblatt!$C$21*Übersicht!G449^2)+(Datenblatt!$D$21*Übersicht!G449)+Datenblatt!$E$21,IF($C449=16,(Datenblatt!$B$22*Übersicht!G449^3)+(Datenblatt!$C$22*Übersicht!G449^2)+(Datenblatt!$D$22*Übersicht!G449)+Datenblatt!$E$22,IF($C449=12,(Datenblatt!$B$23*Übersicht!G449^3)+(Datenblatt!$C$23*Übersicht!G449^2)+(Datenblatt!$D$23*Übersicht!G449)+Datenblatt!$E$23,IF($C449=11,(Datenblatt!$B$24*Übersicht!G449^3)+(Datenblatt!$C$24*Übersicht!G449^2)+(Datenblatt!$D$24*Übersicht!G449)+Datenblatt!$E$24,0))))))))))))))))))</f>
        <v>0</v>
      </c>
      <c r="M449">
        <f>IF(AND(H449="",C449=11),Datenblatt!$I$26,IF(AND(H449="",C449=12),Datenblatt!$I$26,IF(AND(H449="",C449=16),Datenblatt!$I$27,IF(AND(H449="",C449=15),Datenblatt!$I$26,IF(AND(H449="",C449=14),Datenblatt!$I$26,IF(AND(H449="",C449=13),Datenblatt!$I$26,IF(AND($C449=13,H449&gt;Datenblatt!$X$3),0,IF(AND($C449=14,H449&gt;Datenblatt!$X$4),0,IF(AND($C449=15,H449&gt;Datenblatt!$X$5),0,IF(AND($C449=16,H449&gt;Datenblatt!$X$6),0,IF(AND($C449=12,H449&gt;Datenblatt!$X$7),0,IF(AND($C449=11,H449&gt;Datenblatt!$X$8),0,IF(AND($C449=13,H449&lt;Datenblatt!$W$3),100,IF(AND($C449=14,H449&lt;Datenblatt!$W$4),100,IF(AND($C449=15,H449&lt;Datenblatt!$W$5),100,IF(AND($C449=16,H449&lt;Datenblatt!$W$6),100,IF(AND($C449=12,H449&lt;Datenblatt!$W$7),100,IF(AND($C449=11,H449&lt;Datenblatt!$W$8),100,IF($C449=13,(Datenblatt!$B$27*Übersicht!H449^3)+(Datenblatt!$C$27*Übersicht!H449^2)+(Datenblatt!$D$27*Übersicht!H449)+Datenblatt!$E$27,IF($C449=14,(Datenblatt!$B$28*Übersicht!H449^3)+(Datenblatt!$C$28*Übersicht!H449^2)+(Datenblatt!$D$28*Übersicht!H449)+Datenblatt!$E$28,IF($C449=15,(Datenblatt!$B$29*Übersicht!H449^3)+(Datenblatt!$C$29*Übersicht!H449^2)+(Datenblatt!$D$29*Übersicht!H449)+Datenblatt!$E$29,IF($C449=16,(Datenblatt!$B$30*Übersicht!H449^3)+(Datenblatt!$C$30*Übersicht!H449^2)+(Datenblatt!$D$30*Übersicht!H449)+Datenblatt!$E$30,IF($C449=12,(Datenblatt!$B$31*Übersicht!H449^3)+(Datenblatt!$C$31*Übersicht!H449^2)+(Datenblatt!$D$31*Übersicht!H449)+Datenblatt!$E$31,IF($C449=11,(Datenblatt!$B$32*Übersicht!H449^3)+(Datenblatt!$C$32*Übersicht!H449^2)+(Datenblatt!$D$32*Übersicht!H449)+Datenblatt!$E$32,0))))))))))))))))))))))))</f>
        <v>0</v>
      </c>
      <c r="N449">
        <f>IF(AND(H449="",C449=11),Datenblatt!$I$29,IF(AND(H449="",C449=12),Datenblatt!$I$29,IF(AND(H449="",C449=16),Datenblatt!$I$29,IF(AND(H449="",C449=15),Datenblatt!$I$29,IF(AND(H449="",C449=14),Datenblatt!$I$29,IF(AND(H449="",C449=13),Datenblatt!$I$29,IF(AND($C449=13,H449&gt;Datenblatt!$X$3),0,IF(AND($C449=14,H449&gt;Datenblatt!$X$4),0,IF(AND($C449=15,H449&gt;Datenblatt!$X$5),0,IF(AND($C449=16,H449&gt;Datenblatt!$X$6),0,IF(AND($C449=12,H449&gt;Datenblatt!$X$7),0,IF(AND($C449=11,H449&gt;Datenblatt!$X$8),0,IF(AND($C449=13,H449&lt;Datenblatt!$W$3),100,IF(AND($C449=14,H449&lt;Datenblatt!$W$4),100,IF(AND($C449=15,H449&lt;Datenblatt!$W$5),100,IF(AND($C449=16,H449&lt;Datenblatt!$W$6),100,IF(AND($C449=12,H449&lt;Datenblatt!$W$7),100,IF(AND($C449=11,H449&lt;Datenblatt!$W$8),100,IF($C449=13,(Datenblatt!$B$27*Übersicht!H449^3)+(Datenblatt!$C$27*Übersicht!H449^2)+(Datenblatt!$D$27*Übersicht!H449)+Datenblatt!$E$27,IF($C449=14,(Datenblatt!$B$28*Übersicht!H449^3)+(Datenblatt!$C$28*Übersicht!H449^2)+(Datenblatt!$D$28*Übersicht!H449)+Datenblatt!$E$28,IF($C449=15,(Datenblatt!$B$29*Übersicht!H449^3)+(Datenblatt!$C$29*Übersicht!H449^2)+(Datenblatt!$D$29*Übersicht!H449)+Datenblatt!$E$29,IF($C449=16,(Datenblatt!$B$30*Übersicht!H449^3)+(Datenblatt!$C$30*Übersicht!H449^2)+(Datenblatt!$D$30*Übersicht!H449)+Datenblatt!$E$30,IF($C449=12,(Datenblatt!$B$31*Übersicht!H449^3)+(Datenblatt!$C$31*Übersicht!H449^2)+(Datenblatt!$D$31*Übersicht!H449)+Datenblatt!$E$31,IF($C449=11,(Datenblatt!$B$32*Übersicht!H449^3)+(Datenblatt!$C$32*Übersicht!H449^2)+(Datenblatt!$D$32*Übersicht!H449)+Datenblatt!$E$32,0))))))))))))))))))))))))</f>
        <v>0</v>
      </c>
      <c r="O449" s="2" t="e">
        <f t="shared" si="24"/>
        <v>#DIV/0!</v>
      </c>
      <c r="P449" s="2" t="e">
        <f t="shared" si="25"/>
        <v>#DIV/0!</v>
      </c>
      <c r="R449" s="2"/>
      <c r="S449" s="2">
        <f>Datenblatt!$I$10</f>
        <v>62.816491055091916</v>
      </c>
      <c r="T449" s="2">
        <f>Datenblatt!$I$18</f>
        <v>62.379148900450787</v>
      </c>
      <c r="U449" s="2">
        <f>Datenblatt!$I$26</f>
        <v>55.885385458572635</v>
      </c>
      <c r="V449" s="2">
        <f>Datenblatt!$I$34</f>
        <v>60.727085155488531</v>
      </c>
      <c r="W449" s="7" t="e">
        <f t="shared" si="26"/>
        <v>#DIV/0!</v>
      </c>
      <c r="Y449" s="2">
        <f>Datenblatt!$I$5</f>
        <v>73.48733784597421</v>
      </c>
      <c r="Z449">
        <f>Datenblatt!$I$13</f>
        <v>79.926562848016317</v>
      </c>
      <c r="AA449">
        <f>Datenblatt!$I$21</f>
        <v>79.953620531215734</v>
      </c>
      <c r="AB449">
        <f>Datenblatt!$I$29</f>
        <v>70.851454876954847</v>
      </c>
      <c r="AC449">
        <f>Datenblatt!$I$37</f>
        <v>75.813025407742586</v>
      </c>
      <c r="AD449" s="7" t="e">
        <f t="shared" si="27"/>
        <v>#DIV/0!</v>
      </c>
    </row>
    <row r="450" spans="10:30" ht="19" x14ac:dyDescent="0.25">
      <c r="J450" s="3" t="e">
        <f>IF(AND($C450=13,Datenblatt!M450&lt;Datenblatt!$R$3),0,IF(AND($C450=14,Datenblatt!M450&lt;Datenblatt!$R$4),0,IF(AND($C450=15,Datenblatt!M450&lt;Datenblatt!$R$5),0,IF(AND($C450=16,Datenblatt!M450&lt;Datenblatt!$R$6),0,IF(AND($C450=12,Datenblatt!M450&lt;Datenblatt!$R$7),0,IF(AND($C450=11,Datenblatt!M450&lt;Datenblatt!$R$8),0,IF(AND($C450=13,Datenblatt!M450&gt;Datenblatt!$Q$3),100,IF(AND($C450=14,Datenblatt!M450&gt;Datenblatt!$Q$4),100,IF(AND($C450=15,Datenblatt!M450&gt;Datenblatt!$Q$5),100,IF(AND($C450=16,Datenblatt!M450&gt;Datenblatt!$Q$6),100,IF(AND($C450=12,Datenblatt!M450&gt;Datenblatt!$Q$7),100,IF(AND($C450=11,Datenblatt!M450&gt;Datenblatt!$Q$8),100,IF(Übersicht!$C450=13,Datenblatt!$B$3*Datenblatt!M450^3+Datenblatt!$C$3*Datenblatt!M450^2+Datenblatt!$D$3*Datenblatt!M450+Datenblatt!$E$3,IF(Übersicht!$C450=14,Datenblatt!$B$4*Datenblatt!M450^3+Datenblatt!$C$4*Datenblatt!M450^2+Datenblatt!$D$4*Datenblatt!M450+Datenblatt!$E$4,IF(Übersicht!$C450=15,Datenblatt!$B$5*Datenblatt!M450^3+Datenblatt!$C$5*Datenblatt!M450^2+Datenblatt!$D$5*Datenblatt!M450+Datenblatt!$E$5,IF(Übersicht!$C450=16,Datenblatt!$B$6*Datenblatt!M450^3+Datenblatt!$C$6*Datenblatt!M450^2+Datenblatt!$D$6*Datenblatt!M450+Datenblatt!$E$6,IF(Übersicht!$C450=12,Datenblatt!$B$7*Datenblatt!M450^3+Datenblatt!$C$7*Datenblatt!M450^2+Datenblatt!$D$7*Datenblatt!M450+Datenblatt!$E$7,IF(Übersicht!$C450=11,Datenblatt!$B$8*Datenblatt!M450^3+Datenblatt!$C$8*Datenblatt!M450^2+Datenblatt!$D$8*Datenblatt!M450+Datenblatt!$E$8,0))))))))))))))))))</f>
        <v>#DIV/0!</v>
      </c>
      <c r="K450" t="e">
        <f>IF(AND(Übersicht!$C450=13,Datenblatt!N450&lt;Datenblatt!$T$3),0,IF(AND(Übersicht!$C450=14,Datenblatt!N450&lt;Datenblatt!$T$4),0,IF(AND(Übersicht!$C450=15,Datenblatt!N450&lt;Datenblatt!$T$5),0,IF(AND(Übersicht!$C450=16,Datenblatt!N450&lt;Datenblatt!$T$6),0,IF(AND(Übersicht!$C450=12,Datenblatt!N450&lt;Datenblatt!$T$7),0,IF(AND(Übersicht!$C450=11,Datenblatt!N450&lt;Datenblatt!$T$8),0,IF(AND($C450=13,Datenblatt!N450&gt;Datenblatt!$S$3),100,IF(AND($C450=14,Datenblatt!N450&gt;Datenblatt!$S$4),100,IF(AND($C450=15,Datenblatt!N450&gt;Datenblatt!$S$5),100,IF(AND($C450=16,Datenblatt!N450&gt;Datenblatt!$S$6),100,IF(AND($C450=12,Datenblatt!N450&gt;Datenblatt!$S$7),100,IF(AND($C450=11,Datenblatt!N450&gt;Datenblatt!$S$8),100,IF(Übersicht!$C450=13,Datenblatt!$B$11*Datenblatt!N450^3+Datenblatt!$C$11*Datenblatt!N450^2+Datenblatt!$D$11*Datenblatt!N450+Datenblatt!$E$11,IF(Übersicht!$C450=14,Datenblatt!$B$12*Datenblatt!N450^3+Datenblatt!$C$12*Datenblatt!N450^2+Datenblatt!$D$12*Datenblatt!N450+Datenblatt!$E$12,IF(Übersicht!$C450=15,Datenblatt!$B$13*Datenblatt!N450^3+Datenblatt!$C$13*Datenblatt!N450^2+Datenblatt!$D$13*Datenblatt!N450+Datenblatt!$E$13,IF(Übersicht!$C450=16,Datenblatt!$B$14*Datenblatt!N450^3+Datenblatt!$C$14*Datenblatt!N450^2+Datenblatt!$D$14*Datenblatt!N450+Datenblatt!$E$14,IF(Übersicht!$C450=12,Datenblatt!$B$15*Datenblatt!N450^3+Datenblatt!$C$15*Datenblatt!N450^2+Datenblatt!$D$15*Datenblatt!N450+Datenblatt!$E$15,IF(Übersicht!$C450=11,Datenblatt!$B$16*Datenblatt!N450^3+Datenblatt!$C$16*Datenblatt!N450^2+Datenblatt!$D$16*Datenblatt!N450+Datenblatt!$E$16,0))))))))))))))))))</f>
        <v>#DIV/0!</v>
      </c>
      <c r="L450">
        <f>IF(AND($C450=13,G450&lt;Datenblatt!$V$3),0,IF(AND($C450=14,G450&lt;Datenblatt!$V$4),0,IF(AND($C450=15,G450&lt;Datenblatt!$V$5),0,IF(AND($C450=16,G450&lt;Datenblatt!$V$6),0,IF(AND($C450=12,G450&lt;Datenblatt!$V$7),0,IF(AND($C450=11,G450&lt;Datenblatt!$V$8),0,IF(AND($C450=13,G450&gt;Datenblatt!$U$3),100,IF(AND($C450=14,G450&gt;Datenblatt!$U$4),100,IF(AND($C450=15,G450&gt;Datenblatt!$U$5),100,IF(AND($C450=16,G450&gt;Datenblatt!$U$6),100,IF(AND($C450=12,G450&gt;Datenblatt!$U$7),100,IF(AND($C450=11,G450&gt;Datenblatt!$U$8),100,IF($C450=13,(Datenblatt!$B$19*Übersicht!G450^3)+(Datenblatt!$C$19*Übersicht!G450^2)+(Datenblatt!$D$19*Übersicht!G450)+Datenblatt!$E$19,IF($C450=14,(Datenblatt!$B$20*Übersicht!G450^3)+(Datenblatt!$C$20*Übersicht!G450^2)+(Datenblatt!$D$20*Übersicht!G450)+Datenblatt!$E$20,IF($C450=15,(Datenblatt!$B$21*Übersicht!G450^3)+(Datenblatt!$C$21*Übersicht!G450^2)+(Datenblatt!$D$21*Übersicht!G450)+Datenblatt!$E$21,IF($C450=16,(Datenblatt!$B$22*Übersicht!G450^3)+(Datenblatt!$C$22*Übersicht!G450^2)+(Datenblatt!$D$22*Übersicht!G450)+Datenblatt!$E$22,IF($C450=12,(Datenblatt!$B$23*Übersicht!G450^3)+(Datenblatt!$C$23*Übersicht!G450^2)+(Datenblatt!$D$23*Übersicht!G450)+Datenblatt!$E$23,IF($C450=11,(Datenblatt!$B$24*Übersicht!G450^3)+(Datenblatt!$C$24*Übersicht!G450^2)+(Datenblatt!$D$24*Übersicht!G450)+Datenblatt!$E$24,0))))))))))))))))))</f>
        <v>0</v>
      </c>
      <c r="M450">
        <f>IF(AND(H450="",C450=11),Datenblatt!$I$26,IF(AND(H450="",C450=12),Datenblatt!$I$26,IF(AND(H450="",C450=16),Datenblatt!$I$27,IF(AND(H450="",C450=15),Datenblatt!$I$26,IF(AND(H450="",C450=14),Datenblatt!$I$26,IF(AND(H450="",C450=13),Datenblatt!$I$26,IF(AND($C450=13,H450&gt;Datenblatt!$X$3),0,IF(AND($C450=14,H450&gt;Datenblatt!$X$4),0,IF(AND($C450=15,H450&gt;Datenblatt!$X$5),0,IF(AND($C450=16,H450&gt;Datenblatt!$X$6),0,IF(AND($C450=12,H450&gt;Datenblatt!$X$7),0,IF(AND($C450=11,H450&gt;Datenblatt!$X$8),0,IF(AND($C450=13,H450&lt;Datenblatt!$W$3),100,IF(AND($C450=14,H450&lt;Datenblatt!$W$4),100,IF(AND($C450=15,H450&lt;Datenblatt!$W$5),100,IF(AND($C450=16,H450&lt;Datenblatt!$W$6),100,IF(AND($C450=12,H450&lt;Datenblatt!$W$7),100,IF(AND($C450=11,H450&lt;Datenblatt!$W$8),100,IF($C450=13,(Datenblatt!$B$27*Übersicht!H450^3)+(Datenblatt!$C$27*Übersicht!H450^2)+(Datenblatt!$D$27*Übersicht!H450)+Datenblatt!$E$27,IF($C450=14,(Datenblatt!$B$28*Übersicht!H450^3)+(Datenblatt!$C$28*Übersicht!H450^2)+(Datenblatt!$D$28*Übersicht!H450)+Datenblatt!$E$28,IF($C450=15,(Datenblatt!$B$29*Übersicht!H450^3)+(Datenblatt!$C$29*Übersicht!H450^2)+(Datenblatt!$D$29*Übersicht!H450)+Datenblatt!$E$29,IF($C450=16,(Datenblatt!$B$30*Übersicht!H450^3)+(Datenblatt!$C$30*Übersicht!H450^2)+(Datenblatt!$D$30*Übersicht!H450)+Datenblatt!$E$30,IF($C450=12,(Datenblatt!$B$31*Übersicht!H450^3)+(Datenblatt!$C$31*Übersicht!H450^2)+(Datenblatt!$D$31*Übersicht!H450)+Datenblatt!$E$31,IF($C450=11,(Datenblatt!$B$32*Übersicht!H450^3)+(Datenblatt!$C$32*Übersicht!H450^2)+(Datenblatt!$D$32*Übersicht!H450)+Datenblatt!$E$32,0))))))))))))))))))))))))</f>
        <v>0</v>
      </c>
      <c r="N450">
        <f>IF(AND(H450="",C450=11),Datenblatt!$I$29,IF(AND(H450="",C450=12),Datenblatt!$I$29,IF(AND(H450="",C450=16),Datenblatt!$I$29,IF(AND(H450="",C450=15),Datenblatt!$I$29,IF(AND(H450="",C450=14),Datenblatt!$I$29,IF(AND(H450="",C450=13),Datenblatt!$I$29,IF(AND($C450=13,H450&gt;Datenblatt!$X$3),0,IF(AND($C450=14,H450&gt;Datenblatt!$X$4),0,IF(AND($C450=15,H450&gt;Datenblatt!$X$5),0,IF(AND($C450=16,H450&gt;Datenblatt!$X$6),0,IF(AND($C450=12,H450&gt;Datenblatt!$X$7),0,IF(AND($C450=11,H450&gt;Datenblatt!$X$8),0,IF(AND($C450=13,H450&lt;Datenblatt!$W$3),100,IF(AND($C450=14,H450&lt;Datenblatt!$W$4),100,IF(AND($C450=15,H450&lt;Datenblatt!$W$5),100,IF(AND($C450=16,H450&lt;Datenblatt!$W$6),100,IF(AND($C450=12,H450&lt;Datenblatt!$W$7),100,IF(AND($C450=11,H450&lt;Datenblatt!$W$8),100,IF($C450=13,(Datenblatt!$B$27*Übersicht!H450^3)+(Datenblatt!$C$27*Übersicht!H450^2)+(Datenblatt!$D$27*Übersicht!H450)+Datenblatt!$E$27,IF($C450=14,(Datenblatt!$B$28*Übersicht!H450^3)+(Datenblatt!$C$28*Übersicht!H450^2)+(Datenblatt!$D$28*Übersicht!H450)+Datenblatt!$E$28,IF($C450=15,(Datenblatt!$B$29*Übersicht!H450^3)+(Datenblatt!$C$29*Übersicht!H450^2)+(Datenblatt!$D$29*Übersicht!H450)+Datenblatt!$E$29,IF($C450=16,(Datenblatt!$B$30*Übersicht!H450^3)+(Datenblatt!$C$30*Übersicht!H450^2)+(Datenblatt!$D$30*Übersicht!H450)+Datenblatt!$E$30,IF($C450=12,(Datenblatt!$B$31*Übersicht!H450^3)+(Datenblatt!$C$31*Übersicht!H450^2)+(Datenblatt!$D$31*Übersicht!H450)+Datenblatt!$E$31,IF($C450=11,(Datenblatt!$B$32*Übersicht!H450^3)+(Datenblatt!$C$32*Übersicht!H450^2)+(Datenblatt!$D$32*Übersicht!H450)+Datenblatt!$E$32,0))))))))))))))))))))))))</f>
        <v>0</v>
      </c>
      <c r="O450" s="2" t="e">
        <f t="shared" si="24"/>
        <v>#DIV/0!</v>
      </c>
      <c r="P450" s="2" t="e">
        <f t="shared" si="25"/>
        <v>#DIV/0!</v>
      </c>
      <c r="R450" s="2"/>
      <c r="S450" s="2">
        <f>Datenblatt!$I$10</f>
        <v>62.816491055091916</v>
      </c>
      <c r="T450" s="2">
        <f>Datenblatt!$I$18</f>
        <v>62.379148900450787</v>
      </c>
      <c r="U450" s="2">
        <f>Datenblatt!$I$26</f>
        <v>55.885385458572635</v>
      </c>
      <c r="V450" s="2">
        <f>Datenblatt!$I$34</f>
        <v>60.727085155488531</v>
      </c>
      <c r="W450" s="7" t="e">
        <f t="shared" si="26"/>
        <v>#DIV/0!</v>
      </c>
      <c r="Y450" s="2">
        <f>Datenblatt!$I$5</f>
        <v>73.48733784597421</v>
      </c>
      <c r="Z450">
        <f>Datenblatt!$I$13</f>
        <v>79.926562848016317</v>
      </c>
      <c r="AA450">
        <f>Datenblatt!$I$21</f>
        <v>79.953620531215734</v>
      </c>
      <c r="AB450">
        <f>Datenblatt!$I$29</f>
        <v>70.851454876954847</v>
      </c>
      <c r="AC450">
        <f>Datenblatt!$I$37</f>
        <v>75.813025407742586</v>
      </c>
      <c r="AD450" s="7" t="e">
        <f t="shared" si="27"/>
        <v>#DIV/0!</v>
      </c>
    </row>
    <row r="451" spans="10:30" ht="19" x14ac:dyDescent="0.25">
      <c r="J451" s="3" t="e">
        <f>IF(AND($C451=13,Datenblatt!M451&lt;Datenblatt!$R$3),0,IF(AND($C451=14,Datenblatt!M451&lt;Datenblatt!$R$4),0,IF(AND($C451=15,Datenblatt!M451&lt;Datenblatt!$R$5),0,IF(AND($C451=16,Datenblatt!M451&lt;Datenblatt!$R$6),0,IF(AND($C451=12,Datenblatt!M451&lt;Datenblatt!$R$7),0,IF(AND($C451=11,Datenblatt!M451&lt;Datenblatt!$R$8),0,IF(AND($C451=13,Datenblatt!M451&gt;Datenblatt!$Q$3),100,IF(AND($C451=14,Datenblatt!M451&gt;Datenblatt!$Q$4),100,IF(AND($C451=15,Datenblatt!M451&gt;Datenblatt!$Q$5),100,IF(AND($C451=16,Datenblatt!M451&gt;Datenblatt!$Q$6),100,IF(AND($C451=12,Datenblatt!M451&gt;Datenblatt!$Q$7),100,IF(AND($C451=11,Datenblatt!M451&gt;Datenblatt!$Q$8),100,IF(Übersicht!$C451=13,Datenblatt!$B$3*Datenblatt!M451^3+Datenblatt!$C$3*Datenblatt!M451^2+Datenblatt!$D$3*Datenblatt!M451+Datenblatt!$E$3,IF(Übersicht!$C451=14,Datenblatt!$B$4*Datenblatt!M451^3+Datenblatt!$C$4*Datenblatt!M451^2+Datenblatt!$D$4*Datenblatt!M451+Datenblatt!$E$4,IF(Übersicht!$C451=15,Datenblatt!$B$5*Datenblatt!M451^3+Datenblatt!$C$5*Datenblatt!M451^2+Datenblatt!$D$5*Datenblatt!M451+Datenblatt!$E$5,IF(Übersicht!$C451=16,Datenblatt!$B$6*Datenblatt!M451^3+Datenblatt!$C$6*Datenblatt!M451^2+Datenblatt!$D$6*Datenblatt!M451+Datenblatt!$E$6,IF(Übersicht!$C451=12,Datenblatt!$B$7*Datenblatt!M451^3+Datenblatt!$C$7*Datenblatt!M451^2+Datenblatt!$D$7*Datenblatt!M451+Datenblatt!$E$7,IF(Übersicht!$C451=11,Datenblatt!$B$8*Datenblatt!M451^3+Datenblatt!$C$8*Datenblatt!M451^2+Datenblatt!$D$8*Datenblatt!M451+Datenblatt!$E$8,0))))))))))))))))))</f>
        <v>#DIV/0!</v>
      </c>
      <c r="K451" t="e">
        <f>IF(AND(Übersicht!$C451=13,Datenblatt!N451&lt;Datenblatt!$T$3),0,IF(AND(Übersicht!$C451=14,Datenblatt!N451&lt;Datenblatt!$T$4),0,IF(AND(Übersicht!$C451=15,Datenblatt!N451&lt;Datenblatt!$T$5),0,IF(AND(Übersicht!$C451=16,Datenblatt!N451&lt;Datenblatt!$T$6),0,IF(AND(Übersicht!$C451=12,Datenblatt!N451&lt;Datenblatt!$T$7),0,IF(AND(Übersicht!$C451=11,Datenblatt!N451&lt;Datenblatt!$T$8),0,IF(AND($C451=13,Datenblatt!N451&gt;Datenblatt!$S$3),100,IF(AND($C451=14,Datenblatt!N451&gt;Datenblatt!$S$4),100,IF(AND($C451=15,Datenblatt!N451&gt;Datenblatt!$S$5),100,IF(AND($C451=16,Datenblatt!N451&gt;Datenblatt!$S$6),100,IF(AND($C451=12,Datenblatt!N451&gt;Datenblatt!$S$7),100,IF(AND($C451=11,Datenblatt!N451&gt;Datenblatt!$S$8),100,IF(Übersicht!$C451=13,Datenblatt!$B$11*Datenblatt!N451^3+Datenblatt!$C$11*Datenblatt!N451^2+Datenblatt!$D$11*Datenblatt!N451+Datenblatt!$E$11,IF(Übersicht!$C451=14,Datenblatt!$B$12*Datenblatt!N451^3+Datenblatt!$C$12*Datenblatt!N451^2+Datenblatt!$D$12*Datenblatt!N451+Datenblatt!$E$12,IF(Übersicht!$C451=15,Datenblatt!$B$13*Datenblatt!N451^3+Datenblatt!$C$13*Datenblatt!N451^2+Datenblatt!$D$13*Datenblatt!N451+Datenblatt!$E$13,IF(Übersicht!$C451=16,Datenblatt!$B$14*Datenblatt!N451^3+Datenblatt!$C$14*Datenblatt!N451^2+Datenblatt!$D$14*Datenblatt!N451+Datenblatt!$E$14,IF(Übersicht!$C451=12,Datenblatt!$B$15*Datenblatt!N451^3+Datenblatt!$C$15*Datenblatt!N451^2+Datenblatt!$D$15*Datenblatt!N451+Datenblatt!$E$15,IF(Übersicht!$C451=11,Datenblatt!$B$16*Datenblatt!N451^3+Datenblatt!$C$16*Datenblatt!N451^2+Datenblatt!$D$16*Datenblatt!N451+Datenblatt!$E$16,0))))))))))))))))))</f>
        <v>#DIV/0!</v>
      </c>
      <c r="L451">
        <f>IF(AND($C451=13,G451&lt;Datenblatt!$V$3),0,IF(AND($C451=14,G451&lt;Datenblatt!$V$4),0,IF(AND($C451=15,G451&lt;Datenblatt!$V$5),0,IF(AND($C451=16,G451&lt;Datenblatt!$V$6),0,IF(AND($C451=12,G451&lt;Datenblatt!$V$7),0,IF(AND($C451=11,G451&lt;Datenblatt!$V$8),0,IF(AND($C451=13,G451&gt;Datenblatt!$U$3),100,IF(AND($C451=14,G451&gt;Datenblatt!$U$4),100,IF(AND($C451=15,G451&gt;Datenblatt!$U$5),100,IF(AND($C451=16,G451&gt;Datenblatt!$U$6),100,IF(AND($C451=12,G451&gt;Datenblatt!$U$7),100,IF(AND($C451=11,G451&gt;Datenblatt!$U$8),100,IF($C451=13,(Datenblatt!$B$19*Übersicht!G451^3)+(Datenblatt!$C$19*Übersicht!G451^2)+(Datenblatt!$D$19*Übersicht!G451)+Datenblatt!$E$19,IF($C451=14,(Datenblatt!$B$20*Übersicht!G451^3)+(Datenblatt!$C$20*Übersicht!G451^2)+(Datenblatt!$D$20*Übersicht!G451)+Datenblatt!$E$20,IF($C451=15,(Datenblatt!$B$21*Übersicht!G451^3)+(Datenblatt!$C$21*Übersicht!G451^2)+(Datenblatt!$D$21*Übersicht!G451)+Datenblatt!$E$21,IF($C451=16,(Datenblatt!$B$22*Übersicht!G451^3)+(Datenblatt!$C$22*Übersicht!G451^2)+(Datenblatt!$D$22*Übersicht!G451)+Datenblatt!$E$22,IF($C451=12,(Datenblatt!$B$23*Übersicht!G451^3)+(Datenblatt!$C$23*Übersicht!G451^2)+(Datenblatt!$D$23*Übersicht!G451)+Datenblatt!$E$23,IF($C451=11,(Datenblatt!$B$24*Übersicht!G451^3)+(Datenblatt!$C$24*Übersicht!G451^2)+(Datenblatt!$D$24*Übersicht!G451)+Datenblatt!$E$24,0))))))))))))))))))</f>
        <v>0</v>
      </c>
      <c r="M451">
        <f>IF(AND(H451="",C451=11),Datenblatt!$I$26,IF(AND(H451="",C451=12),Datenblatt!$I$26,IF(AND(H451="",C451=16),Datenblatt!$I$27,IF(AND(H451="",C451=15),Datenblatt!$I$26,IF(AND(H451="",C451=14),Datenblatt!$I$26,IF(AND(H451="",C451=13),Datenblatt!$I$26,IF(AND($C451=13,H451&gt;Datenblatt!$X$3),0,IF(AND($C451=14,H451&gt;Datenblatt!$X$4),0,IF(AND($C451=15,H451&gt;Datenblatt!$X$5),0,IF(AND($C451=16,H451&gt;Datenblatt!$X$6),0,IF(AND($C451=12,H451&gt;Datenblatt!$X$7),0,IF(AND($C451=11,H451&gt;Datenblatt!$X$8),0,IF(AND($C451=13,H451&lt;Datenblatt!$W$3),100,IF(AND($C451=14,H451&lt;Datenblatt!$W$4),100,IF(AND($C451=15,H451&lt;Datenblatt!$W$5),100,IF(AND($C451=16,H451&lt;Datenblatt!$W$6),100,IF(AND($C451=12,H451&lt;Datenblatt!$W$7),100,IF(AND($C451=11,H451&lt;Datenblatt!$W$8),100,IF($C451=13,(Datenblatt!$B$27*Übersicht!H451^3)+(Datenblatt!$C$27*Übersicht!H451^2)+(Datenblatt!$D$27*Übersicht!H451)+Datenblatt!$E$27,IF($C451=14,(Datenblatt!$B$28*Übersicht!H451^3)+(Datenblatt!$C$28*Übersicht!H451^2)+(Datenblatt!$D$28*Übersicht!H451)+Datenblatt!$E$28,IF($C451=15,(Datenblatt!$B$29*Übersicht!H451^3)+(Datenblatt!$C$29*Übersicht!H451^2)+(Datenblatt!$D$29*Übersicht!H451)+Datenblatt!$E$29,IF($C451=16,(Datenblatt!$B$30*Übersicht!H451^3)+(Datenblatt!$C$30*Übersicht!H451^2)+(Datenblatt!$D$30*Übersicht!H451)+Datenblatt!$E$30,IF($C451=12,(Datenblatt!$B$31*Übersicht!H451^3)+(Datenblatt!$C$31*Übersicht!H451^2)+(Datenblatt!$D$31*Übersicht!H451)+Datenblatt!$E$31,IF($C451=11,(Datenblatt!$B$32*Übersicht!H451^3)+(Datenblatt!$C$32*Übersicht!H451^2)+(Datenblatt!$D$32*Übersicht!H451)+Datenblatt!$E$32,0))))))))))))))))))))))))</f>
        <v>0</v>
      </c>
      <c r="N451">
        <f>IF(AND(H451="",C451=11),Datenblatt!$I$29,IF(AND(H451="",C451=12),Datenblatt!$I$29,IF(AND(H451="",C451=16),Datenblatt!$I$29,IF(AND(H451="",C451=15),Datenblatt!$I$29,IF(AND(H451="",C451=14),Datenblatt!$I$29,IF(AND(H451="",C451=13),Datenblatt!$I$29,IF(AND($C451=13,H451&gt;Datenblatt!$X$3),0,IF(AND($C451=14,H451&gt;Datenblatt!$X$4),0,IF(AND($C451=15,H451&gt;Datenblatt!$X$5),0,IF(AND($C451=16,H451&gt;Datenblatt!$X$6),0,IF(AND($C451=12,H451&gt;Datenblatt!$X$7),0,IF(AND($C451=11,H451&gt;Datenblatt!$X$8),0,IF(AND($C451=13,H451&lt;Datenblatt!$W$3),100,IF(AND($C451=14,H451&lt;Datenblatt!$W$4),100,IF(AND($C451=15,H451&lt;Datenblatt!$W$5),100,IF(AND($C451=16,H451&lt;Datenblatt!$W$6),100,IF(AND($C451=12,H451&lt;Datenblatt!$W$7),100,IF(AND($C451=11,H451&lt;Datenblatt!$W$8),100,IF($C451=13,(Datenblatt!$B$27*Übersicht!H451^3)+(Datenblatt!$C$27*Übersicht!H451^2)+(Datenblatt!$D$27*Übersicht!H451)+Datenblatt!$E$27,IF($C451=14,(Datenblatt!$B$28*Übersicht!H451^3)+(Datenblatt!$C$28*Übersicht!H451^2)+(Datenblatt!$D$28*Übersicht!H451)+Datenblatt!$E$28,IF($C451=15,(Datenblatt!$B$29*Übersicht!H451^3)+(Datenblatt!$C$29*Übersicht!H451^2)+(Datenblatt!$D$29*Übersicht!H451)+Datenblatt!$E$29,IF($C451=16,(Datenblatt!$B$30*Übersicht!H451^3)+(Datenblatt!$C$30*Übersicht!H451^2)+(Datenblatt!$D$30*Übersicht!H451)+Datenblatt!$E$30,IF($C451=12,(Datenblatt!$B$31*Übersicht!H451^3)+(Datenblatt!$C$31*Übersicht!H451^2)+(Datenblatt!$D$31*Übersicht!H451)+Datenblatt!$E$31,IF($C451=11,(Datenblatt!$B$32*Übersicht!H451^3)+(Datenblatt!$C$32*Übersicht!H451^2)+(Datenblatt!$D$32*Übersicht!H451)+Datenblatt!$E$32,0))))))))))))))))))))))))</f>
        <v>0</v>
      </c>
      <c r="O451" s="2" t="e">
        <f t="shared" ref="O451:O514" si="28">(K451*0.38+L451*0.34+M451*0.28)</f>
        <v>#DIV/0!</v>
      </c>
      <c r="P451" s="2" t="e">
        <f t="shared" ref="P451:P514" si="29">(J451*0.5+K451*0.19+L451*0.17+N451*0.14)</f>
        <v>#DIV/0!</v>
      </c>
      <c r="R451" s="2"/>
      <c r="S451" s="2">
        <f>Datenblatt!$I$10</f>
        <v>62.816491055091916</v>
      </c>
      <c r="T451" s="2">
        <f>Datenblatt!$I$18</f>
        <v>62.379148900450787</v>
      </c>
      <c r="U451" s="2">
        <f>Datenblatt!$I$26</f>
        <v>55.885385458572635</v>
      </c>
      <c r="V451" s="2">
        <f>Datenblatt!$I$34</f>
        <v>60.727085155488531</v>
      </c>
      <c r="W451" s="7" t="e">
        <f t="shared" ref="W451:W514" si="30">IF(O451&gt;V451,"JA","NEIN")</f>
        <v>#DIV/0!</v>
      </c>
      <c r="Y451" s="2">
        <f>Datenblatt!$I$5</f>
        <v>73.48733784597421</v>
      </c>
      <c r="Z451">
        <f>Datenblatt!$I$13</f>
        <v>79.926562848016317</v>
      </c>
      <c r="AA451">
        <f>Datenblatt!$I$21</f>
        <v>79.953620531215734</v>
      </c>
      <c r="AB451">
        <f>Datenblatt!$I$29</f>
        <v>70.851454876954847</v>
      </c>
      <c r="AC451">
        <f>Datenblatt!$I$37</f>
        <v>75.813025407742586</v>
      </c>
      <c r="AD451" s="7" t="e">
        <f t="shared" ref="AD451:AD514" si="31">IF(P451&gt;AC451,"JA","NEIN")</f>
        <v>#DIV/0!</v>
      </c>
    </row>
    <row r="452" spans="10:30" ht="19" x14ac:dyDescent="0.25">
      <c r="J452" s="3" t="e">
        <f>IF(AND($C452=13,Datenblatt!M452&lt;Datenblatt!$R$3),0,IF(AND($C452=14,Datenblatt!M452&lt;Datenblatt!$R$4),0,IF(AND($C452=15,Datenblatt!M452&lt;Datenblatt!$R$5),0,IF(AND($C452=16,Datenblatt!M452&lt;Datenblatt!$R$6),0,IF(AND($C452=12,Datenblatt!M452&lt;Datenblatt!$R$7),0,IF(AND($C452=11,Datenblatt!M452&lt;Datenblatt!$R$8),0,IF(AND($C452=13,Datenblatt!M452&gt;Datenblatt!$Q$3),100,IF(AND($C452=14,Datenblatt!M452&gt;Datenblatt!$Q$4),100,IF(AND($C452=15,Datenblatt!M452&gt;Datenblatt!$Q$5),100,IF(AND($C452=16,Datenblatt!M452&gt;Datenblatt!$Q$6),100,IF(AND($C452=12,Datenblatt!M452&gt;Datenblatt!$Q$7),100,IF(AND($C452=11,Datenblatt!M452&gt;Datenblatt!$Q$8),100,IF(Übersicht!$C452=13,Datenblatt!$B$3*Datenblatt!M452^3+Datenblatt!$C$3*Datenblatt!M452^2+Datenblatt!$D$3*Datenblatt!M452+Datenblatt!$E$3,IF(Übersicht!$C452=14,Datenblatt!$B$4*Datenblatt!M452^3+Datenblatt!$C$4*Datenblatt!M452^2+Datenblatt!$D$4*Datenblatt!M452+Datenblatt!$E$4,IF(Übersicht!$C452=15,Datenblatt!$B$5*Datenblatt!M452^3+Datenblatt!$C$5*Datenblatt!M452^2+Datenblatt!$D$5*Datenblatt!M452+Datenblatt!$E$5,IF(Übersicht!$C452=16,Datenblatt!$B$6*Datenblatt!M452^3+Datenblatt!$C$6*Datenblatt!M452^2+Datenblatt!$D$6*Datenblatt!M452+Datenblatt!$E$6,IF(Übersicht!$C452=12,Datenblatt!$B$7*Datenblatt!M452^3+Datenblatt!$C$7*Datenblatt!M452^2+Datenblatt!$D$7*Datenblatt!M452+Datenblatt!$E$7,IF(Übersicht!$C452=11,Datenblatt!$B$8*Datenblatt!M452^3+Datenblatt!$C$8*Datenblatt!M452^2+Datenblatt!$D$8*Datenblatt!M452+Datenblatt!$E$8,0))))))))))))))))))</f>
        <v>#DIV/0!</v>
      </c>
      <c r="K452" t="e">
        <f>IF(AND(Übersicht!$C452=13,Datenblatt!N452&lt;Datenblatt!$T$3),0,IF(AND(Übersicht!$C452=14,Datenblatt!N452&lt;Datenblatt!$T$4),0,IF(AND(Übersicht!$C452=15,Datenblatt!N452&lt;Datenblatt!$T$5),0,IF(AND(Übersicht!$C452=16,Datenblatt!N452&lt;Datenblatt!$T$6),0,IF(AND(Übersicht!$C452=12,Datenblatt!N452&lt;Datenblatt!$T$7),0,IF(AND(Übersicht!$C452=11,Datenblatt!N452&lt;Datenblatt!$T$8),0,IF(AND($C452=13,Datenblatt!N452&gt;Datenblatt!$S$3),100,IF(AND($C452=14,Datenblatt!N452&gt;Datenblatt!$S$4),100,IF(AND($C452=15,Datenblatt!N452&gt;Datenblatt!$S$5),100,IF(AND($C452=16,Datenblatt!N452&gt;Datenblatt!$S$6),100,IF(AND($C452=12,Datenblatt!N452&gt;Datenblatt!$S$7),100,IF(AND($C452=11,Datenblatt!N452&gt;Datenblatt!$S$8),100,IF(Übersicht!$C452=13,Datenblatt!$B$11*Datenblatt!N452^3+Datenblatt!$C$11*Datenblatt!N452^2+Datenblatt!$D$11*Datenblatt!N452+Datenblatt!$E$11,IF(Übersicht!$C452=14,Datenblatt!$B$12*Datenblatt!N452^3+Datenblatt!$C$12*Datenblatt!N452^2+Datenblatt!$D$12*Datenblatt!N452+Datenblatt!$E$12,IF(Übersicht!$C452=15,Datenblatt!$B$13*Datenblatt!N452^3+Datenblatt!$C$13*Datenblatt!N452^2+Datenblatt!$D$13*Datenblatt!N452+Datenblatt!$E$13,IF(Übersicht!$C452=16,Datenblatt!$B$14*Datenblatt!N452^3+Datenblatt!$C$14*Datenblatt!N452^2+Datenblatt!$D$14*Datenblatt!N452+Datenblatt!$E$14,IF(Übersicht!$C452=12,Datenblatt!$B$15*Datenblatt!N452^3+Datenblatt!$C$15*Datenblatt!N452^2+Datenblatt!$D$15*Datenblatt!N452+Datenblatt!$E$15,IF(Übersicht!$C452=11,Datenblatt!$B$16*Datenblatt!N452^3+Datenblatt!$C$16*Datenblatt!N452^2+Datenblatt!$D$16*Datenblatt!N452+Datenblatt!$E$16,0))))))))))))))))))</f>
        <v>#DIV/0!</v>
      </c>
      <c r="L452">
        <f>IF(AND($C452=13,G452&lt;Datenblatt!$V$3),0,IF(AND($C452=14,G452&lt;Datenblatt!$V$4),0,IF(AND($C452=15,G452&lt;Datenblatt!$V$5),0,IF(AND($C452=16,G452&lt;Datenblatt!$V$6),0,IF(AND($C452=12,G452&lt;Datenblatt!$V$7),0,IF(AND($C452=11,G452&lt;Datenblatt!$V$8),0,IF(AND($C452=13,G452&gt;Datenblatt!$U$3),100,IF(AND($C452=14,G452&gt;Datenblatt!$U$4),100,IF(AND($C452=15,G452&gt;Datenblatt!$U$5),100,IF(AND($C452=16,G452&gt;Datenblatt!$U$6),100,IF(AND($C452=12,G452&gt;Datenblatt!$U$7),100,IF(AND($C452=11,G452&gt;Datenblatt!$U$8),100,IF($C452=13,(Datenblatt!$B$19*Übersicht!G452^3)+(Datenblatt!$C$19*Übersicht!G452^2)+(Datenblatt!$D$19*Übersicht!G452)+Datenblatt!$E$19,IF($C452=14,(Datenblatt!$B$20*Übersicht!G452^3)+(Datenblatt!$C$20*Übersicht!G452^2)+(Datenblatt!$D$20*Übersicht!G452)+Datenblatt!$E$20,IF($C452=15,(Datenblatt!$B$21*Übersicht!G452^3)+(Datenblatt!$C$21*Übersicht!G452^2)+(Datenblatt!$D$21*Übersicht!G452)+Datenblatt!$E$21,IF($C452=16,(Datenblatt!$B$22*Übersicht!G452^3)+(Datenblatt!$C$22*Übersicht!G452^2)+(Datenblatt!$D$22*Übersicht!G452)+Datenblatt!$E$22,IF($C452=12,(Datenblatt!$B$23*Übersicht!G452^3)+(Datenblatt!$C$23*Übersicht!G452^2)+(Datenblatt!$D$23*Übersicht!G452)+Datenblatt!$E$23,IF($C452=11,(Datenblatt!$B$24*Übersicht!G452^3)+(Datenblatt!$C$24*Übersicht!G452^2)+(Datenblatt!$D$24*Übersicht!G452)+Datenblatt!$E$24,0))))))))))))))))))</f>
        <v>0</v>
      </c>
      <c r="M452">
        <f>IF(AND(H452="",C452=11),Datenblatt!$I$26,IF(AND(H452="",C452=12),Datenblatt!$I$26,IF(AND(H452="",C452=16),Datenblatt!$I$27,IF(AND(H452="",C452=15),Datenblatt!$I$26,IF(AND(H452="",C452=14),Datenblatt!$I$26,IF(AND(H452="",C452=13),Datenblatt!$I$26,IF(AND($C452=13,H452&gt;Datenblatt!$X$3),0,IF(AND($C452=14,H452&gt;Datenblatt!$X$4),0,IF(AND($C452=15,H452&gt;Datenblatt!$X$5),0,IF(AND($C452=16,H452&gt;Datenblatt!$X$6),0,IF(AND($C452=12,H452&gt;Datenblatt!$X$7),0,IF(AND($C452=11,H452&gt;Datenblatt!$X$8),0,IF(AND($C452=13,H452&lt;Datenblatt!$W$3),100,IF(AND($C452=14,H452&lt;Datenblatt!$W$4),100,IF(AND($C452=15,H452&lt;Datenblatt!$W$5),100,IF(AND($C452=16,H452&lt;Datenblatt!$W$6),100,IF(AND($C452=12,H452&lt;Datenblatt!$W$7),100,IF(AND($C452=11,H452&lt;Datenblatt!$W$8),100,IF($C452=13,(Datenblatt!$B$27*Übersicht!H452^3)+(Datenblatt!$C$27*Übersicht!H452^2)+(Datenblatt!$D$27*Übersicht!H452)+Datenblatt!$E$27,IF($C452=14,(Datenblatt!$B$28*Übersicht!H452^3)+(Datenblatt!$C$28*Übersicht!H452^2)+(Datenblatt!$D$28*Übersicht!H452)+Datenblatt!$E$28,IF($C452=15,(Datenblatt!$B$29*Übersicht!H452^3)+(Datenblatt!$C$29*Übersicht!H452^2)+(Datenblatt!$D$29*Übersicht!H452)+Datenblatt!$E$29,IF($C452=16,(Datenblatt!$B$30*Übersicht!H452^3)+(Datenblatt!$C$30*Übersicht!H452^2)+(Datenblatt!$D$30*Übersicht!H452)+Datenblatt!$E$30,IF($C452=12,(Datenblatt!$B$31*Übersicht!H452^3)+(Datenblatt!$C$31*Übersicht!H452^2)+(Datenblatt!$D$31*Übersicht!H452)+Datenblatt!$E$31,IF($C452=11,(Datenblatt!$B$32*Übersicht!H452^3)+(Datenblatt!$C$32*Übersicht!H452^2)+(Datenblatt!$D$32*Übersicht!H452)+Datenblatt!$E$32,0))))))))))))))))))))))))</f>
        <v>0</v>
      </c>
      <c r="N452">
        <f>IF(AND(H452="",C452=11),Datenblatt!$I$29,IF(AND(H452="",C452=12),Datenblatt!$I$29,IF(AND(H452="",C452=16),Datenblatt!$I$29,IF(AND(H452="",C452=15),Datenblatt!$I$29,IF(AND(H452="",C452=14),Datenblatt!$I$29,IF(AND(H452="",C452=13),Datenblatt!$I$29,IF(AND($C452=13,H452&gt;Datenblatt!$X$3),0,IF(AND($C452=14,H452&gt;Datenblatt!$X$4),0,IF(AND($C452=15,H452&gt;Datenblatt!$X$5),0,IF(AND($C452=16,H452&gt;Datenblatt!$X$6),0,IF(AND($C452=12,H452&gt;Datenblatt!$X$7),0,IF(AND($C452=11,H452&gt;Datenblatt!$X$8),0,IF(AND($C452=13,H452&lt;Datenblatt!$W$3),100,IF(AND($C452=14,H452&lt;Datenblatt!$W$4),100,IF(AND($C452=15,H452&lt;Datenblatt!$W$5),100,IF(AND($C452=16,H452&lt;Datenblatt!$W$6),100,IF(AND($C452=12,H452&lt;Datenblatt!$W$7),100,IF(AND($C452=11,H452&lt;Datenblatt!$W$8),100,IF($C452=13,(Datenblatt!$B$27*Übersicht!H452^3)+(Datenblatt!$C$27*Übersicht!H452^2)+(Datenblatt!$D$27*Übersicht!H452)+Datenblatt!$E$27,IF($C452=14,(Datenblatt!$B$28*Übersicht!H452^3)+(Datenblatt!$C$28*Übersicht!H452^2)+(Datenblatt!$D$28*Übersicht!H452)+Datenblatt!$E$28,IF($C452=15,(Datenblatt!$B$29*Übersicht!H452^3)+(Datenblatt!$C$29*Übersicht!H452^2)+(Datenblatt!$D$29*Übersicht!H452)+Datenblatt!$E$29,IF($C452=16,(Datenblatt!$B$30*Übersicht!H452^3)+(Datenblatt!$C$30*Übersicht!H452^2)+(Datenblatt!$D$30*Übersicht!H452)+Datenblatt!$E$30,IF($C452=12,(Datenblatt!$B$31*Übersicht!H452^3)+(Datenblatt!$C$31*Übersicht!H452^2)+(Datenblatt!$D$31*Übersicht!H452)+Datenblatt!$E$31,IF($C452=11,(Datenblatt!$B$32*Übersicht!H452^3)+(Datenblatt!$C$32*Übersicht!H452^2)+(Datenblatt!$D$32*Übersicht!H452)+Datenblatt!$E$32,0))))))))))))))))))))))))</f>
        <v>0</v>
      </c>
      <c r="O452" s="2" t="e">
        <f t="shared" si="28"/>
        <v>#DIV/0!</v>
      </c>
      <c r="P452" s="2" t="e">
        <f t="shared" si="29"/>
        <v>#DIV/0!</v>
      </c>
      <c r="R452" s="2"/>
      <c r="S452" s="2">
        <f>Datenblatt!$I$10</f>
        <v>62.816491055091916</v>
      </c>
      <c r="T452" s="2">
        <f>Datenblatt!$I$18</f>
        <v>62.379148900450787</v>
      </c>
      <c r="U452" s="2">
        <f>Datenblatt!$I$26</f>
        <v>55.885385458572635</v>
      </c>
      <c r="V452" s="2">
        <f>Datenblatt!$I$34</f>
        <v>60.727085155488531</v>
      </c>
      <c r="W452" s="7" t="e">
        <f t="shared" si="30"/>
        <v>#DIV/0!</v>
      </c>
      <c r="Y452" s="2">
        <f>Datenblatt!$I$5</f>
        <v>73.48733784597421</v>
      </c>
      <c r="Z452">
        <f>Datenblatt!$I$13</f>
        <v>79.926562848016317</v>
      </c>
      <c r="AA452">
        <f>Datenblatt!$I$21</f>
        <v>79.953620531215734</v>
      </c>
      <c r="AB452">
        <f>Datenblatt!$I$29</f>
        <v>70.851454876954847</v>
      </c>
      <c r="AC452">
        <f>Datenblatt!$I$37</f>
        <v>75.813025407742586</v>
      </c>
      <c r="AD452" s="7" t="e">
        <f t="shared" si="31"/>
        <v>#DIV/0!</v>
      </c>
    </row>
    <row r="453" spans="10:30" ht="19" x14ac:dyDescent="0.25">
      <c r="J453" s="3" t="e">
        <f>IF(AND($C453=13,Datenblatt!M453&lt;Datenblatt!$R$3),0,IF(AND($C453=14,Datenblatt!M453&lt;Datenblatt!$R$4),0,IF(AND($C453=15,Datenblatt!M453&lt;Datenblatt!$R$5),0,IF(AND($C453=16,Datenblatt!M453&lt;Datenblatt!$R$6),0,IF(AND($C453=12,Datenblatt!M453&lt;Datenblatt!$R$7),0,IF(AND($C453=11,Datenblatt!M453&lt;Datenblatt!$R$8),0,IF(AND($C453=13,Datenblatt!M453&gt;Datenblatt!$Q$3),100,IF(AND($C453=14,Datenblatt!M453&gt;Datenblatt!$Q$4),100,IF(AND($C453=15,Datenblatt!M453&gt;Datenblatt!$Q$5),100,IF(AND($C453=16,Datenblatt!M453&gt;Datenblatt!$Q$6),100,IF(AND($C453=12,Datenblatt!M453&gt;Datenblatt!$Q$7),100,IF(AND($C453=11,Datenblatt!M453&gt;Datenblatt!$Q$8),100,IF(Übersicht!$C453=13,Datenblatt!$B$3*Datenblatt!M453^3+Datenblatt!$C$3*Datenblatt!M453^2+Datenblatt!$D$3*Datenblatt!M453+Datenblatt!$E$3,IF(Übersicht!$C453=14,Datenblatt!$B$4*Datenblatt!M453^3+Datenblatt!$C$4*Datenblatt!M453^2+Datenblatt!$D$4*Datenblatt!M453+Datenblatt!$E$4,IF(Übersicht!$C453=15,Datenblatt!$B$5*Datenblatt!M453^3+Datenblatt!$C$5*Datenblatt!M453^2+Datenblatt!$D$5*Datenblatt!M453+Datenblatt!$E$5,IF(Übersicht!$C453=16,Datenblatt!$B$6*Datenblatt!M453^3+Datenblatt!$C$6*Datenblatt!M453^2+Datenblatt!$D$6*Datenblatt!M453+Datenblatt!$E$6,IF(Übersicht!$C453=12,Datenblatt!$B$7*Datenblatt!M453^3+Datenblatt!$C$7*Datenblatt!M453^2+Datenblatt!$D$7*Datenblatt!M453+Datenblatt!$E$7,IF(Übersicht!$C453=11,Datenblatt!$B$8*Datenblatt!M453^3+Datenblatt!$C$8*Datenblatt!M453^2+Datenblatt!$D$8*Datenblatt!M453+Datenblatt!$E$8,0))))))))))))))))))</f>
        <v>#DIV/0!</v>
      </c>
      <c r="K453" t="e">
        <f>IF(AND(Übersicht!$C453=13,Datenblatt!N453&lt;Datenblatt!$T$3),0,IF(AND(Übersicht!$C453=14,Datenblatt!N453&lt;Datenblatt!$T$4),0,IF(AND(Übersicht!$C453=15,Datenblatt!N453&lt;Datenblatt!$T$5),0,IF(AND(Übersicht!$C453=16,Datenblatt!N453&lt;Datenblatt!$T$6),0,IF(AND(Übersicht!$C453=12,Datenblatt!N453&lt;Datenblatt!$T$7),0,IF(AND(Übersicht!$C453=11,Datenblatt!N453&lt;Datenblatt!$T$8),0,IF(AND($C453=13,Datenblatt!N453&gt;Datenblatt!$S$3),100,IF(AND($C453=14,Datenblatt!N453&gt;Datenblatt!$S$4),100,IF(AND($C453=15,Datenblatt!N453&gt;Datenblatt!$S$5),100,IF(AND($C453=16,Datenblatt!N453&gt;Datenblatt!$S$6),100,IF(AND($C453=12,Datenblatt!N453&gt;Datenblatt!$S$7),100,IF(AND($C453=11,Datenblatt!N453&gt;Datenblatt!$S$8),100,IF(Übersicht!$C453=13,Datenblatt!$B$11*Datenblatt!N453^3+Datenblatt!$C$11*Datenblatt!N453^2+Datenblatt!$D$11*Datenblatt!N453+Datenblatt!$E$11,IF(Übersicht!$C453=14,Datenblatt!$B$12*Datenblatt!N453^3+Datenblatt!$C$12*Datenblatt!N453^2+Datenblatt!$D$12*Datenblatt!N453+Datenblatt!$E$12,IF(Übersicht!$C453=15,Datenblatt!$B$13*Datenblatt!N453^3+Datenblatt!$C$13*Datenblatt!N453^2+Datenblatt!$D$13*Datenblatt!N453+Datenblatt!$E$13,IF(Übersicht!$C453=16,Datenblatt!$B$14*Datenblatt!N453^3+Datenblatt!$C$14*Datenblatt!N453^2+Datenblatt!$D$14*Datenblatt!N453+Datenblatt!$E$14,IF(Übersicht!$C453=12,Datenblatt!$B$15*Datenblatt!N453^3+Datenblatt!$C$15*Datenblatt!N453^2+Datenblatt!$D$15*Datenblatt!N453+Datenblatt!$E$15,IF(Übersicht!$C453=11,Datenblatt!$B$16*Datenblatt!N453^3+Datenblatt!$C$16*Datenblatt!N453^2+Datenblatt!$D$16*Datenblatt!N453+Datenblatt!$E$16,0))))))))))))))))))</f>
        <v>#DIV/0!</v>
      </c>
      <c r="L453">
        <f>IF(AND($C453=13,G453&lt;Datenblatt!$V$3),0,IF(AND($C453=14,G453&lt;Datenblatt!$V$4),0,IF(AND($C453=15,G453&lt;Datenblatt!$V$5),0,IF(AND($C453=16,G453&lt;Datenblatt!$V$6),0,IF(AND($C453=12,G453&lt;Datenblatt!$V$7),0,IF(AND($C453=11,G453&lt;Datenblatt!$V$8),0,IF(AND($C453=13,G453&gt;Datenblatt!$U$3),100,IF(AND($C453=14,G453&gt;Datenblatt!$U$4),100,IF(AND($C453=15,G453&gt;Datenblatt!$U$5),100,IF(AND($C453=16,G453&gt;Datenblatt!$U$6),100,IF(AND($C453=12,G453&gt;Datenblatt!$U$7),100,IF(AND($C453=11,G453&gt;Datenblatt!$U$8),100,IF($C453=13,(Datenblatt!$B$19*Übersicht!G453^3)+(Datenblatt!$C$19*Übersicht!G453^2)+(Datenblatt!$D$19*Übersicht!G453)+Datenblatt!$E$19,IF($C453=14,(Datenblatt!$B$20*Übersicht!G453^3)+(Datenblatt!$C$20*Übersicht!G453^2)+(Datenblatt!$D$20*Übersicht!G453)+Datenblatt!$E$20,IF($C453=15,(Datenblatt!$B$21*Übersicht!G453^3)+(Datenblatt!$C$21*Übersicht!G453^2)+(Datenblatt!$D$21*Übersicht!G453)+Datenblatt!$E$21,IF($C453=16,(Datenblatt!$B$22*Übersicht!G453^3)+(Datenblatt!$C$22*Übersicht!G453^2)+(Datenblatt!$D$22*Übersicht!G453)+Datenblatt!$E$22,IF($C453=12,(Datenblatt!$B$23*Übersicht!G453^3)+(Datenblatt!$C$23*Übersicht!G453^2)+(Datenblatt!$D$23*Übersicht!G453)+Datenblatt!$E$23,IF($C453=11,(Datenblatt!$B$24*Übersicht!G453^3)+(Datenblatt!$C$24*Übersicht!G453^2)+(Datenblatt!$D$24*Übersicht!G453)+Datenblatt!$E$24,0))))))))))))))))))</f>
        <v>0</v>
      </c>
      <c r="M453">
        <f>IF(AND(H453="",C453=11),Datenblatt!$I$26,IF(AND(H453="",C453=12),Datenblatt!$I$26,IF(AND(H453="",C453=16),Datenblatt!$I$27,IF(AND(H453="",C453=15),Datenblatt!$I$26,IF(AND(H453="",C453=14),Datenblatt!$I$26,IF(AND(H453="",C453=13),Datenblatt!$I$26,IF(AND($C453=13,H453&gt;Datenblatt!$X$3),0,IF(AND($C453=14,H453&gt;Datenblatt!$X$4),0,IF(AND($C453=15,H453&gt;Datenblatt!$X$5),0,IF(AND($C453=16,H453&gt;Datenblatt!$X$6),0,IF(AND($C453=12,H453&gt;Datenblatt!$X$7),0,IF(AND($C453=11,H453&gt;Datenblatt!$X$8),0,IF(AND($C453=13,H453&lt;Datenblatt!$W$3),100,IF(AND($C453=14,H453&lt;Datenblatt!$W$4),100,IF(AND($C453=15,H453&lt;Datenblatt!$W$5),100,IF(AND($C453=16,H453&lt;Datenblatt!$W$6),100,IF(AND($C453=12,H453&lt;Datenblatt!$W$7),100,IF(AND($C453=11,H453&lt;Datenblatt!$W$8),100,IF($C453=13,(Datenblatt!$B$27*Übersicht!H453^3)+(Datenblatt!$C$27*Übersicht!H453^2)+(Datenblatt!$D$27*Übersicht!H453)+Datenblatt!$E$27,IF($C453=14,(Datenblatt!$B$28*Übersicht!H453^3)+(Datenblatt!$C$28*Übersicht!H453^2)+(Datenblatt!$D$28*Übersicht!H453)+Datenblatt!$E$28,IF($C453=15,(Datenblatt!$B$29*Übersicht!H453^3)+(Datenblatt!$C$29*Übersicht!H453^2)+(Datenblatt!$D$29*Übersicht!H453)+Datenblatt!$E$29,IF($C453=16,(Datenblatt!$B$30*Übersicht!H453^3)+(Datenblatt!$C$30*Übersicht!H453^2)+(Datenblatt!$D$30*Übersicht!H453)+Datenblatt!$E$30,IF($C453=12,(Datenblatt!$B$31*Übersicht!H453^3)+(Datenblatt!$C$31*Übersicht!H453^2)+(Datenblatt!$D$31*Übersicht!H453)+Datenblatt!$E$31,IF($C453=11,(Datenblatt!$B$32*Übersicht!H453^3)+(Datenblatt!$C$32*Übersicht!H453^2)+(Datenblatt!$D$32*Übersicht!H453)+Datenblatt!$E$32,0))))))))))))))))))))))))</f>
        <v>0</v>
      </c>
      <c r="N453">
        <f>IF(AND(H453="",C453=11),Datenblatt!$I$29,IF(AND(H453="",C453=12),Datenblatt!$I$29,IF(AND(H453="",C453=16),Datenblatt!$I$29,IF(AND(H453="",C453=15),Datenblatt!$I$29,IF(AND(H453="",C453=14),Datenblatt!$I$29,IF(AND(H453="",C453=13),Datenblatt!$I$29,IF(AND($C453=13,H453&gt;Datenblatt!$X$3),0,IF(AND($C453=14,H453&gt;Datenblatt!$X$4),0,IF(AND($C453=15,H453&gt;Datenblatt!$X$5),0,IF(AND($C453=16,H453&gt;Datenblatt!$X$6),0,IF(AND($C453=12,H453&gt;Datenblatt!$X$7),0,IF(AND($C453=11,H453&gt;Datenblatt!$X$8),0,IF(AND($C453=13,H453&lt;Datenblatt!$W$3),100,IF(AND($C453=14,H453&lt;Datenblatt!$W$4),100,IF(AND($C453=15,H453&lt;Datenblatt!$W$5),100,IF(AND($C453=16,H453&lt;Datenblatt!$W$6),100,IF(AND($C453=12,H453&lt;Datenblatt!$W$7),100,IF(AND($C453=11,H453&lt;Datenblatt!$W$8),100,IF($C453=13,(Datenblatt!$B$27*Übersicht!H453^3)+(Datenblatt!$C$27*Übersicht!H453^2)+(Datenblatt!$D$27*Übersicht!H453)+Datenblatt!$E$27,IF($C453=14,(Datenblatt!$B$28*Übersicht!H453^3)+(Datenblatt!$C$28*Übersicht!H453^2)+(Datenblatt!$D$28*Übersicht!H453)+Datenblatt!$E$28,IF($C453=15,(Datenblatt!$B$29*Übersicht!H453^3)+(Datenblatt!$C$29*Übersicht!H453^2)+(Datenblatt!$D$29*Übersicht!H453)+Datenblatt!$E$29,IF($C453=16,(Datenblatt!$B$30*Übersicht!H453^3)+(Datenblatt!$C$30*Übersicht!H453^2)+(Datenblatt!$D$30*Übersicht!H453)+Datenblatt!$E$30,IF($C453=12,(Datenblatt!$B$31*Übersicht!H453^3)+(Datenblatt!$C$31*Übersicht!H453^2)+(Datenblatt!$D$31*Übersicht!H453)+Datenblatt!$E$31,IF($C453=11,(Datenblatt!$B$32*Übersicht!H453^3)+(Datenblatt!$C$32*Übersicht!H453^2)+(Datenblatt!$D$32*Übersicht!H453)+Datenblatt!$E$32,0))))))))))))))))))))))))</f>
        <v>0</v>
      </c>
      <c r="O453" s="2" t="e">
        <f t="shared" si="28"/>
        <v>#DIV/0!</v>
      </c>
      <c r="P453" s="2" t="e">
        <f t="shared" si="29"/>
        <v>#DIV/0!</v>
      </c>
      <c r="R453" s="2"/>
      <c r="S453" s="2">
        <f>Datenblatt!$I$10</f>
        <v>62.816491055091916</v>
      </c>
      <c r="T453" s="2">
        <f>Datenblatt!$I$18</f>
        <v>62.379148900450787</v>
      </c>
      <c r="U453" s="2">
        <f>Datenblatt!$I$26</f>
        <v>55.885385458572635</v>
      </c>
      <c r="V453" s="2">
        <f>Datenblatt!$I$34</f>
        <v>60.727085155488531</v>
      </c>
      <c r="W453" s="7" t="e">
        <f t="shared" si="30"/>
        <v>#DIV/0!</v>
      </c>
      <c r="Y453" s="2">
        <f>Datenblatt!$I$5</f>
        <v>73.48733784597421</v>
      </c>
      <c r="Z453">
        <f>Datenblatt!$I$13</f>
        <v>79.926562848016317</v>
      </c>
      <c r="AA453">
        <f>Datenblatt!$I$21</f>
        <v>79.953620531215734</v>
      </c>
      <c r="AB453">
        <f>Datenblatt!$I$29</f>
        <v>70.851454876954847</v>
      </c>
      <c r="AC453">
        <f>Datenblatt!$I$37</f>
        <v>75.813025407742586</v>
      </c>
      <c r="AD453" s="7" t="e">
        <f t="shared" si="31"/>
        <v>#DIV/0!</v>
      </c>
    </row>
    <row r="454" spans="10:30" ht="19" x14ac:dyDescent="0.25">
      <c r="J454" s="3" t="e">
        <f>IF(AND($C454=13,Datenblatt!M454&lt;Datenblatt!$R$3),0,IF(AND($C454=14,Datenblatt!M454&lt;Datenblatt!$R$4),0,IF(AND($C454=15,Datenblatt!M454&lt;Datenblatt!$R$5),0,IF(AND($C454=16,Datenblatt!M454&lt;Datenblatt!$R$6),0,IF(AND($C454=12,Datenblatt!M454&lt;Datenblatt!$R$7),0,IF(AND($C454=11,Datenblatt!M454&lt;Datenblatt!$R$8),0,IF(AND($C454=13,Datenblatt!M454&gt;Datenblatt!$Q$3),100,IF(AND($C454=14,Datenblatt!M454&gt;Datenblatt!$Q$4),100,IF(AND($C454=15,Datenblatt!M454&gt;Datenblatt!$Q$5),100,IF(AND($C454=16,Datenblatt!M454&gt;Datenblatt!$Q$6),100,IF(AND($C454=12,Datenblatt!M454&gt;Datenblatt!$Q$7),100,IF(AND($C454=11,Datenblatt!M454&gt;Datenblatt!$Q$8),100,IF(Übersicht!$C454=13,Datenblatt!$B$3*Datenblatt!M454^3+Datenblatt!$C$3*Datenblatt!M454^2+Datenblatt!$D$3*Datenblatt!M454+Datenblatt!$E$3,IF(Übersicht!$C454=14,Datenblatt!$B$4*Datenblatt!M454^3+Datenblatt!$C$4*Datenblatt!M454^2+Datenblatt!$D$4*Datenblatt!M454+Datenblatt!$E$4,IF(Übersicht!$C454=15,Datenblatt!$B$5*Datenblatt!M454^3+Datenblatt!$C$5*Datenblatt!M454^2+Datenblatt!$D$5*Datenblatt!M454+Datenblatt!$E$5,IF(Übersicht!$C454=16,Datenblatt!$B$6*Datenblatt!M454^3+Datenblatt!$C$6*Datenblatt!M454^2+Datenblatt!$D$6*Datenblatt!M454+Datenblatt!$E$6,IF(Übersicht!$C454=12,Datenblatt!$B$7*Datenblatt!M454^3+Datenblatt!$C$7*Datenblatt!M454^2+Datenblatt!$D$7*Datenblatt!M454+Datenblatt!$E$7,IF(Übersicht!$C454=11,Datenblatt!$B$8*Datenblatt!M454^3+Datenblatt!$C$8*Datenblatt!M454^2+Datenblatt!$D$8*Datenblatt!M454+Datenblatt!$E$8,0))))))))))))))))))</f>
        <v>#DIV/0!</v>
      </c>
      <c r="K454" t="e">
        <f>IF(AND(Übersicht!$C454=13,Datenblatt!N454&lt;Datenblatt!$T$3),0,IF(AND(Übersicht!$C454=14,Datenblatt!N454&lt;Datenblatt!$T$4),0,IF(AND(Übersicht!$C454=15,Datenblatt!N454&lt;Datenblatt!$T$5),0,IF(AND(Übersicht!$C454=16,Datenblatt!N454&lt;Datenblatt!$T$6),0,IF(AND(Übersicht!$C454=12,Datenblatt!N454&lt;Datenblatt!$T$7),0,IF(AND(Übersicht!$C454=11,Datenblatt!N454&lt;Datenblatt!$T$8),0,IF(AND($C454=13,Datenblatt!N454&gt;Datenblatt!$S$3),100,IF(AND($C454=14,Datenblatt!N454&gt;Datenblatt!$S$4),100,IF(AND($C454=15,Datenblatt!N454&gt;Datenblatt!$S$5),100,IF(AND($C454=16,Datenblatt!N454&gt;Datenblatt!$S$6),100,IF(AND($C454=12,Datenblatt!N454&gt;Datenblatt!$S$7),100,IF(AND($C454=11,Datenblatt!N454&gt;Datenblatt!$S$8),100,IF(Übersicht!$C454=13,Datenblatt!$B$11*Datenblatt!N454^3+Datenblatt!$C$11*Datenblatt!N454^2+Datenblatt!$D$11*Datenblatt!N454+Datenblatt!$E$11,IF(Übersicht!$C454=14,Datenblatt!$B$12*Datenblatt!N454^3+Datenblatt!$C$12*Datenblatt!N454^2+Datenblatt!$D$12*Datenblatt!N454+Datenblatt!$E$12,IF(Übersicht!$C454=15,Datenblatt!$B$13*Datenblatt!N454^3+Datenblatt!$C$13*Datenblatt!N454^2+Datenblatt!$D$13*Datenblatt!N454+Datenblatt!$E$13,IF(Übersicht!$C454=16,Datenblatt!$B$14*Datenblatt!N454^3+Datenblatt!$C$14*Datenblatt!N454^2+Datenblatt!$D$14*Datenblatt!N454+Datenblatt!$E$14,IF(Übersicht!$C454=12,Datenblatt!$B$15*Datenblatt!N454^3+Datenblatt!$C$15*Datenblatt!N454^2+Datenblatt!$D$15*Datenblatt!N454+Datenblatt!$E$15,IF(Übersicht!$C454=11,Datenblatt!$B$16*Datenblatt!N454^3+Datenblatt!$C$16*Datenblatt!N454^2+Datenblatt!$D$16*Datenblatt!N454+Datenblatt!$E$16,0))))))))))))))))))</f>
        <v>#DIV/0!</v>
      </c>
      <c r="L454">
        <f>IF(AND($C454=13,G454&lt;Datenblatt!$V$3),0,IF(AND($C454=14,G454&lt;Datenblatt!$V$4),0,IF(AND($C454=15,G454&lt;Datenblatt!$V$5),0,IF(AND($C454=16,G454&lt;Datenblatt!$V$6),0,IF(AND($C454=12,G454&lt;Datenblatt!$V$7),0,IF(AND($C454=11,G454&lt;Datenblatt!$V$8),0,IF(AND($C454=13,G454&gt;Datenblatt!$U$3),100,IF(AND($C454=14,G454&gt;Datenblatt!$U$4),100,IF(AND($C454=15,G454&gt;Datenblatt!$U$5),100,IF(AND($C454=16,G454&gt;Datenblatt!$U$6),100,IF(AND($C454=12,G454&gt;Datenblatt!$U$7),100,IF(AND($C454=11,G454&gt;Datenblatt!$U$8),100,IF($C454=13,(Datenblatt!$B$19*Übersicht!G454^3)+(Datenblatt!$C$19*Übersicht!G454^2)+(Datenblatt!$D$19*Übersicht!G454)+Datenblatt!$E$19,IF($C454=14,(Datenblatt!$B$20*Übersicht!G454^3)+(Datenblatt!$C$20*Übersicht!G454^2)+(Datenblatt!$D$20*Übersicht!G454)+Datenblatt!$E$20,IF($C454=15,(Datenblatt!$B$21*Übersicht!G454^3)+(Datenblatt!$C$21*Übersicht!G454^2)+(Datenblatt!$D$21*Übersicht!G454)+Datenblatt!$E$21,IF($C454=16,(Datenblatt!$B$22*Übersicht!G454^3)+(Datenblatt!$C$22*Übersicht!G454^2)+(Datenblatt!$D$22*Übersicht!G454)+Datenblatt!$E$22,IF($C454=12,(Datenblatt!$B$23*Übersicht!G454^3)+(Datenblatt!$C$23*Übersicht!G454^2)+(Datenblatt!$D$23*Übersicht!G454)+Datenblatt!$E$23,IF($C454=11,(Datenblatt!$B$24*Übersicht!G454^3)+(Datenblatt!$C$24*Übersicht!G454^2)+(Datenblatt!$D$24*Übersicht!G454)+Datenblatt!$E$24,0))))))))))))))))))</f>
        <v>0</v>
      </c>
      <c r="M454">
        <f>IF(AND(H454="",C454=11),Datenblatt!$I$26,IF(AND(H454="",C454=12),Datenblatt!$I$26,IF(AND(H454="",C454=16),Datenblatt!$I$27,IF(AND(H454="",C454=15),Datenblatt!$I$26,IF(AND(H454="",C454=14),Datenblatt!$I$26,IF(AND(H454="",C454=13),Datenblatt!$I$26,IF(AND($C454=13,H454&gt;Datenblatt!$X$3),0,IF(AND($C454=14,H454&gt;Datenblatt!$X$4),0,IF(AND($C454=15,H454&gt;Datenblatt!$X$5),0,IF(AND($C454=16,H454&gt;Datenblatt!$X$6),0,IF(AND($C454=12,H454&gt;Datenblatt!$X$7),0,IF(AND($C454=11,H454&gt;Datenblatt!$X$8),0,IF(AND($C454=13,H454&lt;Datenblatt!$W$3),100,IF(AND($C454=14,H454&lt;Datenblatt!$W$4),100,IF(AND($C454=15,H454&lt;Datenblatt!$W$5),100,IF(AND($C454=16,H454&lt;Datenblatt!$W$6),100,IF(AND($C454=12,H454&lt;Datenblatt!$W$7),100,IF(AND($C454=11,H454&lt;Datenblatt!$W$8),100,IF($C454=13,(Datenblatt!$B$27*Übersicht!H454^3)+(Datenblatt!$C$27*Übersicht!H454^2)+(Datenblatt!$D$27*Übersicht!H454)+Datenblatt!$E$27,IF($C454=14,(Datenblatt!$B$28*Übersicht!H454^3)+(Datenblatt!$C$28*Übersicht!H454^2)+(Datenblatt!$D$28*Übersicht!H454)+Datenblatt!$E$28,IF($C454=15,(Datenblatt!$B$29*Übersicht!H454^3)+(Datenblatt!$C$29*Übersicht!H454^2)+(Datenblatt!$D$29*Übersicht!H454)+Datenblatt!$E$29,IF($C454=16,(Datenblatt!$B$30*Übersicht!H454^3)+(Datenblatt!$C$30*Übersicht!H454^2)+(Datenblatt!$D$30*Übersicht!H454)+Datenblatt!$E$30,IF($C454=12,(Datenblatt!$B$31*Übersicht!H454^3)+(Datenblatt!$C$31*Übersicht!H454^2)+(Datenblatt!$D$31*Übersicht!H454)+Datenblatt!$E$31,IF($C454=11,(Datenblatt!$B$32*Übersicht!H454^3)+(Datenblatt!$C$32*Übersicht!H454^2)+(Datenblatt!$D$32*Übersicht!H454)+Datenblatt!$E$32,0))))))))))))))))))))))))</f>
        <v>0</v>
      </c>
      <c r="N454">
        <f>IF(AND(H454="",C454=11),Datenblatt!$I$29,IF(AND(H454="",C454=12),Datenblatt!$I$29,IF(AND(H454="",C454=16),Datenblatt!$I$29,IF(AND(H454="",C454=15),Datenblatt!$I$29,IF(AND(H454="",C454=14),Datenblatt!$I$29,IF(AND(H454="",C454=13),Datenblatt!$I$29,IF(AND($C454=13,H454&gt;Datenblatt!$X$3),0,IF(AND($C454=14,H454&gt;Datenblatt!$X$4),0,IF(AND($C454=15,H454&gt;Datenblatt!$X$5),0,IF(AND($C454=16,H454&gt;Datenblatt!$X$6),0,IF(AND($C454=12,H454&gt;Datenblatt!$X$7),0,IF(AND($C454=11,H454&gt;Datenblatt!$X$8),0,IF(AND($C454=13,H454&lt;Datenblatt!$W$3),100,IF(AND($C454=14,H454&lt;Datenblatt!$W$4),100,IF(AND($C454=15,H454&lt;Datenblatt!$W$5),100,IF(AND($C454=16,H454&lt;Datenblatt!$W$6),100,IF(AND($C454=12,H454&lt;Datenblatt!$W$7),100,IF(AND($C454=11,H454&lt;Datenblatt!$W$8),100,IF($C454=13,(Datenblatt!$B$27*Übersicht!H454^3)+(Datenblatt!$C$27*Übersicht!H454^2)+(Datenblatt!$D$27*Übersicht!H454)+Datenblatt!$E$27,IF($C454=14,(Datenblatt!$B$28*Übersicht!H454^3)+(Datenblatt!$C$28*Übersicht!H454^2)+(Datenblatt!$D$28*Übersicht!H454)+Datenblatt!$E$28,IF($C454=15,(Datenblatt!$B$29*Übersicht!H454^3)+(Datenblatt!$C$29*Übersicht!H454^2)+(Datenblatt!$D$29*Übersicht!H454)+Datenblatt!$E$29,IF($C454=16,(Datenblatt!$B$30*Übersicht!H454^3)+(Datenblatt!$C$30*Übersicht!H454^2)+(Datenblatt!$D$30*Übersicht!H454)+Datenblatt!$E$30,IF($C454=12,(Datenblatt!$B$31*Übersicht!H454^3)+(Datenblatt!$C$31*Übersicht!H454^2)+(Datenblatt!$D$31*Übersicht!H454)+Datenblatt!$E$31,IF($C454=11,(Datenblatt!$B$32*Übersicht!H454^3)+(Datenblatt!$C$32*Übersicht!H454^2)+(Datenblatt!$D$32*Übersicht!H454)+Datenblatt!$E$32,0))))))))))))))))))))))))</f>
        <v>0</v>
      </c>
      <c r="O454" s="2" t="e">
        <f t="shared" si="28"/>
        <v>#DIV/0!</v>
      </c>
      <c r="P454" s="2" t="e">
        <f t="shared" si="29"/>
        <v>#DIV/0!</v>
      </c>
      <c r="R454" s="2"/>
      <c r="S454" s="2">
        <f>Datenblatt!$I$10</f>
        <v>62.816491055091916</v>
      </c>
      <c r="T454" s="2">
        <f>Datenblatt!$I$18</f>
        <v>62.379148900450787</v>
      </c>
      <c r="U454" s="2">
        <f>Datenblatt!$I$26</f>
        <v>55.885385458572635</v>
      </c>
      <c r="V454" s="2">
        <f>Datenblatt!$I$34</f>
        <v>60.727085155488531</v>
      </c>
      <c r="W454" s="7" t="e">
        <f t="shared" si="30"/>
        <v>#DIV/0!</v>
      </c>
      <c r="Y454" s="2">
        <f>Datenblatt!$I$5</f>
        <v>73.48733784597421</v>
      </c>
      <c r="Z454">
        <f>Datenblatt!$I$13</f>
        <v>79.926562848016317</v>
      </c>
      <c r="AA454">
        <f>Datenblatt!$I$21</f>
        <v>79.953620531215734</v>
      </c>
      <c r="AB454">
        <f>Datenblatt!$I$29</f>
        <v>70.851454876954847</v>
      </c>
      <c r="AC454">
        <f>Datenblatt!$I$37</f>
        <v>75.813025407742586</v>
      </c>
      <c r="AD454" s="7" t="e">
        <f t="shared" si="31"/>
        <v>#DIV/0!</v>
      </c>
    </row>
    <row r="455" spans="10:30" ht="19" x14ac:dyDescent="0.25">
      <c r="J455" s="3" t="e">
        <f>IF(AND($C455=13,Datenblatt!M455&lt;Datenblatt!$R$3),0,IF(AND($C455=14,Datenblatt!M455&lt;Datenblatt!$R$4),0,IF(AND($C455=15,Datenblatt!M455&lt;Datenblatt!$R$5),0,IF(AND($C455=16,Datenblatt!M455&lt;Datenblatt!$R$6),0,IF(AND($C455=12,Datenblatt!M455&lt;Datenblatt!$R$7),0,IF(AND($C455=11,Datenblatt!M455&lt;Datenblatt!$R$8),0,IF(AND($C455=13,Datenblatt!M455&gt;Datenblatt!$Q$3),100,IF(AND($C455=14,Datenblatt!M455&gt;Datenblatt!$Q$4),100,IF(AND($C455=15,Datenblatt!M455&gt;Datenblatt!$Q$5),100,IF(AND($C455=16,Datenblatt!M455&gt;Datenblatt!$Q$6),100,IF(AND($C455=12,Datenblatt!M455&gt;Datenblatt!$Q$7),100,IF(AND($C455=11,Datenblatt!M455&gt;Datenblatt!$Q$8),100,IF(Übersicht!$C455=13,Datenblatt!$B$3*Datenblatt!M455^3+Datenblatt!$C$3*Datenblatt!M455^2+Datenblatt!$D$3*Datenblatt!M455+Datenblatt!$E$3,IF(Übersicht!$C455=14,Datenblatt!$B$4*Datenblatt!M455^3+Datenblatt!$C$4*Datenblatt!M455^2+Datenblatt!$D$4*Datenblatt!M455+Datenblatt!$E$4,IF(Übersicht!$C455=15,Datenblatt!$B$5*Datenblatt!M455^3+Datenblatt!$C$5*Datenblatt!M455^2+Datenblatt!$D$5*Datenblatt!M455+Datenblatt!$E$5,IF(Übersicht!$C455=16,Datenblatt!$B$6*Datenblatt!M455^3+Datenblatt!$C$6*Datenblatt!M455^2+Datenblatt!$D$6*Datenblatt!M455+Datenblatt!$E$6,IF(Übersicht!$C455=12,Datenblatt!$B$7*Datenblatt!M455^3+Datenblatt!$C$7*Datenblatt!M455^2+Datenblatt!$D$7*Datenblatt!M455+Datenblatt!$E$7,IF(Übersicht!$C455=11,Datenblatt!$B$8*Datenblatt!M455^3+Datenblatt!$C$8*Datenblatt!M455^2+Datenblatt!$D$8*Datenblatt!M455+Datenblatt!$E$8,0))))))))))))))))))</f>
        <v>#DIV/0!</v>
      </c>
      <c r="K455" t="e">
        <f>IF(AND(Übersicht!$C455=13,Datenblatt!N455&lt;Datenblatt!$T$3),0,IF(AND(Übersicht!$C455=14,Datenblatt!N455&lt;Datenblatt!$T$4),0,IF(AND(Übersicht!$C455=15,Datenblatt!N455&lt;Datenblatt!$T$5),0,IF(AND(Übersicht!$C455=16,Datenblatt!N455&lt;Datenblatt!$T$6),0,IF(AND(Übersicht!$C455=12,Datenblatt!N455&lt;Datenblatt!$T$7),0,IF(AND(Übersicht!$C455=11,Datenblatt!N455&lt;Datenblatt!$T$8),0,IF(AND($C455=13,Datenblatt!N455&gt;Datenblatt!$S$3),100,IF(AND($C455=14,Datenblatt!N455&gt;Datenblatt!$S$4),100,IF(AND($C455=15,Datenblatt!N455&gt;Datenblatt!$S$5),100,IF(AND($C455=16,Datenblatt!N455&gt;Datenblatt!$S$6),100,IF(AND($C455=12,Datenblatt!N455&gt;Datenblatt!$S$7),100,IF(AND($C455=11,Datenblatt!N455&gt;Datenblatt!$S$8),100,IF(Übersicht!$C455=13,Datenblatt!$B$11*Datenblatt!N455^3+Datenblatt!$C$11*Datenblatt!N455^2+Datenblatt!$D$11*Datenblatt!N455+Datenblatt!$E$11,IF(Übersicht!$C455=14,Datenblatt!$B$12*Datenblatt!N455^3+Datenblatt!$C$12*Datenblatt!N455^2+Datenblatt!$D$12*Datenblatt!N455+Datenblatt!$E$12,IF(Übersicht!$C455=15,Datenblatt!$B$13*Datenblatt!N455^3+Datenblatt!$C$13*Datenblatt!N455^2+Datenblatt!$D$13*Datenblatt!N455+Datenblatt!$E$13,IF(Übersicht!$C455=16,Datenblatt!$B$14*Datenblatt!N455^3+Datenblatt!$C$14*Datenblatt!N455^2+Datenblatt!$D$14*Datenblatt!N455+Datenblatt!$E$14,IF(Übersicht!$C455=12,Datenblatt!$B$15*Datenblatt!N455^3+Datenblatt!$C$15*Datenblatt!N455^2+Datenblatt!$D$15*Datenblatt!N455+Datenblatt!$E$15,IF(Übersicht!$C455=11,Datenblatt!$B$16*Datenblatt!N455^3+Datenblatt!$C$16*Datenblatt!N455^2+Datenblatt!$D$16*Datenblatt!N455+Datenblatt!$E$16,0))))))))))))))))))</f>
        <v>#DIV/0!</v>
      </c>
      <c r="L455">
        <f>IF(AND($C455=13,G455&lt;Datenblatt!$V$3),0,IF(AND($C455=14,G455&lt;Datenblatt!$V$4),0,IF(AND($C455=15,G455&lt;Datenblatt!$V$5),0,IF(AND($C455=16,G455&lt;Datenblatt!$V$6),0,IF(AND($C455=12,G455&lt;Datenblatt!$V$7),0,IF(AND($C455=11,G455&lt;Datenblatt!$V$8),0,IF(AND($C455=13,G455&gt;Datenblatt!$U$3),100,IF(AND($C455=14,G455&gt;Datenblatt!$U$4),100,IF(AND($C455=15,G455&gt;Datenblatt!$U$5),100,IF(AND($C455=16,G455&gt;Datenblatt!$U$6),100,IF(AND($C455=12,G455&gt;Datenblatt!$U$7),100,IF(AND($C455=11,G455&gt;Datenblatt!$U$8),100,IF($C455=13,(Datenblatt!$B$19*Übersicht!G455^3)+(Datenblatt!$C$19*Übersicht!G455^2)+(Datenblatt!$D$19*Übersicht!G455)+Datenblatt!$E$19,IF($C455=14,(Datenblatt!$B$20*Übersicht!G455^3)+(Datenblatt!$C$20*Übersicht!G455^2)+(Datenblatt!$D$20*Übersicht!G455)+Datenblatt!$E$20,IF($C455=15,(Datenblatt!$B$21*Übersicht!G455^3)+(Datenblatt!$C$21*Übersicht!G455^2)+(Datenblatt!$D$21*Übersicht!G455)+Datenblatt!$E$21,IF($C455=16,(Datenblatt!$B$22*Übersicht!G455^3)+(Datenblatt!$C$22*Übersicht!G455^2)+(Datenblatt!$D$22*Übersicht!G455)+Datenblatt!$E$22,IF($C455=12,(Datenblatt!$B$23*Übersicht!G455^3)+(Datenblatt!$C$23*Übersicht!G455^2)+(Datenblatt!$D$23*Übersicht!G455)+Datenblatt!$E$23,IF($C455=11,(Datenblatt!$B$24*Übersicht!G455^3)+(Datenblatt!$C$24*Übersicht!G455^2)+(Datenblatt!$D$24*Übersicht!G455)+Datenblatt!$E$24,0))))))))))))))))))</f>
        <v>0</v>
      </c>
      <c r="M455">
        <f>IF(AND(H455="",C455=11),Datenblatt!$I$26,IF(AND(H455="",C455=12),Datenblatt!$I$26,IF(AND(H455="",C455=16),Datenblatt!$I$27,IF(AND(H455="",C455=15),Datenblatt!$I$26,IF(AND(H455="",C455=14),Datenblatt!$I$26,IF(AND(H455="",C455=13),Datenblatt!$I$26,IF(AND($C455=13,H455&gt;Datenblatt!$X$3),0,IF(AND($C455=14,H455&gt;Datenblatt!$X$4),0,IF(AND($C455=15,H455&gt;Datenblatt!$X$5),0,IF(AND($C455=16,H455&gt;Datenblatt!$X$6),0,IF(AND($C455=12,H455&gt;Datenblatt!$X$7),0,IF(AND($C455=11,H455&gt;Datenblatt!$X$8),0,IF(AND($C455=13,H455&lt;Datenblatt!$W$3),100,IF(AND($C455=14,H455&lt;Datenblatt!$W$4),100,IF(AND($C455=15,H455&lt;Datenblatt!$W$5),100,IF(AND($C455=16,H455&lt;Datenblatt!$W$6),100,IF(AND($C455=12,H455&lt;Datenblatt!$W$7),100,IF(AND($C455=11,H455&lt;Datenblatt!$W$8),100,IF($C455=13,(Datenblatt!$B$27*Übersicht!H455^3)+(Datenblatt!$C$27*Übersicht!H455^2)+(Datenblatt!$D$27*Übersicht!H455)+Datenblatt!$E$27,IF($C455=14,(Datenblatt!$B$28*Übersicht!H455^3)+(Datenblatt!$C$28*Übersicht!H455^2)+(Datenblatt!$D$28*Übersicht!H455)+Datenblatt!$E$28,IF($C455=15,(Datenblatt!$B$29*Übersicht!H455^3)+(Datenblatt!$C$29*Übersicht!H455^2)+(Datenblatt!$D$29*Übersicht!H455)+Datenblatt!$E$29,IF($C455=16,(Datenblatt!$B$30*Übersicht!H455^3)+(Datenblatt!$C$30*Übersicht!H455^2)+(Datenblatt!$D$30*Übersicht!H455)+Datenblatt!$E$30,IF($C455=12,(Datenblatt!$B$31*Übersicht!H455^3)+(Datenblatt!$C$31*Übersicht!H455^2)+(Datenblatt!$D$31*Übersicht!H455)+Datenblatt!$E$31,IF($C455=11,(Datenblatt!$B$32*Übersicht!H455^3)+(Datenblatt!$C$32*Übersicht!H455^2)+(Datenblatt!$D$32*Übersicht!H455)+Datenblatt!$E$32,0))))))))))))))))))))))))</f>
        <v>0</v>
      </c>
      <c r="N455">
        <f>IF(AND(H455="",C455=11),Datenblatt!$I$29,IF(AND(H455="",C455=12),Datenblatt!$I$29,IF(AND(H455="",C455=16),Datenblatt!$I$29,IF(AND(H455="",C455=15),Datenblatt!$I$29,IF(AND(H455="",C455=14),Datenblatt!$I$29,IF(AND(H455="",C455=13),Datenblatt!$I$29,IF(AND($C455=13,H455&gt;Datenblatt!$X$3),0,IF(AND($C455=14,H455&gt;Datenblatt!$X$4),0,IF(AND($C455=15,H455&gt;Datenblatt!$X$5),0,IF(AND($C455=16,H455&gt;Datenblatt!$X$6),0,IF(AND($C455=12,H455&gt;Datenblatt!$X$7),0,IF(AND($C455=11,H455&gt;Datenblatt!$X$8),0,IF(AND($C455=13,H455&lt;Datenblatt!$W$3),100,IF(AND($C455=14,H455&lt;Datenblatt!$W$4),100,IF(AND($C455=15,H455&lt;Datenblatt!$W$5),100,IF(AND($C455=16,H455&lt;Datenblatt!$W$6),100,IF(AND($C455=12,H455&lt;Datenblatt!$W$7),100,IF(AND($C455=11,H455&lt;Datenblatt!$W$8),100,IF($C455=13,(Datenblatt!$B$27*Übersicht!H455^3)+(Datenblatt!$C$27*Übersicht!H455^2)+(Datenblatt!$D$27*Übersicht!H455)+Datenblatt!$E$27,IF($C455=14,(Datenblatt!$B$28*Übersicht!H455^3)+(Datenblatt!$C$28*Übersicht!H455^2)+(Datenblatt!$D$28*Übersicht!H455)+Datenblatt!$E$28,IF($C455=15,(Datenblatt!$B$29*Übersicht!H455^3)+(Datenblatt!$C$29*Übersicht!H455^2)+(Datenblatt!$D$29*Übersicht!H455)+Datenblatt!$E$29,IF($C455=16,(Datenblatt!$B$30*Übersicht!H455^3)+(Datenblatt!$C$30*Übersicht!H455^2)+(Datenblatt!$D$30*Übersicht!H455)+Datenblatt!$E$30,IF($C455=12,(Datenblatt!$B$31*Übersicht!H455^3)+(Datenblatt!$C$31*Übersicht!H455^2)+(Datenblatt!$D$31*Übersicht!H455)+Datenblatt!$E$31,IF($C455=11,(Datenblatt!$B$32*Übersicht!H455^3)+(Datenblatt!$C$32*Übersicht!H455^2)+(Datenblatt!$D$32*Übersicht!H455)+Datenblatt!$E$32,0))))))))))))))))))))))))</f>
        <v>0</v>
      </c>
      <c r="O455" s="2" t="e">
        <f t="shared" si="28"/>
        <v>#DIV/0!</v>
      </c>
      <c r="P455" s="2" t="e">
        <f t="shared" si="29"/>
        <v>#DIV/0!</v>
      </c>
      <c r="R455" s="2"/>
      <c r="S455" s="2">
        <f>Datenblatt!$I$10</f>
        <v>62.816491055091916</v>
      </c>
      <c r="T455" s="2">
        <f>Datenblatt!$I$18</f>
        <v>62.379148900450787</v>
      </c>
      <c r="U455" s="2">
        <f>Datenblatt!$I$26</f>
        <v>55.885385458572635</v>
      </c>
      <c r="V455" s="2">
        <f>Datenblatt!$I$34</f>
        <v>60.727085155488531</v>
      </c>
      <c r="W455" s="7" t="e">
        <f t="shared" si="30"/>
        <v>#DIV/0!</v>
      </c>
      <c r="Y455" s="2">
        <f>Datenblatt!$I$5</f>
        <v>73.48733784597421</v>
      </c>
      <c r="Z455">
        <f>Datenblatt!$I$13</f>
        <v>79.926562848016317</v>
      </c>
      <c r="AA455">
        <f>Datenblatt!$I$21</f>
        <v>79.953620531215734</v>
      </c>
      <c r="AB455">
        <f>Datenblatt!$I$29</f>
        <v>70.851454876954847</v>
      </c>
      <c r="AC455">
        <f>Datenblatt!$I$37</f>
        <v>75.813025407742586</v>
      </c>
      <c r="AD455" s="7" t="e">
        <f t="shared" si="31"/>
        <v>#DIV/0!</v>
      </c>
    </row>
    <row r="456" spans="10:30" ht="19" x14ac:dyDescent="0.25">
      <c r="J456" s="3" t="e">
        <f>IF(AND($C456=13,Datenblatt!M456&lt;Datenblatt!$R$3),0,IF(AND($C456=14,Datenblatt!M456&lt;Datenblatt!$R$4),0,IF(AND($C456=15,Datenblatt!M456&lt;Datenblatt!$R$5),0,IF(AND($C456=16,Datenblatt!M456&lt;Datenblatt!$R$6),0,IF(AND($C456=12,Datenblatt!M456&lt;Datenblatt!$R$7),0,IF(AND($C456=11,Datenblatt!M456&lt;Datenblatt!$R$8),0,IF(AND($C456=13,Datenblatt!M456&gt;Datenblatt!$Q$3),100,IF(AND($C456=14,Datenblatt!M456&gt;Datenblatt!$Q$4),100,IF(AND($C456=15,Datenblatt!M456&gt;Datenblatt!$Q$5),100,IF(AND($C456=16,Datenblatt!M456&gt;Datenblatt!$Q$6),100,IF(AND($C456=12,Datenblatt!M456&gt;Datenblatt!$Q$7),100,IF(AND($C456=11,Datenblatt!M456&gt;Datenblatt!$Q$8),100,IF(Übersicht!$C456=13,Datenblatt!$B$3*Datenblatt!M456^3+Datenblatt!$C$3*Datenblatt!M456^2+Datenblatt!$D$3*Datenblatt!M456+Datenblatt!$E$3,IF(Übersicht!$C456=14,Datenblatt!$B$4*Datenblatt!M456^3+Datenblatt!$C$4*Datenblatt!M456^2+Datenblatt!$D$4*Datenblatt!M456+Datenblatt!$E$4,IF(Übersicht!$C456=15,Datenblatt!$B$5*Datenblatt!M456^3+Datenblatt!$C$5*Datenblatt!M456^2+Datenblatt!$D$5*Datenblatt!M456+Datenblatt!$E$5,IF(Übersicht!$C456=16,Datenblatt!$B$6*Datenblatt!M456^3+Datenblatt!$C$6*Datenblatt!M456^2+Datenblatt!$D$6*Datenblatt!M456+Datenblatt!$E$6,IF(Übersicht!$C456=12,Datenblatt!$B$7*Datenblatt!M456^3+Datenblatt!$C$7*Datenblatt!M456^2+Datenblatt!$D$7*Datenblatt!M456+Datenblatt!$E$7,IF(Übersicht!$C456=11,Datenblatt!$B$8*Datenblatt!M456^3+Datenblatt!$C$8*Datenblatt!M456^2+Datenblatt!$D$8*Datenblatt!M456+Datenblatt!$E$8,0))))))))))))))))))</f>
        <v>#DIV/0!</v>
      </c>
      <c r="K456" t="e">
        <f>IF(AND(Übersicht!$C456=13,Datenblatt!N456&lt;Datenblatt!$T$3),0,IF(AND(Übersicht!$C456=14,Datenblatt!N456&lt;Datenblatt!$T$4),0,IF(AND(Übersicht!$C456=15,Datenblatt!N456&lt;Datenblatt!$T$5),0,IF(AND(Übersicht!$C456=16,Datenblatt!N456&lt;Datenblatt!$T$6),0,IF(AND(Übersicht!$C456=12,Datenblatt!N456&lt;Datenblatt!$T$7),0,IF(AND(Übersicht!$C456=11,Datenblatt!N456&lt;Datenblatt!$T$8),0,IF(AND($C456=13,Datenblatt!N456&gt;Datenblatt!$S$3),100,IF(AND($C456=14,Datenblatt!N456&gt;Datenblatt!$S$4),100,IF(AND($C456=15,Datenblatt!N456&gt;Datenblatt!$S$5),100,IF(AND($C456=16,Datenblatt!N456&gt;Datenblatt!$S$6),100,IF(AND($C456=12,Datenblatt!N456&gt;Datenblatt!$S$7),100,IF(AND($C456=11,Datenblatt!N456&gt;Datenblatt!$S$8),100,IF(Übersicht!$C456=13,Datenblatt!$B$11*Datenblatt!N456^3+Datenblatt!$C$11*Datenblatt!N456^2+Datenblatt!$D$11*Datenblatt!N456+Datenblatt!$E$11,IF(Übersicht!$C456=14,Datenblatt!$B$12*Datenblatt!N456^3+Datenblatt!$C$12*Datenblatt!N456^2+Datenblatt!$D$12*Datenblatt!N456+Datenblatt!$E$12,IF(Übersicht!$C456=15,Datenblatt!$B$13*Datenblatt!N456^3+Datenblatt!$C$13*Datenblatt!N456^2+Datenblatt!$D$13*Datenblatt!N456+Datenblatt!$E$13,IF(Übersicht!$C456=16,Datenblatt!$B$14*Datenblatt!N456^3+Datenblatt!$C$14*Datenblatt!N456^2+Datenblatt!$D$14*Datenblatt!N456+Datenblatt!$E$14,IF(Übersicht!$C456=12,Datenblatt!$B$15*Datenblatt!N456^3+Datenblatt!$C$15*Datenblatt!N456^2+Datenblatt!$D$15*Datenblatt!N456+Datenblatt!$E$15,IF(Übersicht!$C456=11,Datenblatt!$B$16*Datenblatt!N456^3+Datenblatt!$C$16*Datenblatt!N456^2+Datenblatt!$D$16*Datenblatt!N456+Datenblatt!$E$16,0))))))))))))))))))</f>
        <v>#DIV/0!</v>
      </c>
      <c r="L456">
        <f>IF(AND($C456=13,G456&lt;Datenblatt!$V$3),0,IF(AND($C456=14,G456&lt;Datenblatt!$V$4),0,IF(AND($C456=15,G456&lt;Datenblatt!$V$5),0,IF(AND($C456=16,G456&lt;Datenblatt!$V$6),0,IF(AND($C456=12,G456&lt;Datenblatt!$V$7),0,IF(AND($C456=11,G456&lt;Datenblatt!$V$8),0,IF(AND($C456=13,G456&gt;Datenblatt!$U$3),100,IF(AND($C456=14,G456&gt;Datenblatt!$U$4),100,IF(AND($C456=15,G456&gt;Datenblatt!$U$5),100,IF(AND($C456=16,G456&gt;Datenblatt!$U$6),100,IF(AND($C456=12,G456&gt;Datenblatt!$U$7),100,IF(AND($C456=11,G456&gt;Datenblatt!$U$8),100,IF($C456=13,(Datenblatt!$B$19*Übersicht!G456^3)+(Datenblatt!$C$19*Übersicht!G456^2)+(Datenblatt!$D$19*Übersicht!G456)+Datenblatt!$E$19,IF($C456=14,(Datenblatt!$B$20*Übersicht!G456^3)+(Datenblatt!$C$20*Übersicht!G456^2)+(Datenblatt!$D$20*Übersicht!G456)+Datenblatt!$E$20,IF($C456=15,(Datenblatt!$B$21*Übersicht!G456^3)+(Datenblatt!$C$21*Übersicht!G456^2)+(Datenblatt!$D$21*Übersicht!G456)+Datenblatt!$E$21,IF($C456=16,(Datenblatt!$B$22*Übersicht!G456^3)+(Datenblatt!$C$22*Übersicht!G456^2)+(Datenblatt!$D$22*Übersicht!G456)+Datenblatt!$E$22,IF($C456=12,(Datenblatt!$B$23*Übersicht!G456^3)+(Datenblatt!$C$23*Übersicht!G456^2)+(Datenblatt!$D$23*Übersicht!G456)+Datenblatt!$E$23,IF($C456=11,(Datenblatt!$B$24*Übersicht!G456^3)+(Datenblatt!$C$24*Übersicht!G456^2)+(Datenblatt!$D$24*Übersicht!G456)+Datenblatt!$E$24,0))))))))))))))))))</f>
        <v>0</v>
      </c>
      <c r="M456">
        <f>IF(AND(H456="",C456=11),Datenblatt!$I$26,IF(AND(H456="",C456=12),Datenblatt!$I$26,IF(AND(H456="",C456=16),Datenblatt!$I$27,IF(AND(H456="",C456=15),Datenblatt!$I$26,IF(AND(H456="",C456=14),Datenblatt!$I$26,IF(AND(H456="",C456=13),Datenblatt!$I$26,IF(AND($C456=13,H456&gt;Datenblatt!$X$3),0,IF(AND($C456=14,H456&gt;Datenblatt!$X$4),0,IF(AND($C456=15,H456&gt;Datenblatt!$X$5),0,IF(AND($C456=16,H456&gt;Datenblatt!$X$6),0,IF(AND($C456=12,H456&gt;Datenblatt!$X$7),0,IF(AND($C456=11,H456&gt;Datenblatt!$X$8),0,IF(AND($C456=13,H456&lt;Datenblatt!$W$3),100,IF(AND($C456=14,H456&lt;Datenblatt!$W$4),100,IF(AND($C456=15,H456&lt;Datenblatt!$W$5),100,IF(AND($C456=16,H456&lt;Datenblatt!$W$6),100,IF(AND($C456=12,H456&lt;Datenblatt!$W$7),100,IF(AND($C456=11,H456&lt;Datenblatt!$W$8),100,IF($C456=13,(Datenblatt!$B$27*Übersicht!H456^3)+(Datenblatt!$C$27*Übersicht!H456^2)+(Datenblatt!$D$27*Übersicht!H456)+Datenblatt!$E$27,IF($C456=14,(Datenblatt!$B$28*Übersicht!H456^3)+(Datenblatt!$C$28*Übersicht!H456^2)+(Datenblatt!$D$28*Übersicht!H456)+Datenblatt!$E$28,IF($C456=15,(Datenblatt!$B$29*Übersicht!H456^3)+(Datenblatt!$C$29*Übersicht!H456^2)+(Datenblatt!$D$29*Übersicht!H456)+Datenblatt!$E$29,IF($C456=16,(Datenblatt!$B$30*Übersicht!H456^3)+(Datenblatt!$C$30*Übersicht!H456^2)+(Datenblatt!$D$30*Übersicht!H456)+Datenblatt!$E$30,IF($C456=12,(Datenblatt!$B$31*Übersicht!H456^3)+(Datenblatt!$C$31*Übersicht!H456^2)+(Datenblatt!$D$31*Übersicht!H456)+Datenblatt!$E$31,IF($C456=11,(Datenblatt!$B$32*Übersicht!H456^3)+(Datenblatt!$C$32*Übersicht!H456^2)+(Datenblatt!$D$32*Übersicht!H456)+Datenblatt!$E$32,0))))))))))))))))))))))))</f>
        <v>0</v>
      </c>
      <c r="N456">
        <f>IF(AND(H456="",C456=11),Datenblatt!$I$29,IF(AND(H456="",C456=12),Datenblatt!$I$29,IF(AND(H456="",C456=16),Datenblatt!$I$29,IF(AND(H456="",C456=15),Datenblatt!$I$29,IF(AND(H456="",C456=14),Datenblatt!$I$29,IF(AND(H456="",C456=13),Datenblatt!$I$29,IF(AND($C456=13,H456&gt;Datenblatt!$X$3),0,IF(AND($C456=14,H456&gt;Datenblatt!$X$4),0,IF(AND($C456=15,H456&gt;Datenblatt!$X$5),0,IF(AND($C456=16,H456&gt;Datenblatt!$X$6),0,IF(AND($C456=12,H456&gt;Datenblatt!$X$7),0,IF(AND($C456=11,H456&gt;Datenblatt!$X$8),0,IF(AND($C456=13,H456&lt;Datenblatt!$W$3),100,IF(AND($C456=14,H456&lt;Datenblatt!$W$4),100,IF(AND($C456=15,H456&lt;Datenblatt!$W$5),100,IF(AND($C456=16,H456&lt;Datenblatt!$W$6),100,IF(AND($C456=12,H456&lt;Datenblatt!$W$7),100,IF(AND($C456=11,H456&lt;Datenblatt!$W$8),100,IF($C456=13,(Datenblatt!$B$27*Übersicht!H456^3)+(Datenblatt!$C$27*Übersicht!H456^2)+(Datenblatt!$D$27*Übersicht!H456)+Datenblatt!$E$27,IF($C456=14,(Datenblatt!$B$28*Übersicht!H456^3)+(Datenblatt!$C$28*Übersicht!H456^2)+(Datenblatt!$D$28*Übersicht!H456)+Datenblatt!$E$28,IF($C456=15,(Datenblatt!$B$29*Übersicht!H456^3)+(Datenblatt!$C$29*Übersicht!H456^2)+(Datenblatt!$D$29*Übersicht!H456)+Datenblatt!$E$29,IF($C456=16,(Datenblatt!$B$30*Übersicht!H456^3)+(Datenblatt!$C$30*Übersicht!H456^2)+(Datenblatt!$D$30*Übersicht!H456)+Datenblatt!$E$30,IF($C456=12,(Datenblatt!$B$31*Übersicht!H456^3)+(Datenblatt!$C$31*Übersicht!H456^2)+(Datenblatt!$D$31*Übersicht!H456)+Datenblatt!$E$31,IF($C456=11,(Datenblatt!$B$32*Übersicht!H456^3)+(Datenblatt!$C$32*Übersicht!H456^2)+(Datenblatt!$D$32*Übersicht!H456)+Datenblatt!$E$32,0))))))))))))))))))))))))</f>
        <v>0</v>
      </c>
      <c r="O456" s="2" t="e">
        <f t="shared" si="28"/>
        <v>#DIV/0!</v>
      </c>
      <c r="P456" s="2" t="e">
        <f t="shared" si="29"/>
        <v>#DIV/0!</v>
      </c>
      <c r="R456" s="2"/>
      <c r="S456" s="2">
        <f>Datenblatt!$I$10</f>
        <v>62.816491055091916</v>
      </c>
      <c r="T456" s="2">
        <f>Datenblatt!$I$18</f>
        <v>62.379148900450787</v>
      </c>
      <c r="U456" s="2">
        <f>Datenblatt!$I$26</f>
        <v>55.885385458572635</v>
      </c>
      <c r="V456" s="2">
        <f>Datenblatt!$I$34</f>
        <v>60.727085155488531</v>
      </c>
      <c r="W456" s="7" t="e">
        <f t="shared" si="30"/>
        <v>#DIV/0!</v>
      </c>
      <c r="Y456" s="2">
        <f>Datenblatt!$I$5</f>
        <v>73.48733784597421</v>
      </c>
      <c r="Z456">
        <f>Datenblatt!$I$13</f>
        <v>79.926562848016317</v>
      </c>
      <c r="AA456">
        <f>Datenblatt!$I$21</f>
        <v>79.953620531215734</v>
      </c>
      <c r="AB456">
        <f>Datenblatt!$I$29</f>
        <v>70.851454876954847</v>
      </c>
      <c r="AC456">
        <f>Datenblatt!$I$37</f>
        <v>75.813025407742586</v>
      </c>
      <c r="AD456" s="7" t="e">
        <f t="shared" si="31"/>
        <v>#DIV/0!</v>
      </c>
    </row>
    <row r="457" spans="10:30" ht="19" x14ac:dyDescent="0.25">
      <c r="J457" s="3" t="e">
        <f>IF(AND($C457=13,Datenblatt!M457&lt;Datenblatt!$R$3),0,IF(AND($C457=14,Datenblatt!M457&lt;Datenblatt!$R$4),0,IF(AND($C457=15,Datenblatt!M457&lt;Datenblatt!$R$5),0,IF(AND($C457=16,Datenblatt!M457&lt;Datenblatt!$R$6),0,IF(AND($C457=12,Datenblatt!M457&lt;Datenblatt!$R$7),0,IF(AND($C457=11,Datenblatt!M457&lt;Datenblatt!$R$8),0,IF(AND($C457=13,Datenblatt!M457&gt;Datenblatt!$Q$3),100,IF(AND($C457=14,Datenblatt!M457&gt;Datenblatt!$Q$4),100,IF(AND($C457=15,Datenblatt!M457&gt;Datenblatt!$Q$5),100,IF(AND($C457=16,Datenblatt!M457&gt;Datenblatt!$Q$6),100,IF(AND($C457=12,Datenblatt!M457&gt;Datenblatt!$Q$7),100,IF(AND($C457=11,Datenblatt!M457&gt;Datenblatt!$Q$8),100,IF(Übersicht!$C457=13,Datenblatt!$B$3*Datenblatt!M457^3+Datenblatt!$C$3*Datenblatt!M457^2+Datenblatt!$D$3*Datenblatt!M457+Datenblatt!$E$3,IF(Übersicht!$C457=14,Datenblatt!$B$4*Datenblatt!M457^3+Datenblatt!$C$4*Datenblatt!M457^2+Datenblatt!$D$4*Datenblatt!M457+Datenblatt!$E$4,IF(Übersicht!$C457=15,Datenblatt!$B$5*Datenblatt!M457^3+Datenblatt!$C$5*Datenblatt!M457^2+Datenblatt!$D$5*Datenblatt!M457+Datenblatt!$E$5,IF(Übersicht!$C457=16,Datenblatt!$B$6*Datenblatt!M457^3+Datenblatt!$C$6*Datenblatt!M457^2+Datenblatt!$D$6*Datenblatt!M457+Datenblatt!$E$6,IF(Übersicht!$C457=12,Datenblatt!$B$7*Datenblatt!M457^3+Datenblatt!$C$7*Datenblatt!M457^2+Datenblatt!$D$7*Datenblatt!M457+Datenblatt!$E$7,IF(Übersicht!$C457=11,Datenblatt!$B$8*Datenblatt!M457^3+Datenblatt!$C$8*Datenblatt!M457^2+Datenblatt!$D$8*Datenblatt!M457+Datenblatt!$E$8,0))))))))))))))))))</f>
        <v>#DIV/0!</v>
      </c>
      <c r="K457" t="e">
        <f>IF(AND(Übersicht!$C457=13,Datenblatt!N457&lt;Datenblatt!$T$3),0,IF(AND(Übersicht!$C457=14,Datenblatt!N457&lt;Datenblatt!$T$4),0,IF(AND(Übersicht!$C457=15,Datenblatt!N457&lt;Datenblatt!$T$5),0,IF(AND(Übersicht!$C457=16,Datenblatt!N457&lt;Datenblatt!$T$6),0,IF(AND(Übersicht!$C457=12,Datenblatt!N457&lt;Datenblatt!$T$7),0,IF(AND(Übersicht!$C457=11,Datenblatt!N457&lt;Datenblatt!$T$8),0,IF(AND($C457=13,Datenblatt!N457&gt;Datenblatt!$S$3),100,IF(AND($C457=14,Datenblatt!N457&gt;Datenblatt!$S$4),100,IF(AND($C457=15,Datenblatt!N457&gt;Datenblatt!$S$5),100,IF(AND($C457=16,Datenblatt!N457&gt;Datenblatt!$S$6),100,IF(AND($C457=12,Datenblatt!N457&gt;Datenblatt!$S$7),100,IF(AND($C457=11,Datenblatt!N457&gt;Datenblatt!$S$8),100,IF(Übersicht!$C457=13,Datenblatt!$B$11*Datenblatt!N457^3+Datenblatt!$C$11*Datenblatt!N457^2+Datenblatt!$D$11*Datenblatt!N457+Datenblatt!$E$11,IF(Übersicht!$C457=14,Datenblatt!$B$12*Datenblatt!N457^3+Datenblatt!$C$12*Datenblatt!N457^2+Datenblatt!$D$12*Datenblatt!N457+Datenblatt!$E$12,IF(Übersicht!$C457=15,Datenblatt!$B$13*Datenblatt!N457^3+Datenblatt!$C$13*Datenblatt!N457^2+Datenblatt!$D$13*Datenblatt!N457+Datenblatt!$E$13,IF(Übersicht!$C457=16,Datenblatt!$B$14*Datenblatt!N457^3+Datenblatt!$C$14*Datenblatt!N457^2+Datenblatt!$D$14*Datenblatt!N457+Datenblatt!$E$14,IF(Übersicht!$C457=12,Datenblatt!$B$15*Datenblatt!N457^3+Datenblatt!$C$15*Datenblatt!N457^2+Datenblatt!$D$15*Datenblatt!N457+Datenblatt!$E$15,IF(Übersicht!$C457=11,Datenblatt!$B$16*Datenblatt!N457^3+Datenblatt!$C$16*Datenblatt!N457^2+Datenblatt!$D$16*Datenblatt!N457+Datenblatt!$E$16,0))))))))))))))))))</f>
        <v>#DIV/0!</v>
      </c>
      <c r="L457">
        <f>IF(AND($C457=13,G457&lt;Datenblatt!$V$3),0,IF(AND($C457=14,G457&lt;Datenblatt!$V$4),0,IF(AND($C457=15,G457&lt;Datenblatt!$V$5),0,IF(AND($C457=16,G457&lt;Datenblatt!$V$6),0,IF(AND($C457=12,G457&lt;Datenblatt!$V$7),0,IF(AND($C457=11,G457&lt;Datenblatt!$V$8),0,IF(AND($C457=13,G457&gt;Datenblatt!$U$3),100,IF(AND($C457=14,G457&gt;Datenblatt!$U$4),100,IF(AND($C457=15,G457&gt;Datenblatt!$U$5),100,IF(AND($C457=16,G457&gt;Datenblatt!$U$6),100,IF(AND($C457=12,G457&gt;Datenblatt!$U$7),100,IF(AND($C457=11,G457&gt;Datenblatt!$U$8),100,IF($C457=13,(Datenblatt!$B$19*Übersicht!G457^3)+(Datenblatt!$C$19*Übersicht!G457^2)+(Datenblatt!$D$19*Übersicht!G457)+Datenblatt!$E$19,IF($C457=14,(Datenblatt!$B$20*Übersicht!G457^3)+(Datenblatt!$C$20*Übersicht!G457^2)+(Datenblatt!$D$20*Übersicht!G457)+Datenblatt!$E$20,IF($C457=15,(Datenblatt!$B$21*Übersicht!G457^3)+(Datenblatt!$C$21*Übersicht!G457^2)+(Datenblatt!$D$21*Übersicht!G457)+Datenblatt!$E$21,IF($C457=16,(Datenblatt!$B$22*Übersicht!G457^3)+(Datenblatt!$C$22*Übersicht!G457^2)+(Datenblatt!$D$22*Übersicht!G457)+Datenblatt!$E$22,IF($C457=12,(Datenblatt!$B$23*Übersicht!G457^3)+(Datenblatt!$C$23*Übersicht!G457^2)+(Datenblatt!$D$23*Übersicht!G457)+Datenblatt!$E$23,IF($C457=11,(Datenblatt!$B$24*Übersicht!G457^3)+(Datenblatt!$C$24*Übersicht!G457^2)+(Datenblatt!$D$24*Übersicht!G457)+Datenblatt!$E$24,0))))))))))))))))))</f>
        <v>0</v>
      </c>
      <c r="M457">
        <f>IF(AND(H457="",C457=11),Datenblatt!$I$26,IF(AND(H457="",C457=12),Datenblatt!$I$26,IF(AND(H457="",C457=16),Datenblatt!$I$27,IF(AND(H457="",C457=15),Datenblatt!$I$26,IF(AND(H457="",C457=14),Datenblatt!$I$26,IF(AND(H457="",C457=13),Datenblatt!$I$26,IF(AND($C457=13,H457&gt;Datenblatt!$X$3),0,IF(AND($C457=14,H457&gt;Datenblatt!$X$4),0,IF(AND($C457=15,H457&gt;Datenblatt!$X$5),0,IF(AND($C457=16,H457&gt;Datenblatt!$X$6),0,IF(AND($C457=12,H457&gt;Datenblatt!$X$7),0,IF(AND($C457=11,H457&gt;Datenblatt!$X$8),0,IF(AND($C457=13,H457&lt;Datenblatt!$W$3),100,IF(AND($C457=14,H457&lt;Datenblatt!$W$4),100,IF(AND($C457=15,H457&lt;Datenblatt!$W$5),100,IF(AND($C457=16,H457&lt;Datenblatt!$W$6),100,IF(AND($C457=12,H457&lt;Datenblatt!$W$7),100,IF(AND($C457=11,H457&lt;Datenblatt!$W$8),100,IF($C457=13,(Datenblatt!$B$27*Übersicht!H457^3)+(Datenblatt!$C$27*Übersicht!H457^2)+(Datenblatt!$D$27*Übersicht!H457)+Datenblatt!$E$27,IF($C457=14,(Datenblatt!$B$28*Übersicht!H457^3)+(Datenblatt!$C$28*Übersicht!H457^2)+(Datenblatt!$D$28*Übersicht!H457)+Datenblatt!$E$28,IF($C457=15,(Datenblatt!$B$29*Übersicht!H457^3)+(Datenblatt!$C$29*Übersicht!H457^2)+(Datenblatt!$D$29*Übersicht!H457)+Datenblatt!$E$29,IF($C457=16,(Datenblatt!$B$30*Übersicht!H457^3)+(Datenblatt!$C$30*Übersicht!H457^2)+(Datenblatt!$D$30*Übersicht!H457)+Datenblatt!$E$30,IF($C457=12,(Datenblatt!$B$31*Übersicht!H457^3)+(Datenblatt!$C$31*Übersicht!H457^2)+(Datenblatt!$D$31*Übersicht!H457)+Datenblatt!$E$31,IF($C457=11,(Datenblatt!$B$32*Übersicht!H457^3)+(Datenblatt!$C$32*Übersicht!H457^2)+(Datenblatt!$D$32*Übersicht!H457)+Datenblatt!$E$32,0))))))))))))))))))))))))</f>
        <v>0</v>
      </c>
      <c r="N457">
        <f>IF(AND(H457="",C457=11),Datenblatt!$I$29,IF(AND(H457="",C457=12),Datenblatt!$I$29,IF(AND(H457="",C457=16),Datenblatt!$I$29,IF(AND(H457="",C457=15),Datenblatt!$I$29,IF(AND(H457="",C457=14),Datenblatt!$I$29,IF(AND(H457="",C457=13),Datenblatt!$I$29,IF(AND($C457=13,H457&gt;Datenblatt!$X$3),0,IF(AND($C457=14,H457&gt;Datenblatt!$X$4),0,IF(AND($C457=15,H457&gt;Datenblatt!$X$5),0,IF(AND($C457=16,H457&gt;Datenblatt!$X$6),0,IF(AND($C457=12,H457&gt;Datenblatt!$X$7),0,IF(AND($C457=11,H457&gt;Datenblatt!$X$8),0,IF(AND($C457=13,H457&lt;Datenblatt!$W$3),100,IF(AND($C457=14,H457&lt;Datenblatt!$W$4),100,IF(AND($C457=15,H457&lt;Datenblatt!$W$5),100,IF(AND($C457=16,H457&lt;Datenblatt!$W$6),100,IF(AND($C457=12,H457&lt;Datenblatt!$W$7),100,IF(AND($C457=11,H457&lt;Datenblatt!$W$8),100,IF($C457=13,(Datenblatt!$B$27*Übersicht!H457^3)+(Datenblatt!$C$27*Übersicht!H457^2)+(Datenblatt!$D$27*Übersicht!H457)+Datenblatt!$E$27,IF($C457=14,(Datenblatt!$B$28*Übersicht!H457^3)+(Datenblatt!$C$28*Übersicht!H457^2)+(Datenblatt!$D$28*Übersicht!H457)+Datenblatt!$E$28,IF($C457=15,(Datenblatt!$B$29*Übersicht!H457^3)+(Datenblatt!$C$29*Übersicht!H457^2)+(Datenblatt!$D$29*Übersicht!H457)+Datenblatt!$E$29,IF($C457=16,(Datenblatt!$B$30*Übersicht!H457^3)+(Datenblatt!$C$30*Übersicht!H457^2)+(Datenblatt!$D$30*Übersicht!H457)+Datenblatt!$E$30,IF($C457=12,(Datenblatt!$B$31*Übersicht!H457^3)+(Datenblatt!$C$31*Übersicht!H457^2)+(Datenblatt!$D$31*Übersicht!H457)+Datenblatt!$E$31,IF($C457=11,(Datenblatt!$B$32*Übersicht!H457^3)+(Datenblatt!$C$32*Übersicht!H457^2)+(Datenblatt!$D$32*Übersicht!H457)+Datenblatt!$E$32,0))))))))))))))))))))))))</f>
        <v>0</v>
      </c>
      <c r="O457" s="2" t="e">
        <f t="shared" si="28"/>
        <v>#DIV/0!</v>
      </c>
      <c r="P457" s="2" t="e">
        <f t="shared" si="29"/>
        <v>#DIV/0!</v>
      </c>
      <c r="R457" s="2"/>
      <c r="S457" s="2">
        <f>Datenblatt!$I$10</f>
        <v>62.816491055091916</v>
      </c>
      <c r="T457" s="2">
        <f>Datenblatt!$I$18</f>
        <v>62.379148900450787</v>
      </c>
      <c r="U457" s="2">
        <f>Datenblatt!$I$26</f>
        <v>55.885385458572635</v>
      </c>
      <c r="V457" s="2">
        <f>Datenblatt!$I$34</f>
        <v>60.727085155488531</v>
      </c>
      <c r="W457" s="7" t="e">
        <f t="shared" si="30"/>
        <v>#DIV/0!</v>
      </c>
      <c r="Y457" s="2">
        <f>Datenblatt!$I$5</f>
        <v>73.48733784597421</v>
      </c>
      <c r="Z457">
        <f>Datenblatt!$I$13</f>
        <v>79.926562848016317</v>
      </c>
      <c r="AA457">
        <f>Datenblatt!$I$21</f>
        <v>79.953620531215734</v>
      </c>
      <c r="AB457">
        <f>Datenblatt!$I$29</f>
        <v>70.851454876954847</v>
      </c>
      <c r="AC457">
        <f>Datenblatt!$I$37</f>
        <v>75.813025407742586</v>
      </c>
      <c r="AD457" s="7" t="e">
        <f t="shared" si="31"/>
        <v>#DIV/0!</v>
      </c>
    </row>
    <row r="458" spans="10:30" ht="19" x14ac:dyDescent="0.25">
      <c r="J458" s="3" t="e">
        <f>IF(AND($C458=13,Datenblatt!M458&lt;Datenblatt!$R$3),0,IF(AND($C458=14,Datenblatt!M458&lt;Datenblatt!$R$4),0,IF(AND($C458=15,Datenblatt!M458&lt;Datenblatt!$R$5),0,IF(AND($C458=16,Datenblatt!M458&lt;Datenblatt!$R$6),0,IF(AND($C458=12,Datenblatt!M458&lt;Datenblatt!$R$7),0,IF(AND($C458=11,Datenblatt!M458&lt;Datenblatt!$R$8),0,IF(AND($C458=13,Datenblatt!M458&gt;Datenblatt!$Q$3),100,IF(AND($C458=14,Datenblatt!M458&gt;Datenblatt!$Q$4),100,IF(AND($C458=15,Datenblatt!M458&gt;Datenblatt!$Q$5),100,IF(AND($C458=16,Datenblatt!M458&gt;Datenblatt!$Q$6),100,IF(AND($C458=12,Datenblatt!M458&gt;Datenblatt!$Q$7),100,IF(AND($C458=11,Datenblatt!M458&gt;Datenblatt!$Q$8),100,IF(Übersicht!$C458=13,Datenblatt!$B$3*Datenblatt!M458^3+Datenblatt!$C$3*Datenblatt!M458^2+Datenblatt!$D$3*Datenblatt!M458+Datenblatt!$E$3,IF(Übersicht!$C458=14,Datenblatt!$B$4*Datenblatt!M458^3+Datenblatt!$C$4*Datenblatt!M458^2+Datenblatt!$D$4*Datenblatt!M458+Datenblatt!$E$4,IF(Übersicht!$C458=15,Datenblatt!$B$5*Datenblatt!M458^3+Datenblatt!$C$5*Datenblatt!M458^2+Datenblatt!$D$5*Datenblatt!M458+Datenblatt!$E$5,IF(Übersicht!$C458=16,Datenblatt!$B$6*Datenblatt!M458^3+Datenblatt!$C$6*Datenblatt!M458^2+Datenblatt!$D$6*Datenblatt!M458+Datenblatt!$E$6,IF(Übersicht!$C458=12,Datenblatt!$B$7*Datenblatt!M458^3+Datenblatt!$C$7*Datenblatt!M458^2+Datenblatt!$D$7*Datenblatt!M458+Datenblatt!$E$7,IF(Übersicht!$C458=11,Datenblatt!$B$8*Datenblatt!M458^3+Datenblatt!$C$8*Datenblatt!M458^2+Datenblatt!$D$8*Datenblatt!M458+Datenblatt!$E$8,0))))))))))))))))))</f>
        <v>#DIV/0!</v>
      </c>
      <c r="K458" t="e">
        <f>IF(AND(Übersicht!$C458=13,Datenblatt!N458&lt;Datenblatt!$T$3),0,IF(AND(Übersicht!$C458=14,Datenblatt!N458&lt;Datenblatt!$T$4),0,IF(AND(Übersicht!$C458=15,Datenblatt!N458&lt;Datenblatt!$T$5),0,IF(AND(Übersicht!$C458=16,Datenblatt!N458&lt;Datenblatt!$T$6),0,IF(AND(Übersicht!$C458=12,Datenblatt!N458&lt;Datenblatt!$T$7),0,IF(AND(Übersicht!$C458=11,Datenblatt!N458&lt;Datenblatt!$T$8),0,IF(AND($C458=13,Datenblatt!N458&gt;Datenblatt!$S$3),100,IF(AND($C458=14,Datenblatt!N458&gt;Datenblatt!$S$4),100,IF(AND($C458=15,Datenblatt!N458&gt;Datenblatt!$S$5),100,IF(AND($C458=16,Datenblatt!N458&gt;Datenblatt!$S$6),100,IF(AND($C458=12,Datenblatt!N458&gt;Datenblatt!$S$7),100,IF(AND($C458=11,Datenblatt!N458&gt;Datenblatt!$S$8),100,IF(Übersicht!$C458=13,Datenblatt!$B$11*Datenblatt!N458^3+Datenblatt!$C$11*Datenblatt!N458^2+Datenblatt!$D$11*Datenblatt!N458+Datenblatt!$E$11,IF(Übersicht!$C458=14,Datenblatt!$B$12*Datenblatt!N458^3+Datenblatt!$C$12*Datenblatt!N458^2+Datenblatt!$D$12*Datenblatt!N458+Datenblatt!$E$12,IF(Übersicht!$C458=15,Datenblatt!$B$13*Datenblatt!N458^3+Datenblatt!$C$13*Datenblatt!N458^2+Datenblatt!$D$13*Datenblatt!N458+Datenblatt!$E$13,IF(Übersicht!$C458=16,Datenblatt!$B$14*Datenblatt!N458^3+Datenblatt!$C$14*Datenblatt!N458^2+Datenblatt!$D$14*Datenblatt!N458+Datenblatt!$E$14,IF(Übersicht!$C458=12,Datenblatt!$B$15*Datenblatt!N458^3+Datenblatt!$C$15*Datenblatt!N458^2+Datenblatt!$D$15*Datenblatt!N458+Datenblatt!$E$15,IF(Übersicht!$C458=11,Datenblatt!$B$16*Datenblatt!N458^3+Datenblatt!$C$16*Datenblatt!N458^2+Datenblatt!$D$16*Datenblatt!N458+Datenblatt!$E$16,0))))))))))))))))))</f>
        <v>#DIV/0!</v>
      </c>
      <c r="L458">
        <f>IF(AND($C458=13,G458&lt;Datenblatt!$V$3),0,IF(AND($C458=14,G458&lt;Datenblatt!$V$4),0,IF(AND($C458=15,G458&lt;Datenblatt!$V$5),0,IF(AND($C458=16,G458&lt;Datenblatt!$V$6),0,IF(AND($C458=12,G458&lt;Datenblatt!$V$7),0,IF(AND($C458=11,G458&lt;Datenblatt!$V$8),0,IF(AND($C458=13,G458&gt;Datenblatt!$U$3),100,IF(AND($C458=14,G458&gt;Datenblatt!$U$4),100,IF(AND($C458=15,G458&gt;Datenblatt!$U$5),100,IF(AND($C458=16,G458&gt;Datenblatt!$U$6),100,IF(AND($C458=12,G458&gt;Datenblatt!$U$7),100,IF(AND($C458=11,G458&gt;Datenblatt!$U$8),100,IF($C458=13,(Datenblatt!$B$19*Übersicht!G458^3)+(Datenblatt!$C$19*Übersicht!G458^2)+(Datenblatt!$D$19*Übersicht!G458)+Datenblatt!$E$19,IF($C458=14,(Datenblatt!$B$20*Übersicht!G458^3)+(Datenblatt!$C$20*Übersicht!G458^2)+(Datenblatt!$D$20*Übersicht!G458)+Datenblatt!$E$20,IF($C458=15,(Datenblatt!$B$21*Übersicht!G458^3)+(Datenblatt!$C$21*Übersicht!G458^2)+(Datenblatt!$D$21*Übersicht!G458)+Datenblatt!$E$21,IF($C458=16,(Datenblatt!$B$22*Übersicht!G458^3)+(Datenblatt!$C$22*Übersicht!G458^2)+(Datenblatt!$D$22*Übersicht!G458)+Datenblatt!$E$22,IF($C458=12,(Datenblatt!$B$23*Übersicht!G458^3)+(Datenblatt!$C$23*Übersicht!G458^2)+(Datenblatt!$D$23*Übersicht!G458)+Datenblatt!$E$23,IF($C458=11,(Datenblatt!$B$24*Übersicht!G458^3)+(Datenblatt!$C$24*Übersicht!G458^2)+(Datenblatt!$D$24*Übersicht!G458)+Datenblatt!$E$24,0))))))))))))))))))</f>
        <v>0</v>
      </c>
      <c r="M458">
        <f>IF(AND(H458="",C458=11),Datenblatt!$I$26,IF(AND(H458="",C458=12),Datenblatt!$I$26,IF(AND(H458="",C458=16),Datenblatt!$I$27,IF(AND(H458="",C458=15),Datenblatt!$I$26,IF(AND(H458="",C458=14),Datenblatt!$I$26,IF(AND(H458="",C458=13),Datenblatt!$I$26,IF(AND($C458=13,H458&gt;Datenblatt!$X$3),0,IF(AND($C458=14,H458&gt;Datenblatt!$X$4),0,IF(AND($C458=15,H458&gt;Datenblatt!$X$5),0,IF(AND($C458=16,H458&gt;Datenblatt!$X$6),0,IF(AND($C458=12,H458&gt;Datenblatt!$X$7),0,IF(AND($C458=11,H458&gt;Datenblatt!$X$8),0,IF(AND($C458=13,H458&lt;Datenblatt!$W$3),100,IF(AND($C458=14,H458&lt;Datenblatt!$W$4),100,IF(AND($C458=15,H458&lt;Datenblatt!$W$5),100,IF(AND($C458=16,H458&lt;Datenblatt!$W$6),100,IF(AND($C458=12,H458&lt;Datenblatt!$W$7),100,IF(AND($C458=11,H458&lt;Datenblatt!$W$8),100,IF($C458=13,(Datenblatt!$B$27*Übersicht!H458^3)+(Datenblatt!$C$27*Übersicht!H458^2)+(Datenblatt!$D$27*Übersicht!H458)+Datenblatt!$E$27,IF($C458=14,(Datenblatt!$B$28*Übersicht!H458^3)+(Datenblatt!$C$28*Übersicht!H458^2)+(Datenblatt!$D$28*Übersicht!H458)+Datenblatt!$E$28,IF($C458=15,(Datenblatt!$B$29*Übersicht!H458^3)+(Datenblatt!$C$29*Übersicht!H458^2)+(Datenblatt!$D$29*Übersicht!H458)+Datenblatt!$E$29,IF($C458=16,(Datenblatt!$B$30*Übersicht!H458^3)+(Datenblatt!$C$30*Übersicht!H458^2)+(Datenblatt!$D$30*Übersicht!H458)+Datenblatt!$E$30,IF($C458=12,(Datenblatt!$B$31*Übersicht!H458^3)+(Datenblatt!$C$31*Übersicht!H458^2)+(Datenblatt!$D$31*Übersicht!H458)+Datenblatt!$E$31,IF($C458=11,(Datenblatt!$B$32*Übersicht!H458^3)+(Datenblatt!$C$32*Übersicht!H458^2)+(Datenblatt!$D$32*Übersicht!H458)+Datenblatt!$E$32,0))))))))))))))))))))))))</f>
        <v>0</v>
      </c>
      <c r="N458">
        <f>IF(AND(H458="",C458=11),Datenblatt!$I$29,IF(AND(H458="",C458=12),Datenblatt!$I$29,IF(AND(H458="",C458=16),Datenblatt!$I$29,IF(AND(H458="",C458=15),Datenblatt!$I$29,IF(AND(H458="",C458=14),Datenblatt!$I$29,IF(AND(H458="",C458=13),Datenblatt!$I$29,IF(AND($C458=13,H458&gt;Datenblatt!$X$3),0,IF(AND($C458=14,H458&gt;Datenblatt!$X$4),0,IF(AND($C458=15,H458&gt;Datenblatt!$X$5),0,IF(AND($C458=16,H458&gt;Datenblatt!$X$6),0,IF(AND($C458=12,H458&gt;Datenblatt!$X$7),0,IF(AND($C458=11,H458&gt;Datenblatt!$X$8),0,IF(AND($C458=13,H458&lt;Datenblatt!$W$3),100,IF(AND($C458=14,H458&lt;Datenblatt!$W$4),100,IF(AND($C458=15,H458&lt;Datenblatt!$W$5),100,IF(AND($C458=16,H458&lt;Datenblatt!$W$6),100,IF(AND($C458=12,H458&lt;Datenblatt!$W$7),100,IF(AND($C458=11,H458&lt;Datenblatt!$W$8),100,IF($C458=13,(Datenblatt!$B$27*Übersicht!H458^3)+(Datenblatt!$C$27*Übersicht!H458^2)+(Datenblatt!$D$27*Übersicht!H458)+Datenblatt!$E$27,IF($C458=14,(Datenblatt!$B$28*Übersicht!H458^3)+(Datenblatt!$C$28*Übersicht!H458^2)+(Datenblatt!$D$28*Übersicht!H458)+Datenblatt!$E$28,IF($C458=15,(Datenblatt!$B$29*Übersicht!H458^3)+(Datenblatt!$C$29*Übersicht!H458^2)+(Datenblatt!$D$29*Übersicht!H458)+Datenblatt!$E$29,IF($C458=16,(Datenblatt!$B$30*Übersicht!H458^3)+(Datenblatt!$C$30*Übersicht!H458^2)+(Datenblatt!$D$30*Übersicht!H458)+Datenblatt!$E$30,IF($C458=12,(Datenblatt!$B$31*Übersicht!H458^3)+(Datenblatt!$C$31*Übersicht!H458^2)+(Datenblatt!$D$31*Übersicht!H458)+Datenblatt!$E$31,IF($C458=11,(Datenblatt!$B$32*Übersicht!H458^3)+(Datenblatt!$C$32*Übersicht!H458^2)+(Datenblatt!$D$32*Übersicht!H458)+Datenblatt!$E$32,0))))))))))))))))))))))))</f>
        <v>0</v>
      </c>
      <c r="O458" s="2" t="e">
        <f t="shared" si="28"/>
        <v>#DIV/0!</v>
      </c>
      <c r="P458" s="2" t="e">
        <f t="shared" si="29"/>
        <v>#DIV/0!</v>
      </c>
      <c r="R458" s="2"/>
      <c r="S458" s="2">
        <f>Datenblatt!$I$10</f>
        <v>62.816491055091916</v>
      </c>
      <c r="T458" s="2">
        <f>Datenblatt!$I$18</f>
        <v>62.379148900450787</v>
      </c>
      <c r="U458" s="2">
        <f>Datenblatt!$I$26</f>
        <v>55.885385458572635</v>
      </c>
      <c r="V458" s="2">
        <f>Datenblatt!$I$34</f>
        <v>60.727085155488531</v>
      </c>
      <c r="W458" s="7" t="e">
        <f t="shared" si="30"/>
        <v>#DIV/0!</v>
      </c>
      <c r="Y458" s="2">
        <f>Datenblatt!$I$5</f>
        <v>73.48733784597421</v>
      </c>
      <c r="Z458">
        <f>Datenblatt!$I$13</f>
        <v>79.926562848016317</v>
      </c>
      <c r="AA458">
        <f>Datenblatt!$I$21</f>
        <v>79.953620531215734</v>
      </c>
      <c r="AB458">
        <f>Datenblatt!$I$29</f>
        <v>70.851454876954847</v>
      </c>
      <c r="AC458">
        <f>Datenblatt!$I$37</f>
        <v>75.813025407742586</v>
      </c>
      <c r="AD458" s="7" t="e">
        <f t="shared" si="31"/>
        <v>#DIV/0!</v>
      </c>
    </row>
    <row r="459" spans="10:30" ht="19" x14ac:dyDescent="0.25">
      <c r="J459" s="3" t="e">
        <f>IF(AND($C459=13,Datenblatt!M459&lt;Datenblatt!$R$3),0,IF(AND($C459=14,Datenblatt!M459&lt;Datenblatt!$R$4),0,IF(AND($C459=15,Datenblatt!M459&lt;Datenblatt!$R$5),0,IF(AND($C459=16,Datenblatt!M459&lt;Datenblatt!$R$6),0,IF(AND($C459=12,Datenblatt!M459&lt;Datenblatt!$R$7),0,IF(AND($C459=11,Datenblatt!M459&lt;Datenblatt!$R$8),0,IF(AND($C459=13,Datenblatt!M459&gt;Datenblatt!$Q$3),100,IF(AND($C459=14,Datenblatt!M459&gt;Datenblatt!$Q$4),100,IF(AND($C459=15,Datenblatt!M459&gt;Datenblatt!$Q$5),100,IF(AND($C459=16,Datenblatt!M459&gt;Datenblatt!$Q$6),100,IF(AND($C459=12,Datenblatt!M459&gt;Datenblatt!$Q$7),100,IF(AND($C459=11,Datenblatt!M459&gt;Datenblatt!$Q$8),100,IF(Übersicht!$C459=13,Datenblatt!$B$3*Datenblatt!M459^3+Datenblatt!$C$3*Datenblatt!M459^2+Datenblatt!$D$3*Datenblatt!M459+Datenblatt!$E$3,IF(Übersicht!$C459=14,Datenblatt!$B$4*Datenblatt!M459^3+Datenblatt!$C$4*Datenblatt!M459^2+Datenblatt!$D$4*Datenblatt!M459+Datenblatt!$E$4,IF(Übersicht!$C459=15,Datenblatt!$B$5*Datenblatt!M459^3+Datenblatt!$C$5*Datenblatt!M459^2+Datenblatt!$D$5*Datenblatt!M459+Datenblatt!$E$5,IF(Übersicht!$C459=16,Datenblatt!$B$6*Datenblatt!M459^3+Datenblatt!$C$6*Datenblatt!M459^2+Datenblatt!$D$6*Datenblatt!M459+Datenblatt!$E$6,IF(Übersicht!$C459=12,Datenblatt!$B$7*Datenblatt!M459^3+Datenblatt!$C$7*Datenblatt!M459^2+Datenblatt!$D$7*Datenblatt!M459+Datenblatt!$E$7,IF(Übersicht!$C459=11,Datenblatt!$B$8*Datenblatt!M459^3+Datenblatt!$C$8*Datenblatt!M459^2+Datenblatt!$D$8*Datenblatt!M459+Datenblatt!$E$8,0))))))))))))))))))</f>
        <v>#DIV/0!</v>
      </c>
      <c r="K459" t="e">
        <f>IF(AND(Übersicht!$C459=13,Datenblatt!N459&lt;Datenblatt!$T$3),0,IF(AND(Übersicht!$C459=14,Datenblatt!N459&lt;Datenblatt!$T$4),0,IF(AND(Übersicht!$C459=15,Datenblatt!N459&lt;Datenblatt!$T$5),0,IF(AND(Übersicht!$C459=16,Datenblatt!N459&lt;Datenblatt!$T$6),0,IF(AND(Übersicht!$C459=12,Datenblatt!N459&lt;Datenblatt!$T$7),0,IF(AND(Übersicht!$C459=11,Datenblatt!N459&lt;Datenblatt!$T$8),0,IF(AND($C459=13,Datenblatt!N459&gt;Datenblatt!$S$3),100,IF(AND($C459=14,Datenblatt!N459&gt;Datenblatt!$S$4),100,IF(AND($C459=15,Datenblatt!N459&gt;Datenblatt!$S$5),100,IF(AND($C459=16,Datenblatt!N459&gt;Datenblatt!$S$6),100,IF(AND($C459=12,Datenblatt!N459&gt;Datenblatt!$S$7),100,IF(AND($C459=11,Datenblatt!N459&gt;Datenblatt!$S$8),100,IF(Übersicht!$C459=13,Datenblatt!$B$11*Datenblatt!N459^3+Datenblatt!$C$11*Datenblatt!N459^2+Datenblatt!$D$11*Datenblatt!N459+Datenblatt!$E$11,IF(Übersicht!$C459=14,Datenblatt!$B$12*Datenblatt!N459^3+Datenblatt!$C$12*Datenblatt!N459^2+Datenblatt!$D$12*Datenblatt!N459+Datenblatt!$E$12,IF(Übersicht!$C459=15,Datenblatt!$B$13*Datenblatt!N459^3+Datenblatt!$C$13*Datenblatt!N459^2+Datenblatt!$D$13*Datenblatt!N459+Datenblatt!$E$13,IF(Übersicht!$C459=16,Datenblatt!$B$14*Datenblatt!N459^3+Datenblatt!$C$14*Datenblatt!N459^2+Datenblatt!$D$14*Datenblatt!N459+Datenblatt!$E$14,IF(Übersicht!$C459=12,Datenblatt!$B$15*Datenblatt!N459^3+Datenblatt!$C$15*Datenblatt!N459^2+Datenblatt!$D$15*Datenblatt!N459+Datenblatt!$E$15,IF(Übersicht!$C459=11,Datenblatt!$B$16*Datenblatt!N459^3+Datenblatt!$C$16*Datenblatt!N459^2+Datenblatt!$D$16*Datenblatt!N459+Datenblatt!$E$16,0))))))))))))))))))</f>
        <v>#DIV/0!</v>
      </c>
      <c r="L459">
        <f>IF(AND($C459=13,G459&lt;Datenblatt!$V$3),0,IF(AND($C459=14,G459&lt;Datenblatt!$V$4),0,IF(AND($C459=15,G459&lt;Datenblatt!$V$5),0,IF(AND($C459=16,G459&lt;Datenblatt!$V$6),0,IF(AND($C459=12,G459&lt;Datenblatt!$V$7),0,IF(AND($C459=11,G459&lt;Datenblatt!$V$8),0,IF(AND($C459=13,G459&gt;Datenblatt!$U$3),100,IF(AND($C459=14,G459&gt;Datenblatt!$U$4),100,IF(AND($C459=15,G459&gt;Datenblatt!$U$5),100,IF(AND($C459=16,G459&gt;Datenblatt!$U$6),100,IF(AND($C459=12,G459&gt;Datenblatt!$U$7),100,IF(AND($C459=11,G459&gt;Datenblatt!$U$8),100,IF($C459=13,(Datenblatt!$B$19*Übersicht!G459^3)+(Datenblatt!$C$19*Übersicht!G459^2)+(Datenblatt!$D$19*Übersicht!G459)+Datenblatt!$E$19,IF($C459=14,(Datenblatt!$B$20*Übersicht!G459^3)+(Datenblatt!$C$20*Übersicht!G459^2)+(Datenblatt!$D$20*Übersicht!G459)+Datenblatt!$E$20,IF($C459=15,(Datenblatt!$B$21*Übersicht!G459^3)+(Datenblatt!$C$21*Übersicht!G459^2)+(Datenblatt!$D$21*Übersicht!G459)+Datenblatt!$E$21,IF($C459=16,(Datenblatt!$B$22*Übersicht!G459^3)+(Datenblatt!$C$22*Übersicht!G459^2)+(Datenblatt!$D$22*Übersicht!G459)+Datenblatt!$E$22,IF($C459=12,(Datenblatt!$B$23*Übersicht!G459^3)+(Datenblatt!$C$23*Übersicht!G459^2)+(Datenblatt!$D$23*Übersicht!G459)+Datenblatt!$E$23,IF($C459=11,(Datenblatt!$B$24*Übersicht!G459^3)+(Datenblatt!$C$24*Übersicht!G459^2)+(Datenblatt!$D$24*Übersicht!G459)+Datenblatt!$E$24,0))))))))))))))))))</f>
        <v>0</v>
      </c>
      <c r="M459">
        <f>IF(AND(H459="",C459=11),Datenblatt!$I$26,IF(AND(H459="",C459=12),Datenblatt!$I$26,IF(AND(H459="",C459=16),Datenblatt!$I$27,IF(AND(H459="",C459=15),Datenblatt!$I$26,IF(AND(H459="",C459=14),Datenblatt!$I$26,IF(AND(H459="",C459=13),Datenblatt!$I$26,IF(AND($C459=13,H459&gt;Datenblatt!$X$3),0,IF(AND($C459=14,H459&gt;Datenblatt!$X$4),0,IF(AND($C459=15,H459&gt;Datenblatt!$X$5),0,IF(AND($C459=16,H459&gt;Datenblatt!$X$6),0,IF(AND($C459=12,H459&gt;Datenblatt!$X$7),0,IF(AND($C459=11,H459&gt;Datenblatt!$X$8),0,IF(AND($C459=13,H459&lt;Datenblatt!$W$3),100,IF(AND($C459=14,H459&lt;Datenblatt!$W$4),100,IF(AND($C459=15,H459&lt;Datenblatt!$W$5),100,IF(AND($C459=16,H459&lt;Datenblatt!$W$6),100,IF(AND($C459=12,H459&lt;Datenblatt!$W$7),100,IF(AND($C459=11,H459&lt;Datenblatt!$W$8),100,IF($C459=13,(Datenblatt!$B$27*Übersicht!H459^3)+(Datenblatt!$C$27*Übersicht!H459^2)+(Datenblatt!$D$27*Übersicht!H459)+Datenblatt!$E$27,IF($C459=14,(Datenblatt!$B$28*Übersicht!H459^3)+(Datenblatt!$C$28*Übersicht!H459^2)+(Datenblatt!$D$28*Übersicht!H459)+Datenblatt!$E$28,IF($C459=15,(Datenblatt!$B$29*Übersicht!H459^3)+(Datenblatt!$C$29*Übersicht!H459^2)+(Datenblatt!$D$29*Übersicht!H459)+Datenblatt!$E$29,IF($C459=16,(Datenblatt!$B$30*Übersicht!H459^3)+(Datenblatt!$C$30*Übersicht!H459^2)+(Datenblatt!$D$30*Übersicht!H459)+Datenblatt!$E$30,IF($C459=12,(Datenblatt!$B$31*Übersicht!H459^3)+(Datenblatt!$C$31*Übersicht!H459^2)+(Datenblatt!$D$31*Übersicht!H459)+Datenblatt!$E$31,IF($C459=11,(Datenblatt!$B$32*Übersicht!H459^3)+(Datenblatt!$C$32*Übersicht!H459^2)+(Datenblatt!$D$32*Übersicht!H459)+Datenblatt!$E$32,0))))))))))))))))))))))))</f>
        <v>0</v>
      </c>
      <c r="N459">
        <f>IF(AND(H459="",C459=11),Datenblatt!$I$29,IF(AND(H459="",C459=12),Datenblatt!$I$29,IF(AND(H459="",C459=16),Datenblatt!$I$29,IF(AND(H459="",C459=15),Datenblatt!$I$29,IF(AND(H459="",C459=14),Datenblatt!$I$29,IF(AND(H459="",C459=13),Datenblatt!$I$29,IF(AND($C459=13,H459&gt;Datenblatt!$X$3),0,IF(AND($C459=14,H459&gt;Datenblatt!$X$4),0,IF(AND($C459=15,H459&gt;Datenblatt!$X$5),0,IF(AND($C459=16,H459&gt;Datenblatt!$X$6),0,IF(AND($C459=12,H459&gt;Datenblatt!$X$7),0,IF(AND($C459=11,H459&gt;Datenblatt!$X$8),0,IF(AND($C459=13,H459&lt;Datenblatt!$W$3),100,IF(AND($C459=14,H459&lt;Datenblatt!$W$4),100,IF(AND($C459=15,H459&lt;Datenblatt!$W$5),100,IF(AND($C459=16,H459&lt;Datenblatt!$W$6),100,IF(AND($C459=12,H459&lt;Datenblatt!$W$7),100,IF(AND($C459=11,H459&lt;Datenblatt!$W$8),100,IF($C459=13,(Datenblatt!$B$27*Übersicht!H459^3)+(Datenblatt!$C$27*Übersicht!H459^2)+(Datenblatt!$D$27*Übersicht!H459)+Datenblatt!$E$27,IF($C459=14,(Datenblatt!$B$28*Übersicht!H459^3)+(Datenblatt!$C$28*Übersicht!H459^2)+(Datenblatt!$D$28*Übersicht!H459)+Datenblatt!$E$28,IF($C459=15,(Datenblatt!$B$29*Übersicht!H459^3)+(Datenblatt!$C$29*Übersicht!H459^2)+(Datenblatt!$D$29*Übersicht!H459)+Datenblatt!$E$29,IF($C459=16,(Datenblatt!$B$30*Übersicht!H459^3)+(Datenblatt!$C$30*Übersicht!H459^2)+(Datenblatt!$D$30*Übersicht!H459)+Datenblatt!$E$30,IF($C459=12,(Datenblatt!$B$31*Übersicht!H459^3)+(Datenblatt!$C$31*Übersicht!H459^2)+(Datenblatt!$D$31*Übersicht!H459)+Datenblatt!$E$31,IF($C459=11,(Datenblatt!$B$32*Übersicht!H459^3)+(Datenblatt!$C$32*Übersicht!H459^2)+(Datenblatt!$D$32*Übersicht!H459)+Datenblatt!$E$32,0))))))))))))))))))))))))</f>
        <v>0</v>
      </c>
      <c r="O459" s="2" t="e">
        <f t="shared" si="28"/>
        <v>#DIV/0!</v>
      </c>
      <c r="P459" s="2" t="e">
        <f t="shared" si="29"/>
        <v>#DIV/0!</v>
      </c>
      <c r="R459" s="2"/>
      <c r="S459" s="2">
        <f>Datenblatt!$I$10</f>
        <v>62.816491055091916</v>
      </c>
      <c r="T459" s="2">
        <f>Datenblatt!$I$18</f>
        <v>62.379148900450787</v>
      </c>
      <c r="U459" s="2">
        <f>Datenblatt!$I$26</f>
        <v>55.885385458572635</v>
      </c>
      <c r="V459" s="2">
        <f>Datenblatt!$I$34</f>
        <v>60.727085155488531</v>
      </c>
      <c r="W459" s="7" t="e">
        <f t="shared" si="30"/>
        <v>#DIV/0!</v>
      </c>
      <c r="Y459" s="2">
        <f>Datenblatt!$I$5</f>
        <v>73.48733784597421</v>
      </c>
      <c r="Z459">
        <f>Datenblatt!$I$13</f>
        <v>79.926562848016317</v>
      </c>
      <c r="AA459">
        <f>Datenblatt!$I$21</f>
        <v>79.953620531215734</v>
      </c>
      <c r="AB459">
        <f>Datenblatt!$I$29</f>
        <v>70.851454876954847</v>
      </c>
      <c r="AC459">
        <f>Datenblatt!$I$37</f>
        <v>75.813025407742586</v>
      </c>
      <c r="AD459" s="7" t="e">
        <f t="shared" si="31"/>
        <v>#DIV/0!</v>
      </c>
    </row>
    <row r="460" spans="10:30" ht="19" x14ac:dyDescent="0.25">
      <c r="J460" s="3" t="e">
        <f>IF(AND($C460=13,Datenblatt!M460&lt;Datenblatt!$R$3),0,IF(AND($C460=14,Datenblatt!M460&lt;Datenblatt!$R$4),0,IF(AND($C460=15,Datenblatt!M460&lt;Datenblatt!$R$5),0,IF(AND($C460=16,Datenblatt!M460&lt;Datenblatt!$R$6),0,IF(AND($C460=12,Datenblatt!M460&lt;Datenblatt!$R$7),0,IF(AND($C460=11,Datenblatt!M460&lt;Datenblatt!$R$8),0,IF(AND($C460=13,Datenblatt!M460&gt;Datenblatt!$Q$3),100,IF(AND($C460=14,Datenblatt!M460&gt;Datenblatt!$Q$4),100,IF(AND($C460=15,Datenblatt!M460&gt;Datenblatt!$Q$5),100,IF(AND($C460=16,Datenblatt!M460&gt;Datenblatt!$Q$6),100,IF(AND($C460=12,Datenblatt!M460&gt;Datenblatt!$Q$7),100,IF(AND($C460=11,Datenblatt!M460&gt;Datenblatt!$Q$8),100,IF(Übersicht!$C460=13,Datenblatt!$B$3*Datenblatt!M460^3+Datenblatt!$C$3*Datenblatt!M460^2+Datenblatt!$D$3*Datenblatt!M460+Datenblatt!$E$3,IF(Übersicht!$C460=14,Datenblatt!$B$4*Datenblatt!M460^3+Datenblatt!$C$4*Datenblatt!M460^2+Datenblatt!$D$4*Datenblatt!M460+Datenblatt!$E$4,IF(Übersicht!$C460=15,Datenblatt!$B$5*Datenblatt!M460^3+Datenblatt!$C$5*Datenblatt!M460^2+Datenblatt!$D$5*Datenblatt!M460+Datenblatt!$E$5,IF(Übersicht!$C460=16,Datenblatt!$B$6*Datenblatt!M460^3+Datenblatt!$C$6*Datenblatt!M460^2+Datenblatt!$D$6*Datenblatt!M460+Datenblatt!$E$6,IF(Übersicht!$C460=12,Datenblatt!$B$7*Datenblatt!M460^3+Datenblatt!$C$7*Datenblatt!M460^2+Datenblatt!$D$7*Datenblatt!M460+Datenblatt!$E$7,IF(Übersicht!$C460=11,Datenblatt!$B$8*Datenblatt!M460^3+Datenblatt!$C$8*Datenblatt!M460^2+Datenblatt!$D$8*Datenblatt!M460+Datenblatt!$E$8,0))))))))))))))))))</f>
        <v>#DIV/0!</v>
      </c>
      <c r="K460" t="e">
        <f>IF(AND(Übersicht!$C460=13,Datenblatt!N460&lt;Datenblatt!$T$3),0,IF(AND(Übersicht!$C460=14,Datenblatt!N460&lt;Datenblatt!$T$4),0,IF(AND(Übersicht!$C460=15,Datenblatt!N460&lt;Datenblatt!$T$5),0,IF(AND(Übersicht!$C460=16,Datenblatt!N460&lt;Datenblatt!$T$6),0,IF(AND(Übersicht!$C460=12,Datenblatt!N460&lt;Datenblatt!$T$7),0,IF(AND(Übersicht!$C460=11,Datenblatt!N460&lt;Datenblatt!$T$8),0,IF(AND($C460=13,Datenblatt!N460&gt;Datenblatt!$S$3),100,IF(AND($C460=14,Datenblatt!N460&gt;Datenblatt!$S$4),100,IF(AND($C460=15,Datenblatt!N460&gt;Datenblatt!$S$5),100,IF(AND($C460=16,Datenblatt!N460&gt;Datenblatt!$S$6),100,IF(AND($C460=12,Datenblatt!N460&gt;Datenblatt!$S$7),100,IF(AND($C460=11,Datenblatt!N460&gt;Datenblatt!$S$8),100,IF(Übersicht!$C460=13,Datenblatt!$B$11*Datenblatt!N460^3+Datenblatt!$C$11*Datenblatt!N460^2+Datenblatt!$D$11*Datenblatt!N460+Datenblatt!$E$11,IF(Übersicht!$C460=14,Datenblatt!$B$12*Datenblatt!N460^3+Datenblatt!$C$12*Datenblatt!N460^2+Datenblatt!$D$12*Datenblatt!N460+Datenblatt!$E$12,IF(Übersicht!$C460=15,Datenblatt!$B$13*Datenblatt!N460^3+Datenblatt!$C$13*Datenblatt!N460^2+Datenblatt!$D$13*Datenblatt!N460+Datenblatt!$E$13,IF(Übersicht!$C460=16,Datenblatt!$B$14*Datenblatt!N460^3+Datenblatt!$C$14*Datenblatt!N460^2+Datenblatt!$D$14*Datenblatt!N460+Datenblatt!$E$14,IF(Übersicht!$C460=12,Datenblatt!$B$15*Datenblatt!N460^3+Datenblatt!$C$15*Datenblatt!N460^2+Datenblatt!$D$15*Datenblatt!N460+Datenblatt!$E$15,IF(Übersicht!$C460=11,Datenblatt!$B$16*Datenblatt!N460^3+Datenblatt!$C$16*Datenblatt!N460^2+Datenblatt!$D$16*Datenblatt!N460+Datenblatt!$E$16,0))))))))))))))))))</f>
        <v>#DIV/0!</v>
      </c>
      <c r="L460">
        <f>IF(AND($C460=13,G460&lt;Datenblatt!$V$3),0,IF(AND($C460=14,G460&lt;Datenblatt!$V$4),0,IF(AND($C460=15,G460&lt;Datenblatt!$V$5),0,IF(AND($C460=16,G460&lt;Datenblatt!$V$6),0,IF(AND($C460=12,G460&lt;Datenblatt!$V$7),0,IF(AND($C460=11,G460&lt;Datenblatt!$V$8),0,IF(AND($C460=13,G460&gt;Datenblatt!$U$3),100,IF(AND($C460=14,G460&gt;Datenblatt!$U$4),100,IF(AND($C460=15,G460&gt;Datenblatt!$U$5),100,IF(AND($C460=16,G460&gt;Datenblatt!$U$6),100,IF(AND($C460=12,G460&gt;Datenblatt!$U$7),100,IF(AND($C460=11,G460&gt;Datenblatt!$U$8),100,IF($C460=13,(Datenblatt!$B$19*Übersicht!G460^3)+(Datenblatt!$C$19*Übersicht!G460^2)+(Datenblatt!$D$19*Übersicht!G460)+Datenblatt!$E$19,IF($C460=14,(Datenblatt!$B$20*Übersicht!G460^3)+(Datenblatt!$C$20*Übersicht!G460^2)+(Datenblatt!$D$20*Übersicht!G460)+Datenblatt!$E$20,IF($C460=15,(Datenblatt!$B$21*Übersicht!G460^3)+(Datenblatt!$C$21*Übersicht!G460^2)+(Datenblatt!$D$21*Übersicht!G460)+Datenblatt!$E$21,IF($C460=16,(Datenblatt!$B$22*Übersicht!G460^3)+(Datenblatt!$C$22*Übersicht!G460^2)+(Datenblatt!$D$22*Übersicht!G460)+Datenblatt!$E$22,IF($C460=12,(Datenblatt!$B$23*Übersicht!G460^3)+(Datenblatt!$C$23*Übersicht!G460^2)+(Datenblatt!$D$23*Übersicht!G460)+Datenblatt!$E$23,IF($C460=11,(Datenblatt!$B$24*Übersicht!G460^3)+(Datenblatt!$C$24*Übersicht!G460^2)+(Datenblatt!$D$24*Übersicht!G460)+Datenblatt!$E$24,0))))))))))))))))))</f>
        <v>0</v>
      </c>
      <c r="M460">
        <f>IF(AND(H460="",C460=11),Datenblatt!$I$26,IF(AND(H460="",C460=12),Datenblatt!$I$26,IF(AND(H460="",C460=16),Datenblatt!$I$27,IF(AND(H460="",C460=15),Datenblatt!$I$26,IF(AND(H460="",C460=14),Datenblatt!$I$26,IF(AND(H460="",C460=13),Datenblatt!$I$26,IF(AND($C460=13,H460&gt;Datenblatt!$X$3),0,IF(AND($C460=14,H460&gt;Datenblatt!$X$4),0,IF(AND($C460=15,H460&gt;Datenblatt!$X$5),0,IF(AND($C460=16,H460&gt;Datenblatt!$X$6),0,IF(AND($C460=12,H460&gt;Datenblatt!$X$7),0,IF(AND($C460=11,H460&gt;Datenblatt!$X$8),0,IF(AND($C460=13,H460&lt;Datenblatt!$W$3),100,IF(AND($C460=14,H460&lt;Datenblatt!$W$4),100,IF(AND($C460=15,H460&lt;Datenblatt!$W$5),100,IF(AND($C460=16,H460&lt;Datenblatt!$W$6),100,IF(AND($C460=12,H460&lt;Datenblatt!$W$7),100,IF(AND($C460=11,H460&lt;Datenblatt!$W$8),100,IF($C460=13,(Datenblatt!$B$27*Übersicht!H460^3)+(Datenblatt!$C$27*Übersicht!H460^2)+(Datenblatt!$D$27*Übersicht!H460)+Datenblatt!$E$27,IF($C460=14,(Datenblatt!$B$28*Übersicht!H460^3)+(Datenblatt!$C$28*Übersicht!H460^2)+(Datenblatt!$D$28*Übersicht!H460)+Datenblatt!$E$28,IF($C460=15,(Datenblatt!$B$29*Übersicht!H460^3)+(Datenblatt!$C$29*Übersicht!H460^2)+(Datenblatt!$D$29*Übersicht!H460)+Datenblatt!$E$29,IF($C460=16,(Datenblatt!$B$30*Übersicht!H460^3)+(Datenblatt!$C$30*Übersicht!H460^2)+(Datenblatt!$D$30*Übersicht!H460)+Datenblatt!$E$30,IF($C460=12,(Datenblatt!$B$31*Übersicht!H460^3)+(Datenblatt!$C$31*Übersicht!H460^2)+(Datenblatt!$D$31*Übersicht!H460)+Datenblatt!$E$31,IF($C460=11,(Datenblatt!$B$32*Übersicht!H460^3)+(Datenblatt!$C$32*Übersicht!H460^2)+(Datenblatt!$D$32*Übersicht!H460)+Datenblatt!$E$32,0))))))))))))))))))))))))</f>
        <v>0</v>
      </c>
      <c r="N460">
        <f>IF(AND(H460="",C460=11),Datenblatt!$I$29,IF(AND(H460="",C460=12),Datenblatt!$I$29,IF(AND(H460="",C460=16),Datenblatt!$I$29,IF(AND(H460="",C460=15),Datenblatt!$I$29,IF(AND(H460="",C460=14),Datenblatt!$I$29,IF(AND(H460="",C460=13),Datenblatt!$I$29,IF(AND($C460=13,H460&gt;Datenblatt!$X$3),0,IF(AND($C460=14,H460&gt;Datenblatt!$X$4),0,IF(AND($C460=15,H460&gt;Datenblatt!$X$5),0,IF(AND($C460=16,H460&gt;Datenblatt!$X$6),0,IF(AND($C460=12,H460&gt;Datenblatt!$X$7),0,IF(AND($C460=11,H460&gt;Datenblatt!$X$8),0,IF(AND($C460=13,H460&lt;Datenblatt!$W$3),100,IF(AND($C460=14,H460&lt;Datenblatt!$W$4),100,IF(AND($C460=15,H460&lt;Datenblatt!$W$5),100,IF(AND($C460=16,H460&lt;Datenblatt!$W$6),100,IF(AND($C460=12,H460&lt;Datenblatt!$W$7),100,IF(AND($C460=11,H460&lt;Datenblatt!$W$8),100,IF($C460=13,(Datenblatt!$B$27*Übersicht!H460^3)+(Datenblatt!$C$27*Übersicht!H460^2)+(Datenblatt!$D$27*Übersicht!H460)+Datenblatt!$E$27,IF($C460=14,(Datenblatt!$B$28*Übersicht!H460^3)+(Datenblatt!$C$28*Übersicht!H460^2)+(Datenblatt!$D$28*Übersicht!H460)+Datenblatt!$E$28,IF($C460=15,(Datenblatt!$B$29*Übersicht!H460^3)+(Datenblatt!$C$29*Übersicht!H460^2)+(Datenblatt!$D$29*Übersicht!H460)+Datenblatt!$E$29,IF($C460=16,(Datenblatt!$B$30*Übersicht!H460^3)+(Datenblatt!$C$30*Übersicht!H460^2)+(Datenblatt!$D$30*Übersicht!H460)+Datenblatt!$E$30,IF($C460=12,(Datenblatt!$B$31*Übersicht!H460^3)+(Datenblatt!$C$31*Übersicht!H460^2)+(Datenblatt!$D$31*Übersicht!H460)+Datenblatt!$E$31,IF($C460=11,(Datenblatt!$B$32*Übersicht!H460^3)+(Datenblatt!$C$32*Übersicht!H460^2)+(Datenblatt!$D$32*Übersicht!H460)+Datenblatt!$E$32,0))))))))))))))))))))))))</f>
        <v>0</v>
      </c>
      <c r="O460" s="2" t="e">
        <f t="shared" si="28"/>
        <v>#DIV/0!</v>
      </c>
      <c r="P460" s="2" t="e">
        <f t="shared" si="29"/>
        <v>#DIV/0!</v>
      </c>
      <c r="R460" s="2"/>
      <c r="S460" s="2">
        <f>Datenblatt!$I$10</f>
        <v>62.816491055091916</v>
      </c>
      <c r="T460" s="2">
        <f>Datenblatt!$I$18</f>
        <v>62.379148900450787</v>
      </c>
      <c r="U460" s="2">
        <f>Datenblatt!$I$26</f>
        <v>55.885385458572635</v>
      </c>
      <c r="V460" s="2">
        <f>Datenblatt!$I$34</f>
        <v>60.727085155488531</v>
      </c>
      <c r="W460" s="7" t="e">
        <f t="shared" si="30"/>
        <v>#DIV/0!</v>
      </c>
      <c r="Y460" s="2">
        <f>Datenblatt!$I$5</f>
        <v>73.48733784597421</v>
      </c>
      <c r="Z460">
        <f>Datenblatt!$I$13</f>
        <v>79.926562848016317</v>
      </c>
      <c r="AA460">
        <f>Datenblatt!$I$21</f>
        <v>79.953620531215734</v>
      </c>
      <c r="AB460">
        <f>Datenblatt!$I$29</f>
        <v>70.851454876954847</v>
      </c>
      <c r="AC460">
        <f>Datenblatt!$I$37</f>
        <v>75.813025407742586</v>
      </c>
      <c r="AD460" s="7" t="e">
        <f t="shared" si="31"/>
        <v>#DIV/0!</v>
      </c>
    </row>
    <row r="461" spans="10:30" ht="19" x14ac:dyDescent="0.25">
      <c r="J461" s="3" t="e">
        <f>IF(AND($C461=13,Datenblatt!M461&lt;Datenblatt!$R$3),0,IF(AND($C461=14,Datenblatt!M461&lt;Datenblatt!$R$4),0,IF(AND($C461=15,Datenblatt!M461&lt;Datenblatt!$R$5),0,IF(AND($C461=16,Datenblatt!M461&lt;Datenblatt!$R$6),0,IF(AND($C461=12,Datenblatt!M461&lt;Datenblatt!$R$7),0,IF(AND($C461=11,Datenblatt!M461&lt;Datenblatt!$R$8),0,IF(AND($C461=13,Datenblatt!M461&gt;Datenblatt!$Q$3),100,IF(AND($C461=14,Datenblatt!M461&gt;Datenblatt!$Q$4),100,IF(AND($C461=15,Datenblatt!M461&gt;Datenblatt!$Q$5),100,IF(AND($C461=16,Datenblatt!M461&gt;Datenblatt!$Q$6),100,IF(AND($C461=12,Datenblatt!M461&gt;Datenblatt!$Q$7),100,IF(AND($C461=11,Datenblatt!M461&gt;Datenblatt!$Q$8),100,IF(Übersicht!$C461=13,Datenblatt!$B$3*Datenblatt!M461^3+Datenblatt!$C$3*Datenblatt!M461^2+Datenblatt!$D$3*Datenblatt!M461+Datenblatt!$E$3,IF(Übersicht!$C461=14,Datenblatt!$B$4*Datenblatt!M461^3+Datenblatt!$C$4*Datenblatt!M461^2+Datenblatt!$D$4*Datenblatt!M461+Datenblatt!$E$4,IF(Übersicht!$C461=15,Datenblatt!$B$5*Datenblatt!M461^3+Datenblatt!$C$5*Datenblatt!M461^2+Datenblatt!$D$5*Datenblatt!M461+Datenblatt!$E$5,IF(Übersicht!$C461=16,Datenblatt!$B$6*Datenblatt!M461^3+Datenblatt!$C$6*Datenblatt!M461^2+Datenblatt!$D$6*Datenblatt!M461+Datenblatt!$E$6,IF(Übersicht!$C461=12,Datenblatt!$B$7*Datenblatt!M461^3+Datenblatt!$C$7*Datenblatt!M461^2+Datenblatt!$D$7*Datenblatt!M461+Datenblatt!$E$7,IF(Übersicht!$C461=11,Datenblatt!$B$8*Datenblatt!M461^3+Datenblatt!$C$8*Datenblatt!M461^2+Datenblatt!$D$8*Datenblatt!M461+Datenblatt!$E$8,0))))))))))))))))))</f>
        <v>#DIV/0!</v>
      </c>
      <c r="K461" t="e">
        <f>IF(AND(Übersicht!$C461=13,Datenblatt!N461&lt;Datenblatt!$T$3),0,IF(AND(Übersicht!$C461=14,Datenblatt!N461&lt;Datenblatt!$T$4),0,IF(AND(Übersicht!$C461=15,Datenblatt!N461&lt;Datenblatt!$T$5),0,IF(AND(Übersicht!$C461=16,Datenblatt!N461&lt;Datenblatt!$T$6),0,IF(AND(Übersicht!$C461=12,Datenblatt!N461&lt;Datenblatt!$T$7),0,IF(AND(Übersicht!$C461=11,Datenblatt!N461&lt;Datenblatt!$T$8),0,IF(AND($C461=13,Datenblatt!N461&gt;Datenblatt!$S$3),100,IF(AND($C461=14,Datenblatt!N461&gt;Datenblatt!$S$4),100,IF(AND($C461=15,Datenblatt!N461&gt;Datenblatt!$S$5),100,IF(AND($C461=16,Datenblatt!N461&gt;Datenblatt!$S$6),100,IF(AND($C461=12,Datenblatt!N461&gt;Datenblatt!$S$7),100,IF(AND($C461=11,Datenblatt!N461&gt;Datenblatt!$S$8),100,IF(Übersicht!$C461=13,Datenblatt!$B$11*Datenblatt!N461^3+Datenblatt!$C$11*Datenblatt!N461^2+Datenblatt!$D$11*Datenblatt!N461+Datenblatt!$E$11,IF(Übersicht!$C461=14,Datenblatt!$B$12*Datenblatt!N461^3+Datenblatt!$C$12*Datenblatt!N461^2+Datenblatt!$D$12*Datenblatt!N461+Datenblatt!$E$12,IF(Übersicht!$C461=15,Datenblatt!$B$13*Datenblatt!N461^3+Datenblatt!$C$13*Datenblatt!N461^2+Datenblatt!$D$13*Datenblatt!N461+Datenblatt!$E$13,IF(Übersicht!$C461=16,Datenblatt!$B$14*Datenblatt!N461^3+Datenblatt!$C$14*Datenblatt!N461^2+Datenblatt!$D$14*Datenblatt!N461+Datenblatt!$E$14,IF(Übersicht!$C461=12,Datenblatt!$B$15*Datenblatt!N461^3+Datenblatt!$C$15*Datenblatt!N461^2+Datenblatt!$D$15*Datenblatt!N461+Datenblatt!$E$15,IF(Übersicht!$C461=11,Datenblatt!$B$16*Datenblatt!N461^3+Datenblatt!$C$16*Datenblatt!N461^2+Datenblatt!$D$16*Datenblatt!N461+Datenblatt!$E$16,0))))))))))))))))))</f>
        <v>#DIV/0!</v>
      </c>
      <c r="L461">
        <f>IF(AND($C461=13,G461&lt;Datenblatt!$V$3),0,IF(AND($C461=14,G461&lt;Datenblatt!$V$4),0,IF(AND($C461=15,G461&lt;Datenblatt!$V$5),0,IF(AND($C461=16,G461&lt;Datenblatt!$V$6),0,IF(AND($C461=12,G461&lt;Datenblatt!$V$7),0,IF(AND($C461=11,G461&lt;Datenblatt!$V$8),0,IF(AND($C461=13,G461&gt;Datenblatt!$U$3),100,IF(AND($C461=14,G461&gt;Datenblatt!$U$4),100,IF(AND($C461=15,G461&gt;Datenblatt!$U$5),100,IF(AND($C461=16,G461&gt;Datenblatt!$U$6),100,IF(AND($C461=12,G461&gt;Datenblatt!$U$7),100,IF(AND($C461=11,G461&gt;Datenblatt!$U$8),100,IF($C461=13,(Datenblatt!$B$19*Übersicht!G461^3)+(Datenblatt!$C$19*Übersicht!G461^2)+(Datenblatt!$D$19*Übersicht!G461)+Datenblatt!$E$19,IF($C461=14,(Datenblatt!$B$20*Übersicht!G461^3)+(Datenblatt!$C$20*Übersicht!G461^2)+(Datenblatt!$D$20*Übersicht!G461)+Datenblatt!$E$20,IF($C461=15,(Datenblatt!$B$21*Übersicht!G461^3)+(Datenblatt!$C$21*Übersicht!G461^2)+(Datenblatt!$D$21*Übersicht!G461)+Datenblatt!$E$21,IF($C461=16,(Datenblatt!$B$22*Übersicht!G461^3)+(Datenblatt!$C$22*Übersicht!G461^2)+(Datenblatt!$D$22*Übersicht!G461)+Datenblatt!$E$22,IF($C461=12,(Datenblatt!$B$23*Übersicht!G461^3)+(Datenblatt!$C$23*Übersicht!G461^2)+(Datenblatt!$D$23*Übersicht!G461)+Datenblatt!$E$23,IF($C461=11,(Datenblatt!$B$24*Übersicht!G461^3)+(Datenblatt!$C$24*Übersicht!G461^2)+(Datenblatt!$D$24*Übersicht!G461)+Datenblatt!$E$24,0))))))))))))))))))</f>
        <v>0</v>
      </c>
      <c r="M461">
        <f>IF(AND(H461="",C461=11),Datenblatt!$I$26,IF(AND(H461="",C461=12),Datenblatt!$I$26,IF(AND(H461="",C461=16),Datenblatt!$I$27,IF(AND(H461="",C461=15),Datenblatt!$I$26,IF(AND(H461="",C461=14),Datenblatt!$I$26,IF(AND(H461="",C461=13),Datenblatt!$I$26,IF(AND($C461=13,H461&gt;Datenblatt!$X$3),0,IF(AND($C461=14,H461&gt;Datenblatt!$X$4),0,IF(AND($C461=15,H461&gt;Datenblatt!$X$5),0,IF(AND($C461=16,H461&gt;Datenblatt!$X$6),0,IF(AND($C461=12,H461&gt;Datenblatt!$X$7),0,IF(AND($C461=11,H461&gt;Datenblatt!$X$8),0,IF(AND($C461=13,H461&lt;Datenblatt!$W$3),100,IF(AND($C461=14,H461&lt;Datenblatt!$W$4),100,IF(AND($C461=15,H461&lt;Datenblatt!$W$5),100,IF(AND($C461=16,H461&lt;Datenblatt!$W$6),100,IF(AND($C461=12,H461&lt;Datenblatt!$W$7),100,IF(AND($C461=11,H461&lt;Datenblatt!$W$8),100,IF($C461=13,(Datenblatt!$B$27*Übersicht!H461^3)+(Datenblatt!$C$27*Übersicht!H461^2)+(Datenblatt!$D$27*Übersicht!H461)+Datenblatt!$E$27,IF($C461=14,(Datenblatt!$B$28*Übersicht!H461^3)+(Datenblatt!$C$28*Übersicht!H461^2)+(Datenblatt!$D$28*Übersicht!H461)+Datenblatt!$E$28,IF($C461=15,(Datenblatt!$B$29*Übersicht!H461^3)+(Datenblatt!$C$29*Übersicht!H461^2)+(Datenblatt!$D$29*Übersicht!H461)+Datenblatt!$E$29,IF($C461=16,(Datenblatt!$B$30*Übersicht!H461^3)+(Datenblatt!$C$30*Übersicht!H461^2)+(Datenblatt!$D$30*Übersicht!H461)+Datenblatt!$E$30,IF($C461=12,(Datenblatt!$B$31*Übersicht!H461^3)+(Datenblatt!$C$31*Übersicht!H461^2)+(Datenblatt!$D$31*Übersicht!H461)+Datenblatt!$E$31,IF($C461=11,(Datenblatt!$B$32*Übersicht!H461^3)+(Datenblatt!$C$32*Übersicht!H461^2)+(Datenblatt!$D$32*Übersicht!H461)+Datenblatt!$E$32,0))))))))))))))))))))))))</f>
        <v>0</v>
      </c>
      <c r="N461">
        <f>IF(AND(H461="",C461=11),Datenblatt!$I$29,IF(AND(H461="",C461=12),Datenblatt!$I$29,IF(AND(H461="",C461=16),Datenblatt!$I$29,IF(AND(H461="",C461=15),Datenblatt!$I$29,IF(AND(H461="",C461=14),Datenblatt!$I$29,IF(AND(H461="",C461=13),Datenblatt!$I$29,IF(AND($C461=13,H461&gt;Datenblatt!$X$3),0,IF(AND($C461=14,H461&gt;Datenblatt!$X$4),0,IF(AND($C461=15,H461&gt;Datenblatt!$X$5),0,IF(AND($C461=16,H461&gt;Datenblatt!$X$6),0,IF(AND($C461=12,H461&gt;Datenblatt!$X$7),0,IF(AND($C461=11,H461&gt;Datenblatt!$X$8),0,IF(AND($C461=13,H461&lt;Datenblatt!$W$3),100,IF(AND($C461=14,H461&lt;Datenblatt!$W$4),100,IF(AND($C461=15,H461&lt;Datenblatt!$W$5),100,IF(AND($C461=16,H461&lt;Datenblatt!$W$6),100,IF(AND($C461=12,H461&lt;Datenblatt!$W$7),100,IF(AND($C461=11,H461&lt;Datenblatt!$W$8),100,IF($C461=13,(Datenblatt!$B$27*Übersicht!H461^3)+(Datenblatt!$C$27*Übersicht!H461^2)+(Datenblatt!$D$27*Übersicht!H461)+Datenblatt!$E$27,IF($C461=14,(Datenblatt!$B$28*Übersicht!H461^3)+(Datenblatt!$C$28*Übersicht!H461^2)+(Datenblatt!$D$28*Übersicht!H461)+Datenblatt!$E$28,IF($C461=15,(Datenblatt!$B$29*Übersicht!H461^3)+(Datenblatt!$C$29*Übersicht!H461^2)+(Datenblatt!$D$29*Übersicht!H461)+Datenblatt!$E$29,IF($C461=16,(Datenblatt!$B$30*Übersicht!H461^3)+(Datenblatt!$C$30*Übersicht!H461^2)+(Datenblatt!$D$30*Übersicht!H461)+Datenblatt!$E$30,IF($C461=12,(Datenblatt!$B$31*Übersicht!H461^3)+(Datenblatt!$C$31*Übersicht!H461^2)+(Datenblatt!$D$31*Übersicht!H461)+Datenblatt!$E$31,IF($C461=11,(Datenblatt!$B$32*Übersicht!H461^3)+(Datenblatt!$C$32*Übersicht!H461^2)+(Datenblatt!$D$32*Übersicht!H461)+Datenblatt!$E$32,0))))))))))))))))))))))))</f>
        <v>0</v>
      </c>
      <c r="O461" s="2" t="e">
        <f t="shared" si="28"/>
        <v>#DIV/0!</v>
      </c>
      <c r="P461" s="2" t="e">
        <f t="shared" si="29"/>
        <v>#DIV/0!</v>
      </c>
      <c r="R461" s="2"/>
      <c r="S461" s="2">
        <f>Datenblatt!$I$10</f>
        <v>62.816491055091916</v>
      </c>
      <c r="T461" s="2">
        <f>Datenblatt!$I$18</f>
        <v>62.379148900450787</v>
      </c>
      <c r="U461" s="2">
        <f>Datenblatt!$I$26</f>
        <v>55.885385458572635</v>
      </c>
      <c r="V461" s="2">
        <f>Datenblatt!$I$34</f>
        <v>60.727085155488531</v>
      </c>
      <c r="W461" s="7" t="e">
        <f t="shared" si="30"/>
        <v>#DIV/0!</v>
      </c>
      <c r="Y461" s="2">
        <f>Datenblatt!$I$5</f>
        <v>73.48733784597421</v>
      </c>
      <c r="Z461">
        <f>Datenblatt!$I$13</f>
        <v>79.926562848016317</v>
      </c>
      <c r="AA461">
        <f>Datenblatt!$I$21</f>
        <v>79.953620531215734</v>
      </c>
      <c r="AB461">
        <f>Datenblatt!$I$29</f>
        <v>70.851454876954847</v>
      </c>
      <c r="AC461">
        <f>Datenblatt!$I$37</f>
        <v>75.813025407742586</v>
      </c>
      <c r="AD461" s="7" t="e">
        <f t="shared" si="31"/>
        <v>#DIV/0!</v>
      </c>
    </row>
    <row r="462" spans="10:30" ht="19" x14ac:dyDescent="0.25">
      <c r="J462" s="3" t="e">
        <f>IF(AND($C462=13,Datenblatt!M462&lt;Datenblatt!$R$3),0,IF(AND($C462=14,Datenblatt!M462&lt;Datenblatt!$R$4),0,IF(AND($C462=15,Datenblatt!M462&lt;Datenblatt!$R$5),0,IF(AND($C462=16,Datenblatt!M462&lt;Datenblatt!$R$6),0,IF(AND($C462=12,Datenblatt!M462&lt;Datenblatt!$R$7),0,IF(AND($C462=11,Datenblatt!M462&lt;Datenblatt!$R$8),0,IF(AND($C462=13,Datenblatt!M462&gt;Datenblatt!$Q$3),100,IF(AND($C462=14,Datenblatt!M462&gt;Datenblatt!$Q$4),100,IF(AND($C462=15,Datenblatt!M462&gt;Datenblatt!$Q$5),100,IF(AND($C462=16,Datenblatt!M462&gt;Datenblatt!$Q$6),100,IF(AND($C462=12,Datenblatt!M462&gt;Datenblatt!$Q$7),100,IF(AND($C462=11,Datenblatt!M462&gt;Datenblatt!$Q$8),100,IF(Übersicht!$C462=13,Datenblatt!$B$3*Datenblatt!M462^3+Datenblatt!$C$3*Datenblatt!M462^2+Datenblatt!$D$3*Datenblatt!M462+Datenblatt!$E$3,IF(Übersicht!$C462=14,Datenblatt!$B$4*Datenblatt!M462^3+Datenblatt!$C$4*Datenblatt!M462^2+Datenblatt!$D$4*Datenblatt!M462+Datenblatt!$E$4,IF(Übersicht!$C462=15,Datenblatt!$B$5*Datenblatt!M462^3+Datenblatt!$C$5*Datenblatt!M462^2+Datenblatt!$D$5*Datenblatt!M462+Datenblatt!$E$5,IF(Übersicht!$C462=16,Datenblatt!$B$6*Datenblatt!M462^3+Datenblatt!$C$6*Datenblatt!M462^2+Datenblatt!$D$6*Datenblatt!M462+Datenblatt!$E$6,IF(Übersicht!$C462=12,Datenblatt!$B$7*Datenblatt!M462^3+Datenblatt!$C$7*Datenblatt!M462^2+Datenblatt!$D$7*Datenblatt!M462+Datenblatt!$E$7,IF(Übersicht!$C462=11,Datenblatt!$B$8*Datenblatt!M462^3+Datenblatt!$C$8*Datenblatt!M462^2+Datenblatt!$D$8*Datenblatt!M462+Datenblatt!$E$8,0))))))))))))))))))</f>
        <v>#DIV/0!</v>
      </c>
      <c r="K462" t="e">
        <f>IF(AND(Übersicht!$C462=13,Datenblatt!N462&lt;Datenblatt!$T$3),0,IF(AND(Übersicht!$C462=14,Datenblatt!N462&lt;Datenblatt!$T$4),0,IF(AND(Übersicht!$C462=15,Datenblatt!N462&lt;Datenblatt!$T$5),0,IF(AND(Übersicht!$C462=16,Datenblatt!N462&lt;Datenblatt!$T$6),0,IF(AND(Übersicht!$C462=12,Datenblatt!N462&lt;Datenblatt!$T$7),0,IF(AND(Übersicht!$C462=11,Datenblatt!N462&lt;Datenblatt!$T$8),0,IF(AND($C462=13,Datenblatt!N462&gt;Datenblatt!$S$3),100,IF(AND($C462=14,Datenblatt!N462&gt;Datenblatt!$S$4),100,IF(AND($C462=15,Datenblatt!N462&gt;Datenblatt!$S$5),100,IF(AND($C462=16,Datenblatt!N462&gt;Datenblatt!$S$6),100,IF(AND($C462=12,Datenblatt!N462&gt;Datenblatt!$S$7),100,IF(AND($C462=11,Datenblatt!N462&gt;Datenblatt!$S$8),100,IF(Übersicht!$C462=13,Datenblatt!$B$11*Datenblatt!N462^3+Datenblatt!$C$11*Datenblatt!N462^2+Datenblatt!$D$11*Datenblatt!N462+Datenblatt!$E$11,IF(Übersicht!$C462=14,Datenblatt!$B$12*Datenblatt!N462^3+Datenblatt!$C$12*Datenblatt!N462^2+Datenblatt!$D$12*Datenblatt!N462+Datenblatt!$E$12,IF(Übersicht!$C462=15,Datenblatt!$B$13*Datenblatt!N462^3+Datenblatt!$C$13*Datenblatt!N462^2+Datenblatt!$D$13*Datenblatt!N462+Datenblatt!$E$13,IF(Übersicht!$C462=16,Datenblatt!$B$14*Datenblatt!N462^3+Datenblatt!$C$14*Datenblatt!N462^2+Datenblatt!$D$14*Datenblatt!N462+Datenblatt!$E$14,IF(Übersicht!$C462=12,Datenblatt!$B$15*Datenblatt!N462^3+Datenblatt!$C$15*Datenblatt!N462^2+Datenblatt!$D$15*Datenblatt!N462+Datenblatt!$E$15,IF(Übersicht!$C462=11,Datenblatt!$B$16*Datenblatt!N462^3+Datenblatt!$C$16*Datenblatt!N462^2+Datenblatt!$D$16*Datenblatt!N462+Datenblatt!$E$16,0))))))))))))))))))</f>
        <v>#DIV/0!</v>
      </c>
      <c r="L462">
        <f>IF(AND($C462=13,G462&lt;Datenblatt!$V$3),0,IF(AND($C462=14,G462&lt;Datenblatt!$V$4),0,IF(AND($C462=15,G462&lt;Datenblatt!$V$5),0,IF(AND($C462=16,G462&lt;Datenblatt!$V$6),0,IF(AND($C462=12,G462&lt;Datenblatt!$V$7),0,IF(AND($C462=11,G462&lt;Datenblatt!$V$8),0,IF(AND($C462=13,G462&gt;Datenblatt!$U$3),100,IF(AND($C462=14,G462&gt;Datenblatt!$U$4),100,IF(AND($C462=15,G462&gt;Datenblatt!$U$5),100,IF(AND($C462=16,G462&gt;Datenblatt!$U$6),100,IF(AND($C462=12,G462&gt;Datenblatt!$U$7),100,IF(AND($C462=11,G462&gt;Datenblatt!$U$8),100,IF($C462=13,(Datenblatt!$B$19*Übersicht!G462^3)+(Datenblatt!$C$19*Übersicht!G462^2)+(Datenblatt!$D$19*Übersicht!G462)+Datenblatt!$E$19,IF($C462=14,(Datenblatt!$B$20*Übersicht!G462^3)+(Datenblatt!$C$20*Übersicht!G462^2)+(Datenblatt!$D$20*Übersicht!G462)+Datenblatt!$E$20,IF($C462=15,(Datenblatt!$B$21*Übersicht!G462^3)+(Datenblatt!$C$21*Übersicht!G462^2)+(Datenblatt!$D$21*Übersicht!G462)+Datenblatt!$E$21,IF($C462=16,(Datenblatt!$B$22*Übersicht!G462^3)+(Datenblatt!$C$22*Übersicht!G462^2)+(Datenblatt!$D$22*Übersicht!G462)+Datenblatt!$E$22,IF($C462=12,(Datenblatt!$B$23*Übersicht!G462^3)+(Datenblatt!$C$23*Übersicht!G462^2)+(Datenblatt!$D$23*Übersicht!G462)+Datenblatt!$E$23,IF($C462=11,(Datenblatt!$B$24*Übersicht!G462^3)+(Datenblatt!$C$24*Übersicht!G462^2)+(Datenblatt!$D$24*Übersicht!G462)+Datenblatt!$E$24,0))))))))))))))))))</f>
        <v>0</v>
      </c>
      <c r="M462">
        <f>IF(AND(H462="",C462=11),Datenblatt!$I$26,IF(AND(H462="",C462=12),Datenblatt!$I$26,IF(AND(H462="",C462=16),Datenblatt!$I$27,IF(AND(H462="",C462=15),Datenblatt!$I$26,IF(AND(H462="",C462=14),Datenblatt!$I$26,IF(AND(H462="",C462=13),Datenblatt!$I$26,IF(AND($C462=13,H462&gt;Datenblatt!$X$3),0,IF(AND($C462=14,H462&gt;Datenblatt!$X$4),0,IF(AND($C462=15,H462&gt;Datenblatt!$X$5),0,IF(AND($C462=16,H462&gt;Datenblatt!$X$6),0,IF(AND($C462=12,H462&gt;Datenblatt!$X$7),0,IF(AND($C462=11,H462&gt;Datenblatt!$X$8),0,IF(AND($C462=13,H462&lt;Datenblatt!$W$3),100,IF(AND($C462=14,H462&lt;Datenblatt!$W$4),100,IF(AND($C462=15,H462&lt;Datenblatt!$W$5),100,IF(AND($C462=16,H462&lt;Datenblatt!$W$6),100,IF(AND($C462=12,H462&lt;Datenblatt!$W$7),100,IF(AND($C462=11,H462&lt;Datenblatt!$W$8),100,IF($C462=13,(Datenblatt!$B$27*Übersicht!H462^3)+(Datenblatt!$C$27*Übersicht!H462^2)+(Datenblatt!$D$27*Übersicht!H462)+Datenblatt!$E$27,IF($C462=14,(Datenblatt!$B$28*Übersicht!H462^3)+(Datenblatt!$C$28*Übersicht!H462^2)+(Datenblatt!$D$28*Übersicht!H462)+Datenblatt!$E$28,IF($C462=15,(Datenblatt!$B$29*Übersicht!H462^3)+(Datenblatt!$C$29*Übersicht!H462^2)+(Datenblatt!$D$29*Übersicht!H462)+Datenblatt!$E$29,IF($C462=16,(Datenblatt!$B$30*Übersicht!H462^3)+(Datenblatt!$C$30*Übersicht!H462^2)+(Datenblatt!$D$30*Übersicht!H462)+Datenblatt!$E$30,IF($C462=12,(Datenblatt!$B$31*Übersicht!H462^3)+(Datenblatt!$C$31*Übersicht!H462^2)+(Datenblatt!$D$31*Übersicht!H462)+Datenblatt!$E$31,IF($C462=11,(Datenblatt!$B$32*Übersicht!H462^3)+(Datenblatt!$C$32*Übersicht!H462^2)+(Datenblatt!$D$32*Übersicht!H462)+Datenblatt!$E$32,0))))))))))))))))))))))))</f>
        <v>0</v>
      </c>
      <c r="N462">
        <f>IF(AND(H462="",C462=11),Datenblatt!$I$29,IF(AND(H462="",C462=12),Datenblatt!$I$29,IF(AND(H462="",C462=16),Datenblatt!$I$29,IF(AND(H462="",C462=15),Datenblatt!$I$29,IF(AND(H462="",C462=14),Datenblatt!$I$29,IF(AND(H462="",C462=13),Datenblatt!$I$29,IF(AND($C462=13,H462&gt;Datenblatt!$X$3),0,IF(AND($C462=14,H462&gt;Datenblatt!$X$4),0,IF(AND($C462=15,H462&gt;Datenblatt!$X$5),0,IF(AND($C462=16,H462&gt;Datenblatt!$X$6),0,IF(AND($C462=12,H462&gt;Datenblatt!$X$7),0,IF(AND($C462=11,H462&gt;Datenblatt!$X$8),0,IF(AND($C462=13,H462&lt;Datenblatt!$W$3),100,IF(AND($C462=14,H462&lt;Datenblatt!$W$4),100,IF(AND($C462=15,H462&lt;Datenblatt!$W$5),100,IF(AND($C462=16,H462&lt;Datenblatt!$W$6),100,IF(AND($C462=12,H462&lt;Datenblatt!$W$7),100,IF(AND($C462=11,H462&lt;Datenblatt!$W$8),100,IF($C462=13,(Datenblatt!$B$27*Übersicht!H462^3)+(Datenblatt!$C$27*Übersicht!H462^2)+(Datenblatt!$D$27*Übersicht!H462)+Datenblatt!$E$27,IF($C462=14,(Datenblatt!$B$28*Übersicht!H462^3)+(Datenblatt!$C$28*Übersicht!H462^2)+(Datenblatt!$D$28*Übersicht!H462)+Datenblatt!$E$28,IF($C462=15,(Datenblatt!$B$29*Übersicht!H462^3)+(Datenblatt!$C$29*Übersicht!H462^2)+(Datenblatt!$D$29*Übersicht!H462)+Datenblatt!$E$29,IF($C462=16,(Datenblatt!$B$30*Übersicht!H462^3)+(Datenblatt!$C$30*Übersicht!H462^2)+(Datenblatt!$D$30*Übersicht!H462)+Datenblatt!$E$30,IF($C462=12,(Datenblatt!$B$31*Übersicht!H462^3)+(Datenblatt!$C$31*Übersicht!H462^2)+(Datenblatt!$D$31*Übersicht!H462)+Datenblatt!$E$31,IF($C462=11,(Datenblatt!$B$32*Übersicht!H462^3)+(Datenblatt!$C$32*Übersicht!H462^2)+(Datenblatt!$D$32*Übersicht!H462)+Datenblatt!$E$32,0))))))))))))))))))))))))</f>
        <v>0</v>
      </c>
      <c r="O462" s="2" t="e">
        <f t="shared" si="28"/>
        <v>#DIV/0!</v>
      </c>
      <c r="P462" s="2" t="e">
        <f t="shared" si="29"/>
        <v>#DIV/0!</v>
      </c>
      <c r="R462" s="2"/>
      <c r="S462" s="2">
        <f>Datenblatt!$I$10</f>
        <v>62.816491055091916</v>
      </c>
      <c r="T462" s="2">
        <f>Datenblatt!$I$18</f>
        <v>62.379148900450787</v>
      </c>
      <c r="U462" s="2">
        <f>Datenblatt!$I$26</f>
        <v>55.885385458572635</v>
      </c>
      <c r="V462" s="2">
        <f>Datenblatt!$I$34</f>
        <v>60.727085155488531</v>
      </c>
      <c r="W462" s="7" t="e">
        <f t="shared" si="30"/>
        <v>#DIV/0!</v>
      </c>
      <c r="Y462" s="2">
        <f>Datenblatt!$I$5</f>
        <v>73.48733784597421</v>
      </c>
      <c r="Z462">
        <f>Datenblatt!$I$13</f>
        <v>79.926562848016317</v>
      </c>
      <c r="AA462">
        <f>Datenblatt!$I$21</f>
        <v>79.953620531215734</v>
      </c>
      <c r="AB462">
        <f>Datenblatt!$I$29</f>
        <v>70.851454876954847</v>
      </c>
      <c r="AC462">
        <f>Datenblatt!$I$37</f>
        <v>75.813025407742586</v>
      </c>
      <c r="AD462" s="7" t="e">
        <f t="shared" si="31"/>
        <v>#DIV/0!</v>
      </c>
    </row>
    <row r="463" spans="10:30" ht="19" x14ac:dyDescent="0.25">
      <c r="J463" s="3" t="e">
        <f>IF(AND($C463=13,Datenblatt!M463&lt;Datenblatt!$R$3),0,IF(AND($C463=14,Datenblatt!M463&lt;Datenblatt!$R$4),0,IF(AND($C463=15,Datenblatt!M463&lt;Datenblatt!$R$5),0,IF(AND($C463=16,Datenblatt!M463&lt;Datenblatt!$R$6),0,IF(AND($C463=12,Datenblatt!M463&lt;Datenblatt!$R$7),0,IF(AND($C463=11,Datenblatt!M463&lt;Datenblatt!$R$8),0,IF(AND($C463=13,Datenblatt!M463&gt;Datenblatt!$Q$3),100,IF(AND($C463=14,Datenblatt!M463&gt;Datenblatt!$Q$4),100,IF(AND($C463=15,Datenblatt!M463&gt;Datenblatt!$Q$5),100,IF(AND($C463=16,Datenblatt!M463&gt;Datenblatt!$Q$6),100,IF(AND($C463=12,Datenblatt!M463&gt;Datenblatt!$Q$7),100,IF(AND($C463=11,Datenblatt!M463&gt;Datenblatt!$Q$8),100,IF(Übersicht!$C463=13,Datenblatt!$B$3*Datenblatt!M463^3+Datenblatt!$C$3*Datenblatt!M463^2+Datenblatt!$D$3*Datenblatt!M463+Datenblatt!$E$3,IF(Übersicht!$C463=14,Datenblatt!$B$4*Datenblatt!M463^3+Datenblatt!$C$4*Datenblatt!M463^2+Datenblatt!$D$4*Datenblatt!M463+Datenblatt!$E$4,IF(Übersicht!$C463=15,Datenblatt!$B$5*Datenblatt!M463^3+Datenblatt!$C$5*Datenblatt!M463^2+Datenblatt!$D$5*Datenblatt!M463+Datenblatt!$E$5,IF(Übersicht!$C463=16,Datenblatt!$B$6*Datenblatt!M463^3+Datenblatt!$C$6*Datenblatt!M463^2+Datenblatt!$D$6*Datenblatt!M463+Datenblatt!$E$6,IF(Übersicht!$C463=12,Datenblatt!$B$7*Datenblatt!M463^3+Datenblatt!$C$7*Datenblatt!M463^2+Datenblatt!$D$7*Datenblatt!M463+Datenblatt!$E$7,IF(Übersicht!$C463=11,Datenblatt!$B$8*Datenblatt!M463^3+Datenblatt!$C$8*Datenblatt!M463^2+Datenblatt!$D$8*Datenblatt!M463+Datenblatt!$E$8,0))))))))))))))))))</f>
        <v>#DIV/0!</v>
      </c>
      <c r="K463" t="e">
        <f>IF(AND(Übersicht!$C463=13,Datenblatt!N463&lt;Datenblatt!$T$3),0,IF(AND(Übersicht!$C463=14,Datenblatt!N463&lt;Datenblatt!$T$4),0,IF(AND(Übersicht!$C463=15,Datenblatt!N463&lt;Datenblatt!$T$5),0,IF(AND(Übersicht!$C463=16,Datenblatt!N463&lt;Datenblatt!$T$6),0,IF(AND(Übersicht!$C463=12,Datenblatt!N463&lt;Datenblatt!$T$7),0,IF(AND(Übersicht!$C463=11,Datenblatt!N463&lt;Datenblatt!$T$8),0,IF(AND($C463=13,Datenblatt!N463&gt;Datenblatt!$S$3),100,IF(AND($C463=14,Datenblatt!N463&gt;Datenblatt!$S$4),100,IF(AND($C463=15,Datenblatt!N463&gt;Datenblatt!$S$5),100,IF(AND($C463=16,Datenblatt!N463&gt;Datenblatt!$S$6),100,IF(AND($C463=12,Datenblatt!N463&gt;Datenblatt!$S$7),100,IF(AND($C463=11,Datenblatt!N463&gt;Datenblatt!$S$8),100,IF(Übersicht!$C463=13,Datenblatt!$B$11*Datenblatt!N463^3+Datenblatt!$C$11*Datenblatt!N463^2+Datenblatt!$D$11*Datenblatt!N463+Datenblatt!$E$11,IF(Übersicht!$C463=14,Datenblatt!$B$12*Datenblatt!N463^3+Datenblatt!$C$12*Datenblatt!N463^2+Datenblatt!$D$12*Datenblatt!N463+Datenblatt!$E$12,IF(Übersicht!$C463=15,Datenblatt!$B$13*Datenblatt!N463^3+Datenblatt!$C$13*Datenblatt!N463^2+Datenblatt!$D$13*Datenblatt!N463+Datenblatt!$E$13,IF(Übersicht!$C463=16,Datenblatt!$B$14*Datenblatt!N463^3+Datenblatt!$C$14*Datenblatt!N463^2+Datenblatt!$D$14*Datenblatt!N463+Datenblatt!$E$14,IF(Übersicht!$C463=12,Datenblatt!$B$15*Datenblatt!N463^3+Datenblatt!$C$15*Datenblatt!N463^2+Datenblatt!$D$15*Datenblatt!N463+Datenblatt!$E$15,IF(Übersicht!$C463=11,Datenblatt!$B$16*Datenblatt!N463^3+Datenblatt!$C$16*Datenblatt!N463^2+Datenblatt!$D$16*Datenblatt!N463+Datenblatt!$E$16,0))))))))))))))))))</f>
        <v>#DIV/0!</v>
      </c>
      <c r="L463">
        <f>IF(AND($C463=13,G463&lt;Datenblatt!$V$3),0,IF(AND($C463=14,G463&lt;Datenblatt!$V$4),0,IF(AND($C463=15,G463&lt;Datenblatt!$V$5),0,IF(AND($C463=16,G463&lt;Datenblatt!$V$6),0,IF(AND($C463=12,G463&lt;Datenblatt!$V$7),0,IF(AND($C463=11,G463&lt;Datenblatt!$V$8),0,IF(AND($C463=13,G463&gt;Datenblatt!$U$3),100,IF(AND($C463=14,G463&gt;Datenblatt!$U$4),100,IF(AND($C463=15,G463&gt;Datenblatt!$U$5),100,IF(AND($C463=16,G463&gt;Datenblatt!$U$6),100,IF(AND($C463=12,G463&gt;Datenblatt!$U$7),100,IF(AND($C463=11,G463&gt;Datenblatt!$U$8),100,IF($C463=13,(Datenblatt!$B$19*Übersicht!G463^3)+(Datenblatt!$C$19*Übersicht!G463^2)+(Datenblatt!$D$19*Übersicht!G463)+Datenblatt!$E$19,IF($C463=14,(Datenblatt!$B$20*Übersicht!G463^3)+(Datenblatt!$C$20*Übersicht!G463^2)+(Datenblatt!$D$20*Übersicht!G463)+Datenblatt!$E$20,IF($C463=15,(Datenblatt!$B$21*Übersicht!G463^3)+(Datenblatt!$C$21*Übersicht!G463^2)+(Datenblatt!$D$21*Übersicht!G463)+Datenblatt!$E$21,IF($C463=16,(Datenblatt!$B$22*Übersicht!G463^3)+(Datenblatt!$C$22*Übersicht!G463^2)+(Datenblatt!$D$22*Übersicht!G463)+Datenblatt!$E$22,IF($C463=12,(Datenblatt!$B$23*Übersicht!G463^3)+(Datenblatt!$C$23*Übersicht!G463^2)+(Datenblatt!$D$23*Übersicht!G463)+Datenblatt!$E$23,IF($C463=11,(Datenblatt!$B$24*Übersicht!G463^3)+(Datenblatt!$C$24*Übersicht!G463^2)+(Datenblatt!$D$24*Übersicht!G463)+Datenblatt!$E$24,0))))))))))))))))))</f>
        <v>0</v>
      </c>
      <c r="M463">
        <f>IF(AND(H463="",C463=11),Datenblatt!$I$26,IF(AND(H463="",C463=12),Datenblatt!$I$26,IF(AND(H463="",C463=16),Datenblatt!$I$27,IF(AND(H463="",C463=15),Datenblatt!$I$26,IF(AND(H463="",C463=14),Datenblatt!$I$26,IF(AND(H463="",C463=13),Datenblatt!$I$26,IF(AND($C463=13,H463&gt;Datenblatt!$X$3),0,IF(AND($C463=14,H463&gt;Datenblatt!$X$4),0,IF(AND($C463=15,H463&gt;Datenblatt!$X$5),0,IF(AND($C463=16,H463&gt;Datenblatt!$X$6),0,IF(AND($C463=12,H463&gt;Datenblatt!$X$7),0,IF(AND($C463=11,H463&gt;Datenblatt!$X$8),0,IF(AND($C463=13,H463&lt;Datenblatt!$W$3),100,IF(AND($C463=14,H463&lt;Datenblatt!$W$4),100,IF(AND($C463=15,H463&lt;Datenblatt!$W$5),100,IF(AND($C463=16,H463&lt;Datenblatt!$W$6),100,IF(AND($C463=12,H463&lt;Datenblatt!$W$7),100,IF(AND($C463=11,H463&lt;Datenblatt!$W$8),100,IF($C463=13,(Datenblatt!$B$27*Übersicht!H463^3)+(Datenblatt!$C$27*Übersicht!H463^2)+(Datenblatt!$D$27*Übersicht!H463)+Datenblatt!$E$27,IF($C463=14,(Datenblatt!$B$28*Übersicht!H463^3)+(Datenblatt!$C$28*Übersicht!H463^2)+(Datenblatt!$D$28*Übersicht!H463)+Datenblatt!$E$28,IF($C463=15,(Datenblatt!$B$29*Übersicht!H463^3)+(Datenblatt!$C$29*Übersicht!H463^2)+(Datenblatt!$D$29*Übersicht!H463)+Datenblatt!$E$29,IF($C463=16,(Datenblatt!$B$30*Übersicht!H463^3)+(Datenblatt!$C$30*Übersicht!H463^2)+(Datenblatt!$D$30*Übersicht!H463)+Datenblatt!$E$30,IF($C463=12,(Datenblatt!$B$31*Übersicht!H463^3)+(Datenblatt!$C$31*Übersicht!H463^2)+(Datenblatt!$D$31*Übersicht!H463)+Datenblatt!$E$31,IF($C463=11,(Datenblatt!$B$32*Übersicht!H463^3)+(Datenblatt!$C$32*Übersicht!H463^2)+(Datenblatt!$D$32*Übersicht!H463)+Datenblatt!$E$32,0))))))))))))))))))))))))</f>
        <v>0</v>
      </c>
      <c r="N463">
        <f>IF(AND(H463="",C463=11),Datenblatt!$I$29,IF(AND(H463="",C463=12),Datenblatt!$I$29,IF(AND(H463="",C463=16),Datenblatt!$I$29,IF(AND(H463="",C463=15),Datenblatt!$I$29,IF(AND(H463="",C463=14),Datenblatt!$I$29,IF(AND(H463="",C463=13),Datenblatt!$I$29,IF(AND($C463=13,H463&gt;Datenblatt!$X$3),0,IF(AND($C463=14,H463&gt;Datenblatt!$X$4),0,IF(AND($C463=15,H463&gt;Datenblatt!$X$5),0,IF(AND($C463=16,H463&gt;Datenblatt!$X$6),0,IF(AND($C463=12,H463&gt;Datenblatt!$X$7),0,IF(AND($C463=11,H463&gt;Datenblatt!$X$8),0,IF(AND($C463=13,H463&lt;Datenblatt!$W$3),100,IF(AND($C463=14,H463&lt;Datenblatt!$W$4),100,IF(AND($C463=15,H463&lt;Datenblatt!$W$5),100,IF(AND($C463=16,H463&lt;Datenblatt!$W$6),100,IF(AND($C463=12,H463&lt;Datenblatt!$W$7),100,IF(AND($C463=11,H463&lt;Datenblatt!$W$8),100,IF($C463=13,(Datenblatt!$B$27*Übersicht!H463^3)+(Datenblatt!$C$27*Übersicht!H463^2)+(Datenblatt!$D$27*Übersicht!H463)+Datenblatt!$E$27,IF($C463=14,(Datenblatt!$B$28*Übersicht!H463^3)+(Datenblatt!$C$28*Übersicht!H463^2)+(Datenblatt!$D$28*Übersicht!H463)+Datenblatt!$E$28,IF($C463=15,(Datenblatt!$B$29*Übersicht!H463^3)+(Datenblatt!$C$29*Übersicht!H463^2)+(Datenblatt!$D$29*Übersicht!H463)+Datenblatt!$E$29,IF($C463=16,(Datenblatt!$B$30*Übersicht!H463^3)+(Datenblatt!$C$30*Übersicht!H463^2)+(Datenblatt!$D$30*Übersicht!H463)+Datenblatt!$E$30,IF($C463=12,(Datenblatt!$B$31*Übersicht!H463^3)+(Datenblatt!$C$31*Übersicht!H463^2)+(Datenblatt!$D$31*Übersicht!H463)+Datenblatt!$E$31,IF($C463=11,(Datenblatt!$B$32*Übersicht!H463^3)+(Datenblatt!$C$32*Übersicht!H463^2)+(Datenblatt!$D$32*Übersicht!H463)+Datenblatt!$E$32,0))))))))))))))))))))))))</f>
        <v>0</v>
      </c>
      <c r="O463" s="2" t="e">
        <f t="shared" si="28"/>
        <v>#DIV/0!</v>
      </c>
      <c r="P463" s="2" t="e">
        <f t="shared" si="29"/>
        <v>#DIV/0!</v>
      </c>
      <c r="R463" s="2"/>
      <c r="S463" s="2">
        <f>Datenblatt!$I$10</f>
        <v>62.816491055091916</v>
      </c>
      <c r="T463" s="2">
        <f>Datenblatt!$I$18</f>
        <v>62.379148900450787</v>
      </c>
      <c r="U463" s="2">
        <f>Datenblatt!$I$26</f>
        <v>55.885385458572635</v>
      </c>
      <c r="V463" s="2">
        <f>Datenblatt!$I$34</f>
        <v>60.727085155488531</v>
      </c>
      <c r="W463" s="7" t="e">
        <f t="shared" si="30"/>
        <v>#DIV/0!</v>
      </c>
      <c r="Y463" s="2">
        <f>Datenblatt!$I$5</f>
        <v>73.48733784597421</v>
      </c>
      <c r="Z463">
        <f>Datenblatt!$I$13</f>
        <v>79.926562848016317</v>
      </c>
      <c r="AA463">
        <f>Datenblatt!$I$21</f>
        <v>79.953620531215734</v>
      </c>
      <c r="AB463">
        <f>Datenblatt!$I$29</f>
        <v>70.851454876954847</v>
      </c>
      <c r="AC463">
        <f>Datenblatt!$I$37</f>
        <v>75.813025407742586</v>
      </c>
      <c r="AD463" s="7" t="e">
        <f t="shared" si="31"/>
        <v>#DIV/0!</v>
      </c>
    </row>
    <row r="464" spans="10:30" ht="19" x14ac:dyDescent="0.25">
      <c r="J464" s="3" t="e">
        <f>IF(AND($C464=13,Datenblatt!M464&lt;Datenblatt!$R$3),0,IF(AND($C464=14,Datenblatt!M464&lt;Datenblatt!$R$4),0,IF(AND($C464=15,Datenblatt!M464&lt;Datenblatt!$R$5),0,IF(AND($C464=16,Datenblatt!M464&lt;Datenblatt!$R$6),0,IF(AND($C464=12,Datenblatt!M464&lt;Datenblatt!$R$7),0,IF(AND($C464=11,Datenblatt!M464&lt;Datenblatt!$R$8),0,IF(AND($C464=13,Datenblatt!M464&gt;Datenblatt!$Q$3),100,IF(AND($C464=14,Datenblatt!M464&gt;Datenblatt!$Q$4),100,IF(AND($C464=15,Datenblatt!M464&gt;Datenblatt!$Q$5),100,IF(AND($C464=16,Datenblatt!M464&gt;Datenblatt!$Q$6),100,IF(AND($C464=12,Datenblatt!M464&gt;Datenblatt!$Q$7),100,IF(AND($C464=11,Datenblatt!M464&gt;Datenblatt!$Q$8),100,IF(Übersicht!$C464=13,Datenblatt!$B$3*Datenblatt!M464^3+Datenblatt!$C$3*Datenblatt!M464^2+Datenblatt!$D$3*Datenblatt!M464+Datenblatt!$E$3,IF(Übersicht!$C464=14,Datenblatt!$B$4*Datenblatt!M464^3+Datenblatt!$C$4*Datenblatt!M464^2+Datenblatt!$D$4*Datenblatt!M464+Datenblatt!$E$4,IF(Übersicht!$C464=15,Datenblatt!$B$5*Datenblatt!M464^3+Datenblatt!$C$5*Datenblatt!M464^2+Datenblatt!$D$5*Datenblatt!M464+Datenblatt!$E$5,IF(Übersicht!$C464=16,Datenblatt!$B$6*Datenblatt!M464^3+Datenblatt!$C$6*Datenblatt!M464^2+Datenblatt!$D$6*Datenblatt!M464+Datenblatt!$E$6,IF(Übersicht!$C464=12,Datenblatt!$B$7*Datenblatt!M464^3+Datenblatt!$C$7*Datenblatt!M464^2+Datenblatt!$D$7*Datenblatt!M464+Datenblatt!$E$7,IF(Übersicht!$C464=11,Datenblatt!$B$8*Datenblatt!M464^3+Datenblatt!$C$8*Datenblatt!M464^2+Datenblatt!$D$8*Datenblatt!M464+Datenblatt!$E$8,0))))))))))))))))))</f>
        <v>#DIV/0!</v>
      </c>
      <c r="K464" t="e">
        <f>IF(AND(Übersicht!$C464=13,Datenblatt!N464&lt;Datenblatt!$T$3),0,IF(AND(Übersicht!$C464=14,Datenblatt!N464&lt;Datenblatt!$T$4),0,IF(AND(Übersicht!$C464=15,Datenblatt!N464&lt;Datenblatt!$T$5),0,IF(AND(Übersicht!$C464=16,Datenblatt!N464&lt;Datenblatt!$T$6),0,IF(AND(Übersicht!$C464=12,Datenblatt!N464&lt;Datenblatt!$T$7),0,IF(AND(Übersicht!$C464=11,Datenblatt!N464&lt;Datenblatt!$T$8),0,IF(AND($C464=13,Datenblatt!N464&gt;Datenblatt!$S$3),100,IF(AND($C464=14,Datenblatt!N464&gt;Datenblatt!$S$4),100,IF(AND($C464=15,Datenblatt!N464&gt;Datenblatt!$S$5),100,IF(AND($C464=16,Datenblatt!N464&gt;Datenblatt!$S$6),100,IF(AND($C464=12,Datenblatt!N464&gt;Datenblatt!$S$7),100,IF(AND($C464=11,Datenblatt!N464&gt;Datenblatt!$S$8),100,IF(Übersicht!$C464=13,Datenblatt!$B$11*Datenblatt!N464^3+Datenblatt!$C$11*Datenblatt!N464^2+Datenblatt!$D$11*Datenblatt!N464+Datenblatt!$E$11,IF(Übersicht!$C464=14,Datenblatt!$B$12*Datenblatt!N464^3+Datenblatt!$C$12*Datenblatt!N464^2+Datenblatt!$D$12*Datenblatt!N464+Datenblatt!$E$12,IF(Übersicht!$C464=15,Datenblatt!$B$13*Datenblatt!N464^3+Datenblatt!$C$13*Datenblatt!N464^2+Datenblatt!$D$13*Datenblatt!N464+Datenblatt!$E$13,IF(Übersicht!$C464=16,Datenblatt!$B$14*Datenblatt!N464^3+Datenblatt!$C$14*Datenblatt!N464^2+Datenblatt!$D$14*Datenblatt!N464+Datenblatt!$E$14,IF(Übersicht!$C464=12,Datenblatt!$B$15*Datenblatt!N464^3+Datenblatt!$C$15*Datenblatt!N464^2+Datenblatt!$D$15*Datenblatt!N464+Datenblatt!$E$15,IF(Übersicht!$C464=11,Datenblatt!$B$16*Datenblatt!N464^3+Datenblatt!$C$16*Datenblatt!N464^2+Datenblatt!$D$16*Datenblatt!N464+Datenblatt!$E$16,0))))))))))))))))))</f>
        <v>#DIV/0!</v>
      </c>
      <c r="L464">
        <f>IF(AND($C464=13,G464&lt;Datenblatt!$V$3),0,IF(AND($C464=14,G464&lt;Datenblatt!$V$4),0,IF(AND($C464=15,G464&lt;Datenblatt!$V$5),0,IF(AND($C464=16,G464&lt;Datenblatt!$V$6),0,IF(AND($C464=12,G464&lt;Datenblatt!$V$7),0,IF(AND($C464=11,G464&lt;Datenblatt!$V$8),0,IF(AND($C464=13,G464&gt;Datenblatt!$U$3),100,IF(AND($C464=14,G464&gt;Datenblatt!$U$4),100,IF(AND($C464=15,G464&gt;Datenblatt!$U$5),100,IF(AND($C464=16,G464&gt;Datenblatt!$U$6),100,IF(AND($C464=12,G464&gt;Datenblatt!$U$7),100,IF(AND($C464=11,G464&gt;Datenblatt!$U$8),100,IF($C464=13,(Datenblatt!$B$19*Übersicht!G464^3)+(Datenblatt!$C$19*Übersicht!G464^2)+(Datenblatt!$D$19*Übersicht!G464)+Datenblatt!$E$19,IF($C464=14,(Datenblatt!$B$20*Übersicht!G464^3)+(Datenblatt!$C$20*Übersicht!G464^2)+(Datenblatt!$D$20*Übersicht!G464)+Datenblatt!$E$20,IF($C464=15,(Datenblatt!$B$21*Übersicht!G464^3)+(Datenblatt!$C$21*Übersicht!G464^2)+(Datenblatt!$D$21*Übersicht!G464)+Datenblatt!$E$21,IF($C464=16,(Datenblatt!$B$22*Übersicht!G464^3)+(Datenblatt!$C$22*Übersicht!G464^2)+(Datenblatt!$D$22*Übersicht!G464)+Datenblatt!$E$22,IF($C464=12,(Datenblatt!$B$23*Übersicht!G464^3)+(Datenblatt!$C$23*Übersicht!G464^2)+(Datenblatt!$D$23*Übersicht!G464)+Datenblatt!$E$23,IF($C464=11,(Datenblatt!$B$24*Übersicht!G464^3)+(Datenblatt!$C$24*Übersicht!G464^2)+(Datenblatt!$D$24*Übersicht!G464)+Datenblatt!$E$24,0))))))))))))))))))</f>
        <v>0</v>
      </c>
      <c r="M464">
        <f>IF(AND(H464="",C464=11),Datenblatt!$I$26,IF(AND(H464="",C464=12),Datenblatt!$I$26,IF(AND(H464="",C464=16),Datenblatt!$I$27,IF(AND(H464="",C464=15),Datenblatt!$I$26,IF(AND(H464="",C464=14),Datenblatt!$I$26,IF(AND(H464="",C464=13),Datenblatt!$I$26,IF(AND($C464=13,H464&gt;Datenblatt!$X$3),0,IF(AND($C464=14,H464&gt;Datenblatt!$X$4),0,IF(AND($C464=15,H464&gt;Datenblatt!$X$5),0,IF(AND($C464=16,H464&gt;Datenblatt!$X$6),0,IF(AND($C464=12,H464&gt;Datenblatt!$X$7),0,IF(AND($C464=11,H464&gt;Datenblatt!$X$8),0,IF(AND($C464=13,H464&lt;Datenblatt!$W$3),100,IF(AND($C464=14,H464&lt;Datenblatt!$W$4),100,IF(AND($C464=15,H464&lt;Datenblatt!$W$5),100,IF(AND($C464=16,H464&lt;Datenblatt!$W$6),100,IF(AND($C464=12,H464&lt;Datenblatt!$W$7),100,IF(AND($C464=11,H464&lt;Datenblatt!$W$8),100,IF($C464=13,(Datenblatt!$B$27*Übersicht!H464^3)+(Datenblatt!$C$27*Übersicht!H464^2)+(Datenblatt!$D$27*Übersicht!H464)+Datenblatt!$E$27,IF($C464=14,(Datenblatt!$B$28*Übersicht!H464^3)+(Datenblatt!$C$28*Übersicht!H464^2)+(Datenblatt!$D$28*Übersicht!H464)+Datenblatt!$E$28,IF($C464=15,(Datenblatt!$B$29*Übersicht!H464^3)+(Datenblatt!$C$29*Übersicht!H464^2)+(Datenblatt!$D$29*Übersicht!H464)+Datenblatt!$E$29,IF($C464=16,(Datenblatt!$B$30*Übersicht!H464^3)+(Datenblatt!$C$30*Übersicht!H464^2)+(Datenblatt!$D$30*Übersicht!H464)+Datenblatt!$E$30,IF($C464=12,(Datenblatt!$B$31*Übersicht!H464^3)+(Datenblatt!$C$31*Übersicht!H464^2)+(Datenblatt!$D$31*Übersicht!H464)+Datenblatt!$E$31,IF($C464=11,(Datenblatt!$B$32*Übersicht!H464^3)+(Datenblatt!$C$32*Übersicht!H464^2)+(Datenblatt!$D$32*Übersicht!H464)+Datenblatt!$E$32,0))))))))))))))))))))))))</f>
        <v>0</v>
      </c>
      <c r="N464">
        <f>IF(AND(H464="",C464=11),Datenblatt!$I$29,IF(AND(H464="",C464=12),Datenblatt!$I$29,IF(AND(H464="",C464=16),Datenblatt!$I$29,IF(AND(H464="",C464=15),Datenblatt!$I$29,IF(AND(H464="",C464=14),Datenblatt!$I$29,IF(AND(H464="",C464=13),Datenblatt!$I$29,IF(AND($C464=13,H464&gt;Datenblatt!$X$3),0,IF(AND($C464=14,H464&gt;Datenblatt!$X$4),0,IF(AND($C464=15,H464&gt;Datenblatt!$X$5),0,IF(AND($C464=16,H464&gt;Datenblatt!$X$6),0,IF(AND($C464=12,H464&gt;Datenblatt!$X$7),0,IF(AND($C464=11,H464&gt;Datenblatt!$X$8),0,IF(AND($C464=13,H464&lt;Datenblatt!$W$3),100,IF(AND($C464=14,H464&lt;Datenblatt!$W$4),100,IF(AND($C464=15,H464&lt;Datenblatt!$W$5),100,IF(AND($C464=16,H464&lt;Datenblatt!$W$6),100,IF(AND($C464=12,H464&lt;Datenblatt!$W$7),100,IF(AND($C464=11,H464&lt;Datenblatt!$W$8),100,IF($C464=13,(Datenblatt!$B$27*Übersicht!H464^3)+(Datenblatt!$C$27*Übersicht!H464^2)+(Datenblatt!$D$27*Übersicht!H464)+Datenblatt!$E$27,IF($C464=14,(Datenblatt!$B$28*Übersicht!H464^3)+(Datenblatt!$C$28*Übersicht!H464^2)+(Datenblatt!$D$28*Übersicht!H464)+Datenblatt!$E$28,IF($C464=15,(Datenblatt!$B$29*Übersicht!H464^3)+(Datenblatt!$C$29*Übersicht!H464^2)+(Datenblatt!$D$29*Übersicht!H464)+Datenblatt!$E$29,IF($C464=16,(Datenblatt!$B$30*Übersicht!H464^3)+(Datenblatt!$C$30*Übersicht!H464^2)+(Datenblatt!$D$30*Übersicht!H464)+Datenblatt!$E$30,IF($C464=12,(Datenblatt!$B$31*Übersicht!H464^3)+(Datenblatt!$C$31*Übersicht!H464^2)+(Datenblatt!$D$31*Übersicht!H464)+Datenblatt!$E$31,IF($C464=11,(Datenblatt!$B$32*Übersicht!H464^3)+(Datenblatt!$C$32*Übersicht!H464^2)+(Datenblatt!$D$32*Übersicht!H464)+Datenblatt!$E$32,0))))))))))))))))))))))))</f>
        <v>0</v>
      </c>
      <c r="O464" s="2" t="e">
        <f t="shared" si="28"/>
        <v>#DIV/0!</v>
      </c>
      <c r="P464" s="2" t="e">
        <f t="shared" si="29"/>
        <v>#DIV/0!</v>
      </c>
      <c r="R464" s="2"/>
      <c r="S464" s="2">
        <f>Datenblatt!$I$10</f>
        <v>62.816491055091916</v>
      </c>
      <c r="T464" s="2">
        <f>Datenblatt!$I$18</f>
        <v>62.379148900450787</v>
      </c>
      <c r="U464" s="2">
        <f>Datenblatt!$I$26</f>
        <v>55.885385458572635</v>
      </c>
      <c r="V464" s="2">
        <f>Datenblatt!$I$34</f>
        <v>60.727085155488531</v>
      </c>
      <c r="W464" s="7" t="e">
        <f t="shared" si="30"/>
        <v>#DIV/0!</v>
      </c>
      <c r="Y464" s="2">
        <f>Datenblatt!$I$5</f>
        <v>73.48733784597421</v>
      </c>
      <c r="Z464">
        <f>Datenblatt!$I$13</f>
        <v>79.926562848016317</v>
      </c>
      <c r="AA464">
        <f>Datenblatt!$I$21</f>
        <v>79.953620531215734</v>
      </c>
      <c r="AB464">
        <f>Datenblatt!$I$29</f>
        <v>70.851454876954847</v>
      </c>
      <c r="AC464">
        <f>Datenblatt!$I$37</f>
        <v>75.813025407742586</v>
      </c>
      <c r="AD464" s="7" t="e">
        <f t="shared" si="31"/>
        <v>#DIV/0!</v>
      </c>
    </row>
    <row r="465" spans="10:30" ht="19" x14ac:dyDescent="0.25">
      <c r="J465" s="3" t="e">
        <f>IF(AND($C465=13,Datenblatt!M465&lt;Datenblatt!$R$3),0,IF(AND($C465=14,Datenblatt!M465&lt;Datenblatt!$R$4),0,IF(AND($C465=15,Datenblatt!M465&lt;Datenblatt!$R$5),0,IF(AND($C465=16,Datenblatt!M465&lt;Datenblatt!$R$6),0,IF(AND($C465=12,Datenblatt!M465&lt;Datenblatt!$R$7),0,IF(AND($C465=11,Datenblatt!M465&lt;Datenblatt!$R$8),0,IF(AND($C465=13,Datenblatt!M465&gt;Datenblatt!$Q$3),100,IF(AND($C465=14,Datenblatt!M465&gt;Datenblatt!$Q$4),100,IF(AND($C465=15,Datenblatt!M465&gt;Datenblatt!$Q$5),100,IF(AND($C465=16,Datenblatt!M465&gt;Datenblatt!$Q$6),100,IF(AND($C465=12,Datenblatt!M465&gt;Datenblatt!$Q$7),100,IF(AND($C465=11,Datenblatt!M465&gt;Datenblatt!$Q$8),100,IF(Übersicht!$C465=13,Datenblatt!$B$3*Datenblatt!M465^3+Datenblatt!$C$3*Datenblatt!M465^2+Datenblatt!$D$3*Datenblatt!M465+Datenblatt!$E$3,IF(Übersicht!$C465=14,Datenblatt!$B$4*Datenblatt!M465^3+Datenblatt!$C$4*Datenblatt!M465^2+Datenblatt!$D$4*Datenblatt!M465+Datenblatt!$E$4,IF(Übersicht!$C465=15,Datenblatt!$B$5*Datenblatt!M465^3+Datenblatt!$C$5*Datenblatt!M465^2+Datenblatt!$D$5*Datenblatt!M465+Datenblatt!$E$5,IF(Übersicht!$C465=16,Datenblatt!$B$6*Datenblatt!M465^3+Datenblatt!$C$6*Datenblatt!M465^2+Datenblatt!$D$6*Datenblatt!M465+Datenblatt!$E$6,IF(Übersicht!$C465=12,Datenblatt!$B$7*Datenblatt!M465^3+Datenblatt!$C$7*Datenblatt!M465^2+Datenblatt!$D$7*Datenblatt!M465+Datenblatt!$E$7,IF(Übersicht!$C465=11,Datenblatt!$B$8*Datenblatt!M465^3+Datenblatt!$C$8*Datenblatt!M465^2+Datenblatt!$D$8*Datenblatt!M465+Datenblatt!$E$8,0))))))))))))))))))</f>
        <v>#DIV/0!</v>
      </c>
      <c r="K465" t="e">
        <f>IF(AND(Übersicht!$C465=13,Datenblatt!N465&lt;Datenblatt!$T$3),0,IF(AND(Übersicht!$C465=14,Datenblatt!N465&lt;Datenblatt!$T$4),0,IF(AND(Übersicht!$C465=15,Datenblatt!N465&lt;Datenblatt!$T$5),0,IF(AND(Übersicht!$C465=16,Datenblatt!N465&lt;Datenblatt!$T$6),0,IF(AND(Übersicht!$C465=12,Datenblatt!N465&lt;Datenblatt!$T$7),0,IF(AND(Übersicht!$C465=11,Datenblatt!N465&lt;Datenblatt!$T$8),0,IF(AND($C465=13,Datenblatt!N465&gt;Datenblatt!$S$3),100,IF(AND($C465=14,Datenblatt!N465&gt;Datenblatt!$S$4),100,IF(AND($C465=15,Datenblatt!N465&gt;Datenblatt!$S$5),100,IF(AND($C465=16,Datenblatt!N465&gt;Datenblatt!$S$6),100,IF(AND($C465=12,Datenblatt!N465&gt;Datenblatt!$S$7),100,IF(AND($C465=11,Datenblatt!N465&gt;Datenblatt!$S$8),100,IF(Übersicht!$C465=13,Datenblatt!$B$11*Datenblatt!N465^3+Datenblatt!$C$11*Datenblatt!N465^2+Datenblatt!$D$11*Datenblatt!N465+Datenblatt!$E$11,IF(Übersicht!$C465=14,Datenblatt!$B$12*Datenblatt!N465^3+Datenblatt!$C$12*Datenblatt!N465^2+Datenblatt!$D$12*Datenblatt!N465+Datenblatt!$E$12,IF(Übersicht!$C465=15,Datenblatt!$B$13*Datenblatt!N465^3+Datenblatt!$C$13*Datenblatt!N465^2+Datenblatt!$D$13*Datenblatt!N465+Datenblatt!$E$13,IF(Übersicht!$C465=16,Datenblatt!$B$14*Datenblatt!N465^3+Datenblatt!$C$14*Datenblatt!N465^2+Datenblatt!$D$14*Datenblatt!N465+Datenblatt!$E$14,IF(Übersicht!$C465=12,Datenblatt!$B$15*Datenblatt!N465^3+Datenblatt!$C$15*Datenblatt!N465^2+Datenblatt!$D$15*Datenblatt!N465+Datenblatt!$E$15,IF(Übersicht!$C465=11,Datenblatt!$B$16*Datenblatt!N465^3+Datenblatt!$C$16*Datenblatt!N465^2+Datenblatt!$D$16*Datenblatt!N465+Datenblatt!$E$16,0))))))))))))))))))</f>
        <v>#DIV/0!</v>
      </c>
      <c r="L465">
        <f>IF(AND($C465=13,G465&lt;Datenblatt!$V$3),0,IF(AND($C465=14,G465&lt;Datenblatt!$V$4),0,IF(AND($C465=15,G465&lt;Datenblatt!$V$5),0,IF(AND($C465=16,G465&lt;Datenblatt!$V$6),0,IF(AND($C465=12,G465&lt;Datenblatt!$V$7),0,IF(AND($C465=11,G465&lt;Datenblatt!$V$8),0,IF(AND($C465=13,G465&gt;Datenblatt!$U$3),100,IF(AND($C465=14,G465&gt;Datenblatt!$U$4),100,IF(AND($C465=15,G465&gt;Datenblatt!$U$5),100,IF(AND($C465=16,G465&gt;Datenblatt!$U$6),100,IF(AND($C465=12,G465&gt;Datenblatt!$U$7),100,IF(AND($C465=11,G465&gt;Datenblatt!$U$8),100,IF($C465=13,(Datenblatt!$B$19*Übersicht!G465^3)+(Datenblatt!$C$19*Übersicht!G465^2)+(Datenblatt!$D$19*Übersicht!G465)+Datenblatt!$E$19,IF($C465=14,(Datenblatt!$B$20*Übersicht!G465^3)+(Datenblatt!$C$20*Übersicht!G465^2)+(Datenblatt!$D$20*Übersicht!G465)+Datenblatt!$E$20,IF($C465=15,(Datenblatt!$B$21*Übersicht!G465^3)+(Datenblatt!$C$21*Übersicht!G465^2)+(Datenblatt!$D$21*Übersicht!G465)+Datenblatt!$E$21,IF($C465=16,(Datenblatt!$B$22*Übersicht!G465^3)+(Datenblatt!$C$22*Übersicht!G465^2)+(Datenblatt!$D$22*Übersicht!G465)+Datenblatt!$E$22,IF($C465=12,(Datenblatt!$B$23*Übersicht!G465^3)+(Datenblatt!$C$23*Übersicht!G465^2)+(Datenblatt!$D$23*Übersicht!G465)+Datenblatt!$E$23,IF($C465=11,(Datenblatt!$B$24*Übersicht!G465^3)+(Datenblatt!$C$24*Übersicht!G465^2)+(Datenblatt!$D$24*Übersicht!G465)+Datenblatt!$E$24,0))))))))))))))))))</f>
        <v>0</v>
      </c>
      <c r="M465">
        <f>IF(AND(H465="",C465=11),Datenblatt!$I$26,IF(AND(H465="",C465=12),Datenblatt!$I$26,IF(AND(H465="",C465=16),Datenblatt!$I$27,IF(AND(H465="",C465=15),Datenblatt!$I$26,IF(AND(H465="",C465=14),Datenblatt!$I$26,IF(AND(H465="",C465=13),Datenblatt!$I$26,IF(AND($C465=13,H465&gt;Datenblatt!$X$3),0,IF(AND($C465=14,H465&gt;Datenblatt!$X$4),0,IF(AND($C465=15,H465&gt;Datenblatt!$X$5),0,IF(AND($C465=16,H465&gt;Datenblatt!$X$6),0,IF(AND($C465=12,H465&gt;Datenblatt!$X$7),0,IF(AND($C465=11,H465&gt;Datenblatt!$X$8),0,IF(AND($C465=13,H465&lt;Datenblatt!$W$3),100,IF(AND($C465=14,H465&lt;Datenblatt!$W$4),100,IF(AND($C465=15,H465&lt;Datenblatt!$W$5),100,IF(AND($C465=16,H465&lt;Datenblatt!$W$6),100,IF(AND($C465=12,H465&lt;Datenblatt!$W$7),100,IF(AND($C465=11,H465&lt;Datenblatt!$W$8),100,IF($C465=13,(Datenblatt!$B$27*Übersicht!H465^3)+(Datenblatt!$C$27*Übersicht!H465^2)+(Datenblatt!$D$27*Übersicht!H465)+Datenblatt!$E$27,IF($C465=14,(Datenblatt!$B$28*Übersicht!H465^3)+(Datenblatt!$C$28*Übersicht!H465^2)+(Datenblatt!$D$28*Übersicht!H465)+Datenblatt!$E$28,IF($C465=15,(Datenblatt!$B$29*Übersicht!H465^3)+(Datenblatt!$C$29*Übersicht!H465^2)+(Datenblatt!$D$29*Übersicht!H465)+Datenblatt!$E$29,IF($C465=16,(Datenblatt!$B$30*Übersicht!H465^3)+(Datenblatt!$C$30*Übersicht!H465^2)+(Datenblatt!$D$30*Übersicht!H465)+Datenblatt!$E$30,IF($C465=12,(Datenblatt!$B$31*Übersicht!H465^3)+(Datenblatt!$C$31*Übersicht!H465^2)+(Datenblatt!$D$31*Übersicht!H465)+Datenblatt!$E$31,IF($C465=11,(Datenblatt!$B$32*Übersicht!H465^3)+(Datenblatt!$C$32*Übersicht!H465^2)+(Datenblatt!$D$32*Übersicht!H465)+Datenblatt!$E$32,0))))))))))))))))))))))))</f>
        <v>0</v>
      </c>
      <c r="N465">
        <f>IF(AND(H465="",C465=11),Datenblatt!$I$29,IF(AND(H465="",C465=12),Datenblatt!$I$29,IF(AND(H465="",C465=16),Datenblatt!$I$29,IF(AND(H465="",C465=15),Datenblatt!$I$29,IF(AND(H465="",C465=14),Datenblatt!$I$29,IF(AND(H465="",C465=13),Datenblatt!$I$29,IF(AND($C465=13,H465&gt;Datenblatt!$X$3),0,IF(AND($C465=14,H465&gt;Datenblatt!$X$4),0,IF(AND($C465=15,H465&gt;Datenblatt!$X$5),0,IF(AND($C465=16,H465&gt;Datenblatt!$X$6),0,IF(AND($C465=12,H465&gt;Datenblatt!$X$7),0,IF(AND($C465=11,H465&gt;Datenblatt!$X$8),0,IF(AND($C465=13,H465&lt;Datenblatt!$W$3),100,IF(AND($C465=14,H465&lt;Datenblatt!$W$4),100,IF(AND($C465=15,H465&lt;Datenblatt!$W$5),100,IF(AND($C465=16,H465&lt;Datenblatt!$W$6),100,IF(AND($C465=12,H465&lt;Datenblatt!$W$7),100,IF(AND($C465=11,H465&lt;Datenblatt!$W$8),100,IF($C465=13,(Datenblatt!$B$27*Übersicht!H465^3)+(Datenblatt!$C$27*Übersicht!H465^2)+(Datenblatt!$D$27*Übersicht!H465)+Datenblatt!$E$27,IF($C465=14,(Datenblatt!$B$28*Übersicht!H465^3)+(Datenblatt!$C$28*Übersicht!H465^2)+(Datenblatt!$D$28*Übersicht!H465)+Datenblatt!$E$28,IF($C465=15,(Datenblatt!$B$29*Übersicht!H465^3)+(Datenblatt!$C$29*Übersicht!H465^2)+(Datenblatt!$D$29*Übersicht!H465)+Datenblatt!$E$29,IF($C465=16,(Datenblatt!$B$30*Übersicht!H465^3)+(Datenblatt!$C$30*Übersicht!H465^2)+(Datenblatt!$D$30*Übersicht!H465)+Datenblatt!$E$30,IF($C465=12,(Datenblatt!$B$31*Übersicht!H465^3)+(Datenblatt!$C$31*Übersicht!H465^2)+(Datenblatt!$D$31*Übersicht!H465)+Datenblatt!$E$31,IF($C465=11,(Datenblatt!$B$32*Übersicht!H465^3)+(Datenblatt!$C$32*Übersicht!H465^2)+(Datenblatt!$D$32*Übersicht!H465)+Datenblatt!$E$32,0))))))))))))))))))))))))</f>
        <v>0</v>
      </c>
      <c r="O465" s="2" t="e">
        <f t="shared" si="28"/>
        <v>#DIV/0!</v>
      </c>
      <c r="P465" s="2" t="e">
        <f t="shared" si="29"/>
        <v>#DIV/0!</v>
      </c>
      <c r="R465" s="2"/>
      <c r="S465" s="2">
        <f>Datenblatt!$I$10</f>
        <v>62.816491055091916</v>
      </c>
      <c r="T465" s="2">
        <f>Datenblatt!$I$18</f>
        <v>62.379148900450787</v>
      </c>
      <c r="U465" s="2">
        <f>Datenblatt!$I$26</f>
        <v>55.885385458572635</v>
      </c>
      <c r="V465" s="2">
        <f>Datenblatt!$I$34</f>
        <v>60.727085155488531</v>
      </c>
      <c r="W465" s="7" t="e">
        <f t="shared" si="30"/>
        <v>#DIV/0!</v>
      </c>
      <c r="Y465" s="2">
        <f>Datenblatt!$I$5</f>
        <v>73.48733784597421</v>
      </c>
      <c r="Z465">
        <f>Datenblatt!$I$13</f>
        <v>79.926562848016317</v>
      </c>
      <c r="AA465">
        <f>Datenblatt!$I$21</f>
        <v>79.953620531215734</v>
      </c>
      <c r="AB465">
        <f>Datenblatt!$I$29</f>
        <v>70.851454876954847</v>
      </c>
      <c r="AC465">
        <f>Datenblatt!$I$37</f>
        <v>75.813025407742586</v>
      </c>
      <c r="AD465" s="7" t="e">
        <f t="shared" si="31"/>
        <v>#DIV/0!</v>
      </c>
    </row>
    <row r="466" spans="10:30" ht="19" x14ac:dyDescent="0.25">
      <c r="J466" s="3" t="e">
        <f>IF(AND($C466=13,Datenblatt!M466&lt;Datenblatt!$R$3),0,IF(AND($C466=14,Datenblatt!M466&lt;Datenblatt!$R$4),0,IF(AND($C466=15,Datenblatt!M466&lt;Datenblatt!$R$5),0,IF(AND($C466=16,Datenblatt!M466&lt;Datenblatt!$R$6),0,IF(AND($C466=12,Datenblatt!M466&lt;Datenblatt!$R$7),0,IF(AND($C466=11,Datenblatt!M466&lt;Datenblatt!$R$8),0,IF(AND($C466=13,Datenblatt!M466&gt;Datenblatt!$Q$3),100,IF(AND($C466=14,Datenblatt!M466&gt;Datenblatt!$Q$4),100,IF(AND($C466=15,Datenblatt!M466&gt;Datenblatt!$Q$5),100,IF(AND($C466=16,Datenblatt!M466&gt;Datenblatt!$Q$6),100,IF(AND($C466=12,Datenblatt!M466&gt;Datenblatt!$Q$7),100,IF(AND($C466=11,Datenblatt!M466&gt;Datenblatt!$Q$8),100,IF(Übersicht!$C466=13,Datenblatt!$B$3*Datenblatt!M466^3+Datenblatt!$C$3*Datenblatt!M466^2+Datenblatt!$D$3*Datenblatt!M466+Datenblatt!$E$3,IF(Übersicht!$C466=14,Datenblatt!$B$4*Datenblatt!M466^3+Datenblatt!$C$4*Datenblatt!M466^2+Datenblatt!$D$4*Datenblatt!M466+Datenblatt!$E$4,IF(Übersicht!$C466=15,Datenblatt!$B$5*Datenblatt!M466^3+Datenblatt!$C$5*Datenblatt!M466^2+Datenblatt!$D$5*Datenblatt!M466+Datenblatt!$E$5,IF(Übersicht!$C466=16,Datenblatt!$B$6*Datenblatt!M466^3+Datenblatt!$C$6*Datenblatt!M466^2+Datenblatt!$D$6*Datenblatt!M466+Datenblatt!$E$6,IF(Übersicht!$C466=12,Datenblatt!$B$7*Datenblatt!M466^3+Datenblatt!$C$7*Datenblatt!M466^2+Datenblatt!$D$7*Datenblatt!M466+Datenblatt!$E$7,IF(Übersicht!$C466=11,Datenblatt!$B$8*Datenblatt!M466^3+Datenblatt!$C$8*Datenblatt!M466^2+Datenblatt!$D$8*Datenblatt!M466+Datenblatt!$E$8,0))))))))))))))))))</f>
        <v>#DIV/0!</v>
      </c>
      <c r="K466" t="e">
        <f>IF(AND(Übersicht!$C466=13,Datenblatt!N466&lt;Datenblatt!$T$3),0,IF(AND(Übersicht!$C466=14,Datenblatt!N466&lt;Datenblatt!$T$4),0,IF(AND(Übersicht!$C466=15,Datenblatt!N466&lt;Datenblatt!$T$5),0,IF(AND(Übersicht!$C466=16,Datenblatt!N466&lt;Datenblatt!$T$6),0,IF(AND(Übersicht!$C466=12,Datenblatt!N466&lt;Datenblatt!$T$7),0,IF(AND(Übersicht!$C466=11,Datenblatt!N466&lt;Datenblatt!$T$8),0,IF(AND($C466=13,Datenblatt!N466&gt;Datenblatt!$S$3),100,IF(AND($C466=14,Datenblatt!N466&gt;Datenblatt!$S$4),100,IF(AND($C466=15,Datenblatt!N466&gt;Datenblatt!$S$5),100,IF(AND($C466=16,Datenblatt!N466&gt;Datenblatt!$S$6),100,IF(AND($C466=12,Datenblatt!N466&gt;Datenblatt!$S$7),100,IF(AND($C466=11,Datenblatt!N466&gt;Datenblatt!$S$8),100,IF(Übersicht!$C466=13,Datenblatt!$B$11*Datenblatt!N466^3+Datenblatt!$C$11*Datenblatt!N466^2+Datenblatt!$D$11*Datenblatt!N466+Datenblatt!$E$11,IF(Übersicht!$C466=14,Datenblatt!$B$12*Datenblatt!N466^3+Datenblatt!$C$12*Datenblatt!N466^2+Datenblatt!$D$12*Datenblatt!N466+Datenblatt!$E$12,IF(Übersicht!$C466=15,Datenblatt!$B$13*Datenblatt!N466^3+Datenblatt!$C$13*Datenblatt!N466^2+Datenblatt!$D$13*Datenblatt!N466+Datenblatt!$E$13,IF(Übersicht!$C466=16,Datenblatt!$B$14*Datenblatt!N466^3+Datenblatt!$C$14*Datenblatt!N466^2+Datenblatt!$D$14*Datenblatt!N466+Datenblatt!$E$14,IF(Übersicht!$C466=12,Datenblatt!$B$15*Datenblatt!N466^3+Datenblatt!$C$15*Datenblatt!N466^2+Datenblatt!$D$15*Datenblatt!N466+Datenblatt!$E$15,IF(Übersicht!$C466=11,Datenblatt!$B$16*Datenblatt!N466^3+Datenblatt!$C$16*Datenblatt!N466^2+Datenblatt!$D$16*Datenblatt!N466+Datenblatt!$E$16,0))))))))))))))))))</f>
        <v>#DIV/0!</v>
      </c>
      <c r="L466">
        <f>IF(AND($C466=13,G466&lt;Datenblatt!$V$3),0,IF(AND($C466=14,G466&lt;Datenblatt!$V$4),0,IF(AND($C466=15,G466&lt;Datenblatt!$V$5),0,IF(AND($C466=16,G466&lt;Datenblatt!$V$6),0,IF(AND($C466=12,G466&lt;Datenblatt!$V$7),0,IF(AND($C466=11,G466&lt;Datenblatt!$V$8),0,IF(AND($C466=13,G466&gt;Datenblatt!$U$3),100,IF(AND($C466=14,G466&gt;Datenblatt!$U$4),100,IF(AND($C466=15,G466&gt;Datenblatt!$U$5),100,IF(AND($C466=16,G466&gt;Datenblatt!$U$6),100,IF(AND($C466=12,G466&gt;Datenblatt!$U$7),100,IF(AND($C466=11,G466&gt;Datenblatt!$U$8),100,IF($C466=13,(Datenblatt!$B$19*Übersicht!G466^3)+(Datenblatt!$C$19*Übersicht!G466^2)+(Datenblatt!$D$19*Übersicht!G466)+Datenblatt!$E$19,IF($C466=14,(Datenblatt!$B$20*Übersicht!G466^3)+(Datenblatt!$C$20*Übersicht!G466^2)+(Datenblatt!$D$20*Übersicht!G466)+Datenblatt!$E$20,IF($C466=15,(Datenblatt!$B$21*Übersicht!G466^3)+(Datenblatt!$C$21*Übersicht!G466^2)+(Datenblatt!$D$21*Übersicht!G466)+Datenblatt!$E$21,IF($C466=16,(Datenblatt!$B$22*Übersicht!G466^3)+(Datenblatt!$C$22*Übersicht!G466^2)+(Datenblatt!$D$22*Übersicht!G466)+Datenblatt!$E$22,IF($C466=12,(Datenblatt!$B$23*Übersicht!G466^3)+(Datenblatt!$C$23*Übersicht!G466^2)+(Datenblatt!$D$23*Übersicht!G466)+Datenblatt!$E$23,IF($C466=11,(Datenblatt!$B$24*Übersicht!G466^3)+(Datenblatt!$C$24*Übersicht!G466^2)+(Datenblatt!$D$24*Übersicht!G466)+Datenblatt!$E$24,0))))))))))))))))))</f>
        <v>0</v>
      </c>
      <c r="M466">
        <f>IF(AND(H466="",C466=11),Datenblatt!$I$26,IF(AND(H466="",C466=12),Datenblatt!$I$26,IF(AND(H466="",C466=16),Datenblatt!$I$27,IF(AND(H466="",C466=15),Datenblatt!$I$26,IF(AND(H466="",C466=14),Datenblatt!$I$26,IF(AND(H466="",C466=13),Datenblatt!$I$26,IF(AND($C466=13,H466&gt;Datenblatt!$X$3),0,IF(AND($C466=14,H466&gt;Datenblatt!$X$4),0,IF(AND($C466=15,H466&gt;Datenblatt!$X$5),0,IF(AND($C466=16,H466&gt;Datenblatt!$X$6),0,IF(AND($C466=12,H466&gt;Datenblatt!$X$7),0,IF(AND($C466=11,H466&gt;Datenblatt!$X$8),0,IF(AND($C466=13,H466&lt;Datenblatt!$W$3),100,IF(AND($C466=14,H466&lt;Datenblatt!$W$4),100,IF(AND($C466=15,H466&lt;Datenblatt!$W$5),100,IF(AND($C466=16,H466&lt;Datenblatt!$W$6),100,IF(AND($C466=12,H466&lt;Datenblatt!$W$7),100,IF(AND($C466=11,H466&lt;Datenblatt!$W$8),100,IF($C466=13,(Datenblatt!$B$27*Übersicht!H466^3)+(Datenblatt!$C$27*Übersicht!H466^2)+(Datenblatt!$D$27*Übersicht!H466)+Datenblatt!$E$27,IF($C466=14,(Datenblatt!$B$28*Übersicht!H466^3)+(Datenblatt!$C$28*Übersicht!H466^2)+(Datenblatt!$D$28*Übersicht!H466)+Datenblatt!$E$28,IF($C466=15,(Datenblatt!$B$29*Übersicht!H466^3)+(Datenblatt!$C$29*Übersicht!H466^2)+(Datenblatt!$D$29*Übersicht!H466)+Datenblatt!$E$29,IF($C466=16,(Datenblatt!$B$30*Übersicht!H466^3)+(Datenblatt!$C$30*Übersicht!H466^2)+(Datenblatt!$D$30*Übersicht!H466)+Datenblatt!$E$30,IF($C466=12,(Datenblatt!$B$31*Übersicht!H466^3)+(Datenblatt!$C$31*Übersicht!H466^2)+(Datenblatt!$D$31*Übersicht!H466)+Datenblatt!$E$31,IF($C466=11,(Datenblatt!$B$32*Übersicht!H466^3)+(Datenblatt!$C$32*Übersicht!H466^2)+(Datenblatt!$D$32*Übersicht!H466)+Datenblatt!$E$32,0))))))))))))))))))))))))</f>
        <v>0</v>
      </c>
      <c r="N466">
        <f>IF(AND(H466="",C466=11),Datenblatt!$I$29,IF(AND(H466="",C466=12),Datenblatt!$I$29,IF(AND(H466="",C466=16),Datenblatt!$I$29,IF(AND(H466="",C466=15),Datenblatt!$I$29,IF(AND(H466="",C466=14),Datenblatt!$I$29,IF(AND(H466="",C466=13),Datenblatt!$I$29,IF(AND($C466=13,H466&gt;Datenblatt!$X$3),0,IF(AND($C466=14,H466&gt;Datenblatt!$X$4),0,IF(AND($C466=15,H466&gt;Datenblatt!$X$5),0,IF(AND($C466=16,H466&gt;Datenblatt!$X$6),0,IF(AND($C466=12,H466&gt;Datenblatt!$X$7),0,IF(AND($C466=11,H466&gt;Datenblatt!$X$8),0,IF(AND($C466=13,H466&lt;Datenblatt!$W$3),100,IF(AND($C466=14,H466&lt;Datenblatt!$W$4),100,IF(AND($C466=15,H466&lt;Datenblatt!$W$5),100,IF(AND($C466=16,H466&lt;Datenblatt!$W$6),100,IF(AND($C466=12,H466&lt;Datenblatt!$W$7),100,IF(AND($C466=11,H466&lt;Datenblatt!$W$8),100,IF($C466=13,(Datenblatt!$B$27*Übersicht!H466^3)+(Datenblatt!$C$27*Übersicht!H466^2)+(Datenblatt!$D$27*Übersicht!H466)+Datenblatt!$E$27,IF($C466=14,(Datenblatt!$B$28*Übersicht!H466^3)+(Datenblatt!$C$28*Übersicht!H466^2)+(Datenblatt!$D$28*Übersicht!H466)+Datenblatt!$E$28,IF($C466=15,(Datenblatt!$B$29*Übersicht!H466^3)+(Datenblatt!$C$29*Übersicht!H466^2)+(Datenblatt!$D$29*Übersicht!H466)+Datenblatt!$E$29,IF($C466=16,(Datenblatt!$B$30*Übersicht!H466^3)+(Datenblatt!$C$30*Übersicht!H466^2)+(Datenblatt!$D$30*Übersicht!H466)+Datenblatt!$E$30,IF($C466=12,(Datenblatt!$B$31*Übersicht!H466^3)+(Datenblatt!$C$31*Übersicht!H466^2)+(Datenblatt!$D$31*Übersicht!H466)+Datenblatt!$E$31,IF($C466=11,(Datenblatt!$B$32*Übersicht!H466^3)+(Datenblatt!$C$32*Übersicht!H466^2)+(Datenblatt!$D$32*Übersicht!H466)+Datenblatt!$E$32,0))))))))))))))))))))))))</f>
        <v>0</v>
      </c>
      <c r="O466" s="2" t="e">
        <f t="shared" si="28"/>
        <v>#DIV/0!</v>
      </c>
      <c r="P466" s="2" t="e">
        <f t="shared" si="29"/>
        <v>#DIV/0!</v>
      </c>
      <c r="R466" s="2"/>
      <c r="S466" s="2">
        <f>Datenblatt!$I$10</f>
        <v>62.816491055091916</v>
      </c>
      <c r="T466" s="2">
        <f>Datenblatt!$I$18</f>
        <v>62.379148900450787</v>
      </c>
      <c r="U466" s="2">
        <f>Datenblatt!$I$26</f>
        <v>55.885385458572635</v>
      </c>
      <c r="V466" s="2">
        <f>Datenblatt!$I$34</f>
        <v>60.727085155488531</v>
      </c>
      <c r="W466" s="7" t="e">
        <f t="shared" si="30"/>
        <v>#DIV/0!</v>
      </c>
      <c r="Y466" s="2">
        <f>Datenblatt!$I$5</f>
        <v>73.48733784597421</v>
      </c>
      <c r="Z466">
        <f>Datenblatt!$I$13</f>
        <v>79.926562848016317</v>
      </c>
      <c r="AA466">
        <f>Datenblatt!$I$21</f>
        <v>79.953620531215734</v>
      </c>
      <c r="AB466">
        <f>Datenblatt!$I$29</f>
        <v>70.851454876954847</v>
      </c>
      <c r="AC466">
        <f>Datenblatt!$I$37</f>
        <v>75.813025407742586</v>
      </c>
      <c r="AD466" s="7" t="e">
        <f t="shared" si="31"/>
        <v>#DIV/0!</v>
      </c>
    </row>
    <row r="467" spans="10:30" ht="19" x14ac:dyDescent="0.25">
      <c r="J467" s="3" t="e">
        <f>IF(AND($C467=13,Datenblatt!M467&lt;Datenblatt!$R$3),0,IF(AND($C467=14,Datenblatt!M467&lt;Datenblatt!$R$4),0,IF(AND($C467=15,Datenblatt!M467&lt;Datenblatt!$R$5),0,IF(AND($C467=16,Datenblatt!M467&lt;Datenblatt!$R$6),0,IF(AND($C467=12,Datenblatt!M467&lt;Datenblatt!$R$7),0,IF(AND($C467=11,Datenblatt!M467&lt;Datenblatt!$R$8),0,IF(AND($C467=13,Datenblatt!M467&gt;Datenblatt!$Q$3),100,IF(AND($C467=14,Datenblatt!M467&gt;Datenblatt!$Q$4),100,IF(AND($C467=15,Datenblatt!M467&gt;Datenblatt!$Q$5),100,IF(AND($C467=16,Datenblatt!M467&gt;Datenblatt!$Q$6),100,IF(AND($C467=12,Datenblatt!M467&gt;Datenblatt!$Q$7),100,IF(AND($C467=11,Datenblatt!M467&gt;Datenblatt!$Q$8),100,IF(Übersicht!$C467=13,Datenblatt!$B$3*Datenblatt!M467^3+Datenblatt!$C$3*Datenblatt!M467^2+Datenblatt!$D$3*Datenblatt!M467+Datenblatt!$E$3,IF(Übersicht!$C467=14,Datenblatt!$B$4*Datenblatt!M467^3+Datenblatt!$C$4*Datenblatt!M467^2+Datenblatt!$D$4*Datenblatt!M467+Datenblatt!$E$4,IF(Übersicht!$C467=15,Datenblatt!$B$5*Datenblatt!M467^3+Datenblatt!$C$5*Datenblatt!M467^2+Datenblatt!$D$5*Datenblatt!M467+Datenblatt!$E$5,IF(Übersicht!$C467=16,Datenblatt!$B$6*Datenblatt!M467^3+Datenblatt!$C$6*Datenblatt!M467^2+Datenblatt!$D$6*Datenblatt!M467+Datenblatt!$E$6,IF(Übersicht!$C467=12,Datenblatt!$B$7*Datenblatt!M467^3+Datenblatt!$C$7*Datenblatt!M467^2+Datenblatt!$D$7*Datenblatt!M467+Datenblatt!$E$7,IF(Übersicht!$C467=11,Datenblatt!$B$8*Datenblatt!M467^3+Datenblatt!$C$8*Datenblatt!M467^2+Datenblatt!$D$8*Datenblatt!M467+Datenblatt!$E$8,0))))))))))))))))))</f>
        <v>#DIV/0!</v>
      </c>
      <c r="K467" t="e">
        <f>IF(AND(Übersicht!$C467=13,Datenblatt!N467&lt;Datenblatt!$T$3),0,IF(AND(Übersicht!$C467=14,Datenblatt!N467&lt;Datenblatt!$T$4),0,IF(AND(Übersicht!$C467=15,Datenblatt!N467&lt;Datenblatt!$T$5),0,IF(AND(Übersicht!$C467=16,Datenblatt!N467&lt;Datenblatt!$T$6),0,IF(AND(Übersicht!$C467=12,Datenblatt!N467&lt;Datenblatt!$T$7),0,IF(AND(Übersicht!$C467=11,Datenblatt!N467&lt;Datenblatt!$T$8),0,IF(AND($C467=13,Datenblatt!N467&gt;Datenblatt!$S$3),100,IF(AND($C467=14,Datenblatt!N467&gt;Datenblatt!$S$4),100,IF(AND($C467=15,Datenblatt!N467&gt;Datenblatt!$S$5),100,IF(AND($C467=16,Datenblatt!N467&gt;Datenblatt!$S$6),100,IF(AND($C467=12,Datenblatt!N467&gt;Datenblatt!$S$7),100,IF(AND($C467=11,Datenblatt!N467&gt;Datenblatt!$S$8),100,IF(Übersicht!$C467=13,Datenblatt!$B$11*Datenblatt!N467^3+Datenblatt!$C$11*Datenblatt!N467^2+Datenblatt!$D$11*Datenblatt!N467+Datenblatt!$E$11,IF(Übersicht!$C467=14,Datenblatt!$B$12*Datenblatt!N467^3+Datenblatt!$C$12*Datenblatt!N467^2+Datenblatt!$D$12*Datenblatt!N467+Datenblatt!$E$12,IF(Übersicht!$C467=15,Datenblatt!$B$13*Datenblatt!N467^3+Datenblatt!$C$13*Datenblatt!N467^2+Datenblatt!$D$13*Datenblatt!N467+Datenblatt!$E$13,IF(Übersicht!$C467=16,Datenblatt!$B$14*Datenblatt!N467^3+Datenblatt!$C$14*Datenblatt!N467^2+Datenblatt!$D$14*Datenblatt!N467+Datenblatt!$E$14,IF(Übersicht!$C467=12,Datenblatt!$B$15*Datenblatt!N467^3+Datenblatt!$C$15*Datenblatt!N467^2+Datenblatt!$D$15*Datenblatt!N467+Datenblatt!$E$15,IF(Übersicht!$C467=11,Datenblatt!$B$16*Datenblatt!N467^3+Datenblatt!$C$16*Datenblatt!N467^2+Datenblatt!$D$16*Datenblatt!N467+Datenblatt!$E$16,0))))))))))))))))))</f>
        <v>#DIV/0!</v>
      </c>
      <c r="L467">
        <f>IF(AND($C467=13,G467&lt;Datenblatt!$V$3),0,IF(AND($C467=14,G467&lt;Datenblatt!$V$4),0,IF(AND($C467=15,G467&lt;Datenblatt!$V$5),0,IF(AND($C467=16,G467&lt;Datenblatt!$V$6),0,IF(AND($C467=12,G467&lt;Datenblatt!$V$7),0,IF(AND($C467=11,G467&lt;Datenblatt!$V$8),0,IF(AND($C467=13,G467&gt;Datenblatt!$U$3),100,IF(AND($C467=14,G467&gt;Datenblatt!$U$4),100,IF(AND($C467=15,G467&gt;Datenblatt!$U$5),100,IF(AND($C467=16,G467&gt;Datenblatt!$U$6),100,IF(AND($C467=12,G467&gt;Datenblatt!$U$7),100,IF(AND($C467=11,G467&gt;Datenblatt!$U$8),100,IF($C467=13,(Datenblatt!$B$19*Übersicht!G467^3)+(Datenblatt!$C$19*Übersicht!G467^2)+(Datenblatt!$D$19*Übersicht!G467)+Datenblatt!$E$19,IF($C467=14,(Datenblatt!$B$20*Übersicht!G467^3)+(Datenblatt!$C$20*Übersicht!G467^2)+(Datenblatt!$D$20*Übersicht!G467)+Datenblatt!$E$20,IF($C467=15,(Datenblatt!$B$21*Übersicht!G467^3)+(Datenblatt!$C$21*Übersicht!G467^2)+(Datenblatt!$D$21*Übersicht!G467)+Datenblatt!$E$21,IF($C467=16,(Datenblatt!$B$22*Übersicht!G467^3)+(Datenblatt!$C$22*Übersicht!G467^2)+(Datenblatt!$D$22*Übersicht!G467)+Datenblatt!$E$22,IF($C467=12,(Datenblatt!$B$23*Übersicht!G467^3)+(Datenblatt!$C$23*Übersicht!G467^2)+(Datenblatt!$D$23*Übersicht!G467)+Datenblatt!$E$23,IF($C467=11,(Datenblatt!$B$24*Übersicht!G467^3)+(Datenblatt!$C$24*Übersicht!G467^2)+(Datenblatt!$D$24*Übersicht!G467)+Datenblatt!$E$24,0))))))))))))))))))</f>
        <v>0</v>
      </c>
      <c r="M467">
        <f>IF(AND(H467="",C467=11),Datenblatt!$I$26,IF(AND(H467="",C467=12),Datenblatt!$I$26,IF(AND(H467="",C467=16),Datenblatt!$I$27,IF(AND(H467="",C467=15),Datenblatt!$I$26,IF(AND(H467="",C467=14),Datenblatt!$I$26,IF(AND(H467="",C467=13),Datenblatt!$I$26,IF(AND($C467=13,H467&gt;Datenblatt!$X$3),0,IF(AND($C467=14,H467&gt;Datenblatt!$X$4),0,IF(AND($C467=15,H467&gt;Datenblatt!$X$5),0,IF(AND($C467=16,H467&gt;Datenblatt!$X$6),0,IF(AND($C467=12,H467&gt;Datenblatt!$X$7),0,IF(AND($C467=11,H467&gt;Datenblatt!$X$8),0,IF(AND($C467=13,H467&lt;Datenblatt!$W$3),100,IF(AND($C467=14,H467&lt;Datenblatt!$W$4),100,IF(AND($C467=15,H467&lt;Datenblatt!$W$5),100,IF(AND($C467=16,H467&lt;Datenblatt!$W$6),100,IF(AND($C467=12,H467&lt;Datenblatt!$W$7),100,IF(AND($C467=11,H467&lt;Datenblatt!$W$8),100,IF($C467=13,(Datenblatt!$B$27*Übersicht!H467^3)+(Datenblatt!$C$27*Übersicht!H467^2)+(Datenblatt!$D$27*Übersicht!H467)+Datenblatt!$E$27,IF($C467=14,(Datenblatt!$B$28*Übersicht!H467^3)+(Datenblatt!$C$28*Übersicht!H467^2)+(Datenblatt!$D$28*Übersicht!H467)+Datenblatt!$E$28,IF($C467=15,(Datenblatt!$B$29*Übersicht!H467^3)+(Datenblatt!$C$29*Übersicht!H467^2)+(Datenblatt!$D$29*Übersicht!H467)+Datenblatt!$E$29,IF($C467=16,(Datenblatt!$B$30*Übersicht!H467^3)+(Datenblatt!$C$30*Übersicht!H467^2)+(Datenblatt!$D$30*Übersicht!H467)+Datenblatt!$E$30,IF($C467=12,(Datenblatt!$B$31*Übersicht!H467^3)+(Datenblatt!$C$31*Übersicht!H467^2)+(Datenblatt!$D$31*Übersicht!H467)+Datenblatt!$E$31,IF($C467=11,(Datenblatt!$B$32*Übersicht!H467^3)+(Datenblatt!$C$32*Übersicht!H467^2)+(Datenblatt!$D$32*Übersicht!H467)+Datenblatt!$E$32,0))))))))))))))))))))))))</f>
        <v>0</v>
      </c>
      <c r="N467">
        <f>IF(AND(H467="",C467=11),Datenblatt!$I$29,IF(AND(H467="",C467=12),Datenblatt!$I$29,IF(AND(H467="",C467=16),Datenblatt!$I$29,IF(AND(H467="",C467=15),Datenblatt!$I$29,IF(AND(H467="",C467=14),Datenblatt!$I$29,IF(AND(H467="",C467=13),Datenblatt!$I$29,IF(AND($C467=13,H467&gt;Datenblatt!$X$3),0,IF(AND($C467=14,H467&gt;Datenblatt!$X$4),0,IF(AND($C467=15,H467&gt;Datenblatt!$X$5),0,IF(AND($C467=16,H467&gt;Datenblatt!$X$6),0,IF(AND($C467=12,H467&gt;Datenblatt!$X$7),0,IF(AND($C467=11,H467&gt;Datenblatt!$X$8),0,IF(AND($C467=13,H467&lt;Datenblatt!$W$3),100,IF(AND($C467=14,H467&lt;Datenblatt!$W$4),100,IF(AND($C467=15,H467&lt;Datenblatt!$W$5),100,IF(AND($C467=16,H467&lt;Datenblatt!$W$6),100,IF(AND($C467=12,H467&lt;Datenblatt!$W$7),100,IF(AND($C467=11,H467&lt;Datenblatt!$W$8),100,IF($C467=13,(Datenblatt!$B$27*Übersicht!H467^3)+(Datenblatt!$C$27*Übersicht!H467^2)+(Datenblatt!$D$27*Übersicht!H467)+Datenblatt!$E$27,IF($C467=14,(Datenblatt!$B$28*Übersicht!H467^3)+(Datenblatt!$C$28*Übersicht!H467^2)+(Datenblatt!$D$28*Übersicht!H467)+Datenblatt!$E$28,IF($C467=15,(Datenblatt!$B$29*Übersicht!H467^3)+(Datenblatt!$C$29*Übersicht!H467^2)+(Datenblatt!$D$29*Übersicht!H467)+Datenblatt!$E$29,IF($C467=16,(Datenblatt!$B$30*Übersicht!H467^3)+(Datenblatt!$C$30*Übersicht!H467^2)+(Datenblatt!$D$30*Übersicht!H467)+Datenblatt!$E$30,IF($C467=12,(Datenblatt!$B$31*Übersicht!H467^3)+(Datenblatt!$C$31*Übersicht!H467^2)+(Datenblatt!$D$31*Übersicht!H467)+Datenblatt!$E$31,IF($C467=11,(Datenblatt!$B$32*Übersicht!H467^3)+(Datenblatt!$C$32*Übersicht!H467^2)+(Datenblatt!$D$32*Übersicht!H467)+Datenblatt!$E$32,0))))))))))))))))))))))))</f>
        <v>0</v>
      </c>
      <c r="O467" s="2" t="e">
        <f t="shared" si="28"/>
        <v>#DIV/0!</v>
      </c>
      <c r="P467" s="2" t="e">
        <f t="shared" si="29"/>
        <v>#DIV/0!</v>
      </c>
      <c r="R467" s="2"/>
      <c r="S467" s="2">
        <f>Datenblatt!$I$10</f>
        <v>62.816491055091916</v>
      </c>
      <c r="T467" s="2">
        <f>Datenblatt!$I$18</f>
        <v>62.379148900450787</v>
      </c>
      <c r="U467" s="2">
        <f>Datenblatt!$I$26</f>
        <v>55.885385458572635</v>
      </c>
      <c r="V467" s="2">
        <f>Datenblatt!$I$34</f>
        <v>60.727085155488531</v>
      </c>
      <c r="W467" s="7" t="e">
        <f t="shared" si="30"/>
        <v>#DIV/0!</v>
      </c>
      <c r="Y467" s="2">
        <f>Datenblatt!$I$5</f>
        <v>73.48733784597421</v>
      </c>
      <c r="Z467">
        <f>Datenblatt!$I$13</f>
        <v>79.926562848016317</v>
      </c>
      <c r="AA467">
        <f>Datenblatt!$I$21</f>
        <v>79.953620531215734</v>
      </c>
      <c r="AB467">
        <f>Datenblatt!$I$29</f>
        <v>70.851454876954847</v>
      </c>
      <c r="AC467">
        <f>Datenblatt!$I$37</f>
        <v>75.813025407742586</v>
      </c>
      <c r="AD467" s="7" t="e">
        <f t="shared" si="31"/>
        <v>#DIV/0!</v>
      </c>
    </row>
    <row r="468" spans="10:30" ht="19" x14ac:dyDescent="0.25">
      <c r="J468" s="3" t="e">
        <f>IF(AND($C468=13,Datenblatt!M468&lt;Datenblatt!$R$3),0,IF(AND($C468=14,Datenblatt!M468&lt;Datenblatt!$R$4),0,IF(AND($C468=15,Datenblatt!M468&lt;Datenblatt!$R$5),0,IF(AND($C468=16,Datenblatt!M468&lt;Datenblatt!$R$6),0,IF(AND($C468=12,Datenblatt!M468&lt;Datenblatt!$R$7),0,IF(AND($C468=11,Datenblatt!M468&lt;Datenblatt!$R$8),0,IF(AND($C468=13,Datenblatt!M468&gt;Datenblatt!$Q$3),100,IF(AND($C468=14,Datenblatt!M468&gt;Datenblatt!$Q$4),100,IF(AND($C468=15,Datenblatt!M468&gt;Datenblatt!$Q$5),100,IF(AND($C468=16,Datenblatt!M468&gt;Datenblatt!$Q$6),100,IF(AND($C468=12,Datenblatt!M468&gt;Datenblatt!$Q$7),100,IF(AND($C468=11,Datenblatt!M468&gt;Datenblatt!$Q$8),100,IF(Übersicht!$C468=13,Datenblatt!$B$3*Datenblatt!M468^3+Datenblatt!$C$3*Datenblatt!M468^2+Datenblatt!$D$3*Datenblatt!M468+Datenblatt!$E$3,IF(Übersicht!$C468=14,Datenblatt!$B$4*Datenblatt!M468^3+Datenblatt!$C$4*Datenblatt!M468^2+Datenblatt!$D$4*Datenblatt!M468+Datenblatt!$E$4,IF(Übersicht!$C468=15,Datenblatt!$B$5*Datenblatt!M468^3+Datenblatt!$C$5*Datenblatt!M468^2+Datenblatt!$D$5*Datenblatt!M468+Datenblatt!$E$5,IF(Übersicht!$C468=16,Datenblatt!$B$6*Datenblatt!M468^3+Datenblatt!$C$6*Datenblatt!M468^2+Datenblatt!$D$6*Datenblatt!M468+Datenblatt!$E$6,IF(Übersicht!$C468=12,Datenblatt!$B$7*Datenblatt!M468^3+Datenblatt!$C$7*Datenblatt!M468^2+Datenblatt!$D$7*Datenblatt!M468+Datenblatt!$E$7,IF(Übersicht!$C468=11,Datenblatt!$B$8*Datenblatt!M468^3+Datenblatt!$C$8*Datenblatt!M468^2+Datenblatt!$D$8*Datenblatt!M468+Datenblatt!$E$8,0))))))))))))))))))</f>
        <v>#DIV/0!</v>
      </c>
      <c r="K468" t="e">
        <f>IF(AND(Übersicht!$C468=13,Datenblatt!N468&lt;Datenblatt!$T$3),0,IF(AND(Übersicht!$C468=14,Datenblatt!N468&lt;Datenblatt!$T$4),0,IF(AND(Übersicht!$C468=15,Datenblatt!N468&lt;Datenblatt!$T$5),0,IF(AND(Übersicht!$C468=16,Datenblatt!N468&lt;Datenblatt!$T$6),0,IF(AND(Übersicht!$C468=12,Datenblatt!N468&lt;Datenblatt!$T$7),0,IF(AND(Übersicht!$C468=11,Datenblatt!N468&lt;Datenblatt!$T$8),0,IF(AND($C468=13,Datenblatt!N468&gt;Datenblatt!$S$3),100,IF(AND($C468=14,Datenblatt!N468&gt;Datenblatt!$S$4),100,IF(AND($C468=15,Datenblatt!N468&gt;Datenblatt!$S$5),100,IF(AND($C468=16,Datenblatt!N468&gt;Datenblatt!$S$6),100,IF(AND($C468=12,Datenblatt!N468&gt;Datenblatt!$S$7),100,IF(AND($C468=11,Datenblatt!N468&gt;Datenblatt!$S$8),100,IF(Übersicht!$C468=13,Datenblatt!$B$11*Datenblatt!N468^3+Datenblatt!$C$11*Datenblatt!N468^2+Datenblatt!$D$11*Datenblatt!N468+Datenblatt!$E$11,IF(Übersicht!$C468=14,Datenblatt!$B$12*Datenblatt!N468^3+Datenblatt!$C$12*Datenblatt!N468^2+Datenblatt!$D$12*Datenblatt!N468+Datenblatt!$E$12,IF(Übersicht!$C468=15,Datenblatt!$B$13*Datenblatt!N468^3+Datenblatt!$C$13*Datenblatt!N468^2+Datenblatt!$D$13*Datenblatt!N468+Datenblatt!$E$13,IF(Übersicht!$C468=16,Datenblatt!$B$14*Datenblatt!N468^3+Datenblatt!$C$14*Datenblatt!N468^2+Datenblatt!$D$14*Datenblatt!N468+Datenblatt!$E$14,IF(Übersicht!$C468=12,Datenblatt!$B$15*Datenblatt!N468^3+Datenblatt!$C$15*Datenblatt!N468^2+Datenblatt!$D$15*Datenblatt!N468+Datenblatt!$E$15,IF(Übersicht!$C468=11,Datenblatt!$B$16*Datenblatt!N468^3+Datenblatt!$C$16*Datenblatt!N468^2+Datenblatt!$D$16*Datenblatt!N468+Datenblatt!$E$16,0))))))))))))))))))</f>
        <v>#DIV/0!</v>
      </c>
      <c r="L468">
        <f>IF(AND($C468=13,G468&lt;Datenblatt!$V$3),0,IF(AND($C468=14,G468&lt;Datenblatt!$V$4),0,IF(AND($C468=15,G468&lt;Datenblatt!$V$5),0,IF(AND($C468=16,G468&lt;Datenblatt!$V$6),0,IF(AND($C468=12,G468&lt;Datenblatt!$V$7),0,IF(AND($C468=11,G468&lt;Datenblatt!$V$8),0,IF(AND($C468=13,G468&gt;Datenblatt!$U$3),100,IF(AND($C468=14,G468&gt;Datenblatt!$U$4),100,IF(AND($C468=15,G468&gt;Datenblatt!$U$5),100,IF(AND($C468=16,G468&gt;Datenblatt!$U$6),100,IF(AND($C468=12,G468&gt;Datenblatt!$U$7),100,IF(AND($C468=11,G468&gt;Datenblatt!$U$8),100,IF($C468=13,(Datenblatt!$B$19*Übersicht!G468^3)+(Datenblatt!$C$19*Übersicht!G468^2)+(Datenblatt!$D$19*Übersicht!G468)+Datenblatt!$E$19,IF($C468=14,(Datenblatt!$B$20*Übersicht!G468^3)+(Datenblatt!$C$20*Übersicht!G468^2)+(Datenblatt!$D$20*Übersicht!G468)+Datenblatt!$E$20,IF($C468=15,(Datenblatt!$B$21*Übersicht!G468^3)+(Datenblatt!$C$21*Übersicht!G468^2)+(Datenblatt!$D$21*Übersicht!G468)+Datenblatt!$E$21,IF($C468=16,(Datenblatt!$B$22*Übersicht!G468^3)+(Datenblatt!$C$22*Übersicht!G468^2)+(Datenblatt!$D$22*Übersicht!G468)+Datenblatt!$E$22,IF($C468=12,(Datenblatt!$B$23*Übersicht!G468^3)+(Datenblatt!$C$23*Übersicht!G468^2)+(Datenblatt!$D$23*Übersicht!G468)+Datenblatt!$E$23,IF($C468=11,(Datenblatt!$B$24*Übersicht!G468^3)+(Datenblatt!$C$24*Übersicht!G468^2)+(Datenblatt!$D$24*Übersicht!G468)+Datenblatt!$E$24,0))))))))))))))))))</f>
        <v>0</v>
      </c>
      <c r="M468">
        <f>IF(AND(H468="",C468=11),Datenblatt!$I$26,IF(AND(H468="",C468=12),Datenblatt!$I$26,IF(AND(H468="",C468=16),Datenblatt!$I$27,IF(AND(H468="",C468=15),Datenblatt!$I$26,IF(AND(H468="",C468=14),Datenblatt!$I$26,IF(AND(H468="",C468=13),Datenblatt!$I$26,IF(AND($C468=13,H468&gt;Datenblatt!$X$3),0,IF(AND($C468=14,H468&gt;Datenblatt!$X$4),0,IF(AND($C468=15,H468&gt;Datenblatt!$X$5),0,IF(AND($C468=16,H468&gt;Datenblatt!$X$6),0,IF(AND($C468=12,H468&gt;Datenblatt!$X$7),0,IF(AND($C468=11,H468&gt;Datenblatt!$X$8),0,IF(AND($C468=13,H468&lt;Datenblatt!$W$3),100,IF(AND($C468=14,H468&lt;Datenblatt!$W$4),100,IF(AND($C468=15,H468&lt;Datenblatt!$W$5),100,IF(AND($C468=16,H468&lt;Datenblatt!$W$6),100,IF(AND($C468=12,H468&lt;Datenblatt!$W$7),100,IF(AND($C468=11,H468&lt;Datenblatt!$W$8),100,IF($C468=13,(Datenblatt!$B$27*Übersicht!H468^3)+(Datenblatt!$C$27*Übersicht!H468^2)+(Datenblatt!$D$27*Übersicht!H468)+Datenblatt!$E$27,IF($C468=14,(Datenblatt!$B$28*Übersicht!H468^3)+(Datenblatt!$C$28*Übersicht!H468^2)+(Datenblatt!$D$28*Übersicht!H468)+Datenblatt!$E$28,IF($C468=15,(Datenblatt!$B$29*Übersicht!H468^3)+(Datenblatt!$C$29*Übersicht!H468^2)+(Datenblatt!$D$29*Übersicht!H468)+Datenblatt!$E$29,IF($C468=16,(Datenblatt!$B$30*Übersicht!H468^3)+(Datenblatt!$C$30*Übersicht!H468^2)+(Datenblatt!$D$30*Übersicht!H468)+Datenblatt!$E$30,IF($C468=12,(Datenblatt!$B$31*Übersicht!H468^3)+(Datenblatt!$C$31*Übersicht!H468^2)+(Datenblatt!$D$31*Übersicht!H468)+Datenblatt!$E$31,IF($C468=11,(Datenblatt!$B$32*Übersicht!H468^3)+(Datenblatt!$C$32*Übersicht!H468^2)+(Datenblatt!$D$32*Übersicht!H468)+Datenblatt!$E$32,0))))))))))))))))))))))))</f>
        <v>0</v>
      </c>
      <c r="N468">
        <f>IF(AND(H468="",C468=11),Datenblatt!$I$29,IF(AND(H468="",C468=12),Datenblatt!$I$29,IF(AND(H468="",C468=16),Datenblatt!$I$29,IF(AND(H468="",C468=15),Datenblatt!$I$29,IF(AND(H468="",C468=14),Datenblatt!$I$29,IF(AND(H468="",C468=13),Datenblatt!$I$29,IF(AND($C468=13,H468&gt;Datenblatt!$X$3),0,IF(AND($C468=14,H468&gt;Datenblatt!$X$4),0,IF(AND($C468=15,H468&gt;Datenblatt!$X$5),0,IF(AND($C468=16,H468&gt;Datenblatt!$X$6),0,IF(AND($C468=12,H468&gt;Datenblatt!$X$7),0,IF(AND($C468=11,H468&gt;Datenblatt!$X$8),0,IF(AND($C468=13,H468&lt;Datenblatt!$W$3),100,IF(AND($C468=14,H468&lt;Datenblatt!$W$4),100,IF(AND($C468=15,H468&lt;Datenblatt!$W$5),100,IF(AND($C468=16,H468&lt;Datenblatt!$W$6),100,IF(AND($C468=12,H468&lt;Datenblatt!$W$7),100,IF(AND($C468=11,H468&lt;Datenblatt!$W$8),100,IF($C468=13,(Datenblatt!$B$27*Übersicht!H468^3)+(Datenblatt!$C$27*Übersicht!H468^2)+(Datenblatt!$D$27*Übersicht!H468)+Datenblatt!$E$27,IF($C468=14,(Datenblatt!$B$28*Übersicht!H468^3)+(Datenblatt!$C$28*Übersicht!H468^2)+(Datenblatt!$D$28*Übersicht!H468)+Datenblatt!$E$28,IF($C468=15,(Datenblatt!$B$29*Übersicht!H468^3)+(Datenblatt!$C$29*Übersicht!H468^2)+(Datenblatt!$D$29*Übersicht!H468)+Datenblatt!$E$29,IF($C468=16,(Datenblatt!$B$30*Übersicht!H468^3)+(Datenblatt!$C$30*Übersicht!H468^2)+(Datenblatt!$D$30*Übersicht!H468)+Datenblatt!$E$30,IF($C468=12,(Datenblatt!$B$31*Übersicht!H468^3)+(Datenblatt!$C$31*Übersicht!H468^2)+(Datenblatt!$D$31*Übersicht!H468)+Datenblatt!$E$31,IF($C468=11,(Datenblatt!$B$32*Übersicht!H468^3)+(Datenblatt!$C$32*Übersicht!H468^2)+(Datenblatt!$D$32*Übersicht!H468)+Datenblatt!$E$32,0))))))))))))))))))))))))</f>
        <v>0</v>
      </c>
      <c r="O468" s="2" t="e">
        <f t="shared" si="28"/>
        <v>#DIV/0!</v>
      </c>
      <c r="P468" s="2" t="e">
        <f t="shared" si="29"/>
        <v>#DIV/0!</v>
      </c>
      <c r="R468" s="2"/>
      <c r="S468" s="2">
        <f>Datenblatt!$I$10</f>
        <v>62.816491055091916</v>
      </c>
      <c r="T468" s="2">
        <f>Datenblatt!$I$18</f>
        <v>62.379148900450787</v>
      </c>
      <c r="U468" s="2">
        <f>Datenblatt!$I$26</f>
        <v>55.885385458572635</v>
      </c>
      <c r="V468" s="2">
        <f>Datenblatt!$I$34</f>
        <v>60.727085155488531</v>
      </c>
      <c r="W468" s="7" t="e">
        <f t="shared" si="30"/>
        <v>#DIV/0!</v>
      </c>
      <c r="Y468" s="2">
        <f>Datenblatt!$I$5</f>
        <v>73.48733784597421</v>
      </c>
      <c r="Z468">
        <f>Datenblatt!$I$13</f>
        <v>79.926562848016317</v>
      </c>
      <c r="AA468">
        <f>Datenblatt!$I$21</f>
        <v>79.953620531215734</v>
      </c>
      <c r="AB468">
        <f>Datenblatt!$I$29</f>
        <v>70.851454876954847</v>
      </c>
      <c r="AC468">
        <f>Datenblatt!$I$37</f>
        <v>75.813025407742586</v>
      </c>
      <c r="AD468" s="7" t="e">
        <f t="shared" si="31"/>
        <v>#DIV/0!</v>
      </c>
    </row>
    <row r="469" spans="10:30" ht="19" x14ac:dyDescent="0.25">
      <c r="J469" s="3" t="e">
        <f>IF(AND($C469=13,Datenblatt!M469&lt;Datenblatt!$R$3),0,IF(AND($C469=14,Datenblatt!M469&lt;Datenblatt!$R$4),0,IF(AND($C469=15,Datenblatt!M469&lt;Datenblatt!$R$5),0,IF(AND($C469=16,Datenblatt!M469&lt;Datenblatt!$R$6),0,IF(AND($C469=12,Datenblatt!M469&lt;Datenblatt!$R$7),0,IF(AND($C469=11,Datenblatt!M469&lt;Datenblatt!$R$8),0,IF(AND($C469=13,Datenblatt!M469&gt;Datenblatt!$Q$3),100,IF(AND($C469=14,Datenblatt!M469&gt;Datenblatt!$Q$4),100,IF(AND($C469=15,Datenblatt!M469&gt;Datenblatt!$Q$5),100,IF(AND($C469=16,Datenblatt!M469&gt;Datenblatt!$Q$6),100,IF(AND($C469=12,Datenblatt!M469&gt;Datenblatt!$Q$7),100,IF(AND($C469=11,Datenblatt!M469&gt;Datenblatt!$Q$8),100,IF(Übersicht!$C469=13,Datenblatt!$B$3*Datenblatt!M469^3+Datenblatt!$C$3*Datenblatt!M469^2+Datenblatt!$D$3*Datenblatt!M469+Datenblatt!$E$3,IF(Übersicht!$C469=14,Datenblatt!$B$4*Datenblatt!M469^3+Datenblatt!$C$4*Datenblatt!M469^2+Datenblatt!$D$4*Datenblatt!M469+Datenblatt!$E$4,IF(Übersicht!$C469=15,Datenblatt!$B$5*Datenblatt!M469^3+Datenblatt!$C$5*Datenblatt!M469^2+Datenblatt!$D$5*Datenblatt!M469+Datenblatt!$E$5,IF(Übersicht!$C469=16,Datenblatt!$B$6*Datenblatt!M469^3+Datenblatt!$C$6*Datenblatt!M469^2+Datenblatt!$D$6*Datenblatt!M469+Datenblatt!$E$6,IF(Übersicht!$C469=12,Datenblatt!$B$7*Datenblatt!M469^3+Datenblatt!$C$7*Datenblatt!M469^2+Datenblatt!$D$7*Datenblatt!M469+Datenblatt!$E$7,IF(Übersicht!$C469=11,Datenblatt!$B$8*Datenblatt!M469^3+Datenblatt!$C$8*Datenblatt!M469^2+Datenblatt!$D$8*Datenblatt!M469+Datenblatt!$E$8,0))))))))))))))))))</f>
        <v>#DIV/0!</v>
      </c>
      <c r="K469" t="e">
        <f>IF(AND(Übersicht!$C469=13,Datenblatt!N469&lt;Datenblatt!$T$3),0,IF(AND(Übersicht!$C469=14,Datenblatt!N469&lt;Datenblatt!$T$4),0,IF(AND(Übersicht!$C469=15,Datenblatt!N469&lt;Datenblatt!$T$5),0,IF(AND(Übersicht!$C469=16,Datenblatt!N469&lt;Datenblatt!$T$6),0,IF(AND(Übersicht!$C469=12,Datenblatt!N469&lt;Datenblatt!$T$7),0,IF(AND(Übersicht!$C469=11,Datenblatt!N469&lt;Datenblatt!$T$8),0,IF(AND($C469=13,Datenblatt!N469&gt;Datenblatt!$S$3),100,IF(AND($C469=14,Datenblatt!N469&gt;Datenblatt!$S$4),100,IF(AND($C469=15,Datenblatt!N469&gt;Datenblatt!$S$5),100,IF(AND($C469=16,Datenblatt!N469&gt;Datenblatt!$S$6),100,IF(AND($C469=12,Datenblatt!N469&gt;Datenblatt!$S$7),100,IF(AND($C469=11,Datenblatt!N469&gt;Datenblatt!$S$8),100,IF(Übersicht!$C469=13,Datenblatt!$B$11*Datenblatt!N469^3+Datenblatt!$C$11*Datenblatt!N469^2+Datenblatt!$D$11*Datenblatt!N469+Datenblatt!$E$11,IF(Übersicht!$C469=14,Datenblatt!$B$12*Datenblatt!N469^3+Datenblatt!$C$12*Datenblatt!N469^2+Datenblatt!$D$12*Datenblatt!N469+Datenblatt!$E$12,IF(Übersicht!$C469=15,Datenblatt!$B$13*Datenblatt!N469^3+Datenblatt!$C$13*Datenblatt!N469^2+Datenblatt!$D$13*Datenblatt!N469+Datenblatt!$E$13,IF(Übersicht!$C469=16,Datenblatt!$B$14*Datenblatt!N469^3+Datenblatt!$C$14*Datenblatt!N469^2+Datenblatt!$D$14*Datenblatt!N469+Datenblatt!$E$14,IF(Übersicht!$C469=12,Datenblatt!$B$15*Datenblatt!N469^3+Datenblatt!$C$15*Datenblatt!N469^2+Datenblatt!$D$15*Datenblatt!N469+Datenblatt!$E$15,IF(Übersicht!$C469=11,Datenblatt!$B$16*Datenblatt!N469^3+Datenblatt!$C$16*Datenblatt!N469^2+Datenblatt!$D$16*Datenblatt!N469+Datenblatt!$E$16,0))))))))))))))))))</f>
        <v>#DIV/0!</v>
      </c>
      <c r="L469">
        <f>IF(AND($C469=13,G469&lt;Datenblatt!$V$3),0,IF(AND($C469=14,G469&lt;Datenblatt!$V$4),0,IF(AND($C469=15,G469&lt;Datenblatt!$V$5),0,IF(AND($C469=16,G469&lt;Datenblatt!$V$6),0,IF(AND($C469=12,G469&lt;Datenblatt!$V$7),0,IF(AND($C469=11,G469&lt;Datenblatt!$V$8),0,IF(AND($C469=13,G469&gt;Datenblatt!$U$3),100,IF(AND($C469=14,G469&gt;Datenblatt!$U$4),100,IF(AND($C469=15,G469&gt;Datenblatt!$U$5),100,IF(AND($C469=16,G469&gt;Datenblatt!$U$6),100,IF(AND($C469=12,G469&gt;Datenblatt!$U$7),100,IF(AND($C469=11,G469&gt;Datenblatt!$U$8),100,IF($C469=13,(Datenblatt!$B$19*Übersicht!G469^3)+(Datenblatt!$C$19*Übersicht!G469^2)+(Datenblatt!$D$19*Übersicht!G469)+Datenblatt!$E$19,IF($C469=14,(Datenblatt!$B$20*Übersicht!G469^3)+(Datenblatt!$C$20*Übersicht!G469^2)+(Datenblatt!$D$20*Übersicht!G469)+Datenblatt!$E$20,IF($C469=15,(Datenblatt!$B$21*Übersicht!G469^3)+(Datenblatt!$C$21*Übersicht!G469^2)+(Datenblatt!$D$21*Übersicht!G469)+Datenblatt!$E$21,IF($C469=16,(Datenblatt!$B$22*Übersicht!G469^3)+(Datenblatt!$C$22*Übersicht!G469^2)+(Datenblatt!$D$22*Übersicht!G469)+Datenblatt!$E$22,IF($C469=12,(Datenblatt!$B$23*Übersicht!G469^3)+(Datenblatt!$C$23*Übersicht!G469^2)+(Datenblatt!$D$23*Übersicht!G469)+Datenblatt!$E$23,IF($C469=11,(Datenblatt!$B$24*Übersicht!G469^3)+(Datenblatt!$C$24*Übersicht!G469^2)+(Datenblatt!$D$24*Übersicht!G469)+Datenblatt!$E$24,0))))))))))))))))))</f>
        <v>0</v>
      </c>
      <c r="M469">
        <f>IF(AND(H469="",C469=11),Datenblatt!$I$26,IF(AND(H469="",C469=12),Datenblatt!$I$26,IF(AND(H469="",C469=16),Datenblatt!$I$27,IF(AND(H469="",C469=15),Datenblatt!$I$26,IF(AND(H469="",C469=14),Datenblatt!$I$26,IF(AND(H469="",C469=13),Datenblatt!$I$26,IF(AND($C469=13,H469&gt;Datenblatt!$X$3),0,IF(AND($C469=14,H469&gt;Datenblatt!$X$4),0,IF(AND($C469=15,H469&gt;Datenblatt!$X$5),0,IF(AND($C469=16,H469&gt;Datenblatt!$X$6),0,IF(AND($C469=12,H469&gt;Datenblatt!$X$7),0,IF(AND($C469=11,H469&gt;Datenblatt!$X$8),0,IF(AND($C469=13,H469&lt;Datenblatt!$W$3),100,IF(AND($C469=14,H469&lt;Datenblatt!$W$4),100,IF(AND($C469=15,H469&lt;Datenblatt!$W$5),100,IF(AND($C469=16,H469&lt;Datenblatt!$W$6),100,IF(AND($C469=12,H469&lt;Datenblatt!$W$7),100,IF(AND($C469=11,H469&lt;Datenblatt!$W$8),100,IF($C469=13,(Datenblatt!$B$27*Übersicht!H469^3)+(Datenblatt!$C$27*Übersicht!H469^2)+(Datenblatt!$D$27*Übersicht!H469)+Datenblatt!$E$27,IF($C469=14,(Datenblatt!$B$28*Übersicht!H469^3)+(Datenblatt!$C$28*Übersicht!H469^2)+(Datenblatt!$D$28*Übersicht!H469)+Datenblatt!$E$28,IF($C469=15,(Datenblatt!$B$29*Übersicht!H469^3)+(Datenblatt!$C$29*Übersicht!H469^2)+(Datenblatt!$D$29*Übersicht!H469)+Datenblatt!$E$29,IF($C469=16,(Datenblatt!$B$30*Übersicht!H469^3)+(Datenblatt!$C$30*Übersicht!H469^2)+(Datenblatt!$D$30*Übersicht!H469)+Datenblatt!$E$30,IF($C469=12,(Datenblatt!$B$31*Übersicht!H469^3)+(Datenblatt!$C$31*Übersicht!H469^2)+(Datenblatt!$D$31*Übersicht!H469)+Datenblatt!$E$31,IF($C469=11,(Datenblatt!$B$32*Übersicht!H469^3)+(Datenblatt!$C$32*Übersicht!H469^2)+(Datenblatt!$D$32*Übersicht!H469)+Datenblatt!$E$32,0))))))))))))))))))))))))</f>
        <v>0</v>
      </c>
      <c r="N469">
        <f>IF(AND(H469="",C469=11),Datenblatt!$I$29,IF(AND(H469="",C469=12),Datenblatt!$I$29,IF(AND(H469="",C469=16),Datenblatt!$I$29,IF(AND(H469="",C469=15),Datenblatt!$I$29,IF(AND(H469="",C469=14),Datenblatt!$I$29,IF(AND(H469="",C469=13),Datenblatt!$I$29,IF(AND($C469=13,H469&gt;Datenblatt!$X$3),0,IF(AND($C469=14,H469&gt;Datenblatt!$X$4),0,IF(AND($C469=15,H469&gt;Datenblatt!$X$5),0,IF(AND($C469=16,H469&gt;Datenblatt!$X$6),0,IF(AND($C469=12,H469&gt;Datenblatt!$X$7),0,IF(AND($C469=11,H469&gt;Datenblatt!$X$8),0,IF(AND($C469=13,H469&lt;Datenblatt!$W$3),100,IF(AND($C469=14,H469&lt;Datenblatt!$W$4),100,IF(AND($C469=15,H469&lt;Datenblatt!$W$5),100,IF(AND($C469=16,H469&lt;Datenblatt!$W$6),100,IF(AND($C469=12,H469&lt;Datenblatt!$W$7),100,IF(AND($C469=11,H469&lt;Datenblatt!$W$8),100,IF($C469=13,(Datenblatt!$B$27*Übersicht!H469^3)+(Datenblatt!$C$27*Übersicht!H469^2)+(Datenblatt!$D$27*Übersicht!H469)+Datenblatt!$E$27,IF($C469=14,(Datenblatt!$B$28*Übersicht!H469^3)+(Datenblatt!$C$28*Übersicht!H469^2)+(Datenblatt!$D$28*Übersicht!H469)+Datenblatt!$E$28,IF($C469=15,(Datenblatt!$B$29*Übersicht!H469^3)+(Datenblatt!$C$29*Übersicht!H469^2)+(Datenblatt!$D$29*Übersicht!H469)+Datenblatt!$E$29,IF($C469=16,(Datenblatt!$B$30*Übersicht!H469^3)+(Datenblatt!$C$30*Übersicht!H469^2)+(Datenblatt!$D$30*Übersicht!H469)+Datenblatt!$E$30,IF($C469=12,(Datenblatt!$B$31*Übersicht!H469^3)+(Datenblatt!$C$31*Übersicht!H469^2)+(Datenblatt!$D$31*Übersicht!H469)+Datenblatt!$E$31,IF($C469=11,(Datenblatt!$B$32*Übersicht!H469^3)+(Datenblatt!$C$32*Übersicht!H469^2)+(Datenblatt!$D$32*Übersicht!H469)+Datenblatt!$E$32,0))))))))))))))))))))))))</f>
        <v>0</v>
      </c>
      <c r="O469" s="2" t="e">
        <f t="shared" si="28"/>
        <v>#DIV/0!</v>
      </c>
      <c r="P469" s="2" t="e">
        <f t="shared" si="29"/>
        <v>#DIV/0!</v>
      </c>
      <c r="R469" s="2"/>
      <c r="S469" s="2">
        <f>Datenblatt!$I$10</f>
        <v>62.816491055091916</v>
      </c>
      <c r="T469" s="2">
        <f>Datenblatt!$I$18</f>
        <v>62.379148900450787</v>
      </c>
      <c r="U469" s="2">
        <f>Datenblatt!$I$26</f>
        <v>55.885385458572635</v>
      </c>
      <c r="V469" s="2">
        <f>Datenblatt!$I$34</f>
        <v>60.727085155488531</v>
      </c>
      <c r="W469" s="7" t="e">
        <f t="shared" si="30"/>
        <v>#DIV/0!</v>
      </c>
      <c r="Y469" s="2">
        <f>Datenblatt!$I$5</f>
        <v>73.48733784597421</v>
      </c>
      <c r="Z469">
        <f>Datenblatt!$I$13</f>
        <v>79.926562848016317</v>
      </c>
      <c r="AA469">
        <f>Datenblatt!$I$21</f>
        <v>79.953620531215734</v>
      </c>
      <c r="AB469">
        <f>Datenblatt!$I$29</f>
        <v>70.851454876954847</v>
      </c>
      <c r="AC469">
        <f>Datenblatt!$I$37</f>
        <v>75.813025407742586</v>
      </c>
      <c r="AD469" s="7" t="e">
        <f t="shared" si="31"/>
        <v>#DIV/0!</v>
      </c>
    </row>
    <row r="470" spans="10:30" ht="19" x14ac:dyDescent="0.25">
      <c r="J470" s="3" t="e">
        <f>IF(AND($C470=13,Datenblatt!M470&lt;Datenblatt!$R$3),0,IF(AND($C470=14,Datenblatt!M470&lt;Datenblatt!$R$4),0,IF(AND($C470=15,Datenblatt!M470&lt;Datenblatt!$R$5),0,IF(AND($C470=16,Datenblatt!M470&lt;Datenblatt!$R$6),0,IF(AND($C470=12,Datenblatt!M470&lt;Datenblatt!$R$7),0,IF(AND($C470=11,Datenblatt!M470&lt;Datenblatt!$R$8),0,IF(AND($C470=13,Datenblatt!M470&gt;Datenblatt!$Q$3),100,IF(AND($C470=14,Datenblatt!M470&gt;Datenblatt!$Q$4),100,IF(AND($C470=15,Datenblatt!M470&gt;Datenblatt!$Q$5),100,IF(AND($C470=16,Datenblatt!M470&gt;Datenblatt!$Q$6),100,IF(AND($C470=12,Datenblatt!M470&gt;Datenblatt!$Q$7),100,IF(AND($C470=11,Datenblatt!M470&gt;Datenblatt!$Q$8),100,IF(Übersicht!$C470=13,Datenblatt!$B$3*Datenblatt!M470^3+Datenblatt!$C$3*Datenblatt!M470^2+Datenblatt!$D$3*Datenblatt!M470+Datenblatt!$E$3,IF(Übersicht!$C470=14,Datenblatt!$B$4*Datenblatt!M470^3+Datenblatt!$C$4*Datenblatt!M470^2+Datenblatt!$D$4*Datenblatt!M470+Datenblatt!$E$4,IF(Übersicht!$C470=15,Datenblatt!$B$5*Datenblatt!M470^3+Datenblatt!$C$5*Datenblatt!M470^2+Datenblatt!$D$5*Datenblatt!M470+Datenblatt!$E$5,IF(Übersicht!$C470=16,Datenblatt!$B$6*Datenblatt!M470^3+Datenblatt!$C$6*Datenblatt!M470^2+Datenblatt!$D$6*Datenblatt!M470+Datenblatt!$E$6,IF(Übersicht!$C470=12,Datenblatt!$B$7*Datenblatt!M470^3+Datenblatt!$C$7*Datenblatt!M470^2+Datenblatt!$D$7*Datenblatt!M470+Datenblatt!$E$7,IF(Übersicht!$C470=11,Datenblatt!$B$8*Datenblatt!M470^3+Datenblatt!$C$8*Datenblatt!M470^2+Datenblatt!$D$8*Datenblatt!M470+Datenblatt!$E$8,0))))))))))))))))))</f>
        <v>#DIV/0!</v>
      </c>
      <c r="K470" t="e">
        <f>IF(AND(Übersicht!$C470=13,Datenblatt!N470&lt;Datenblatt!$T$3),0,IF(AND(Übersicht!$C470=14,Datenblatt!N470&lt;Datenblatt!$T$4),0,IF(AND(Übersicht!$C470=15,Datenblatt!N470&lt;Datenblatt!$T$5),0,IF(AND(Übersicht!$C470=16,Datenblatt!N470&lt;Datenblatt!$T$6),0,IF(AND(Übersicht!$C470=12,Datenblatt!N470&lt;Datenblatt!$T$7),0,IF(AND(Übersicht!$C470=11,Datenblatt!N470&lt;Datenblatt!$T$8),0,IF(AND($C470=13,Datenblatt!N470&gt;Datenblatt!$S$3),100,IF(AND($C470=14,Datenblatt!N470&gt;Datenblatt!$S$4),100,IF(AND($C470=15,Datenblatt!N470&gt;Datenblatt!$S$5),100,IF(AND($C470=16,Datenblatt!N470&gt;Datenblatt!$S$6),100,IF(AND($C470=12,Datenblatt!N470&gt;Datenblatt!$S$7),100,IF(AND($C470=11,Datenblatt!N470&gt;Datenblatt!$S$8),100,IF(Übersicht!$C470=13,Datenblatt!$B$11*Datenblatt!N470^3+Datenblatt!$C$11*Datenblatt!N470^2+Datenblatt!$D$11*Datenblatt!N470+Datenblatt!$E$11,IF(Übersicht!$C470=14,Datenblatt!$B$12*Datenblatt!N470^3+Datenblatt!$C$12*Datenblatt!N470^2+Datenblatt!$D$12*Datenblatt!N470+Datenblatt!$E$12,IF(Übersicht!$C470=15,Datenblatt!$B$13*Datenblatt!N470^3+Datenblatt!$C$13*Datenblatt!N470^2+Datenblatt!$D$13*Datenblatt!N470+Datenblatt!$E$13,IF(Übersicht!$C470=16,Datenblatt!$B$14*Datenblatt!N470^3+Datenblatt!$C$14*Datenblatt!N470^2+Datenblatt!$D$14*Datenblatt!N470+Datenblatt!$E$14,IF(Übersicht!$C470=12,Datenblatt!$B$15*Datenblatt!N470^3+Datenblatt!$C$15*Datenblatt!N470^2+Datenblatt!$D$15*Datenblatt!N470+Datenblatt!$E$15,IF(Übersicht!$C470=11,Datenblatt!$B$16*Datenblatt!N470^3+Datenblatt!$C$16*Datenblatt!N470^2+Datenblatt!$D$16*Datenblatt!N470+Datenblatt!$E$16,0))))))))))))))))))</f>
        <v>#DIV/0!</v>
      </c>
      <c r="L470">
        <f>IF(AND($C470=13,G470&lt;Datenblatt!$V$3),0,IF(AND($C470=14,G470&lt;Datenblatt!$V$4),0,IF(AND($C470=15,G470&lt;Datenblatt!$V$5),0,IF(AND($C470=16,G470&lt;Datenblatt!$V$6),0,IF(AND($C470=12,G470&lt;Datenblatt!$V$7),0,IF(AND($C470=11,G470&lt;Datenblatt!$V$8),0,IF(AND($C470=13,G470&gt;Datenblatt!$U$3),100,IF(AND($C470=14,G470&gt;Datenblatt!$U$4),100,IF(AND($C470=15,G470&gt;Datenblatt!$U$5),100,IF(AND($C470=16,G470&gt;Datenblatt!$U$6),100,IF(AND($C470=12,G470&gt;Datenblatt!$U$7),100,IF(AND($C470=11,G470&gt;Datenblatt!$U$8),100,IF($C470=13,(Datenblatt!$B$19*Übersicht!G470^3)+(Datenblatt!$C$19*Übersicht!G470^2)+(Datenblatt!$D$19*Übersicht!G470)+Datenblatt!$E$19,IF($C470=14,(Datenblatt!$B$20*Übersicht!G470^3)+(Datenblatt!$C$20*Übersicht!G470^2)+(Datenblatt!$D$20*Übersicht!G470)+Datenblatt!$E$20,IF($C470=15,(Datenblatt!$B$21*Übersicht!G470^3)+(Datenblatt!$C$21*Übersicht!G470^2)+(Datenblatt!$D$21*Übersicht!G470)+Datenblatt!$E$21,IF($C470=16,(Datenblatt!$B$22*Übersicht!G470^3)+(Datenblatt!$C$22*Übersicht!G470^2)+(Datenblatt!$D$22*Übersicht!G470)+Datenblatt!$E$22,IF($C470=12,(Datenblatt!$B$23*Übersicht!G470^3)+(Datenblatt!$C$23*Übersicht!G470^2)+(Datenblatt!$D$23*Übersicht!G470)+Datenblatt!$E$23,IF($C470=11,(Datenblatt!$B$24*Übersicht!G470^3)+(Datenblatt!$C$24*Übersicht!G470^2)+(Datenblatt!$D$24*Übersicht!G470)+Datenblatt!$E$24,0))))))))))))))))))</f>
        <v>0</v>
      </c>
      <c r="M470">
        <f>IF(AND(H470="",C470=11),Datenblatt!$I$26,IF(AND(H470="",C470=12),Datenblatt!$I$26,IF(AND(H470="",C470=16),Datenblatt!$I$27,IF(AND(H470="",C470=15),Datenblatt!$I$26,IF(AND(H470="",C470=14),Datenblatt!$I$26,IF(AND(H470="",C470=13),Datenblatt!$I$26,IF(AND($C470=13,H470&gt;Datenblatt!$X$3),0,IF(AND($C470=14,H470&gt;Datenblatt!$X$4),0,IF(AND($C470=15,H470&gt;Datenblatt!$X$5),0,IF(AND($C470=16,H470&gt;Datenblatt!$X$6),0,IF(AND($C470=12,H470&gt;Datenblatt!$X$7),0,IF(AND($C470=11,H470&gt;Datenblatt!$X$8),0,IF(AND($C470=13,H470&lt;Datenblatt!$W$3),100,IF(AND($C470=14,H470&lt;Datenblatt!$W$4),100,IF(AND($C470=15,H470&lt;Datenblatt!$W$5),100,IF(AND($C470=16,H470&lt;Datenblatt!$W$6),100,IF(AND($C470=12,H470&lt;Datenblatt!$W$7),100,IF(AND($C470=11,H470&lt;Datenblatt!$W$8),100,IF($C470=13,(Datenblatt!$B$27*Übersicht!H470^3)+(Datenblatt!$C$27*Übersicht!H470^2)+(Datenblatt!$D$27*Übersicht!H470)+Datenblatt!$E$27,IF($C470=14,(Datenblatt!$B$28*Übersicht!H470^3)+(Datenblatt!$C$28*Übersicht!H470^2)+(Datenblatt!$D$28*Übersicht!H470)+Datenblatt!$E$28,IF($C470=15,(Datenblatt!$B$29*Übersicht!H470^3)+(Datenblatt!$C$29*Übersicht!H470^2)+(Datenblatt!$D$29*Übersicht!H470)+Datenblatt!$E$29,IF($C470=16,(Datenblatt!$B$30*Übersicht!H470^3)+(Datenblatt!$C$30*Übersicht!H470^2)+(Datenblatt!$D$30*Übersicht!H470)+Datenblatt!$E$30,IF($C470=12,(Datenblatt!$B$31*Übersicht!H470^3)+(Datenblatt!$C$31*Übersicht!H470^2)+(Datenblatt!$D$31*Übersicht!H470)+Datenblatt!$E$31,IF($C470=11,(Datenblatt!$B$32*Übersicht!H470^3)+(Datenblatt!$C$32*Übersicht!H470^2)+(Datenblatt!$D$32*Übersicht!H470)+Datenblatt!$E$32,0))))))))))))))))))))))))</f>
        <v>0</v>
      </c>
      <c r="N470">
        <f>IF(AND(H470="",C470=11),Datenblatt!$I$29,IF(AND(H470="",C470=12),Datenblatt!$I$29,IF(AND(H470="",C470=16),Datenblatt!$I$29,IF(AND(H470="",C470=15),Datenblatt!$I$29,IF(AND(H470="",C470=14),Datenblatt!$I$29,IF(AND(H470="",C470=13),Datenblatt!$I$29,IF(AND($C470=13,H470&gt;Datenblatt!$X$3),0,IF(AND($C470=14,H470&gt;Datenblatt!$X$4),0,IF(AND($C470=15,H470&gt;Datenblatt!$X$5),0,IF(AND($C470=16,H470&gt;Datenblatt!$X$6),0,IF(AND($C470=12,H470&gt;Datenblatt!$X$7),0,IF(AND($C470=11,H470&gt;Datenblatt!$X$8),0,IF(AND($C470=13,H470&lt;Datenblatt!$W$3),100,IF(AND($C470=14,H470&lt;Datenblatt!$W$4),100,IF(AND($C470=15,H470&lt;Datenblatt!$W$5),100,IF(AND($C470=16,H470&lt;Datenblatt!$W$6),100,IF(AND($C470=12,H470&lt;Datenblatt!$W$7),100,IF(AND($C470=11,H470&lt;Datenblatt!$W$8),100,IF($C470=13,(Datenblatt!$B$27*Übersicht!H470^3)+(Datenblatt!$C$27*Übersicht!H470^2)+(Datenblatt!$D$27*Übersicht!H470)+Datenblatt!$E$27,IF($C470=14,(Datenblatt!$B$28*Übersicht!H470^3)+(Datenblatt!$C$28*Übersicht!H470^2)+(Datenblatt!$D$28*Übersicht!H470)+Datenblatt!$E$28,IF($C470=15,(Datenblatt!$B$29*Übersicht!H470^3)+(Datenblatt!$C$29*Übersicht!H470^2)+(Datenblatt!$D$29*Übersicht!H470)+Datenblatt!$E$29,IF($C470=16,(Datenblatt!$B$30*Übersicht!H470^3)+(Datenblatt!$C$30*Übersicht!H470^2)+(Datenblatt!$D$30*Übersicht!H470)+Datenblatt!$E$30,IF($C470=12,(Datenblatt!$B$31*Übersicht!H470^3)+(Datenblatt!$C$31*Übersicht!H470^2)+(Datenblatt!$D$31*Übersicht!H470)+Datenblatt!$E$31,IF($C470=11,(Datenblatt!$B$32*Übersicht!H470^3)+(Datenblatt!$C$32*Übersicht!H470^2)+(Datenblatt!$D$32*Übersicht!H470)+Datenblatt!$E$32,0))))))))))))))))))))))))</f>
        <v>0</v>
      </c>
      <c r="O470" s="2" t="e">
        <f t="shared" si="28"/>
        <v>#DIV/0!</v>
      </c>
      <c r="P470" s="2" t="e">
        <f t="shared" si="29"/>
        <v>#DIV/0!</v>
      </c>
      <c r="R470" s="2"/>
      <c r="S470" s="2">
        <f>Datenblatt!$I$10</f>
        <v>62.816491055091916</v>
      </c>
      <c r="T470" s="2">
        <f>Datenblatt!$I$18</f>
        <v>62.379148900450787</v>
      </c>
      <c r="U470" s="2">
        <f>Datenblatt!$I$26</f>
        <v>55.885385458572635</v>
      </c>
      <c r="V470" s="2">
        <f>Datenblatt!$I$34</f>
        <v>60.727085155488531</v>
      </c>
      <c r="W470" s="7" t="e">
        <f t="shared" si="30"/>
        <v>#DIV/0!</v>
      </c>
      <c r="Y470" s="2">
        <f>Datenblatt!$I$5</f>
        <v>73.48733784597421</v>
      </c>
      <c r="Z470">
        <f>Datenblatt!$I$13</f>
        <v>79.926562848016317</v>
      </c>
      <c r="AA470">
        <f>Datenblatt!$I$21</f>
        <v>79.953620531215734</v>
      </c>
      <c r="AB470">
        <f>Datenblatt!$I$29</f>
        <v>70.851454876954847</v>
      </c>
      <c r="AC470">
        <f>Datenblatt!$I$37</f>
        <v>75.813025407742586</v>
      </c>
      <c r="AD470" s="7" t="e">
        <f t="shared" si="31"/>
        <v>#DIV/0!</v>
      </c>
    </row>
    <row r="471" spans="10:30" ht="19" x14ac:dyDescent="0.25">
      <c r="J471" s="3" t="e">
        <f>IF(AND($C471=13,Datenblatt!M471&lt;Datenblatt!$R$3),0,IF(AND($C471=14,Datenblatt!M471&lt;Datenblatt!$R$4),0,IF(AND($C471=15,Datenblatt!M471&lt;Datenblatt!$R$5),0,IF(AND($C471=16,Datenblatt!M471&lt;Datenblatt!$R$6),0,IF(AND($C471=12,Datenblatt!M471&lt;Datenblatt!$R$7),0,IF(AND($C471=11,Datenblatt!M471&lt;Datenblatt!$R$8),0,IF(AND($C471=13,Datenblatt!M471&gt;Datenblatt!$Q$3),100,IF(AND($C471=14,Datenblatt!M471&gt;Datenblatt!$Q$4),100,IF(AND($C471=15,Datenblatt!M471&gt;Datenblatt!$Q$5),100,IF(AND($C471=16,Datenblatt!M471&gt;Datenblatt!$Q$6),100,IF(AND($C471=12,Datenblatt!M471&gt;Datenblatt!$Q$7),100,IF(AND($C471=11,Datenblatt!M471&gt;Datenblatt!$Q$8),100,IF(Übersicht!$C471=13,Datenblatt!$B$3*Datenblatt!M471^3+Datenblatt!$C$3*Datenblatt!M471^2+Datenblatt!$D$3*Datenblatt!M471+Datenblatt!$E$3,IF(Übersicht!$C471=14,Datenblatt!$B$4*Datenblatt!M471^3+Datenblatt!$C$4*Datenblatt!M471^2+Datenblatt!$D$4*Datenblatt!M471+Datenblatt!$E$4,IF(Übersicht!$C471=15,Datenblatt!$B$5*Datenblatt!M471^3+Datenblatt!$C$5*Datenblatt!M471^2+Datenblatt!$D$5*Datenblatt!M471+Datenblatt!$E$5,IF(Übersicht!$C471=16,Datenblatt!$B$6*Datenblatt!M471^3+Datenblatt!$C$6*Datenblatt!M471^2+Datenblatt!$D$6*Datenblatt!M471+Datenblatt!$E$6,IF(Übersicht!$C471=12,Datenblatt!$B$7*Datenblatt!M471^3+Datenblatt!$C$7*Datenblatt!M471^2+Datenblatt!$D$7*Datenblatt!M471+Datenblatt!$E$7,IF(Übersicht!$C471=11,Datenblatt!$B$8*Datenblatt!M471^3+Datenblatt!$C$8*Datenblatt!M471^2+Datenblatt!$D$8*Datenblatt!M471+Datenblatt!$E$8,0))))))))))))))))))</f>
        <v>#DIV/0!</v>
      </c>
      <c r="K471" t="e">
        <f>IF(AND(Übersicht!$C471=13,Datenblatt!N471&lt;Datenblatt!$T$3),0,IF(AND(Übersicht!$C471=14,Datenblatt!N471&lt;Datenblatt!$T$4),0,IF(AND(Übersicht!$C471=15,Datenblatt!N471&lt;Datenblatt!$T$5),0,IF(AND(Übersicht!$C471=16,Datenblatt!N471&lt;Datenblatt!$T$6),0,IF(AND(Übersicht!$C471=12,Datenblatt!N471&lt;Datenblatt!$T$7),0,IF(AND(Übersicht!$C471=11,Datenblatt!N471&lt;Datenblatt!$T$8),0,IF(AND($C471=13,Datenblatt!N471&gt;Datenblatt!$S$3),100,IF(AND($C471=14,Datenblatt!N471&gt;Datenblatt!$S$4),100,IF(AND($C471=15,Datenblatt!N471&gt;Datenblatt!$S$5),100,IF(AND($C471=16,Datenblatt!N471&gt;Datenblatt!$S$6),100,IF(AND($C471=12,Datenblatt!N471&gt;Datenblatt!$S$7),100,IF(AND($C471=11,Datenblatt!N471&gt;Datenblatt!$S$8),100,IF(Übersicht!$C471=13,Datenblatt!$B$11*Datenblatt!N471^3+Datenblatt!$C$11*Datenblatt!N471^2+Datenblatt!$D$11*Datenblatt!N471+Datenblatt!$E$11,IF(Übersicht!$C471=14,Datenblatt!$B$12*Datenblatt!N471^3+Datenblatt!$C$12*Datenblatt!N471^2+Datenblatt!$D$12*Datenblatt!N471+Datenblatt!$E$12,IF(Übersicht!$C471=15,Datenblatt!$B$13*Datenblatt!N471^3+Datenblatt!$C$13*Datenblatt!N471^2+Datenblatt!$D$13*Datenblatt!N471+Datenblatt!$E$13,IF(Übersicht!$C471=16,Datenblatt!$B$14*Datenblatt!N471^3+Datenblatt!$C$14*Datenblatt!N471^2+Datenblatt!$D$14*Datenblatt!N471+Datenblatt!$E$14,IF(Übersicht!$C471=12,Datenblatt!$B$15*Datenblatt!N471^3+Datenblatt!$C$15*Datenblatt!N471^2+Datenblatt!$D$15*Datenblatt!N471+Datenblatt!$E$15,IF(Übersicht!$C471=11,Datenblatt!$B$16*Datenblatt!N471^3+Datenblatt!$C$16*Datenblatt!N471^2+Datenblatt!$D$16*Datenblatt!N471+Datenblatt!$E$16,0))))))))))))))))))</f>
        <v>#DIV/0!</v>
      </c>
      <c r="L471">
        <f>IF(AND($C471=13,G471&lt;Datenblatt!$V$3),0,IF(AND($C471=14,G471&lt;Datenblatt!$V$4),0,IF(AND($C471=15,G471&lt;Datenblatt!$V$5),0,IF(AND($C471=16,G471&lt;Datenblatt!$V$6),0,IF(AND($C471=12,G471&lt;Datenblatt!$V$7),0,IF(AND($C471=11,G471&lt;Datenblatt!$V$8),0,IF(AND($C471=13,G471&gt;Datenblatt!$U$3),100,IF(AND($C471=14,G471&gt;Datenblatt!$U$4),100,IF(AND($C471=15,G471&gt;Datenblatt!$U$5),100,IF(AND($C471=16,G471&gt;Datenblatt!$U$6),100,IF(AND($C471=12,G471&gt;Datenblatt!$U$7),100,IF(AND($C471=11,G471&gt;Datenblatt!$U$8),100,IF($C471=13,(Datenblatt!$B$19*Übersicht!G471^3)+(Datenblatt!$C$19*Übersicht!G471^2)+(Datenblatt!$D$19*Übersicht!G471)+Datenblatt!$E$19,IF($C471=14,(Datenblatt!$B$20*Übersicht!G471^3)+(Datenblatt!$C$20*Übersicht!G471^2)+(Datenblatt!$D$20*Übersicht!G471)+Datenblatt!$E$20,IF($C471=15,(Datenblatt!$B$21*Übersicht!G471^3)+(Datenblatt!$C$21*Übersicht!G471^2)+(Datenblatt!$D$21*Übersicht!G471)+Datenblatt!$E$21,IF($C471=16,(Datenblatt!$B$22*Übersicht!G471^3)+(Datenblatt!$C$22*Übersicht!G471^2)+(Datenblatt!$D$22*Übersicht!G471)+Datenblatt!$E$22,IF($C471=12,(Datenblatt!$B$23*Übersicht!G471^3)+(Datenblatt!$C$23*Übersicht!G471^2)+(Datenblatt!$D$23*Übersicht!G471)+Datenblatt!$E$23,IF($C471=11,(Datenblatt!$B$24*Übersicht!G471^3)+(Datenblatt!$C$24*Übersicht!G471^2)+(Datenblatt!$D$24*Übersicht!G471)+Datenblatt!$E$24,0))))))))))))))))))</f>
        <v>0</v>
      </c>
      <c r="M471">
        <f>IF(AND(H471="",C471=11),Datenblatt!$I$26,IF(AND(H471="",C471=12),Datenblatt!$I$26,IF(AND(H471="",C471=16),Datenblatt!$I$27,IF(AND(H471="",C471=15),Datenblatt!$I$26,IF(AND(H471="",C471=14),Datenblatt!$I$26,IF(AND(H471="",C471=13),Datenblatt!$I$26,IF(AND($C471=13,H471&gt;Datenblatt!$X$3),0,IF(AND($C471=14,H471&gt;Datenblatt!$X$4),0,IF(AND($C471=15,H471&gt;Datenblatt!$X$5),0,IF(AND($C471=16,H471&gt;Datenblatt!$X$6),0,IF(AND($C471=12,H471&gt;Datenblatt!$X$7),0,IF(AND($C471=11,H471&gt;Datenblatt!$X$8),0,IF(AND($C471=13,H471&lt;Datenblatt!$W$3),100,IF(AND($C471=14,H471&lt;Datenblatt!$W$4),100,IF(AND($C471=15,H471&lt;Datenblatt!$W$5),100,IF(AND($C471=16,H471&lt;Datenblatt!$W$6),100,IF(AND($C471=12,H471&lt;Datenblatt!$W$7),100,IF(AND($C471=11,H471&lt;Datenblatt!$W$8),100,IF($C471=13,(Datenblatt!$B$27*Übersicht!H471^3)+(Datenblatt!$C$27*Übersicht!H471^2)+(Datenblatt!$D$27*Übersicht!H471)+Datenblatt!$E$27,IF($C471=14,(Datenblatt!$B$28*Übersicht!H471^3)+(Datenblatt!$C$28*Übersicht!H471^2)+(Datenblatt!$D$28*Übersicht!H471)+Datenblatt!$E$28,IF($C471=15,(Datenblatt!$B$29*Übersicht!H471^3)+(Datenblatt!$C$29*Übersicht!H471^2)+(Datenblatt!$D$29*Übersicht!H471)+Datenblatt!$E$29,IF($C471=16,(Datenblatt!$B$30*Übersicht!H471^3)+(Datenblatt!$C$30*Übersicht!H471^2)+(Datenblatt!$D$30*Übersicht!H471)+Datenblatt!$E$30,IF($C471=12,(Datenblatt!$B$31*Übersicht!H471^3)+(Datenblatt!$C$31*Übersicht!H471^2)+(Datenblatt!$D$31*Übersicht!H471)+Datenblatt!$E$31,IF($C471=11,(Datenblatt!$B$32*Übersicht!H471^3)+(Datenblatt!$C$32*Übersicht!H471^2)+(Datenblatt!$D$32*Übersicht!H471)+Datenblatt!$E$32,0))))))))))))))))))))))))</f>
        <v>0</v>
      </c>
      <c r="N471">
        <f>IF(AND(H471="",C471=11),Datenblatt!$I$29,IF(AND(H471="",C471=12),Datenblatt!$I$29,IF(AND(H471="",C471=16),Datenblatt!$I$29,IF(AND(H471="",C471=15),Datenblatt!$I$29,IF(AND(H471="",C471=14),Datenblatt!$I$29,IF(AND(H471="",C471=13),Datenblatt!$I$29,IF(AND($C471=13,H471&gt;Datenblatt!$X$3),0,IF(AND($C471=14,H471&gt;Datenblatt!$X$4),0,IF(AND($C471=15,H471&gt;Datenblatt!$X$5),0,IF(AND($C471=16,H471&gt;Datenblatt!$X$6),0,IF(AND($C471=12,H471&gt;Datenblatt!$X$7),0,IF(AND($C471=11,H471&gt;Datenblatt!$X$8),0,IF(AND($C471=13,H471&lt;Datenblatt!$W$3),100,IF(AND($C471=14,H471&lt;Datenblatt!$W$4),100,IF(AND($C471=15,H471&lt;Datenblatt!$W$5),100,IF(AND($C471=16,H471&lt;Datenblatt!$W$6),100,IF(AND($C471=12,H471&lt;Datenblatt!$W$7),100,IF(AND($C471=11,H471&lt;Datenblatt!$W$8),100,IF($C471=13,(Datenblatt!$B$27*Übersicht!H471^3)+(Datenblatt!$C$27*Übersicht!H471^2)+(Datenblatt!$D$27*Übersicht!H471)+Datenblatt!$E$27,IF($C471=14,(Datenblatt!$B$28*Übersicht!H471^3)+(Datenblatt!$C$28*Übersicht!H471^2)+(Datenblatt!$D$28*Übersicht!H471)+Datenblatt!$E$28,IF($C471=15,(Datenblatt!$B$29*Übersicht!H471^3)+(Datenblatt!$C$29*Übersicht!H471^2)+(Datenblatt!$D$29*Übersicht!H471)+Datenblatt!$E$29,IF($C471=16,(Datenblatt!$B$30*Übersicht!H471^3)+(Datenblatt!$C$30*Übersicht!H471^2)+(Datenblatt!$D$30*Übersicht!H471)+Datenblatt!$E$30,IF($C471=12,(Datenblatt!$B$31*Übersicht!H471^3)+(Datenblatt!$C$31*Übersicht!H471^2)+(Datenblatt!$D$31*Übersicht!H471)+Datenblatt!$E$31,IF($C471=11,(Datenblatt!$B$32*Übersicht!H471^3)+(Datenblatt!$C$32*Übersicht!H471^2)+(Datenblatt!$D$32*Übersicht!H471)+Datenblatt!$E$32,0))))))))))))))))))))))))</f>
        <v>0</v>
      </c>
      <c r="O471" s="2" t="e">
        <f t="shared" si="28"/>
        <v>#DIV/0!</v>
      </c>
      <c r="P471" s="2" t="e">
        <f t="shared" si="29"/>
        <v>#DIV/0!</v>
      </c>
      <c r="R471" s="2"/>
      <c r="S471" s="2">
        <f>Datenblatt!$I$10</f>
        <v>62.816491055091916</v>
      </c>
      <c r="T471" s="2">
        <f>Datenblatt!$I$18</f>
        <v>62.379148900450787</v>
      </c>
      <c r="U471" s="2">
        <f>Datenblatt!$I$26</f>
        <v>55.885385458572635</v>
      </c>
      <c r="V471" s="2">
        <f>Datenblatt!$I$34</f>
        <v>60.727085155488531</v>
      </c>
      <c r="W471" s="7" t="e">
        <f t="shared" si="30"/>
        <v>#DIV/0!</v>
      </c>
      <c r="Y471" s="2">
        <f>Datenblatt!$I$5</f>
        <v>73.48733784597421</v>
      </c>
      <c r="Z471">
        <f>Datenblatt!$I$13</f>
        <v>79.926562848016317</v>
      </c>
      <c r="AA471">
        <f>Datenblatt!$I$21</f>
        <v>79.953620531215734</v>
      </c>
      <c r="AB471">
        <f>Datenblatt!$I$29</f>
        <v>70.851454876954847</v>
      </c>
      <c r="AC471">
        <f>Datenblatt!$I$37</f>
        <v>75.813025407742586</v>
      </c>
      <c r="AD471" s="7" t="e">
        <f t="shared" si="31"/>
        <v>#DIV/0!</v>
      </c>
    </row>
    <row r="472" spans="10:30" ht="19" x14ac:dyDescent="0.25">
      <c r="J472" s="3" t="e">
        <f>IF(AND($C472=13,Datenblatt!M472&lt;Datenblatt!$R$3),0,IF(AND($C472=14,Datenblatt!M472&lt;Datenblatt!$R$4),0,IF(AND($C472=15,Datenblatt!M472&lt;Datenblatt!$R$5),0,IF(AND($C472=16,Datenblatt!M472&lt;Datenblatt!$R$6),0,IF(AND($C472=12,Datenblatt!M472&lt;Datenblatt!$R$7),0,IF(AND($C472=11,Datenblatt!M472&lt;Datenblatt!$R$8),0,IF(AND($C472=13,Datenblatt!M472&gt;Datenblatt!$Q$3),100,IF(AND($C472=14,Datenblatt!M472&gt;Datenblatt!$Q$4),100,IF(AND($C472=15,Datenblatt!M472&gt;Datenblatt!$Q$5),100,IF(AND($C472=16,Datenblatt!M472&gt;Datenblatt!$Q$6),100,IF(AND($C472=12,Datenblatt!M472&gt;Datenblatt!$Q$7),100,IF(AND($C472=11,Datenblatt!M472&gt;Datenblatt!$Q$8),100,IF(Übersicht!$C472=13,Datenblatt!$B$3*Datenblatt!M472^3+Datenblatt!$C$3*Datenblatt!M472^2+Datenblatt!$D$3*Datenblatt!M472+Datenblatt!$E$3,IF(Übersicht!$C472=14,Datenblatt!$B$4*Datenblatt!M472^3+Datenblatt!$C$4*Datenblatt!M472^2+Datenblatt!$D$4*Datenblatt!M472+Datenblatt!$E$4,IF(Übersicht!$C472=15,Datenblatt!$B$5*Datenblatt!M472^3+Datenblatt!$C$5*Datenblatt!M472^2+Datenblatt!$D$5*Datenblatt!M472+Datenblatt!$E$5,IF(Übersicht!$C472=16,Datenblatt!$B$6*Datenblatt!M472^3+Datenblatt!$C$6*Datenblatt!M472^2+Datenblatt!$D$6*Datenblatt!M472+Datenblatt!$E$6,IF(Übersicht!$C472=12,Datenblatt!$B$7*Datenblatt!M472^3+Datenblatt!$C$7*Datenblatt!M472^2+Datenblatt!$D$7*Datenblatt!M472+Datenblatt!$E$7,IF(Übersicht!$C472=11,Datenblatt!$B$8*Datenblatt!M472^3+Datenblatt!$C$8*Datenblatt!M472^2+Datenblatt!$D$8*Datenblatt!M472+Datenblatt!$E$8,0))))))))))))))))))</f>
        <v>#DIV/0!</v>
      </c>
      <c r="K472" t="e">
        <f>IF(AND(Übersicht!$C472=13,Datenblatt!N472&lt;Datenblatt!$T$3),0,IF(AND(Übersicht!$C472=14,Datenblatt!N472&lt;Datenblatt!$T$4),0,IF(AND(Übersicht!$C472=15,Datenblatt!N472&lt;Datenblatt!$T$5),0,IF(AND(Übersicht!$C472=16,Datenblatt!N472&lt;Datenblatt!$T$6),0,IF(AND(Übersicht!$C472=12,Datenblatt!N472&lt;Datenblatt!$T$7),0,IF(AND(Übersicht!$C472=11,Datenblatt!N472&lt;Datenblatt!$T$8),0,IF(AND($C472=13,Datenblatt!N472&gt;Datenblatt!$S$3),100,IF(AND($C472=14,Datenblatt!N472&gt;Datenblatt!$S$4),100,IF(AND($C472=15,Datenblatt!N472&gt;Datenblatt!$S$5),100,IF(AND($C472=16,Datenblatt!N472&gt;Datenblatt!$S$6),100,IF(AND($C472=12,Datenblatt!N472&gt;Datenblatt!$S$7),100,IF(AND($C472=11,Datenblatt!N472&gt;Datenblatt!$S$8),100,IF(Übersicht!$C472=13,Datenblatt!$B$11*Datenblatt!N472^3+Datenblatt!$C$11*Datenblatt!N472^2+Datenblatt!$D$11*Datenblatt!N472+Datenblatt!$E$11,IF(Übersicht!$C472=14,Datenblatt!$B$12*Datenblatt!N472^3+Datenblatt!$C$12*Datenblatt!N472^2+Datenblatt!$D$12*Datenblatt!N472+Datenblatt!$E$12,IF(Übersicht!$C472=15,Datenblatt!$B$13*Datenblatt!N472^3+Datenblatt!$C$13*Datenblatt!N472^2+Datenblatt!$D$13*Datenblatt!N472+Datenblatt!$E$13,IF(Übersicht!$C472=16,Datenblatt!$B$14*Datenblatt!N472^3+Datenblatt!$C$14*Datenblatt!N472^2+Datenblatt!$D$14*Datenblatt!N472+Datenblatt!$E$14,IF(Übersicht!$C472=12,Datenblatt!$B$15*Datenblatt!N472^3+Datenblatt!$C$15*Datenblatt!N472^2+Datenblatt!$D$15*Datenblatt!N472+Datenblatt!$E$15,IF(Übersicht!$C472=11,Datenblatt!$B$16*Datenblatt!N472^3+Datenblatt!$C$16*Datenblatt!N472^2+Datenblatt!$D$16*Datenblatt!N472+Datenblatt!$E$16,0))))))))))))))))))</f>
        <v>#DIV/0!</v>
      </c>
      <c r="L472">
        <f>IF(AND($C472=13,G472&lt;Datenblatt!$V$3),0,IF(AND($C472=14,G472&lt;Datenblatt!$V$4),0,IF(AND($C472=15,G472&lt;Datenblatt!$V$5),0,IF(AND($C472=16,G472&lt;Datenblatt!$V$6),0,IF(AND($C472=12,G472&lt;Datenblatt!$V$7),0,IF(AND($C472=11,G472&lt;Datenblatt!$V$8),0,IF(AND($C472=13,G472&gt;Datenblatt!$U$3),100,IF(AND($C472=14,G472&gt;Datenblatt!$U$4),100,IF(AND($C472=15,G472&gt;Datenblatt!$U$5),100,IF(AND($C472=16,G472&gt;Datenblatt!$U$6),100,IF(AND($C472=12,G472&gt;Datenblatt!$U$7),100,IF(AND($C472=11,G472&gt;Datenblatt!$U$8),100,IF($C472=13,(Datenblatt!$B$19*Übersicht!G472^3)+(Datenblatt!$C$19*Übersicht!G472^2)+(Datenblatt!$D$19*Übersicht!G472)+Datenblatt!$E$19,IF($C472=14,(Datenblatt!$B$20*Übersicht!G472^3)+(Datenblatt!$C$20*Übersicht!G472^2)+(Datenblatt!$D$20*Übersicht!G472)+Datenblatt!$E$20,IF($C472=15,(Datenblatt!$B$21*Übersicht!G472^3)+(Datenblatt!$C$21*Übersicht!G472^2)+(Datenblatt!$D$21*Übersicht!G472)+Datenblatt!$E$21,IF($C472=16,(Datenblatt!$B$22*Übersicht!G472^3)+(Datenblatt!$C$22*Übersicht!G472^2)+(Datenblatt!$D$22*Übersicht!G472)+Datenblatt!$E$22,IF($C472=12,(Datenblatt!$B$23*Übersicht!G472^3)+(Datenblatt!$C$23*Übersicht!G472^2)+(Datenblatt!$D$23*Übersicht!G472)+Datenblatt!$E$23,IF($C472=11,(Datenblatt!$B$24*Übersicht!G472^3)+(Datenblatt!$C$24*Übersicht!G472^2)+(Datenblatt!$D$24*Übersicht!G472)+Datenblatt!$E$24,0))))))))))))))))))</f>
        <v>0</v>
      </c>
      <c r="M472">
        <f>IF(AND(H472="",C472=11),Datenblatt!$I$26,IF(AND(H472="",C472=12),Datenblatt!$I$26,IF(AND(H472="",C472=16),Datenblatt!$I$27,IF(AND(H472="",C472=15),Datenblatt!$I$26,IF(AND(H472="",C472=14),Datenblatt!$I$26,IF(AND(H472="",C472=13),Datenblatt!$I$26,IF(AND($C472=13,H472&gt;Datenblatt!$X$3),0,IF(AND($C472=14,H472&gt;Datenblatt!$X$4),0,IF(AND($C472=15,H472&gt;Datenblatt!$X$5),0,IF(AND($C472=16,H472&gt;Datenblatt!$X$6),0,IF(AND($C472=12,H472&gt;Datenblatt!$X$7),0,IF(AND($C472=11,H472&gt;Datenblatt!$X$8),0,IF(AND($C472=13,H472&lt;Datenblatt!$W$3),100,IF(AND($C472=14,H472&lt;Datenblatt!$W$4),100,IF(AND($C472=15,H472&lt;Datenblatt!$W$5),100,IF(AND($C472=16,H472&lt;Datenblatt!$W$6),100,IF(AND($C472=12,H472&lt;Datenblatt!$W$7),100,IF(AND($C472=11,H472&lt;Datenblatt!$W$8),100,IF($C472=13,(Datenblatt!$B$27*Übersicht!H472^3)+(Datenblatt!$C$27*Übersicht!H472^2)+(Datenblatt!$D$27*Übersicht!H472)+Datenblatt!$E$27,IF($C472=14,(Datenblatt!$B$28*Übersicht!H472^3)+(Datenblatt!$C$28*Übersicht!H472^2)+(Datenblatt!$D$28*Übersicht!H472)+Datenblatt!$E$28,IF($C472=15,(Datenblatt!$B$29*Übersicht!H472^3)+(Datenblatt!$C$29*Übersicht!H472^2)+(Datenblatt!$D$29*Übersicht!H472)+Datenblatt!$E$29,IF($C472=16,(Datenblatt!$B$30*Übersicht!H472^3)+(Datenblatt!$C$30*Übersicht!H472^2)+(Datenblatt!$D$30*Übersicht!H472)+Datenblatt!$E$30,IF($C472=12,(Datenblatt!$B$31*Übersicht!H472^3)+(Datenblatt!$C$31*Übersicht!H472^2)+(Datenblatt!$D$31*Übersicht!H472)+Datenblatt!$E$31,IF($C472=11,(Datenblatt!$B$32*Übersicht!H472^3)+(Datenblatt!$C$32*Übersicht!H472^2)+(Datenblatt!$D$32*Übersicht!H472)+Datenblatt!$E$32,0))))))))))))))))))))))))</f>
        <v>0</v>
      </c>
      <c r="N472">
        <f>IF(AND(H472="",C472=11),Datenblatt!$I$29,IF(AND(H472="",C472=12),Datenblatt!$I$29,IF(AND(H472="",C472=16),Datenblatt!$I$29,IF(AND(H472="",C472=15),Datenblatt!$I$29,IF(AND(H472="",C472=14),Datenblatt!$I$29,IF(AND(H472="",C472=13),Datenblatt!$I$29,IF(AND($C472=13,H472&gt;Datenblatt!$X$3),0,IF(AND($C472=14,H472&gt;Datenblatt!$X$4),0,IF(AND($C472=15,H472&gt;Datenblatt!$X$5),0,IF(AND($C472=16,H472&gt;Datenblatt!$X$6),0,IF(AND($C472=12,H472&gt;Datenblatt!$X$7),0,IF(AND($C472=11,H472&gt;Datenblatt!$X$8),0,IF(AND($C472=13,H472&lt;Datenblatt!$W$3),100,IF(AND($C472=14,H472&lt;Datenblatt!$W$4),100,IF(AND($C472=15,H472&lt;Datenblatt!$W$5),100,IF(AND($C472=16,H472&lt;Datenblatt!$W$6),100,IF(AND($C472=12,H472&lt;Datenblatt!$W$7),100,IF(AND($C472=11,H472&lt;Datenblatt!$W$8),100,IF($C472=13,(Datenblatt!$B$27*Übersicht!H472^3)+(Datenblatt!$C$27*Übersicht!H472^2)+(Datenblatt!$D$27*Übersicht!H472)+Datenblatt!$E$27,IF($C472=14,(Datenblatt!$B$28*Übersicht!H472^3)+(Datenblatt!$C$28*Übersicht!H472^2)+(Datenblatt!$D$28*Übersicht!H472)+Datenblatt!$E$28,IF($C472=15,(Datenblatt!$B$29*Übersicht!H472^3)+(Datenblatt!$C$29*Übersicht!H472^2)+(Datenblatt!$D$29*Übersicht!H472)+Datenblatt!$E$29,IF($C472=16,(Datenblatt!$B$30*Übersicht!H472^3)+(Datenblatt!$C$30*Übersicht!H472^2)+(Datenblatt!$D$30*Übersicht!H472)+Datenblatt!$E$30,IF($C472=12,(Datenblatt!$B$31*Übersicht!H472^3)+(Datenblatt!$C$31*Übersicht!H472^2)+(Datenblatt!$D$31*Übersicht!H472)+Datenblatt!$E$31,IF($C472=11,(Datenblatt!$B$32*Übersicht!H472^3)+(Datenblatt!$C$32*Übersicht!H472^2)+(Datenblatt!$D$32*Übersicht!H472)+Datenblatt!$E$32,0))))))))))))))))))))))))</f>
        <v>0</v>
      </c>
      <c r="O472" s="2" t="e">
        <f t="shared" si="28"/>
        <v>#DIV/0!</v>
      </c>
      <c r="P472" s="2" t="e">
        <f t="shared" si="29"/>
        <v>#DIV/0!</v>
      </c>
      <c r="R472" s="2"/>
      <c r="S472" s="2">
        <f>Datenblatt!$I$10</f>
        <v>62.816491055091916</v>
      </c>
      <c r="T472" s="2">
        <f>Datenblatt!$I$18</f>
        <v>62.379148900450787</v>
      </c>
      <c r="U472" s="2">
        <f>Datenblatt!$I$26</f>
        <v>55.885385458572635</v>
      </c>
      <c r="V472" s="2">
        <f>Datenblatt!$I$34</f>
        <v>60.727085155488531</v>
      </c>
      <c r="W472" s="7" t="e">
        <f t="shared" si="30"/>
        <v>#DIV/0!</v>
      </c>
      <c r="Y472" s="2">
        <f>Datenblatt!$I$5</f>
        <v>73.48733784597421</v>
      </c>
      <c r="Z472">
        <f>Datenblatt!$I$13</f>
        <v>79.926562848016317</v>
      </c>
      <c r="AA472">
        <f>Datenblatt!$I$21</f>
        <v>79.953620531215734</v>
      </c>
      <c r="AB472">
        <f>Datenblatt!$I$29</f>
        <v>70.851454876954847</v>
      </c>
      <c r="AC472">
        <f>Datenblatt!$I$37</f>
        <v>75.813025407742586</v>
      </c>
      <c r="AD472" s="7" t="e">
        <f t="shared" si="31"/>
        <v>#DIV/0!</v>
      </c>
    </row>
    <row r="473" spans="10:30" ht="19" x14ac:dyDescent="0.25">
      <c r="J473" s="3" t="e">
        <f>IF(AND($C473=13,Datenblatt!M473&lt;Datenblatt!$R$3),0,IF(AND($C473=14,Datenblatt!M473&lt;Datenblatt!$R$4),0,IF(AND($C473=15,Datenblatt!M473&lt;Datenblatt!$R$5),0,IF(AND($C473=16,Datenblatt!M473&lt;Datenblatt!$R$6),0,IF(AND($C473=12,Datenblatt!M473&lt;Datenblatt!$R$7),0,IF(AND($C473=11,Datenblatt!M473&lt;Datenblatt!$R$8),0,IF(AND($C473=13,Datenblatt!M473&gt;Datenblatt!$Q$3),100,IF(AND($C473=14,Datenblatt!M473&gt;Datenblatt!$Q$4),100,IF(AND($C473=15,Datenblatt!M473&gt;Datenblatt!$Q$5),100,IF(AND($C473=16,Datenblatt!M473&gt;Datenblatt!$Q$6),100,IF(AND($C473=12,Datenblatt!M473&gt;Datenblatt!$Q$7),100,IF(AND($C473=11,Datenblatt!M473&gt;Datenblatt!$Q$8),100,IF(Übersicht!$C473=13,Datenblatt!$B$3*Datenblatt!M473^3+Datenblatt!$C$3*Datenblatt!M473^2+Datenblatt!$D$3*Datenblatt!M473+Datenblatt!$E$3,IF(Übersicht!$C473=14,Datenblatt!$B$4*Datenblatt!M473^3+Datenblatt!$C$4*Datenblatt!M473^2+Datenblatt!$D$4*Datenblatt!M473+Datenblatt!$E$4,IF(Übersicht!$C473=15,Datenblatt!$B$5*Datenblatt!M473^3+Datenblatt!$C$5*Datenblatt!M473^2+Datenblatt!$D$5*Datenblatt!M473+Datenblatt!$E$5,IF(Übersicht!$C473=16,Datenblatt!$B$6*Datenblatt!M473^3+Datenblatt!$C$6*Datenblatt!M473^2+Datenblatt!$D$6*Datenblatt!M473+Datenblatt!$E$6,IF(Übersicht!$C473=12,Datenblatt!$B$7*Datenblatt!M473^3+Datenblatt!$C$7*Datenblatt!M473^2+Datenblatt!$D$7*Datenblatt!M473+Datenblatt!$E$7,IF(Übersicht!$C473=11,Datenblatt!$B$8*Datenblatt!M473^3+Datenblatt!$C$8*Datenblatt!M473^2+Datenblatt!$D$8*Datenblatt!M473+Datenblatt!$E$8,0))))))))))))))))))</f>
        <v>#DIV/0!</v>
      </c>
      <c r="K473" t="e">
        <f>IF(AND(Übersicht!$C473=13,Datenblatt!N473&lt;Datenblatt!$T$3),0,IF(AND(Übersicht!$C473=14,Datenblatt!N473&lt;Datenblatt!$T$4),0,IF(AND(Übersicht!$C473=15,Datenblatt!N473&lt;Datenblatt!$T$5),0,IF(AND(Übersicht!$C473=16,Datenblatt!N473&lt;Datenblatt!$T$6),0,IF(AND(Übersicht!$C473=12,Datenblatt!N473&lt;Datenblatt!$T$7),0,IF(AND(Übersicht!$C473=11,Datenblatt!N473&lt;Datenblatt!$T$8),0,IF(AND($C473=13,Datenblatt!N473&gt;Datenblatt!$S$3),100,IF(AND($C473=14,Datenblatt!N473&gt;Datenblatt!$S$4),100,IF(AND($C473=15,Datenblatt!N473&gt;Datenblatt!$S$5),100,IF(AND($C473=16,Datenblatt!N473&gt;Datenblatt!$S$6),100,IF(AND($C473=12,Datenblatt!N473&gt;Datenblatt!$S$7),100,IF(AND($C473=11,Datenblatt!N473&gt;Datenblatt!$S$8),100,IF(Übersicht!$C473=13,Datenblatt!$B$11*Datenblatt!N473^3+Datenblatt!$C$11*Datenblatt!N473^2+Datenblatt!$D$11*Datenblatt!N473+Datenblatt!$E$11,IF(Übersicht!$C473=14,Datenblatt!$B$12*Datenblatt!N473^3+Datenblatt!$C$12*Datenblatt!N473^2+Datenblatt!$D$12*Datenblatt!N473+Datenblatt!$E$12,IF(Übersicht!$C473=15,Datenblatt!$B$13*Datenblatt!N473^3+Datenblatt!$C$13*Datenblatt!N473^2+Datenblatt!$D$13*Datenblatt!N473+Datenblatt!$E$13,IF(Übersicht!$C473=16,Datenblatt!$B$14*Datenblatt!N473^3+Datenblatt!$C$14*Datenblatt!N473^2+Datenblatt!$D$14*Datenblatt!N473+Datenblatt!$E$14,IF(Übersicht!$C473=12,Datenblatt!$B$15*Datenblatt!N473^3+Datenblatt!$C$15*Datenblatt!N473^2+Datenblatt!$D$15*Datenblatt!N473+Datenblatt!$E$15,IF(Übersicht!$C473=11,Datenblatt!$B$16*Datenblatt!N473^3+Datenblatt!$C$16*Datenblatt!N473^2+Datenblatt!$D$16*Datenblatt!N473+Datenblatt!$E$16,0))))))))))))))))))</f>
        <v>#DIV/0!</v>
      </c>
      <c r="L473">
        <f>IF(AND($C473=13,G473&lt;Datenblatt!$V$3),0,IF(AND($C473=14,G473&lt;Datenblatt!$V$4),0,IF(AND($C473=15,G473&lt;Datenblatt!$V$5),0,IF(AND($C473=16,G473&lt;Datenblatt!$V$6),0,IF(AND($C473=12,G473&lt;Datenblatt!$V$7),0,IF(AND($C473=11,G473&lt;Datenblatt!$V$8),0,IF(AND($C473=13,G473&gt;Datenblatt!$U$3),100,IF(AND($C473=14,G473&gt;Datenblatt!$U$4),100,IF(AND($C473=15,G473&gt;Datenblatt!$U$5),100,IF(AND($C473=16,G473&gt;Datenblatt!$U$6),100,IF(AND($C473=12,G473&gt;Datenblatt!$U$7),100,IF(AND($C473=11,G473&gt;Datenblatt!$U$8),100,IF($C473=13,(Datenblatt!$B$19*Übersicht!G473^3)+(Datenblatt!$C$19*Übersicht!G473^2)+(Datenblatt!$D$19*Übersicht!G473)+Datenblatt!$E$19,IF($C473=14,(Datenblatt!$B$20*Übersicht!G473^3)+(Datenblatt!$C$20*Übersicht!G473^2)+(Datenblatt!$D$20*Übersicht!G473)+Datenblatt!$E$20,IF($C473=15,(Datenblatt!$B$21*Übersicht!G473^3)+(Datenblatt!$C$21*Übersicht!G473^2)+(Datenblatt!$D$21*Übersicht!G473)+Datenblatt!$E$21,IF($C473=16,(Datenblatt!$B$22*Übersicht!G473^3)+(Datenblatt!$C$22*Übersicht!G473^2)+(Datenblatt!$D$22*Übersicht!G473)+Datenblatt!$E$22,IF($C473=12,(Datenblatt!$B$23*Übersicht!G473^3)+(Datenblatt!$C$23*Übersicht!G473^2)+(Datenblatt!$D$23*Übersicht!G473)+Datenblatt!$E$23,IF($C473=11,(Datenblatt!$B$24*Übersicht!G473^3)+(Datenblatt!$C$24*Übersicht!G473^2)+(Datenblatt!$D$24*Übersicht!G473)+Datenblatt!$E$24,0))))))))))))))))))</f>
        <v>0</v>
      </c>
      <c r="M473">
        <f>IF(AND(H473="",C473=11),Datenblatt!$I$26,IF(AND(H473="",C473=12),Datenblatt!$I$26,IF(AND(H473="",C473=16),Datenblatt!$I$27,IF(AND(H473="",C473=15),Datenblatt!$I$26,IF(AND(H473="",C473=14),Datenblatt!$I$26,IF(AND(H473="",C473=13),Datenblatt!$I$26,IF(AND($C473=13,H473&gt;Datenblatt!$X$3),0,IF(AND($C473=14,H473&gt;Datenblatt!$X$4),0,IF(AND($C473=15,H473&gt;Datenblatt!$X$5),0,IF(AND($C473=16,H473&gt;Datenblatt!$X$6),0,IF(AND($C473=12,H473&gt;Datenblatt!$X$7),0,IF(AND($C473=11,H473&gt;Datenblatt!$X$8),0,IF(AND($C473=13,H473&lt;Datenblatt!$W$3),100,IF(AND($C473=14,H473&lt;Datenblatt!$W$4),100,IF(AND($C473=15,H473&lt;Datenblatt!$W$5),100,IF(AND($C473=16,H473&lt;Datenblatt!$W$6),100,IF(AND($C473=12,H473&lt;Datenblatt!$W$7),100,IF(AND($C473=11,H473&lt;Datenblatt!$W$8),100,IF($C473=13,(Datenblatt!$B$27*Übersicht!H473^3)+(Datenblatt!$C$27*Übersicht!H473^2)+(Datenblatt!$D$27*Übersicht!H473)+Datenblatt!$E$27,IF($C473=14,(Datenblatt!$B$28*Übersicht!H473^3)+(Datenblatt!$C$28*Übersicht!H473^2)+(Datenblatt!$D$28*Übersicht!H473)+Datenblatt!$E$28,IF($C473=15,(Datenblatt!$B$29*Übersicht!H473^3)+(Datenblatt!$C$29*Übersicht!H473^2)+(Datenblatt!$D$29*Übersicht!H473)+Datenblatt!$E$29,IF($C473=16,(Datenblatt!$B$30*Übersicht!H473^3)+(Datenblatt!$C$30*Übersicht!H473^2)+(Datenblatt!$D$30*Übersicht!H473)+Datenblatt!$E$30,IF($C473=12,(Datenblatt!$B$31*Übersicht!H473^3)+(Datenblatt!$C$31*Übersicht!H473^2)+(Datenblatt!$D$31*Übersicht!H473)+Datenblatt!$E$31,IF($C473=11,(Datenblatt!$B$32*Übersicht!H473^3)+(Datenblatt!$C$32*Übersicht!H473^2)+(Datenblatt!$D$32*Übersicht!H473)+Datenblatt!$E$32,0))))))))))))))))))))))))</f>
        <v>0</v>
      </c>
      <c r="N473">
        <f>IF(AND(H473="",C473=11),Datenblatt!$I$29,IF(AND(H473="",C473=12),Datenblatt!$I$29,IF(AND(H473="",C473=16),Datenblatt!$I$29,IF(AND(H473="",C473=15),Datenblatt!$I$29,IF(AND(H473="",C473=14),Datenblatt!$I$29,IF(AND(H473="",C473=13),Datenblatt!$I$29,IF(AND($C473=13,H473&gt;Datenblatt!$X$3),0,IF(AND($C473=14,H473&gt;Datenblatt!$X$4),0,IF(AND($C473=15,H473&gt;Datenblatt!$X$5),0,IF(AND($C473=16,H473&gt;Datenblatt!$X$6),0,IF(AND($C473=12,H473&gt;Datenblatt!$X$7),0,IF(AND($C473=11,H473&gt;Datenblatt!$X$8),0,IF(AND($C473=13,H473&lt;Datenblatt!$W$3),100,IF(AND($C473=14,H473&lt;Datenblatt!$W$4),100,IF(AND($C473=15,H473&lt;Datenblatt!$W$5),100,IF(AND($C473=16,H473&lt;Datenblatt!$W$6),100,IF(AND($C473=12,H473&lt;Datenblatt!$W$7),100,IF(AND($C473=11,H473&lt;Datenblatt!$W$8),100,IF($C473=13,(Datenblatt!$B$27*Übersicht!H473^3)+(Datenblatt!$C$27*Übersicht!H473^2)+(Datenblatt!$D$27*Übersicht!H473)+Datenblatt!$E$27,IF($C473=14,(Datenblatt!$B$28*Übersicht!H473^3)+(Datenblatt!$C$28*Übersicht!H473^2)+(Datenblatt!$D$28*Übersicht!H473)+Datenblatt!$E$28,IF($C473=15,(Datenblatt!$B$29*Übersicht!H473^3)+(Datenblatt!$C$29*Übersicht!H473^2)+(Datenblatt!$D$29*Übersicht!H473)+Datenblatt!$E$29,IF($C473=16,(Datenblatt!$B$30*Übersicht!H473^3)+(Datenblatt!$C$30*Übersicht!H473^2)+(Datenblatt!$D$30*Übersicht!H473)+Datenblatt!$E$30,IF($C473=12,(Datenblatt!$B$31*Übersicht!H473^3)+(Datenblatt!$C$31*Übersicht!H473^2)+(Datenblatt!$D$31*Übersicht!H473)+Datenblatt!$E$31,IF($C473=11,(Datenblatt!$B$32*Übersicht!H473^3)+(Datenblatt!$C$32*Übersicht!H473^2)+(Datenblatt!$D$32*Übersicht!H473)+Datenblatt!$E$32,0))))))))))))))))))))))))</f>
        <v>0</v>
      </c>
      <c r="O473" s="2" t="e">
        <f t="shared" si="28"/>
        <v>#DIV/0!</v>
      </c>
      <c r="P473" s="2" t="e">
        <f t="shared" si="29"/>
        <v>#DIV/0!</v>
      </c>
      <c r="R473" s="2"/>
      <c r="S473" s="2">
        <f>Datenblatt!$I$10</f>
        <v>62.816491055091916</v>
      </c>
      <c r="T473" s="2">
        <f>Datenblatt!$I$18</f>
        <v>62.379148900450787</v>
      </c>
      <c r="U473" s="2">
        <f>Datenblatt!$I$26</f>
        <v>55.885385458572635</v>
      </c>
      <c r="V473" s="2">
        <f>Datenblatt!$I$34</f>
        <v>60.727085155488531</v>
      </c>
      <c r="W473" s="7" t="e">
        <f t="shared" si="30"/>
        <v>#DIV/0!</v>
      </c>
      <c r="Y473" s="2">
        <f>Datenblatt!$I$5</f>
        <v>73.48733784597421</v>
      </c>
      <c r="Z473">
        <f>Datenblatt!$I$13</f>
        <v>79.926562848016317</v>
      </c>
      <c r="AA473">
        <f>Datenblatt!$I$21</f>
        <v>79.953620531215734</v>
      </c>
      <c r="AB473">
        <f>Datenblatt!$I$29</f>
        <v>70.851454876954847</v>
      </c>
      <c r="AC473">
        <f>Datenblatt!$I$37</f>
        <v>75.813025407742586</v>
      </c>
      <c r="AD473" s="7" t="e">
        <f t="shared" si="31"/>
        <v>#DIV/0!</v>
      </c>
    </row>
    <row r="474" spans="10:30" ht="19" x14ac:dyDescent="0.25">
      <c r="J474" s="3" t="e">
        <f>IF(AND($C474=13,Datenblatt!M474&lt;Datenblatt!$R$3),0,IF(AND($C474=14,Datenblatt!M474&lt;Datenblatt!$R$4),0,IF(AND($C474=15,Datenblatt!M474&lt;Datenblatt!$R$5),0,IF(AND($C474=16,Datenblatt!M474&lt;Datenblatt!$R$6),0,IF(AND($C474=12,Datenblatt!M474&lt;Datenblatt!$R$7),0,IF(AND($C474=11,Datenblatt!M474&lt;Datenblatt!$R$8),0,IF(AND($C474=13,Datenblatt!M474&gt;Datenblatt!$Q$3),100,IF(AND($C474=14,Datenblatt!M474&gt;Datenblatt!$Q$4),100,IF(AND($C474=15,Datenblatt!M474&gt;Datenblatt!$Q$5),100,IF(AND($C474=16,Datenblatt!M474&gt;Datenblatt!$Q$6),100,IF(AND($C474=12,Datenblatt!M474&gt;Datenblatt!$Q$7),100,IF(AND($C474=11,Datenblatt!M474&gt;Datenblatt!$Q$8),100,IF(Übersicht!$C474=13,Datenblatt!$B$3*Datenblatt!M474^3+Datenblatt!$C$3*Datenblatt!M474^2+Datenblatt!$D$3*Datenblatt!M474+Datenblatt!$E$3,IF(Übersicht!$C474=14,Datenblatt!$B$4*Datenblatt!M474^3+Datenblatt!$C$4*Datenblatt!M474^2+Datenblatt!$D$4*Datenblatt!M474+Datenblatt!$E$4,IF(Übersicht!$C474=15,Datenblatt!$B$5*Datenblatt!M474^3+Datenblatt!$C$5*Datenblatt!M474^2+Datenblatt!$D$5*Datenblatt!M474+Datenblatt!$E$5,IF(Übersicht!$C474=16,Datenblatt!$B$6*Datenblatt!M474^3+Datenblatt!$C$6*Datenblatt!M474^2+Datenblatt!$D$6*Datenblatt!M474+Datenblatt!$E$6,IF(Übersicht!$C474=12,Datenblatt!$B$7*Datenblatt!M474^3+Datenblatt!$C$7*Datenblatt!M474^2+Datenblatt!$D$7*Datenblatt!M474+Datenblatt!$E$7,IF(Übersicht!$C474=11,Datenblatt!$B$8*Datenblatt!M474^3+Datenblatt!$C$8*Datenblatt!M474^2+Datenblatt!$D$8*Datenblatt!M474+Datenblatt!$E$8,0))))))))))))))))))</f>
        <v>#DIV/0!</v>
      </c>
      <c r="K474" t="e">
        <f>IF(AND(Übersicht!$C474=13,Datenblatt!N474&lt;Datenblatt!$T$3),0,IF(AND(Übersicht!$C474=14,Datenblatt!N474&lt;Datenblatt!$T$4),0,IF(AND(Übersicht!$C474=15,Datenblatt!N474&lt;Datenblatt!$T$5),0,IF(AND(Übersicht!$C474=16,Datenblatt!N474&lt;Datenblatt!$T$6),0,IF(AND(Übersicht!$C474=12,Datenblatt!N474&lt;Datenblatt!$T$7),0,IF(AND(Übersicht!$C474=11,Datenblatt!N474&lt;Datenblatt!$T$8),0,IF(AND($C474=13,Datenblatt!N474&gt;Datenblatt!$S$3),100,IF(AND($C474=14,Datenblatt!N474&gt;Datenblatt!$S$4),100,IF(AND($C474=15,Datenblatt!N474&gt;Datenblatt!$S$5),100,IF(AND($C474=16,Datenblatt!N474&gt;Datenblatt!$S$6),100,IF(AND($C474=12,Datenblatt!N474&gt;Datenblatt!$S$7),100,IF(AND($C474=11,Datenblatt!N474&gt;Datenblatt!$S$8),100,IF(Übersicht!$C474=13,Datenblatt!$B$11*Datenblatt!N474^3+Datenblatt!$C$11*Datenblatt!N474^2+Datenblatt!$D$11*Datenblatt!N474+Datenblatt!$E$11,IF(Übersicht!$C474=14,Datenblatt!$B$12*Datenblatt!N474^3+Datenblatt!$C$12*Datenblatt!N474^2+Datenblatt!$D$12*Datenblatt!N474+Datenblatt!$E$12,IF(Übersicht!$C474=15,Datenblatt!$B$13*Datenblatt!N474^3+Datenblatt!$C$13*Datenblatt!N474^2+Datenblatt!$D$13*Datenblatt!N474+Datenblatt!$E$13,IF(Übersicht!$C474=16,Datenblatt!$B$14*Datenblatt!N474^3+Datenblatt!$C$14*Datenblatt!N474^2+Datenblatt!$D$14*Datenblatt!N474+Datenblatt!$E$14,IF(Übersicht!$C474=12,Datenblatt!$B$15*Datenblatt!N474^3+Datenblatt!$C$15*Datenblatt!N474^2+Datenblatt!$D$15*Datenblatt!N474+Datenblatt!$E$15,IF(Übersicht!$C474=11,Datenblatt!$B$16*Datenblatt!N474^3+Datenblatt!$C$16*Datenblatt!N474^2+Datenblatt!$D$16*Datenblatt!N474+Datenblatt!$E$16,0))))))))))))))))))</f>
        <v>#DIV/0!</v>
      </c>
      <c r="L474">
        <f>IF(AND($C474=13,G474&lt;Datenblatt!$V$3),0,IF(AND($C474=14,G474&lt;Datenblatt!$V$4),0,IF(AND($C474=15,G474&lt;Datenblatt!$V$5),0,IF(AND($C474=16,G474&lt;Datenblatt!$V$6),0,IF(AND($C474=12,G474&lt;Datenblatt!$V$7),0,IF(AND($C474=11,G474&lt;Datenblatt!$V$8),0,IF(AND($C474=13,G474&gt;Datenblatt!$U$3),100,IF(AND($C474=14,G474&gt;Datenblatt!$U$4),100,IF(AND($C474=15,G474&gt;Datenblatt!$U$5),100,IF(AND($C474=16,G474&gt;Datenblatt!$U$6),100,IF(AND($C474=12,G474&gt;Datenblatt!$U$7),100,IF(AND($C474=11,G474&gt;Datenblatt!$U$8),100,IF($C474=13,(Datenblatt!$B$19*Übersicht!G474^3)+(Datenblatt!$C$19*Übersicht!G474^2)+(Datenblatt!$D$19*Übersicht!G474)+Datenblatt!$E$19,IF($C474=14,(Datenblatt!$B$20*Übersicht!G474^3)+(Datenblatt!$C$20*Übersicht!G474^2)+(Datenblatt!$D$20*Übersicht!G474)+Datenblatt!$E$20,IF($C474=15,(Datenblatt!$B$21*Übersicht!G474^3)+(Datenblatt!$C$21*Übersicht!G474^2)+(Datenblatt!$D$21*Übersicht!G474)+Datenblatt!$E$21,IF($C474=16,(Datenblatt!$B$22*Übersicht!G474^3)+(Datenblatt!$C$22*Übersicht!G474^2)+(Datenblatt!$D$22*Übersicht!G474)+Datenblatt!$E$22,IF($C474=12,(Datenblatt!$B$23*Übersicht!G474^3)+(Datenblatt!$C$23*Übersicht!G474^2)+(Datenblatt!$D$23*Übersicht!G474)+Datenblatt!$E$23,IF($C474=11,(Datenblatt!$B$24*Übersicht!G474^3)+(Datenblatt!$C$24*Übersicht!G474^2)+(Datenblatt!$D$24*Übersicht!G474)+Datenblatt!$E$24,0))))))))))))))))))</f>
        <v>0</v>
      </c>
      <c r="M474">
        <f>IF(AND(H474="",C474=11),Datenblatt!$I$26,IF(AND(H474="",C474=12),Datenblatt!$I$26,IF(AND(H474="",C474=16),Datenblatt!$I$27,IF(AND(H474="",C474=15),Datenblatt!$I$26,IF(AND(H474="",C474=14),Datenblatt!$I$26,IF(AND(H474="",C474=13),Datenblatt!$I$26,IF(AND($C474=13,H474&gt;Datenblatt!$X$3),0,IF(AND($C474=14,H474&gt;Datenblatt!$X$4),0,IF(AND($C474=15,H474&gt;Datenblatt!$X$5),0,IF(AND($C474=16,H474&gt;Datenblatt!$X$6),0,IF(AND($C474=12,H474&gt;Datenblatt!$X$7),0,IF(AND($C474=11,H474&gt;Datenblatt!$X$8),0,IF(AND($C474=13,H474&lt;Datenblatt!$W$3),100,IF(AND($C474=14,H474&lt;Datenblatt!$W$4),100,IF(AND($C474=15,H474&lt;Datenblatt!$W$5),100,IF(AND($C474=16,H474&lt;Datenblatt!$W$6),100,IF(AND($C474=12,H474&lt;Datenblatt!$W$7),100,IF(AND($C474=11,H474&lt;Datenblatt!$W$8),100,IF($C474=13,(Datenblatt!$B$27*Übersicht!H474^3)+(Datenblatt!$C$27*Übersicht!H474^2)+(Datenblatt!$D$27*Übersicht!H474)+Datenblatt!$E$27,IF($C474=14,(Datenblatt!$B$28*Übersicht!H474^3)+(Datenblatt!$C$28*Übersicht!H474^2)+(Datenblatt!$D$28*Übersicht!H474)+Datenblatt!$E$28,IF($C474=15,(Datenblatt!$B$29*Übersicht!H474^3)+(Datenblatt!$C$29*Übersicht!H474^2)+(Datenblatt!$D$29*Übersicht!H474)+Datenblatt!$E$29,IF($C474=16,(Datenblatt!$B$30*Übersicht!H474^3)+(Datenblatt!$C$30*Übersicht!H474^2)+(Datenblatt!$D$30*Übersicht!H474)+Datenblatt!$E$30,IF($C474=12,(Datenblatt!$B$31*Übersicht!H474^3)+(Datenblatt!$C$31*Übersicht!H474^2)+(Datenblatt!$D$31*Übersicht!H474)+Datenblatt!$E$31,IF($C474=11,(Datenblatt!$B$32*Übersicht!H474^3)+(Datenblatt!$C$32*Übersicht!H474^2)+(Datenblatt!$D$32*Übersicht!H474)+Datenblatt!$E$32,0))))))))))))))))))))))))</f>
        <v>0</v>
      </c>
      <c r="N474">
        <f>IF(AND(H474="",C474=11),Datenblatt!$I$29,IF(AND(H474="",C474=12),Datenblatt!$I$29,IF(AND(H474="",C474=16),Datenblatt!$I$29,IF(AND(H474="",C474=15),Datenblatt!$I$29,IF(AND(H474="",C474=14),Datenblatt!$I$29,IF(AND(H474="",C474=13),Datenblatt!$I$29,IF(AND($C474=13,H474&gt;Datenblatt!$X$3),0,IF(AND($C474=14,H474&gt;Datenblatt!$X$4),0,IF(AND($C474=15,H474&gt;Datenblatt!$X$5),0,IF(AND($C474=16,H474&gt;Datenblatt!$X$6),0,IF(AND($C474=12,H474&gt;Datenblatt!$X$7),0,IF(AND($C474=11,H474&gt;Datenblatt!$X$8),0,IF(AND($C474=13,H474&lt;Datenblatt!$W$3),100,IF(AND($C474=14,H474&lt;Datenblatt!$W$4),100,IF(AND($C474=15,H474&lt;Datenblatt!$W$5),100,IF(AND($C474=16,H474&lt;Datenblatt!$W$6),100,IF(AND($C474=12,H474&lt;Datenblatt!$W$7),100,IF(AND($C474=11,H474&lt;Datenblatt!$W$8),100,IF($C474=13,(Datenblatt!$B$27*Übersicht!H474^3)+(Datenblatt!$C$27*Übersicht!H474^2)+(Datenblatt!$D$27*Übersicht!H474)+Datenblatt!$E$27,IF($C474=14,(Datenblatt!$B$28*Übersicht!H474^3)+(Datenblatt!$C$28*Übersicht!H474^2)+(Datenblatt!$D$28*Übersicht!H474)+Datenblatt!$E$28,IF($C474=15,(Datenblatt!$B$29*Übersicht!H474^3)+(Datenblatt!$C$29*Übersicht!H474^2)+(Datenblatt!$D$29*Übersicht!H474)+Datenblatt!$E$29,IF($C474=16,(Datenblatt!$B$30*Übersicht!H474^3)+(Datenblatt!$C$30*Übersicht!H474^2)+(Datenblatt!$D$30*Übersicht!H474)+Datenblatt!$E$30,IF($C474=12,(Datenblatt!$B$31*Übersicht!H474^3)+(Datenblatt!$C$31*Übersicht!H474^2)+(Datenblatt!$D$31*Übersicht!H474)+Datenblatt!$E$31,IF($C474=11,(Datenblatt!$B$32*Übersicht!H474^3)+(Datenblatt!$C$32*Übersicht!H474^2)+(Datenblatt!$D$32*Übersicht!H474)+Datenblatt!$E$32,0))))))))))))))))))))))))</f>
        <v>0</v>
      </c>
      <c r="O474" s="2" t="e">
        <f t="shared" si="28"/>
        <v>#DIV/0!</v>
      </c>
      <c r="P474" s="2" t="e">
        <f t="shared" si="29"/>
        <v>#DIV/0!</v>
      </c>
      <c r="R474" s="2"/>
      <c r="S474" s="2">
        <f>Datenblatt!$I$10</f>
        <v>62.816491055091916</v>
      </c>
      <c r="T474" s="2">
        <f>Datenblatt!$I$18</f>
        <v>62.379148900450787</v>
      </c>
      <c r="U474" s="2">
        <f>Datenblatt!$I$26</f>
        <v>55.885385458572635</v>
      </c>
      <c r="V474" s="2">
        <f>Datenblatt!$I$34</f>
        <v>60.727085155488531</v>
      </c>
      <c r="W474" s="7" t="e">
        <f t="shared" si="30"/>
        <v>#DIV/0!</v>
      </c>
      <c r="Y474" s="2">
        <f>Datenblatt!$I$5</f>
        <v>73.48733784597421</v>
      </c>
      <c r="Z474">
        <f>Datenblatt!$I$13</f>
        <v>79.926562848016317</v>
      </c>
      <c r="AA474">
        <f>Datenblatt!$I$21</f>
        <v>79.953620531215734</v>
      </c>
      <c r="AB474">
        <f>Datenblatt!$I$29</f>
        <v>70.851454876954847</v>
      </c>
      <c r="AC474">
        <f>Datenblatt!$I$37</f>
        <v>75.813025407742586</v>
      </c>
      <c r="AD474" s="7" t="e">
        <f t="shared" si="31"/>
        <v>#DIV/0!</v>
      </c>
    </row>
    <row r="475" spans="10:30" ht="19" x14ac:dyDescent="0.25">
      <c r="J475" s="3" t="e">
        <f>IF(AND($C475=13,Datenblatt!M475&lt;Datenblatt!$R$3),0,IF(AND($C475=14,Datenblatt!M475&lt;Datenblatt!$R$4),0,IF(AND($C475=15,Datenblatt!M475&lt;Datenblatt!$R$5),0,IF(AND($C475=16,Datenblatt!M475&lt;Datenblatt!$R$6),0,IF(AND($C475=12,Datenblatt!M475&lt;Datenblatt!$R$7),0,IF(AND($C475=11,Datenblatt!M475&lt;Datenblatt!$R$8),0,IF(AND($C475=13,Datenblatt!M475&gt;Datenblatt!$Q$3),100,IF(AND($C475=14,Datenblatt!M475&gt;Datenblatt!$Q$4),100,IF(AND($C475=15,Datenblatt!M475&gt;Datenblatt!$Q$5),100,IF(AND($C475=16,Datenblatt!M475&gt;Datenblatt!$Q$6),100,IF(AND($C475=12,Datenblatt!M475&gt;Datenblatt!$Q$7),100,IF(AND($C475=11,Datenblatt!M475&gt;Datenblatt!$Q$8),100,IF(Übersicht!$C475=13,Datenblatt!$B$3*Datenblatt!M475^3+Datenblatt!$C$3*Datenblatt!M475^2+Datenblatt!$D$3*Datenblatt!M475+Datenblatt!$E$3,IF(Übersicht!$C475=14,Datenblatt!$B$4*Datenblatt!M475^3+Datenblatt!$C$4*Datenblatt!M475^2+Datenblatt!$D$4*Datenblatt!M475+Datenblatt!$E$4,IF(Übersicht!$C475=15,Datenblatt!$B$5*Datenblatt!M475^3+Datenblatt!$C$5*Datenblatt!M475^2+Datenblatt!$D$5*Datenblatt!M475+Datenblatt!$E$5,IF(Übersicht!$C475=16,Datenblatt!$B$6*Datenblatt!M475^3+Datenblatt!$C$6*Datenblatt!M475^2+Datenblatt!$D$6*Datenblatt!M475+Datenblatt!$E$6,IF(Übersicht!$C475=12,Datenblatt!$B$7*Datenblatt!M475^3+Datenblatt!$C$7*Datenblatt!M475^2+Datenblatt!$D$7*Datenblatt!M475+Datenblatt!$E$7,IF(Übersicht!$C475=11,Datenblatt!$B$8*Datenblatt!M475^3+Datenblatt!$C$8*Datenblatt!M475^2+Datenblatt!$D$8*Datenblatt!M475+Datenblatt!$E$8,0))))))))))))))))))</f>
        <v>#DIV/0!</v>
      </c>
      <c r="K475" t="e">
        <f>IF(AND(Übersicht!$C475=13,Datenblatt!N475&lt;Datenblatt!$T$3),0,IF(AND(Übersicht!$C475=14,Datenblatt!N475&lt;Datenblatt!$T$4),0,IF(AND(Übersicht!$C475=15,Datenblatt!N475&lt;Datenblatt!$T$5),0,IF(AND(Übersicht!$C475=16,Datenblatt!N475&lt;Datenblatt!$T$6),0,IF(AND(Übersicht!$C475=12,Datenblatt!N475&lt;Datenblatt!$T$7),0,IF(AND(Übersicht!$C475=11,Datenblatt!N475&lt;Datenblatt!$T$8),0,IF(AND($C475=13,Datenblatt!N475&gt;Datenblatt!$S$3),100,IF(AND($C475=14,Datenblatt!N475&gt;Datenblatt!$S$4),100,IF(AND($C475=15,Datenblatt!N475&gt;Datenblatt!$S$5),100,IF(AND($C475=16,Datenblatt!N475&gt;Datenblatt!$S$6),100,IF(AND($C475=12,Datenblatt!N475&gt;Datenblatt!$S$7),100,IF(AND($C475=11,Datenblatt!N475&gt;Datenblatt!$S$8),100,IF(Übersicht!$C475=13,Datenblatt!$B$11*Datenblatt!N475^3+Datenblatt!$C$11*Datenblatt!N475^2+Datenblatt!$D$11*Datenblatt!N475+Datenblatt!$E$11,IF(Übersicht!$C475=14,Datenblatt!$B$12*Datenblatt!N475^3+Datenblatt!$C$12*Datenblatt!N475^2+Datenblatt!$D$12*Datenblatt!N475+Datenblatt!$E$12,IF(Übersicht!$C475=15,Datenblatt!$B$13*Datenblatt!N475^3+Datenblatt!$C$13*Datenblatt!N475^2+Datenblatt!$D$13*Datenblatt!N475+Datenblatt!$E$13,IF(Übersicht!$C475=16,Datenblatt!$B$14*Datenblatt!N475^3+Datenblatt!$C$14*Datenblatt!N475^2+Datenblatt!$D$14*Datenblatt!N475+Datenblatt!$E$14,IF(Übersicht!$C475=12,Datenblatt!$B$15*Datenblatt!N475^3+Datenblatt!$C$15*Datenblatt!N475^2+Datenblatt!$D$15*Datenblatt!N475+Datenblatt!$E$15,IF(Übersicht!$C475=11,Datenblatt!$B$16*Datenblatt!N475^3+Datenblatt!$C$16*Datenblatt!N475^2+Datenblatt!$D$16*Datenblatt!N475+Datenblatt!$E$16,0))))))))))))))))))</f>
        <v>#DIV/0!</v>
      </c>
      <c r="L475">
        <f>IF(AND($C475=13,G475&lt;Datenblatt!$V$3),0,IF(AND($C475=14,G475&lt;Datenblatt!$V$4),0,IF(AND($C475=15,G475&lt;Datenblatt!$V$5),0,IF(AND($C475=16,G475&lt;Datenblatt!$V$6),0,IF(AND($C475=12,G475&lt;Datenblatt!$V$7),0,IF(AND($C475=11,G475&lt;Datenblatt!$V$8),0,IF(AND($C475=13,G475&gt;Datenblatt!$U$3),100,IF(AND($C475=14,G475&gt;Datenblatt!$U$4),100,IF(AND($C475=15,G475&gt;Datenblatt!$U$5),100,IF(AND($C475=16,G475&gt;Datenblatt!$U$6),100,IF(AND($C475=12,G475&gt;Datenblatt!$U$7),100,IF(AND($C475=11,G475&gt;Datenblatt!$U$8),100,IF($C475=13,(Datenblatt!$B$19*Übersicht!G475^3)+(Datenblatt!$C$19*Übersicht!G475^2)+(Datenblatt!$D$19*Übersicht!G475)+Datenblatt!$E$19,IF($C475=14,(Datenblatt!$B$20*Übersicht!G475^3)+(Datenblatt!$C$20*Übersicht!G475^2)+(Datenblatt!$D$20*Übersicht!G475)+Datenblatt!$E$20,IF($C475=15,(Datenblatt!$B$21*Übersicht!G475^3)+(Datenblatt!$C$21*Übersicht!G475^2)+(Datenblatt!$D$21*Übersicht!G475)+Datenblatt!$E$21,IF($C475=16,(Datenblatt!$B$22*Übersicht!G475^3)+(Datenblatt!$C$22*Übersicht!G475^2)+(Datenblatt!$D$22*Übersicht!G475)+Datenblatt!$E$22,IF($C475=12,(Datenblatt!$B$23*Übersicht!G475^3)+(Datenblatt!$C$23*Übersicht!G475^2)+(Datenblatt!$D$23*Übersicht!G475)+Datenblatt!$E$23,IF($C475=11,(Datenblatt!$B$24*Übersicht!G475^3)+(Datenblatt!$C$24*Übersicht!G475^2)+(Datenblatt!$D$24*Übersicht!G475)+Datenblatt!$E$24,0))))))))))))))))))</f>
        <v>0</v>
      </c>
      <c r="M475">
        <f>IF(AND(H475="",C475=11),Datenblatt!$I$26,IF(AND(H475="",C475=12),Datenblatt!$I$26,IF(AND(H475="",C475=16),Datenblatt!$I$27,IF(AND(H475="",C475=15),Datenblatt!$I$26,IF(AND(H475="",C475=14),Datenblatt!$I$26,IF(AND(H475="",C475=13),Datenblatt!$I$26,IF(AND($C475=13,H475&gt;Datenblatt!$X$3),0,IF(AND($C475=14,H475&gt;Datenblatt!$X$4),0,IF(AND($C475=15,H475&gt;Datenblatt!$X$5),0,IF(AND($C475=16,H475&gt;Datenblatt!$X$6),0,IF(AND($C475=12,H475&gt;Datenblatt!$X$7),0,IF(AND($C475=11,H475&gt;Datenblatt!$X$8),0,IF(AND($C475=13,H475&lt;Datenblatt!$W$3),100,IF(AND($C475=14,H475&lt;Datenblatt!$W$4),100,IF(AND($C475=15,H475&lt;Datenblatt!$W$5),100,IF(AND($C475=16,H475&lt;Datenblatt!$W$6),100,IF(AND($C475=12,H475&lt;Datenblatt!$W$7),100,IF(AND($C475=11,H475&lt;Datenblatt!$W$8),100,IF($C475=13,(Datenblatt!$B$27*Übersicht!H475^3)+(Datenblatt!$C$27*Übersicht!H475^2)+(Datenblatt!$D$27*Übersicht!H475)+Datenblatt!$E$27,IF($C475=14,(Datenblatt!$B$28*Übersicht!H475^3)+(Datenblatt!$C$28*Übersicht!H475^2)+(Datenblatt!$D$28*Übersicht!H475)+Datenblatt!$E$28,IF($C475=15,(Datenblatt!$B$29*Übersicht!H475^3)+(Datenblatt!$C$29*Übersicht!H475^2)+(Datenblatt!$D$29*Übersicht!H475)+Datenblatt!$E$29,IF($C475=16,(Datenblatt!$B$30*Übersicht!H475^3)+(Datenblatt!$C$30*Übersicht!H475^2)+(Datenblatt!$D$30*Übersicht!H475)+Datenblatt!$E$30,IF($C475=12,(Datenblatt!$B$31*Übersicht!H475^3)+(Datenblatt!$C$31*Übersicht!H475^2)+(Datenblatt!$D$31*Übersicht!H475)+Datenblatt!$E$31,IF($C475=11,(Datenblatt!$B$32*Übersicht!H475^3)+(Datenblatt!$C$32*Übersicht!H475^2)+(Datenblatt!$D$32*Übersicht!H475)+Datenblatt!$E$32,0))))))))))))))))))))))))</f>
        <v>0</v>
      </c>
      <c r="N475">
        <f>IF(AND(H475="",C475=11),Datenblatt!$I$29,IF(AND(H475="",C475=12),Datenblatt!$I$29,IF(AND(H475="",C475=16),Datenblatt!$I$29,IF(AND(H475="",C475=15),Datenblatt!$I$29,IF(AND(H475="",C475=14),Datenblatt!$I$29,IF(AND(H475="",C475=13),Datenblatt!$I$29,IF(AND($C475=13,H475&gt;Datenblatt!$X$3),0,IF(AND($C475=14,H475&gt;Datenblatt!$X$4),0,IF(AND($C475=15,H475&gt;Datenblatt!$X$5),0,IF(AND($C475=16,H475&gt;Datenblatt!$X$6),0,IF(AND($C475=12,H475&gt;Datenblatt!$X$7),0,IF(AND($C475=11,H475&gt;Datenblatt!$X$8),0,IF(AND($C475=13,H475&lt;Datenblatt!$W$3),100,IF(AND($C475=14,H475&lt;Datenblatt!$W$4),100,IF(AND($C475=15,H475&lt;Datenblatt!$W$5),100,IF(AND($C475=16,H475&lt;Datenblatt!$W$6),100,IF(AND($C475=12,H475&lt;Datenblatt!$W$7),100,IF(AND($C475=11,H475&lt;Datenblatt!$W$8),100,IF($C475=13,(Datenblatt!$B$27*Übersicht!H475^3)+(Datenblatt!$C$27*Übersicht!H475^2)+(Datenblatt!$D$27*Übersicht!H475)+Datenblatt!$E$27,IF($C475=14,(Datenblatt!$B$28*Übersicht!H475^3)+(Datenblatt!$C$28*Übersicht!H475^2)+(Datenblatt!$D$28*Übersicht!H475)+Datenblatt!$E$28,IF($C475=15,(Datenblatt!$B$29*Übersicht!H475^3)+(Datenblatt!$C$29*Übersicht!H475^2)+(Datenblatt!$D$29*Übersicht!H475)+Datenblatt!$E$29,IF($C475=16,(Datenblatt!$B$30*Übersicht!H475^3)+(Datenblatt!$C$30*Übersicht!H475^2)+(Datenblatt!$D$30*Übersicht!H475)+Datenblatt!$E$30,IF($C475=12,(Datenblatt!$B$31*Übersicht!H475^3)+(Datenblatt!$C$31*Übersicht!H475^2)+(Datenblatt!$D$31*Übersicht!H475)+Datenblatt!$E$31,IF($C475=11,(Datenblatt!$B$32*Übersicht!H475^3)+(Datenblatt!$C$32*Übersicht!H475^2)+(Datenblatt!$D$32*Übersicht!H475)+Datenblatt!$E$32,0))))))))))))))))))))))))</f>
        <v>0</v>
      </c>
      <c r="O475" s="2" t="e">
        <f t="shared" si="28"/>
        <v>#DIV/0!</v>
      </c>
      <c r="P475" s="2" t="e">
        <f t="shared" si="29"/>
        <v>#DIV/0!</v>
      </c>
      <c r="R475" s="2"/>
      <c r="S475" s="2">
        <f>Datenblatt!$I$10</f>
        <v>62.816491055091916</v>
      </c>
      <c r="T475" s="2">
        <f>Datenblatt!$I$18</f>
        <v>62.379148900450787</v>
      </c>
      <c r="U475" s="2">
        <f>Datenblatt!$I$26</f>
        <v>55.885385458572635</v>
      </c>
      <c r="V475" s="2">
        <f>Datenblatt!$I$34</f>
        <v>60.727085155488531</v>
      </c>
      <c r="W475" s="7" t="e">
        <f t="shared" si="30"/>
        <v>#DIV/0!</v>
      </c>
      <c r="Y475" s="2">
        <f>Datenblatt!$I$5</f>
        <v>73.48733784597421</v>
      </c>
      <c r="Z475">
        <f>Datenblatt!$I$13</f>
        <v>79.926562848016317</v>
      </c>
      <c r="AA475">
        <f>Datenblatt!$I$21</f>
        <v>79.953620531215734</v>
      </c>
      <c r="AB475">
        <f>Datenblatt!$I$29</f>
        <v>70.851454876954847</v>
      </c>
      <c r="AC475">
        <f>Datenblatt!$I$37</f>
        <v>75.813025407742586</v>
      </c>
      <c r="AD475" s="7" t="e">
        <f t="shared" si="31"/>
        <v>#DIV/0!</v>
      </c>
    </row>
    <row r="476" spans="10:30" ht="19" x14ac:dyDescent="0.25">
      <c r="J476" s="3" t="e">
        <f>IF(AND($C476=13,Datenblatt!M476&lt;Datenblatt!$R$3),0,IF(AND($C476=14,Datenblatt!M476&lt;Datenblatt!$R$4),0,IF(AND($C476=15,Datenblatt!M476&lt;Datenblatt!$R$5),0,IF(AND($C476=16,Datenblatt!M476&lt;Datenblatt!$R$6),0,IF(AND($C476=12,Datenblatt!M476&lt;Datenblatt!$R$7),0,IF(AND($C476=11,Datenblatt!M476&lt;Datenblatt!$R$8),0,IF(AND($C476=13,Datenblatt!M476&gt;Datenblatt!$Q$3),100,IF(AND($C476=14,Datenblatt!M476&gt;Datenblatt!$Q$4),100,IF(AND($C476=15,Datenblatt!M476&gt;Datenblatt!$Q$5),100,IF(AND($C476=16,Datenblatt!M476&gt;Datenblatt!$Q$6),100,IF(AND($C476=12,Datenblatt!M476&gt;Datenblatt!$Q$7),100,IF(AND($C476=11,Datenblatt!M476&gt;Datenblatt!$Q$8),100,IF(Übersicht!$C476=13,Datenblatt!$B$3*Datenblatt!M476^3+Datenblatt!$C$3*Datenblatt!M476^2+Datenblatt!$D$3*Datenblatt!M476+Datenblatt!$E$3,IF(Übersicht!$C476=14,Datenblatt!$B$4*Datenblatt!M476^3+Datenblatt!$C$4*Datenblatt!M476^2+Datenblatt!$D$4*Datenblatt!M476+Datenblatt!$E$4,IF(Übersicht!$C476=15,Datenblatt!$B$5*Datenblatt!M476^3+Datenblatt!$C$5*Datenblatt!M476^2+Datenblatt!$D$5*Datenblatt!M476+Datenblatt!$E$5,IF(Übersicht!$C476=16,Datenblatt!$B$6*Datenblatt!M476^3+Datenblatt!$C$6*Datenblatt!M476^2+Datenblatt!$D$6*Datenblatt!M476+Datenblatt!$E$6,IF(Übersicht!$C476=12,Datenblatt!$B$7*Datenblatt!M476^3+Datenblatt!$C$7*Datenblatt!M476^2+Datenblatt!$D$7*Datenblatt!M476+Datenblatt!$E$7,IF(Übersicht!$C476=11,Datenblatt!$B$8*Datenblatt!M476^3+Datenblatt!$C$8*Datenblatt!M476^2+Datenblatt!$D$8*Datenblatt!M476+Datenblatt!$E$8,0))))))))))))))))))</f>
        <v>#DIV/0!</v>
      </c>
      <c r="K476" t="e">
        <f>IF(AND(Übersicht!$C476=13,Datenblatt!N476&lt;Datenblatt!$T$3),0,IF(AND(Übersicht!$C476=14,Datenblatt!N476&lt;Datenblatt!$T$4),0,IF(AND(Übersicht!$C476=15,Datenblatt!N476&lt;Datenblatt!$T$5),0,IF(AND(Übersicht!$C476=16,Datenblatt!N476&lt;Datenblatt!$T$6),0,IF(AND(Übersicht!$C476=12,Datenblatt!N476&lt;Datenblatt!$T$7),0,IF(AND(Übersicht!$C476=11,Datenblatt!N476&lt;Datenblatt!$T$8),0,IF(AND($C476=13,Datenblatt!N476&gt;Datenblatt!$S$3),100,IF(AND($C476=14,Datenblatt!N476&gt;Datenblatt!$S$4),100,IF(AND($C476=15,Datenblatt!N476&gt;Datenblatt!$S$5),100,IF(AND($C476=16,Datenblatt!N476&gt;Datenblatt!$S$6),100,IF(AND($C476=12,Datenblatt!N476&gt;Datenblatt!$S$7),100,IF(AND($C476=11,Datenblatt!N476&gt;Datenblatt!$S$8),100,IF(Übersicht!$C476=13,Datenblatt!$B$11*Datenblatt!N476^3+Datenblatt!$C$11*Datenblatt!N476^2+Datenblatt!$D$11*Datenblatt!N476+Datenblatt!$E$11,IF(Übersicht!$C476=14,Datenblatt!$B$12*Datenblatt!N476^3+Datenblatt!$C$12*Datenblatt!N476^2+Datenblatt!$D$12*Datenblatt!N476+Datenblatt!$E$12,IF(Übersicht!$C476=15,Datenblatt!$B$13*Datenblatt!N476^3+Datenblatt!$C$13*Datenblatt!N476^2+Datenblatt!$D$13*Datenblatt!N476+Datenblatt!$E$13,IF(Übersicht!$C476=16,Datenblatt!$B$14*Datenblatt!N476^3+Datenblatt!$C$14*Datenblatt!N476^2+Datenblatt!$D$14*Datenblatt!N476+Datenblatt!$E$14,IF(Übersicht!$C476=12,Datenblatt!$B$15*Datenblatt!N476^3+Datenblatt!$C$15*Datenblatt!N476^2+Datenblatt!$D$15*Datenblatt!N476+Datenblatt!$E$15,IF(Übersicht!$C476=11,Datenblatt!$B$16*Datenblatt!N476^3+Datenblatt!$C$16*Datenblatt!N476^2+Datenblatt!$D$16*Datenblatt!N476+Datenblatt!$E$16,0))))))))))))))))))</f>
        <v>#DIV/0!</v>
      </c>
      <c r="L476">
        <f>IF(AND($C476=13,G476&lt;Datenblatt!$V$3),0,IF(AND($C476=14,G476&lt;Datenblatt!$V$4),0,IF(AND($C476=15,G476&lt;Datenblatt!$V$5),0,IF(AND($C476=16,G476&lt;Datenblatt!$V$6),0,IF(AND($C476=12,G476&lt;Datenblatt!$V$7),0,IF(AND($C476=11,G476&lt;Datenblatt!$V$8),0,IF(AND($C476=13,G476&gt;Datenblatt!$U$3),100,IF(AND($C476=14,G476&gt;Datenblatt!$U$4),100,IF(AND($C476=15,G476&gt;Datenblatt!$U$5),100,IF(AND($C476=16,G476&gt;Datenblatt!$U$6),100,IF(AND($C476=12,G476&gt;Datenblatt!$U$7),100,IF(AND($C476=11,G476&gt;Datenblatt!$U$8),100,IF($C476=13,(Datenblatt!$B$19*Übersicht!G476^3)+(Datenblatt!$C$19*Übersicht!G476^2)+(Datenblatt!$D$19*Übersicht!G476)+Datenblatt!$E$19,IF($C476=14,(Datenblatt!$B$20*Übersicht!G476^3)+(Datenblatt!$C$20*Übersicht!G476^2)+(Datenblatt!$D$20*Übersicht!G476)+Datenblatt!$E$20,IF($C476=15,(Datenblatt!$B$21*Übersicht!G476^3)+(Datenblatt!$C$21*Übersicht!G476^2)+(Datenblatt!$D$21*Übersicht!G476)+Datenblatt!$E$21,IF($C476=16,(Datenblatt!$B$22*Übersicht!G476^3)+(Datenblatt!$C$22*Übersicht!G476^2)+(Datenblatt!$D$22*Übersicht!G476)+Datenblatt!$E$22,IF($C476=12,(Datenblatt!$B$23*Übersicht!G476^3)+(Datenblatt!$C$23*Übersicht!G476^2)+(Datenblatt!$D$23*Übersicht!G476)+Datenblatt!$E$23,IF($C476=11,(Datenblatt!$B$24*Übersicht!G476^3)+(Datenblatt!$C$24*Übersicht!G476^2)+(Datenblatt!$D$24*Übersicht!G476)+Datenblatt!$E$24,0))))))))))))))))))</f>
        <v>0</v>
      </c>
      <c r="M476">
        <f>IF(AND(H476="",C476=11),Datenblatt!$I$26,IF(AND(H476="",C476=12),Datenblatt!$I$26,IF(AND(H476="",C476=16),Datenblatt!$I$27,IF(AND(H476="",C476=15),Datenblatt!$I$26,IF(AND(H476="",C476=14),Datenblatt!$I$26,IF(AND(H476="",C476=13),Datenblatt!$I$26,IF(AND($C476=13,H476&gt;Datenblatt!$X$3),0,IF(AND($C476=14,H476&gt;Datenblatt!$X$4),0,IF(AND($C476=15,H476&gt;Datenblatt!$X$5),0,IF(AND($C476=16,H476&gt;Datenblatt!$X$6),0,IF(AND($C476=12,H476&gt;Datenblatt!$X$7),0,IF(AND($C476=11,H476&gt;Datenblatt!$X$8),0,IF(AND($C476=13,H476&lt;Datenblatt!$W$3),100,IF(AND($C476=14,H476&lt;Datenblatt!$W$4),100,IF(AND($C476=15,H476&lt;Datenblatt!$W$5),100,IF(AND($C476=16,H476&lt;Datenblatt!$W$6),100,IF(AND($C476=12,H476&lt;Datenblatt!$W$7),100,IF(AND($C476=11,H476&lt;Datenblatt!$W$8),100,IF($C476=13,(Datenblatt!$B$27*Übersicht!H476^3)+(Datenblatt!$C$27*Übersicht!H476^2)+(Datenblatt!$D$27*Übersicht!H476)+Datenblatt!$E$27,IF($C476=14,(Datenblatt!$B$28*Übersicht!H476^3)+(Datenblatt!$C$28*Übersicht!H476^2)+(Datenblatt!$D$28*Übersicht!H476)+Datenblatt!$E$28,IF($C476=15,(Datenblatt!$B$29*Übersicht!H476^3)+(Datenblatt!$C$29*Übersicht!H476^2)+(Datenblatt!$D$29*Übersicht!H476)+Datenblatt!$E$29,IF($C476=16,(Datenblatt!$B$30*Übersicht!H476^3)+(Datenblatt!$C$30*Übersicht!H476^2)+(Datenblatt!$D$30*Übersicht!H476)+Datenblatt!$E$30,IF($C476=12,(Datenblatt!$B$31*Übersicht!H476^3)+(Datenblatt!$C$31*Übersicht!H476^2)+(Datenblatt!$D$31*Übersicht!H476)+Datenblatt!$E$31,IF($C476=11,(Datenblatt!$B$32*Übersicht!H476^3)+(Datenblatt!$C$32*Übersicht!H476^2)+(Datenblatt!$D$32*Übersicht!H476)+Datenblatt!$E$32,0))))))))))))))))))))))))</f>
        <v>0</v>
      </c>
      <c r="N476">
        <f>IF(AND(H476="",C476=11),Datenblatt!$I$29,IF(AND(H476="",C476=12),Datenblatt!$I$29,IF(AND(H476="",C476=16),Datenblatt!$I$29,IF(AND(H476="",C476=15),Datenblatt!$I$29,IF(AND(H476="",C476=14),Datenblatt!$I$29,IF(AND(H476="",C476=13),Datenblatt!$I$29,IF(AND($C476=13,H476&gt;Datenblatt!$X$3),0,IF(AND($C476=14,H476&gt;Datenblatt!$X$4),0,IF(AND($C476=15,H476&gt;Datenblatt!$X$5),0,IF(AND($C476=16,H476&gt;Datenblatt!$X$6),0,IF(AND($C476=12,H476&gt;Datenblatt!$X$7),0,IF(AND($C476=11,H476&gt;Datenblatt!$X$8),0,IF(AND($C476=13,H476&lt;Datenblatt!$W$3),100,IF(AND($C476=14,H476&lt;Datenblatt!$W$4),100,IF(AND($C476=15,H476&lt;Datenblatt!$W$5),100,IF(AND($C476=16,H476&lt;Datenblatt!$W$6),100,IF(AND($C476=12,H476&lt;Datenblatt!$W$7),100,IF(AND($C476=11,H476&lt;Datenblatt!$W$8),100,IF($C476=13,(Datenblatt!$B$27*Übersicht!H476^3)+(Datenblatt!$C$27*Übersicht!H476^2)+(Datenblatt!$D$27*Übersicht!H476)+Datenblatt!$E$27,IF($C476=14,(Datenblatt!$B$28*Übersicht!H476^3)+(Datenblatt!$C$28*Übersicht!H476^2)+(Datenblatt!$D$28*Übersicht!H476)+Datenblatt!$E$28,IF($C476=15,(Datenblatt!$B$29*Übersicht!H476^3)+(Datenblatt!$C$29*Übersicht!H476^2)+(Datenblatt!$D$29*Übersicht!H476)+Datenblatt!$E$29,IF($C476=16,(Datenblatt!$B$30*Übersicht!H476^3)+(Datenblatt!$C$30*Übersicht!H476^2)+(Datenblatt!$D$30*Übersicht!H476)+Datenblatt!$E$30,IF($C476=12,(Datenblatt!$B$31*Übersicht!H476^3)+(Datenblatt!$C$31*Übersicht!H476^2)+(Datenblatt!$D$31*Übersicht!H476)+Datenblatt!$E$31,IF($C476=11,(Datenblatt!$B$32*Übersicht!H476^3)+(Datenblatt!$C$32*Übersicht!H476^2)+(Datenblatt!$D$32*Übersicht!H476)+Datenblatt!$E$32,0))))))))))))))))))))))))</f>
        <v>0</v>
      </c>
      <c r="O476" s="2" t="e">
        <f t="shared" si="28"/>
        <v>#DIV/0!</v>
      </c>
      <c r="P476" s="2" t="e">
        <f t="shared" si="29"/>
        <v>#DIV/0!</v>
      </c>
      <c r="R476" s="2"/>
      <c r="S476" s="2">
        <f>Datenblatt!$I$10</f>
        <v>62.816491055091916</v>
      </c>
      <c r="T476" s="2">
        <f>Datenblatt!$I$18</f>
        <v>62.379148900450787</v>
      </c>
      <c r="U476" s="2">
        <f>Datenblatt!$I$26</f>
        <v>55.885385458572635</v>
      </c>
      <c r="V476" s="2">
        <f>Datenblatt!$I$34</f>
        <v>60.727085155488531</v>
      </c>
      <c r="W476" s="7" t="e">
        <f t="shared" si="30"/>
        <v>#DIV/0!</v>
      </c>
      <c r="Y476" s="2">
        <f>Datenblatt!$I$5</f>
        <v>73.48733784597421</v>
      </c>
      <c r="Z476">
        <f>Datenblatt!$I$13</f>
        <v>79.926562848016317</v>
      </c>
      <c r="AA476">
        <f>Datenblatt!$I$21</f>
        <v>79.953620531215734</v>
      </c>
      <c r="AB476">
        <f>Datenblatt!$I$29</f>
        <v>70.851454876954847</v>
      </c>
      <c r="AC476">
        <f>Datenblatt!$I$37</f>
        <v>75.813025407742586</v>
      </c>
      <c r="AD476" s="7" t="e">
        <f t="shared" si="31"/>
        <v>#DIV/0!</v>
      </c>
    </row>
    <row r="477" spans="10:30" ht="19" x14ac:dyDescent="0.25">
      <c r="J477" s="3" t="e">
        <f>IF(AND($C477=13,Datenblatt!M477&lt;Datenblatt!$R$3),0,IF(AND($C477=14,Datenblatt!M477&lt;Datenblatt!$R$4),0,IF(AND($C477=15,Datenblatt!M477&lt;Datenblatt!$R$5),0,IF(AND($C477=16,Datenblatt!M477&lt;Datenblatt!$R$6),0,IF(AND($C477=12,Datenblatt!M477&lt;Datenblatt!$R$7),0,IF(AND($C477=11,Datenblatt!M477&lt;Datenblatt!$R$8),0,IF(AND($C477=13,Datenblatt!M477&gt;Datenblatt!$Q$3),100,IF(AND($C477=14,Datenblatt!M477&gt;Datenblatt!$Q$4),100,IF(AND($C477=15,Datenblatt!M477&gt;Datenblatt!$Q$5),100,IF(AND($C477=16,Datenblatt!M477&gt;Datenblatt!$Q$6),100,IF(AND($C477=12,Datenblatt!M477&gt;Datenblatt!$Q$7),100,IF(AND($C477=11,Datenblatt!M477&gt;Datenblatt!$Q$8),100,IF(Übersicht!$C477=13,Datenblatt!$B$3*Datenblatt!M477^3+Datenblatt!$C$3*Datenblatt!M477^2+Datenblatt!$D$3*Datenblatt!M477+Datenblatt!$E$3,IF(Übersicht!$C477=14,Datenblatt!$B$4*Datenblatt!M477^3+Datenblatt!$C$4*Datenblatt!M477^2+Datenblatt!$D$4*Datenblatt!M477+Datenblatt!$E$4,IF(Übersicht!$C477=15,Datenblatt!$B$5*Datenblatt!M477^3+Datenblatt!$C$5*Datenblatt!M477^2+Datenblatt!$D$5*Datenblatt!M477+Datenblatt!$E$5,IF(Übersicht!$C477=16,Datenblatt!$B$6*Datenblatt!M477^3+Datenblatt!$C$6*Datenblatt!M477^2+Datenblatt!$D$6*Datenblatt!M477+Datenblatt!$E$6,IF(Übersicht!$C477=12,Datenblatt!$B$7*Datenblatt!M477^3+Datenblatt!$C$7*Datenblatt!M477^2+Datenblatt!$D$7*Datenblatt!M477+Datenblatt!$E$7,IF(Übersicht!$C477=11,Datenblatt!$B$8*Datenblatt!M477^3+Datenblatt!$C$8*Datenblatt!M477^2+Datenblatt!$D$8*Datenblatt!M477+Datenblatt!$E$8,0))))))))))))))))))</f>
        <v>#DIV/0!</v>
      </c>
      <c r="K477" t="e">
        <f>IF(AND(Übersicht!$C477=13,Datenblatt!N477&lt;Datenblatt!$T$3),0,IF(AND(Übersicht!$C477=14,Datenblatt!N477&lt;Datenblatt!$T$4),0,IF(AND(Übersicht!$C477=15,Datenblatt!N477&lt;Datenblatt!$T$5),0,IF(AND(Übersicht!$C477=16,Datenblatt!N477&lt;Datenblatt!$T$6),0,IF(AND(Übersicht!$C477=12,Datenblatt!N477&lt;Datenblatt!$T$7),0,IF(AND(Übersicht!$C477=11,Datenblatt!N477&lt;Datenblatt!$T$8),0,IF(AND($C477=13,Datenblatt!N477&gt;Datenblatt!$S$3),100,IF(AND($C477=14,Datenblatt!N477&gt;Datenblatt!$S$4),100,IF(AND($C477=15,Datenblatt!N477&gt;Datenblatt!$S$5),100,IF(AND($C477=16,Datenblatt!N477&gt;Datenblatt!$S$6),100,IF(AND($C477=12,Datenblatt!N477&gt;Datenblatt!$S$7),100,IF(AND($C477=11,Datenblatt!N477&gt;Datenblatt!$S$8),100,IF(Übersicht!$C477=13,Datenblatt!$B$11*Datenblatt!N477^3+Datenblatt!$C$11*Datenblatt!N477^2+Datenblatt!$D$11*Datenblatt!N477+Datenblatt!$E$11,IF(Übersicht!$C477=14,Datenblatt!$B$12*Datenblatt!N477^3+Datenblatt!$C$12*Datenblatt!N477^2+Datenblatt!$D$12*Datenblatt!N477+Datenblatt!$E$12,IF(Übersicht!$C477=15,Datenblatt!$B$13*Datenblatt!N477^3+Datenblatt!$C$13*Datenblatt!N477^2+Datenblatt!$D$13*Datenblatt!N477+Datenblatt!$E$13,IF(Übersicht!$C477=16,Datenblatt!$B$14*Datenblatt!N477^3+Datenblatt!$C$14*Datenblatt!N477^2+Datenblatt!$D$14*Datenblatt!N477+Datenblatt!$E$14,IF(Übersicht!$C477=12,Datenblatt!$B$15*Datenblatt!N477^3+Datenblatt!$C$15*Datenblatt!N477^2+Datenblatt!$D$15*Datenblatt!N477+Datenblatt!$E$15,IF(Übersicht!$C477=11,Datenblatt!$B$16*Datenblatt!N477^3+Datenblatt!$C$16*Datenblatt!N477^2+Datenblatt!$D$16*Datenblatt!N477+Datenblatt!$E$16,0))))))))))))))))))</f>
        <v>#DIV/0!</v>
      </c>
      <c r="L477">
        <f>IF(AND($C477=13,G477&lt;Datenblatt!$V$3),0,IF(AND($C477=14,G477&lt;Datenblatt!$V$4),0,IF(AND($C477=15,G477&lt;Datenblatt!$V$5),0,IF(AND($C477=16,G477&lt;Datenblatt!$V$6),0,IF(AND($C477=12,G477&lt;Datenblatt!$V$7),0,IF(AND($C477=11,G477&lt;Datenblatt!$V$8),0,IF(AND($C477=13,G477&gt;Datenblatt!$U$3),100,IF(AND($C477=14,G477&gt;Datenblatt!$U$4),100,IF(AND($C477=15,G477&gt;Datenblatt!$U$5),100,IF(AND($C477=16,G477&gt;Datenblatt!$U$6),100,IF(AND($C477=12,G477&gt;Datenblatt!$U$7),100,IF(AND($C477=11,G477&gt;Datenblatt!$U$8),100,IF($C477=13,(Datenblatt!$B$19*Übersicht!G477^3)+(Datenblatt!$C$19*Übersicht!G477^2)+(Datenblatt!$D$19*Übersicht!G477)+Datenblatt!$E$19,IF($C477=14,(Datenblatt!$B$20*Übersicht!G477^3)+(Datenblatt!$C$20*Übersicht!G477^2)+(Datenblatt!$D$20*Übersicht!G477)+Datenblatt!$E$20,IF($C477=15,(Datenblatt!$B$21*Übersicht!G477^3)+(Datenblatt!$C$21*Übersicht!G477^2)+(Datenblatt!$D$21*Übersicht!G477)+Datenblatt!$E$21,IF($C477=16,(Datenblatt!$B$22*Übersicht!G477^3)+(Datenblatt!$C$22*Übersicht!G477^2)+(Datenblatt!$D$22*Übersicht!G477)+Datenblatt!$E$22,IF($C477=12,(Datenblatt!$B$23*Übersicht!G477^3)+(Datenblatt!$C$23*Übersicht!G477^2)+(Datenblatt!$D$23*Übersicht!G477)+Datenblatt!$E$23,IF($C477=11,(Datenblatt!$B$24*Übersicht!G477^3)+(Datenblatt!$C$24*Übersicht!G477^2)+(Datenblatt!$D$24*Übersicht!G477)+Datenblatt!$E$24,0))))))))))))))))))</f>
        <v>0</v>
      </c>
      <c r="M477">
        <f>IF(AND(H477="",C477=11),Datenblatt!$I$26,IF(AND(H477="",C477=12),Datenblatt!$I$26,IF(AND(H477="",C477=16),Datenblatt!$I$27,IF(AND(H477="",C477=15),Datenblatt!$I$26,IF(AND(H477="",C477=14),Datenblatt!$I$26,IF(AND(H477="",C477=13),Datenblatt!$I$26,IF(AND($C477=13,H477&gt;Datenblatt!$X$3),0,IF(AND($C477=14,H477&gt;Datenblatt!$X$4),0,IF(AND($C477=15,H477&gt;Datenblatt!$X$5),0,IF(AND($C477=16,H477&gt;Datenblatt!$X$6),0,IF(AND($C477=12,H477&gt;Datenblatt!$X$7),0,IF(AND($C477=11,H477&gt;Datenblatt!$X$8),0,IF(AND($C477=13,H477&lt;Datenblatt!$W$3),100,IF(AND($C477=14,H477&lt;Datenblatt!$W$4),100,IF(AND($C477=15,H477&lt;Datenblatt!$W$5),100,IF(AND($C477=16,H477&lt;Datenblatt!$W$6),100,IF(AND($C477=12,H477&lt;Datenblatt!$W$7),100,IF(AND($C477=11,H477&lt;Datenblatt!$W$8),100,IF($C477=13,(Datenblatt!$B$27*Übersicht!H477^3)+(Datenblatt!$C$27*Übersicht!H477^2)+(Datenblatt!$D$27*Übersicht!H477)+Datenblatt!$E$27,IF($C477=14,(Datenblatt!$B$28*Übersicht!H477^3)+(Datenblatt!$C$28*Übersicht!H477^2)+(Datenblatt!$D$28*Übersicht!H477)+Datenblatt!$E$28,IF($C477=15,(Datenblatt!$B$29*Übersicht!H477^3)+(Datenblatt!$C$29*Übersicht!H477^2)+(Datenblatt!$D$29*Übersicht!H477)+Datenblatt!$E$29,IF($C477=16,(Datenblatt!$B$30*Übersicht!H477^3)+(Datenblatt!$C$30*Übersicht!H477^2)+(Datenblatt!$D$30*Übersicht!H477)+Datenblatt!$E$30,IF($C477=12,(Datenblatt!$B$31*Übersicht!H477^3)+(Datenblatt!$C$31*Übersicht!H477^2)+(Datenblatt!$D$31*Übersicht!H477)+Datenblatt!$E$31,IF($C477=11,(Datenblatt!$B$32*Übersicht!H477^3)+(Datenblatt!$C$32*Übersicht!H477^2)+(Datenblatt!$D$32*Übersicht!H477)+Datenblatt!$E$32,0))))))))))))))))))))))))</f>
        <v>0</v>
      </c>
      <c r="N477">
        <f>IF(AND(H477="",C477=11),Datenblatt!$I$29,IF(AND(H477="",C477=12),Datenblatt!$I$29,IF(AND(H477="",C477=16),Datenblatt!$I$29,IF(AND(H477="",C477=15),Datenblatt!$I$29,IF(AND(H477="",C477=14),Datenblatt!$I$29,IF(AND(H477="",C477=13),Datenblatt!$I$29,IF(AND($C477=13,H477&gt;Datenblatt!$X$3),0,IF(AND($C477=14,H477&gt;Datenblatt!$X$4),0,IF(AND($C477=15,H477&gt;Datenblatt!$X$5),0,IF(AND($C477=16,H477&gt;Datenblatt!$X$6),0,IF(AND($C477=12,H477&gt;Datenblatt!$X$7),0,IF(AND($C477=11,H477&gt;Datenblatt!$X$8),0,IF(AND($C477=13,H477&lt;Datenblatt!$W$3),100,IF(AND($C477=14,H477&lt;Datenblatt!$W$4),100,IF(AND($C477=15,H477&lt;Datenblatt!$W$5),100,IF(AND($C477=16,H477&lt;Datenblatt!$W$6),100,IF(AND($C477=12,H477&lt;Datenblatt!$W$7),100,IF(AND($C477=11,H477&lt;Datenblatt!$W$8),100,IF($C477=13,(Datenblatt!$B$27*Übersicht!H477^3)+(Datenblatt!$C$27*Übersicht!H477^2)+(Datenblatt!$D$27*Übersicht!H477)+Datenblatt!$E$27,IF($C477=14,(Datenblatt!$B$28*Übersicht!H477^3)+(Datenblatt!$C$28*Übersicht!H477^2)+(Datenblatt!$D$28*Übersicht!H477)+Datenblatt!$E$28,IF($C477=15,(Datenblatt!$B$29*Übersicht!H477^3)+(Datenblatt!$C$29*Übersicht!H477^2)+(Datenblatt!$D$29*Übersicht!H477)+Datenblatt!$E$29,IF($C477=16,(Datenblatt!$B$30*Übersicht!H477^3)+(Datenblatt!$C$30*Übersicht!H477^2)+(Datenblatt!$D$30*Übersicht!H477)+Datenblatt!$E$30,IF($C477=12,(Datenblatt!$B$31*Übersicht!H477^3)+(Datenblatt!$C$31*Übersicht!H477^2)+(Datenblatt!$D$31*Übersicht!H477)+Datenblatt!$E$31,IF($C477=11,(Datenblatt!$B$32*Übersicht!H477^3)+(Datenblatt!$C$32*Übersicht!H477^2)+(Datenblatt!$D$32*Übersicht!H477)+Datenblatt!$E$32,0))))))))))))))))))))))))</f>
        <v>0</v>
      </c>
      <c r="O477" s="2" t="e">
        <f t="shared" si="28"/>
        <v>#DIV/0!</v>
      </c>
      <c r="P477" s="2" t="e">
        <f t="shared" si="29"/>
        <v>#DIV/0!</v>
      </c>
      <c r="R477" s="2"/>
      <c r="S477" s="2">
        <f>Datenblatt!$I$10</f>
        <v>62.816491055091916</v>
      </c>
      <c r="T477" s="2">
        <f>Datenblatt!$I$18</f>
        <v>62.379148900450787</v>
      </c>
      <c r="U477" s="2">
        <f>Datenblatt!$I$26</f>
        <v>55.885385458572635</v>
      </c>
      <c r="V477" s="2">
        <f>Datenblatt!$I$34</f>
        <v>60.727085155488531</v>
      </c>
      <c r="W477" s="7" t="e">
        <f t="shared" si="30"/>
        <v>#DIV/0!</v>
      </c>
      <c r="Y477" s="2">
        <f>Datenblatt!$I$5</f>
        <v>73.48733784597421</v>
      </c>
      <c r="Z477">
        <f>Datenblatt!$I$13</f>
        <v>79.926562848016317</v>
      </c>
      <c r="AA477">
        <f>Datenblatt!$I$21</f>
        <v>79.953620531215734</v>
      </c>
      <c r="AB477">
        <f>Datenblatt!$I$29</f>
        <v>70.851454876954847</v>
      </c>
      <c r="AC477">
        <f>Datenblatt!$I$37</f>
        <v>75.813025407742586</v>
      </c>
      <c r="AD477" s="7" t="e">
        <f t="shared" si="31"/>
        <v>#DIV/0!</v>
      </c>
    </row>
    <row r="478" spans="10:30" ht="19" x14ac:dyDescent="0.25">
      <c r="J478" s="3" t="e">
        <f>IF(AND($C478=13,Datenblatt!M478&lt;Datenblatt!$R$3),0,IF(AND($C478=14,Datenblatt!M478&lt;Datenblatt!$R$4),0,IF(AND($C478=15,Datenblatt!M478&lt;Datenblatt!$R$5),0,IF(AND($C478=16,Datenblatt!M478&lt;Datenblatt!$R$6),0,IF(AND($C478=12,Datenblatt!M478&lt;Datenblatt!$R$7),0,IF(AND($C478=11,Datenblatt!M478&lt;Datenblatt!$R$8),0,IF(AND($C478=13,Datenblatt!M478&gt;Datenblatt!$Q$3),100,IF(AND($C478=14,Datenblatt!M478&gt;Datenblatt!$Q$4),100,IF(AND($C478=15,Datenblatt!M478&gt;Datenblatt!$Q$5),100,IF(AND($C478=16,Datenblatt!M478&gt;Datenblatt!$Q$6),100,IF(AND($C478=12,Datenblatt!M478&gt;Datenblatt!$Q$7),100,IF(AND($C478=11,Datenblatt!M478&gt;Datenblatt!$Q$8),100,IF(Übersicht!$C478=13,Datenblatt!$B$3*Datenblatt!M478^3+Datenblatt!$C$3*Datenblatt!M478^2+Datenblatt!$D$3*Datenblatt!M478+Datenblatt!$E$3,IF(Übersicht!$C478=14,Datenblatt!$B$4*Datenblatt!M478^3+Datenblatt!$C$4*Datenblatt!M478^2+Datenblatt!$D$4*Datenblatt!M478+Datenblatt!$E$4,IF(Übersicht!$C478=15,Datenblatt!$B$5*Datenblatt!M478^3+Datenblatt!$C$5*Datenblatt!M478^2+Datenblatt!$D$5*Datenblatt!M478+Datenblatt!$E$5,IF(Übersicht!$C478=16,Datenblatt!$B$6*Datenblatt!M478^3+Datenblatt!$C$6*Datenblatt!M478^2+Datenblatt!$D$6*Datenblatt!M478+Datenblatt!$E$6,IF(Übersicht!$C478=12,Datenblatt!$B$7*Datenblatt!M478^3+Datenblatt!$C$7*Datenblatt!M478^2+Datenblatt!$D$7*Datenblatt!M478+Datenblatt!$E$7,IF(Übersicht!$C478=11,Datenblatt!$B$8*Datenblatt!M478^3+Datenblatt!$C$8*Datenblatt!M478^2+Datenblatt!$D$8*Datenblatt!M478+Datenblatt!$E$8,0))))))))))))))))))</f>
        <v>#DIV/0!</v>
      </c>
      <c r="K478" t="e">
        <f>IF(AND(Übersicht!$C478=13,Datenblatt!N478&lt;Datenblatt!$T$3),0,IF(AND(Übersicht!$C478=14,Datenblatt!N478&lt;Datenblatt!$T$4),0,IF(AND(Übersicht!$C478=15,Datenblatt!N478&lt;Datenblatt!$T$5),0,IF(AND(Übersicht!$C478=16,Datenblatt!N478&lt;Datenblatt!$T$6),0,IF(AND(Übersicht!$C478=12,Datenblatt!N478&lt;Datenblatt!$T$7),0,IF(AND(Übersicht!$C478=11,Datenblatt!N478&lt;Datenblatt!$T$8),0,IF(AND($C478=13,Datenblatt!N478&gt;Datenblatt!$S$3),100,IF(AND($C478=14,Datenblatt!N478&gt;Datenblatt!$S$4),100,IF(AND($C478=15,Datenblatt!N478&gt;Datenblatt!$S$5),100,IF(AND($C478=16,Datenblatt!N478&gt;Datenblatt!$S$6),100,IF(AND($C478=12,Datenblatt!N478&gt;Datenblatt!$S$7),100,IF(AND($C478=11,Datenblatt!N478&gt;Datenblatt!$S$8),100,IF(Übersicht!$C478=13,Datenblatt!$B$11*Datenblatt!N478^3+Datenblatt!$C$11*Datenblatt!N478^2+Datenblatt!$D$11*Datenblatt!N478+Datenblatt!$E$11,IF(Übersicht!$C478=14,Datenblatt!$B$12*Datenblatt!N478^3+Datenblatt!$C$12*Datenblatt!N478^2+Datenblatt!$D$12*Datenblatt!N478+Datenblatt!$E$12,IF(Übersicht!$C478=15,Datenblatt!$B$13*Datenblatt!N478^3+Datenblatt!$C$13*Datenblatt!N478^2+Datenblatt!$D$13*Datenblatt!N478+Datenblatt!$E$13,IF(Übersicht!$C478=16,Datenblatt!$B$14*Datenblatt!N478^3+Datenblatt!$C$14*Datenblatt!N478^2+Datenblatt!$D$14*Datenblatt!N478+Datenblatt!$E$14,IF(Übersicht!$C478=12,Datenblatt!$B$15*Datenblatt!N478^3+Datenblatt!$C$15*Datenblatt!N478^2+Datenblatt!$D$15*Datenblatt!N478+Datenblatt!$E$15,IF(Übersicht!$C478=11,Datenblatt!$B$16*Datenblatt!N478^3+Datenblatt!$C$16*Datenblatt!N478^2+Datenblatt!$D$16*Datenblatt!N478+Datenblatt!$E$16,0))))))))))))))))))</f>
        <v>#DIV/0!</v>
      </c>
      <c r="L478">
        <f>IF(AND($C478=13,G478&lt;Datenblatt!$V$3),0,IF(AND($C478=14,G478&lt;Datenblatt!$V$4),0,IF(AND($C478=15,G478&lt;Datenblatt!$V$5),0,IF(AND($C478=16,G478&lt;Datenblatt!$V$6),0,IF(AND($C478=12,G478&lt;Datenblatt!$V$7),0,IF(AND($C478=11,G478&lt;Datenblatt!$V$8),0,IF(AND($C478=13,G478&gt;Datenblatt!$U$3),100,IF(AND($C478=14,G478&gt;Datenblatt!$U$4),100,IF(AND($C478=15,G478&gt;Datenblatt!$U$5),100,IF(AND($C478=16,G478&gt;Datenblatt!$U$6),100,IF(AND($C478=12,G478&gt;Datenblatt!$U$7),100,IF(AND($C478=11,G478&gt;Datenblatt!$U$8),100,IF($C478=13,(Datenblatt!$B$19*Übersicht!G478^3)+(Datenblatt!$C$19*Übersicht!G478^2)+(Datenblatt!$D$19*Übersicht!G478)+Datenblatt!$E$19,IF($C478=14,(Datenblatt!$B$20*Übersicht!G478^3)+(Datenblatt!$C$20*Übersicht!G478^2)+(Datenblatt!$D$20*Übersicht!G478)+Datenblatt!$E$20,IF($C478=15,(Datenblatt!$B$21*Übersicht!G478^3)+(Datenblatt!$C$21*Übersicht!G478^2)+(Datenblatt!$D$21*Übersicht!G478)+Datenblatt!$E$21,IF($C478=16,(Datenblatt!$B$22*Übersicht!G478^3)+(Datenblatt!$C$22*Übersicht!G478^2)+(Datenblatt!$D$22*Übersicht!G478)+Datenblatt!$E$22,IF($C478=12,(Datenblatt!$B$23*Übersicht!G478^3)+(Datenblatt!$C$23*Übersicht!G478^2)+(Datenblatt!$D$23*Übersicht!G478)+Datenblatt!$E$23,IF($C478=11,(Datenblatt!$B$24*Übersicht!G478^3)+(Datenblatt!$C$24*Übersicht!G478^2)+(Datenblatt!$D$24*Übersicht!G478)+Datenblatt!$E$24,0))))))))))))))))))</f>
        <v>0</v>
      </c>
      <c r="M478">
        <f>IF(AND(H478="",C478=11),Datenblatt!$I$26,IF(AND(H478="",C478=12),Datenblatt!$I$26,IF(AND(H478="",C478=16),Datenblatt!$I$27,IF(AND(H478="",C478=15),Datenblatt!$I$26,IF(AND(H478="",C478=14),Datenblatt!$I$26,IF(AND(H478="",C478=13),Datenblatt!$I$26,IF(AND($C478=13,H478&gt;Datenblatt!$X$3),0,IF(AND($C478=14,H478&gt;Datenblatt!$X$4),0,IF(AND($C478=15,H478&gt;Datenblatt!$X$5),0,IF(AND($C478=16,H478&gt;Datenblatt!$X$6),0,IF(AND($C478=12,H478&gt;Datenblatt!$X$7),0,IF(AND($C478=11,H478&gt;Datenblatt!$X$8),0,IF(AND($C478=13,H478&lt;Datenblatt!$W$3),100,IF(AND($C478=14,H478&lt;Datenblatt!$W$4),100,IF(AND($C478=15,H478&lt;Datenblatt!$W$5),100,IF(AND($C478=16,H478&lt;Datenblatt!$W$6),100,IF(AND($C478=12,H478&lt;Datenblatt!$W$7),100,IF(AND($C478=11,H478&lt;Datenblatt!$W$8),100,IF($C478=13,(Datenblatt!$B$27*Übersicht!H478^3)+(Datenblatt!$C$27*Übersicht!H478^2)+(Datenblatt!$D$27*Übersicht!H478)+Datenblatt!$E$27,IF($C478=14,(Datenblatt!$B$28*Übersicht!H478^3)+(Datenblatt!$C$28*Übersicht!H478^2)+(Datenblatt!$D$28*Übersicht!H478)+Datenblatt!$E$28,IF($C478=15,(Datenblatt!$B$29*Übersicht!H478^3)+(Datenblatt!$C$29*Übersicht!H478^2)+(Datenblatt!$D$29*Übersicht!H478)+Datenblatt!$E$29,IF($C478=16,(Datenblatt!$B$30*Übersicht!H478^3)+(Datenblatt!$C$30*Übersicht!H478^2)+(Datenblatt!$D$30*Übersicht!H478)+Datenblatt!$E$30,IF($C478=12,(Datenblatt!$B$31*Übersicht!H478^3)+(Datenblatt!$C$31*Übersicht!H478^2)+(Datenblatt!$D$31*Übersicht!H478)+Datenblatt!$E$31,IF($C478=11,(Datenblatt!$B$32*Übersicht!H478^3)+(Datenblatt!$C$32*Übersicht!H478^2)+(Datenblatt!$D$32*Übersicht!H478)+Datenblatt!$E$32,0))))))))))))))))))))))))</f>
        <v>0</v>
      </c>
      <c r="N478">
        <f>IF(AND(H478="",C478=11),Datenblatt!$I$29,IF(AND(H478="",C478=12),Datenblatt!$I$29,IF(AND(H478="",C478=16),Datenblatt!$I$29,IF(AND(H478="",C478=15),Datenblatt!$I$29,IF(AND(H478="",C478=14),Datenblatt!$I$29,IF(AND(H478="",C478=13),Datenblatt!$I$29,IF(AND($C478=13,H478&gt;Datenblatt!$X$3),0,IF(AND($C478=14,H478&gt;Datenblatt!$X$4),0,IF(AND($C478=15,H478&gt;Datenblatt!$X$5),0,IF(AND($C478=16,H478&gt;Datenblatt!$X$6),0,IF(AND($C478=12,H478&gt;Datenblatt!$X$7),0,IF(AND($C478=11,H478&gt;Datenblatt!$X$8),0,IF(AND($C478=13,H478&lt;Datenblatt!$W$3),100,IF(AND($C478=14,H478&lt;Datenblatt!$W$4),100,IF(AND($C478=15,H478&lt;Datenblatt!$W$5),100,IF(AND($C478=16,H478&lt;Datenblatt!$W$6),100,IF(AND($C478=12,H478&lt;Datenblatt!$W$7),100,IF(AND($C478=11,H478&lt;Datenblatt!$W$8),100,IF($C478=13,(Datenblatt!$B$27*Übersicht!H478^3)+(Datenblatt!$C$27*Übersicht!H478^2)+(Datenblatt!$D$27*Übersicht!H478)+Datenblatt!$E$27,IF($C478=14,(Datenblatt!$B$28*Übersicht!H478^3)+(Datenblatt!$C$28*Übersicht!H478^2)+(Datenblatt!$D$28*Übersicht!H478)+Datenblatt!$E$28,IF($C478=15,(Datenblatt!$B$29*Übersicht!H478^3)+(Datenblatt!$C$29*Übersicht!H478^2)+(Datenblatt!$D$29*Übersicht!H478)+Datenblatt!$E$29,IF($C478=16,(Datenblatt!$B$30*Übersicht!H478^3)+(Datenblatt!$C$30*Übersicht!H478^2)+(Datenblatt!$D$30*Übersicht!H478)+Datenblatt!$E$30,IF($C478=12,(Datenblatt!$B$31*Übersicht!H478^3)+(Datenblatt!$C$31*Übersicht!H478^2)+(Datenblatt!$D$31*Übersicht!H478)+Datenblatt!$E$31,IF($C478=11,(Datenblatt!$B$32*Übersicht!H478^3)+(Datenblatt!$C$32*Übersicht!H478^2)+(Datenblatt!$D$32*Übersicht!H478)+Datenblatt!$E$32,0))))))))))))))))))))))))</f>
        <v>0</v>
      </c>
      <c r="O478" s="2" t="e">
        <f t="shared" si="28"/>
        <v>#DIV/0!</v>
      </c>
      <c r="P478" s="2" t="e">
        <f t="shared" si="29"/>
        <v>#DIV/0!</v>
      </c>
      <c r="R478" s="2"/>
      <c r="S478" s="2">
        <f>Datenblatt!$I$10</f>
        <v>62.816491055091916</v>
      </c>
      <c r="T478" s="2">
        <f>Datenblatt!$I$18</f>
        <v>62.379148900450787</v>
      </c>
      <c r="U478" s="2">
        <f>Datenblatt!$I$26</f>
        <v>55.885385458572635</v>
      </c>
      <c r="V478" s="2">
        <f>Datenblatt!$I$34</f>
        <v>60.727085155488531</v>
      </c>
      <c r="W478" s="7" t="e">
        <f t="shared" si="30"/>
        <v>#DIV/0!</v>
      </c>
      <c r="Y478" s="2">
        <f>Datenblatt!$I$5</f>
        <v>73.48733784597421</v>
      </c>
      <c r="Z478">
        <f>Datenblatt!$I$13</f>
        <v>79.926562848016317</v>
      </c>
      <c r="AA478">
        <f>Datenblatt!$I$21</f>
        <v>79.953620531215734</v>
      </c>
      <c r="AB478">
        <f>Datenblatt!$I$29</f>
        <v>70.851454876954847</v>
      </c>
      <c r="AC478">
        <f>Datenblatt!$I$37</f>
        <v>75.813025407742586</v>
      </c>
      <c r="AD478" s="7" t="e">
        <f t="shared" si="31"/>
        <v>#DIV/0!</v>
      </c>
    </row>
    <row r="479" spans="10:30" ht="19" x14ac:dyDescent="0.25">
      <c r="J479" s="3" t="e">
        <f>IF(AND($C479=13,Datenblatt!M479&lt;Datenblatt!$R$3),0,IF(AND($C479=14,Datenblatt!M479&lt;Datenblatt!$R$4),0,IF(AND($C479=15,Datenblatt!M479&lt;Datenblatt!$R$5),0,IF(AND($C479=16,Datenblatt!M479&lt;Datenblatt!$R$6),0,IF(AND($C479=12,Datenblatt!M479&lt;Datenblatt!$R$7),0,IF(AND($C479=11,Datenblatt!M479&lt;Datenblatt!$R$8),0,IF(AND($C479=13,Datenblatt!M479&gt;Datenblatt!$Q$3),100,IF(AND($C479=14,Datenblatt!M479&gt;Datenblatt!$Q$4),100,IF(AND($C479=15,Datenblatt!M479&gt;Datenblatt!$Q$5),100,IF(AND($C479=16,Datenblatt!M479&gt;Datenblatt!$Q$6),100,IF(AND($C479=12,Datenblatt!M479&gt;Datenblatt!$Q$7),100,IF(AND($C479=11,Datenblatt!M479&gt;Datenblatt!$Q$8),100,IF(Übersicht!$C479=13,Datenblatt!$B$3*Datenblatt!M479^3+Datenblatt!$C$3*Datenblatt!M479^2+Datenblatt!$D$3*Datenblatt!M479+Datenblatt!$E$3,IF(Übersicht!$C479=14,Datenblatt!$B$4*Datenblatt!M479^3+Datenblatt!$C$4*Datenblatt!M479^2+Datenblatt!$D$4*Datenblatt!M479+Datenblatt!$E$4,IF(Übersicht!$C479=15,Datenblatt!$B$5*Datenblatt!M479^3+Datenblatt!$C$5*Datenblatt!M479^2+Datenblatt!$D$5*Datenblatt!M479+Datenblatt!$E$5,IF(Übersicht!$C479=16,Datenblatt!$B$6*Datenblatt!M479^3+Datenblatt!$C$6*Datenblatt!M479^2+Datenblatt!$D$6*Datenblatt!M479+Datenblatt!$E$6,IF(Übersicht!$C479=12,Datenblatt!$B$7*Datenblatt!M479^3+Datenblatt!$C$7*Datenblatt!M479^2+Datenblatt!$D$7*Datenblatt!M479+Datenblatt!$E$7,IF(Übersicht!$C479=11,Datenblatt!$B$8*Datenblatt!M479^3+Datenblatt!$C$8*Datenblatt!M479^2+Datenblatt!$D$8*Datenblatt!M479+Datenblatt!$E$8,0))))))))))))))))))</f>
        <v>#DIV/0!</v>
      </c>
      <c r="K479" t="e">
        <f>IF(AND(Übersicht!$C479=13,Datenblatt!N479&lt;Datenblatt!$T$3),0,IF(AND(Übersicht!$C479=14,Datenblatt!N479&lt;Datenblatt!$T$4),0,IF(AND(Übersicht!$C479=15,Datenblatt!N479&lt;Datenblatt!$T$5),0,IF(AND(Übersicht!$C479=16,Datenblatt!N479&lt;Datenblatt!$T$6),0,IF(AND(Übersicht!$C479=12,Datenblatt!N479&lt;Datenblatt!$T$7),0,IF(AND(Übersicht!$C479=11,Datenblatt!N479&lt;Datenblatt!$T$8),0,IF(AND($C479=13,Datenblatt!N479&gt;Datenblatt!$S$3),100,IF(AND($C479=14,Datenblatt!N479&gt;Datenblatt!$S$4),100,IF(AND($C479=15,Datenblatt!N479&gt;Datenblatt!$S$5),100,IF(AND($C479=16,Datenblatt!N479&gt;Datenblatt!$S$6),100,IF(AND($C479=12,Datenblatt!N479&gt;Datenblatt!$S$7),100,IF(AND($C479=11,Datenblatt!N479&gt;Datenblatt!$S$8),100,IF(Übersicht!$C479=13,Datenblatt!$B$11*Datenblatt!N479^3+Datenblatt!$C$11*Datenblatt!N479^2+Datenblatt!$D$11*Datenblatt!N479+Datenblatt!$E$11,IF(Übersicht!$C479=14,Datenblatt!$B$12*Datenblatt!N479^3+Datenblatt!$C$12*Datenblatt!N479^2+Datenblatt!$D$12*Datenblatt!N479+Datenblatt!$E$12,IF(Übersicht!$C479=15,Datenblatt!$B$13*Datenblatt!N479^3+Datenblatt!$C$13*Datenblatt!N479^2+Datenblatt!$D$13*Datenblatt!N479+Datenblatt!$E$13,IF(Übersicht!$C479=16,Datenblatt!$B$14*Datenblatt!N479^3+Datenblatt!$C$14*Datenblatt!N479^2+Datenblatt!$D$14*Datenblatt!N479+Datenblatt!$E$14,IF(Übersicht!$C479=12,Datenblatt!$B$15*Datenblatt!N479^3+Datenblatt!$C$15*Datenblatt!N479^2+Datenblatt!$D$15*Datenblatt!N479+Datenblatt!$E$15,IF(Übersicht!$C479=11,Datenblatt!$B$16*Datenblatt!N479^3+Datenblatt!$C$16*Datenblatt!N479^2+Datenblatt!$D$16*Datenblatt!N479+Datenblatt!$E$16,0))))))))))))))))))</f>
        <v>#DIV/0!</v>
      </c>
      <c r="L479">
        <f>IF(AND($C479=13,G479&lt;Datenblatt!$V$3),0,IF(AND($C479=14,G479&lt;Datenblatt!$V$4),0,IF(AND($C479=15,G479&lt;Datenblatt!$V$5),0,IF(AND($C479=16,G479&lt;Datenblatt!$V$6),0,IF(AND($C479=12,G479&lt;Datenblatt!$V$7),0,IF(AND($C479=11,G479&lt;Datenblatt!$V$8),0,IF(AND($C479=13,G479&gt;Datenblatt!$U$3),100,IF(AND($C479=14,G479&gt;Datenblatt!$U$4),100,IF(AND($C479=15,G479&gt;Datenblatt!$U$5),100,IF(AND($C479=16,G479&gt;Datenblatt!$U$6),100,IF(AND($C479=12,G479&gt;Datenblatt!$U$7),100,IF(AND($C479=11,G479&gt;Datenblatt!$U$8),100,IF($C479=13,(Datenblatt!$B$19*Übersicht!G479^3)+(Datenblatt!$C$19*Übersicht!G479^2)+(Datenblatt!$D$19*Übersicht!G479)+Datenblatt!$E$19,IF($C479=14,(Datenblatt!$B$20*Übersicht!G479^3)+(Datenblatt!$C$20*Übersicht!G479^2)+(Datenblatt!$D$20*Übersicht!G479)+Datenblatt!$E$20,IF($C479=15,(Datenblatt!$B$21*Übersicht!G479^3)+(Datenblatt!$C$21*Übersicht!G479^2)+(Datenblatt!$D$21*Übersicht!G479)+Datenblatt!$E$21,IF($C479=16,(Datenblatt!$B$22*Übersicht!G479^3)+(Datenblatt!$C$22*Übersicht!G479^2)+(Datenblatt!$D$22*Übersicht!G479)+Datenblatt!$E$22,IF($C479=12,(Datenblatt!$B$23*Übersicht!G479^3)+(Datenblatt!$C$23*Übersicht!G479^2)+(Datenblatt!$D$23*Übersicht!G479)+Datenblatt!$E$23,IF($C479=11,(Datenblatt!$B$24*Übersicht!G479^3)+(Datenblatt!$C$24*Übersicht!G479^2)+(Datenblatt!$D$24*Übersicht!G479)+Datenblatt!$E$24,0))))))))))))))))))</f>
        <v>0</v>
      </c>
      <c r="M479">
        <f>IF(AND(H479="",C479=11),Datenblatt!$I$26,IF(AND(H479="",C479=12),Datenblatt!$I$26,IF(AND(H479="",C479=16),Datenblatt!$I$27,IF(AND(H479="",C479=15),Datenblatt!$I$26,IF(AND(H479="",C479=14),Datenblatt!$I$26,IF(AND(H479="",C479=13),Datenblatt!$I$26,IF(AND($C479=13,H479&gt;Datenblatt!$X$3),0,IF(AND($C479=14,H479&gt;Datenblatt!$X$4),0,IF(AND($C479=15,H479&gt;Datenblatt!$X$5),0,IF(AND($C479=16,H479&gt;Datenblatt!$X$6),0,IF(AND($C479=12,H479&gt;Datenblatt!$X$7),0,IF(AND($C479=11,H479&gt;Datenblatt!$X$8),0,IF(AND($C479=13,H479&lt;Datenblatt!$W$3),100,IF(AND($C479=14,H479&lt;Datenblatt!$W$4),100,IF(AND($C479=15,H479&lt;Datenblatt!$W$5),100,IF(AND($C479=16,H479&lt;Datenblatt!$W$6),100,IF(AND($C479=12,H479&lt;Datenblatt!$W$7),100,IF(AND($C479=11,H479&lt;Datenblatt!$W$8),100,IF($C479=13,(Datenblatt!$B$27*Übersicht!H479^3)+(Datenblatt!$C$27*Übersicht!H479^2)+(Datenblatt!$D$27*Übersicht!H479)+Datenblatt!$E$27,IF($C479=14,(Datenblatt!$B$28*Übersicht!H479^3)+(Datenblatt!$C$28*Übersicht!H479^2)+(Datenblatt!$D$28*Übersicht!H479)+Datenblatt!$E$28,IF($C479=15,(Datenblatt!$B$29*Übersicht!H479^3)+(Datenblatt!$C$29*Übersicht!H479^2)+(Datenblatt!$D$29*Übersicht!H479)+Datenblatt!$E$29,IF($C479=16,(Datenblatt!$B$30*Übersicht!H479^3)+(Datenblatt!$C$30*Übersicht!H479^2)+(Datenblatt!$D$30*Übersicht!H479)+Datenblatt!$E$30,IF($C479=12,(Datenblatt!$B$31*Übersicht!H479^3)+(Datenblatt!$C$31*Übersicht!H479^2)+(Datenblatt!$D$31*Übersicht!H479)+Datenblatt!$E$31,IF($C479=11,(Datenblatt!$B$32*Übersicht!H479^3)+(Datenblatt!$C$32*Übersicht!H479^2)+(Datenblatt!$D$32*Übersicht!H479)+Datenblatt!$E$32,0))))))))))))))))))))))))</f>
        <v>0</v>
      </c>
      <c r="N479">
        <f>IF(AND(H479="",C479=11),Datenblatt!$I$29,IF(AND(H479="",C479=12),Datenblatt!$I$29,IF(AND(H479="",C479=16),Datenblatt!$I$29,IF(AND(H479="",C479=15),Datenblatt!$I$29,IF(AND(H479="",C479=14),Datenblatt!$I$29,IF(AND(H479="",C479=13),Datenblatt!$I$29,IF(AND($C479=13,H479&gt;Datenblatt!$X$3),0,IF(AND($C479=14,H479&gt;Datenblatt!$X$4),0,IF(AND($C479=15,H479&gt;Datenblatt!$X$5),0,IF(AND($C479=16,H479&gt;Datenblatt!$X$6),0,IF(AND($C479=12,H479&gt;Datenblatt!$X$7),0,IF(AND($C479=11,H479&gt;Datenblatt!$X$8),0,IF(AND($C479=13,H479&lt;Datenblatt!$W$3),100,IF(AND($C479=14,H479&lt;Datenblatt!$W$4),100,IF(AND($C479=15,H479&lt;Datenblatt!$W$5),100,IF(AND($C479=16,H479&lt;Datenblatt!$W$6),100,IF(AND($C479=12,H479&lt;Datenblatt!$W$7),100,IF(AND($C479=11,H479&lt;Datenblatt!$W$8),100,IF($C479=13,(Datenblatt!$B$27*Übersicht!H479^3)+(Datenblatt!$C$27*Übersicht!H479^2)+(Datenblatt!$D$27*Übersicht!H479)+Datenblatt!$E$27,IF($C479=14,(Datenblatt!$B$28*Übersicht!H479^3)+(Datenblatt!$C$28*Übersicht!H479^2)+(Datenblatt!$D$28*Übersicht!H479)+Datenblatt!$E$28,IF($C479=15,(Datenblatt!$B$29*Übersicht!H479^3)+(Datenblatt!$C$29*Übersicht!H479^2)+(Datenblatt!$D$29*Übersicht!H479)+Datenblatt!$E$29,IF($C479=16,(Datenblatt!$B$30*Übersicht!H479^3)+(Datenblatt!$C$30*Übersicht!H479^2)+(Datenblatt!$D$30*Übersicht!H479)+Datenblatt!$E$30,IF($C479=12,(Datenblatt!$B$31*Übersicht!H479^3)+(Datenblatt!$C$31*Übersicht!H479^2)+(Datenblatt!$D$31*Übersicht!H479)+Datenblatt!$E$31,IF($C479=11,(Datenblatt!$B$32*Übersicht!H479^3)+(Datenblatt!$C$32*Übersicht!H479^2)+(Datenblatt!$D$32*Übersicht!H479)+Datenblatt!$E$32,0))))))))))))))))))))))))</f>
        <v>0</v>
      </c>
      <c r="O479" s="2" t="e">
        <f t="shared" si="28"/>
        <v>#DIV/0!</v>
      </c>
      <c r="P479" s="2" t="e">
        <f t="shared" si="29"/>
        <v>#DIV/0!</v>
      </c>
      <c r="R479" s="2"/>
      <c r="S479" s="2">
        <f>Datenblatt!$I$10</f>
        <v>62.816491055091916</v>
      </c>
      <c r="T479" s="2">
        <f>Datenblatt!$I$18</f>
        <v>62.379148900450787</v>
      </c>
      <c r="U479" s="2">
        <f>Datenblatt!$I$26</f>
        <v>55.885385458572635</v>
      </c>
      <c r="V479" s="2">
        <f>Datenblatt!$I$34</f>
        <v>60.727085155488531</v>
      </c>
      <c r="W479" s="7" t="e">
        <f t="shared" si="30"/>
        <v>#DIV/0!</v>
      </c>
      <c r="Y479" s="2">
        <f>Datenblatt!$I$5</f>
        <v>73.48733784597421</v>
      </c>
      <c r="Z479">
        <f>Datenblatt!$I$13</f>
        <v>79.926562848016317</v>
      </c>
      <c r="AA479">
        <f>Datenblatt!$I$21</f>
        <v>79.953620531215734</v>
      </c>
      <c r="AB479">
        <f>Datenblatt!$I$29</f>
        <v>70.851454876954847</v>
      </c>
      <c r="AC479">
        <f>Datenblatt!$I$37</f>
        <v>75.813025407742586</v>
      </c>
      <c r="AD479" s="7" t="e">
        <f t="shared" si="31"/>
        <v>#DIV/0!</v>
      </c>
    </row>
    <row r="480" spans="10:30" ht="19" x14ac:dyDescent="0.25">
      <c r="J480" s="3" t="e">
        <f>IF(AND($C480=13,Datenblatt!M480&lt;Datenblatt!$R$3),0,IF(AND($C480=14,Datenblatt!M480&lt;Datenblatt!$R$4),0,IF(AND($C480=15,Datenblatt!M480&lt;Datenblatt!$R$5),0,IF(AND($C480=16,Datenblatt!M480&lt;Datenblatt!$R$6),0,IF(AND($C480=12,Datenblatt!M480&lt;Datenblatt!$R$7),0,IF(AND($C480=11,Datenblatt!M480&lt;Datenblatt!$R$8),0,IF(AND($C480=13,Datenblatt!M480&gt;Datenblatt!$Q$3),100,IF(AND($C480=14,Datenblatt!M480&gt;Datenblatt!$Q$4),100,IF(AND($C480=15,Datenblatt!M480&gt;Datenblatt!$Q$5),100,IF(AND($C480=16,Datenblatt!M480&gt;Datenblatt!$Q$6),100,IF(AND($C480=12,Datenblatt!M480&gt;Datenblatt!$Q$7),100,IF(AND($C480=11,Datenblatt!M480&gt;Datenblatt!$Q$8),100,IF(Übersicht!$C480=13,Datenblatt!$B$3*Datenblatt!M480^3+Datenblatt!$C$3*Datenblatt!M480^2+Datenblatt!$D$3*Datenblatt!M480+Datenblatt!$E$3,IF(Übersicht!$C480=14,Datenblatt!$B$4*Datenblatt!M480^3+Datenblatt!$C$4*Datenblatt!M480^2+Datenblatt!$D$4*Datenblatt!M480+Datenblatt!$E$4,IF(Übersicht!$C480=15,Datenblatt!$B$5*Datenblatt!M480^3+Datenblatt!$C$5*Datenblatt!M480^2+Datenblatt!$D$5*Datenblatt!M480+Datenblatt!$E$5,IF(Übersicht!$C480=16,Datenblatt!$B$6*Datenblatt!M480^3+Datenblatt!$C$6*Datenblatt!M480^2+Datenblatt!$D$6*Datenblatt!M480+Datenblatt!$E$6,IF(Übersicht!$C480=12,Datenblatt!$B$7*Datenblatt!M480^3+Datenblatt!$C$7*Datenblatt!M480^2+Datenblatt!$D$7*Datenblatt!M480+Datenblatt!$E$7,IF(Übersicht!$C480=11,Datenblatt!$B$8*Datenblatt!M480^3+Datenblatt!$C$8*Datenblatt!M480^2+Datenblatt!$D$8*Datenblatt!M480+Datenblatt!$E$8,0))))))))))))))))))</f>
        <v>#DIV/0!</v>
      </c>
      <c r="K480" t="e">
        <f>IF(AND(Übersicht!$C480=13,Datenblatt!N480&lt;Datenblatt!$T$3),0,IF(AND(Übersicht!$C480=14,Datenblatt!N480&lt;Datenblatt!$T$4),0,IF(AND(Übersicht!$C480=15,Datenblatt!N480&lt;Datenblatt!$T$5),0,IF(AND(Übersicht!$C480=16,Datenblatt!N480&lt;Datenblatt!$T$6),0,IF(AND(Übersicht!$C480=12,Datenblatt!N480&lt;Datenblatt!$T$7),0,IF(AND(Übersicht!$C480=11,Datenblatt!N480&lt;Datenblatt!$T$8),0,IF(AND($C480=13,Datenblatt!N480&gt;Datenblatt!$S$3),100,IF(AND($C480=14,Datenblatt!N480&gt;Datenblatt!$S$4),100,IF(AND($C480=15,Datenblatt!N480&gt;Datenblatt!$S$5),100,IF(AND($C480=16,Datenblatt!N480&gt;Datenblatt!$S$6),100,IF(AND($C480=12,Datenblatt!N480&gt;Datenblatt!$S$7),100,IF(AND($C480=11,Datenblatt!N480&gt;Datenblatt!$S$8),100,IF(Übersicht!$C480=13,Datenblatt!$B$11*Datenblatt!N480^3+Datenblatt!$C$11*Datenblatt!N480^2+Datenblatt!$D$11*Datenblatt!N480+Datenblatt!$E$11,IF(Übersicht!$C480=14,Datenblatt!$B$12*Datenblatt!N480^3+Datenblatt!$C$12*Datenblatt!N480^2+Datenblatt!$D$12*Datenblatt!N480+Datenblatt!$E$12,IF(Übersicht!$C480=15,Datenblatt!$B$13*Datenblatt!N480^3+Datenblatt!$C$13*Datenblatt!N480^2+Datenblatt!$D$13*Datenblatt!N480+Datenblatt!$E$13,IF(Übersicht!$C480=16,Datenblatt!$B$14*Datenblatt!N480^3+Datenblatt!$C$14*Datenblatt!N480^2+Datenblatt!$D$14*Datenblatt!N480+Datenblatt!$E$14,IF(Übersicht!$C480=12,Datenblatt!$B$15*Datenblatt!N480^3+Datenblatt!$C$15*Datenblatt!N480^2+Datenblatt!$D$15*Datenblatt!N480+Datenblatt!$E$15,IF(Übersicht!$C480=11,Datenblatt!$B$16*Datenblatt!N480^3+Datenblatt!$C$16*Datenblatt!N480^2+Datenblatt!$D$16*Datenblatt!N480+Datenblatt!$E$16,0))))))))))))))))))</f>
        <v>#DIV/0!</v>
      </c>
      <c r="L480">
        <f>IF(AND($C480=13,G480&lt;Datenblatt!$V$3),0,IF(AND($C480=14,G480&lt;Datenblatt!$V$4),0,IF(AND($C480=15,G480&lt;Datenblatt!$V$5),0,IF(AND($C480=16,G480&lt;Datenblatt!$V$6),0,IF(AND($C480=12,G480&lt;Datenblatt!$V$7),0,IF(AND($C480=11,G480&lt;Datenblatt!$V$8),0,IF(AND($C480=13,G480&gt;Datenblatt!$U$3),100,IF(AND($C480=14,G480&gt;Datenblatt!$U$4),100,IF(AND($C480=15,G480&gt;Datenblatt!$U$5),100,IF(AND($C480=16,G480&gt;Datenblatt!$U$6),100,IF(AND($C480=12,G480&gt;Datenblatt!$U$7),100,IF(AND($C480=11,G480&gt;Datenblatt!$U$8),100,IF($C480=13,(Datenblatt!$B$19*Übersicht!G480^3)+(Datenblatt!$C$19*Übersicht!G480^2)+(Datenblatt!$D$19*Übersicht!G480)+Datenblatt!$E$19,IF($C480=14,(Datenblatt!$B$20*Übersicht!G480^3)+(Datenblatt!$C$20*Übersicht!G480^2)+(Datenblatt!$D$20*Übersicht!G480)+Datenblatt!$E$20,IF($C480=15,(Datenblatt!$B$21*Übersicht!G480^3)+(Datenblatt!$C$21*Übersicht!G480^2)+(Datenblatt!$D$21*Übersicht!G480)+Datenblatt!$E$21,IF($C480=16,(Datenblatt!$B$22*Übersicht!G480^3)+(Datenblatt!$C$22*Übersicht!G480^2)+(Datenblatt!$D$22*Übersicht!G480)+Datenblatt!$E$22,IF($C480=12,(Datenblatt!$B$23*Übersicht!G480^3)+(Datenblatt!$C$23*Übersicht!G480^2)+(Datenblatt!$D$23*Übersicht!G480)+Datenblatt!$E$23,IF($C480=11,(Datenblatt!$B$24*Übersicht!G480^3)+(Datenblatt!$C$24*Übersicht!G480^2)+(Datenblatt!$D$24*Übersicht!G480)+Datenblatt!$E$24,0))))))))))))))))))</f>
        <v>0</v>
      </c>
      <c r="M480">
        <f>IF(AND(H480="",C480=11),Datenblatt!$I$26,IF(AND(H480="",C480=12),Datenblatt!$I$26,IF(AND(H480="",C480=16),Datenblatt!$I$27,IF(AND(H480="",C480=15),Datenblatt!$I$26,IF(AND(H480="",C480=14),Datenblatt!$I$26,IF(AND(H480="",C480=13),Datenblatt!$I$26,IF(AND($C480=13,H480&gt;Datenblatt!$X$3),0,IF(AND($C480=14,H480&gt;Datenblatt!$X$4),0,IF(AND($C480=15,H480&gt;Datenblatt!$X$5),0,IF(AND($C480=16,H480&gt;Datenblatt!$X$6),0,IF(AND($C480=12,H480&gt;Datenblatt!$X$7),0,IF(AND($C480=11,H480&gt;Datenblatt!$X$8),0,IF(AND($C480=13,H480&lt;Datenblatt!$W$3),100,IF(AND($C480=14,H480&lt;Datenblatt!$W$4),100,IF(AND($C480=15,H480&lt;Datenblatt!$W$5),100,IF(AND($C480=16,H480&lt;Datenblatt!$W$6),100,IF(AND($C480=12,H480&lt;Datenblatt!$W$7),100,IF(AND($C480=11,H480&lt;Datenblatt!$W$8),100,IF($C480=13,(Datenblatt!$B$27*Übersicht!H480^3)+(Datenblatt!$C$27*Übersicht!H480^2)+(Datenblatt!$D$27*Übersicht!H480)+Datenblatt!$E$27,IF($C480=14,(Datenblatt!$B$28*Übersicht!H480^3)+(Datenblatt!$C$28*Übersicht!H480^2)+(Datenblatt!$D$28*Übersicht!H480)+Datenblatt!$E$28,IF($C480=15,(Datenblatt!$B$29*Übersicht!H480^3)+(Datenblatt!$C$29*Übersicht!H480^2)+(Datenblatt!$D$29*Übersicht!H480)+Datenblatt!$E$29,IF($C480=16,(Datenblatt!$B$30*Übersicht!H480^3)+(Datenblatt!$C$30*Übersicht!H480^2)+(Datenblatt!$D$30*Übersicht!H480)+Datenblatt!$E$30,IF($C480=12,(Datenblatt!$B$31*Übersicht!H480^3)+(Datenblatt!$C$31*Übersicht!H480^2)+(Datenblatt!$D$31*Übersicht!H480)+Datenblatt!$E$31,IF($C480=11,(Datenblatt!$B$32*Übersicht!H480^3)+(Datenblatt!$C$32*Übersicht!H480^2)+(Datenblatt!$D$32*Übersicht!H480)+Datenblatt!$E$32,0))))))))))))))))))))))))</f>
        <v>0</v>
      </c>
      <c r="N480">
        <f>IF(AND(H480="",C480=11),Datenblatt!$I$29,IF(AND(H480="",C480=12),Datenblatt!$I$29,IF(AND(H480="",C480=16),Datenblatt!$I$29,IF(AND(H480="",C480=15),Datenblatt!$I$29,IF(AND(H480="",C480=14),Datenblatt!$I$29,IF(AND(H480="",C480=13),Datenblatt!$I$29,IF(AND($C480=13,H480&gt;Datenblatt!$X$3),0,IF(AND($C480=14,H480&gt;Datenblatt!$X$4),0,IF(AND($C480=15,H480&gt;Datenblatt!$X$5),0,IF(AND($C480=16,H480&gt;Datenblatt!$X$6),0,IF(AND($C480=12,H480&gt;Datenblatt!$X$7),0,IF(AND($C480=11,H480&gt;Datenblatt!$X$8),0,IF(AND($C480=13,H480&lt;Datenblatt!$W$3),100,IF(AND($C480=14,H480&lt;Datenblatt!$W$4),100,IF(AND($C480=15,H480&lt;Datenblatt!$W$5),100,IF(AND($C480=16,H480&lt;Datenblatt!$W$6),100,IF(AND($C480=12,H480&lt;Datenblatt!$W$7),100,IF(AND($C480=11,H480&lt;Datenblatt!$W$8),100,IF($C480=13,(Datenblatt!$B$27*Übersicht!H480^3)+(Datenblatt!$C$27*Übersicht!H480^2)+(Datenblatt!$D$27*Übersicht!H480)+Datenblatt!$E$27,IF($C480=14,(Datenblatt!$B$28*Übersicht!H480^3)+(Datenblatt!$C$28*Übersicht!H480^2)+(Datenblatt!$D$28*Übersicht!H480)+Datenblatt!$E$28,IF($C480=15,(Datenblatt!$B$29*Übersicht!H480^3)+(Datenblatt!$C$29*Übersicht!H480^2)+(Datenblatt!$D$29*Übersicht!H480)+Datenblatt!$E$29,IF($C480=16,(Datenblatt!$B$30*Übersicht!H480^3)+(Datenblatt!$C$30*Übersicht!H480^2)+(Datenblatt!$D$30*Übersicht!H480)+Datenblatt!$E$30,IF($C480=12,(Datenblatt!$B$31*Übersicht!H480^3)+(Datenblatt!$C$31*Übersicht!H480^2)+(Datenblatt!$D$31*Übersicht!H480)+Datenblatt!$E$31,IF($C480=11,(Datenblatt!$B$32*Übersicht!H480^3)+(Datenblatt!$C$32*Übersicht!H480^2)+(Datenblatt!$D$32*Übersicht!H480)+Datenblatt!$E$32,0))))))))))))))))))))))))</f>
        <v>0</v>
      </c>
      <c r="O480" s="2" t="e">
        <f t="shared" si="28"/>
        <v>#DIV/0!</v>
      </c>
      <c r="P480" s="2" t="e">
        <f t="shared" si="29"/>
        <v>#DIV/0!</v>
      </c>
      <c r="R480" s="2"/>
      <c r="S480" s="2">
        <f>Datenblatt!$I$10</f>
        <v>62.816491055091916</v>
      </c>
      <c r="T480" s="2">
        <f>Datenblatt!$I$18</f>
        <v>62.379148900450787</v>
      </c>
      <c r="U480" s="2">
        <f>Datenblatt!$I$26</f>
        <v>55.885385458572635</v>
      </c>
      <c r="V480" s="2">
        <f>Datenblatt!$I$34</f>
        <v>60.727085155488531</v>
      </c>
      <c r="W480" s="7" t="e">
        <f t="shared" si="30"/>
        <v>#DIV/0!</v>
      </c>
      <c r="Y480" s="2">
        <f>Datenblatt!$I$5</f>
        <v>73.48733784597421</v>
      </c>
      <c r="Z480">
        <f>Datenblatt!$I$13</f>
        <v>79.926562848016317</v>
      </c>
      <c r="AA480">
        <f>Datenblatt!$I$21</f>
        <v>79.953620531215734</v>
      </c>
      <c r="AB480">
        <f>Datenblatt!$I$29</f>
        <v>70.851454876954847</v>
      </c>
      <c r="AC480">
        <f>Datenblatt!$I$37</f>
        <v>75.813025407742586</v>
      </c>
      <c r="AD480" s="7" t="e">
        <f t="shared" si="31"/>
        <v>#DIV/0!</v>
      </c>
    </row>
    <row r="481" spans="10:30" ht="19" x14ac:dyDescent="0.25">
      <c r="J481" s="3" t="e">
        <f>IF(AND($C481=13,Datenblatt!M481&lt;Datenblatt!$R$3),0,IF(AND($C481=14,Datenblatt!M481&lt;Datenblatt!$R$4),0,IF(AND($C481=15,Datenblatt!M481&lt;Datenblatt!$R$5),0,IF(AND($C481=16,Datenblatt!M481&lt;Datenblatt!$R$6),0,IF(AND($C481=12,Datenblatt!M481&lt;Datenblatt!$R$7),0,IF(AND($C481=11,Datenblatt!M481&lt;Datenblatt!$R$8),0,IF(AND($C481=13,Datenblatt!M481&gt;Datenblatt!$Q$3),100,IF(AND($C481=14,Datenblatt!M481&gt;Datenblatt!$Q$4),100,IF(AND($C481=15,Datenblatt!M481&gt;Datenblatt!$Q$5),100,IF(AND($C481=16,Datenblatt!M481&gt;Datenblatt!$Q$6),100,IF(AND($C481=12,Datenblatt!M481&gt;Datenblatt!$Q$7),100,IF(AND($C481=11,Datenblatt!M481&gt;Datenblatt!$Q$8),100,IF(Übersicht!$C481=13,Datenblatt!$B$3*Datenblatt!M481^3+Datenblatt!$C$3*Datenblatt!M481^2+Datenblatt!$D$3*Datenblatt!M481+Datenblatt!$E$3,IF(Übersicht!$C481=14,Datenblatt!$B$4*Datenblatt!M481^3+Datenblatt!$C$4*Datenblatt!M481^2+Datenblatt!$D$4*Datenblatt!M481+Datenblatt!$E$4,IF(Übersicht!$C481=15,Datenblatt!$B$5*Datenblatt!M481^3+Datenblatt!$C$5*Datenblatt!M481^2+Datenblatt!$D$5*Datenblatt!M481+Datenblatt!$E$5,IF(Übersicht!$C481=16,Datenblatt!$B$6*Datenblatt!M481^3+Datenblatt!$C$6*Datenblatt!M481^2+Datenblatt!$D$6*Datenblatt!M481+Datenblatt!$E$6,IF(Übersicht!$C481=12,Datenblatt!$B$7*Datenblatt!M481^3+Datenblatt!$C$7*Datenblatt!M481^2+Datenblatt!$D$7*Datenblatt!M481+Datenblatt!$E$7,IF(Übersicht!$C481=11,Datenblatt!$B$8*Datenblatt!M481^3+Datenblatt!$C$8*Datenblatt!M481^2+Datenblatt!$D$8*Datenblatt!M481+Datenblatt!$E$8,0))))))))))))))))))</f>
        <v>#DIV/0!</v>
      </c>
      <c r="K481" t="e">
        <f>IF(AND(Übersicht!$C481=13,Datenblatt!N481&lt;Datenblatt!$T$3),0,IF(AND(Übersicht!$C481=14,Datenblatt!N481&lt;Datenblatt!$T$4),0,IF(AND(Übersicht!$C481=15,Datenblatt!N481&lt;Datenblatt!$T$5),0,IF(AND(Übersicht!$C481=16,Datenblatt!N481&lt;Datenblatt!$T$6),0,IF(AND(Übersicht!$C481=12,Datenblatt!N481&lt;Datenblatt!$T$7),0,IF(AND(Übersicht!$C481=11,Datenblatt!N481&lt;Datenblatt!$T$8),0,IF(AND($C481=13,Datenblatt!N481&gt;Datenblatt!$S$3),100,IF(AND($C481=14,Datenblatt!N481&gt;Datenblatt!$S$4),100,IF(AND($C481=15,Datenblatt!N481&gt;Datenblatt!$S$5),100,IF(AND($C481=16,Datenblatt!N481&gt;Datenblatt!$S$6),100,IF(AND($C481=12,Datenblatt!N481&gt;Datenblatt!$S$7),100,IF(AND($C481=11,Datenblatt!N481&gt;Datenblatt!$S$8),100,IF(Übersicht!$C481=13,Datenblatt!$B$11*Datenblatt!N481^3+Datenblatt!$C$11*Datenblatt!N481^2+Datenblatt!$D$11*Datenblatt!N481+Datenblatt!$E$11,IF(Übersicht!$C481=14,Datenblatt!$B$12*Datenblatt!N481^3+Datenblatt!$C$12*Datenblatt!N481^2+Datenblatt!$D$12*Datenblatt!N481+Datenblatt!$E$12,IF(Übersicht!$C481=15,Datenblatt!$B$13*Datenblatt!N481^3+Datenblatt!$C$13*Datenblatt!N481^2+Datenblatt!$D$13*Datenblatt!N481+Datenblatt!$E$13,IF(Übersicht!$C481=16,Datenblatt!$B$14*Datenblatt!N481^3+Datenblatt!$C$14*Datenblatt!N481^2+Datenblatt!$D$14*Datenblatt!N481+Datenblatt!$E$14,IF(Übersicht!$C481=12,Datenblatt!$B$15*Datenblatt!N481^3+Datenblatt!$C$15*Datenblatt!N481^2+Datenblatt!$D$15*Datenblatt!N481+Datenblatt!$E$15,IF(Übersicht!$C481=11,Datenblatt!$B$16*Datenblatt!N481^3+Datenblatt!$C$16*Datenblatt!N481^2+Datenblatt!$D$16*Datenblatt!N481+Datenblatt!$E$16,0))))))))))))))))))</f>
        <v>#DIV/0!</v>
      </c>
      <c r="L481">
        <f>IF(AND($C481=13,G481&lt;Datenblatt!$V$3),0,IF(AND($C481=14,G481&lt;Datenblatt!$V$4),0,IF(AND($C481=15,G481&lt;Datenblatt!$V$5),0,IF(AND($C481=16,G481&lt;Datenblatt!$V$6),0,IF(AND($C481=12,G481&lt;Datenblatt!$V$7),0,IF(AND($C481=11,G481&lt;Datenblatt!$V$8),0,IF(AND($C481=13,G481&gt;Datenblatt!$U$3),100,IF(AND($C481=14,G481&gt;Datenblatt!$U$4),100,IF(AND($C481=15,G481&gt;Datenblatt!$U$5),100,IF(AND($C481=16,G481&gt;Datenblatt!$U$6),100,IF(AND($C481=12,G481&gt;Datenblatt!$U$7),100,IF(AND($C481=11,G481&gt;Datenblatt!$U$8),100,IF($C481=13,(Datenblatt!$B$19*Übersicht!G481^3)+(Datenblatt!$C$19*Übersicht!G481^2)+(Datenblatt!$D$19*Übersicht!G481)+Datenblatt!$E$19,IF($C481=14,(Datenblatt!$B$20*Übersicht!G481^3)+(Datenblatt!$C$20*Übersicht!G481^2)+(Datenblatt!$D$20*Übersicht!G481)+Datenblatt!$E$20,IF($C481=15,(Datenblatt!$B$21*Übersicht!G481^3)+(Datenblatt!$C$21*Übersicht!G481^2)+(Datenblatt!$D$21*Übersicht!G481)+Datenblatt!$E$21,IF($C481=16,(Datenblatt!$B$22*Übersicht!G481^3)+(Datenblatt!$C$22*Übersicht!G481^2)+(Datenblatt!$D$22*Übersicht!G481)+Datenblatt!$E$22,IF($C481=12,(Datenblatt!$B$23*Übersicht!G481^3)+(Datenblatt!$C$23*Übersicht!G481^2)+(Datenblatt!$D$23*Übersicht!G481)+Datenblatt!$E$23,IF($C481=11,(Datenblatt!$B$24*Übersicht!G481^3)+(Datenblatt!$C$24*Übersicht!G481^2)+(Datenblatt!$D$24*Übersicht!G481)+Datenblatt!$E$24,0))))))))))))))))))</f>
        <v>0</v>
      </c>
      <c r="M481">
        <f>IF(AND(H481="",C481=11),Datenblatt!$I$26,IF(AND(H481="",C481=12),Datenblatt!$I$26,IF(AND(H481="",C481=16),Datenblatt!$I$27,IF(AND(H481="",C481=15),Datenblatt!$I$26,IF(AND(H481="",C481=14),Datenblatt!$I$26,IF(AND(H481="",C481=13),Datenblatt!$I$26,IF(AND($C481=13,H481&gt;Datenblatt!$X$3),0,IF(AND($C481=14,H481&gt;Datenblatt!$X$4),0,IF(AND($C481=15,H481&gt;Datenblatt!$X$5),0,IF(AND($C481=16,H481&gt;Datenblatt!$X$6),0,IF(AND($C481=12,H481&gt;Datenblatt!$X$7),0,IF(AND($C481=11,H481&gt;Datenblatt!$X$8),0,IF(AND($C481=13,H481&lt;Datenblatt!$W$3),100,IF(AND($C481=14,H481&lt;Datenblatt!$W$4),100,IF(AND($C481=15,H481&lt;Datenblatt!$W$5),100,IF(AND($C481=16,H481&lt;Datenblatt!$W$6),100,IF(AND($C481=12,H481&lt;Datenblatt!$W$7),100,IF(AND($C481=11,H481&lt;Datenblatt!$W$8),100,IF($C481=13,(Datenblatt!$B$27*Übersicht!H481^3)+(Datenblatt!$C$27*Übersicht!H481^2)+(Datenblatt!$D$27*Übersicht!H481)+Datenblatt!$E$27,IF($C481=14,(Datenblatt!$B$28*Übersicht!H481^3)+(Datenblatt!$C$28*Übersicht!H481^2)+(Datenblatt!$D$28*Übersicht!H481)+Datenblatt!$E$28,IF($C481=15,(Datenblatt!$B$29*Übersicht!H481^3)+(Datenblatt!$C$29*Übersicht!H481^2)+(Datenblatt!$D$29*Übersicht!H481)+Datenblatt!$E$29,IF($C481=16,(Datenblatt!$B$30*Übersicht!H481^3)+(Datenblatt!$C$30*Übersicht!H481^2)+(Datenblatt!$D$30*Übersicht!H481)+Datenblatt!$E$30,IF($C481=12,(Datenblatt!$B$31*Übersicht!H481^3)+(Datenblatt!$C$31*Übersicht!H481^2)+(Datenblatt!$D$31*Übersicht!H481)+Datenblatt!$E$31,IF($C481=11,(Datenblatt!$B$32*Übersicht!H481^3)+(Datenblatt!$C$32*Übersicht!H481^2)+(Datenblatt!$D$32*Übersicht!H481)+Datenblatt!$E$32,0))))))))))))))))))))))))</f>
        <v>0</v>
      </c>
      <c r="N481">
        <f>IF(AND(H481="",C481=11),Datenblatt!$I$29,IF(AND(H481="",C481=12),Datenblatt!$I$29,IF(AND(H481="",C481=16),Datenblatt!$I$29,IF(AND(H481="",C481=15),Datenblatt!$I$29,IF(AND(H481="",C481=14),Datenblatt!$I$29,IF(AND(H481="",C481=13),Datenblatt!$I$29,IF(AND($C481=13,H481&gt;Datenblatt!$X$3),0,IF(AND($C481=14,H481&gt;Datenblatt!$X$4),0,IF(AND($C481=15,H481&gt;Datenblatt!$X$5),0,IF(AND($C481=16,H481&gt;Datenblatt!$X$6),0,IF(AND($C481=12,H481&gt;Datenblatt!$X$7),0,IF(AND($C481=11,H481&gt;Datenblatt!$X$8),0,IF(AND($C481=13,H481&lt;Datenblatt!$W$3),100,IF(AND($C481=14,H481&lt;Datenblatt!$W$4),100,IF(AND($C481=15,H481&lt;Datenblatt!$W$5),100,IF(AND($C481=16,H481&lt;Datenblatt!$W$6),100,IF(AND($C481=12,H481&lt;Datenblatt!$W$7),100,IF(AND($C481=11,H481&lt;Datenblatt!$W$8),100,IF($C481=13,(Datenblatt!$B$27*Übersicht!H481^3)+(Datenblatt!$C$27*Übersicht!H481^2)+(Datenblatt!$D$27*Übersicht!H481)+Datenblatt!$E$27,IF($C481=14,(Datenblatt!$B$28*Übersicht!H481^3)+(Datenblatt!$C$28*Übersicht!H481^2)+(Datenblatt!$D$28*Übersicht!H481)+Datenblatt!$E$28,IF($C481=15,(Datenblatt!$B$29*Übersicht!H481^3)+(Datenblatt!$C$29*Übersicht!H481^2)+(Datenblatt!$D$29*Übersicht!H481)+Datenblatt!$E$29,IF($C481=16,(Datenblatt!$B$30*Übersicht!H481^3)+(Datenblatt!$C$30*Übersicht!H481^2)+(Datenblatt!$D$30*Übersicht!H481)+Datenblatt!$E$30,IF($C481=12,(Datenblatt!$B$31*Übersicht!H481^3)+(Datenblatt!$C$31*Übersicht!H481^2)+(Datenblatt!$D$31*Übersicht!H481)+Datenblatt!$E$31,IF($C481=11,(Datenblatt!$B$32*Übersicht!H481^3)+(Datenblatt!$C$32*Übersicht!H481^2)+(Datenblatt!$D$32*Übersicht!H481)+Datenblatt!$E$32,0))))))))))))))))))))))))</f>
        <v>0</v>
      </c>
      <c r="O481" s="2" t="e">
        <f t="shared" si="28"/>
        <v>#DIV/0!</v>
      </c>
      <c r="P481" s="2" t="e">
        <f t="shared" si="29"/>
        <v>#DIV/0!</v>
      </c>
      <c r="R481" s="2"/>
      <c r="S481" s="2">
        <f>Datenblatt!$I$10</f>
        <v>62.816491055091916</v>
      </c>
      <c r="T481" s="2">
        <f>Datenblatt!$I$18</f>
        <v>62.379148900450787</v>
      </c>
      <c r="U481" s="2">
        <f>Datenblatt!$I$26</f>
        <v>55.885385458572635</v>
      </c>
      <c r="V481" s="2">
        <f>Datenblatt!$I$34</f>
        <v>60.727085155488531</v>
      </c>
      <c r="W481" s="7" t="e">
        <f t="shared" si="30"/>
        <v>#DIV/0!</v>
      </c>
      <c r="Y481" s="2">
        <f>Datenblatt!$I$5</f>
        <v>73.48733784597421</v>
      </c>
      <c r="Z481">
        <f>Datenblatt!$I$13</f>
        <v>79.926562848016317</v>
      </c>
      <c r="AA481">
        <f>Datenblatt!$I$21</f>
        <v>79.953620531215734</v>
      </c>
      <c r="AB481">
        <f>Datenblatt!$I$29</f>
        <v>70.851454876954847</v>
      </c>
      <c r="AC481">
        <f>Datenblatt!$I$37</f>
        <v>75.813025407742586</v>
      </c>
      <c r="AD481" s="7" t="e">
        <f t="shared" si="31"/>
        <v>#DIV/0!</v>
      </c>
    </row>
    <row r="482" spans="10:30" ht="19" x14ac:dyDescent="0.25">
      <c r="J482" s="3" t="e">
        <f>IF(AND($C482=13,Datenblatt!M482&lt;Datenblatt!$R$3),0,IF(AND($C482=14,Datenblatt!M482&lt;Datenblatt!$R$4),0,IF(AND($C482=15,Datenblatt!M482&lt;Datenblatt!$R$5),0,IF(AND($C482=16,Datenblatt!M482&lt;Datenblatt!$R$6),0,IF(AND($C482=12,Datenblatt!M482&lt;Datenblatt!$R$7),0,IF(AND($C482=11,Datenblatt!M482&lt;Datenblatt!$R$8),0,IF(AND($C482=13,Datenblatt!M482&gt;Datenblatt!$Q$3),100,IF(AND($C482=14,Datenblatt!M482&gt;Datenblatt!$Q$4),100,IF(AND($C482=15,Datenblatt!M482&gt;Datenblatt!$Q$5),100,IF(AND($C482=16,Datenblatt!M482&gt;Datenblatt!$Q$6),100,IF(AND($C482=12,Datenblatt!M482&gt;Datenblatt!$Q$7),100,IF(AND($C482=11,Datenblatt!M482&gt;Datenblatt!$Q$8),100,IF(Übersicht!$C482=13,Datenblatt!$B$3*Datenblatt!M482^3+Datenblatt!$C$3*Datenblatt!M482^2+Datenblatt!$D$3*Datenblatt!M482+Datenblatt!$E$3,IF(Übersicht!$C482=14,Datenblatt!$B$4*Datenblatt!M482^3+Datenblatt!$C$4*Datenblatt!M482^2+Datenblatt!$D$4*Datenblatt!M482+Datenblatt!$E$4,IF(Übersicht!$C482=15,Datenblatt!$B$5*Datenblatt!M482^3+Datenblatt!$C$5*Datenblatt!M482^2+Datenblatt!$D$5*Datenblatt!M482+Datenblatt!$E$5,IF(Übersicht!$C482=16,Datenblatt!$B$6*Datenblatt!M482^3+Datenblatt!$C$6*Datenblatt!M482^2+Datenblatt!$D$6*Datenblatt!M482+Datenblatt!$E$6,IF(Übersicht!$C482=12,Datenblatt!$B$7*Datenblatt!M482^3+Datenblatt!$C$7*Datenblatt!M482^2+Datenblatt!$D$7*Datenblatt!M482+Datenblatt!$E$7,IF(Übersicht!$C482=11,Datenblatt!$B$8*Datenblatt!M482^3+Datenblatt!$C$8*Datenblatt!M482^2+Datenblatt!$D$8*Datenblatt!M482+Datenblatt!$E$8,0))))))))))))))))))</f>
        <v>#DIV/0!</v>
      </c>
      <c r="K482" t="e">
        <f>IF(AND(Übersicht!$C482=13,Datenblatt!N482&lt;Datenblatt!$T$3),0,IF(AND(Übersicht!$C482=14,Datenblatt!N482&lt;Datenblatt!$T$4),0,IF(AND(Übersicht!$C482=15,Datenblatt!N482&lt;Datenblatt!$T$5),0,IF(AND(Übersicht!$C482=16,Datenblatt!N482&lt;Datenblatt!$T$6),0,IF(AND(Übersicht!$C482=12,Datenblatt!N482&lt;Datenblatt!$T$7),0,IF(AND(Übersicht!$C482=11,Datenblatt!N482&lt;Datenblatt!$T$8),0,IF(AND($C482=13,Datenblatt!N482&gt;Datenblatt!$S$3),100,IF(AND($C482=14,Datenblatt!N482&gt;Datenblatt!$S$4),100,IF(AND($C482=15,Datenblatt!N482&gt;Datenblatt!$S$5),100,IF(AND($C482=16,Datenblatt!N482&gt;Datenblatt!$S$6),100,IF(AND($C482=12,Datenblatt!N482&gt;Datenblatt!$S$7),100,IF(AND($C482=11,Datenblatt!N482&gt;Datenblatt!$S$8),100,IF(Übersicht!$C482=13,Datenblatt!$B$11*Datenblatt!N482^3+Datenblatt!$C$11*Datenblatt!N482^2+Datenblatt!$D$11*Datenblatt!N482+Datenblatt!$E$11,IF(Übersicht!$C482=14,Datenblatt!$B$12*Datenblatt!N482^3+Datenblatt!$C$12*Datenblatt!N482^2+Datenblatt!$D$12*Datenblatt!N482+Datenblatt!$E$12,IF(Übersicht!$C482=15,Datenblatt!$B$13*Datenblatt!N482^3+Datenblatt!$C$13*Datenblatt!N482^2+Datenblatt!$D$13*Datenblatt!N482+Datenblatt!$E$13,IF(Übersicht!$C482=16,Datenblatt!$B$14*Datenblatt!N482^3+Datenblatt!$C$14*Datenblatt!N482^2+Datenblatt!$D$14*Datenblatt!N482+Datenblatt!$E$14,IF(Übersicht!$C482=12,Datenblatt!$B$15*Datenblatt!N482^3+Datenblatt!$C$15*Datenblatt!N482^2+Datenblatt!$D$15*Datenblatt!N482+Datenblatt!$E$15,IF(Übersicht!$C482=11,Datenblatt!$B$16*Datenblatt!N482^3+Datenblatt!$C$16*Datenblatt!N482^2+Datenblatt!$D$16*Datenblatt!N482+Datenblatt!$E$16,0))))))))))))))))))</f>
        <v>#DIV/0!</v>
      </c>
      <c r="L482">
        <f>IF(AND($C482=13,G482&lt;Datenblatt!$V$3),0,IF(AND($C482=14,G482&lt;Datenblatt!$V$4),0,IF(AND($C482=15,G482&lt;Datenblatt!$V$5),0,IF(AND($C482=16,G482&lt;Datenblatt!$V$6),0,IF(AND($C482=12,G482&lt;Datenblatt!$V$7),0,IF(AND($C482=11,G482&lt;Datenblatt!$V$8),0,IF(AND($C482=13,G482&gt;Datenblatt!$U$3),100,IF(AND($C482=14,G482&gt;Datenblatt!$U$4),100,IF(AND($C482=15,G482&gt;Datenblatt!$U$5),100,IF(AND($C482=16,G482&gt;Datenblatt!$U$6),100,IF(AND($C482=12,G482&gt;Datenblatt!$U$7),100,IF(AND($C482=11,G482&gt;Datenblatt!$U$8),100,IF($C482=13,(Datenblatt!$B$19*Übersicht!G482^3)+(Datenblatt!$C$19*Übersicht!G482^2)+(Datenblatt!$D$19*Übersicht!G482)+Datenblatt!$E$19,IF($C482=14,(Datenblatt!$B$20*Übersicht!G482^3)+(Datenblatt!$C$20*Übersicht!G482^2)+(Datenblatt!$D$20*Übersicht!G482)+Datenblatt!$E$20,IF($C482=15,(Datenblatt!$B$21*Übersicht!G482^3)+(Datenblatt!$C$21*Übersicht!G482^2)+(Datenblatt!$D$21*Übersicht!G482)+Datenblatt!$E$21,IF($C482=16,(Datenblatt!$B$22*Übersicht!G482^3)+(Datenblatt!$C$22*Übersicht!G482^2)+(Datenblatt!$D$22*Übersicht!G482)+Datenblatt!$E$22,IF($C482=12,(Datenblatt!$B$23*Übersicht!G482^3)+(Datenblatt!$C$23*Übersicht!G482^2)+(Datenblatt!$D$23*Übersicht!G482)+Datenblatt!$E$23,IF($C482=11,(Datenblatt!$B$24*Übersicht!G482^3)+(Datenblatt!$C$24*Übersicht!G482^2)+(Datenblatt!$D$24*Übersicht!G482)+Datenblatt!$E$24,0))))))))))))))))))</f>
        <v>0</v>
      </c>
      <c r="M482">
        <f>IF(AND(H482="",C482=11),Datenblatt!$I$26,IF(AND(H482="",C482=12),Datenblatt!$I$26,IF(AND(H482="",C482=16),Datenblatt!$I$27,IF(AND(H482="",C482=15),Datenblatt!$I$26,IF(AND(H482="",C482=14),Datenblatt!$I$26,IF(AND(H482="",C482=13),Datenblatt!$I$26,IF(AND($C482=13,H482&gt;Datenblatt!$X$3),0,IF(AND($C482=14,H482&gt;Datenblatt!$X$4),0,IF(AND($C482=15,H482&gt;Datenblatt!$X$5),0,IF(AND($C482=16,H482&gt;Datenblatt!$X$6),0,IF(AND($C482=12,H482&gt;Datenblatt!$X$7),0,IF(AND($C482=11,H482&gt;Datenblatt!$X$8),0,IF(AND($C482=13,H482&lt;Datenblatt!$W$3),100,IF(AND($C482=14,H482&lt;Datenblatt!$W$4),100,IF(AND($C482=15,H482&lt;Datenblatt!$W$5),100,IF(AND($C482=16,H482&lt;Datenblatt!$W$6),100,IF(AND($C482=12,H482&lt;Datenblatt!$W$7),100,IF(AND($C482=11,H482&lt;Datenblatt!$W$8),100,IF($C482=13,(Datenblatt!$B$27*Übersicht!H482^3)+(Datenblatt!$C$27*Übersicht!H482^2)+(Datenblatt!$D$27*Übersicht!H482)+Datenblatt!$E$27,IF($C482=14,(Datenblatt!$B$28*Übersicht!H482^3)+(Datenblatt!$C$28*Übersicht!H482^2)+(Datenblatt!$D$28*Übersicht!H482)+Datenblatt!$E$28,IF($C482=15,(Datenblatt!$B$29*Übersicht!H482^3)+(Datenblatt!$C$29*Übersicht!H482^2)+(Datenblatt!$D$29*Übersicht!H482)+Datenblatt!$E$29,IF($C482=16,(Datenblatt!$B$30*Übersicht!H482^3)+(Datenblatt!$C$30*Übersicht!H482^2)+(Datenblatt!$D$30*Übersicht!H482)+Datenblatt!$E$30,IF($C482=12,(Datenblatt!$B$31*Übersicht!H482^3)+(Datenblatt!$C$31*Übersicht!H482^2)+(Datenblatt!$D$31*Übersicht!H482)+Datenblatt!$E$31,IF($C482=11,(Datenblatt!$B$32*Übersicht!H482^3)+(Datenblatt!$C$32*Übersicht!H482^2)+(Datenblatt!$D$32*Übersicht!H482)+Datenblatt!$E$32,0))))))))))))))))))))))))</f>
        <v>0</v>
      </c>
      <c r="N482">
        <f>IF(AND(H482="",C482=11),Datenblatt!$I$29,IF(AND(H482="",C482=12),Datenblatt!$I$29,IF(AND(H482="",C482=16),Datenblatt!$I$29,IF(AND(H482="",C482=15),Datenblatt!$I$29,IF(AND(H482="",C482=14),Datenblatt!$I$29,IF(AND(H482="",C482=13),Datenblatt!$I$29,IF(AND($C482=13,H482&gt;Datenblatt!$X$3),0,IF(AND($C482=14,H482&gt;Datenblatt!$X$4),0,IF(AND($C482=15,H482&gt;Datenblatt!$X$5),0,IF(AND($C482=16,H482&gt;Datenblatt!$X$6),0,IF(AND($C482=12,H482&gt;Datenblatt!$X$7),0,IF(AND($C482=11,H482&gt;Datenblatt!$X$8),0,IF(AND($C482=13,H482&lt;Datenblatt!$W$3),100,IF(AND($C482=14,H482&lt;Datenblatt!$W$4),100,IF(AND($C482=15,H482&lt;Datenblatt!$W$5),100,IF(AND($C482=16,H482&lt;Datenblatt!$W$6),100,IF(AND($C482=12,H482&lt;Datenblatt!$W$7),100,IF(AND($C482=11,H482&lt;Datenblatt!$W$8),100,IF($C482=13,(Datenblatt!$B$27*Übersicht!H482^3)+(Datenblatt!$C$27*Übersicht!H482^2)+(Datenblatt!$D$27*Übersicht!H482)+Datenblatt!$E$27,IF($C482=14,(Datenblatt!$B$28*Übersicht!H482^3)+(Datenblatt!$C$28*Übersicht!H482^2)+(Datenblatt!$D$28*Übersicht!H482)+Datenblatt!$E$28,IF($C482=15,(Datenblatt!$B$29*Übersicht!H482^3)+(Datenblatt!$C$29*Übersicht!H482^2)+(Datenblatt!$D$29*Übersicht!H482)+Datenblatt!$E$29,IF($C482=16,(Datenblatt!$B$30*Übersicht!H482^3)+(Datenblatt!$C$30*Übersicht!H482^2)+(Datenblatt!$D$30*Übersicht!H482)+Datenblatt!$E$30,IF($C482=12,(Datenblatt!$B$31*Übersicht!H482^3)+(Datenblatt!$C$31*Übersicht!H482^2)+(Datenblatt!$D$31*Übersicht!H482)+Datenblatt!$E$31,IF($C482=11,(Datenblatt!$B$32*Übersicht!H482^3)+(Datenblatt!$C$32*Übersicht!H482^2)+(Datenblatt!$D$32*Übersicht!H482)+Datenblatt!$E$32,0))))))))))))))))))))))))</f>
        <v>0</v>
      </c>
      <c r="O482" s="2" t="e">
        <f t="shared" si="28"/>
        <v>#DIV/0!</v>
      </c>
      <c r="P482" s="2" t="e">
        <f t="shared" si="29"/>
        <v>#DIV/0!</v>
      </c>
      <c r="R482" s="2"/>
      <c r="S482" s="2">
        <f>Datenblatt!$I$10</f>
        <v>62.816491055091916</v>
      </c>
      <c r="T482" s="2">
        <f>Datenblatt!$I$18</f>
        <v>62.379148900450787</v>
      </c>
      <c r="U482" s="2">
        <f>Datenblatt!$I$26</f>
        <v>55.885385458572635</v>
      </c>
      <c r="V482" s="2">
        <f>Datenblatt!$I$34</f>
        <v>60.727085155488531</v>
      </c>
      <c r="W482" s="7" t="e">
        <f t="shared" si="30"/>
        <v>#DIV/0!</v>
      </c>
      <c r="Y482" s="2">
        <f>Datenblatt!$I$5</f>
        <v>73.48733784597421</v>
      </c>
      <c r="Z482">
        <f>Datenblatt!$I$13</f>
        <v>79.926562848016317</v>
      </c>
      <c r="AA482">
        <f>Datenblatt!$I$21</f>
        <v>79.953620531215734</v>
      </c>
      <c r="AB482">
        <f>Datenblatt!$I$29</f>
        <v>70.851454876954847</v>
      </c>
      <c r="AC482">
        <f>Datenblatt!$I$37</f>
        <v>75.813025407742586</v>
      </c>
      <c r="AD482" s="7" t="e">
        <f t="shared" si="31"/>
        <v>#DIV/0!</v>
      </c>
    </row>
    <row r="483" spans="10:30" ht="19" x14ac:dyDescent="0.25">
      <c r="J483" s="3" t="e">
        <f>IF(AND($C483=13,Datenblatt!M483&lt;Datenblatt!$R$3),0,IF(AND($C483=14,Datenblatt!M483&lt;Datenblatt!$R$4),0,IF(AND($C483=15,Datenblatt!M483&lt;Datenblatt!$R$5),0,IF(AND($C483=16,Datenblatt!M483&lt;Datenblatt!$R$6),0,IF(AND($C483=12,Datenblatt!M483&lt;Datenblatt!$R$7),0,IF(AND($C483=11,Datenblatt!M483&lt;Datenblatt!$R$8),0,IF(AND($C483=13,Datenblatt!M483&gt;Datenblatt!$Q$3),100,IF(AND($C483=14,Datenblatt!M483&gt;Datenblatt!$Q$4),100,IF(AND($C483=15,Datenblatt!M483&gt;Datenblatt!$Q$5),100,IF(AND($C483=16,Datenblatt!M483&gt;Datenblatt!$Q$6),100,IF(AND($C483=12,Datenblatt!M483&gt;Datenblatt!$Q$7),100,IF(AND($C483=11,Datenblatt!M483&gt;Datenblatt!$Q$8),100,IF(Übersicht!$C483=13,Datenblatt!$B$3*Datenblatt!M483^3+Datenblatt!$C$3*Datenblatt!M483^2+Datenblatt!$D$3*Datenblatt!M483+Datenblatt!$E$3,IF(Übersicht!$C483=14,Datenblatt!$B$4*Datenblatt!M483^3+Datenblatt!$C$4*Datenblatt!M483^2+Datenblatt!$D$4*Datenblatt!M483+Datenblatt!$E$4,IF(Übersicht!$C483=15,Datenblatt!$B$5*Datenblatt!M483^3+Datenblatt!$C$5*Datenblatt!M483^2+Datenblatt!$D$5*Datenblatt!M483+Datenblatt!$E$5,IF(Übersicht!$C483=16,Datenblatt!$B$6*Datenblatt!M483^3+Datenblatt!$C$6*Datenblatt!M483^2+Datenblatt!$D$6*Datenblatt!M483+Datenblatt!$E$6,IF(Übersicht!$C483=12,Datenblatt!$B$7*Datenblatt!M483^3+Datenblatt!$C$7*Datenblatt!M483^2+Datenblatt!$D$7*Datenblatt!M483+Datenblatt!$E$7,IF(Übersicht!$C483=11,Datenblatt!$B$8*Datenblatt!M483^3+Datenblatt!$C$8*Datenblatt!M483^2+Datenblatt!$D$8*Datenblatt!M483+Datenblatt!$E$8,0))))))))))))))))))</f>
        <v>#DIV/0!</v>
      </c>
      <c r="K483" t="e">
        <f>IF(AND(Übersicht!$C483=13,Datenblatt!N483&lt;Datenblatt!$T$3),0,IF(AND(Übersicht!$C483=14,Datenblatt!N483&lt;Datenblatt!$T$4),0,IF(AND(Übersicht!$C483=15,Datenblatt!N483&lt;Datenblatt!$T$5),0,IF(AND(Übersicht!$C483=16,Datenblatt!N483&lt;Datenblatt!$T$6),0,IF(AND(Übersicht!$C483=12,Datenblatt!N483&lt;Datenblatt!$T$7),0,IF(AND(Übersicht!$C483=11,Datenblatt!N483&lt;Datenblatt!$T$8),0,IF(AND($C483=13,Datenblatt!N483&gt;Datenblatt!$S$3),100,IF(AND($C483=14,Datenblatt!N483&gt;Datenblatt!$S$4),100,IF(AND($C483=15,Datenblatt!N483&gt;Datenblatt!$S$5),100,IF(AND($C483=16,Datenblatt!N483&gt;Datenblatt!$S$6),100,IF(AND($C483=12,Datenblatt!N483&gt;Datenblatt!$S$7),100,IF(AND($C483=11,Datenblatt!N483&gt;Datenblatt!$S$8),100,IF(Übersicht!$C483=13,Datenblatt!$B$11*Datenblatt!N483^3+Datenblatt!$C$11*Datenblatt!N483^2+Datenblatt!$D$11*Datenblatt!N483+Datenblatt!$E$11,IF(Übersicht!$C483=14,Datenblatt!$B$12*Datenblatt!N483^3+Datenblatt!$C$12*Datenblatt!N483^2+Datenblatt!$D$12*Datenblatt!N483+Datenblatt!$E$12,IF(Übersicht!$C483=15,Datenblatt!$B$13*Datenblatt!N483^3+Datenblatt!$C$13*Datenblatt!N483^2+Datenblatt!$D$13*Datenblatt!N483+Datenblatt!$E$13,IF(Übersicht!$C483=16,Datenblatt!$B$14*Datenblatt!N483^3+Datenblatt!$C$14*Datenblatt!N483^2+Datenblatt!$D$14*Datenblatt!N483+Datenblatt!$E$14,IF(Übersicht!$C483=12,Datenblatt!$B$15*Datenblatt!N483^3+Datenblatt!$C$15*Datenblatt!N483^2+Datenblatt!$D$15*Datenblatt!N483+Datenblatt!$E$15,IF(Übersicht!$C483=11,Datenblatt!$B$16*Datenblatt!N483^3+Datenblatt!$C$16*Datenblatt!N483^2+Datenblatt!$D$16*Datenblatt!N483+Datenblatt!$E$16,0))))))))))))))))))</f>
        <v>#DIV/0!</v>
      </c>
      <c r="L483">
        <f>IF(AND($C483=13,G483&lt;Datenblatt!$V$3),0,IF(AND($C483=14,G483&lt;Datenblatt!$V$4),0,IF(AND($C483=15,G483&lt;Datenblatt!$V$5),0,IF(AND($C483=16,G483&lt;Datenblatt!$V$6),0,IF(AND($C483=12,G483&lt;Datenblatt!$V$7),0,IF(AND($C483=11,G483&lt;Datenblatt!$V$8),0,IF(AND($C483=13,G483&gt;Datenblatt!$U$3),100,IF(AND($C483=14,G483&gt;Datenblatt!$U$4),100,IF(AND($C483=15,G483&gt;Datenblatt!$U$5),100,IF(AND($C483=16,G483&gt;Datenblatt!$U$6),100,IF(AND($C483=12,G483&gt;Datenblatt!$U$7),100,IF(AND($C483=11,G483&gt;Datenblatt!$U$8),100,IF($C483=13,(Datenblatt!$B$19*Übersicht!G483^3)+(Datenblatt!$C$19*Übersicht!G483^2)+(Datenblatt!$D$19*Übersicht!G483)+Datenblatt!$E$19,IF($C483=14,(Datenblatt!$B$20*Übersicht!G483^3)+(Datenblatt!$C$20*Übersicht!G483^2)+(Datenblatt!$D$20*Übersicht!G483)+Datenblatt!$E$20,IF($C483=15,(Datenblatt!$B$21*Übersicht!G483^3)+(Datenblatt!$C$21*Übersicht!G483^2)+(Datenblatt!$D$21*Übersicht!G483)+Datenblatt!$E$21,IF($C483=16,(Datenblatt!$B$22*Übersicht!G483^3)+(Datenblatt!$C$22*Übersicht!G483^2)+(Datenblatt!$D$22*Übersicht!G483)+Datenblatt!$E$22,IF($C483=12,(Datenblatt!$B$23*Übersicht!G483^3)+(Datenblatt!$C$23*Übersicht!G483^2)+(Datenblatt!$D$23*Übersicht!G483)+Datenblatt!$E$23,IF($C483=11,(Datenblatt!$B$24*Übersicht!G483^3)+(Datenblatt!$C$24*Übersicht!G483^2)+(Datenblatt!$D$24*Übersicht!G483)+Datenblatt!$E$24,0))))))))))))))))))</f>
        <v>0</v>
      </c>
      <c r="M483">
        <f>IF(AND(H483="",C483=11),Datenblatt!$I$26,IF(AND(H483="",C483=12),Datenblatt!$I$26,IF(AND(H483="",C483=16),Datenblatt!$I$27,IF(AND(H483="",C483=15),Datenblatt!$I$26,IF(AND(H483="",C483=14),Datenblatt!$I$26,IF(AND(H483="",C483=13),Datenblatt!$I$26,IF(AND($C483=13,H483&gt;Datenblatt!$X$3),0,IF(AND($C483=14,H483&gt;Datenblatt!$X$4),0,IF(AND($C483=15,H483&gt;Datenblatt!$X$5),0,IF(AND($C483=16,H483&gt;Datenblatt!$X$6),0,IF(AND($C483=12,H483&gt;Datenblatt!$X$7),0,IF(AND($C483=11,H483&gt;Datenblatt!$X$8),0,IF(AND($C483=13,H483&lt;Datenblatt!$W$3),100,IF(AND($C483=14,H483&lt;Datenblatt!$W$4),100,IF(AND($C483=15,H483&lt;Datenblatt!$W$5),100,IF(AND($C483=16,H483&lt;Datenblatt!$W$6),100,IF(AND($C483=12,H483&lt;Datenblatt!$W$7),100,IF(AND($C483=11,H483&lt;Datenblatt!$W$8),100,IF($C483=13,(Datenblatt!$B$27*Übersicht!H483^3)+(Datenblatt!$C$27*Übersicht!H483^2)+(Datenblatt!$D$27*Übersicht!H483)+Datenblatt!$E$27,IF($C483=14,(Datenblatt!$B$28*Übersicht!H483^3)+(Datenblatt!$C$28*Übersicht!H483^2)+(Datenblatt!$D$28*Übersicht!H483)+Datenblatt!$E$28,IF($C483=15,(Datenblatt!$B$29*Übersicht!H483^3)+(Datenblatt!$C$29*Übersicht!H483^2)+(Datenblatt!$D$29*Übersicht!H483)+Datenblatt!$E$29,IF($C483=16,(Datenblatt!$B$30*Übersicht!H483^3)+(Datenblatt!$C$30*Übersicht!H483^2)+(Datenblatt!$D$30*Übersicht!H483)+Datenblatt!$E$30,IF($C483=12,(Datenblatt!$B$31*Übersicht!H483^3)+(Datenblatt!$C$31*Übersicht!H483^2)+(Datenblatt!$D$31*Übersicht!H483)+Datenblatt!$E$31,IF($C483=11,(Datenblatt!$B$32*Übersicht!H483^3)+(Datenblatt!$C$32*Übersicht!H483^2)+(Datenblatt!$D$32*Übersicht!H483)+Datenblatt!$E$32,0))))))))))))))))))))))))</f>
        <v>0</v>
      </c>
      <c r="N483">
        <f>IF(AND(H483="",C483=11),Datenblatt!$I$29,IF(AND(H483="",C483=12),Datenblatt!$I$29,IF(AND(H483="",C483=16),Datenblatt!$I$29,IF(AND(H483="",C483=15),Datenblatt!$I$29,IF(AND(H483="",C483=14),Datenblatt!$I$29,IF(AND(H483="",C483=13),Datenblatt!$I$29,IF(AND($C483=13,H483&gt;Datenblatt!$X$3),0,IF(AND($C483=14,H483&gt;Datenblatt!$X$4),0,IF(AND($C483=15,H483&gt;Datenblatt!$X$5),0,IF(AND($C483=16,H483&gt;Datenblatt!$X$6),0,IF(AND($C483=12,H483&gt;Datenblatt!$X$7),0,IF(AND($C483=11,H483&gt;Datenblatt!$X$8),0,IF(AND($C483=13,H483&lt;Datenblatt!$W$3),100,IF(AND($C483=14,H483&lt;Datenblatt!$W$4),100,IF(AND($C483=15,H483&lt;Datenblatt!$W$5),100,IF(AND($C483=16,H483&lt;Datenblatt!$W$6),100,IF(AND($C483=12,H483&lt;Datenblatt!$W$7),100,IF(AND($C483=11,H483&lt;Datenblatt!$W$8),100,IF($C483=13,(Datenblatt!$B$27*Übersicht!H483^3)+(Datenblatt!$C$27*Übersicht!H483^2)+(Datenblatt!$D$27*Übersicht!H483)+Datenblatt!$E$27,IF($C483=14,(Datenblatt!$B$28*Übersicht!H483^3)+(Datenblatt!$C$28*Übersicht!H483^2)+(Datenblatt!$D$28*Übersicht!H483)+Datenblatt!$E$28,IF($C483=15,(Datenblatt!$B$29*Übersicht!H483^3)+(Datenblatt!$C$29*Übersicht!H483^2)+(Datenblatt!$D$29*Übersicht!H483)+Datenblatt!$E$29,IF($C483=16,(Datenblatt!$B$30*Übersicht!H483^3)+(Datenblatt!$C$30*Übersicht!H483^2)+(Datenblatt!$D$30*Übersicht!H483)+Datenblatt!$E$30,IF($C483=12,(Datenblatt!$B$31*Übersicht!H483^3)+(Datenblatt!$C$31*Übersicht!H483^2)+(Datenblatt!$D$31*Übersicht!H483)+Datenblatt!$E$31,IF($C483=11,(Datenblatt!$B$32*Übersicht!H483^3)+(Datenblatt!$C$32*Übersicht!H483^2)+(Datenblatt!$D$32*Übersicht!H483)+Datenblatt!$E$32,0))))))))))))))))))))))))</f>
        <v>0</v>
      </c>
      <c r="O483" s="2" t="e">
        <f t="shared" si="28"/>
        <v>#DIV/0!</v>
      </c>
      <c r="P483" s="2" t="e">
        <f t="shared" si="29"/>
        <v>#DIV/0!</v>
      </c>
      <c r="R483" s="2"/>
      <c r="S483" s="2">
        <f>Datenblatt!$I$10</f>
        <v>62.816491055091916</v>
      </c>
      <c r="T483" s="2">
        <f>Datenblatt!$I$18</f>
        <v>62.379148900450787</v>
      </c>
      <c r="U483" s="2">
        <f>Datenblatt!$I$26</f>
        <v>55.885385458572635</v>
      </c>
      <c r="V483" s="2">
        <f>Datenblatt!$I$34</f>
        <v>60.727085155488531</v>
      </c>
      <c r="W483" s="7" t="e">
        <f t="shared" si="30"/>
        <v>#DIV/0!</v>
      </c>
      <c r="Y483" s="2">
        <f>Datenblatt!$I$5</f>
        <v>73.48733784597421</v>
      </c>
      <c r="Z483">
        <f>Datenblatt!$I$13</f>
        <v>79.926562848016317</v>
      </c>
      <c r="AA483">
        <f>Datenblatt!$I$21</f>
        <v>79.953620531215734</v>
      </c>
      <c r="AB483">
        <f>Datenblatt!$I$29</f>
        <v>70.851454876954847</v>
      </c>
      <c r="AC483">
        <f>Datenblatt!$I$37</f>
        <v>75.813025407742586</v>
      </c>
      <c r="AD483" s="7" t="e">
        <f t="shared" si="31"/>
        <v>#DIV/0!</v>
      </c>
    </row>
    <row r="484" spans="10:30" ht="19" x14ac:dyDescent="0.25">
      <c r="J484" s="3" t="e">
        <f>IF(AND($C484=13,Datenblatt!M484&lt;Datenblatt!$R$3),0,IF(AND($C484=14,Datenblatt!M484&lt;Datenblatt!$R$4),0,IF(AND($C484=15,Datenblatt!M484&lt;Datenblatt!$R$5),0,IF(AND($C484=16,Datenblatt!M484&lt;Datenblatt!$R$6),0,IF(AND($C484=12,Datenblatt!M484&lt;Datenblatt!$R$7),0,IF(AND($C484=11,Datenblatt!M484&lt;Datenblatt!$R$8),0,IF(AND($C484=13,Datenblatt!M484&gt;Datenblatt!$Q$3),100,IF(AND($C484=14,Datenblatt!M484&gt;Datenblatt!$Q$4),100,IF(AND($C484=15,Datenblatt!M484&gt;Datenblatt!$Q$5),100,IF(AND($C484=16,Datenblatt!M484&gt;Datenblatt!$Q$6),100,IF(AND($C484=12,Datenblatt!M484&gt;Datenblatt!$Q$7),100,IF(AND($C484=11,Datenblatt!M484&gt;Datenblatt!$Q$8),100,IF(Übersicht!$C484=13,Datenblatt!$B$3*Datenblatt!M484^3+Datenblatt!$C$3*Datenblatt!M484^2+Datenblatt!$D$3*Datenblatt!M484+Datenblatt!$E$3,IF(Übersicht!$C484=14,Datenblatt!$B$4*Datenblatt!M484^3+Datenblatt!$C$4*Datenblatt!M484^2+Datenblatt!$D$4*Datenblatt!M484+Datenblatt!$E$4,IF(Übersicht!$C484=15,Datenblatt!$B$5*Datenblatt!M484^3+Datenblatt!$C$5*Datenblatt!M484^2+Datenblatt!$D$5*Datenblatt!M484+Datenblatt!$E$5,IF(Übersicht!$C484=16,Datenblatt!$B$6*Datenblatt!M484^3+Datenblatt!$C$6*Datenblatt!M484^2+Datenblatt!$D$6*Datenblatt!M484+Datenblatt!$E$6,IF(Übersicht!$C484=12,Datenblatt!$B$7*Datenblatt!M484^3+Datenblatt!$C$7*Datenblatt!M484^2+Datenblatt!$D$7*Datenblatt!M484+Datenblatt!$E$7,IF(Übersicht!$C484=11,Datenblatt!$B$8*Datenblatt!M484^3+Datenblatt!$C$8*Datenblatt!M484^2+Datenblatt!$D$8*Datenblatt!M484+Datenblatt!$E$8,0))))))))))))))))))</f>
        <v>#DIV/0!</v>
      </c>
      <c r="K484" t="e">
        <f>IF(AND(Übersicht!$C484=13,Datenblatt!N484&lt;Datenblatt!$T$3),0,IF(AND(Übersicht!$C484=14,Datenblatt!N484&lt;Datenblatt!$T$4),0,IF(AND(Übersicht!$C484=15,Datenblatt!N484&lt;Datenblatt!$T$5),0,IF(AND(Übersicht!$C484=16,Datenblatt!N484&lt;Datenblatt!$T$6),0,IF(AND(Übersicht!$C484=12,Datenblatt!N484&lt;Datenblatt!$T$7),0,IF(AND(Übersicht!$C484=11,Datenblatt!N484&lt;Datenblatt!$T$8),0,IF(AND($C484=13,Datenblatt!N484&gt;Datenblatt!$S$3),100,IF(AND($C484=14,Datenblatt!N484&gt;Datenblatt!$S$4),100,IF(AND($C484=15,Datenblatt!N484&gt;Datenblatt!$S$5),100,IF(AND($C484=16,Datenblatt!N484&gt;Datenblatt!$S$6),100,IF(AND($C484=12,Datenblatt!N484&gt;Datenblatt!$S$7),100,IF(AND($C484=11,Datenblatt!N484&gt;Datenblatt!$S$8),100,IF(Übersicht!$C484=13,Datenblatt!$B$11*Datenblatt!N484^3+Datenblatt!$C$11*Datenblatt!N484^2+Datenblatt!$D$11*Datenblatt!N484+Datenblatt!$E$11,IF(Übersicht!$C484=14,Datenblatt!$B$12*Datenblatt!N484^3+Datenblatt!$C$12*Datenblatt!N484^2+Datenblatt!$D$12*Datenblatt!N484+Datenblatt!$E$12,IF(Übersicht!$C484=15,Datenblatt!$B$13*Datenblatt!N484^3+Datenblatt!$C$13*Datenblatt!N484^2+Datenblatt!$D$13*Datenblatt!N484+Datenblatt!$E$13,IF(Übersicht!$C484=16,Datenblatt!$B$14*Datenblatt!N484^3+Datenblatt!$C$14*Datenblatt!N484^2+Datenblatt!$D$14*Datenblatt!N484+Datenblatt!$E$14,IF(Übersicht!$C484=12,Datenblatt!$B$15*Datenblatt!N484^3+Datenblatt!$C$15*Datenblatt!N484^2+Datenblatt!$D$15*Datenblatt!N484+Datenblatt!$E$15,IF(Übersicht!$C484=11,Datenblatt!$B$16*Datenblatt!N484^3+Datenblatt!$C$16*Datenblatt!N484^2+Datenblatt!$D$16*Datenblatt!N484+Datenblatt!$E$16,0))))))))))))))))))</f>
        <v>#DIV/0!</v>
      </c>
      <c r="L484">
        <f>IF(AND($C484=13,G484&lt;Datenblatt!$V$3),0,IF(AND($C484=14,G484&lt;Datenblatt!$V$4),0,IF(AND($C484=15,G484&lt;Datenblatt!$V$5),0,IF(AND($C484=16,G484&lt;Datenblatt!$V$6),0,IF(AND($C484=12,G484&lt;Datenblatt!$V$7),0,IF(AND($C484=11,G484&lt;Datenblatt!$V$8),0,IF(AND($C484=13,G484&gt;Datenblatt!$U$3),100,IF(AND($C484=14,G484&gt;Datenblatt!$U$4),100,IF(AND($C484=15,G484&gt;Datenblatt!$U$5),100,IF(AND($C484=16,G484&gt;Datenblatt!$U$6),100,IF(AND($C484=12,G484&gt;Datenblatt!$U$7),100,IF(AND($C484=11,G484&gt;Datenblatt!$U$8),100,IF($C484=13,(Datenblatt!$B$19*Übersicht!G484^3)+(Datenblatt!$C$19*Übersicht!G484^2)+(Datenblatt!$D$19*Übersicht!G484)+Datenblatt!$E$19,IF($C484=14,(Datenblatt!$B$20*Übersicht!G484^3)+(Datenblatt!$C$20*Übersicht!G484^2)+(Datenblatt!$D$20*Übersicht!G484)+Datenblatt!$E$20,IF($C484=15,(Datenblatt!$B$21*Übersicht!G484^3)+(Datenblatt!$C$21*Übersicht!G484^2)+(Datenblatt!$D$21*Übersicht!G484)+Datenblatt!$E$21,IF($C484=16,(Datenblatt!$B$22*Übersicht!G484^3)+(Datenblatt!$C$22*Übersicht!G484^2)+(Datenblatt!$D$22*Übersicht!G484)+Datenblatt!$E$22,IF($C484=12,(Datenblatt!$B$23*Übersicht!G484^3)+(Datenblatt!$C$23*Übersicht!G484^2)+(Datenblatt!$D$23*Übersicht!G484)+Datenblatt!$E$23,IF($C484=11,(Datenblatt!$B$24*Übersicht!G484^3)+(Datenblatt!$C$24*Übersicht!G484^2)+(Datenblatt!$D$24*Übersicht!G484)+Datenblatt!$E$24,0))))))))))))))))))</f>
        <v>0</v>
      </c>
      <c r="M484">
        <f>IF(AND(H484="",C484=11),Datenblatt!$I$26,IF(AND(H484="",C484=12),Datenblatt!$I$26,IF(AND(H484="",C484=16),Datenblatt!$I$27,IF(AND(H484="",C484=15),Datenblatt!$I$26,IF(AND(H484="",C484=14),Datenblatt!$I$26,IF(AND(H484="",C484=13),Datenblatt!$I$26,IF(AND($C484=13,H484&gt;Datenblatt!$X$3),0,IF(AND($C484=14,H484&gt;Datenblatt!$X$4),0,IF(AND($C484=15,H484&gt;Datenblatt!$X$5),0,IF(AND($C484=16,H484&gt;Datenblatt!$X$6),0,IF(AND($C484=12,H484&gt;Datenblatt!$X$7),0,IF(AND($C484=11,H484&gt;Datenblatt!$X$8),0,IF(AND($C484=13,H484&lt;Datenblatt!$W$3),100,IF(AND($C484=14,H484&lt;Datenblatt!$W$4),100,IF(AND($C484=15,H484&lt;Datenblatt!$W$5),100,IF(AND($C484=16,H484&lt;Datenblatt!$W$6),100,IF(AND($C484=12,H484&lt;Datenblatt!$W$7),100,IF(AND($C484=11,H484&lt;Datenblatt!$W$8),100,IF($C484=13,(Datenblatt!$B$27*Übersicht!H484^3)+(Datenblatt!$C$27*Übersicht!H484^2)+(Datenblatt!$D$27*Übersicht!H484)+Datenblatt!$E$27,IF($C484=14,(Datenblatt!$B$28*Übersicht!H484^3)+(Datenblatt!$C$28*Übersicht!H484^2)+(Datenblatt!$D$28*Übersicht!H484)+Datenblatt!$E$28,IF($C484=15,(Datenblatt!$B$29*Übersicht!H484^3)+(Datenblatt!$C$29*Übersicht!H484^2)+(Datenblatt!$D$29*Übersicht!H484)+Datenblatt!$E$29,IF($C484=16,(Datenblatt!$B$30*Übersicht!H484^3)+(Datenblatt!$C$30*Übersicht!H484^2)+(Datenblatt!$D$30*Übersicht!H484)+Datenblatt!$E$30,IF($C484=12,(Datenblatt!$B$31*Übersicht!H484^3)+(Datenblatt!$C$31*Übersicht!H484^2)+(Datenblatt!$D$31*Übersicht!H484)+Datenblatt!$E$31,IF($C484=11,(Datenblatt!$B$32*Übersicht!H484^3)+(Datenblatt!$C$32*Übersicht!H484^2)+(Datenblatt!$D$32*Übersicht!H484)+Datenblatt!$E$32,0))))))))))))))))))))))))</f>
        <v>0</v>
      </c>
      <c r="N484">
        <f>IF(AND(H484="",C484=11),Datenblatt!$I$29,IF(AND(H484="",C484=12),Datenblatt!$I$29,IF(AND(H484="",C484=16),Datenblatt!$I$29,IF(AND(H484="",C484=15),Datenblatt!$I$29,IF(AND(H484="",C484=14),Datenblatt!$I$29,IF(AND(H484="",C484=13),Datenblatt!$I$29,IF(AND($C484=13,H484&gt;Datenblatt!$X$3),0,IF(AND($C484=14,H484&gt;Datenblatt!$X$4),0,IF(AND($C484=15,H484&gt;Datenblatt!$X$5),0,IF(AND($C484=16,H484&gt;Datenblatt!$X$6),0,IF(AND($C484=12,H484&gt;Datenblatt!$X$7),0,IF(AND($C484=11,H484&gt;Datenblatt!$X$8),0,IF(AND($C484=13,H484&lt;Datenblatt!$W$3),100,IF(AND($C484=14,H484&lt;Datenblatt!$W$4),100,IF(AND($C484=15,H484&lt;Datenblatt!$W$5),100,IF(AND($C484=16,H484&lt;Datenblatt!$W$6),100,IF(AND($C484=12,H484&lt;Datenblatt!$W$7),100,IF(AND($C484=11,H484&lt;Datenblatt!$W$8),100,IF($C484=13,(Datenblatt!$B$27*Übersicht!H484^3)+(Datenblatt!$C$27*Übersicht!H484^2)+(Datenblatt!$D$27*Übersicht!H484)+Datenblatt!$E$27,IF($C484=14,(Datenblatt!$B$28*Übersicht!H484^3)+(Datenblatt!$C$28*Übersicht!H484^2)+(Datenblatt!$D$28*Übersicht!H484)+Datenblatt!$E$28,IF($C484=15,(Datenblatt!$B$29*Übersicht!H484^3)+(Datenblatt!$C$29*Übersicht!H484^2)+(Datenblatt!$D$29*Übersicht!H484)+Datenblatt!$E$29,IF($C484=16,(Datenblatt!$B$30*Übersicht!H484^3)+(Datenblatt!$C$30*Übersicht!H484^2)+(Datenblatt!$D$30*Übersicht!H484)+Datenblatt!$E$30,IF($C484=12,(Datenblatt!$B$31*Übersicht!H484^3)+(Datenblatt!$C$31*Übersicht!H484^2)+(Datenblatt!$D$31*Übersicht!H484)+Datenblatt!$E$31,IF($C484=11,(Datenblatt!$B$32*Übersicht!H484^3)+(Datenblatt!$C$32*Übersicht!H484^2)+(Datenblatt!$D$32*Übersicht!H484)+Datenblatt!$E$32,0))))))))))))))))))))))))</f>
        <v>0</v>
      </c>
      <c r="O484" s="2" t="e">
        <f t="shared" si="28"/>
        <v>#DIV/0!</v>
      </c>
      <c r="P484" s="2" t="e">
        <f t="shared" si="29"/>
        <v>#DIV/0!</v>
      </c>
      <c r="R484" s="2"/>
      <c r="S484" s="2">
        <f>Datenblatt!$I$10</f>
        <v>62.816491055091916</v>
      </c>
      <c r="T484" s="2">
        <f>Datenblatt!$I$18</f>
        <v>62.379148900450787</v>
      </c>
      <c r="U484" s="2">
        <f>Datenblatt!$I$26</f>
        <v>55.885385458572635</v>
      </c>
      <c r="V484" s="2">
        <f>Datenblatt!$I$34</f>
        <v>60.727085155488531</v>
      </c>
      <c r="W484" s="7" t="e">
        <f t="shared" si="30"/>
        <v>#DIV/0!</v>
      </c>
      <c r="Y484" s="2">
        <f>Datenblatt!$I$5</f>
        <v>73.48733784597421</v>
      </c>
      <c r="Z484">
        <f>Datenblatt!$I$13</f>
        <v>79.926562848016317</v>
      </c>
      <c r="AA484">
        <f>Datenblatt!$I$21</f>
        <v>79.953620531215734</v>
      </c>
      <c r="AB484">
        <f>Datenblatt!$I$29</f>
        <v>70.851454876954847</v>
      </c>
      <c r="AC484">
        <f>Datenblatt!$I$37</f>
        <v>75.813025407742586</v>
      </c>
      <c r="AD484" s="7" t="e">
        <f t="shared" si="31"/>
        <v>#DIV/0!</v>
      </c>
    </row>
    <row r="485" spans="10:30" ht="19" x14ac:dyDescent="0.25">
      <c r="J485" s="3" t="e">
        <f>IF(AND($C485=13,Datenblatt!M485&lt;Datenblatt!$R$3),0,IF(AND($C485=14,Datenblatt!M485&lt;Datenblatt!$R$4),0,IF(AND($C485=15,Datenblatt!M485&lt;Datenblatt!$R$5),0,IF(AND($C485=16,Datenblatt!M485&lt;Datenblatt!$R$6),0,IF(AND($C485=12,Datenblatt!M485&lt;Datenblatt!$R$7),0,IF(AND($C485=11,Datenblatt!M485&lt;Datenblatt!$R$8),0,IF(AND($C485=13,Datenblatt!M485&gt;Datenblatt!$Q$3),100,IF(AND($C485=14,Datenblatt!M485&gt;Datenblatt!$Q$4),100,IF(AND($C485=15,Datenblatt!M485&gt;Datenblatt!$Q$5),100,IF(AND($C485=16,Datenblatt!M485&gt;Datenblatt!$Q$6),100,IF(AND($C485=12,Datenblatt!M485&gt;Datenblatt!$Q$7),100,IF(AND($C485=11,Datenblatt!M485&gt;Datenblatt!$Q$8),100,IF(Übersicht!$C485=13,Datenblatt!$B$3*Datenblatt!M485^3+Datenblatt!$C$3*Datenblatt!M485^2+Datenblatt!$D$3*Datenblatt!M485+Datenblatt!$E$3,IF(Übersicht!$C485=14,Datenblatt!$B$4*Datenblatt!M485^3+Datenblatt!$C$4*Datenblatt!M485^2+Datenblatt!$D$4*Datenblatt!M485+Datenblatt!$E$4,IF(Übersicht!$C485=15,Datenblatt!$B$5*Datenblatt!M485^3+Datenblatt!$C$5*Datenblatt!M485^2+Datenblatt!$D$5*Datenblatt!M485+Datenblatt!$E$5,IF(Übersicht!$C485=16,Datenblatt!$B$6*Datenblatt!M485^3+Datenblatt!$C$6*Datenblatt!M485^2+Datenblatt!$D$6*Datenblatt!M485+Datenblatt!$E$6,IF(Übersicht!$C485=12,Datenblatt!$B$7*Datenblatt!M485^3+Datenblatt!$C$7*Datenblatt!M485^2+Datenblatt!$D$7*Datenblatt!M485+Datenblatt!$E$7,IF(Übersicht!$C485=11,Datenblatt!$B$8*Datenblatt!M485^3+Datenblatt!$C$8*Datenblatt!M485^2+Datenblatt!$D$8*Datenblatt!M485+Datenblatt!$E$8,0))))))))))))))))))</f>
        <v>#DIV/0!</v>
      </c>
      <c r="K485" t="e">
        <f>IF(AND(Übersicht!$C485=13,Datenblatt!N485&lt;Datenblatt!$T$3),0,IF(AND(Übersicht!$C485=14,Datenblatt!N485&lt;Datenblatt!$T$4),0,IF(AND(Übersicht!$C485=15,Datenblatt!N485&lt;Datenblatt!$T$5),0,IF(AND(Übersicht!$C485=16,Datenblatt!N485&lt;Datenblatt!$T$6),0,IF(AND(Übersicht!$C485=12,Datenblatt!N485&lt;Datenblatt!$T$7),0,IF(AND(Übersicht!$C485=11,Datenblatt!N485&lt;Datenblatt!$T$8),0,IF(AND($C485=13,Datenblatt!N485&gt;Datenblatt!$S$3),100,IF(AND($C485=14,Datenblatt!N485&gt;Datenblatt!$S$4),100,IF(AND($C485=15,Datenblatt!N485&gt;Datenblatt!$S$5),100,IF(AND($C485=16,Datenblatt!N485&gt;Datenblatt!$S$6),100,IF(AND($C485=12,Datenblatt!N485&gt;Datenblatt!$S$7),100,IF(AND($C485=11,Datenblatt!N485&gt;Datenblatt!$S$8),100,IF(Übersicht!$C485=13,Datenblatt!$B$11*Datenblatt!N485^3+Datenblatt!$C$11*Datenblatt!N485^2+Datenblatt!$D$11*Datenblatt!N485+Datenblatt!$E$11,IF(Übersicht!$C485=14,Datenblatt!$B$12*Datenblatt!N485^3+Datenblatt!$C$12*Datenblatt!N485^2+Datenblatt!$D$12*Datenblatt!N485+Datenblatt!$E$12,IF(Übersicht!$C485=15,Datenblatt!$B$13*Datenblatt!N485^3+Datenblatt!$C$13*Datenblatt!N485^2+Datenblatt!$D$13*Datenblatt!N485+Datenblatt!$E$13,IF(Übersicht!$C485=16,Datenblatt!$B$14*Datenblatt!N485^3+Datenblatt!$C$14*Datenblatt!N485^2+Datenblatt!$D$14*Datenblatt!N485+Datenblatt!$E$14,IF(Übersicht!$C485=12,Datenblatt!$B$15*Datenblatt!N485^3+Datenblatt!$C$15*Datenblatt!N485^2+Datenblatt!$D$15*Datenblatt!N485+Datenblatt!$E$15,IF(Übersicht!$C485=11,Datenblatt!$B$16*Datenblatt!N485^3+Datenblatt!$C$16*Datenblatt!N485^2+Datenblatt!$D$16*Datenblatt!N485+Datenblatt!$E$16,0))))))))))))))))))</f>
        <v>#DIV/0!</v>
      </c>
      <c r="L485">
        <f>IF(AND($C485=13,G485&lt;Datenblatt!$V$3),0,IF(AND($C485=14,G485&lt;Datenblatt!$V$4),0,IF(AND($C485=15,G485&lt;Datenblatt!$V$5),0,IF(AND($C485=16,G485&lt;Datenblatt!$V$6),0,IF(AND($C485=12,G485&lt;Datenblatt!$V$7),0,IF(AND($C485=11,G485&lt;Datenblatt!$V$8),0,IF(AND($C485=13,G485&gt;Datenblatt!$U$3),100,IF(AND($C485=14,G485&gt;Datenblatt!$U$4),100,IF(AND($C485=15,G485&gt;Datenblatt!$U$5),100,IF(AND($C485=16,G485&gt;Datenblatt!$U$6),100,IF(AND($C485=12,G485&gt;Datenblatt!$U$7),100,IF(AND($C485=11,G485&gt;Datenblatt!$U$8),100,IF($C485=13,(Datenblatt!$B$19*Übersicht!G485^3)+(Datenblatt!$C$19*Übersicht!G485^2)+(Datenblatt!$D$19*Übersicht!G485)+Datenblatt!$E$19,IF($C485=14,(Datenblatt!$B$20*Übersicht!G485^3)+(Datenblatt!$C$20*Übersicht!G485^2)+(Datenblatt!$D$20*Übersicht!G485)+Datenblatt!$E$20,IF($C485=15,(Datenblatt!$B$21*Übersicht!G485^3)+(Datenblatt!$C$21*Übersicht!G485^2)+(Datenblatt!$D$21*Übersicht!G485)+Datenblatt!$E$21,IF($C485=16,(Datenblatt!$B$22*Übersicht!G485^3)+(Datenblatt!$C$22*Übersicht!G485^2)+(Datenblatt!$D$22*Übersicht!G485)+Datenblatt!$E$22,IF($C485=12,(Datenblatt!$B$23*Übersicht!G485^3)+(Datenblatt!$C$23*Übersicht!G485^2)+(Datenblatt!$D$23*Übersicht!G485)+Datenblatt!$E$23,IF($C485=11,(Datenblatt!$B$24*Übersicht!G485^3)+(Datenblatt!$C$24*Übersicht!G485^2)+(Datenblatt!$D$24*Übersicht!G485)+Datenblatt!$E$24,0))))))))))))))))))</f>
        <v>0</v>
      </c>
      <c r="M485">
        <f>IF(AND(H485="",C485=11),Datenblatt!$I$26,IF(AND(H485="",C485=12),Datenblatt!$I$26,IF(AND(H485="",C485=16),Datenblatt!$I$27,IF(AND(H485="",C485=15),Datenblatt!$I$26,IF(AND(H485="",C485=14),Datenblatt!$I$26,IF(AND(H485="",C485=13),Datenblatt!$I$26,IF(AND($C485=13,H485&gt;Datenblatt!$X$3),0,IF(AND($C485=14,H485&gt;Datenblatt!$X$4),0,IF(AND($C485=15,H485&gt;Datenblatt!$X$5),0,IF(AND($C485=16,H485&gt;Datenblatt!$X$6),0,IF(AND($C485=12,H485&gt;Datenblatt!$X$7),0,IF(AND($C485=11,H485&gt;Datenblatt!$X$8),0,IF(AND($C485=13,H485&lt;Datenblatt!$W$3),100,IF(AND($C485=14,H485&lt;Datenblatt!$W$4),100,IF(AND($C485=15,H485&lt;Datenblatt!$W$5),100,IF(AND($C485=16,H485&lt;Datenblatt!$W$6),100,IF(AND($C485=12,H485&lt;Datenblatt!$W$7),100,IF(AND($C485=11,H485&lt;Datenblatt!$W$8),100,IF($C485=13,(Datenblatt!$B$27*Übersicht!H485^3)+(Datenblatt!$C$27*Übersicht!H485^2)+(Datenblatt!$D$27*Übersicht!H485)+Datenblatt!$E$27,IF($C485=14,(Datenblatt!$B$28*Übersicht!H485^3)+(Datenblatt!$C$28*Übersicht!H485^2)+(Datenblatt!$D$28*Übersicht!H485)+Datenblatt!$E$28,IF($C485=15,(Datenblatt!$B$29*Übersicht!H485^3)+(Datenblatt!$C$29*Übersicht!H485^2)+(Datenblatt!$D$29*Übersicht!H485)+Datenblatt!$E$29,IF($C485=16,(Datenblatt!$B$30*Übersicht!H485^3)+(Datenblatt!$C$30*Übersicht!H485^2)+(Datenblatt!$D$30*Übersicht!H485)+Datenblatt!$E$30,IF($C485=12,(Datenblatt!$B$31*Übersicht!H485^3)+(Datenblatt!$C$31*Übersicht!H485^2)+(Datenblatt!$D$31*Übersicht!H485)+Datenblatt!$E$31,IF($C485=11,(Datenblatt!$B$32*Übersicht!H485^3)+(Datenblatt!$C$32*Übersicht!H485^2)+(Datenblatt!$D$32*Übersicht!H485)+Datenblatt!$E$32,0))))))))))))))))))))))))</f>
        <v>0</v>
      </c>
      <c r="N485">
        <f>IF(AND(H485="",C485=11),Datenblatt!$I$29,IF(AND(H485="",C485=12),Datenblatt!$I$29,IF(AND(H485="",C485=16),Datenblatt!$I$29,IF(AND(H485="",C485=15),Datenblatt!$I$29,IF(AND(H485="",C485=14),Datenblatt!$I$29,IF(AND(H485="",C485=13),Datenblatt!$I$29,IF(AND($C485=13,H485&gt;Datenblatt!$X$3),0,IF(AND($C485=14,H485&gt;Datenblatt!$X$4),0,IF(AND($C485=15,H485&gt;Datenblatt!$X$5),0,IF(AND($C485=16,H485&gt;Datenblatt!$X$6),0,IF(AND($C485=12,H485&gt;Datenblatt!$X$7),0,IF(AND($C485=11,H485&gt;Datenblatt!$X$8),0,IF(AND($C485=13,H485&lt;Datenblatt!$W$3),100,IF(AND($C485=14,H485&lt;Datenblatt!$W$4),100,IF(AND($C485=15,H485&lt;Datenblatt!$W$5),100,IF(AND($C485=16,H485&lt;Datenblatt!$W$6),100,IF(AND($C485=12,H485&lt;Datenblatt!$W$7),100,IF(AND($C485=11,H485&lt;Datenblatt!$W$8),100,IF($C485=13,(Datenblatt!$B$27*Übersicht!H485^3)+(Datenblatt!$C$27*Übersicht!H485^2)+(Datenblatt!$D$27*Übersicht!H485)+Datenblatt!$E$27,IF($C485=14,(Datenblatt!$B$28*Übersicht!H485^3)+(Datenblatt!$C$28*Übersicht!H485^2)+(Datenblatt!$D$28*Übersicht!H485)+Datenblatt!$E$28,IF($C485=15,(Datenblatt!$B$29*Übersicht!H485^3)+(Datenblatt!$C$29*Übersicht!H485^2)+(Datenblatt!$D$29*Übersicht!H485)+Datenblatt!$E$29,IF($C485=16,(Datenblatt!$B$30*Übersicht!H485^3)+(Datenblatt!$C$30*Übersicht!H485^2)+(Datenblatt!$D$30*Übersicht!H485)+Datenblatt!$E$30,IF($C485=12,(Datenblatt!$B$31*Übersicht!H485^3)+(Datenblatt!$C$31*Übersicht!H485^2)+(Datenblatt!$D$31*Übersicht!H485)+Datenblatt!$E$31,IF($C485=11,(Datenblatt!$B$32*Übersicht!H485^3)+(Datenblatt!$C$32*Übersicht!H485^2)+(Datenblatt!$D$32*Übersicht!H485)+Datenblatt!$E$32,0))))))))))))))))))))))))</f>
        <v>0</v>
      </c>
      <c r="O485" s="2" t="e">
        <f t="shared" si="28"/>
        <v>#DIV/0!</v>
      </c>
      <c r="P485" s="2" t="e">
        <f t="shared" si="29"/>
        <v>#DIV/0!</v>
      </c>
      <c r="R485" s="2"/>
      <c r="S485" s="2">
        <f>Datenblatt!$I$10</f>
        <v>62.816491055091916</v>
      </c>
      <c r="T485" s="2">
        <f>Datenblatt!$I$18</f>
        <v>62.379148900450787</v>
      </c>
      <c r="U485" s="2">
        <f>Datenblatt!$I$26</f>
        <v>55.885385458572635</v>
      </c>
      <c r="V485" s="2">
        <f>Datenblatt!$I$34</f>
        <v>60.727085155488531</v>
      </c>
      <c r="W485" s="7" t="e">
        <f t="shared" si="30"/>
        <v>#DIV/0!</v>
      </c>
      <c r="Y485" s="2">
        <f>Datenblatt!$I$5</f>
        <v>73.48733784597421</v>
      </c>
      <c r="Z485">
        <f>Datenblatt!$I$13</f>
        <v>79.926562848016317</v>
      </c>
      <c r="AA485">
        <f>Datenblatt!$I$21</f>
        <v>79.953620531215734</v>
      </c>
      <c r="AB485">
        <f>Datenblatt!$I$29</f>
        <v>70.851454876954847</v>
      </c>
      <c r="AC485">
        <f>Datenblatt!$I$37</f>
        <v>75.813025407742586</v>
      </c>
      <c r="AD485" s="7" t="e">
        <f t="shared" si="31"/>
        <v>#DIV/0!</v>
      </c>
    </row>
    <row r="486" spans="10:30" ht="19" x14ac:dyDescent="0.25">
      <c r="J486" s="3" t="e">
        <f>IF(AND($C486=13,Datenblatt!M486&lt;Datenblatt!$R$3),0,IF(AND($C486=14,Datenblatt!M486&lt;Datenblatt!$R$4),0,IF(AND($C486=15,Datenblatt!M486&lt;Datenblatt!$R$5),0,IF(AND($C486=16,Datenblatt!M486&lt;Datenblatt!$R$6),0,IF(AND($C486=12,Datenblatt!M486&lt;Datenblatt!$R$7),0,IF(AND($C486=11,Datenblatt!M486&lt;Datenblatt!$R$8),0,IF(AND($C486=13,Datenblatt!M486&gt;Datenblatt!$Q$3),100,IF(AND($C486=14,Datenblatt!M486&gt;Datenblatt!$Q$4),100,IF(AND($C486=15,Datenblatt!M486&gt;Datenblatt!$Q$5),100,IF(AND($C486=16,Datenblatt!M486&gt;Datenblatt!$Q$6),100,IF(AND($C486=12,Datenblatt!M486&gt;Datenblatt!$Q$7),100,IF(AND($C486=11,Datenblatt!M486&gt;Datenblatt!$Q$8),100,IF(Übersicht!$C486=13,Datenblatt!$B$3*Datenblatt!M486^3+Datenblatt!$C$3*Datenblatt!M486^2+Datenblatt!$D$3*Datenblatt!M486+Datenblatt!$E$3,IF(Übersicht!$C486=14,Datenblatt!$B$4*Datenblatt!M486^3+Datenblatt!$C$4*Datenblatt!M486^2+Datenblatt!$D$4*Datenblatt!M486+Datenblatt!$E$4,IF(Übersicht!$C486=15,Datenblatt!$B$5*Datenblatt!M486^3+Datenblatt!$C$5*Datenblatt!M486^2+Datenblatt!$D$5*Datenblatt!M486+Datenblatt!$E$5,IF(Übersicht!$C486=16,Datenblatt!$B$6*Datenblatt!M486^3+Datenblatt!$C$6*Datenblatt!M486^2+Datenblatt!$D$6*Datenblatt!M486+Datenblatt!$E$6,IF(Übersicht!$C486=12,Datenblatt!$B$7*Datenblatt!M486^3+Datenblatt!$C$7*Datenblatt!M486^2+Datenblatt!$D$7*Datenblatt!M486+Datenblatt!$E$7,IF(Übersicht!$C486=11,Datenblatt!$B$8*Datenblatt!M486^3+Datenblatt!$C$8*Datenblatt!M486^2+Datenblatt!$D$8*Datenblatt!M486+Datenblatt!$E$8,0))))))))))))))))))</f>
        <v>#DIV/0!</v>
      </c>
      <c r="K486" t="e">
        <f>IF(AND(Übersicht!$C486=13,Datenblatt!N486&lt;Datenblatt!$T$3),0,IF(AND(Übersicht!$C486=14,Datenblatt!N486&lt;Datenblatt!$T$4),0,IF(AND(Übersicht!$C486=15,Datenblatt!N486&lt;Datenblatt!$T$5),0,IF(AND(Übersicht!$C486=16,Datenblatt!N486&lt;Datenblatt!$T$6),0,IF(AND(Übersicht!$C486=12,Datenblatt!N486&lt;Datenblatt!$T$7),0,IF(AND(Übersicht!$C486=11,Datenblatt!N486&lt;Datenblatt!$T$8),0,IF(AND($C486=13,Datenblatt!N486&gt;Datenblatt!$S$3),100,IF(AND($C486=14,Datenblatt!N486&gt;Datenblatt!$S$4),100,IF(AND($C486=15,Datenblatt!N486&gt;Datenblatt!$S$5),100,IF(AND($C486=16,Datenblatt!N486&gt;Datenblatt!$S$6),100,IF(AND($C486=12,Datenblatt!N486&gt;Datenblatt!$S$7),100,IF(AND($C486=11,Datenblatt!N486&gt;Datenblatt!$S$8),100,IF(Übersicht!$C486=13,Datenblatt!$B$11*Datenblatt!N486^3+Datenblatt!$C$11*Datenblatt!N486^2+Datenblatt!$D$11*Datenblatt!N486+Datenblatt!$E$11,IF(Übersicht!$C486=14,Datenblatt!$B$12*Datenblatt!N486^3+Datenblatt!$C$12*Datenblatt!N486^2+Datenblatt!$D$12*Datenblatt!N486+Datenblatt!$E$12,IF(Übersicht!$C486=15,Datenblatt!$B$13*Datenblatt!N486^3+Datenblatt!$C$13*Datenblatt!N486^2+Datenblatt!$D$13*Datenblatt!N486+Datenblatt!$E$13,IF(Übersicht!$C486=16,Datenblatt!$B$14*Datenblatt!N486^3+Datenblatt!$C$14*Datenblatt!N486^2+Datenblatt!$D$14*Datenblatt!N486+Datenblatt!$E$14,IF(Übersicht!$C486=12,Datenblatt!$B$15*Datenblatt!N486^3+Datenblatt!$C$15*Datenblatt!N486^2+Datenblatt!$D$15*Datenblatt!N486+Datenblatt!$E$15,IF(Übersicht!$C486=11,Datenblatt!$B$16*Datenblatt!N486^3+Datenblatt!$C$16*Datenblatt!N486^2+Datenblatt!$D$16*Datenblatt!N486+Datenblatt!$E$16,0))))))))))))))))))</f>
        <v>#DIV/0!</v>
      </c>
      <c r="L486">
        <f>IF(AND($C486=13,G486&lt;Datenblatt!$V$3),0,IF(AND($C486=14,G486&lt;Datenblatt!$V$4),0,IF(AND($C486=15,G486&lt;Datenblatt!$V$5),0,IF(AND($C486=16,G486&lt;Datenblatt!$V$6),0,IF(AND($C486=12,G486&lt;Datenblatt!$V$7),0,IF(AND($C486=11,G486&lt;Datenblatt!$V$8),0,IF(AND($C486=13,G486&gt;Datenblatt!$U$3),100,IF(AND($C486=14,G486&gt;Datenblatt!$U$4),100,IF(AND($C486=15,G486&gt;Datenblatt!$U$5),100,IF(AND($C486=16,G486&gt;Datenblatt!$U$6),100,IF(AND($C486=12,G486&gt;Datenblatt!$U$7),100,IF(AND($C486=11,G486&gt;Datenblatt!$U$8),100,IF($C486=13,(Datenblatt!$B$19*Übersicht!G486^3)+(Datenblatt!$C$19*Übersicht!G486^2)+(Datenblatt!$D$19*Übersicht!G486)+Datenblatt!$E$19,IF($C486=14,(Datenblatt!$B$20*Übersicht!G486^3)+(Datenblatt!$C$20*Übersicht!G486^2)+(Datenblatt!$D$20*Übersicht!G486)+Datenblatt!$E$20,IF($C486=15,(Datenblatt!$B$21*Übersicht!G486^3)+(Datenblatt!$C$21*Übersicht!G486^2)+(Datenblatt!$D$21*Übersicht!G486)+Datenblatt!$E$21,IF($C486=16,(Datenblatt!$B$22*Übersicht!G486^3)+(Datenblatt!$C$22*Übersicht!G486^2)+(Datenblatt!$D$22*Übersicht!G486)+Datenblatt!$E$22,IF($C486=12,(Datenblatt!$B$23*Übersicht!G486^3)+(Datenblatt!$C$23*Übersicht!G486^2)+(Datenblatt!$D$23*Übersicht!G486)+Datenblatt!$E$23,IF($C486=11,(Datenblatt!$B$24*Übersicht!G486^3)+(Datenblatt!$C$24*Übersicht!G486^2)+(Datenblatt!$D$24*Übersicht!G486)+Datenblatt!$E$24,0))))))))))))))))))</f>
        <v>0</v>
      </c>
      <c r="M486">
        <f>IF(AND(H486="",C486=11),Datenblatt!$I$26,IF(AND(H486="",C486=12),Datenblatt!$I$26,IF(AND(H486="",C486=16),Datenblatt!$I$27,IF(AND(H486="",C486=15),Datenblatt!$I$26,IF(AND(H486="",C486=14),Datenblatt!$I$26,IF(AND(H486="",C486=13),Datenblatt!$I$26,IF(AND($C486=13,H486&gt;Datenblatt!$X$3),0,IF(AND($C486=14,H486&gt;Datenblatt!$X$4),0,IF(AND($C486=15,H486&gt;Datenblatt!$X$5),0,IF(AND($C486=16,H486&gt;Datenblatt!$X$6),0,IF(AND($C486=12,H486&gt;Datenblatt!$X$7),0,IF(AND($C486=11,H486&gt;Datenblatt!$X$8),0,IF(AND($C486=13,H486&lt;Datenblatt!$W$3),100,IF(AND($C486=14,H486&lt;Datenblatt!$W$4),100,IF(AND($C486=15,H486&lt;Datenblatt!$W$5),100,IF(AND($C486=16,H486&lt;Datenblatt!$W$6),100,IF(AND($C486=12,H486&lt;Datenblatt!$W$7),100,IF(AND($C486=11,H486&lt;Datenblatt!$W$8),100,IF($C486=13,(Datenblatt!$B$27*Übersicht!H486^3)+(Datenblatt!$C$27*Übersicht!H486^2)+(Datenblatt!$D$27*Übersicht!H486)+Datenblatt!$E$27,IF($C486=14,(Datenblatt!$B$28*Übersicht!H486^3)+(Datenblatt!$C$28*Übersicht!H486^2)+(Datenblatt!$D$28*Übersicht!H486)+Datenblatt!$E$28,IF($C486=15,(Datenblatt!$B$29*Übersicht!H486^3)+(Datenblatt!$C$29*Übersicht!H486^2)+(Datenblatt!$D$29*Übersicht!H486)+Datenblatt!$E$29,IF($C486=16,(Datenblatt!$B$30*Übersicht!H486^3)+(Datenblatt!$C$30*Übersicht!H486^2)+(Datenblatt!$D$30*Übersicht!H486)+Datenblatt!$E$30,IF($C486=12,(Datenblatt!$B$31*Übersicht!H486^3)+(Datenblatt!$C$31*Übersicht!H486^2)+(Datenblatt!$D$31*Übersicht!H486)+Datenblatt!$E$31,IF($C486=11,(Datenblatt!$B$32*Übersicht!H486^3)+(Datenblatt!$C$32*Übersicht!H486^2)+(Datenblatt!$D$32*Übersicht!H486)+Datenblatt!$E$32,0))))))))))))))))))))))))</f>
        <v>0</v>
      </c>
      <c r="N486">
        <f>IF(AND(H486="",C486=11),Datenblatt!$I$29,IF(AND(H486="",C486=12),Datenblatt!$I$29,IF(AND(H486="",C486=16),Datenblatt!$I$29,IF(AND(H486="",C486=15),Datenblatt!$I$29,IF(AND(H486="",C486=14),Datenblatt!$I$29,IF(AND(H486="",C486=13),Datenblatt!$I$29,IF(AND($C486=13,H486&gt;Datenblatt!$X$3),0,IF(AND($C486=14,H486&gt;Datenblatt!$X$4),0,IF(AND($C486=15,H486&gt;Datenblatt!$X$5),0,IF(AND($C486=16,H486&gt;Datenblatt!$X$6),0,IF(AND($C486=12,H486&gt;Datenblatt!$X$7),0,IF(AND($C486=11,H486&gt;Datenblatt!$X$8),0,IF(AND($C486=13,H486&lt;Datenblatt!$W$3),100,IF(AND($C486=14,H486&lt;Datenblatt!$W$4),100,IF(AND($C486=15,H486&lt;Datenblatt!$W$5),100,IF(AND($C486=16,H486&lt;Datenblatt!$W$6),100,IF(AND($C486=12,H486&lt;Datenblatt!$W$7),100,IF(AND($C486=11,H486&lt;Datenblatt!$W$8),100,IF($C486=13,(Datenblatt!$B$27*Übersicht!H486^3)+(Datenblatt!$C$27*Übersicht!H486^2)+(Datenblatt!$D$27*Übersicht!H486)+Datenblatt!$E$27,IF($C486=14,(Datenblatt!$B$28*Übersicht!H486^3)+(Datenblatt!$C$28*Übersicht!H486^2)+(Datenblatt!$D$28*Übersicht!H486)+Datenblatt!$E$28,IF($C486=15,(Datenblatt!$B$29*Übersicht!H486^3)+(Datenblatt!$C$29*Übersicht!H486^2)+(Datenblatt!$D$29*Übersicht!H486)+Datenblatt!$E$29,IF($C486=16,(Datenblatt!$B$30*Übersicht!H486^3)+(Datenblatt!$C$30*Übersicht!H486^2)+(Datenblatt!$D$30*Übersicht!H486)+Datenblatt!$E$30,IF($C486=12,(Datenblatt!$B$31*Übersicht!H486^3)+(Datenblatt!$C$31*Übersicht!H486^2)+(Datenblatt!$D$31*Übersicht!H486)+Datenblatt!$E$31,IF($C486=11,(Datenblatt!$B$32*Übersicht!H486^3)+(Datenblatt!$C$32*Übersicht!H486^2)+(Datenblatt!$D$32*Übersicht!H486)+Datenblatt!$E$32,0))))))))))))))))))))))))</f>
        <v>0</v>
      </c>
      <c r="O486" s="2" t="e">
        <f t="shared" si="28"/>
        <v>#DIV/0!</v>
      </c>
      <c r="P486" s="2" t="e">
        <f t="shared" si="29"/>
        <v>#DIV/0!</v>
      </c>
      <c r="R486" s="2"/>
      <c r="S486" s="2">
        <f>Datenblatt!$I$10</f>
        <v>62.816491055091916</v>
      </c>
      <c r="T486" s="2">
        <f>Datenblatt!$I$18</f>
        <v>62.379148900450787</v>
      </c>
      <c r="U486" s="2">
        <f>Datenblatt!$I$26</f>
        <v>55.885385458572635</v>
      </c>
      <c r="V486" s="2">
        <f>Datenblatt!$I$34</f>
        <v>60.727085155488531</v>
      </c>
      <c r="W486" s="7" t="e">
        <f t="shared" si="30"/>
        <v>#DIV/0!</v>
      </c>
      <c r="Y486" s="2">
        <f>Datenblatt!$I$5</f>
        <v>73.48733784597421</v>
      </c>
      <c r="Z486">
        <f>Datenblatt!$I$13</f>
        <v>79.926562848016317</v>
      </c>
      <c r="AA486">
        <f>Datenblatt!$I$21</f>
        <v>79.953620531215734</v>
      </c>
      <c r="AB486">
        <f>Datenblatt!$I$29</f>
        <v>70.851454876954847</v>
      </c>
      <c r="AC486">
        <f>Datenblatt!$I$37</f>
        <v>75.813025407742586</v>
      </c>
      <c r="AD486" s="7" t="e">
        <f t="shared" si="31"/>
        <v>#DIV/0!</v>
      </c>
    </row>
    <row r="487" spans="10:30" ht="19" x14ac:dyDescent="0.25">
      <c r="J487" s="3" t="e">
        <f>IF(AND($C487=13,Datenblatt!M487&lt;Datenblatt!$R$3),0,IF(AND($C487=14,Datenblatt!M487&lt;Datenblatt!$R$4),0,IF(AND($C487=15,Datenblatt!M487&lt;Datenblatt!$R$5),0,IF(AND($C487=16,Datenblatt!M487&lt;Datenblatt!$R$6),0,IF(AND($C487=12,Datenblatt!M487&lt;Datenblatt!$R$7),0,IF(AND($C487=11,Datenblatt!M487&lt;Datenblatt!$R$8),0,IF(AND($C487=13,Datenblatt!M487&gt;Datenblatt!$Q$3),100,IF(AND($C487=14,Datenblatt!M487&gt;Datenblatt!$Q$4),100,IF(AND($C487=15,Datenblatt!M487&gt;Datenblatt!$Q$5),100,IF(AND($C487=16,Datenblatt!M487&gt;Datenblatt!$Q$6),100,IF(AND($C487=12,Datenblatt!M487&gt;Datenblatt!$Q$7),100,IF(AND($C487=11,Datenblatt!M487&gt;Datenblatt!$Q$8),100,IF(Übersicht!$C487=13,Datenblatt!$B$3*Datenblatt!M487^3+Datenblatt!$C$3*Datenblatt!M487^2+Datenblatt!$D$3*Datenblatt!M487+Datenblatt!$E$3,IF(Übersicht!$C487=14,Datenblatt!$B$4*Datenblatt!M487^3+Datenblatt!$C$4*Datenblatt!M487^2+Datenblatt!$D$4*Datenblatt!M487+Datenblatt!$E$4,IF(Übersicht!$C487=15,Datenblatt!$B$5*Datenblatt!M487^3+Datenblatt!$C$5*Datenblatt!M487^2+Datenblatt!$D$5*Datenblatt!M487+Datenblatt!$E$5,IF(Übersicht!$C487=16,Datenblatt!$B$6*Datenblatt!M487^3+Datenblatt!$C$6*Datenblatt!M487^2+Datenblatt!$D$6*Datenblatt!M487+Datenblatt!$E$6,IF(Übersicht!$C487=12,Datenblatt!$B$7*Datenblatt!M487^3+Datenblatt!$C$7*Datenblatt!M487^2+Datenblatt!$D$7*Datenblatt!M487+Datenblatt!$E$7,IF(Übersicht!$C487=11,Datenblatt!$B$8*Datenblatt!M487^3+Datenblatt!$C$8*Datenblatt!M487^2+Datenblatt!$D$8*Datenblatt!M487+Datenblatt!$E$8,0))))))))))))))))))</f>
        <v>#DIV/0!</v>
      </c>
      <c r="K487" t="e">
        <f>IF(AND(Übersicht!$C487=13,Datenblatt!N487&lt;Datenblatt!$T$3),0,IF(AND(Übersicht!$C487=14,Datenblatt!N487&lt;Datenblatt!$T$4),0,IF(AND(Übersicht!$C487=15,Datenblatt!N487&lt;Datenblatt!$T$5),0,IF(AND(Übersicht!$C487=16,Datenblatt!N487&lt;Datenblatt!$T$6),0,IF(AND(Übersicht!$C487=12,Datenblatt!N487&lt;Datenblatt!$T$7),0,IF(AND(Übersicht!$C487=11,Datenblatt!N487&lt;Datenblatt!$T$8),0,IF(AND($C487=13,Datenblatt!N487&gt;Datenblatt!$S$3),100,IF(AND($C487=14,Datenblatt!N487&gt;Datenblatt!$S$4),100,IF(AND($C487=15,Datenblatt!N487&gt;Datenblatt!$S$5),100,IF(AND($C487=16,Datenblatt!N487&gt;Datenblatt!$S$6),100,IF(AND($C487=12,Datenblatt!N487&gt;Datenblatt!$S$7),100,IF(AND($C487=11,Datenblatt!N487&gt;Datenblatt!$S$8),100,IF(Übersicht!$C487=13,Datenblatt!$B$11*Datenblatt!N487^3+Datenblatt!$C$11*Datenblatt!N487^2+Datenblatt!$D$11*Datenblatt!N487+Datenblatt!$E$11,IF(Übersicht!$C487=14,Datenblatt!$B$12*Datenblatt!N487^3+Datenblatt!$C$12*Datenblatt!N487^2+Datenblatt!$D$12*Datenblatt!N487+Datenblatt!$E$12,IF(Übersicht!$C487=15,Datenblatt!$B$13*Datenblatt!N487^3+Datenblatt!$C$13*Datenblatt!N487^2+Datenblatt!$D$13*Datenblatt!N487+Datenblatt!$E$13,IF(Übersicht!$C487=16,Datenblatt!$B$14*Datenblatt!N487^3+Datenblatt!$C$14*Datenblatt!N487^2+Datenblatt!$D$14*Datenblatt!N487+Datenblatt!$E$14,IF(Übersicht!$C487=12,Datenblatt!$B$15*Datenblatt!N487^3+Datenblatt!$C$15*Datenblatt!N487^2+Datenblatt!$D$15*Datenblatt!N487+Datenblatt!$E$15,IF(Übersicht!$C487=11,Datenblatt!$B$16*Datenblatt!N487^3+Datenblatt!$C$16*Datenblatt!N487^2+Datenblatt!$D$16*Datenblatt!N487+Datenblatt!$E$16,0))))))))))))))))))</f>
        <v>#DIV/0!</v>
      </c>
      <c r="L487">
        <f>IF(AND($C487=13,G487&lt;Datenblatt!$V$3),0,IF(AND($C487=14,G487&lt;Datenblatt!$V$4),0,IF(AND($C487=15,G487&lt;Datenblatt!$V$5),0,IF(AND($C487=16,G487&lt;Datenblatt!$V$6),0,IF(AND($C487=12,G487&lt;Datenblatt!$V$7),0,IF(AND($C487=11,G487&lt;Datenblatt!$V$8),0,IF(AND($C487=13,G487&gt;Datenblatt!$U$3),100,IF(AND($C487=14,G487&gt;Datenblatt!$U$4),100,IF(AND($C487=15,G487&gt;Datenblatt!$U$5),100,IF(AND($C487=16,G487&gt;Datenblatt!$U$6),100,IF(AND($C487=12,G487&gt;Datenblatt!$U$7),100,IF(AND($C487=11,G487&gt;Datenblatt!$U$8),100,IF($C487=13,(Datenblatt!$B$19*Übersicht!G487^3)+(Datenblatt!$C$19*Übersicht!G487^2)+(Datenblatt!$D$19*Übersicht!G487)+Datenblatt!$E$19,IF($C487=14,(Datenblatt!$B$20*Übersicht!G487^3)+(Datenblatt!$C$20*Übersicht!G487^2)+(Datenblatt!$D$20*Übersicht!G487)+Datenblatt!$E$20,IF($C487=15,(Datenblatt!$B$21*Übersicht!G487^3)+(Datenblatt!$C$21*Übersicht!G487^2)+(Datenblatt!$D$21*Übersicht!G487)+Datenblatt!$E$21,IF($C487=16,(Datenblatt!$B$22*Übersicht!G487^3)+(Datenblatt!$C$22*Übersicht!G487^2)+(Datenblatt!$D$22*Übersicht!G487)+Datenblatt!$E$22,IF($C487=12,(Datenblatt!$B$23*Übersicht!G487^3)+(Datenblatt!$C$23*Übersicht!G487^2)+(Datenblatt!$D$23*Übersicht!G487)+Datenblatt!$E$23,IF($C487=11,(Datenblatt!$B$24*Übersicht!G487^3)+(Datenblatt!$C$24*Übersicht!G487^2)+(Datenblatt!$D$24*Übersicht!G487)+Datenblatt!$E$24,0))))))))))))))))))</f>
        <v>0</v>
      </c>
      <c r="M487">
        <f>IF(AND(H487="",C487=11),Datenblatt!$I$26,IF(AND(H487="",C487=12),Datenblatt!$I$26,IF(AND(H487="",C487=16),Datenblatt!$I$27,IF(AND(H487="",C487=15),Datenblatt!$I$26,IF(AND(H487="",C487=14),Datenblatt!$I$26,IF(AND(H487="",C487=13),Datenblatt!$I$26,IF(AND($C487=13,H487&gt;Datenblatt!$X$3),0,IF(AND($C487=14,H487&gt;Datenblatt!$X$4),0,IF(AND($C487=15,H487&gt;Datenblatt!$X$5),0,IF(AND($C487=16,H487&gt;Datenblatt!$X$6),0,IF(AND($C487=12,H487&gt;Datenblatt!$X$7),0,IF(AND($C487=11,H487&gt;Datenblatt!$X$8),0,IF(AND($C487=13,H487&lt;Datenblatt!$W$3),100,IF(AND($C487=14,H487&lt;Datenblatt!$W$4),100,IF(AND($C487=15,H487&lt;Datenblatt!$W$5),100,IF(AND($C487=16,H487&lt;Datenblatt!$W$6),100,IF(AND($C487=12,H487&lt;Datenblatt!$W$7),100,IF(AND($C487=11,H487&lt;Datenblatt!$W$8),100,IF($C487=13,(Datenblatt!$B$27*Übersicht!H487^3)+(Datenblatt!$C$27*Übersicht!H487^2)+(Datenblatt!$D$27*Übersicht!H487)+Datenblatt!$E$27,IF($C487=14,(Datenblatt!$B$28*Übersicht!H487^3)+(Datenblatt!$C$28*Übersicht!H487^2)+(Datenblatt!$D$28*Übersicht!H487)+Datenblatt!$E$28,IF($C487=15,(Datenblatt!$B$29*Übersicht!H487^3)+(Datenblatt!$C$29*Übersicht!H487^2)+(Datenblatt!$D$29*Übersicht!H487)+Datenblatt!$E$29,IF($C487=16,(Datenblatt!$B$30*Übersicht!H487^3)+(Datenblatt!$C$30*Übersicht!H487^2)+(Datenblatt!$D$30*Übersicht!H487)+Datenblatt!$E$30,IF($C487=12,(Datenblatt!$B$31*Übersicht!H487^3)+(Datenblatt!$C$31*Übersicht!H487^2)+(Datenblatt!$D$31*Übersicht!H487)+Datenblatt!$E$31,IF($C487=11,(Datenblatt!$B$32*Übersicht!H487^3)+(Datenblatt!$C$32*Übersicht!H487^2)+(Datenblatt!$D$32*Übersicht!H487)+Datenblatt!$E$32,0))))))))))))))))))))))))</f>
        <v>0</v>
      </c>
      <c r="N487">
        <f>IF(AND(H487="",C487=11),Datenblatt!$I$29,IF(AND(H487="",C487=12),Datenblatt!$I$29,IF(AND(H487="",C487=16),Datenblatt!$I$29,IF(AND(H487="",C487=15),Datenblatt!$I$29,IF(AND(H487="",C487=14),Datenblatt!$I$29,IF(AND(H487="",C487=13),Datenblatt!$I$29,IF(AND($C487=13,H487&gt;Datenblatt!$X$3),0,IF(AND($C487=14,H487&gt;Datenblatt!$X$4),0,IF(AND($C487=15,H487&gt;Datenblatt!$X$5),0,IF(AND($C487=16,H487&gt;Datenblatt!$X$6),0,IF(AND($C487=12,H487&gt;Datenblatt!$X$7),0,IF(AND($C487=11,H487&gt;Datenblatt!$X$8),0,IF(AND($C487=13,H487&lt;Datenblatt!$W$3),100,IF(AND($C487=14,H487&lt;Datenblatt!$W$4),100,IF(AND($C487=15,H487&lt;Datenblatt!$W$5),100,IF(AND($C487=16,H487&lt;Datenblatt!$W$6),100,IF(AND($C487=12,H487&lt;Datenblatt!$W$7),100,IF(AND($C487=11,H487&lt;Datenblatt!$W$8),100,IF($C487=13,(Datenblatt!$B$27*Übersicht!H487^3)+(Datenblatt!$C$27*Übersicht!H487^2)+(Datenblatt!$D$27*Übersicht!H487)+Datenblatt!$E$27,IF($C487=14,(Datenblatt!$B$28*Übersicht!H487^3)+(Datenblatt!$C$28*Übersicht!H487^2)+(Datenblatt!$D$28*Übersicht!H487)+Datenblatt!$E$28,IF($C487=15,(Datenblatt!$B$29*Übersicht!H487^3)+(Datenblatt!$C$29*Übersicht!H487^2)+(Datenblatt!$D$29*Übersicht!H487)+Datenblatt!$E$29,IF($C487=16,(Datenblatt!$B$30*Übersicht!H487^3)+(Datenblatt!$C$30*Übersicht!H487^2)+(Datenblatt!$D$30*Übersicht!H487)+Datenblatt!$E$30,IF($C487=12,(Datenblatt!$B$31*Übersicht!H487^3)+(Datenblatt!$C$31*Übersicht!H487^2)+(Datenblatt!$D$31*Übersicht!H487)+Datenblatt!$E$31,IF($C487=11,(Datenblatt!$B$32*Übersicht!H487^3)+(Datenblatt!$C$32*Übersicht!H487^2)+(Datenblatt!$D$32*Übersicht!H487)+Datenblatt!$E$32,0))))))))))))))))))))))))</f>
        <v>0</v>
      </c>
      <c r="O487" s="2" t="e">
        <f t="shared" si="28"/>
        <v>#DIV/0!</v>
      </c>
      <c r="P487" s="2" t="e">
        <f t="shared" si="29"/>
        <v>#DIV/0!</v>
      </c>
      <c r="R487" s="2"/>
      <c r="S487" s="2">
        <f>Datenblatt!$I$10</f>
        <v>62.816491055091916</v>
      </c>
      <c r="T487" s="2">
        <f>Datenblatt!$I$18</f>
        <v>62.379148900450787</v>
      </c>
      <c r="U487" s="2">
        <f>Datenblatt!$I$26</f>
        <v>55.885385458572635</v>
      </c>
      <c r="V487" s="2">
        <f>Datenblatt!$I$34</f>
        <v>60.727085155488531</v>
      </c>
      <c r="W487" s="7" t="e">
        <f t="shared" si="30"/>
        <v>#DIV/0!</v>
      </c>
      <c r="Y487" s="2">
        <f>Datenblatt!$I$5</f>
        <v>73.48733784597421</v>
      </c>
      <c r="Z487">
        <f>Datenblatt!$I$13</f>
        <v>79.926562848016317</v>
      </c>
      <c r="AA487">
        <f>Datenblatt!$I$21</f>
        <v>79.953620531215734</v>
      </c>
      <c r="AB487">
        <f>Datenblatt!$I$29</f>
        <v>70.851454876954847</v>
      </c>
      <c r="AC487">
        <f>Datenblatt!$I$37</f>
        <v>75.813025407742586</v>
      </c>
      <c r="AD487" s="7" t="e">
        <f t="shared" si="31"/>
        <v>#DIV/0!</v>
      </c>
    </row>
    <row r="488" spans="10:30" ht="19" x14ac:dyDescent="0.25">
      <c r="J488" s="3" t="e">
        <f>IF(AND($C488=13,Datenblatt!M488&lt;Datenblatt!$R$3),0,IF(AND($C488=14,Datenblatt!M488&lt;Datenblatt!$R$4),0,IF(AND($C488=15,Datenblatt!M488&lt;Datenblatt!$R$5),0,IF(AND($C488=16,Datenblatt!M488&lt;Datenblatt!$R$6),0,IF(AND($C488=12,Datenblatt!M488&lt;Datenblatt!$R$7),0,IF(AND($C488=11,Datenblatt!M488&lt;Datenblatt!$R$8),0,IF(AND($C488=13,Datenblatt!M488&gt;Datenblatt!$Q$3),100,IF(AND($C488=14,Datenblatt!M488&gt;Datenblatt!$Q$4),100,IF(AND($C488=15,Datenblatt!M488&gt;Datenblatt!$Q$5),100,IF(AND($C488=16,Datenblatt!M488&gt;Datenblatt!$Q$6),100,IF(AND($C488=12,Datenblatt!M488&gt;Datenblatt!$Q$7),100,IF(AND($C488=11,Datenblatt!M488&gt;Datenblatt!$Q$8),100,IF(Übersicht!$C488=13,Datenblatt!$B$3*Datenblatt!M488^3+Datenblatt!$C$3*Datenblatt!M488^2+Datenblatt!$D$3*Datenblatt!M488+Datenblatt!$E$3,IF(Übersicht!$C488=14,Datenblatt!$B$4*Datenblatt!M488^3+Datenblatt!$C$4*Datenblatt!M488^2+Datenblatt!$D$4*Datenblatt!M488+Datenblatt!$E$4,IF(Übersicht!$C488=15,Datenblatt!$B$5*Datenblatt!M488^3+Datenblatt!$C$5*Datenblatt!M488^2+Datenblatt!$D$5*Datenblatt!M488+Datenblatt!$E$5,IF(Übersicht!$C488=16,Datenblatt!$B$6*Datenblatt!M488^3+Datenblatt!$C$6*Datenblatt!M488^2+Datenblatt!$D$6*Datenblatt!M488+Datenblatt!$E$6,IF(Übersicht!$C488=12,Datenblatt!$B$7*Datenblatt!M488^3+Datenblatt!$C$7*Datenblatt!M488^2+Datenblatt!$D$7*Datenblatt!M488+Datenblatt!$E$7,IF(Übersicht!$C488=11,Datenblatt!$B$8*Datenblatt!M488^3+Datenblatt!$C$8*Datenblatt!M488^2+Datenblatt!$D$8*Datenblatt!M488+Datenblatt!$E$8,0))))))))))))))))))</f>
        <v>#DIV/0!</v>
      </c>
      <c r="K488" t="e">
        <f>IF(AND(Übersicht!$C488=13,Datenblatt!N488&lt;Datenblatt!$T$3),0,IF(AND(Übersicht!$C488=14,Datenblatt!N488&lt;Datenblatt!$T$4),0,IF(AND(Übersicht!$C488=15,Datenblatt!N488&lt;Datenblatt!$T$5),0,IF(AND(Übersicht!$C488=16,Datenblatt!N488&lt;Datenblatt!$T$6),0,IF(AND(Übersicht!$C488=12,Datenblatt!N488&lt;Datenblatt!$T$7),0,IF(AND(Übersicht!$C488=11,Datenblatt!N488&lt;Datenblatt!$T$8),0,IF(AND($C488=13,Datenblatt!N488&gt;Datenblatt!$S$3),100,IF(AND($C488=14,Datenblatt!N488&gt;Datenblatt!$S$4),100,IF(AND($C488=15,Datenblatt!N488&gt;Datenblatt!$S$5),100,IF(AND($C488=16,Datenblatt!N488&gt;Datenblatt!$S$6),100,IF(AND($C488=12,Datenblatt!N488&gt;Datenblatt!$S$7),100,IF(AND($C488=11,Datenblatt!N488&gt;Datenblatt!$S$8),100,IF(Übersicht!$C488=13,Datenblatt!$B$11*Datenblatt!N488^3+Datenblatt!$C$11*Datenblatt!N488^2+Datenblatt!$D$11*Datenblatt!N488+Datenblatt!$E$11,IF(Übersicht!$C488=14,Datenblatt!$B$12*Datenblatt!N488^3+Datenblatt!$C$12*Datenblatt!N488^2+Datenblatt!$D$12*Datenblatt!N488+Datenblatt!$E$12,IF(Übersicht!$C488=15,Datenblatt!$B$13*Datenblatt!N488^3+Datenblatt!$C$13*Datenblatt!N488^2+Datenblatt!$D$13*Datenblatt!N488+Datenblatt!$E$13,IF(Übersicht!$C488=16,Datenblatt!$B$14*Datenblatt!N488^3+Datenblatt!$C$14*Datenblatt!N488^2+Datenblatt!$D$14*Datenblatt!N488+Datenblatt!$E$14,IF(Übersicht!$C488=12,Datenblatt!$B$15*Datenblatt!N488^3+Datenblatt!$C$15*Datenblatt!N488^2+Datenblatt!$D$15*Datenblatt!N488+Datenblatt!$E$15,IF(Übersicht!$C488=11,Datenblatt!$B$16*Datenblatt!N488^3+Datenblatt!$C$16*Datenblatt!N488^2+Datenblatt!$D$16*Datenblatt!N488+Datenblatt!$E$16,0))))))))))))))))))</f>
        <v>#DIV/0!</v>
      </c>
      <c r="L488">
        <f>IF(AND($C488=13,G488&lt;Datenblatt!$V$3),0,IF(AND($C488=14,G488&lt;Datenblatt!$V$4),0,IF(AND($C488=15,G488&lt;Datenblatt!$V$5),0,IF(AND($C488=16,G488&lt;Datenblatt!$V$6),0,IF(AND($C488=12,G488&lt;Datenblatt!$V$7),0,IF(AND($C488=11,G488&lt;Datenblatt!$V$8),0,IF(AND($C488=13,G488&gt;Datenblatt!$U$3),100,IF(AND($C488=14,G488&gt;Datenblatt!$U$4),100,IF(AND($C488=15,G488&gt;Datenblatt!$U$5),100,IF(AND($C488=16,G488&gt;Datenblatt!$U$6),100,IF(AND($C488=12,G488&gt;Datenblatt!$U$7),100,IF(AND($C488=11,G488&gt;Datenblatt!$U$8),100,IF($C488=13,(Datenblatt!$B$19*Übersicht!G488^3)+(Datenblatt!$C$19*Übersicht!G488^2)+(Datenblatt!$D$19*Übersicht!G488)+Datenblatt!$E$19,IF($C488=14,(Datenblatt!$B$20*Übersicht!G488^3)+(Datenblatt!$C$20*Übersicht!G488^2)+(Datenblatt!$D$20*Übersicht!G488)+Datenblatt!$E$20,IF($C488=15,(Datenblatt!$B$21*Übersicht!G488^3)+(Datenblatt!$C$21*Übersicht!G488^2)+(Datenblatt!$D$21*Übersicht!G488)+Datenblatt!$E$21,IF($C488=16,(Datenblatt!$B$22*Übersicht!G488^3)+(Datenblatt!$C$22*Übersicht!G488^2)+(Datenblatt!$D$22*Übersicht!G488)+Datenblatt!$E$22,IF($C488=12,(Datenblatt!$B$23*Übersicht!G488^3)+(Datenblatt!$C$23*Übersicht!G488^2)+(Datenblatt!$D$23*Übersicht!G488)+Datenblatt!$E$23,IF($C488=11,(Datenblatt!$B$24*Übersicht!G488^3)+(Datenblatt!$C$24*Übersicht!G488^2)+(Datenblatt!$D$24*Übersicht!G488)+Datenblatt!$E$24,0))))))))))))))))))</f>
        <v>0</v>
      </c>
      <c r="M488">
        <f>IF(AND(H488="",C488=11),Datenblatt!$I$26,IF(AND(H488="",C488=12),Datenblatt!$I$26,IF(AND(H488="",C488=16),Datenblatt!$I$27,IF(AND(H488="",C488=15),Datenblatt!$I$26,IF(AND(H488="",C488=14),Datenblatt!$I$26,IF(AND(H488="",C488=13),Datenblatt!$I$26,IF(AND($C488=13,H488&gt;Datenblatt!$X$3),0,IF(AND($C488=14,H488&gt;Datenblatt!$X$4),0,IF(AND($C488=15,H488&gt;Datenblatt!$X$5),0,IF(AND($C488=16,H488&gt;Datenblatt!$X$6),0,IF(AND($C488=12,H488&gt;Datenblatt!$X$7),0,IF(AND($C488=11,H488&gt;Datenblatt!$X$8),0,IF(AND($C488=13,H488&lt;Datenblatt!$W$3),100,IF(AND($C488=14,H488&lt;Datenblatt!$W$4),100,IF(AND($C488=15,H488&lt;Datenblatt!$W$5),100,IF(AND($C488=16,H488&lt;Datenblatt!$W$6),100,IF(AND($C488=12,H488&lt;Datenblatt!$W$7),100,IF(AND($C488=11,H488&lt;Datenblatt!$W$8),100,IF($C488=13,(Datenblatt!$B$27*Übersicht!H488^3)+(Datenblatt!$C$27*Übersicht!H488^2)+(Datenblatt!$D$27*Übersicht!H488)+Datenblatt!$E$27,IF($C488=14,(Datenblatt!$B$28*Übersicht!H488^3)+(Datenblatt!$C$28*Übersicht!H488^2)+(Datenblatt!$D$28*Übersicht!H488)+Datenblatt!$E$28,IF($C488=15,(Datenblatt!$B$29*Übersicht!H488^3)+(Datenblatt!$C$29*Übersicht!H488^2)+(Datenblatt!$D$29*Übersicht!H488)+Datenblatt!$E$29,IF($C488=16,(Datenblatt!$B$30*Übersicht!H488^3)+(Datenblatt!$C$30*Übersicht!H488^2)+(Datenblatt!$D$30*Übersicht!H488)+Datenblatt!$E$30,IF($C488=12,(Datenblatt!$B$31*Übersicht!H488^3)+(Datenblatt!$C$31*Übersicht!H488^2)+(Datenblatt!$D$31*Übersicht!H488)+Datenblatt!$E$31,IF($C488=11,(Datenblatt!$B$32*Übersicht!H488^3)+(Datenblatt!$C$32*Übersicht!H488^2)+(Datenblatt!$D$32*Übersicht!H488)+Datenblatt!$E$32,0))))))))))))))))))))))))</f>
        <v>0</v>
      </c>
      <c r="N488">
        <f>IF(AND(H488="",C488=11),Datenblatt!$I$29,IF(AND(H488="",C488=12),Datenblatt!$I$29,IF(AND(H488="",C488=16),Datenblatt!$I$29,IF(AND(H488="",C488=15),Datenblatt!$I$29,IF(AND(H488="",C488=14),Datenblatt!$I$29,IF(AND(H488="",C488=13),Datenblatt!$I$29,IF(AND($C488=13,H488&gt;Datenblatt!$X$3),0,IF(AND($C488=14,H488&gt;Datenblatt!$X$4),0,IF(AND($C488=15,H488&gt;Datenblatt!$X$5),0,IF(AND($C488=16,H488&gt;Datenblatt!$X$6),0,IF(AND($C488=12,H488&gt;Datenblatt!$X$7),0,IF(AND($C488=11,H488&gt;Datenblatt!$X$8),0,IF(AND($C488=13,H488&lt;Datenblatt!$W$3),100,IF(AND($C488=14,H488&lt;Datenblatt!$W$4),100,IF(AND($C488=15,H488&lt;Datenblatt!$W$5),100,IF(AND($C488=16,H488&lt;Datenblatt!$W$6),100,IF(AND($C488=12,H488&lt;Datenblatt!$W$7),100,IF(AND($C488=11,H488&lt;Datenblatt!$W$8),100,IF($C488=13,(Datenblatt!$B$27*Übersicht!H488^3)+(Datenblatt!$C$27*Übersicht!H488^2)+(Datenblatt!$D$27*Übersicht!H488)+Datenblatt!$E$27,IF($C488=14,(Datenblatt!$B$28*Übersicht!H488^3)+(Datenblatt!$C$28*Übersicht!H488^2)+(Datenblatt!$D$28*Übersicht!H488)+Datenblatt!$E$28,IF($C488=15,(Datenblatt!$B$29*Übersicht!H488^3)+(Datenblatt!$C$29*Übersicht!H488^2)+(Datenblatt!$D$29*Übersicht!H488)+Datenblatt!$E$29,IF($C488=16,(Datenblatt!$B$30*Übersicht!H488^3)+(Datenblatt!$C$30*Übersicht!H488^2)+(Datenblatt!$D$30*Übersicht!H488)+Datenblatt!$E$30,IF($C488=12,(Datenblatt!$B$31*Übersicht!H488^3)+(Datenblatt!$C$31*Übersicht!H488^2)+(Datenblatt!$D$31*Übersicht!H488)+Datenblatt!$E$31,IF($C488=11,(Datenblatt!$B$32*Übersicht!H488^3)+(Datenblatt!$C$32*Übersicht!H488^2)+(Datenblatt!$D$32*Übersicht!H488)+Datenblatt!$E$32,0))))))))))))))))))))))))</f>
        <v>0</v>
      </c>
      <c r="O488" s="2" t="e">
        <f t="shared" si="28"/>
        <v>#DIV/0!</v>
      </c>
      <c r="P488" s="2" t="e">
        <f t="shared" si="29"/>
        <v>#DIV/0!</v>
      </c>
      <c r="R488" s="2"/>
      <c r="S488" s="2">
        <f>Datenblatt!$I$10</f>
        <v>62.816491055091916</v>
      </c>
      <c r="T488" s="2">
        <f>Datenblatt!$I$18</f>
        <v>62.379148900450787</v>
      </c>
      <c r="U488" s="2">
        <f>Datenblatt!$I$26</f>
        <v>55.885385458572635</v>
      </c>
      <c r="V488" s="2">
        <f>Datenblatt!$I$34</f>
        <v>60.727085155488531</v>
      </c>
      <c r="W488" s="7" t="e">
        <f t="shared" si="30"/>
        <v>#DIV/0!</v>
      </c>
      <c r="Y488" s="2">
        <f>Datenblatt!$I$5</f>
        <v>73.48733784597421</v>
      </c>
      <c r="Z488">
        <f>Datenblatt!$I$13</f>
        <v>79.926562848016317</v>
      </c>
      <c r="AA488">
        <f>Datenblatt!$I$21</f>
        <v>79.953620531215734</v>
      </c>
      <c r="AB488">
        <f>Datenblatt!$I$29</f>
        <v>70.851454876954847</v>
      </c>
      <c r="AC488">
        <f>Datenblatt!$I$37</f>
        <v>75.813025407742586</v>
      </c>
      <c r="AD488" s="7" t="e">
        <f t="shared" si="31"/>
        <v>#DIV/0!</v>
      </c>
    </row>
    <row r="489" spans="10:30" ht="19" x14ac:dyDescent="0.25">
      <c r="J489" s="3" t="e">
        <f>IF(AND($C489=13,Datenblatt!M489&lt;Datenblatt!$R$3),0,IF(AND($C489=14,Datenblatt!M489&lt;Datenblatt!$R$4),0,IF(AND($C489=15,Datenblatt!M489&lt;Datenblatt!$R$5),0,IF(AND($C489=16,Datenblatt!M489&lt;Datenblatt!$R$6),0,IF(AND($C489=12,Datenblatt!M489&lt;Datenblatt!$R$7),0,IF(AND($C489=11,Datenblatt!M489&lt;Datenblatt!$R$8),0,IF(AND($C489=13,Datenblatt!M489&gt;Datenblatt!$Q$3),100,IF(AND($C489=14,Datenblatt!M489&gt;Datenblatt!$Q$4),100,IF(AND($C489=15,Datenblatt!M489&gt;Datenblatt!$Q$5),100,IF(AND($C489=16,Datenblatt!M489&gt;Datenblatt!$Q$6),100,IF(AND($C489=12,Datenblatt!M489&gt;Datenblatt!$Q$7),100,IF(AND($C489=11,Datenblatt!M489&gt;Datenblatt!$Q$8),100,IF(Übersicht!$C489=13,Datenblatt!$B$3*Datenblatt!M489^3+Datenblatt!$C$3*Datenblatt!M489^2+Datenblatt!$D$3*Datenblatt!M489+Datenblatt!$E$3,IF(Übersicht!$C489=14,Datenblatt!$B$4*Datenblatt!M489^3+Datenblatt!$C$4*Datenblatt!M489^2+Datenblatt!$D$4*Datenblatt!M489+Datenblatt!$E$4,IF(Übersicht!$C489=15,Datenblatt!$B$5*Datenblatt!M489^3+Datenblatt!$C$5*Datenblatt!M489^2+Datenblatt!$D$5*Datenblatt!M489+Datenblatt!$E$5,IF(Übersicht!$C489=16,Datenblatt!$B$6*Datenblatt!M489^3+Datenblatt!$C$6*Datenblatt!M489^2+Datenblatt!$D$6*Datenblatt!M489+Datenblatt!$E$6,IF(Übersicht!$C489=12,Datenblatt!$B$7*Datenblatt!M489^3+Datenblatt!$C$7*Datenblatt!M489^2+Datenblatt!$D$7*Datenblatt!M489+Datenblatt!$E$7,IF(Übersicht!$C489=11,Datenblatt!$B$8*Datenblatt!M489^3+Datenblatt!$C$8*Datenblatt!M489^2+Datenblatt!$D$8*Datenblatt!M489+Datenblatt!$E$8,0))))))))))))))))))</f>
        <v>#DIV/0!</v>
      </c>
      <c r="K489" t="e">
        <f>IF(AND(Übersicht!$C489=13,Datenblatt!N489&lt;Datenblatt!$T$3),0,IF(AND(Übersicht!$C489=14,Datenblatt!N489&lt;Datenblatt!$T$4),0,IF(AND(Übersicht!$C489=15,Datenblatt!N489&lt;Datenblatt!$T$5),0,IF(AND(Übersicht!$C489=16,Datenblatt!N489&lt;Datenblatt!$T$6),0,IF(AND(Übersicht!$C489=12,Datenblatt!N489&lt;Datenblatt!$T$7),0,IF(AND(Übersicht!$C489=11,Datenblatt!N489&lt;Datenblatt!$T$8),0,IF(AND($C489=13,Datenblatt!N489&gt;Datenblatt!$S$3),100,IF(AND($C489=14,Datenblatt!N489&gt;Datenblatt!$S$4),100,IF(AND($C489=15,Datenblatt!N489&gt;Datenblatt!$S$5),100,IF(AND($C489=16,Datenblatt!N489&gt;Datenblatt!$S$6),100,IF(AND($C489=12,Datenblatt!N489&gt;Datenblatt!$S$7),100,IF(AND($C489=11,Datenblatt!N489&gt;Datenblatt!$S$8),100,IF(Übersicht!$C489=13,Datenblatt!$B$11*Datenblatt!N489^3+Datenblatt!$C$11*Datenblatt!N489^2+Datenblatt!$D$11*Datenblatt!N489+Datenblatt!$E$11,IF(Übersicht!$C489=14,Datenblatt!$B$12*Datenblatt!N489^3+Datenblatt!$C$12*Datenblatt!N489^2+Datenblatt!$D$12*Datenblatt!N489+Datenblatt!$E$12,IF(Übersicht!$C489=15,Datenblatt!$B$13*Datenblatt!N489^3+Datenblatt!$C$13*Datenblatt!N489^2+Datenblatt!$D$13*Datenblatt!N489+Datenblatt!$E$13,IF(Übersicht!$C489=16,Datenblatt!$B$14*Datenblatt!N489^3+Datenblatt!$C$14*Datenblatt!N489^2+Datenblatt!$D$14*Datenblatt!N489+Datenblatt!$E$14,IF(Übersicht!$C489=12,Datenblatt!$B$15*Datenblatt!N489^3+Datenblatt!$C$15*Datenblatt!N489^2+Datenblatt!$D$15*Datenblatt!N489+Datenblatt!$E$15,IF(Übersicht!$C489=11,Datenblatt!$B$16*Datenblatt!N489^3+Datenblatt!$C$16*Datenblatt!N489^2+Datenblatt!$D$16*Datenblatt!N489+Datenblatt!$E$16,0))))))))))))))))))</f>
        <v>#DIV/0!</v>
      </c>
      <c r="L489">
        <f>IF(AND($C489=13,G489&lt;Datenblatt!$V$3),0,IF(AND($C489=14,G489&lt;Datenblatt!$V$4),0,IF(AND($C489=15,G489&lt;Datenblatt!$V$5),0,IF(AND($C489=16,G489&lt;Datenblatt!$V$6),0,IF(AND($C489=12,G489&lt;Datenblatt!$V$7),0,IF(AND($C489=11,G489&lt;Datenblatt!$V$8),0,IF(AND($C489=13,G489&gt;Datenblatt!$U$3),100,IF(AND($C489=14,G489&gt;Datenblatt!$U$4),100,IF(AND($C489=15,G489&gt;Datenblatt!$U$5),100,IF(AND($C489=16,G489&gt;Datenblatt!$U$6),100,IF(AND($C489=12,G489&gt;Datenblatt!$U$7),100,IF(AND($C489=11,G489&gt;Datenblatt!$U$8),100,IF($C489=13,(Datenblatt!$B$19*Übersicht!G489^3)+(Datenblatt!$C$19*Übersicht!G489^2)+(Datenblatt!$D$19*Übersicht!G489)+Datenblatt!$E$19,IF($C489=14,(Datenblatt!$B$20*Übersicht!G489^3)+(Datenblatt!$C$20*Übersicht!G489^2)+(Datenblatt!$D$20*Übersicht!G489)+Datenblatt!$E$20,IF($C489=15,(Datenblatt!$B$21*Übersicht!G489^3)+(Datenblatt!$C$21*Übersicht!G489^2)+(Datenblatt!$D$21*Übersicht!G489)+Datenblatt!$E$21,IF($C489=16,(Datenblatt!$B$22*Übersicht!G489^3)+(Datenblatt!$C$22*Übersicht!G489^2)+(Datenblatt!$D$22*Übersicht!G489)+Datenblatt!$E$22,IF($C489=12,(Datenblatt!$B$23*Übersicht!G489^3)+(Datenblatt!$C$23*Übersicht!G489^2)+(Datenblatt!$D$23*Übersicht!G489)+Datenblatt!$E$23,IF($C489=11,(Datenblatt!$B$24*Übersicht!G489^3)+(Datenblatt!$C$24*Übersicht!G489^2)+(Datenblatt!$D$24*Übersicht!G489)+Datenblatt!$E$24,0))))))))))))))))))</f>
        <v>0</v>
      </c>
      <c r="M489">
        <f>IF(AND(H489="",C489=11),Datenblatt!$I$26,IF(AND(H489="",C489=12),Datenblatt!$I$26,IF(AND(H489="",C489=16),Datenblatt!$I$27,IF(AND(H489="",C489=15),Datenblatt!$I$26,IF(AND(H489="",C489=14),Datenblatt!$I$26,IF(AND(H489="",C489=13),Datenblatt!$I$26,IF(AND($C489=13,H489&gt;Datenblatt!$X$3),0,IF(AND($C489=14,H489&gt;Datenblatt!$X$4),0,IF(AND($C489=15,H489&gt;Datenblatt!$X$5),0,IF(AND($C489=16,H489&gt;Datenblatt!$X$6),0,IF(AND($C489=12,H489&gt;Datenblatt!$X$7),0,IF(AND($C489=11,H489&gt;Datenblatt!$X$8),0,IF(AND($C489=13,H489&lt;Datenblatt!$W$3),100,IF(AND($C489=14,H489&lt;Datenblatt!$W$4),100,IF(AND($C489=15,H489&lt;Datenblatt!$W$5),100,IF(AND($C489=16,H489&lt;Datenblatt!$W$6),100,IF(AND($C489=12,H489&lt;Datenblatt!$W$7),100,IF(AND($C489=11,H489&lt;Datenblatt!$W$8),100,IF($C489=13,(Datenblatt!$B$27*Übersicht!H489^3)+(Datenblatt!$C$27*Übersicht!H489^2)+(Datenblatt!$D$27*Übersicht!H489)+Datenblatt!$E$27,IF($C489=14,(Datenblatt!$B$28*Übersicht!H489^3)+(Datenblatt!$C$28*Übersicht!H489^2)+(Datenblatt!$D$28*Übersicht!H489)+Datenblatt!$E$28,IF($C489=15,(Datenblatt!$B$29*Übersicht!H489^3)+(Datenblatt!$C$29*Übersicht!H489^2)+(Datenblatt!$D$29*Übersicht!H489)+Datenblatt!$E$29,IF($C489=16,(Datenblatt!$B$30*Übersicht!H489^3)+(Datenblatt!$C$30*Übersicht!H489^2)+(Datenblatt!$D$30*Übersicht!H489)+Datenblatt!$E$30,IF($C489=12,(Datenblatt!$B$31*Übersicht!H489^3)+(Datenblatt!$C$31*Übersicht!H489^2)+(Datenblatt!$D$31*Übersicht!H489)+Datenblatt!$E$31,IF($C489=11,(Datenblatt!$B$32*Übersicht!H489^3)+(Datenblatt!$C$32*Übersicht!H489^2)+(Datenblatt!$D$32*Übersicht!H489)+Datenblatt!$E$32,0))))))))))))))))))))))))</f>
        <v>0</v>
      </c>
      <c r="N489">
        <f>IF(AND(H489="",C489=11),Datenblatt!$I$29,IF(AND(H489="",C489=12),Datenblatt!$I$29,IF(AND(H489="",C489=16),Datenblatt!$I$29,IF(AND(H489="",C489=15),Datenblatt!$I$29,IF(AND(H489="",C489=14),Datenblatt!$I$29,IF(AND(H489="",C489=13),Datenblatt!$I$29,IF(AND($C489=13,H489&gt;Datenblatt!$X$3),0,IF(AND($C489=14,H489&gt;Datenblatt!$X$4),0,IF(AND($C489=15,H489&gt;Datenblatt!$X$5),0,IF(AND($C489=16,H489&gt;Datenblatt!$X$6),0,IF(AND($C489=12,H489&gt;Datenblatt!$X$7),0,IF(AND($C489=11,H489&gt;Datenblatt!$X$8),0,IF(AND($C489=13,H489&lt;Datenblatt!$W$3),100,IF(AND($C489=14,H489&lt;Datenblatt!$W$4),100,IF(AND($C489=15,H489&lt;Datenblatt!$W$5),100,IF(AND($C489=16,H489&lt;Datenblatt!$W$6),100,IF(AND($C489=12,H489&lt;Datenblatt!$W$7),100,IF(AND($C489=11,H489&lt;Datenblatt!$W$8),100,IF($C489=13,(Datenblatt!$B$27*Übersicht!H489^3)+(Datenblatt!$C$27*Übersicht!H489^2)+(Datenblatt!$D$27*Übersicht!H489)+Datenblatt!$E$27,IF($C489=14,(Datenblatt!$B$28*Übersicht!H489^3)+(Datenblatt!$C$28*Übersicht!H489^2)+(Datenblatt!$D$28*Übersicht!H489)+Datenblatt!$E$28,IF($C489=15,(Datenblatt!$B$29*Übersicht!H489^3)+(Datenblatt!$C$29*Übersicht!H489^2)+(Datenblatt!$D$29*Übersicht!H489)+Datenblatt!$E$29,IF($C489=16,(Datenblatt!$B$30*Übersicht!H489^3)+(Datenblatt!$C$30*Übersicht!H489^2)+(Datenblatt!$D$30*Übersicht!H489)+Datenblatt!$E$30,IF($C489=12,(Datenblatt!$B$31*Übersicht!H489^3)+(Datenblatt!$C$31*Übersicht!H489^2)+(Datenblatt!$D$31*Übersicht!H489)+Datenblatt!$E$31,IF($C489=11,(Datenblatt!$B$32*Übersicht!H489^3)+(Datenblatt!$C$32*Übersicht!H489^2)+(Datenblatt!$D$32*Übersicht!H489)+Datenblatt!$E$32,0))))))))))))))))))))))))</f>
        <v>0</v>
      </c>
      <c r="O489" s="2" t="e">
        <f t="shared" si="28"/>
        <v>#DIV/0!</v>
      </c>
      <c r="P489" s="2" t="e">
        <f t="shared" si="29"/>
        <v>#DIV/0!</v>
      </c>
      <c r="R489" s="2"/>
      <c r="S489" s="2">
        <f>Datenblatt!$I$10</f>
        <v>62.816491055091916</v>
      </c>
      <c r="T489" s="2">
        <f>Datenblatt!$I$18</f>
        <v>62.379148900450787</v>
      </c>
      <c r="U489" s="2">
        <f>Datenblatt!$I$26</f>
        <v>55.885385458572635</v>
      </c>
      <c r="V489" s="2">
        <f>Datenblatt!$I$34</f>
        <v>60.727085155488531</v>
      </c>
      <c r="W489" s="7" t="e">
        <f t="shared" si="30"/>
        <v>#DIV/0!</v>
      </c>
      <c r="Y489" s="2">
        <f>Datenblatt!$I$5</f>
        <v>73.48733784597421</v>
      </c>
      <c r="Z489">
        <f>Datenblatt!$I$13</f>
        <v>79.926562848016317</v>
      </c>
      <c r="AA489">
        <f>Datenblatt!$I$21</f>
        <v>79.953620531215734</v>
      </c>
      <c r="AB489">
        <f>Datenblatt!$I$29</f>
        <v>70.851454876954847</v>
      </c>
      <c r="AC489">
        <f>Datenblatt!$I$37</f>
        <v>75.813025407742586</v>
      </c>
      <c r="AD489" s="7" t="e">
        <f t="shared" si="31"/>
        <v>#DIV/0!</v>
      </c>
    </row>
    <row r="490" spans="10:30" ht="19" x14ac:dyDescent="0.25">
      <c r="J490" s="3" t="e">
        <f>IF(AND($C490=13,Datenblatt!M490&lt;Datenblatt!$R$3),0,IF(AND($C490=14,Datenblatt!M490&lt;Datenblatt!$R$4),0,IF(AND($C490=15,Datenblatt!M490&lt;Datenblatt!$R$5),0,IF(AND($C490=16,Datenblatt!M490&lt;Datenblatt!$R$6),0,IF(AND($C490=12,Datenblatt!M490&lt;Datenblatt!$R$7),0,IF(AND($C490=11,Datenblatt!M490&lt;Datenblatt!$R$8),0,IF(AND($C490=13,Datenblatt!M490&gt;Datenblatt!$Q$3),100,IF(AND($C490=14,Datenblatt!M490&gt;Datenblatt!$Q$4),100,IF(AND($C490=15,Datenblatt!M490&gt;Datenblatt!$Q$5),100,IF(AND($C490=16,Datenblatt!M490&gt;Datenblatt!$Q$6),100,IF(AND($C490=12,Datenblatt!M490&gt;Datenblatt!$Q$7),100,IF(AND($C490=11,Datenblatt!M490&gt;Datenblatt!$Q$8),100,IF(Übersicht!$C490=13,Datenblatt!$B$3*Datenblatt!M490^3+Datenblatt!$C$3*Datenblatt!M490^2+Datenblatt!$D$3*Datenblatt!M490+Datenblatt!$E$3,IF(Übersicht!$C490=14,Datenblatt!$B$4*Datenblatt!M490^3+Datenblatt!$C$4*Datenblatt!M490^2+Datenblatt!$D$4*Datenblatt!M490+Datenblatt!$E$4,IF(Übersicht!$C490=15,Datenblatt!$B$5*Datenblatt!M490^3+Datenblatt!$C$5*Datenblatt!M490^2+Datenblatt!$D$5*Datenblatt!M490+Datenblatt!$E$5,IF(Übersicht!$C490=16,Datenblatt!$B$6*Datenblatt!M490^3+Datenblatt!$C$6*Datenblatt!M490^2+Datenblatt!$D$6*Datenblatt!M490+Datenblatt!$E$6,IF(Übersicht!$C490=12,Datenblatt!$B$7*Datenblatt!M490^3+Datenblatt!$C$7*Datenblatt!M490^2+Datenblatt!$D$7*Datenblatt!M490+Datenblatt!$E$7,IF(Übersicht!$C490=11,Datenblatt!$B$8*Datenblatt!M490^3+Datenblatt!$C$8*Datenblatt!M490^2+Datenblatt!$D$8*Datenblatt!M490+Datenblatt!$E$8,0))))))))))))))))))</f>
        <v>#DIV/0!</v>
      </c>
      <c r="K490" t="e">
        <f>IF(AND(Übersicht!$C490=13,Datenblatt!N490&lt;Datenblatt!$T$3),0,IF(AND(Übersicht!$C490=14,Datenblatt!N490&lt;Datenblatt!$T$4),0,IF(AND(Übersicht!$C490=15,Datenblatt!N490&lt;Datenblatt!$T$5),0,IF(AND(Übersicht!$C490=16,Datenblatt!N490&lt;Datenblatt!$T$6),0,IF(AND(Übersicht!$C490=12,Datenblatt!N490&lt;Datenblatt!$T$7),0,IF(AND(Übersicht!$C490=11,Datenblatt!N490&lt;Datenblatt!$T$8),0,IF(AND($C490=13,Datenblatt!N490&gt;Datenblatt!$S$3),100,IF(AND($C490=14,Datenblatt!N490&gt;Datenblatt!$S$4),100,IF(AND($C490=15,Datenblatt!N490&gt;Datenblatt!$S$5),100,IF(AND($C490=16,Datenblatt!N490&gt;Datenblatt!$S$6),100,IF(AND($C490=12,Datenblatt!N490&gt;Datenblatt!$S$7),100,IF(AND($C490=11,Datenblatt!N490&gt;Datenblatt!$S$8),100,IF(Übersicht!$C490=13,Datenblatt!$B$11*Datenblatt!N490^3+Datenblatt!$C$11*Datenblatt!N490^2+Datenblatt!$D$11*Datenblatt!N490+Datenblatt!$E$11,IF(Übersicht!$C490=14,Datenblatt!$B$12*Datenblatt!N490^3+Datenblatt!$C$12*Datenblatt!N490^2+Datenblatt!$D$12*Datenblatt!N490+Datenblatt!$E$12,IF(Übersicht!$C490=15,Datenblatt!$B$13*Datenblatt!N490^3+Datenblatt!$C$13*Datenblatt!N490^2+Datenblatt!$D$13*Datenblatt!N490+Datenblatt!$E$13,IF(Übersicht!$C490=16,Datenblatt!$B$14*Datenblatt!N490^3+Datenblatt!$C$14*Datenblatt!N490^2+Datenblatt!$D$14*Datenblatt!N490+Datenblatt!$E$14,IF(Übersicht!$C490=12,Datenblatt!$B$15*Datenblatt!N490^3+Datenblatt!$C$15*Datenblatt!N490^2+Datenblatt!$D$15*Datenblatt!N490+Datenblatt!$E$15,IF(Übersicht!$C490=11,Datenblatt!$B$16*Datenblatt!N490^3+Datenblatt!$C$16*Datenblatt!N490^2+Datenblatt!$D$16*Datenblatt!N490+Datenblatt!$E$16,0))))))))))))))))))</f>
        <v>#DIV/0!</v>
      </c>
      <c r="L490">
        <f>IF(AND($C490=13,G490&lt;Datenblatt!$V$3),0,IF(AND($C490=14,G490&lt;Datenblatt!$V$4),0,IF(AND($C490=15,G490&lt;Datenblatt!$V$5),0,IF(AND($C490=16,G490&lt;Datenblatt!$V$6),0,IF(AND($C490=12,G490&lt;Datenblatt!$V$7),0,IF(AND($C490=11,G490&lt;Datenblatt!$V$8),0,IF(AND($C490=13,G490&gt;Datenblatt!$U$3),100,IF(AND($C490=14,G490&gt;Datenblatt!$U$4),100,IF(AND($C490=15,G490&gt;Datenblatt!$U$5),100,IF(AND($C490=16,G490&gt;Datenblatt!$U$6),100,IF(AND($C490=12,G490&gt;Datenblatt!$U$7),100,IF(AND($C490=11,G490&gt;Datenblatt!$U$8),100,IF($C490=13,(Datenblatt!$B$19*Übersicht!G490^3)+(Datenblatt!$C$19*Übersicht!G490^2)+(Datenblatt!$D$19*Übersicht!G490)+Datenblatt!$E$19,IF($C490=14,(Datenblatt!$B$20*Übersicht!G490^3)+(Datenblatt!$C$20*Übersicht!G490^2)+(Datenblatt!$D$20*Übersicht!G490)+Datenblatt!$E$20,IF($C490=15,(Datenblatt!$B$21*Übersicht!G490^3)+(Datenblatt!$C$21*Übersicht!G490^2)+(Datenblatt!$D$21*Übersicht!G490)+Datenblatt!$E$21,IF($C490=16,(Datenblatt!$B$22*Übersicht!G490^3)+(Datenblatt!$C$22*Übersicht!G490^2)+(Datenblatt!$D$22*Übersicht!G490)+Datenblatt!$E$22,IF($C490=12,(Datenblatt!$B$23*Übersicht!G490^3)+(Datenblatt!$C$23*Übersicht!G490^2)+(Datenblatt!$D$23*Übersicht!G490)+Datenblatt!$E$23,IF($C490=11,(Datenblatt!$B$24*Übersicht!G490^3)+(Datenblatt!$C$24*Übersicht!G490^2)+(Datenblatt!$D$24*Übersicht!G490)+Datenblatt!$E$24,0))))))))))))))))))</f>
        <v>0</v>
      </c>
      <c r="M490">
        <f>IF(AND(H490="",C490=11),Datenblatt!$I$26,IF(AND(H490="",C490=12),Datenblatt!$I$26,IF(AND(H490="",C490=16),Datenblatt!$I$27,IF(AND(H490="",C490=15),Datenblatt!$I$26,IF(AND(H490="",C490=14),Datenblatt!$I$26,IF(AND(H490="",C490=13),Datenblatt!$I$26,IF(AND($C490=13,H490&gt;Datenblatt!$X$3),0,IF(AND($C490=14,H490&gt;Datenblatt!$X$4),0,IF(AND($C490=15,H490&gt;Datenblatt!$X$5),0,IF(AND($C490=16,H490&gt;Datenblatt!$X$6),0,IF(AND($C490=12,H490&gt;Datenblatt!$X$7),0,IF(AND($C490=11,H490&gt;Datenblatt!$X$8),0,IF(AND($C490=13,H490&lt;Datenblatt!$W$3),100,IF(AND($C490=14,H490&lt;Datenblatt!$W$4),100,IF(AND($C490=15,H490&lt;Datenblatt!$W$5),100,IF(AND($C490=16,H490&lt;Datenblatt!$W$6),100,IF(AND($C490=12,H490&lt;Datenblatt!$W$7),100,IF(AND($C490=11,H490&lt;Datenblatt!$W$8),100,IF($C490=13,(Datenblatt!$B$27*Übersicht!H490^3)+(Datenblatt!$C$27*Übersicht!H490^2)+(Datenblatt!$D$27*Übersicht!H490)+Datenblatt!$E$27,IF($C490=14,(Datenblatt!$B$28*Übersicht!H490^3)+(Datenblatt!$C$28*Übersicht!H490^2)+(Datenblatt!$D$28*Übersicht!H490)+Datenblatt!$E$28,IF($C490=15,(Datenblatt!$B$29*Übersicht!H490^3)+(Datenblatt!$C$29*Übersicht!H490^2)+(Datenblatt!$D$29*Übersicht!H490)+Datenblatt!$E$29,IF($C490=16,(Datenblatt!$B$30*Übersicht!H490^3)+(Datenblatt!$C$30*Übersicht!H490^2)+(Datenblatt!$D$30*Übersicht!H490)+Datenblatt!$E$30,IF($C490=12,(Datenblatt!$B$31*Übersicht!H490^3)+(Datenblatt!$C$31*Übersicht!H490^2)+(Datenblatt!$D$31*Übersicht!H490)+Datenblatt!$E$31,IF($C490=11,(Datenblatt!$B$32*Übersicht!H490^3)+(Datenblatt!$C$32*Übersicht!H490^2)+(Datenblatt!$D$32*Übersicht!H490)+Datenblatt!$E$32,0))))))))))))))))))))))))</f>
        <v>0</v>
      </c>
      <c r="N490">
        <f>IF(AND(H490="",C490=11),Datenblatt!$I$29,IF(AND(H490="",C490=12),Datenblatt!$I$29,IF(AND(H490="",C490=16),Datenblatt!$I$29,IF(AND(H490="",C490=15),Datenblatt!$I$29,IF(AND(H490="",C490=14),Datenblatt!$I$29,IF(AND(H490="",C490=13),Datenblatt!$I$29,IF(AND($C490=13,H490&gt;Datenblatt!$X$3),0,IF(AND($C490=14,H490&gt;Datenblatt!$X$4),0,IF(AND($C490=15,H490&gt;Datenblatt!$X$5),0,IF(AND($C490=16,H490&gt;Datenblatt!$X$6),0,IF(AND($C490=12,H490&gt;Datenblatt!$X$7),0,IF(AND($C490=11,H490&gt;Datenblatt!$X$8),0,IF(AND($C490=13,H490&lt;Datenblatt!$W$3),100,IF(AND($C490=14,H490&lt;Datenblatt!$W$4),100,IF(AND($C490=15,H490&lt;Datenblatt!$W$5),100,IF(AND($C490=16,H490&lt;Datenblatt!$W$6),100,IF(AND($C490=12,H490&lt;Datenblatt!$W$7),100,IF(AND($C490=11,H490&lt;Datenblatt!$W$8),100,IF($C490=13,(Datenblatt!$B$27*Übersicht!H490^3)+(Datenblatt!$C$27*Übersicht!H490^2)+(Datenblatt!$D$27*Übersicht!H490)+Datenblatt!$E$27,IF($C490=14,(Datenblatt!$B$28*Übersicht!H490^3)+(Datenblatt!$C$28*Übersicht!H490^2)+(Datenblatt!$D$28*Übersicht!H490)+Datenblatt!$E$28,IF($C490=15,(Datenblatt!$B$29*Übersicht!H490^3)+(Datenblatt!$C$29*Übersicht!H490^2)+(Datenblatt!$D$29*Übersicht!H490)+Datenblatt!$E$29,IF($C490=16,(Datenblatt!$B$30*Übersicht!H490^3)+(Datenblatt!$C$30*Übersicht!H490^2)+(Datenblatt!$D$30*Übersicht!H490)+Datenblatt!$E$30,IF($C490=12,(Datenblatt!$B$31*Übersicht!H490^3)+(Datenblatt!$C$31*Übersicht!H490^2)+(Datenblatt!$D$31*Übersicht!H490)+Datenblatt!$E$31,IF($C490=11,(Datenblatt!$B$32*Übersicht!H490^3)+(Datenblatt!$C$32*Übersicht!H490^2)+(Datenblatt!$D$32*Übersicht!H490)+Datenblatt!$E$32,0))))))))))))))))))))))))</f>
        <v>0</v>
      </c>
      <c r="O490" s="2" t="e">
        <f t="shared" si="28"/>
        <v>#DIV/0!</v>
      </c>
      <c r="P490" s="2" t="e">
        <f t="shared" si="29"/>
        <v>#DIV/0!</v>
      </c>
      <c r="R490" s="2"/>
      <c r="S490" s="2">
        <f>Datenblatt!$I$10</f>
        <v>62.816491055091916</v>
      </c>
      <c r="T490" s="2">
        <f>Datenblatt!$I$18</f>
        <v>62.379148900450787</v>
      </c>
      <c r="U490" s="2">
        <f>Datenblatt!$I$26</f>
        <v>55.885385458572635</v>
      </c>
      <c r="V490" s="2">
        <f>Datenblatt!$I$34</f>
        <v>60.727085155488531</v>
      </c>
      <c r="W490" s="7" t="e">
        <f t="shared" si="30"/>
        <v>#DIV/0!</v>
      </c>
      <c r="Y490" s="2">
        <f>Datenblatt!$I$5</f>
        <v>73.48733784597421</v>
      </c>
      <c r="Z490">
        <f>Datenblatt!$I$13</f>
        <v>79.926562848016317</v>
      </c>
      <c r="AA490">
        <f>Datenblatt!$I$21</f>
        <v>79.953620531215734</v>
      </c>
      <c r="AB490">
        <f>Datenblatt!$I$29</f>
        <v>70.851454876954847</v>
      </c>
      <c r="AC490">
        <f>Datenblatt!$I$37</f>
        <v>75.813025407742586</v>
      </c>
      <c r="AD490" s="7" t="e">
        <f t="shared" si="31"/>
        <v>#DIV/0!</v>
      </c>
    </row>
    <row r="491" spans="10:30" ht="19" x14ac:dyDescent="0.25">
      <c r="J491" s="3" t="e">
        <f>IF(AND($C491=13,Datenblatt!M491&lt;Datenblatt!$R$3),0,IF(AND($C491=14,Datenblatt!M491&lt;Datenblatt!$R$4),0,IF(AND($C491=15,Datenblatt!M491&lt;Datenblatt!$R$5),0,IF(AND($C491=16,Datenblatt!M491&lt;Datenblatt!$R$6),0,IF(AND($C491=12,Datenblatt!M491&lt;Datenblatt!$R$7),0,IF(AND($C491=11,Datenblatt!M491&lt;Datenblatt!$R$8),0,IF(AND($C491=13,Datenblatt!M491&gt;Datenblatt!$Q$3),100,IF(AND($C491=14,Datenblatt!M491&gt;Datenblatt!$Q$4),100,IF(AND($C491=15,Datenblatt!M491&gt;Datenblatt!$Q$5),100,IF(AND($C491=16,Datenblatt!M491&gt;Datenblatt!$Q$6),100,IF(AND($C491=12,Datenblatt!M491&gt;Datenblatt!$Q$7),100,IF(AND($C491=11,Datenblatt!M491&gt;Datenblatt!$Q$8),100,IF(Übersicht!$C491=13,Datenblatt!$B$3*Datenblatt!M491^3+Datenblatt!$C$3*Datenblatt!M491^2+Datenblatt!$D$3*Datenblatt!M491+Datenblatt!$E$3,IF(Übersicht!$C491=14,Datenblatt!$B$4*Datenblatt!M491^3+Datenblatt!$C$4*Datenblatt!M491^2+Datenblatt!$D$4*Datenblatt!M491+Datenblatt!$E$4,IF(Übersicht!$C491=15,Datenblatt!$B$5*Datenblatt!M491^3+Datenblatt!$C$5*Datenblatt!M491^2+Datenblatt!$D$5*Datenblatt!M491+Datenblatt!$E$5,IF(Übersicht!$C491=16,Datenblatt!$B$6*Datenblatt!M491^3+Datenblatt!$C$6*Datenblatt!M491^2+Datenblatt!$D$6*Datenblatt!M491+Datenblatt!$E$6,IF(Übersicht!$C491=12,Datenblatt!$B$7*Datenblatt!M491^3+Datenblatt!$C$7*Datenblatt!M491^2+Datenblatt!$D$7*Datenblatt!M491+Datenblatt!$E$7,IF(Übersicht!$C491=11,Datenblatt!$B$8*Datenblatt!M491^3+Datenblatt!$C$8*Datenblatt!M491^2+Datenblatt!$D$8*Datenblatt!M491+Datenblatt!$E$8,0))))))))))))))))))</f>
        <v>#DIV/0!</v>
      </c>
      <c r="K491" t="e">
        <f>IF(AND(Übersicht!$C491=13,Datenblatt!N491&lt;Datenblatt!$T$3),0,IF(AND(Übersicht!$C491=14,Datenblatt!N491&lt;Datenblatt!$T$4),0,IF(AND(Übersicht!$C491=15,Datenblatt!N491&lt;Datenblatt!$T$5),0,IF(AND(Übersicht!$C491=16,Datenblatt!N491&lt;Datenblatt!$T$6),0,IF(AND(Übersicht!$C491=12,Datenblatt!N491&lt;Datenblatt!$T$7),0,IF(AND(Übersicht!$C491=11,Datenblatt!N491&lt;Datenblatt!$T$8),0,IF(AND($C491=13,Datenblatt!N491&gt;Datenblatt!$S$3),100,IF(AND($C491=14,Datenblatt!N491&gt;Datenblatt!$S$4),100,IF(AND($C491=15,Datenblatt!N491&gt;Datenblatt!$S$5),100,IF(AND($C491=16,Datenblatt!N491&gt;Datenblatt!$S$6),100,IF(AND($C491=12,Datenblatt!N491&gt;Datenblatt!$S$7),100,IF(AND($C491=11,Datenblatt!N491&gt;Datenblatt!$S$8),100,IF(Übersicht!$C491=13,Datenblatt!$B$11*Datenblatt!N491^3+Datenblatt!$C$11*Datenblatt!N491^2+Datenblatt!$D$11*Datenblatt!N491+Datenblatt!$E$11,IF(Übersicht!$C491=14,Datenblatt!$B$12*Datenblatt!N491^3+Datenblatt!$C$12*Datenblatt!N491^2+Datenblatt!$D$12*Datenblatt!N491+Datenblatt!$E$12,IF(Übersicht!$C491=15,Datenblatt!$B$13*Datenblatt!N491^3+Datenblatt!$C$13*Datenblatt!N491^2+Datenblatt!$D$13*Datenblatt!N491+Datenblatt!$E$13,IF(Übersicht!$C491=16,Datenblatt!$B$14*Datenblatt!N491^3+Datenblatt!$C$14*Datenblatt!N491^2+Datenblatt!$D$14*Datenblatt!N491+Datenblatt!$E$14,IF(Übersicht!$C491=12,Datenblatt!$B$15*Datenblatt!N491^3+Datenblatt!$C$15*Datenblatt!N491^2+Datenblatt!$D$15*Datenblatt!N491+Datenblatt!$E$15,IF(Übersicht!$C491=11,Datenblatt!$B$16*Datenblatt!N491^3+Datenblatt!$C$16*Datenblatt!N491^2+Datenblatt!$D$16*Datenblatt!N491+Datenblatt!$E$16,0))))))))))))))))))</f>
        <v>#DIV/0!</v>
      </c>
      <c r="L491">
        <f>IF(AND($C491=13,G491&lt;Datenblatt!$V$3),0,IF(AND($C491=14,G491&lt;Datenblatt!$V$4),0,IF(AND($C491=15,G491&lt;Datenblatt!$V$5),0,IF(AND($C491=16,G491&lt;Datenblatt!$V$6),0,IF(AND($C491=12,G491&lt;Datenblatt!$V$7),0,IF(AND($C491=11,G491&lt;Datenblatt!$V$8),0,IF(AND($C491=13,G491&gt;Datenblatt!$U$3),100,IF(AND($C491=14,G491&gt;Datenblatt!$U$4),100,IF(AND($C491=15,G491&gt;Datenblatt!$U$5),100,IF(AND($C491=16,G491&gt;Datenblatt!$U$6),100,IF(AND($C491=12,G491&gt;Datenblatt!$U$7),100,IF(AND($C491=11,G491&gt;Datenblatt!$U$8),100,IF($C491=13,(Datenblatt!$B$19*Übersicht!G491^3)+(Datenblatt!$C$19*Übersicht!G491^2)+(Datenblatt!$D$19*Übersicht!G491)+Datenblatt!$E$19,IF($C491=14,(Datenblatt!$B$20*Übersicht!G491^3)+(Datenblatt!$C$20*Übersicht!G491^2)+(Datenblatt!$D$20*Übersicht!G491)+Datenblatt!$E$20,IF($C491=15,(Datenblatt!$B$21*Übersicht!G491^3)+(Datenblatt!$C$21*Übersicht!G491^2)+(Datenblatt!$D$21*Übersicht!G491)+Datenblatt!$E$21,IF($C491=16,(Datenblatt!$B$22*Übersicht!G491^3)+(Datenblatt!$C$22*Übersicht!G491^2)+(Datenblatt!$D$22*Übersicht!G491)+Datenblatt!$E$22,IF($C491=12,(Datenblatt!$B$23*Übersicht!G491^3)+(Datenblatt!$C$23*Übersicht!G491^2)+(Datenblatt!$D$23*Übersicht!G491)+Datenblatt!$E$23,IF($C491=11,(Datenblatt!$B$24*Übersicht!G491^3)+(Datenblatt!$C$24*Übersicht!G491^2)+(Datenblatt!$D$24*Übersicht!G491)+Datenblatt!$E$24,0))))))))))))))))))</f>
        <v>0</v>
      </c>
      <c r="M491">
        <f>IF(AND(H491="",C491=11),Datenblatt!$I$26,IF(AND(H491="",C491=12),Datenblatt!$I$26,IF(AND(H491="",C491=16),Datenblatt!$I$27,IF(AND(H491="",C491=15),Datenblatt!$I$26,IF(AND(H491="",C491=14),Datenblatt!$I$26,IF(AND(H491="",C491=13),Datenblatt!$I$26,IF(AND($C491=13,H491&gt;Datenblatt!$X$3),0,IF(AND($C491=14,H491&gt;Datenblatt!$X$4),0,IF(AND($C491=15,H491&gt;Datenblatt!$X$5),0,IF(AND($C491=16,H491&gt;Datenblatt!$X$6),0,IF(AND($C491=12,H491&gt;Datenblatt!$X$7),0,IF(AND($C491=11,H491&gt;Datenblatt!$X$8),0,IF(AND($C491=13,H491&lt;Datenblatt!$W$3),100,IF(AND($C491=14,H491&lt;Datenblatt!$W$4),100,IF(AND($C491=15,H491&lt;Datenblatt!$W$5),100,IF(AND($C491=16,H491&lt;Datenblatt!$W$6),100,IF(AND($C491=12,H491&lt;Datenblatt!$W$7),100,IF(AND($C491=11,H491&lt;Datenblatt!$W$8),100,IF($C491=13,(Datenblatt!$B$27*Übersicht!H491^3)+(Datenblatt!$C$27*Übersicht!H491^2)+(Datenblatt!$D$27*Übersicht!H491)+Datenblatt!$E$27,IF($C491=14,(Datenblatt!$B$28*Übersicht!H491^3)+(Datenblatt!$C$28*Übersicht!H491^2)+(Datenblatt!$D$28*Übersicht!H491)+Datenblatt!$E$28,IF($C491=15,(Datenblatt!$B$29*Übersicht!H491^3)+(Datenblatt!$C$29*Übersicht!H491^2)+(Datenblatt!$D$29*Übersicht!H491)+Datenblatt!$E$29,IF($C491=16,(Datenblatt!$B$30*Übersicht!H491^3)+(Datenblatt!$C$30*Übersicht!H491^2)+(Datenblatt!$D$30*Übersicht!H491)+Datenblatt!$E$30,IF($C491=12,(Datenblatt!$B$31*Übersicht!H491^3)+(Datenblatt!$C$31*Übersicht!H491^2)+(Datenblatt!$D$31*Übersicht!H491)+Datenblatt!$E$31,IF($C491=11,(Datenblatt!$B$32*Übersicht!H491^3)+(Datenblatt!$C$32*Übersicht!H491^2)+(Datenblatt!$D$32*Übersicht!H491)+Datenblatt!$E$32,0))))))))))))))))))))))))</f>
        <v>0</v>
      </c>
      <c r="N491">
        <f>IF(AND(H491="",C491=11),Datenblatt!$I$29,IF(AND(H491="",C491=12),Datenblatt!$I$29,IF(AND(H491="",C491=16),Datenblatt!$I$29,IF(AND(H491="",C491=15),Datenblatt!$I$29,IF(AND(H491="",C491=14),Datenblatt!$I$29,IF(AND(H491="",C491=13),Datenblatt!$I$29,IF(AND($C491=13,H491&gt;Datenblatt!$X$3),0,IF(AND($C491=14,H491&gt;Datenblatt!$X$4),0,IF(AND($C491=15,H491&gt;Datenblatt!$X$5),0,IF(AND($C491=16,H491&gt;Datenblatt!$X$6),0,IF(AND($C491=12,H491&gt;Datenblatt!$X$7),0,IF(AND($C491=11,H491&gt;Datenblatt!$X$8),0,IF(AND($C491=13,H491&lt;Datenblatt!$W$3),100,IF(AND($C491=14,H491&lt;Datenblatt!$W$4),100,IF(AND($C491=15,H491&lt;Datenblatt!$W$5),100,IF(AND($C491=16,H491&lt;Datenblatt!$W$6),100,IF(AND($C491=12,H491&lt;Datenblatt!$W$7),100,IF(AND($C491=11,H491&lt;Datenblatt!$W$8),100,IF($C491=13,(Datenblatt!$B$27*Übersicht!H491^3)+(Datenblatt!$C$27*Übersicht!H491^2)+(Datenblatt!$D$27*Übersicht!H491)+Datenblatt!$E$27,IF($C491=14,(Datenblatt!$B$28*Übersicht!H491^3)+(Datenblatt!$C$28*Übersicht!H491^2)+(Datenblatt!$D$28*Übersicht!H491)+Datenblatt!$E$28,IF($C491=15,(Datenblatt!$B$29*Übersicht!H491^3)+(Datenblatt!$C$29*Übersicht!H491^2)+(Datenblatt!$D$29*Übersicht!H491)+Datenblatt!$E$29,IF($C491=16,(Datenblatt!$B$30*Übersicht!H491^3)+(Datenblatt!$C$30*Übersicht!H491^2)+(Datenblatt!$D$30*Übersicht!H491)+Datenblatt!$E$30,IF($C491=12,(Datenblatt!$B$31*Übersicht!H491^3)+(Datenblatt!$C$31*Übersicht!H491^2)+(Datenblatt!$D$31*Übersicht!H491)+Datenblatt!$E$31,IF($C491=11,(Datenblatt!$B$32*Übersicht!H491^3)+(Datenblatt!$C$32*Übersicht!H491^2)+(Datenblatt!$D$32*Übersicht!H491)+Datenblatt!$E$32,0))))))))))))))))))))))))</f>
        <v>0</v>
      </c>
      <c r="O491" s="2" t="e">
        <f t="shared" si="28"/>
        <v>#DIV/0!</v>
      </c>
      <c r="P491" s="2" t="e">
        <f t="shared" si="29"/>
        <v>#DIV/0!</v>
      </c>
      <c r="R491" s="2"/>
      <c r="S491" s="2">
        <f>Datenblatt!$I$10</f>
        <v>62.816491055091916</v>
      </c>
      <c r="T491" s="2">
        <f>Datenblatt!$I$18</f>
        <v>62.379148900450787</v>
      </c>
      <c r="U491" s="2">
        <f>Datenblatt!$I$26</f>
        <v>55.885385458572635</v>
      </c>
      <c r="V491" s="2">
        <f>Datenblatt!$I$34</f>
        <v>60.727085155488531</v>
      </c>
      <c r="W491" s="7" t="e">
        <f t="shared" si="30"/>
        <v>#DIV/0!</v>
      </c>
      <c r="Y491" s="2">
        <f>Datenblatt!$I$5</f>
        <v>73.48733784597421</v>
      </c>
      <c r="Z491">
        <f>Datenblatt!$I$13</f>
        <v>79.926562848016317</v>
      </c>
      <c r="AA491">
        <f>Datenblatt!$I$21</f>
        <v>79.953620531215734</v>
      </c>
      <c r="AB491">
        <f>Datenblatt!$I$29</f>
        <v>70.851454876954847</v>
      </c>
      <c r="AC491">
        <f>Datenblatt!$I$37</f>
        <v>75.813025407742586</v>
      </c>
      <c r="AD491" s="7" t="e">
        <f t="shared" si="31"/>
        <v>#DIV/0!</v>
      </c>
    </row>
    <row r="492" spans="10:30" ht="19" x14ac:dyDescent="0.25">
      <c r="J492" s="3" t="e">
        <f>IF(AND($C492=13,Datenblatt!M492&lt;Datenblatt!$R$3),0,IF(AND($C492=14,Datenblatt!M492&lt;Datenblatt!$R$4),0,IF(AND($C492=15,Datenblatt!M492&lt;Datenblatt!$R$5),0,IF(AND($C492=16,Datenblatt!M492&lt;Datenblatt!$R$6),0,IF(AND($C492=12,Datenblatt!M492&lt;Datenblatt!$R$7),0,IF(AND($C492=11,Datenblatt!M492&lt;Datenblatt!$R$8),0,IF(AND($C492=13,Datenblatt!M492&gt;Datenblatt!$Q$3),100,IF(AND($C492=14,Datenblatt!M492&gt;Datenblatt!$Q$4),100,IF(AND($C492=15,Datenblatt!M492&gt;Datenblatt!$Q$5),100,IF(AND($C492=16,Datenblatt!M492&gt;Datenblatt!$Q$6),100,IF(AND($C492=12,Datenblatt!M492&gt;Datenblatt!$Q$7),100,IF(AND($C492=11,Datenblatt!M492&gt;Datenblatt!$Q$8),100,IF(Übersicht!$C492=13,Datenblatt!$B$3*Datenblatt!M492^3+Datenblatt!$C$3*Datenblatt!M492^2+Datenblatt!$D$3*Datenblatt!M492+Datenblatt!$E$3,IF(Übersicht!$C492=14,Datenblatt!$B$4*Datenblatt!M492^3+Datenblatt!$C$4*Datenblatt!M492^2+Datenblatt!$D$4*Datenblatt!M492+Datenblatt!$E$4,IF(Übersicht!$C492=15,Datenblatt!$B$5*Datenblatt!M492^3+Datenblatt!$C$5*Datenblatt!M492^2+Datenblatt!$D$5*Datenblatt!M492+Datenblatt!$E$5,IF(Übersicht!$C492=16,Datenblatt!$B$6*Datenblatt!M492^3+Datenblatt!$C$6*Datenblatt!M492^2+Datenblatt!$D$6*Datenblatt!M492+Datenblatt!$E$6,IF(Übersicht!$C492=12,Datenblatt!$B$7*Datenblatt!M492^3+Datenblatt!$C$7*Datenblatt!M492^2+Datenblatt!$D$7*Datenblatt!M492+Datenblatt!$E$7,IF(Übersicht!$C492=11,Datenblatt!$B$8*Datenblatt!M492^3+Datenblatt!$C$8*Datenblatt!M492^2+Datenblatt!$D$8*Datenblatt!M492+Datenblatt!$E$8,0))))))))))))))))))</f>
        <v>#DIV/0!</v>
      </c>
      <c r="K492" t="e">
        <f>IF(AND(Übersicht!$C492=13,Datenblatt!N492&lt;Datenblatt!$T$3),0,IF(AND(Übersicht!$C492=14,Datenblatt!N492&lt;Datenblatt!$T$4),0,IF(AND(Übersicht!$C492=15,Datenblatt!N492&lt;Datenblatt!$T$5),0,IF(AND(Übersicht!$C492=16,Datenblatt!N492&lt;Datenblatt!$T$6),0,IF(AND(Übersicht!$C492=12,Datenblatt!N492&lt;Datenblatt!$T$7),0,IF(AND(Übersicht!$C492=11,Datenblatt!N492&lt;Datenblatt!$T$8),0,IF(AND($C492=13,Datenblatt!N492&gt;Datenblatt!$S$3),100,IF(AND($C492=14,Datenblatt!N492&gt;Datenblatt!$S$4),100,IF(AND($C492=15,Datenblatt!N492&gt;Datenblatt!$S$5),100,IF(AND($C492=16,Datenblatt!N492&gt;Datenblatt!$S$6),100,IF(AND($C492=12,Datenblatt!N492&gt;Datenblatt!$S$7),100,IF(AND($C492=11,Datenblatt!N492&gt;Datenblatt!$S$8),100,IF(Übersicht!$C492=13,Datenblatt!$B$11*Datenblatt!N492^3+Datenblatt!$C$11*Datenblatt!N492^2+Datenblatt!$D$11*Datenblatt!N492+Datenblatt!$E$11,IF(Übersicht!$C492=14,Datenblatt!$B$12*Datenblatt!N492^3+Datenblatt!$C$12*Datenblatt!N492^2+Datenblatt!$D$12*Datenblatt!N492+Datenblatt!$E$12,IF(Übersicht!$C492=15,Datenblatt!$B$13*Datenblatt!N492^3+Datenblatt!$C$13*Datenblatt!N492^2+Datenblatt!$D$13*Datenblatt!N492+Datenblatt!$E$13,IF(Übersicht!$C492=16,Datenblatt!$B$14*Datenblatt!N492^3+Datenblatt!$C$14*Datenblatt!N492^2+Datenblatt!$D$14*Datenblatt!N492+Datenblatt!$E$14,IF(Übersicht!$C492=12,Datenblatt!$B$15*Datenblatt!N492^3+Datenblatt!$C$15*Datenblatt!N492^2+Datenblatt!$D$15*Datenblatt!N492+Datenblatt!$E$15,IF(Übersicht!$C492=11,Datenblatt!$B$16*Datenblatt!N492^3+Datenblatt!$C$16*Datenblatt!N492^2+Datenblatt!$D$16*Datenblatt!N492+Datenblatt!$E$16,0))))))))))))))))))</f>
        <v>#DIV/0!</v>
      </c>
      <c r="L492">
        <f>IF(AND($C492=13,G492&lt;Datenblatt!$V$3),0,IF(AND($C492=14,G492&lt;Datenblatt!$V$4),0,IF(AND($C492=15,G492&lt;Datenblatt!$V$5),0,IF(AND($C492=16,G492&lt;Datenblatt!$V$6),0,IF(AND($C492=12,G492&lt;Datenblatt!$V$7),0,IF(AND($C492=11,G492&lt;Datenblatt!$V$8),0,IF(AND($C492=13,G492&gt;Datenblatt!$U$3),100,IF(AND($C492=14,G492&gt;Datenblatt!$U$4),100,IF(AND($C492=15,G492&gt;Datenblatt!$U$5),100,IF(AND($C492=16,G492&gt;Datenblatt!$U$6),100,IF(AND($C492=12,G492&gt;Datenblatt!$U$7),100,IF(AND($C492=11,G492&gt;Datenblatt!$U$8),100,IF($C492=13,(Datenblatt!$B$19*Übersicht!G492^3)+(Datenblatt!$C$19*Übersicht!G492^2)+(Datenblatt!$D$19*Übersicht!G492)+Datenblatt!$E$19,IF($C492=14,(Datenblatt!$B$20*Übersicht!G492^3)+(Datenblatt!$C$20*Übersicht!G492^2)+(Datenblatt!$D$20*Übersicht!G492)+Datenblatt!$E$20,IF($C492=15,(Datenblatt!$B$21*Übersicht!G492^3)+(Datenblatt!$C$21*Übersicht!G492^2)+(Datenblatt!$D$21*Übersicht!G492)+Datenblatt!$E$21,IF($C492=16,(Datenblatt!$B$22*Übersicht!G492^3)+(Datenblatt!$C$22*Übersicht!G492^2)+(Datenblatt!$D$22*Übersicht!G492)+Datenblatt!$E$22,IF($C492=12,(Datenblatt!$B$23*Übersicht!G492^3)+(Datenblatt!$C$23*Übersicht!G492^2)+(Datenblatt!$D$23*Übersicht!G492)+Datenblatt!$E$23,IF($C492=11,(Datenblatt!$B$24*Übersicht!G492^3)+(Datenblatt!$C$24*Übersicht!G492^2)+(Datenblatt!$D$24*Übersicht!G492)+Datenblatt!$E$24,0))))))))))))))))))</f>
        <v>0</v>
      </c>
      <c r="M492">
        <f>IF(AND(H492="",C492=11),Datenblatt!$I$26,IF(AND(H492="",C492=12),Datenblatt!$I$26,IF(AND(H492="",C492=16),Datenblatt!$I$27,IF(AND(H492="",C492=15),Datenblatt!$I$26,IF(AND(H492="",C492=14),Datenblatt!$I$26,IF(AND(H492="",C492=13),Datenblatt!$I$26,IF(AND($C492=13,H492&gt;Datenblatt!$X$3),0,IF(AND($C492=14,H492&gt;Datenblatt!$X$4),0,IF(AND($C492=15,H492&gt;Datenblatt!$X$5),0,IF(AND($C492=16,H492&gt;Datenblatt!$X$6),0,IF(AND($C492=12,H492&gt;Datenblatt!$X$7),0,IF(AND($C492=11,H492&gt;Datenblatt!$X$8),0,IF(AND($C492=13,H492&lt;Datenblatt!$W$3),100,IF(AND($C492=14,H492&lt;Datenblatt!$W$4),100,IF(AND($C492=15,H492&lt;Datenblatt!$W$5),100,IF(AND($C492=16,H492&lt;Datenblatt!$W$6),100,IF(AND($C492=12,H492&lt;Datenblatt!$W$7),100,IF(AND($C492=11,H492&lt;Datenblatt!$W$8),100,IF($C492=13,(Datenblatt!$B$27*Übersicht!H492^3)+(Datenblatt!$C$27*Übersicht!H492^2)+(Datenblatt!$D$27*Übersicht!H492)+Datenblatt!$E$27,IF($C492=14,(Datenblatt!$B$28*Übersicht!H492^3)+(Datenblatt!$C$28*Übersicht!H492^2)+(Datenblatt!$D$28*Übersicht!H492)+Datenblatt!$E$28,IF($C492=15,(Datenblatt!$B$29*Übersicht!H492^3)+(Datenblatt!$C$29*Übersicht!H492^2)+(Datenblatt!$D$29*Übersicht!H492)+Datenblatt!$E$29,IF($C492=16,(Datenblatt!$B$30*Übersicht!H492^3)+(Datenblatt!$C$30*Übersicht!H492^2)+(Datenblatt!$D$30*Übersicht!H492)+Datenblatt!$E$30,IF($C492=12,(Datenblatt!$B$31*Übersicht!H492^3)+(Datenblatt!$C$31*Übersicht!H492^2)+(Datenblatt!$D$31*Übersicht!H492)+Datenblatt!$E$31,IF($C492=11,(Datenblatt!$B$32*Übersicht!H492^3)+(Datenblatt!$C$32*Übersicht!H492^2)+(Datenblatt!$D$32*Übersicht!H492)+Datenblatt!$E$32,0))))))))))))))))))))))))</f>
        <v>0</v>
      </c>
      <c r="N492">
        <f>IF(AND(H492="",C492=11),Datenblatt!$I$29,IF(AND(H492="",C492=12),Datenblatt!$I$29,IF(AND(H492="",C492=16),Datenblatt!$I$29,IF(AND(H492="",C492=15),Datenblatt!$I$29,IF(AND(H492="",C492=14),Datenblatt!$I$29,IF(AND(H492="",C492=13),Datenblatt!$I$29,IF(AND($C492=13,H492&gt;Datenblatt!$X$3),0,IF(AND($C492=14,H492&gt;Datenblatt!$X$4),0,IF(AND($C492=15,H492&gt;Datenblatt!$X$5),0,IF(AND($C492=16,H492&gt;Datenblatt!$X$6),0,IF(AND($C492=12,H492&gt;Datenblatt!$X$7),0,IF(AND($C492=11,H492&gt;Datenblatt!$X$8),0,IF(AND($C492=13,H492&lt;Datenblatt!$W$3),100,IF(AND($C492=14,H492&lt;Datenblatt!$W$4),100,IF(AND($C492=15,H492&lt;Datenblatt!$W$5),100,IF(AND($C492=16,H492&lt;Datenblatt!$W$6),100,IF(AND($C492=12,H492&lt;Datenblatt!$W$7),100,IF(AND($C492=11,H492&lt;Datenblatt!$W$8),100,IF($C492=13,(Datenblatt!$B$27*Übersicht!H492^3)+(Datenblatt!$C$27*Übersicht!H492^2)+(Datenblatt!$D$27*Übersicht!H492)+Datenblatt!$E$27,IF($C492=14,(Datenblatt!$B$28*Übersicht!H492^3)+(Datenblatt!$C$28*Übersicht!H492^2)+(Datenblatt!$D$28*Übersicht!H492)+Datenblatt!$E$28,IF($C492=15,(Datenblatt!$B$29*Übersicht!H492^3)+(Datenblatt!$C$29*Übersicht!H492^2)+(Datenblatt!$D$29*Übersicht!H492)+Datenblatt!$E$29,IF($C492=16,(Datenblatt!$B$30*Übersicht!H492^3)+(Datenblatt!$C$30*Übersicht!H492^2)+(Datenblatt!$D$30*Übersicht!H492)+Datenblatt!$E$30,IF($C492=12,(Datenblatt!$B$31*Übersicht!H492^3)+(Datenblatt!$C$31*Übersicht!H492^2)+(Datenblatt!$D$31*Übersicht!H492)+Datenblatt!$E$31,IF($C492=11,(Datenblatt!$B$32*Übersicht!H492^3)+(Datenblatt!$C$32*Übersicht!H492^2)+(Datenblatt!$D$32*Übersicht!H492)+Datenblatt!$E$32,0))))))))))))))))))))))))</f>
        <v>0</v>
      </c>
      <c r="O492" s="2" t="e">
        <f t="shared" si="28"/>
        <v>#DIV/0!</v>
      </c>
      <c r="P492" s="2" t="e">
        <f t="shared" si="29"/>
        <v>#DIV/0!</v>
      </c>
      <c r="R492" s="2"/>
      <c r="S492" s="2">
        <f>Datenblatt!$I$10</f>
        <v>62.816491055091916</v>
      </c>
      <c r="T492" s="2">
        <f>Datenblatt!$I$18</f>
        <v>62.379148900450787</v>
      </c>
      <c r="U492" s="2">
        <f>Datenblatt!$I$26</f>
        <v>55.885385458572635</v>
      </c>
      <c r="V492" s="2">
        <f>Datenblatt!$I$34</f>
        <v>60.727085155488531</v>
      </c>
      <c r="W492" s="7" t="e">
        <f t="shared" si="30"/>
        <v>#DIV/0!</v>
      </c>
      <c r="Y492" s="2">
        <f>Datenblatt!$I$5</f>
        <v>73.48733784597421</v>
      </c>
      <c r="Z492">
        <f>Datenblatt!$I$13</f>
        <v>79.926562848016317</v>
      </c>
      <c r="AA492">
        <f>Datenblatt!$I$21</f>
        <v>79.953620531215734</v>
      </c>
      <c r="AB492">
        <f>Datenblatt!$I$29</f>
        <v>70.851454876954847</v>
      </c>
      <c r="AC492">
        <f>Datenblatt!$I$37</f>
        <v>75.813025407742586</v>
      </c>
      <c r="AD492" s="7" t="e">
        <f t="shared" si="31"/>
        <v>#DIV/0!</v>
      </c>
    </row>
    <row r="493" spans="10:30" ht="19" x14ac:dyDescent="0.25">
      <c r="J493" s="3" t="e">
        <f>IF(AND($C493=13,Datenblatt!M493&lt;Datenblatt!$R$3),0,IF(AND($C493=14,Datenblatt!M493&lt;Datenblatt!$R$4),0,IF(AND($C493=15,Datenblatt!M493&lt;Datenblatt!$R$5),0,IF(AND($C493=16,Datenblatt!M493&lt;Datenblatt!$R$6),0,IF(AND($C493=12,Datenblatt!M493&lt;Datenblatt!$R$7),0,IF(AND($C493=11,Datenblatt!M493&lt;Datenblatt!$R$8),0,IF(AND($C493=13,Datenblatt!M493&gt;Datenblatt!$Q$3),100,IF(AND($C493=14,Datenblatt!M493&gt;Datenblatt!$Q$4),100,IF(AND($C493=15,Datenblatt!M493&gt;Datenblatt!$Q$5),100,IF(AND($C493=16,Datenblatt!M493&gt;Datenblatt!$Q$6),100,IF(AND($C493=12,Datenblatt!M493&gt;Datenblatt!$Q$7),100,IF(AND($C493=11,Datenblatt!M493&gt;Datenblatt!$Q$8),100,IF(Übersicht!$C493=13,Datenblatt!$B$3*Datenblatt!M493^3+Datenblatt!$C$3*Datenblatt!M493^2+Datenblatt!$D$3*Datenblatt!M493+Datenblatt!$E$3,IF(Übersicht!$C493=14,Datenblatt!$B$4*Datenblatt!M493^3+Datenblatt!$C$4*Datenblatt!M493^2+Datenblatt!$D$4*Datenblatt!M493+Datenblatt!$E$4,IF(Übersicht!$C493=15,Datenblatt!$B$5*Datenblatt!M493^3+Datenblatt!$C$5*Datenblatt!M493^2+Datenblatt!$D$5*Datenblatt!M493+Datenblatt!$E$5,IF(Übersicht!$C493=16,Datenblatt!$B$6*Datenblatt!M493^3+Datenblatt!$C$6*Datenblatt!M493^2+Datenblatt!$D$6*Datenblatt!M493+Datenblatt!$E$6,IF(Übersicht!$C493=12,Datenblatt!$B$7*Datenblatt!M493^3+Datenblatt!$C$7*Datenblatt!M493^2+Datenblatt!$D$7*Datenblatt!M493+Datenblatt!$E$7,IF(Übersicht!$C493=11,Datenblatt!$B$8*Datenblatt!M493^3+Datenblatt!$C$8*Datenblatt!M493^2+Datenblatt!$D$8*Datenblatt!M493+Datenblatt!$E$8,0))))))))))))))))))</f>
        <v>#DIV/0!</v>
      </c>
      <c r="K493" t="e">
        <f>IF(AND(Übersicht!$C493=13,Datenblatt!N493&lt;Datenblatt!$T$3),0,IF(AND(Übersicht!$C493=14,Datenblatt!N493&lt;Datenblatt!$T$4),0,IF(AND(Übersicht!$C493=15,Datenblatt!N493&lt;Datenblatt!$T$5),0,IF(AND(Übersicht!$C493=16,Datenblatt!N493&lt;Datenblatt!$T$6),0,IF(AND(Übersicht!$C493=12,Datenblatt!N493&lt;Datenblatt!$T$7),0,IF(AND(Übersicht!$C493=11,Datenblatt!N493&lt;Datenblatt!$T$8),0,IF(AND($C493=13,Datenblatt!N493&gt;Datenblatt!$S$3),100,IF(AND($C493=14,Datenblatt!N493&gt;Datenblatt!$S$4),100,IF(AND($C493=15,Datenblatt!N493&gt;Datenblatt!$S$5),100,IF(AND($C493=16,Datenblatt!N493&gt;Datenblatt!$S$6),100,IF(AND($C493=12,Datenblatt!N493&gt;Datenblatt!$S$7),100,IF(AND($C493=11,Datenblatt!N493&gt;Datenblatt!$S$8),100,IF(Übersicht!$C493=13,Datenblatt!$B$11*Datenblatt!N493^3+Datenblatt!$C$11*Datenblatt!N493^2+Datenblatt!$D$11*Datenblatt!N493+Datenblatt!$E$11,IF(Übersicht!$C493=14,Datenblatt!$B$12*Datenblatt!N493^3+Datenblatt!$C$12*Datenblatt!N493^2+Datenblatt!$D$12*Datenblatt!N493+Datenblatt!$E$12,IF(Übersicht!$C493=15,Datenblatt!$B$13*Datenblatt!N493^3+Datenblatt!$C$13*Datenblatt!N493^2+Datenblatt!$D$13*Datenblatt!N493+Datenblatt!$E$13,IF(Übersicht!$C493=16,Datenblatt!$B$14*Datenblatt!N493^3+Datenblatt!$C$14*Datenblatt!N493^2+Datenblatt!$D$14*Datenblatt!N493+Datenblatt!$E$14,IF(Übersicht!$C493=12,Datenblatt!$B$15*Datenblatt!N493^3+Datenblatt!$C$15*Datenblatt!N493^2+Datenblatt!$D$15*Datenblatt!N493+Datenblatt!$E$15,IF(Übersicht!$C493=11,Datenblatt!$B$16*Datenblatt!N493^3+Datenblatt!$C$16*Datenblatt!N493^2+Datenblatt!$D$16*Datenblatt!N493+Datenblatt!$E$16,0))))))))))))))))))</f>
        <v>#DIV/0!</v>
      </c>
      <c r="L493">
        <f>IF(AND($C493=13,G493&lt;Datenblatt!$V$3),0,IF(AND($C493=14,G493&lt;Datenblatt!$V$4),0,IF(AND($C493=15,G493&lt;Datenblatt!$V$5),0,IF(AND($C493=16,G493&lt;Datenblatt!$V$6),0,IF(AND($C493=12,G493&lt;Datenblatt!$V$7),0,IF(AND($C493=11,G493&lt;Datenblatt!$V$8),0,IF(AND($C493=13,G493&gt;Datenblatt!$U$3),100,IF(AND($C493=14,G493&gt;Datenblatt!$U$4),100,IF(AND($C493=15,G493&gt;Datenblatt!$U$5),100,IF(AND($C493=16,G493&gt;Datenblatt!$U$6),100,IF(AND($C493=12,G493&gt;Datenblatt!$U$7),100,IF(AND($C493=11,G493&gt;Datenblatt!$U$8),100,IF($C493=13,(Datenblatt!$B$19*Übersicht!G493^3)+(Datenblatt!$C$19*Übersicht!G493^2)+(Datenblatt!$D$19*Übersicht!G493)+Datenblatt!$E$19,IF($C493=14,(Datenblatt!$B$20*Übersicht!G493^3)+(Datenblatt!$C$20*Übersicht!G493^2)+(Datenblatt!$D$20*Übersicht!G493)+Datenblatt!$E$20,IF($C493=15,(Datenblatt!$B$21*Übersicht!G493^3)+(Datenblatt!$C$21*Übersicht!G493^2)+(Datenblatt!$D$21*Übersicht!G493)+Datenblatt!$E$21,IF($C493=16,(Datenblatt!$B$22*Übersicht!G493^3)+(Datenblatt!$C$22*Übersicht!G493^2)+(Datenblatt!$D$22*Übersicht!G493)+Datenblatt!$E$22,IF($C493=12,(Datenblatt!$B$23*Übersicht!G493^3)+(Datenblatt!$C$23*Übersicht!G493^2)+(Datenblatt!$D$23*Übersicht!G493)+Datenblatt!$E$23,IF($C493=11,(Datenblatt!$B$24*Übersicht!G493^3)+(Datenblatt!$C$24*Übersicht!G493^2)+(Datenblatt!$D$24*Übersicht!G493)+Datenblatt!$E$24,0))))))))))))))))))</f>
        <v>0</v>
      </c>
      <c r="M493">
        <f>IF(AND(H493="",C493=11),Datenblatt!$I$26,IF(AND(H493="",C493=12),Datenblatt!$I$26,IF(AND(H493="",C493=16),Datenblatt!$I$27,IF(AND(H493="",C493=15),Datenblatt!$I$26,IF(AND(H493="",C493=14),Datenblatt!$I$26,IF(AND(H493="",C493=13),Datenblatt!$I$26,IF(AND($C493=13,H493&gt;Datenblatt!$X$3),0,IF(AND($C493=14,H493&gt;Datenblatt!$X$4),0,IF(AND($C493=15,H493&gt;Datenblatt!$X$5),0,IF(AND($C493=16,H493&gt;Datenblatt!$X$6),0,IF(AND($C493=12,H493&gt;Datenblatt!$X$7),0,IF(AND($C493=11,H493&gt;Datenblatt!$X$8),0,IF(AND($C493=13,H493&lt;Datenblatt!$W$3),100,IF(AND($C493=14,H493&lt;Datenblatt!$W$4),100,IF(AND($C493=15,H493&lt;Datenblatt!$W$5),100,IF(AND($C493=16,H493&lt;Datenblatt!$W$6),100,IF(AND($C493=12,H493&lt;Datenblatt!$W$7),100,IF(AND($C493=11,H493&lt;Datenblatt!$W$8),100,IF($C493=13,(Datenblatt!$B$27*Übersicht!H493^3)+(Datenblatt!$C$27*Übersicht!H493^2)+(Datenblatt!$D$27*Übersicht!H493)+Datenblatt!$E$27,IF($C493=14,(Datenblatt!$B$28*Übersicht!H493^3)+(Datenblatt!$C$28*Übersicht!H493^2)+(Datenblatt!$D$28*Übersicht!H493)+Datenblatt!$E$28,IF($C493=15,(Datenblatt!$B$29*Übersicht!H493^3)+(Datenblatt!$C$29*Übersicht!H493^2)+(Datenblatt!$D$29*Übersicht!H493)+Datenblatt!$E$29,IF($C493=16,(Datenblatt!$B$30*Übersicht!H493^3)+(Datenblatt!$C$30*Übersicht!H493^2)+(Datenblatt!$D$30*Übersicht!H493)+Datenblatt!$E$30,IF($C493=12,(Datenblatt!$B$31*Übersicht!H493^3)+(Datenblatt!$C$31*Übersicht!H493^2)+(Datenblatt!$D$31*Übersicht!H493)+Datenblatt!$E$31,IF($C493=11,(Datenblatt!$B$32*Übersicht!H493^3)+(Datenblatt!$C$32*Übersicht!H493^2)+(Datenblatt!$D$32*Übersicht!H493)+Datenblatt!$E$32,0))))))))))))))))))))))))</f>
        <v>0</v>
      </c>
      <c r="N493">
        <f>IF(AND(H493="",C493=11),Datenblatt!$I$29,IF(AND(H493="",C493=12),Datenblatt!$I$29,IF(AND(H493="",C493=16),Datenblatt!$I$29,IF(AND(H493="",C493=15),Datenblatt!$I$29,IF(AND(H493="",C493=14),Datenblatt!$I$29,IF(AND(H493="",C493=13),Datenblatt!$I$29,IF(AND($C493=13,H493&gt;Datenblatt!$X$3),0,IF(AND($C493=14,H493&gt;Datenblatt!$X$4),0,IF(AND($C493=15,H493&gt;Datenblatt!$X$5),0,IF(AND($C493=16,H493&gt;Datenblatt!$X$6),0,IF(AND($C493=12,H493&gt;Datenblatt!$X$7),0,IF(AND($C493=11,H493&gt;Datenblatt!$X$8),0,IF(AND($C493=13,H493&lt;Datenblatt!$W$3),100,IF(AND($C493=14,H493&lt;Datenblatt!$W$4),100,IF(AND($C493=15,H493&lt;Datenblatt!$W$5),100,IF(AND($C493=16,H493&lt;Datenblatt!$W$6),100,IF(AND($C493=12,H493&lt;Datenblatt!$W$7),100,IF(AND($C493=11,H493&lt;Datenblatt!$W$8),100,IF($C493=13,(Datenblatt!$B$27*Übersicht!H493^3)+(Datenblatt!$C$27*Übersicht!H493^2)+(Datenblatt!$D$27*Übersicht!H493)+Datenblatt!$E$27,IF($C493=14,(Datenblatt!$B$28*Übersicht!H493^3)+(Datenblatt!$C$28*Übersicht!H493^2)+(Datenblatt!$D$28*Übersicht!H493)+Datenblatt!$E$28,IF($C493=15,(Datenblatt!$B$29*Übersicht!H493^3)+(Datenblatt!$C$29*Übersicht!H493^2)+(Datenblatt!$D$29*Übersicht!H493)+Datenblatt!$E$29,IF($C493=16,(Datenblatt!$B$30*Übersicht!H493^3)+(Datenblatt!$C$30*Übersicht!H493^2)+(Datenblatt!$D$30*Übersicht!H493)+Datenblatt!$E$30,IF($C493=12,(Datenblatt!$B$31*Übersicht!H493^3)+(Datenblatt!$C$31*Übersicht!H493^2)+(Datenblatt!$D$31*Übersicht!H493)+Datenblatt!$E$31,IF($C493=11,(Datenblatt!$B$32*Übersicht!H493^3)+(Datenblatt!$C$32*Übersicht!H493^2)+(Datenblatt!$D$32*Übersicht!H493)+Datenblatt!$E$32,0))))))))))))))))))))))))</f>
        <v>0</v>
      </c>
      <c r="O493" s="2" t="e">
        <f t="shared" si="28"/>
        <v>#DIV/0!</v>
      </c>
      <c r="P493" s="2" t="e">
        <f t="shared" si="29"/>
        <v>#DIV/0!</v>
      </c>
      <c r="R493" s="2"/>
      <c r="S493" s="2">
        <f>Datenblatt!$I$10</f>
        <v>62.816491055091916</v>
      </c>
      <c r="T493" s="2">
        <f>Datenblatt!$I$18</f>
        <v>62.379148900450787</v>
      </c>
      <c r="U493" s="2">
        <f>Datenblatt!$I$26</f>
        <v>55.885385458572635</v>
      </c>
      <c r="V493" s="2">
        <f>Datenblatt!$I$34</f>
        <v>60.727085155488531</v>
      </c>
      <c r="W493" s="7" t="e">
        <f t="shared" si="30"/>
        <v>#DIV/0!</v>
      </c>
      <c r="Y493" s="2">
        <f>Datenblatt!$I$5</f>
        <v>73.48733784597421</v>
      </c>
      <c r="Z493">
        <f>Datenblatt!$I$13</f>
        <v>79.926562848016317</v>
      </c>
      <c r="AA493">
        <f>Datenblatt!$I$21</f>
        <v>79.953620531215734</v>
      </c>
      <c r="AB493">
        <f>Datenblatt!$I$29</f>
        <v>70.851454876954847</v>
      </c>
      <c r="AC493">
        <f>Datenblatt!$I$37</f>
        <v>75.813025407742586</v>
      </c>
      <c r="AD493" s="7" t="e">
        <f t="shared" si="31"/>
        <v>#DIV/0!</v>
      </c>
    </row>
    <row r="494" spans="10:30" ht="19" x14ac:dyDescent="0.25">
      <c r="J494" s="3" t="e">
        <f>IF(AND($C494=13,Datenblatt!M494&lt;Datenblatt!$R$3),0,IF(AND($C494=14,Datenblatt!M494&lt;Datenblatt!$R$4),0,IF(AND($C494=15,Datenblatt!M494&lt;Datenblatt!$R$5),0,IF(AND($C494=16,Datenblatt!M494&lt;Datenblatt!$R$6),0,IF(AND($C494=12,Datenblatt!M494&lt;Datenblatt!$R$7),0,IF(AND($C494=11,Datenblatt!M494&lt;Datenblatt!$R$8),0,IF(AND($C494=13,Datenblatt!M494&gt;Datenblatt!$Q$3),100,IF(AND($C494=14,Datenblatt!M494&gt;Datenblatt!$Q$4),100,IF(AND($C494=15,Datenblatt!M494&gt;Datenblatt!$Q$5),100,IF(AND($C494=16,Datenblatt!M494&gt;Datenblatt!$Q$6),100,IF(AND($C494=12,Datenblatt!M494&gt;Datenblatt!$Q$7),100,IF(AND($C494=11,Datenblatt!M494&gt;Datenblatt!$Q$8),100,IF(Übersicht!$C494=13,Datenblatt!$B$3*Datenblatt!M494^3+Datenblatt!$C$3*Datenblatt!M494^2+Datenblatt!$D$3*Datenblatt!M494+Datenblatt!$E$3,IF(Übersicht!$C494=14,Datenblatt!$B$4*Datenblatt!M494^3+Datenblatt!$C$4*Datenblatt!M494^2+Datenblatt!$D$4*Datenblatt!M494+Datenblatt!$E$4,IF(Übersicht!$C494=15,Datenblatt!$B$5*Datenblatt!M494^3+Datenblatt!$C$5*Datenblatt!M494^2+Datenblatt!$D$5*Datenblatt!M494+Datenblatt!$E$5,IF(Übersicht!$C494=16,Datenblatt!$B$6*Datenblatt!M494^3+Datenblatt!$C$6*Datenblatt!M494^2+Datenblatt!$D$6*Datenblatt!M494+Datenblatt!$E$6,IF(Übersicht!$C494=12,Datenblatt!$B$7*Datenblatt!M494^3+Datenblatt!$C$7*Datenblatt!M494^2+Datenblatt!$D$7*Datenblatt!M494+Datenblatt!$E$7,IF(Übersicht!$C494=11,Datenblatt!$B$8*Datenblatt!M494^3+Datenblatt!$C$8*Datenblatt!M494^2+Datenblatt!$D$8*Datenblatt!M494+Datenblatt!$E$8,0))))))))))))))))))</f>
        <v>#DIV/0!</v>
      </c>
      <c r="K494" t="e">
        <f>IF(AND(Übersicht!$C494=13,Datenblatt!N494&lt;Datenblatt!$T$3),0,IF(AND(Übersicht!$C494=14,Datenblatt!N494&lt;Datenblatt!$T$4),0,IF(AND(Übersicht!$C494=15,Datenblatt!N494&lt;Datenblatt!$T$5),0,IF(AND(Übersicht!$C494=16,Datenblatt!N494&lt;Datenblatt!$T$6),0,IF(AND(Übersicht!$C494=12,Datenblatt!N494&lt;Datenblatt!$T$7),0,IF(AND(Übersicht!$C494=11,Datenblatt!N494&lt;Datenblatt!$T$8),0,IF(AND($C494=13,Datenblatt!N494&gt;Datenblatt!$S$3),100,IF(AND($C494=14,Datenblatt!N494&gt;Datenblatt!$S$4),100,IF(AND($C494=15,Datenblatt!N494&gt;Datenblatt!$S$5),100,IF(AND($C494=16,Datenblatt!N494&gt;Datenblatt!$S$6),100,IF(AND($C494=12,Datenblatt!N494&gt;Datenblatt!$S$7),100,IF(AND($C494=11,Datenblatt!N494&gt;Datenblatt!$S$8),100,IF(Übersicht!$C494=13,Datenblatt!$B$11*Datenblatt!N494^3+Datenblatt!$C$11*Datenblatt!N494^2+Datenblatt!$D$11*Datenblatt!N494+Datenblatt!$E$11,IF(Übersicht!$C494=14,Datenblatt!$B$12*Datenblatt!N494^3+Datenblatt!$C$12*Datenblatt!N494^2+Datenblatt!$D$12*Datenblatt!N494+Datenblatt!$E$12,IF(Übersicht!$C494=15,Datenblatt!$B$13*Datenblatt!N494^3+Datenblatt!$C$13*Datenblatt!N494^2+Datenblatt!$D$13*Datenblatt!N494+Datenblatt!$E$13,IF(Übersicht!$C494=16,Datenblatt!$B$14*Datenblatt!N494^3+Datenblatt!$C$14*Datenblatt!N494^2+Datenblatt!$D$14*Datenblatt!N494+Datenblatt!$E$14,IF(Übersicht!$C494=12,Datenblatt!$B$15*Datenblatt!N494^3+Datenblatt!$C$15*Datenblatt!N494^2+Datenblatt!$D$15*Datenblatt!N494+Datenblatt!$E$15,IF(Übersicht!$C494=11,Datenblatt!$B$16*Datenblatt!N494^3+Datenblatt!$C$16*Datenblatt!N494^2+Datenblatt!$D$16*Datenblatt!N494+Datenblatt!$E$16,0))))))))))))))))))</f>
        <v>#DIV/0!</v>
      </c>
      <c r="L494">
        <f>IF(AND($C494=13,G494&lt;Datenblatt!$V$3),0,IF(AND($C494=14,G494&lt;Datenblatt!$V$4),0,IF(AND($C494=15,G494&lt;Datenblatt!$V$5),0,IF(AND($C494=16,G494&lt;Datenblatt!$V$6),0,IF(AND($C494=12,G494&lt;Datenblatt!$V$7),0,IF(AND($C494=11,G494&lt;Datenblatt!$V$8),0,IF(AND($C494=13,G494&gt;Datenblatt!$U$3),100,IF(AND($C494=14,G494&gt;Datenblatt!$U$4),100,IF(AND($C494=15,G494&gt;Datenblatt!$U$5),100,IF(AND($C494=16,G494&gt;Datenblatt!$U$6),100,IF(AND($C494=12,G494&gt;Datenblatt!$U$7),100,IF(AND($C494=11,G494&gt;Datenblatt!$U$8),100,IF($C494=13,(Datenblatt!$B$19*Übersicht!G494^3)+(Datenblatt!$C$19*Übersicht!G494^2)+(Datenblatt!$D$19*Übersicht!G494)+Datenblatt!$E$19,IF($C494=14,(Datenblatt!$B$20*Übersicht!G494^3)+(Datenblatt!$C$20*Übersicht!G494^2)+(Datenblatt!$D$20*Übersicht!G494)+Datenblatt!$E$20,IF($C494=15,(Datenblatt!$B$21*Übersicht!G494^3)+(Datenblatt!$C$21*Übersicht!G494^2)+(Datenblatt!$D$21*Übersicht!G494)+Datenblatt!$E$21,IF($C494=16,(Datenblatt!$B$22*Übersicht!G494^3)+(Datenblatt!$C$22*Übersicht!G494^2)+(Datenblatt!$D$22*Übersicht!G494)+Datenblatt!$E$22,IF($C494=12,(Datenblatt!$B$23*Übersicht!G494^3)+(Datenblatt!$C$23*Übersicht!G494^2)+(Datenblatt!$D$23*Übersicht!G494)+Datenblatt!$E$23,IF($C494=11,(Datenblatt!$B$24*Übersicht!G494^3)+(Datenblatt!$C$24*Übersicht!G494^2)+(Datenblatt!$D$24*Übersicht!G494)+Datenblatt!$E$24,0))))))))))))))))))</f>
        <v>0</v>
      </c>
      <c r="M494">
        <f>IF(AND(H494="",C494=11),Datenblatt!$I$26,IF(AND(H494="",C494=12),Datenblatt!$I$26,IF(AND(H494="",C494=16),Datenblatt!$I$27,IF(AND(H494="",C494=15),Datenblatt!$I$26,IF(AND(H494="",C494=14),Datenblatt!$I$26,IF(AND(H494="",C494=13),Datenblatt!$I$26,IF(AND($C494=13,H494&gt;Datenblatt!$X$3),0,IF(AND($C494=14,H494&gt;Datenblatt!$X$4),0,IF(AND($C494=15,H494&gt;Datenblatt!$X$5),0,IF(AND($C494=16,H494&gt;Datenblatt!$X$6),0,IF(AND($C494=12,H494&gt;Datenblatt!$X$7),0,IF(AND($C494=11,H494&gt;Datenblatt!$X$8),0,IF(AND($C494=13,H494&lt;Datenblatt!$W$3),100,IF(AND($C494=14,H494&lt;Datenblatt!$W$4),100,IF(AND($C494=15,H494&lt;Datenblatt!$W$5),100,IF(AND($C494=16,H494&lt;Datenblatt!$W$6),100,IF(AND($C494=12,H494&lt;Datenblatt!$W$7),100,IF(AND($C494=11,H494&lt;Datenblatt!$W$8),100,IF($C494=13,(Datenblatt!$B$27*Übersicht!H494^3)+(Datenblatt!$C$27*Übersicht!H494^2)+(Datenblatt!$D$27*Übersicht!H494)+Datenblatt!$E$27,IF($C494=14,(Datenblatt!$B$28*Übersicht!H494^3)+(Datenblatt!$C$28*Übersicht!H494^2)+(Datenblatt!$D$28*Übersicht!H494)+Datenblatt!$E$28,IF($C494=15,(Datenblatt!$B$29*Übersicht!H494^3)+(Datenblatt!$C$29*Übersicht!H494^2)+(Datenblatt!$D$29*Übersicht!H494)+Datenblatt!$E$29,IF($C494=16,(Datenblatt!$B$30*Übersicht!H494^3)+(Datenblatt!$C$30*Übersicht!H494^2)+(Datenblatt!$D$30*Übersicht!H494)+Datenblatt!$E$30,IF($C494=12,(Datenblatt!$B$31*Übersicht!H494^3)+(Datenblatt!$C$31*Übersicht!H494^2)+(Datenblatt!$D$31*Übersicht!H494)+Datenblatt!$E$31,IF($C494=11,(Datenblatt!$B$32*Übersicht!H494^3)+(Datenblatt!$C$32*Übersicht!H494^2)+(Datenblatt!$D$32*Übersicht!H494)+Datenblatt!$E$32,0))))))))))))))))))))))))</f>
        <v>0</v>
      </c>
      <c r="N494">
        <f>IF(AND(H494="",C494=11),Datenblatt!$I$29,IF(AND(H494="",C494=12),Datenblatt!$I$29,IF(AND(H494="",C494=16),Datenblatt!$I$29,IF(AND(H494="",C494=15),Datenblatt!$I$29,IF(AND(H494="",C494=14),Datenblatt!$I$29,IF(AND(H494="",C494=13),Datenblatt!$I$29,IF(AND($C494=13,H494&gt;Datenblatt!$X$3),0,IF(AND($C494=14,H494&gt;Datenblatt!$X$4),0,IF(AND($C494=15,H494&gt;Datenblatt!$X$5),0,IF(AND($C494=16,H494&gt;Datenblatt!$X$6),0,IF(AND($C494=12,H494&gt;Datenblatt!$X$7),0,IF(AND($C494=11,H494&gt;Datenblatt!$X$8),0,IF(AND($C494=13,H494&lt;Datenblatt!$W$3),100,IF(AND($C494=14,H494&lt;Datenblatt!$W$4),100,IF(AND($C494=15,H494&lt;Datenblatt!$W$5),100,IF(AND($C494=16,H494&lt;Datenblatt!$W$6),100,IF(AND($C494=12,H494&lt;Datenblatt!$W$7),100,IF(AND($C494=11,H494&lt;Datenblatt!$W$8),100,IF($C494=13,(Datenblatt!$B$27*Übersicht!H494^3)+(Datenblatt!$C$27*Übersicht!H494^2)+(Datenblatt!$D$27*Übersicht!H494)+Datenblatt!$E$27,IF($C494=14,(Datenblatt!$B$28*Übersicht!H494^3)+(Datenblatt!$C$28*Übersicht!H494^2)+(Datenblatt!$D$28*Übersicht!H494)+Datenblatt!$E$28,IF($C494=15,(Datenblatt!$B$29*Übersicht!H494^3)+(Datenblatt!$C$29*Übersicht!H494^2)+(Datenblatt!$D$29*Übersicht!H494)+Datenblatt!$E$29,IF($C494=16,(Datenblatt!$B$30*Übersicht!H494^3)+(Datenblatt!$C$30*Übersicht!H494^2)+(Datenblatt!$D$30*Übersicht!H494)+Datenblatt!$E$30,IF($C494=12,(Datenblatt!$B$31*Übersicht!H494^3)+(Datenblatt!$C$31*Übersicht!H494^2)+(Datenblatt!$D$31*Übersicht!H494)+Datenblatt!$E$31,IF($C494=11,(Datenblatt!$B$32*Übersicht!H494^3)+(Datenblatt!$C$32*Übersicht!H494^2)+(Datenblatt!$D$32*Übersicht!H494)+Datenblatt!$E$32,0))))))))))))))))))))))))</f>
        <v>0</v>
      </c>
      <c r="O494" s="2" t="e">
        <f t="shared" si="28"/>
        <v>#DIV/0!</v>
      </c>
      <c r="P494" s="2" t="e">
        <f t="shared" si="29"/>
        <v>#DIV/0!</v>
      </c>
      <c r="R494" s="2"/>
      <c r="S494" s="2">
        <f>Datenblatt!$I$10</f>
        <v>62.816491055091916</v>
      </c>
      <c r="T494" s="2">
        <f>Datenblatt!$I$18</f>
        <v>62.379148900450787</v>
      </c>
      <c r="U494" s="2">
        <f>Datenblatt!$I$26</f>
        <v>55.885385458572635</v>
      </c>
      <c r="V494" s="2">
        <f>Datenblatt!$I$34</f>
        <v>60.727085155488531</v>
      </c>
      <c r="W494" s="7" t="e">
        <f t="shared" si="30"/>
        <v>#DIV/0!</v>
      </c>
      <c r="Y494" s="2">
        <f>Datenblatt!$I$5</f>
        <v>73.48733784597421</v>
      </c>
      <c r="Z494">
        <f>Datenblatt!$I$13</f>
        <v>79.926562848016317</v>
      </c>
      <c r="AA494">
        <f>Datenblatt!$I$21</f>
        <v>79.953620531215734</v>
      </c>
      <c r="AB494">
        <f>Datenblatt!$I$29</f>
        <v>70.851454876954847</v>
      </c>
      <c r="AC494">
        <f>Datenblatt!$I$37</f>
        <v>75.813025407742586</v>
      </c>
      <c r="AD494" s="7" t="e">
        <f t="shared" si="31"/>
        <v>#DIV/0!</v>
      </c>
    </row>
    <row r="495" spans="10:30" ht="19" x14ac:dyDescent="0.25">
      <c r="J495" s="3" t="e">
        <f>IF(AND($C495=13,Datenblatt!M495&lt;Datenblatt!$R$3),0,IF(AND($C495=14,Datenblatt!M495&lt;Datenblatt!$R$4),0,IF(AND($C495=15,Datenblatt!M495&lt;Datenblatt!$R$5),0,IF(AND($C495=16,Datenblatt!M495&lt;Datenblatt!$R$6),0,IF(AND($C495=12,Datenblatt!M495&lt;Datenblatt!$R$7),0,IF(AND($C495=11,Datenblatt!M495&lt;Datenblatt!$R$8),0,IF(AND($C495=13,Datenblatt!M495&gt;Datenblatt!$Q$3),100,IF(AND($C495=14,Datenblatt!M495&gt;Datenblatt!$Q$4),100,IF(AND($C495=15,Datenblatt!M495&gt;Datenblatt!$Q$5),100,IF(AND($C495=16,Datenblatt!M495&gt;Datenblatt!$Q$6),100,IF(AND($C495=12,Datenblatt!M495&gt;Datenblatt!$Q$7),100,IF(AND($C495=11,Datenblatt!M495&gt;Datenblatt!$Q$8),100,IF(Übersicht!$C495=13,Datenblatt!$B$3*Datenblatt!M495^3+Datenblatt!$C$3*Datenblatt!M495^2+Datenblatt!$D$3*Datenblatt!M495+Datenblatt!$E$3,IF(Übersicht!$C495=14,Datenblatt!$B$4*Datenblatt!M495^3+Datenblatt!$C$4*Datenblatt!M495^2+Datenblatt!$D$4*Datenblatt!M495+Datenblatt!$E$4,IF(Übersicht!$C495=15,Datenblatt!$B$5*Datenblatt!M495^3+Datenblatt!$C$5*Datenblatt!M495^2+Datenblatt!$D$5*Datenblatt!M495+Datenblatt!$E$5,IF(Übersicht!$C495=16,Datenblatt!$B$6*Datenblatt!M495^3+Datenblatt!$C$6*Datenblatt!M495^2+Datenblatt!$D$6*Datenblatt!M495+Datenblatt!$E$6,IF(Übersicht!$C495=12,Datenblatt!$B$7*Datenblatt!M495^3+Datenblatt!$C$7*Datenblatt!M495^2+Datenblatt!$D$7*Datenblatt!M495+Datenblatt!$E$7,IF(Übersicht!$C495=11,Datenblatt!$B$8*Datenblatt!M495^3+Datenblatt!$C$8*Datenblatt!M495^2+Datenblatt!$D$8*Datenblatt!M495+Datenblatt!$E$8,0))))))))))))))))))</f>
        <v>#DIV/0!</v>
      </c>
      <c r="K495" t="e">
        <f>IF(AND(Übersicht!$C495=13,Datenblatt!N495&lt;Datenblatt!$T$3),0,IF(AND(Übersicht!$C495=14,Datenblatt!N495&lt;Datenblatt!$T$4),0,IF(AND(Übersicht!$C495=15,Datenblatt!N495&lt;Datenblatt!$T$5),0,IF(AND(Übersicht!$C495=16,Datenblatt!N495&lt;Datenblatt!$T$6),0,IF(AND(Übersicht!$C495=12,Datenblatt!N495&lt;Datenblatt!$T$7),0,IF(AND(Übersicht!$C495=11,Datenblatt!N495&lt;Datenblatt!$T$8),0,IF(AND($C495=13,Datenblatt!N495&gt;Datenblatt!$S$3),100,IF(AND($C495=14,Datenblatt!N495&gt;Datenblatt!$S$4),100,IF(AND($C495=15,Datenblatt!N495&gt;Datenblatt!$S$5),100,IF(AND($C495=16,Datenblatt!N495&gt;Datenblatt!$S$6),100,IF(AND($C495=12,Datenblatt!N495&gt;Datenblatt!$S$7),100,IF(AND($C495=11,Datenblatt!N495&gt;Datenblatt!$S$8),100,IF(Übersicht!$C495=13,Datenblatt!$B$11*Datenblatt!N495^3+Datenblatt!$C$11*Datenblatt!N495^2+Datenblatt!$D$11*Datenblatt!N495+Datenblatt!$E$11,IF(Übersicht!$C495=14,Datenblatt!$B$12*Datenblatt!N495^3+Datenblatt!$C$12*Datenblatt!N495^2+Datenblatt!$D$12*Datenblatt!N495+Datenblatt!$E$12,IF(Übersicht!$C495=15,Datenblatt!$B$13*Datenblatt!N495^3+Datenblatt!$C$13*Datenblatt!N495^2+Datenblatt!$D$13*Datenblatt!N495+Datenblatt!$E$13,IF(Übersicht!$C495=16,Datenblatt!$B$14*Datenblatt!N495^3+Datenblatt!$C$14*Datenblatt!N495^2+Datenblatt!$D$14*Datenblatt!N495+Datenblatt!$E$14,IF(Übersicht!$C495=12,Datenblatt!$B$15*Datenblatt!N495^3+Datenblatt!$C$15*Datenblatt!N495^2+Datenblatt!$D$15*Datenblatt!N495+Datenblatt!$E$15,IF(Übersicht!$C495=11,Datenblatt!$B$16*Datenblatt!N495^3+Datenblatt!$C$16*Datenblatt!N495^2+Datenblatt!$D$16*Datenblatt!N495+Datenblatt!$E$16,0))))))))))))))))))</f>
        <v>#DIV/0!</v>
      </c>
      <c r="L495">
        <f>IF(AND($C495=13,G495&lt;Datenblatt!$V$3),0,IF(AND($C495=14,G495&lt;Datenblatt!$V$4),0,IF(AND($C495=15,G495&lt;Datenblatt!$V$5),0,IF(AND($C495=16,G495&lt;Datenblatt!$V$6),0,IF(AND($C495=12,G495&lt;Datenblatt!$V$7),0,IF(AND($C495=11,G495&lt;Datenblatt!$V$8),0,IF(AND($C495=13,G495&gt;Datenblatt!$U$3),100,IF(AND($C495=14,G495&gt;Datenblatt!$U$4),100,IF(AND($C495=15,G495&gt;Datenblatt!$U$5),100,IF(AND($C495=16,G495&gt;Datenblatt!$U$6),100,IF(AND($C495=12,G495&gt;Datenblatt!$U$7),100,IF(AND($C495=11,G495&gt;Datenblatt!$U$8),100,IF($C495=13,(Datenblatt!$B$19*Übersicht!G495^3)+(Datenblatt!$C$19*Übersicht!G495^2)+(Datenblatt!$D$19*Übersicht!G495)+Datenblatt!$E$19,IF($C495=14,(Datenblatt!$B$20*Übersicht!G495^3)+(Datenblatt!$C$20*Übersicht!G495^2)+(Datenblatt!$D$20*Übersicht!G495)+Datenblatt!$E$20,IF($C495=15,(Datenblatt!$B$21*Übersicht!G495^3)+(Datenblatt!$C$21*Übersicht!G495^2)+(Datenblatt!$D$21*Übersicht!G495)+Datenblatt!$E$21,IF($C495=16,(Datenblatt!$B$22*Übersicht!G495^3)+(Datenblatt!$C$22*Übersicht!G495^2)+(Datenblatt!$D$22*Übersicht!G495)+Datenblatt!$E$22,IF($C495=12,(Datenblatt!$B$23*Übersicht!G495^3)+(Datenblatt!$C$23*Übersicht!G495^2)+(Datenblatt!$D$23*Übersicht!G495)+Datenblatt!$E$23,IF($C495=11,(Datenblatt!$B$24*Übersicht!G495^3)+(Datenblatt!$C$24*Übersicht!G495^2)+(Datenblatt!$D$24*Übersicht!G495)+Datenblatt!$E$24,0))))))))))))))))))</f>
        <v>0</v>
      </c>
      <c r="M495">
        <f>IF(AND(H495="",C495=11),Datenblatt!$I$26,IF(AND(H495="",C495=12),Datenblatt!$I$26,IF(AND(H495="",C495=16),Datenblatt!$I$27,IF(AND(H495="",C495=15),Datenblatt!$I$26,IF(AND(H495="",C495=14),Datenblatt!$I$26,IF(AND(H495="",C495=13),Datenblatt!$I$26,IF(AND($C495=13,H495&gt;Datenblatt!$X$3),0,IF(AND($C495=14,H495&gt;Datenblatt!$X$4),0,IF(AND($C495=15,H495&gt;Datenblatt!$X$5),0,IF(AND($C495=16,H495&gt;Datenblatt!$X$6),0,IF(AND($C495=12,H495&gt;Datenblatt!$X$7),0,IF(AND($C495=11,H495&gt;Datenblatt!$X$8),0,IF(AND($C495=13,H495&lt;Datenblatt!$W$3),100,IF(AND($C495=14,H495&lt;Datenblatt!$W$4),100,IF(AND($C495=15,H495&lt;Datenblatt!$W$5),100,IF(AND($C495=16,H495&lt;Datenblatt!$W$6),100,IF(AND($C495=12,H495&lt;Datenblatt!$W$7),100,IF(AND($C495=11,H495&lt;Datenblatt!$W$8),100,IF($C495=13,(Datenblatt!$B$27*Übersicht!H495^3)+(Datenblatt!$C$27*Übersicht!H495^2)+(Datenblatt!$D$27*Übersicht!H495)+Datenblatt!$E$27,IF($C495=14,(Datenblatt!$B$28*Übersicht!H495^3)+(Datenblatt!$C$28*Übersicht!H495^2)+(Datenblatt!$D$28*Übersicht!H495)+Datenblatt!$E$28,IF($C495=15,(Datenblatt!$B$29*Übersicht!H495^3)+(Datenblatt!$C$29*Übersicht!H495^2)+(Datenblatt!$D$29*Übersicht!H495)+Datenblatt!$E$29,IF($C495=16,(Datenblatt!$B$30*Übersicht!H495^3)+(Datenblatt!$C$30*Übersicht!H495^2)+(Datenblatt!$D$30*Übersicht!H495)+Datenblatt!$E$30,IF($C495=12,(Datenblatt!$B$31*Übersicht!H495^3)+(Datenblatt!$C$31*Übersicht!H495^2)+(Datenblatt!$D$31*Übersicht!H495)+Datenblatt!$E$31,IF($C495=11,(Datenblatt!$B$32*Übersicht!H495^3)+(Datenblatt!$C$32*Übersicht!H495^2)+(Datenblatt!$D$32*Übersicht!H495)+Datenblatt!$E$32,0))))))))))))))))))))))))</f>
        <v>0</v>
      </c>
      <c r="N495">
        <f>IF(AND(H495="",C495=11),Datenblatt!$I$29,IF(AND(H495="",C495=12),Datenblatt!$I$29,IF(AND(H495="",C495=16),Datenblatt!$I$29,IF(AND(H495="",C495=15),Datenblatt!$I$29,IF(AND(H495="",C495=14),Datenblatt!$I$29,IF(AND(H495="",C495=13),Datenblatt!$I$29,IF(AND($C495=13,H495&gt;Datenblatt!$X$3),0,IF(AND($C495=14,H495&gt;Datenblatt!$X$4),0,IF(AND($C495=15,H495&gt;Datenblatt!$X$5),0,IF(AND($C495=16,H495&gt;Datenblatt!$X$6),0,IF(AND($C495=12,H495&gt;Datenblatt!$X$7),0,IF(AND($C495=11,H495&gt;Datenblatt!$X$8),0,IF(AND($C495=13,H495&lt;Datenblatt!$W$3),100,IF(AND($C495=14,H495&lt;Datenblatt!$W$4),100,IF(AND($C495=15,H495&lt;Datenblatt!$W$5),100,IF(AND($C495=16,H495&lt;Datenblatt!$W$6),100,IF(AND($C495=12,H495&lt;Datenblatt!$W$7),100,IF(AND($C495=11,H495&lt;Datenblatt!$W$8),100,IF($C495=13,(Datenblatt!$B$27*Übersicht!H495^3)+(Datenblatt!$C$27*Übersicht!H495^2)+(Datenblatt!$D$27*Übersicht!H495)+Datenblatt!$E$27,IF($C495=14,(Datenblatt!$B$28*Übersicht!H495^3)+(Datenblatt!$C$28*Übersicht!H495^2)+(Datenblatt!$D$28*Übersicht!H495)+Datenblatt!$E$28,IF($C495=15,(Datenblatt!$B$29*Übersicht!H495^3)+(Datenblatt!$C$29*Übersicht!H495^2)+(Datenblatt!$D$29*Übersicht!H495)+Datenblatt!$E$29,IF($C495=16,(Datenblatt!$B$30*Übersicht!H495^3)+(Datenblatt!$C$30*Übersicht!H495^2)+(Datenblatt!$D$30*Übersicht!H495)+Datenblatt!$E$30,IF($C495=12,(Datenblatt!$B$31*Übersicht!H495^3)+(Datenblatt!$C$31*Übersicht!H495^2)+(Datenblatt!$D$31*Übersicht!H495)+Datenblatt!$E$31,IF($C495=11,(Datenblatt!$B$32*Übersicht!H495^3)+(Datenblatt!$C$32*Übersicht!H495^2)+(Datenblatt!$D$32*Übersicht!H495)+Datenblatt!$E$32,0))))))))))))))))))))))))</f>
        <v>0</v>
      </c>
      <c r="O495" s="2" t="e">
        <f t="shared" si="28"/>
        <v>#DIV/0!</v>
      </c>
      <c r="P495" s="2" t="e">
        <f t="shared" si="29"/>
        <v>#DIV/0!</v>
      </c>
      <c r="R495" s="2"/>
      <c r="S495" s="2">
        <f>Datenblatt!$I$10</f>
        <v>62.816491055091916</v>
      </c>
      <c r="T495" s="2">
        <f>Datenblatt!$I$18</f>
        <v>62.379148900450787</v>
      </c>
      <c r="U495" s="2">
        <f>Datenblatt!$I$26</f>
        <v>55.885385458572635</v>
      </c>
      <c r="V495" s="2">
        <f>Datenblatt!$I$34</f>
        <v>60.727085155488531</v>
      </c>
      <c r="W495" s="7" t="e">
        <f t="shared" si="30"/>
        <v>#DIV/0!</v>
      </c>
      <c r="Y495" s="2">
        <f>Datenblatt!$I$5</f>
        <v>73.48733784597421</v>
      </c>
      <c r="Z495">
        <f>Datenblatt!$I$13</f>
        <v>79.926562848016317</v>
      </c>
      <c r="AA495">
        <f>Datenblatt!$I$21</f>
        <v>79.953620531215734</v>
      </c>
      <c r="AB495">
        <f>Datenblatt!$I$29</f>
        <v>70.851454876954847</v>
      </c>
      <c r="AC495">
        <f>Datenblatt!$I$37</f>
        <v>75.813025407742586</v>
      </c>
      <c r="AD495" s="7" t="e">
        <f t="shared" si="31"/>
        <v>#DIV/0!</v>
      </c>
    </row>
    <row r="496" spans="10:30" ht="19" x14ac:dyDescent="0.25">
      <c r="J496" s="3" t="e">
        <f>IF(AND($C496=13,Datenblatt!M496&lt;Datenblatt!$R$3),0,IF(AND($C496=14,Datenblatt!M496&lt;Datenblatt!$R$4),0,IF(AND($C496=15,Datenblatt!M496&lt;Datenblatt!$R$5),0,IF(AND($C496=16,Datenblatt!M496&lt;Datenblatt!$R$6),0,IF(AND($C496=12,Datenblatt!M496&lt;Datenblatt!$R$7),0,IF(AND($C496=11,Datenblatt!M496&lt;Datenblatt!$R$8),0,IF(AND($C496=13,Datenblatt!M496&gt;Datenblatt!$Q$3),100,IF(AND($C496=14,Datenblatt!M496&gt;Datenblatt!$Q$4),100,IF(AND($C496=15,Datenblatt!M496&gt;Datenblatt!$Q$5),100,IF(AND($C496=16,Datenblatt!M496&gt;Datenblatt!$Q$6),100,IF(AND($C496=12,Datenblatt!M496&gt;Datenblatt!$Q$7),100,IF(AND($C496=11,Datenblatt!M496&gt;Datenblatt!$Q$8),100,IF(Übersicht!$C496=13,Datenblatt!$B$3*Datenblatt!M496^3+Datenblatt!$C$3*Datenblatt!M496^2+Datenblatt!$D$3*Datenblatt!M496+Datenblatt!$E$3,IF(Übersicht!$C496=14,Datenblatt!$B$4*Datenblatt!M496^3+Datenblatt!$C$4*Datenblatt!M496^2+Datenblatt!$D$4*Datenblatt!M496+Datenblatt!$E$4,IF(Übersicht!$C496=15,Datenblatt!$B$5*Datenblatt!M496^3+Datenblatt!$C$5*Datenblatt!M496^2+Datenblatt!$D$5*Datenblatt!M496+Datenblatt!$E$5,IF(Übersicht!$C496=16,Datenblatt!$B$6*Datenblatt!M496^3+Datenblatt!$C$6*Datenblatt!M496^2+Datenblatt!$D$6*Datenblatt!M496+Datenblatt!$E$6,IF(Übersicht!$C496=12,Datenblatt!$B$7*Datenblatt!M496^3+Datenblatt!$C$7*Datenblatt!M496^2+Datenblatt!$D$7*Datenblatt!M496+Datenblatt!$E$7,IF(Übersicht!$C496=11,Datenblatt!$B$8*Datenblatt!M496^3+Datenblatt!$C$8*Datenblatt!M496^2+Datenblatt!$D$8*Datenblatt!M496+Datenblatt!$E$8,0))))))))))))))))))</f>
        <v>#DIV/0!</v>
      </c>
      <c r="K496" t="e">
        <f>IF(AND(Übersicht!$C496=13,Datenblatt!N496&lt;Datenblatt!$T$3),0,IF(AND(Übersicht!$C496=14,Datenblatt!N496&lt;Datenblatt!$T$4),0,IF(AND(Übersicht!$C496=15,Datenblatt!N496&lt;Datenblatt!$T$5),0,IF(AND(Übersicht!$C496=16,Datenblatt!N496&lt;Datenblatt!$T$6),0,IF(AND(Übersicht!$C496=12,Datenblatt!N496&lt;Datenblatt!$T$7),0,IF(AND(Übersicht!$C496=11,Datenblatt!N496&lt;Datenblatt!$T$8),0,IF(AND($C496=13,Datenblatt!N496&gt;Datenblatt!$S$3),100,IF(AND($C496=14,Datenblatt!N496&gt;Datenblatt!$S$4),100,IF(AND($C496=15,Datenblatt!N496&gt;Datenblatt!$S$5),100,IF(AND($C496=16,Datenblatt!N496&gt;Datenblatt!$S$6),100,IF(AND($C496=12,Datenblatt!N496&gt;Datenblatt!$S$7),100,IF(AND($C496=11,Datenblatt!N496&gt;Datenblatt!$S$8),100,IF(Übersicht!$C496=13,Datenblatt!$B$11*Datenblatt!N496^3+Datenblatt!$C$11*Datenblatt!N496^2+Datenblatt!$D$11*Datenblatt!N496+Datenblatt!$E$11,IF(Übersicht!$C496=14,Datenblatt!$B$12*Datenblatt!N496^3+Datenblatt!$C$12*Datenblatt!N496^2+Datenblatt!$D$12*Datenblatt!N496+Datenblatt!$E$12,IF(Übersicht!$C496=15,Datenblatt!$B$13*Datenblatt!N496^3+Datenblatt!$C$13*Datenblatt!N496^2+Datenblatt!$D$13*Datenblatt!N496+Datenblatt!$E$13,IF(Übersicht!$C496=16,Datenblatt!$B$14*Datenblatt!N496^3+Datenblatt!$C$14*Datenblatt!N496^2+Datenblatt!$D$14*Datenblatt!N496+Datenblatt!$E$14,IF(Übersicht!$C496=12,Datenblatt!$B$15*Datenblatt!N496^3+Datenblatt!$C$15*Datenblatt!N496^2+Datenblatt!$D$15*Datenblatt!N496+Datenblatt!$E$15,IF(Übersicht!$C496=11,Datenblatt!$B$16*Datenblatt!N496^3+Datenblatt!$C$16*Datenblatt!N496^2+Datenblatt!$D$16*Datenblatt!N496+Datenblatt!$E$16,0))))))))))))))))))</f>
        <v>#DIV/0!</v>
      </c>
      <c r="L496">
        <f>IF(AND($C496=13,G496&lt;Datenblatt!$V$3),0,IF(AND($C496=14,G496&lt;Datenblatt!$V$4),0,IF(AND($C496=15,G496&lt;Datenblatt!$V$5),0,IF(AND($C496=16,G496&lt;Datenblatt!$V$6),0,IF(AND($C496=12,G496&lt;Datenblatt!$V$7),0,IF(AND($C496=11,G496&lt;Datenblatt!$V$8),0,IF(AND($C496=13,G496&gt;Datenblatt!$U$3),100,IF(AND($C496=14,G496&gt;Datenblatt!$U$4),100,IF(AND($C496=15,G496&gt;Datenblatt!$U$5),100,IF(AND($C496=16,G496&gt;Datenblatt!$U$6),100,IF(AND($C496=12,G496&gt;Datenblatt!$U$7),100,IF(AND($C496=11,G496&gt;Datenblatt!$U$8),100,IF($C496=13,(Datenblatt!$B$19*Übersicht!G496^3)+(Datenblatt!$C$19*Übersicht!G496^2)+(Datenblatt!$D$19*Übersicht!G496)+Datenblatt!$E$19,IF($C496=14,(Datenblatt!$B$20*Übersicht!G496^3)+(Datenblatt!$C$20*Übersicht!G496^2)+(Datenblatt!$D$20*Übersicht!G496)+Datenblatt!$E$20,IF($C496=15,(Datenblatt!$B$21*Übersicht!G496^3)+(Datenblatt!$C$21*Übersicht!G496^2)+(Datenblatt!$D$21*Übersicht!G496)+Datenblatt!$E$21,IF($C496=16,(Datenblatt!$B$22*Übersicht!G496^3)+(Datenblatt!$C$22*Übersicht!G496^2)+(Datenblatt!$D$22*Übersicht!G496)+Datenblatt!$E$22,IF($C496=12,(Datenblatt!$B$23*Übersicht!G496^3)+(Datenblatt!$C$23*Übersicht!G496^2)+(Datenblatt!$D$23*Übersicht!G496)+Datenblatt!$E$23,IF($C496=11,(Datenblatt!$B$24*Übersicht!G496^3)+(Datenblatt!$C$24*Übersicht!G496^2)+(Datenblatt!$D$24*Übersicht!G496)+Datenblatt!$E$24,0))))))))))))))))))</f>
        <v>0</v>
      </c>
      <c r="M496">
        <f>IF(AND(H496="",C496=11),Datenblatt!$I$26,IF(AND(H496="",C496=12),Datenblatt!$I$26,IF(AND(H496="",C496=16),Datenblatt!$I$27,IF(AND(H496="",C496=15),Datenblatt!$I$26,IF(AND(H496="",C496=14),Datenblatt!$I$26,IF(AND(H496="",C496=13),Datenblatt!$I$26,IF(AND($C496=13,H496&gt;Datenblatt!$X$3),0,IF(AND($C496=14,H496&gt;Datenblatt!$X$4),0,IF(AND($C496=15,H496&gt;Datenblatt!$X$5),0,IF(AND($C496=16,H496&gt;Datenblatt!$X$6),0,IF(AND($C496=12,H496&gt;Datenblatt!$X$7),0,IF(AND($C496=11,H496&gt;Datenblatt!$X$8),0,IF(AND($C496=13,H496&lt;Datenblatt!$W$3),100,IF(AND($C496=14,H496&lt;Datenblatt!$W$4),100,IF(AND($C496=15,H496&lt;Datenblatt!$W$5),100,IF(AND($C496=16,H496&lt;Datenblatt!$W$6),100,IF(AND($C496=12,H496&lt;Datenblatt!$W$7),100,IF(AND($C496=11,H496&lt;Datenblatt!$W$8),100,IF($C496=13,(Datenblatt!$B$27*Übersicht!H496^3)+(Datenblatt!$C$27*Übersicht!H496^2)+(Datenblatt!$D$27*Übersicht!H496)+Datenblatt!$E$27,IF($C496=14,(Datenblatt!$B$28*Übersicht!H496^3)+(Datenblatt!$C$28*Übersicht!H496^2)+(Datenblatt!$D$28*Übersicht!H496)+Datenblatt!$E$28,IF($C496=15,(Datenblatt!$B$29*Übersicht!H496^3)+(Datenblatt!$C$29*Übersicht!H496^2)+(Datenblatt!$D$29*Übersicht!H496)+Datenblatt!$E$29,IF($C496=16,(Datenblatt!$B$30*Übersicht!H496^3)+(Datenblatt!$C$30*Übersicht!H496^2)+(Datenblatt!$D$30*Übersicht!H496)+Datenblatt!$E$30,IF($C496=12,(Datenblatt!$B$31*Übersicht!H496^3)+(Datenblatt!$C$31*Übersicht!H496^2)+(Datenblatt!$D$31*Übersicht!H496)+Datenblatt!$E$31,IF($C496=11,(Datenblatt!$B$32*Übersicht!H496^3)+(Datenblatt!$C$32*Übersicht!H496^2)+(Datenblatt!$D$32*Übersicht!H496)+Datenblatt!$E$32,0))))))))))))))))))))))))</f>
        <v>0</v>
      </c>
      <c r="N496">
        <f>IF(AND(H496="",C496=11),Datenblatt!$I$29,IF(AND(H496="",C496=12),Datenblatt!$I$29,IF(AND(H496="",C496=16),Datenblatt!$I$29,IF(AND(H496="",C496=15),Datenblatt!$I$29,IF(AND(H496="",C496=14),Datenblatt!$I$29,IF(AND(H496="",C496=13),Datenblatt!$I$29,IF(AND($C496=13,H496&gt;Datenblatt!$X$3),0,IF(AND($C496=14,H496&gt;Datenblatt!$X$4),0,IF(AND($C496=15,H496&gt;Datenblatt!$X$5),0,IF(AND($C496=16,H496&gt;Datenblatt!$X$6),0,IF(AND($C496=12,H496&gt;Datenblatt!$X$7),0,IF(AND($C496=11,H496&gt;Datenblatt!$X$8),0,IF(AND($C496=13,H496&lt;Datenblatt!$W$3),100,IF(AND($C496=14,H496&lt;Datenblatt!$W$4),100,IF(AND($C496=15,H496&lt;Datenblatt!$W$5),100,IF(AND($C496=16,H496&lt;Datenblatt!$W$6),100,IF(AND($C496=12,H496&lt;Datenblatt!$W$7),100,IF(AND($C496=11,H496&lt;Datenblatt!$W$8),100,IF($C496=13,(Datenblatt!$B$27*Übersicht!H496^3)+(Datenblatt!$C$27*Übersicht!H496^2)+(Datenblatt!$D$27*Übersicht!H496)+Datenblatt!$E$27,IF($C496=14,(Datenblatt!$B$28*Übersicht!H496^3)+(Datenblatt!$C$28*Übersicht!H496^2)+(Datenblatt!$D$28*Übersicht!H496)+Datenblatt!$E$28,IF($C496=15,(Datenblatt!$B$29*Übersicht!H496^3)+(Datenblatt!$C$29*Übersicht!H496^2)+(Datenblatt!$D$29*Übersicht!H496)+Datenblatt!$E$29,IF($C496=16,(Datenblatt!$B$30*Übersicht!H496^3)+(Datenblatt!$C$30*Übersicht!H496^2)+(Datenblatt!$D$30*Übersicht!H496)+Datenblatt!$E$30,IF($C496=12,(Datenblatt!$B$31*Übersicht!H496^3)+(Datenblatt!$C$31*Übersicht!H496^2)+(Datenblatt!$D$31*Übersicht!H496)+Datenblatt!$E$31,IF($C496=11,(Datenblatt!$B$32*Übersicht!H496^3)+(Datenblatt!$C$32*Übersicht!H496^2)+(Datenblatt!$D$32*Übersicht!H496)+Datenblatt!$E$32,0))))))))))))))))))))))))</f>
        <v>0</v>
      </c>
      <c r="O496" s="2" t="e">
        <f t="shared" si="28"/>
        <v>#DIV/0!</v>
      </c>
      <c r="P496" s="2" t="e">
        <f t="shared" si="29"/>
        <v>#DIV/0!</v>
      </c>
      <c r="R496" s="2"/>
      <c r="S496" s="2">
        <f>Datenblatt!$I$10</f>
        <v>62.816491055091916</v>
      </c>
      <c r="T496" s="2">
        <f>Datenblatt!$I$18</f>
        <v>62.379148900450787</v>
      </c>
      <c r="U496" s="2">
        <f>Datenblatt!$I$26</f>
        <v>55.885385458572635</v>
      </c>
      <c r="V496" s="2">
        <f>Datenblatt!$I$34</f>
        <v>60.727085155488531</v>
      </c>
      <c r="W496" s="7" t="e">
        <f t="shared" si="30"/>
        <v>#DIV/0!</v>
      </c>
      <c r="Y496" s="2">
        <f>Datenblatt!$I$5</f>
        <v>73.48733784597421</v>
      </c>
      <c r="Z496">
        <f>Datenblatt!$I$13</f>
        <v>79.926562848016317</v>
      </c>
      <c r="AA496">
        <f>Datenblatt!$I$21</f>
        <v>79.953620531215734</v>
      </c>
      <c r="AB496">
        <f>Datenblatt!$I$29</f>
        <v>70.851454876954847</v>
      </c>
      <c r="AC496">
        <f>Datenblatt!$I$37</f>
        <v>75.813025407742586</v>
      </c>
      <c r="AD496" s="7" t="e">
        <f t="shared" si="31"/>
        <v>#DIV/0!</v>
      </c>
    </row>
    <row r="497" spans="10:30" ht="19" x14ac:dyDescent="0.25">
      <c r="J497" s="3" t="e">
        <f>IF(AND($C497=13,Datenblatt!M497&lt;Datenblatt!$R$3),0,IF(AND($C497=14,Datenblatt!M497&lt;Datenblatt!$R$4),0,IF(AND($C497=15,Datenblatt!M497&lt;Datenblatt!$R$5),0,IF(AND($C497=16,Datenblatt!M497&lt;Datenblatt!$R$6),0,IF(AND($C497=12,Datenblatt!M497&lt;Datenblatt!$R$7),0,IF(AND($C497=11,Datenblatt!M497&lt;Datenblatt!$R$8),0,IF(AND($C497=13,Datenblatt!M497&gt;Datenblatt!$Q$3),100,IF(AND($C497=14,Datenblatt!M497&gt;Datenblatt!$Q$4),100,IF(AND($C497=15,Datenblatt!M497&gt;Datenblatt!$Q$5),100,IF(AND($C497=16,Datenblatt!M497&gt;Datenblatt!$Q$6),100,IF(AND($C497=12,Datenblatt!M497&gt;Datenblatt!$Q$7),100,IF(AND($C497=11,Datenblatt!M497&gt;Datenblatt!$Q$8),100,IF(Übersicht!$C497=13,Datenblatt!$B$3*Datenblatt!M497^3+Datenblatt!$C$3*Datenblatt!M497^2+Datenblatt!$D$3*Datenblatt!M497+Datenblatt!$E$3,IF(Übersicht!$C497=14,Datenblatt!$B$4*Datenblatt!M497^3+Datenblatt!$C$4*Datenblatt!M497^2+Datenblatt!$D$4*Datenblatt!M497+Datenblatt!$E$4,IF(Übersicht!$C497=15,Datenblatt!$B$5*Datenblatt!M497^3+Datenblatt!$C$5*Datenblatt!M497^2+Datenblatt!$D$5*Datenblatt!M497+Datenblatt!$E$5,IF(Übersicht!$C497=16,Datenblatt!$B$6*Datenblatt!M497^3+Datenblatt!$C$6*Datenblatt!M497^2+Datenblatt!$D$6*Datenblatt!M497+Datenblatt!$E$6,IF(Übersicht!$C497=12,Datenblatt!$B$7*Datenblatt!M497^3+Datenblatt!$C$7*Datenblatt!M497^2+Datenblatt!$D$7*Datenblatt!M497+Datenblatt!$E$7,IF(Übersicht!$C497=11,Datenblatt!$B$8*Datenblatt!M497^3+Datenblatt!$C$8*Datenblatt!M497^2+Datenblatt!$D$8*Datenblatt!M497+Datenblatt!$E$8,0))))))))))))))))))</f>
        <v>#DIV/0!</v>
      </c>
      <c r="K497" t="e">
        <f>IF(AND(Übersicht!$C497=13,Datenblatt!N497&lt;Datenblatt!$T$3),0,IF(AND(Übersicht!$C497=14,Datenblatt!N497&lt;Datenblatt!$T$4),0,IF(AND(Übersicht!$C497=15,Datenblatt!N497&lt;Datenblatt!$T$5),0,IF(AND(Übersicht!$C497=16,Datenblatt!N497&lt;Datenblatt!$T$6),0,IF(AND(Übersicht!$C497=12,Datenblatt!N497&lt;Datenblatt!$T$7),0,IF(AND(Übersicht!$C497=11,Datenblatt!N497&lt;Datenblatt!$T$8),0,IF(AND($C497=13,Datenblatt!N497&gt;Datenblatt!$S$3),100,IF(AND($C497=14,Datenblatt!N497&gt;Datenblatt!$S$4),100,IF(AND($C497=15,Datenblatt!N497&gt;Datenblatt!$S$5),100,IF(AND($C497=16,Datenblatt!N497&gt;Datenblatt!$S$6),100,IF(AND($C497=12,Datenblatt!N497&gt;Datenblatt!$S$7),100,IF(AND($C497=11,Datenblatt!N497&gt;Datenblatt!$S$8),100,IF(Übersicht!$C497=13,Datenblatt!$B$11*Datenblatt!N497^3+Datenblatt!$C$11*Datenblatt!N497^2+Datenblatt!$D$11*Datenblatt!N497+Datenblatt!$E$11,IF(Übersicht!$C497=14,Datenblatt!$B$12*Datenblatt!N497^3+Datenblatt!$C$12*Datenblatt!N497^2+Datenblatt!$D$12*Datenblatt!N497+Datenblatt!$E$12,IF(Übersicht!$C497=15,Datenblatt!$B$13*Datenblatt!N497^3+Datenblatt!$C$13*Datenblatt!N497^2+Datenblatt!$D$13*Datenblatt!N497+Datenblatt!$E$13,IF(Übersicht!$C497=16,Datenblatt!$B$14*Datenblatt!N497^3+Datenblatt!$C$14*Datenblatt!N497^2+Datenblatt!$D$14*Datenblatt!N497+Datenblatt!$E$14,IF(Übersicht!$C497=12,Datenblatt!$B$15*Datenblatt!N497^3+Datenblatt!$C$15*Datenblatt!N497^2+Datenblatt!$D$15*Datenblatt!N497+Datenblatt!$E$15,IF(Übersicht!$C497=11,Datenblatt!$B$16*Datenblatt!N497^3+Datenblatt!$C$16*Datenblatt!N497^2+Datenblatt!$D$16*Datenblatt!N497+Datenblatt!$E$16,0))))))))))))))))))</f>
        <v>#DIV/0!</v>
      </c>
      <c r="L497">
        <f>IF(AND($C497=13,G497&lt;Datenblatt!$V$3),0,IF(AND($C497=14,G497&lt;Datenblatt!$V$4),0,IF(AND($C497=15,G497&lt;Datenblatt!$V$5),0,IF(AND($C497=16,G497&lt;Datenblatt!$V$6),0,IF(AND($C497=12,G497&lt;Datenblatt!$V$7),0,IF(AND($C497=11,G497&lt;Datenblatt!$V$8),0,IF(AND($C497=13,G497&gt;Datenblatt!$U$3),100,IF(AND($C497=14,G497&gt;Datenblatt!$U$4),100,IF(AND($C497=15,G497&gt;Datenblatt!$U$5),100,IF(AND($C497=16,G497&gt;Datenblatt!$U$6),100,IF(AND($C497=12,G497&gt;Datenblatt!$U$7),100,IF(AND($C497=11,G497&gt;Datenblatt!$U$8),100,IF($C497=13,(Datenblatt!$B$19*Übersicht!G497^3)+(Datenblatt!$C$19*Übersicht!G497^2)+(Datenblatt!$D$19*Übersicht!G497)+Datenblatt!$E$19,IF($C497=14,(Datenblatt!$B$20*Übersicht!G497^3)+(Datenblatt!$C$20*Übersicht!G497^2)+(Datenblatt!$D$20*Übersicht!G497)+Datenblatt!$E$20,IF($C497=15,(Datenblatt!$B$21*Übersicht!G497^3)+(Datenblatt!$C$21*Übersicht!G497^2)+(Datenblatt!$D$21*Übersicht!G497)+Datenblatt!$E$21,IF($C497=16,(Datenblatt!$B$22*Übersicht!G497^3)+(Datenblatt!$C$22*Übersicht!G497^2)+(Datenblatt!$D$22*Übersicht!G497)+Datenblatt!$E$22,IF($C497=12,(Datenblatt!$B$23*Übersicht!G497^3)+(Datenblatt!$C$23*Übersicht!G497^2)+(Datenblatt!$D$23*Übersicht!G497)+Datenblatt!$E$23,IF($C497=11,(Datenblatt!$B$24*Übersicht!G497^3)+(Datenblatt!$C$24*Übersicht!G497^2)+(Datenblatt!$D$24*Übersicht!G497)+Datenblatt!$E$24,0))))))))))))))))))</f>
        <v>0</v>
      </c>
      <c r="M497">
        <f>IF(AND(H497="",C497=11),Datenblatt!$I$26,IF(AND(H497="",C497=12),Datenblatt!$I$26,IF(AND(H497="",C497=16),Datenblatt!$I$27,IF(AND(H497="",C497=15),Datenblatt!$I$26,IF(AND(H497="",C497=14),Datenblatt!$I$26,IF(AND(H497="",C497=13),Datenblatt!$I$26,IF(AND($C497=13,H497&gt;Datenblatt!$X$3),0,IF(AND($C497=14,H497&gt;Datenblatt!$X$4),0,IF(AND($C497=15,H497&gt;Datenblatt!$X$5),0,IF(AND($C497=16,H497&gt;Datenblatt!$X$6),0,IF(AND($C497=12,H497&gt;Datenblatt!$X$7),0,IF(AND($C497=11,H497&gt;Datenblatt!$X$8),0,IF(AND($C497=13,H497&lt;Datenblatt!$W$3),100,IF(AND($C497=14,H497&lt;Datenblatt!$W$4),100,IF(AND($C497=15,H497&lt;Datenblatt!$W$5),100,IF(AND($C497=16,H497&lt;Datenblatt!$W$6),100,IF(AND($C497=12,H497&lt;Datenblatt!$W$7),100,IF(AND($C497=11,H497&lt;Datenblatt!$W$8),100,IF($C497=13,(Datenblatt!$B$27*Übersicht!H497^3)+(Datenblatt!$C$27*Übersicht!H497^2)+(Datenblatt!$D$27*Übersicht!H497)+Datenblatt!$E$27,IF($C497=14,(Datenblatt!$B$28*Übersicht!H497^3)+(Datenblatt!$C$28*Übersicht!H497^2)+(Datenblatt!$D$28*Übersicht!H497)+Datenblatt!$E$28,IF($C497=15,(Datenblatt!$B$29*Übersicht!H497^3)+(Datenblatt!$C$29*Übersicht!H497^2)+(Datenblatt!$D$29*Übersicht!H497)+Datenblatt!$E$29,IF($C497=16,(Datenblatt!$B$30*Übersicht!H497^3)+(Datenblatt!$C$30*Übersicht!H497^2)+(Datenblatt!$D$30*Übersicht!H497)+Datenblatt!$E$30,IF($C497=12,(Datenblatt!$B$31*Übersicht!H497^3)+(Datenblatt!$C$31*Übersicht!H497^2)+(Datenblatt!$D$31*Übersicht!H497)+Datenblatt!$E$31,IF($C497=11,(Datenblatt!$B$32*Übersicht!H497^3)+(Datenblatt!$C$32*Übersicht!H497^2)+(Datenblatt!$D$32*Übersicht!H497)+Datenblatt!$E$32,0))))))))))))))))))))))))</f>
        <v>0</v>
      </c>
      <c r="N497">
        <f>IF(AND(H497="",C497=11),Datenblatt!$I$29,IF(AND(H497="",C497=12),Datenblatt!$I$29,IF(AND(H497="",C497=16),Datenblatt!$I$29,IF(AND(H497="",C497=15),Datenblatt!$I$29,IF(AND(H497="",C497=14),Datenblatt!$I$29,IF(AND(H497="",C497=13),Datenblatt!$I$29,IF(AND($C497=13,H497&gt;Datenblatt!$X$3),0,IF(AND($C497=14,H497&gt;Datenblatt!$X$4),0,IF(AND($C497=15,H497&gt;Datenblatt!$X$5),0,IF(AND($C497=16,H497&gt;Datenblatt!$X$6),0,IF(AND($C497=12,H497&gt;Datenblatt!$X$7),0,IF(AND($C497=11,H497&gt;Datenblatt!$X$8),0,IF(AND($C497=13,H497&lt;Datenblatt!$W$3),100,IF(AND($C497=14,H497&lt;Datenblatt!$W$4),100,IF(AND($C497=15,H497&lt;Datenblatt!$W$5),100,IF(AND($C497=16,H497&lt;Datenblatt!$W$6),100,IF(AND($C497=12,H497&lt;Datenblatt!$W$7),100,IF(AND($C497=11,H497&lt;Datenblatt!$W$8),100,IF($C497=13,(Datenblatt!$B$27*Übersicht!H497^3)+(Datenblatt!$C$27*Übersicht!H497^2)+(Datenblatt!$D$27*Übersicht!H497)+Datenblatt!$E$27,IF($C497=14,(Datenblatt!$B$28*Übersicht!H497^3)+(Datenblatt!$C$28*Übersicht!H497^2)+(Datenblatt!$D$28*Übersicht!H497)+Datenblatt!$E$28,IF($C497=15,(Datenblatt!$B$29*Übersicht!H497^3)+(Datenblatt!$C$29*Übersicht!H497^2)+(Datenblatt!$D$29*Übersicht!H497)+Datenblatt!$E$29,IF($C497=16,(Datenblatt!$B$30*Übersicht!H497^3)+(Datenblatt!$C$30*Übersicht!H497^2)+(Datenblatt!$D$30*Übersicht!H497)+Datenblatt!$E$30,IF($C497=12,(Datenblatt!$B$31*Übersicht!H497^3)+(Datenblatt!$C$31*Übersicht!H497^2)+(Datenblatt!$D$31*Übersicht!H497)+Datenblatt!$E$31,IF($C497=11,(Datenblatt!$B$32*Übersicht!H497^3)+(Datenblatt!$C$32*Übersicht!H497^2)+(Datenblatt!$D$32*Übersicht!H497)+Datenblatt!$E$32,0))))))))))))))))))))))))</f>
        <v>0</v>
      </c>
      <c r="O497" s="2" t="e">
        <f t="shared" si="28"/>
        <v>#DIV/0!</v>
      </c>
      <c r="P497" s="2" t="e">
        <f t="shared" si="29"/>
        <v>#DIV/0!</v>
      </c>
      <c r="R497" s="2"/>
      <c r="S497" s="2">
        <f>Datenblatt!$I$10</f>
        <v>62.816491055091916</v>
      </c>
      <c r="T497" s="2">
        <f>Datenblatt!$I$18</f>
        <v>62.379148900450787</v>
      </c>
      <c r="U497" s="2">
        <f>Datenblatt!$I$26</f>
        <v>55.885385458572635</v>
      </c>
      <c r="V497" s="2">
        <f>Datenblatt!$I$34</f>
        <v>60.727085155488531</v>
      </c>
      <c r="W497" s="7" t="e">
        <f t="shared" si="30"/>
        <v>#DIV/0!</v>
      </c>
      <c r="Y497" s="2">
        <f>Datenblatt!$I$5</f>
        <v>73.48733784597421</v>
      </c>
      <c r="Z497">
        <f>Datenblatt!$I$13</f>
        <v>79.926562848016317</v>
      </c>
      <c r="AA497">
        <f>Datenblatt!$I$21</f>
        <v>79.953620531215734</v>
      </c>
      <c r="AB497">
        <f>Datenblatt!$I$29</f>
        <v>70.851454876954847</v>
      </c>
      <c r="AC497">
        <f>Datenblatt!$I$37</f>
        <v>75.813025407742586</v>
      </c>
      <c r="AD497" s="7" t="e">
        <f t="shared" si="31"/>
        <v>#DIV/0!</v>
      </c>
    </row>
    <row r="498" spans="10:30" ht="19" x14ac:dyDescent="0.25">
      <c r="J498" s="3" t="e">
        <f>IF(AND($C498=13,Datenblatt!M498&lt;Datenblatt!$R$3),0,IF(AND($C498=14,Datenblatt!M498&lt;Datenblatt!$R$4),0,IF(AND($C498=15,Datenblatt!M498&lt;Datenblatt!$R$5),0,IF(AND($C498=16,Datenblatt!M498&lt;Datenblatt!$R$6),0,IF(AND($C498=12,Datenblatt!M498&lt;Datenblatt!$R$7),0,IF(AND($C498=11,Datenblatt!M498&lt;Datenblatt!$R$8),0,IF(AND($C498=13,Datenblatt!M498&gt;Datenblatt!$Q$3),100,IF(AND($C498=14,Datenblatt!M498&gt;Datenblatt!$Q$4),100,IF(AND($C498=15,Datenblatt!M498&gt;Datenblatt!$Q$5),100,IF(AND($C498=16,Datenblatt!M498&gt;Datenblatt!$Q$6),100,IF(AND($C498=12,Datenblatt!M498&gt;Datenblatt!$Q$7),100,IF(AND($C498=11,Datenblatt!M498&gt;Datenblatt!$Q$8),100,IF(Übersicht!$C498=13,Datenblatt!$B$3*Datenblatt!M498^3+Datenblatt!$C$3*Datenblatt!M498^2+Datenblatt!$D$3*Datenblatt!M498+Datenblatt!$E$3,IF(Übersicht!$C498=14,Datenblatt!$B$4*Datenblatt!M498^3+Datenblatt!$C$4*Datenblatt!M498^2+Datenblatt!$D$4*Datenblatt!M498+Datenblatt!$E$4,IF(Übersicht!$C498=15,Datenblatt!$B$5*Datenblatt!M498^3+Datenblatt!$C$5*Datenblatt!M498^2+Datenblatt!$D$5*Datenblatt!M498+Datenblatt!$E$5,IF(Übersicht!$C498=16,Datenblatt!$B$6*Datenblatt!M498^3+Datenblatt!$C$6*Datenblatt!M498^2+Datenblatt!$D$6*Datenblatt!M498+Datenblatt!$E$6,IF(Übersicht!$C498=12,Datenblatt!$B$7*Datenblatt!M498^3+Datenblatt!$C$7*Datenblatt!M498^2+Datenblatt!$D$7*Datenblatt!M498+Datenblatt!$E$7,IF(Übersicht!$C498=11,Datenblatt!$B$8*Datenblatt!M498^3+Datenblatt!$C$8*Datenblatt!M498^2+Datenblatt!$D$8*Datenblatt!M498+Datenblatt!$E$8,0))))))))))))))))))</f>
        <v>#DIV/0!</v>
      </c>
      <c r="K498" t="e">
        <f>IF(AND(Übersicht!$C498=13,Datenblatt!N498&lt;Datenblatt!$T$3),0,IF(AND(Übersicht!$C498=14,Datenblatt!N498&lt;Datenblatt!$T$4),0,IF(AND(Übersicht!$C498=15,Datenblatt!N498&lt;Datenblatt!$T$5),0,IF(AND(Übersicht!$C498=16,Datenblatt!N498&lt;Datenblatt!$T$6),0,IF(AND(Übersicht!$C498=12,Datenblatt!N498&lt;Datenblatt!$T$7),0,IF(AND(Übersicht!$C498=11,Datenblatt!N498&lt;Datenblatt!$T$8),0,IF(AND($C498=13,Datenblatt!N498&gt;Datenblatt!$S$3),100,IF(AND($C498=14,Datenblatt!N498&gt;Datenblatt!$S$4),100,IF(AND($C498=15,Datenblatt!N498&gt;Datenblatt!$S$5),100,IF(AND($C498=16,Datenblatt!N498&gt;Datenblatt!$S$6),100,IF(AND($C498=12,Datenblatt!N498&gt;Datenblatt!$S$7),100,IF(AND($C498=11,Datenblatt!N498&gt;Datenblatt!$S$8),100,IF(Übersicht!$C498=13,Datenblatt!$B$11*Datenblatt!N498^3+Datenblatt!$C$11*Datenblatt!N498^2+Datenblatt!$D$11*Datenblatt!N498+Datenblatt!$E$11,IF(Übersicht!$C498=14,Datenblatt!$B$12*Datenblatt!N498^3+Datenblatt!$C$12*Datenblatt!N498^2+Datenblatt!$D$12*Datenblatt!N498+Datenblatt!$E$12,IF(Übersicht!$C498=15,Datenblatt!$B$13*Datenblatt!N498^3+Datenblatt!$C$13*Datenblatt!N498^2+Datenblatt!$D$13*Datenblatt!N498+Datenblatt!$E$13,IF(Übersicht!$C498=16,Datenblatt!$B$14*Datenblatt!N498^3+Datenblatt!$C$14*Datenblatt!N498^2+Datenblatt!$D$14*Datenblatt!N498+Datenblatt!$E$14,IF(Übersicht!$C498=12,Datenblatt!$B$15*Datenblatt!N498^3+Datenblatt!$C$15*Datenblatt!N498^2+Datenblatt!$D$15*Datenblatt!N498+Datenblatt!$E$15,IF(Übersicht!$C498=11,Datenblatt!$B$16*Datenblatt!N498^3+Datenblatt!$C$16*Datenblatt!N498^2+Datenblatt!$D$16*Datenblatt!N498+Datenblatt!$E$16,0))))))))))))))))))</f>
        <v>#DIV/0!</v>
      </c>
      <c r="L498">
        <f>IF(AND($C498=13,G498&lt;Datenblatt!$V$3),0,IF(AND($C498=14,G498&lt;Datenblatt!$V$4),0,IF(AND($C498=15,G498&lt;Datenblatt!$V$5),0,IF(AND($C498=16,G498&lt;Datenblatt!$V$6),0,IF(AND($C498=12,G498&lt;Datenblatt!$V$7),0,IF(AND($C498=11,G498&lt;Datenblatt!$V$8),0,IF(AND($C498=13,G498&gt;Datenblatt!$U$3),100,IF(AND($C498=14,G498&gt;Datenblatt!$U$4),100,IF(AND($C498=15,G498&gt;Datenblatt!$U$5),100,IF(AND($C498=16,G498&gt;Datenblatt!$U$6),100,IF(AND($C498=12,G498&gt;Datenblatt!$U$7),100,IF(AND($C498=11,G498&gt;Datenblatt!$U$8),100,IF($C498=13,(Datenblatt!$B$19*Übersicht!G498^3)+(Datenblatt!$C$19*Übersicht!G498^2)+(Datenblatt!$D$19*Übersicht!G498)+Datenblatt!$E$19,IF($C498=14,(Datenblatt!$B$20*Übersicht!G498^3)+(Datenblatt!$C$20*Übersicht!G498^2)+(Datenblatt!$D$20*Übersicht!G498)+Datenblatt!$E$20,IF($C498=15,(Datenblatt!$B$21*Übersicht!G498^3)+(Datenblatt!$C$21*Übersicht!G498^2)+(Datenblatt!$D$21*Übersicht!G498)+Datenblatt!$E$21,IF($C498=16,(Datenblatt!$B$22*Übersicht!G498^3)+(Datenblatt!$C$22*Übersicht!G498^2)+(Datenblatt!$D$22*Übersicht!G498)+Datenblatt!$E$22,IF($C498=12,(Datenblatt!$B$23*Übersicht!G498^3)+(Datenblatt!$C$23*Übersicht!G498^2)+(Datenblatt!$D$23*Übersicht!G498)+Datenblatt!$E$23,IF($C498=11,(Datenblatt!$B$24*Übersicht!G498^3)+(Datenblatt!$C$24*Übersicht!G498^2)+(Datenblatt!$D$24*Übersicht!G498)+Datenblatt!$E$24,0))))))))))))))))))</f>
        <v>0</v>
      </c>
      <c r="M498">
        <f>IF(AND(H498="",C498=11),Datenblatt!$I$26,IF(AND(H498="",C498=12),Datenblatt!$I$26,IF(AND(H498="",C498=16),Datenblatt!$I$27,IF(AND(H498="",C498=15),Datenblatt!$I$26,IF(AND(H498="",C498=14),Datenblatt!$I$26,IF(AND(H498="",C498=13),Datenblatt!$I$26,IF(AND($C498=13,H498&gt;Datenblatt!$X$3),0,IF(AND($C498=14,H498&gt;Datenblatt!$X$4),0,IF(AND($C498=15,H498&gt;Datenblatt!$X$5),0,IF(AND($C498=16,H498&gt;Datenblatt!$X$6),0,IF(AND($C498=12,H498&gt;Datenblatt!$X$7),0,IF(AND($C498=11,H498&gt;Datenblatt!$X$8),0,IF(AND($C498=13,H498&lt;Datenblatt!$W$3),100,IF(AND($C498=14,H498&lt;Datenblatt!$W$4),100,IF(AND($C498=15,H498&lt;Datenblatt!$W$5),100,IF(AND($C498=16,H498&lt;Datenblatt!$W$6),100,IF(AND($C498=12,H498&lt;Datenblatt!$W$7),100,IF(AND($C498=11,H498&lt;Datenblatt!$W$8),100,IF($C498=13,(Datenblatt!$B$27*Übersicht!H498^3)+(Datenblatt!$C$27*Übersicht!H498^2)+(Datenblatt!$D$27*Übersicht!H498)+Datenblatt!$E$27,IF($C498=14,(Datenblatt!$B$28*Übersicht!H498^3)+(Datenblatt!$C$28*Übersicht!H498^2)+(Datenblatt!$D$28*Übersicht!H498)+Datenblatt!$E$28,IF($C498=15,(Datenblatt!$B$29*Übersicht!H498^3)+(Datenblatt!$C$29*Übersicht!H498^2)+(Datenblatt!$D$29*Übersicht!H498)+Datenblatt!$E$29,IF($C498=16,(Datenblatt!$B$30*Übersicht!H498^3)+(Datenblatt!$C$30*Übersicht!H498^2)+(Datenblatt!$D$30*Übersicht!H498)+Datenblatt!$E$30,IF($C498=12,(Datenblatt!$B$31*Übersicht!H498^3)+(Datenblatt!$C$31*Übersicht!H498^2)+(Datenblatt!$D$31*Übersicht!H498)+Datenblatt!$E$31,IF($C498=11,(Datenblatt!$B$32*Übersicht!H498^3)+(Datenblatt!$C$32*Übersicht!H498^2)+(Datenblatt!$D$32*Übersicht!H498)+Datenblatt!$E$32,0))))))))))))))))))))))))</f>
        <v>0</v>
      </c>
      <c r="N498">
        <f>IF(AND(H498="",C498=11),Datenblatt!$I$29,IF(AND(H498="",C498=12),Datenblatt!$I$29,IF(AND(H498="",C498=16),Datenblatt!$I$29,IF(AND(H498="",C498=15),Datenblatt!$I$29,IF(AND(H498="",C498=14),Datenblatt!$I$29,IF(AND(H498="",C498=13),Datenblatt!$I$29,IF(AND($C498=13,H498&gt;Datenblatt!$X$3),0,IF(AND($C498=14,H498&gt;Datenblatt!$X$4),0,IF(AND($C498=15,H498&gt;Datenblatt!$X$5),0,IF(AND($C498=16,H498&gt;Datenblatt!$X$6),0,IF(AND($C498=12,H498&gt;Datenblatt!$X$7),0,IF(AND($C498=11,H498&gt;Datenblatt!$X$8),0,IF(AND($C498=13,H498&lt;Datenblatt!$W$3),100,IF(AND($C498=14,H498&lt;Datenblatt!$W$4),100,IF(AND($C498=15,H498&lt;Datenblatt!$W$5),100,IF(AND($C498=16,H498&lt;Datenblatt!$W$6),100,IF(AND($C498=12,H498&lt;Datenblatt!$W$7),100,IF(AND($C498=11,H498&lt;Datenblatt!$W$8),100,IF($C498=13,(Datenblatt!$B$27*Übersicht!H498^3)+(Datenblatt!$C$27*Übersicht!H498^2)+(Datenblatt!$D$27*Übersicht!H498)+Datenblatt!$E$27,IF($C498=14,(Datenblatt!$B$28*Übersicht!H498^3)+(Datenblatt!$C$28*Übersicht!H498^2)+(Datenblatt!$D$28*Übersicht!H498)+Datenblatt!$E$28,IF($C498=15,(Datenblatt!$B$29*Übersicht!H498^3)+(Datenblatt!$C$29*Übersicht!H498^2)+(Datenblatt!$D$29*Übersicht!H498)+Datenblatt!$E$29,IF($C498=16,(Datenblatt!$B$30*Übersicht!H498^3)+(Datenblatt!$C$30*Übersicht!H498^2)+(Datenblatt!$D$30*Übersicht!H498)+Datenblatt!$E$30,IF($C498=12,(Datenblatt!$B$31*Übersicht!H498^3)+(Datenblatt!$C$31*Übersicht!H498^2)+(Datenblatt!$D$31*Übersicht!H498)+Datenblatt!$E$31,IF($C498=11,(Datenblatt!$B$32*Übersicht!H498^3)+(Datenblatt!$C$32*Übersicht!H498^2)+(Datenblatt!$D$32*Übersicht!H498)+Datenblatt!$E$32,0))))))))))))))))))))))))</f>
        <v>0</v>
      </c>
      <c r="O498" s="2" t="e">
        <f t="shared" si="28"/>
        <v>#DIV/0!</v>
      </c>
      <c r="P498" s="2" t="e">
        <f t="shared" si="29"/>
        <v>#DIV/0!</v>
      </c>
      <c r="R498" s="2"/>
      <c r="S498" s="2">
        <f>Datenblatt!$I$10</f>
        <v>62.816491055091916</v>
      </c>
      <c r="T498" s="2">
        <f>Datenblatt!$I$18</f>
        <v>62.379148900450787</v>
      </c>
      <c r="U498" s="2">
        <f>Datenblatt!$I$26</f>
        <v>55.885385458572635</v>
      </c>
      <c r="V498" s="2">
        <f>Datenblatt!$I$34</f>
        <v>60.727085155488531</v>
      </c>
      <c r="W498" s="7" t="e">
        <f t="shared" si="30"/>
        <v>#DIV/0!</v>
      </c>
      <c r="Y498" s="2">
        <f>Datenblatt!$I$5</f>
        <v>73.48733784597421</v>
      </c>
      <c r="Z498">
        <f>Datenblatt!$I$13</f>
        <v>79.926562848016317</v>
      </c>
      <c r="AA498">
        <f>Datenblatt!$I$21</f>
        <v>79.953620531215734</v>
      </c>
      <c r="AB498">
        <f>Datenblatt!$I$29</f>
        <v>70.851454876954847</v>
      </c>
      <c r="AC498">
        <f>Datenblatt!$I$37</f>
        <v>75.813025407742586</v>
      </c>
      <c r="AD498" s="7" t="e">
        <f t="shared" si="31"/>
        <v>#DIV/0!</v>
      </c>
    </row>
    <row r="499" spans="10:30" ht="19" x14ac:dyDescent="0.25">
      <c r="J499" s="3" t="e">
        <f>IF(AND($C499=13,Datenblatt!M499&lt;Datenblatt!$R$3),0,IF(AND($C499=14,Datenblatt!M499&lt;Datenblatt!$R$4),0,IF(AND($C499=15,Datenblatt!M499&lt;Datenblatt!$R$5),0,IF(AND($C499=16,Datenblatt!M499&lt;Datenblatt!$R$6),0,IF(AND($C499=12,Datenblatt!M499&lt;Datenblatt!$R$7),0,IF(AND($C499=11,Datenblatt!M499&lt;Datenblatt!$R$8),0,IF(AND($C499=13,Datenblatt!M499&gt;Datenblatt!$Q$3),100,IF(AND($C499=14,Datenblatt!M499&gt;Datenblatt!$Q$4),100,IF(AND($C499=15,Datenblatt!M499&gt;Datenblatt!$Q$5),100,IF(AND($C499=16,Datenblatt!M499&gt;Datenblatt!$Q$6),100,IF(AND($C499=12,Datenblatt!M499&gt;Datenblatt!$Q$7),100,IF(AND($C499=11,Datenblatt!M499&gt;Datenblatt!$Q$8),100,IF(Übersicht!$C499=13,Datenblatt!$B$3*Datenblatt!M499^3+Datenblatt!$C$3*Datenblatt!M499^2+Datenblatt!$D$3*Datenblatt!M499+Datenblatt!$E$3,IF(Übersicht!$C499=14,Datenblatt!$B$4*Datenblatt!M499^3+Datenblatt!$C$4*Datenblatt!M499^2+Datenblatt!$D$4*Datenblatt!M499+Datenblatt!$E$4,IF(Übersicht!$C499=15,Datenblatt!$B$5*Datenblatt!M499^3+Datenblatt!$C$5*Datenblatt!M499^2+Datenblatt!$D$5*Datenblatt!M499+Datenblatt!$E$5,IF(Übersicht!$C499=16,Datenblatt!$B$6*Datenblatt!M499^3+Datenblatt!$C$6*Datenblatt!M499^2+Datenblatt!$D$6*Datenblatt!M499+Datenblatt!$E$6,IF(Übersicht!$C499=12,Datenblatt!$B$7*Datenblatt!M499^3+Datenblatt!$C$7*Datenblatt!M499^2+Datenblatt!$D$7*Datenblatt!M499+Datenblatt!$E$7,IF(Übersicht!$C499=11,Datenblatt!$B$8*Datenblatt!M499^3+Datenblatt!$C$8*Datenblatt!M499^2+Datenblatt!$D$8*Datenblatt!M499+Datenblatt!$E$8,0))))))))))))))))))</f>
        <v>#DIV/0!</v>
      </c>
      <c r="K499" t="e">
        <f>IF(AND(Übersicht!$C499=13,Datenblatt!N499&lt;Datenblatt!$T$3),0,IF(AND(Übersicht!$C499=14,Datenblatt!N499&lt;Datenblatt!$T$4),0,IF(AND(Übersicht!$C499=15,Datenblatt!N499&lt;Datenblatt!$T$5),0,IF(AND(Übersicht!$C499=16,Datenblatt!N499&lt;Datenblatt!$T$6),0,IF(AND(Übersicht!$C499=12,Datenblatt!N499&lt;Datenblatt!$T$7),0,IF(AND(Übersicht!$C499=11,Datenblatt!N499&lt;Datenblatt!$T$8),0,IF(AND($C499=13,Datenblatt!N499&gt;Datenblatt!$S$3),100,IF(AND($C499=14,Datenblatt!N499&gt;Datenblatt!$S$4),100,IF(AND($C499=15,Datenblatt!N499&gt;Datenblatt!$S$5),100,IF(AND($C499=16,Datenblatt!N499&gt;Datenblatt!$S$6),100,IF(AND($C499=12,Datenblatt!N499&gt;Datenblatt!$S$7),100,IF(AND($C499=11,Datenblatt!N499&gt;Datenblatt!$S$8),100,IF(Übersicht!$C499=13,Datenblatt!$B$11*Datenblatt!N499^3+Datenblatt!$C$11*Datenblatt!N499^2+Datenblatt!$D$11*Datenblatt!N499+Datenblatt!$E$11,IF(Übersicht!$C499=14,Datenblatt!$B$12*Datenblatt!N499^3+Datenblatt!$C$12*Datenblatt!N499^2+Datenblatt!$D$12*Datenblatt!N499+Datenblatt!$E$12,IF(Übersicht!$C499=15,Datenblatt!$B$13*Datenblatt!N499^3+Datenblatt!$C$13*Datenblatt!N499^2+Datenblatt!$D$13*Datenblatt!N499+Datenblatt!$E$13,IF(Übersicht!$C499=16,Datenblatt!$B$14*Datenblatt!N499^3+Datenblatt!$C$14*Datenblatt!N499^2+Datenblatt!$D$14*Datenblatt!N499+Datenblatt!$E$14,IF(Übersicht!$C499=12,Datenblatt!$B$15*Datenblatt!N499^3+Datenblatt!$C$15*Datenblatt!N499^2+Datenblatt!$D$15*Datenblatt!N499+Datenblatt!$E$15,IF(Übersicht!$C499=11,Datenblatt!$B$16*Datenblatt!N499^3+Datenblatt!$C$16*Datenblatt!N499^2+Datenblatt!$D$16*Datenblatt!N499+Datenblatt!$E$16,0))))))))))))))))))</f>
        <v>#DIV/0!</v>
      </c>
      <c r="L499">
        <f>IF(AND($C499=13,G499&lt;Datenblatt!$V$3),0,IF(AND($C499=14,G499&lt;Datenblatt!$V$4),0,IF(AND($C499=15,G499&lt;Datenblatt!$V$5),0,IF(AND($C499=16,G499&lt;Datenblatt!$V$6),0,IF(AND($C499=12,G499&lt;Datenblatt!$V$7),0,IF(AND($C499=11,G499&lt;Datenblatt!$V$8),0,IF(AND($C499=13,G499&gt;Datenblatt!$U$3),100,IF(AND($C499=14,G499&gt;Datenblatt!$U$4),100,IF(AND($C499=15,G499&gt;Datenblatt!$U$5),100,IF(AND($C499=16,G499&gt;Datenblatt!$U$6),100,IF(AND($C499=12,G499&gt;Datenblatt!$U$7),100,IF(AND($C499=11,G499&gt;Datenblatt!$U$8),100,IF($C499=13,(Datenblatt!$B$19*Übersicht!G499^3)+(Datenblatt!$C$19*Übersicht!G499^2)+(Datenblatt!$D$19*Übersicht!G499)+Datenblatt!$E$19,IF($C499=14,(Datenblatt!$B$20*Übersicht!G499^3)+(Datenblatt!$C$20*Übersicht!G499^2)+(Datenblatt!$D$20*Übersicht!G499)+Datenblatt!$E$20,IF($C499=15,(Datenblatt!$B$21*Übersicht!G499^3)+(Datenblatt!$C$21*Übersicht!G499^2)+(Datenblatt!$D$21*Übersicht!G499)+Datenblatt!$E$21,IF($C499=16,(Datenblatt!$B$22*Übersicht!G499^3)+(Datenblatt!$C$22*Übersicht!G499^2)+(Datenblatt!$D$22*Übersicht!G499)+Datenblatt!$E$22,IF($C499=12,(Datenblatt!$B$23*Übersicht!G499^3)+(Datenblatt!$C$23*Übersicht!G499^2)+(Datenblatt!$D$23*Übersicht!G499)+Datenblatt!$E$23,IF($C499=11,(Datenblatt!$B$24*Übersicht!G499^3)+(Datenblatt!$C$24*Übersicht!G499^2)+(Datenblatt!$D$24*Übersicht!G499)+Datenblatt!$E$24,0))))))))))))))))))</f>
        <v>0</v>
      </c>
      <c r="M499">
        <f>IF(AND(H499="",C499=11),Datenblatt!$I$26,IF(AND(H499="",C499=12),Datenblatt!$I$26,IF(AND(H499="",C499=16),Datenblatt!$I$27,IF(AND(H499="",C499=15),Datenblatt!$I$26,IF(AND(H499="",C499=14),Datenblatt!$I$26,IF(AND(H499="",C499=13),Datenblatt!$I$26,IF(AND($C499=13,H499&gt;Datenblatt!$X$3),0,IF(AND($C499=14,H499&gt;Datenblatt!$X$4),0,IF(AND($C499=15,H499&gt;Datenblatt!$X$5),0,IF(AND($C499=16,H499&gt;Datenblatt!$X$6),0,IF(AND($C499=12,H499&gt;Datenblatt!$X$7),0,IF(AND($C499=11,H499&gt;Datenblatt!$X$8),0,IF(AND($C499=13,H499&lt;Datenblatt!$W$3),100,IF(AND($C499=14,H499&lt;Datenblatt!$W$4),100,IF(AND($C499=15,H499&lt;Datenblatt!$W$5),100,IF(AND($C499=16,H499&lt;Datenblatt!$W$6),100,IF(AND($C499=12,H499&lt;Datenblatt!$W$7),100,IF(AND($C499=11,H499&lt;Datenblatt!$W$8),100,IF($C499=13,(Datenblatt!$B$27*Übersicht!H499^3)+(Datenblatt!$C$27*Übersicht!H499^2)+(Datenblatt!$D$27*Übersicht!H499)+Datenblatt!$E$27,IF($C499=14,(Datenblatt!$B$28*Übersicht!H499^3)+(Datenblatt!$C$28*Übersicht!H499^2)+(Datenblatt!$D$28*Übersicht!H499)+Datenblatt!$E$28,IF($C499=15,(Datenblatt!$B$29*Übersicht!H499^3)+(Datenblatt!$C$29*Übersicht!H499^2)+(Datenblatt!$D$29*Übersicht!H499)+Datenblatt!$E$29,IF($C499=16,(Datenblatt!$B$30*Übersicht!H499^3)+(Datenblatt!$C$30*Übersicht!H499^2)+(Datenblatt!$D$30*Übersicht!H499)+Datenblatt!$E$30,IF($C499=12,(Datenblatt!$B$31*Übersicht!H499^3)+(Datenblatt!$C$31*Übersicht!H499^2)+(Datenblatt!$D$31*Übersicht!H499)+Datenblatt!$E$31,IF($C499=11,(Datenblatt!$B$32*Übersicht!H499^3)+(Datenblatt!$C$32*Übersicht!H499^2)+(Datenblatt!$D$32*Übersicht!H499)+Datenblatt!$E$32,0))))))))))))))))))))))))</f>
        <v>0</v>
      </c>
      <c r="N499">
        <f>IF(AND(H499="",C499=11),Datenblatt!$I$29,IF(AND(H499="",C499=12),Datenblatt!$I$29,IF(AND(H499="",C499=16),Datenblatt!$I$29,IF(AND(H499="",C499=15),Datenblatt!$I$29,IF(AND(H499="",C499=14),Datenblatt!$I$29,IF(AND(H499="",C499=13),Datenblatt!$I$29,IF(AND($C499=13,H499&gt;Datenblatt!$X$3),0,IF(AND($C499=14,H499&gt;Datenblatt!$X$4),0,IF(AND($C499=15,H499&gt;Datenblatt!$X$5),0,IF(AND($C499=16,H499&gt;Datenblatt!$X$6),0,IF(AND($C499=12,H499&gt;Datenblatt!$X$7),0,IF(AND($C499=11,H499&gt;Datenblatt!$X$8),0,IF(AND($C499=13,H499&lt;Datenblatt!$W$3),100,IF(AND($C499=14,H499&lt;Datenblatt!$W$4),100,IF(AND($C499=15,H499&lt;Datenblatt!$W$5),100,IF(AND($C499=16,H499&lt;Datenblatt!$W$6),100,IF(AND($C499=12,H499&lt;Datenblatt!$W$7),100,IF(AND($C499=11,H499&lt;Datenblatt!$W$8),100,IF($C499=13,(Datenblatt!$B$27*Übersicht!H499^3)+(Datenblatt!$C$27*Übersicht!H499^2)+(Datenblatt!$D$27*Übersicht!H499)+Datenblatt!$E$27,IF($C499=14,(Datenblatt!$B$28*Übersicht!H499^3)+(Datenblatt!$C$28*Übersicht!H499^2)+(Datenblatt!$D$28*Übersicht!H499)+Datenblatt!$E$28,IF($C499=15,(Datenblatt!$B$29*Übersicht!H499^3)+(Datenblatt!$C$29*Übersicht!H499^2)+(Datenblatt!$D$29*Übersicht!H499)+Datenblatt!$E$29,IF($C499=16,(Datenblatt!$B$30*Übersicht!H499^3)+(Datenblatt!$C$30*Übersicht!H499^2)+(Datenblatt!$D$30*Übersicht!H499)+Datenblatt!$E$30,IF($C499=12,(Datenblatt!$B$31*Übersicht!H499^3)+(Datenblatt!$C$31*Übersicht!H499^2)+(Datenblatt!$D$31*Übersicht!H499)+Datenblatt!$E$31,IF($C499=11,(Datenblatt!$B$32*Übersicht!H499^3)+(Datenblatt!$C$32*Übersicht!H499^2)+(Datenblatt!$D$32*Übersicht!H499)+Datenblatt!$E$32,0))))))))))))))))))))))))</f>
        <v>0</v>
      </c>
      <c r="O499" s="2" t="e">
        <f t="shared" si="28"/>
        <v>#DIV/0!</v>
      </c>
      <c r="P499" s="2" t="e">
        <f t="shared" si="29"/>
        <v>#DIV/0!</v>
      </c>
      <c r="R499" s="2"/>
      <c r="S499" s="2">
        <f>Datenblatt!$I$10</f>
        <v>62.816491055091916</v>
      </c>
      <c r="T499" s="2">
        <f>Datenblatt!$I$18</f>
        <v>62.379148900450787</v>
      </c>
      <c r="U499" s="2">
        <f>Datenblatt!$I$26</f>
        <v>55.885385458572635</v>
      </c>
      <c r="V499" s="2">
        <f>Datenblatt!$I$34</f>
        <v>60.727085155488531</v>
      </c>
      <c r="W499" s="7" t="e">
        <f t="shared" si="30"/>
        <v>#DIV/0!</v>
      </c>
      <c r="Y499" s="2">
        <f>Datenblatt!$I$5</f>
        <v>73.48733784597421</v>
      </c>
      <c r="Z499">
        <f>Datenblatt!$I$13</f>
        <v>79.926562848016317</v>
      </c>
      <c r="AA499">
        <f>Datenblatt!$I$21</f>
        <v>79.953620531215734</v>
      </c>
      <c r="AB499">
        <f>Datenblatt!$I$29</f>
        <v>70.851454876954847</v>
      </c>
      <c r="AC499">
        <f>Datenblatt!$I$37</f>
        <v>75.813025407742586</v>
      </c>
      <c r="AD499" s="7" t="e">
        <f t="shared" si="31"/>
        <v>#DIV/0!</v>
      </c>
    </row>
    <row r="500" spans="10:30" ht="19" x14ac:dyDescent="0.25">
      <c r="J500" s="3" t="e">
        <f>IF(AND($C500=13,Datenblatt!M500&lt;Datenblatt!$R$3),0,IF(AND($C500=14,Datenblatt!M500&lt;Datenblatt!$R$4),0,IF(AND($C500=15,Datenblatt!M500&lt;Datenblatt!$R$5),0,IF(AND($C500=16,Datenblatt!M500&lt;Datenblatt!$R$6),0,IF(AND($C500=12,Datenblatt!M500&lt;Datenblatt!$R$7),0,IF(AND($C500=11,Datenblatt!M500&lt;Datenblatt!$R$8),0,IF(AND($C500=13,Datenblatt!M500&gt;Datenblatt!$Q$3),100,IF(AND($C500=14,Datenblatt!M500&gt;Datenblatt!$Q$4),100,IF(AND($C500=15,Datenblatt!M500&gt;Datenblatt!$Q$5),100,IF(AND($C500=16,Datenblatt!M500&gt;Datenblatt!$Q$6),100,IF(AND($C500=12,Datenblatt!M500&gt;Datenblatt!$Q$7),100,IF(AND($C500=11,Datenblatt!M500&gt;Datenblatt!$Q$8),100,IF(Übersicht!$C500=13,Datenblatt!$B$3*Datenblatt!M500^3+Datenblatt!$C$3*Datenblatt!M500^2+Datenblatt!$D$3*Datenblatt!M500+Datenblatt!$E$3,IF(Übersicht!$C500=14,Datenblatt!$B$4*Datenblatt!M500^3+Datenblatt!$C$4*Datenblatt!M500^2+Datenblatt!$D$4*Datenblatt!M500+Datenblatt!$E$4,IF(Übersicht!$C500=15,Datenblatt!$B$5*Datenblatt!M500^3+Datenblatt!$C$5*Datenblatt!M500^2+Datenblatt!$D$5*Datenblatt!M500+Datenblatt!$E$5,IF(Übersicht!$C500=16,Datenblatt!$B$6*Datenblatt!M500^3+Datenblatt!$C$6*Datenblatt!M500^2+Datenblatt!$D$6*Datenblatt!M500+Datenblatt!$E$6,IF(Übersicht!$C500=12,Datenblatt!$B$7*Datenblatt!M500^3+Datenblatt!$C$7*Datenblatt!M500^2+Datenblatt!$D$7*Datenblatt!M500+Datenblatt!$E$7,IF(Übersicht!$C500=11,Datenblatt!$B$8*Datenblatt!M500^3+Datenblatt!$C$8*Datenblatt!M500^2+Datenblatt!$D$8*Datenblatt!M500+Datenblatt!$E$8,0))))))))))))))))))</f>
        <v>#DIV/0!</v>
      </c>
      <c r="K500" t="e">
        <f>IF(AND(Übersicht!$C500=13,Datenblatt!N500&lt;Datenblatt!$T$3),0,IF(AND(Übersicht!$C500=14,Datenblatt!N500&lt;Datenblatt!$T$4),0,IF(AND(Übersicht!$C500=15,Datenblatt!N500&lt;Datenblatt!$T$5),0,IF(AND(Übersicht!$C500=16,Datenblatt!N500&lt;Datenblatt!$T$6),0,IF(AND(Übersicht!$C500=12,Datenblatt!N500&lt;Datenblatt!$T$7),0,IF(AND(Übersicht!$C500=11,Datenblatt!N500&lt;Datenblatt!$T$8),0,IF(AND($C500=13,Datenblatt!N500&gt;Datenblatt!$S$3),100,IF(AND($C500=14,Datenblatt!N500&gt;Datenblatt!$S$4),100,IF(AND($C500=15,Datenblatt!N500&gt;Datenblatt!$S$5),100,IF(AND($C500=16,Datenblatt!N500&gt;Datenblatt!$S$6),100,IF(AND($C500=12,Datenblatt!N500&gt;Datenblatt!$S$7),100,IF(AND($C500=11,Datenblatt!N500&gt;Datenblatt!$S$8),100,IF(Übersicht!$C500=13,Datenblatt!$B$11*Datenblatt!N500^3+Datenblatt!$C$11*Datenblatt!N500^2+Datenblatt!$D$11*Datenblatt!N500+Datenblatt!$E$11,IF(Übersicht!$C500=14,Datenblatt!$B$12*Datenblatt!N500^3+Datenblatt!$C$12*Datenblatt!N500^2+Datenblatt!$D$12*Datenblatt!N500+Datenblatt!$E$12,IF(Übersicht!$C500=15,Datenblatt!$B$13*Datenblatt!N500^3+Datenblatt!$C$13*Datenblatt!N500^2+Datenblatt!$D$13*Datenblatt!N500+Datenblatt!$E$13,IF(Übersicht!$C500=16,Datenblatt!$B$14*Datenblatt!N500^3+Datenblatt!$C$14*Datenblatt!N500^2+Datenblatt!$D$14*Datenblatt!N500+Datenblatt!$E$14,IF(Übersicht!$C500=12,Datenblatt!$B$15*Datenblatt!N500^3+Datenblatt!$C$15*Datenblatt!N500^2+Datenblatt!$D$15*Datenblatt!N500+Datenblatt!$E$15,IF(Übersicht!$C500=11,Datenblatt!$B$16*Datenblatt!N500^3+Datenblatt!$C$16*Datenblatt!N500^2+Datenblatt!$D$16*Datenblatt!N500+Datenblatt!$E$16,0))))))))))))))))))</f>
        <v>#DIV/0!</v>
      </c>
      <c r="L500">
        <f>IF(AND($C500=13,G500&lt;Datenblatt!$V$3),0,IF(AND($C500=14,G500&lt;Datenblatt!$V$4),0,IF(AND($C500=15,G500&lt;Datenblatt!$V$5),0,IF(AND($C500=16,G500&lt;Datenblatt!$V$6),0,IF(AND($C500=12,G500&lt;Datenblatt!$V$7),0,IF(AND($C500=11,G500&lt;Datenblatt!$V$8),0,IF(AND($C500=13,G500&gt;Datenblatt!$U$3),100,IF(AND($C500=14,G500&gt;Datenblatt!$U$4),100,IF(AND($C500=15,G500&gt;Datenblatt!$U$5),100,IF(AND($C500=16,G500&gt;Datenblatt!$U$6),100,IF(AND($C500=12,G500&gt;Datenblatt!$U$7),100,IF(AND($C500=11,G500&gt;Datenblatt!$U$8),100,IF($C500=13,(Datenblatt!$B$19*Übersicht!G500^3)+(Datenblatt!$C$19*Übersicht!G500^2)+(Datenblatt!$D$19*Übersicht!G500)+Datenblatt!$E$19,IF($C500=14,(Datenblatt!$B$20*Übersicht!G500^3)+(Datenblatt!$C$20*Übersicht!G500^2)+(Datenblatt!$D$20*Übersicht!G500)+Datenblatt!$E$20,IF($C500=15,(Datenblatt!$B$21*Übersicht!G500^3)+(Datenblatt!$C$21*Übersicht!G500^2)+(Datenblatt!$D$21*Übersicht!G500)+Datenblatt!$E$21,IF($C500=16,(Datenblatt!$B$22*Übersicht!G500^3)+(Datenblatt!$C$22*Übersicht!G500^2)+(Datenblatt!$D$22*Übersicht!G500)+Datenblatt!$E$22,IF($C500=12,(Datenblatt!$B$23*Übersicht!G500^3)+(Datenblatt!$C$23*Übersicht!G500^2)+(Datenblatt!$D$23*Übersicht!G500)+Datenblatt!$E$23,IF($C500=11,(Datenblatt!$B$24*Übersicht!G500^3)+(Datenblatt!$C$24*Übersicht!G500^2)+(Datenblatt!$D$24*Übersicht!G500)+Datenblatt!$E$24,0))))))))))))))))))</f>
        <v>0</v>
      </c>
      <c r="M500">
        <f>IF(AND(H500="",C500=11),Datenblatt!$I$26,IF(AND(H500="",C500=12),Datenblatt!$I$26,IF(AND(H500="",C500=16),Datenblatt!$I$27,IF(AND(H500="",C500=15),Datenblatt!$I$26,IF(AND(H500="",C500=14),Datenblatt!$I$26,IF(AND(H500="",C500=13),Datenblatt!$I$26,IF(AND($C500=13,H500&gt;Datenblatt!$X$3),0,IF(AND($C500=14,H500&gt;Datenblatt!$X$4),0,IF(AND($C500=15,H500&gt;Datenblatt!$X$5),0,IF(AND($C500=16,H500&gt;Datenblatt!$X$6),0,IF(AND($C500=12,H500&gt;Datenblatt!$X$7),0,IF(AND($C500=11,H500&gt;Datenblatt!$X$8),0,IF(AND($C500=13,H500&lt;Datenblatt!$W$3),100,IF(AND($C500=14,H500&lt;Datenblatt!$W$4),100,IF(AND($C500=15,H500&lt;Datenblatt!$W$5),100,IF(AND($C500=16,H500&lt;Datenblatt!$W$6),100,IF(AND($C500=12,H500&lt;Datenblatt!$W$7),100,IF(AND($C500=11,H500&lt;Datenblatt!$W$8),100,IF($C500=13,(Datenblatt!$B$27*Übersicht!H500^3)+(Datenblatt!$C$27*Übersicht!H500^2)+(Datenblatt!$D$27*Übersicht!H500)+Datenblatt!$E$27,IF($C500=14,(Datenblatt!$B$28*Übersicht!H500^3)+(Datenblatt!$C$28*Übersicht!H500^2)+(Datenblatt!$D$28*Übersicht!H500)+Datenblatt!$E$28,IF($C500=15,(Datenblatt!$B$29*Übersicht!H500^3)+(Datenblatt!$C$29*Übersicht!H500^2)+(Datenblatt!$D$29*Übersicht!H500)+Datenblatt!$E$29,IF($C500=16,(Datenblatt!$B$30*Übersicht!H500^3)+(Datenblatt!$C$30*Übersicht!H500^2)+(Datenblatt!$D$30*Übersicht!H500)+Datenblatt!$E$30,IF($C500=12,(Datenblatt!$B$31*Übersicht!H500^3)+(Datenblatt!$C$31*Übersicht!H500^2)+(Datenblatt!$D$31*Übersicht!H500)+Datenblatt!$E$31,IF($C500=11,(Datenblatt!$B$32*Übersicht!H500^3)+(Datenblatt!$C$32*Übersicht!H500^2)+(Datenblatt!$D$32*Übersicht!H500)+Datenblatt!$E$32,0))))))))))))))))))))))))</f>
        <v>0</v>
      </c>
      <c r="N500">
        <f>IF(AND(H500="",C500=11),Datenblatt!$I$29,IF(AND(H500="",C500=12),Datenblatt!$I$29,IF(AND(H500="",C500=16),Datenblatt!$I$29,IF(AND(H500="",C500=15),Datenblatt!$I$29,IF(AND(H500="",C500=14),Datenblatt!$I$29,IF(AND(H500="",C500=13),Datenblatt!$I$29,IF(AND($C500=13,H500&gt;Datenblatt!$X$3),0,IF(AND($C500=14,H500&gt;Datenblatt!$X$4),0,IF(AND($C500=15,H500&gt;Datenblatt!$X$5),0,IF(AND($C500=16,H500&gt;Datenblatt!$X$6),0,IF(AND($C500=12,H500&gt;Datenblatt!$X$7),0,IF(AND($C500=11,H500&gt;Datenblatt!$X$8),0,IF(AND($C500=13,H500&lt;Datenblatt!$W$3),100,IF(AND($C500=14,H500&lt;Datenblatt!$W$4),100,IF(AND($C500=15,H500&lt;Datenblatt!$W$5),100,IF(AND($C500=16,H500&lt;Datenblatt!$W$6),100,IF(AND($C500=12,H500&lt;Datenblatt!$W$7),100,IF(AND($C500=11,H500&lt;Datenblatt!$W$8),100,IF($C500=13,(Datenblatt!$B$27*Übersicht!H500^3)+(Datenblatt!$C$27*Übersicht!H500^2)+(Datenblatt!$D$27*Übersicht!H500)+Datenblatt!$E$27,IF($C500=14,(Datenblatt!$B$28*Übersicht!H500^3)+(Datenblatt!$C$28*Übersicht!H500^2)+(Datenblatt!$D$28*Übersicht!H500)+Datenblatt!$E$28,IF($C500=15,(Datenblatt!$B$29*Übersicht!H500^3)+(Datenblatt!$C$29*Übersicht!H500^2)+(Datenblatt!$D$29*Übersicht!H500)+Datenblatt!$E$29,IF($C500=16,(Datenblatt!$B$30*Übersicht!H500^3)+(Datenblatt!$C$30*Übersicht!H500^2)+(Datenblatt!$D$30*Übersicht!H500)+Datenblatt!$E$30,IF($C500=12,(Datenblatt!$B$31*Übersicht!H500^3)+(Datenblatt!$C$31*Übersicht!H500^2)+(Datenblatt!$D$31*Übersicht!H500)+Datenblatt!$E$31,IF($C500=11,(Datenblatt!$B$32*Übersicht!H500^3)+(Datenblatt!$C$32*Übersicht!H500^2)+(Datenblatt!$D$32*Übersicht!H500)+Datenblatt!$E$32,0))))))))))))))))))))))))</f>
        <v>0</v>
      </c>
      <c r="O500" s="2" t="e">
        <f t="shared" si="28"/>
        <v>#DIV/0!</v>
      </c>
      <c r="P500" s="2" t="e">
        <f t="shared" si="29"/>
        <v>#DIV/0!</v>
      </c>
      <c r="R500" s="2"/>
      <c r="S500" s="2">
        <f>Datenblatt!$I$10</f>
        <v>62.816491055091916</v>
      </c>
      <c r="T500" s="2">
        <f>Datenblatt!$I$18</f>
        <v>62.379148900450787</v>
      </c>
      <c r="U500" s="2">
        <f>Datenblatt!$I$26</f>
        <v>55.885385458572635</v>
      </c>
      <c r="V500" s="2">
        <f>Datenblatt!$I$34</f>
        <v>60.727085155488531</v>
      </c>
      <c r="W500" s="7" t="e">
        <f t="shared" si="30"/>
        <v>#DIV/0!</v>
      </c>
      <c r="Y500" s="2">
        <f>Datenblatt!$I$5</f>
        <v>73.48733784597421</v>
      </c>
      <c r="Z500">
        <f>Datenblatt!$I$13</f>
        <v>79.926562848016317</v>
      </c>
      <c r="AA500">
        <f>Datenblatt!$I$21</f>
        <v>79.953620531215734</v>
      </c>
      <c r="AB500">
        <f>Datenblatt!$I$29</f>
        <v>70.851454876954847</v>
      </c>
      <c r="AC500">
        <f>Datenblatt!$I$37</f>
        <v>75.813025407742586</v>
      </c>
      <c r="AD500" s="7" t="e">
        <f t="shared" si="31"/>
        <v>#DIV/0!</v>
      </c>
    </row>
    <row r="501" spans="10:30" ht="19" x14ac:dyDescent="0.25">
      <c r="J501" s="3" t="e">
        <f>IF(AND($C501=13,Datenblatt!M501&lt;Datenblatt!$R$3),0,IF(AND($C501=14,Datenblatt!M501&lt;Datenblatt!$R$4),0,IF(AND($C501=15,Datenblatt!M501&lt;Datenblatt!$R$5),0,IF(AND($C501=16,Datenblatt!M501&lt;Datenblatt!$R$6),0,IF(AND($C501=12,Datenblatt!M501&lt;Datenblatt!$R$7),0,IF(AND($C501=11,Datenblatt!M501&lt;Datenblatt!$R$8),0,IF(AND($C501=13,Datenblatt!M501&gt;Datenblatt!$Q$3),100,IF(AND($C501=14,Datenblatt!M501&gt;Datenblatt!$Q$4),100,IF(AND($C501=15,Datenblatt!M501&gt;Datenblatt!$Q$5),100,IF(AND($C501=16,Datenblatt!M501&gt;Datenblatt!$Q$6),100,IF(AND($C501=12,Datenblatt!M501&gt;Datenblatt!$Q$7),100,IF(AND($C501=11,Datenblatt!M501&gt;Datenblatt!$Q$8),100,IF(Übersicht!$C501=13,Datenblatt!$B$3*Datenblatt!M501^3+Datenblatt!$C$3*Datenblatt!M501^2+Datenblatt!$D$3*Datenblatt!M501+Datenblatt!$E$3,IF(Übersicht!$C501=14,Datenblatt!$B$4*Datenblatt!M501^3+Datenblatt!$C$4*Datenblatt!M501^2+Datenblatt!$D$4*Datenblatt!M501+Datenblatt!$E$4,IF(Übersicht!$C501=15,Datenblatt!$B$5*Datenblatt!M501^3+Datenblatt!$C$5*Datenblatt!M501^2+Datenblatt!$D$5*Datenblatt!M501+Datenblatt!$E$5,IF(Übersicht!$C501=16,Datenblatt!$B$6*Datenblatt!M501^3+Datenblatt!$C$6*Datenblatt!M501^2+Datenblatt!$D$6*Datenblatt!M501+Datenblatt!$E$6,IF(Übersicht!$C501=12,Datenblatt!$B$7*Datenblatt!M501^3+Datenblatt!$C$7*Datenblatt!M501^2+Datenblatt!$D$7*Datenblatt!M501+Datenblatt!$E$7,IF(Übersicht!$C501=11,Datenblatt!$B$8*Datenblatt!M501^3+Datenblatt!$C$8*Datenblatt!M501^2+Datenblatt!$D$8*Datenblatt!M501+Datenblatt!$E$8,0))))))))))))))))))</f>
        <v>#DIV/0!</v>
      </c>
      <c r="K501" t="e">
        <f>IF(AND(Übersicht!$C501=13,Datenblatt!N501&lt;Datenblatt!$T$3),0,IF(AND(Übersicht!$C501=14,Datenblatt!N501&lt;Datenblatt!$T$4),0,IF(AND(Übersicht!$C501=15,Datenblatt!N501&lt;Datenblatt!$T$5),0,IF(AND(Übersicht!$C501=16,Datenblatt!N501&lt;Datenblatt!$T$6),0,IF(AND(Übersicht!$C501=12,Datenblatt!N501&lt;Datenblatt!$T$7),0,IF(AND(Übersicht!$C501=11,Datenblatt!N501&lt;Datenblatt!$T$8),0,IF(AND($C501=13,Datenblatt!N501&gt;Datenblatt!$S$3),100,IF(AND($C501=14,Datenblatt!N501&gt;Datenblatt!$S$4),100,IF(AND($C501=15,Datenblatt!N501&gt;Datenblatt!$S$5),100,IF(AND($C501=16,Datenblatt!N501&gt;Datenblatt!$S$6),100,IF(AND($C501=12,Datenblatt!N501&gt;Datenblatt!$S$7),100,IF(AND($C501=11,Datenblatt!N501&gt;Datenblatt!$S$8),100,IF(Übersicht!$C501=13,Datenblatt!$B$11*Datenblatt!N501^3+Datenblatt!$C$11*Datenblatt!N501^2+Datenblatt!$D$11*Datenblatt!N501+Datenblatt!$E$11,IF(Übersicht!$C501=14,Datenblatt!$B$12*Datenblatt!N501^3+Datenblatt!$C$12*Datenblatt!N501^2+Datenblatt!$D$12*Datenblatt!N501+Datenblatt!$E$12,IF(Übersicht!$C501=15,Datenblatt!$B$13*Datenblatt!N501^3+Datenblatt!$C$13*Datenblatt!N501^2+Datenblatt!$D$13*Datenblatt!N501+Datenblatt!$E$13,IF(Übersicht!$C501=16,Datenblatt!$B$14*Datenblatt!N501^3+Datenblatt!$C$14*Datenblatt!N501^2+Datenblatt!$D$14*Datenblatt!N501+Datenblatt!$E$14,IF(Übersicht!$C501=12,Datenblatt!$B$15*Datenblatt!N501^3+Datenblatt!$C$15*Datenblatt!N501^2+Datenblatt!$D$15*Datenblatt!N501+Datenblatt!$E$15,IF(Übersicht!$C501=11,Datenblatt!$B$16*Datenblatt!N501^3+Datenblatt!$C$16*Datenblatt!N501^2+Datenblatt!$D$16*Datenblatt!N501+Datenblatt!$E$16,0))))))))))))))))))</f>
        <v>#DIV/0!</v>
      </c>
      <c r="L501">
        <f>IF(AND($C501=13,G501&lt;Datenblatt!$V$3),0,IF(AND($C501=14,G501&lt;Datenblatt!$V$4),0,IF(AND($C501=15,G501&lt;Datenblatt!$V$5),0,IF(AND($C501=16,G501&lt;Datenblatt!$V$6),0,IF(AND($C501=12,G501&lt;Datenblatt!$V$7),0,IF(AND($C501=11,G501&lt;Datenblatt!$V$8),0,IF(AND($C501=13,G501&gt;Datenblatt!$U$3),100,IF(AND($C501=14,G501&gt;Datenblatt!$U$4),100,IF(AND($C501=15,G501&gt;Datenblatt!$U$5),100,IF(AND($C501=16,G501&gt;Datenblatt!$U$6),100,IF(AND($C501=12,G501&gt;Datenblatt!$U$7),100,IF(AND($C501=11,G501&gt;Datenblatt!$U$8),100,IF($C501=13,(Datenblatt!$B$19*Übersicht!G501^3)+(Datenblatt!$C$19*Übersicht!G501^2)+(Datenblatt!$D$19*Übersicht!G501)+Datenblatt!$E$19,IF($C501=14,(Datenblatt!$B$20*Übersicht!G501^3)+(Datenblatt!$C$20*Übersicht!G501^2)+(Datenblatt!$D$20*Übersicht!G501)+Datenblatt!$E$20,IF($C501=15,(Datenblatt!$B$21*Übersicht!G501^3)+(Datenblatt!$C$21*Übersicht!G501^2)+(Datenblatt!$D$21*Übersicht!G501)+Datenblatt!$E$21,IF($C501=16,(Datenblatt!$B$22*Übersicht!G501^3)+(Datenblatt!$C$22*Übersicht!G501^2)+(Datenblatt!$D$22*Übersicht!G501)+Datenblatt!$E$22,IF($C501=12,(Datenblatt!$B$23*Übersicht!G501^3)+(Datenblatt!$C$23*Übersicht!G501^2)+(Datenblatt!$D$23*Übersicht!G501)+Datenblatt!$E$23,IF($C501=11,(Datenblatt!$B$24*Übersicht!G501^3)+(Datenblatt!$C$24*Übersicht!G501^2)+(Datenblatt!$D$24*Übersicht!G501)+Datenblatt!$E$24,0))))))))))))))))))</f>
        <v>0</v>
      </c>
      <c r="M501">
        <f>IF(AND(H501="",C501=11),Datenblatt!$I$26,IF(AND(H501="",C501=12),Datenblatt!$I$26,IF(AND(H501="",C501=16),Datenblatt!$I$27,IF(AND(H501="",C501=15),Datenblatt!$I$26,IF(AND(H501="",C501=14),Datenblatt!$I$26,IF(AND(H501="",C501=13),Datenblatt!$I$26,IF(AND($C501=13,H501&gt;Datenblatt!$X$3),0,IF(AND($C501=14,H501&gt;Datenblatt!$X$4),0,IF(AND($C501=15,H501&gt;Datenblatt!$X$5),0,IF(AND($C501=16,H501&gt;Datenblatt!$X$6),0,IF(AND($C501=12,H501&gt;Datenblatt!$X$7),0,IF(AND($C501=11,H501&gt;Datenblatt!$X$8),0,IF(AND($C501=13,H501&lt;Datenblatt!$W$3),100,IF(AND($C501=14,H501&lt;Datenblatt!$W$4),100,IF(AND($C501=15,H501&lt;Datenblatt!$W$5),100,IF(AND($C501=16,H501&lt;Datenblatt!$W$6),100,IF(AND($C501=12,H501&lt;Datenblatt!$W$7),100,IF(AND($C501=11,H501&lt;Datenblatt!$W$8),100,IF($C501=13,(Datenblatt!$B$27*Übersicht!H501^3)+(Datenblatt!$C$27*Übersicht!H501^2)+(Datenblatt!$D$27*Übersicht!H501)+Datenblatt!$E$27,IF($C501=14,(Datenblatt!$B$28*Übersicht!H501^3)+(Datenblatt!$C$28*Übersicht!H501^2)+(Datenblatt!$D$28*Übersicht!H501)+Datenblatt!$E$28,IF($C501=15,(Datenblatt!$B$29*Übersicht!H501^3)+(Datenblatt!$C$29*Übersicht!H501^2)+(Datenblatt!$D$29*Übersicht!H501)+Datenblatt!$E$29,IF($C501=16,(Datenblatt!$B$30*Übersicht!H501^3)+(Datenblatt!$C$30*Übersicht!H501^2)+(Datenblatt!$D$30*Übersicht!H501)+Datenblatt!$E$30,IF($C501=12,(Datenblatt!$B$31*Übersicht!H501^3)+(Datenblatt!$C$31*Übersicht!H501^2)+(Datenblatt!$D$31*Übersicht!H501)+Datenblatt!$E$31,IF($C501=11,(Datenblatt!$B$32*Übersicht!H501^3)+(Datenblatt!$C$32*Übersicht!H501^2)+(Datenblatt!$D$32*Übersicht!H501)+Datenblatt!$E$32,0))))))))))))))))))))))))</f>
        <v>0</v>
      </c>
      <c r="N501">
        <f>IF(AND(H501="",C501=11),Datenblatt!$I$29,IF(AND(H501="",C501=12),Datenblatt!$I$29,IF(AND(H501="",C501=16),Datenblatt!$I$29,IF(AND(H501="",C501=15),Datenblatt!$I$29,IF(AND(H501="",C501=14),Datenblatt!$I$29,IF(AND(H501="",C501=13),Datenblatt!$I$29,IF(AND($C501=13,H501&gt;Datenblatt!$X$3),0,IF(AND($C501=14,H501&gt;Datenblatt!$X$4),0,IF(AND($C501=15,H501&gt;Datenblatt!$X$5),0,IF(AND($C501=16,H501&gt;Datenblatt!$X$6),0,IF(AND($C501=12,H501&gt;Datenblatt!$X$7),0,IF(AND($C501=11,H501&gt;Datenblatt!$X$8),0,IF(AND($C501=13,H501&lt;Datenblatt!$W$3),100,IF(AND($C501=14,H501&lt;Datenblatt!$W$4),100,IF(AND($C501=15,H501&lt;Datenblatt!$W$5),100,IF(AND($C501=16,H501&lt;Datenblatt!$W$6),100,IF(AND($C501=12,H501&lt;Datenblatt!$W$7),100,IF(AND($C501=11,H501&lt;Datenblatt!$W$8),100,IF($C501=13,(Datenblatt!$B$27*Übersicht!H501^3)+(Datenblatt!$C$27*Übersicht!H501^2)+(Datenblatt!$D$27*Übersicht!H501)+Datenblatt!$E$27,IF($C501=14,(Datenblatt!$B$28*Übersicht!H501^3)+(Datenblatt!$C$28*Übersicht!H501^2)+(Datenblatt!$D$28*Übersicht!H501)+Datenblatt!$E$28,IF($C501=15,(Datenblatt!$B$29*Übersicht!H501^3)+(Datenblatt!$C$29*Übersicht!H501^2)+(Datenblatt!$D$29*Übersicht!H501)+Datenblatt!$E$29,IF($C501=16,(Datenblatt!$B$30*Übersicht!H501^3)+(Datenblatt!$C$30*Übersicht!H501^2)+(Datenblatt!$D$30*Übersicht!H501)+Datenblatt!$E$30,IF($C501=12,(Datenblatt!$B$31*Übersicht!H501^3)+(Datenblatt!$C$31*Übersicht!H501^2)+(Datenblatt!$D$31*Übersicht!H501)+Datenblatt!$E$31,IF($C501=11,(Datenblatt!$B$32*Übersicht!H501^3)+(Datenblatt!$C$32*Übersicht!H501^2)+(Datenblatt!$D$32*Übersicht!H501)+Datenblatt!$E$32,0))))))))))))))))))))))))</f>
        <v>0</v>
      </c>
      <c r="O501" s="2" t="e">
        <f t="shared" si="28"/>
        <v>#DIV/0!</v>
      </c>
      <c r="P501" s="2" t="e">
        <f t="shared" si="29"/>
        <v>#DIV/0!</v>
      </c>
      <c r="R501" s="2"/>
      <c r="S501" s="2">
        <f>Datenblatt!$I$10</f>
        <v>62.816491055091916</v>
      </c>
      <c r="T501" s="2">
        <f>Datenblatt!$I$18</f>
        <v>62.379148900450787</v>
      </c>
      <c r="U501" s="2">
        <f>Datenblatt!$I$26</f>
        <v>55.885385458572635</v>
      </c>
      <c r="V501" s="2">
        <f>Datenblatt!$I$34</f>
        <v>60.727085155488531</v>
      </c>
      <c r="W501" s="7" t="e">
        <f t="shared" si="30"/>
        <v>#DIV/0!</v>
      </c>
      <c r="Y501" s="2">
        <f>Datenblatt!$I$5</f>
        <v>73.48733784597421</v>
      </c>
      <c r="Z501">
        <f>Datenblatt!$I$13</f>
        <v>79.926562848016317</v>
      </c>
      <c r="AA501">
        <f>Datenblatt!$I$21</f>
        <v>79.953620531215734</v>
      </c>
      <c r="AB501">
        <f>Datenblatt!$I$29</f>
        <v>70.851454876954847</v>
      </c>
      <c r="AC501">
        <f>Datenblatt!$I$37</f>
        <v>75.813025407742586</v>
      </c>
      <c r="AD501" s="7" t="e">
        <f t="shared" si="31"/>
        <v>#DIV/0!</v>
      </c>
    </row>
    <row r="502" spans="10:30" ht="19" x14ac:dyDescent="0.25">
      <c r="J502" s="3" t="e">
        <f>IF(AND($C502=13,Datenblatt!M502&lt;Datenblatt!$R$3),0,IF(AND($C502=14,Datenblatt!M502&lt;Datenblatt!$R$4),0,IF(AND($C502=15,Datenblatt!M502&lt;Datenblatt!$R$5),0,IF(AND($C502=16,Datenblatt!M502&lt;Datenblatt!$R$6),0,IF(AND($C502=12,Datenblatt!M502&lt;Datenblatt!$R$7),0,IF(AND($C502=11,Datenblatt!M502&lt;Datenblatt!$R$8),0,IF(AND($C502=13,Datenblatt!M502&gt;Datenblatt!$Q$3),100,IF(AND($C502=14,Datenblatt!M502&gt;Datenblatt!$Q$4),100,IF(AND($C502=15,Datenblatt!M502&gt;Datenblatt!$Q$5),100,IF(AND($C502=16,Datenblatt!M502&gt;Datenblatt!$Q$6),100,IF(AND($C502=12,Datenblatt!M502&gt;Datenblatt!$Q$7),100,IF(AND($C502=11,Datenblatt!M502&gt;Datenblatt!$Q$8),100,IF(Übersicht!$C502=13,Datenblatt!$B$3*Datenblatt!M502^3+Datenblatt!$C$3*Datenblatt!M502^2+Datenblatt!$D$3*Datenblatt!M502+Datenblatt!$E$3,IF(Übersicht!$C502=14,Datenblatt!$B$4*Datenblatt!M502^3+Datenblatt!$C$4*Datenblatt!M502^2+Datenblatt!$D$4*Datenblatt!M502+Datenblatt!$E$4,IF(Übersicht!$C502=15,Datenblatt!$B$5*Datenblatt!M502^3+Datenblatt!$C$5*Datenblatt!M502^2+Datenblatt!$D$5*Datenblatt!M502+Datenblatt!$E$5,IF(Übersicht!$C502=16,Datenblatt!$B$6*Datenblatt!M502^3+Datenblatt!$C$6*Datenblatt!M502^2+Datenblatt!$D$6*Datenblatt!M502+Datenblatt!$E$6,IF(Übersicht!$C502=12,Datenblatt!$B$7*Datenblatt!M502^3+Datenblatt!$C$7*Datenblatt!M502^2+Datenblatt!$D$7*Datenblatt!M502+Datenblatt!$E$7,IF(Übersicht!$C502=11,Datenblatt!$B$8*Datenblatt!M502^3+Datenblatt!$C$8*Datenblatt!M502^2+Datenblatt!$D$8*Datenblatt!M502+Datenblatt!$E$8,0))))))))))))))))))</f>
        <v>#DIV/0!</v>
      </c>
      <c r="K502" t="e">
        <f>IF(AND(Übersicht!$C502=13,Datenblatt!N502&lt;Datenblatt!$T$3),0,IF(AND(Übersicht!$C502=14,Datenblatt!N502&lt;Datenblatt!$T$4),0,IF(AND(Übersicht!$C502=15,Datenblatt!N502&lt;Datenblatt!$T$5),0,IF(AND(Übersicht!$C502=16,Datenblatt!N502&lt;Datenblatt!$T$6),0,IF(AND(Übersicht!$C502=12,Datenblatt!N502&lt;Datenblatt!$T$7),0,IF(AND(Übersicht!$C502=11,Datenblatt!N502&lt;Datenblatt!$T$8),0,IF(AND($C502=13,Datenblatt!N502&gt;Datenblatt!$S$3),100,IF(AND($C502=14,Datenblatt!N502&gt;Datenblatt!$S$4),100,IF(AND($C502=15,Datenblatt!N502&gt;Datenblatt!$S$5),100,IF(AND($C502=16,Datenblatt!N502&gt;Datenblatt!$S$6),100,IF(AND($C502=12,Datenblatt!N502&gt;Datenblatt!$S$7),100,IF(AND($C502=11,Datenblatt!N502&gt;Datenblatt!$S$8),100,IF(Übersicht!$C502=13,Datenblatt!$B$11*Datenblatt!N502^3+Datenblatt!$C$11*Datenblatt!N502^2+Datenblatt!$D$11*Datenblatt!N502+Datenblatt!$E$11,IF(Übersicht!$C502=14,Datenblatt!$B$12*Datenblatt!N502^3+Datenblatt!$C$12*Datenblatt!N502^2+Datenblatt!$D$12*Datenblatt!N502+Datenblatt!$E$12,IF(Übersicht!$C502=15,Datenblatt!$B$13*Datenblatt!N502^3+Datenblatt!$C$13*Datenblatt!N502^2+Datenblatt!$D$13*Datenblatt!N502+Datenblatt!$E$13,IF(Übersicht!$C502=16,Datenblatt!$B$14*Datenblatt!N502^3+Datenblatt!$C$14*Datenblatt!N502^2+Datenblatt!$D$14*Datenblatt!N502+Datenblatt!$E$14,IF(Übersicht!$C502=12,Datenblatt!$B$15*Datenblatt!N502^3+Datenblatt!$C$15*Datenblatt!N502^2+Datenblatt!$D$15*Datenblatt!N502+Datenblatt!$E$15,IF(Übersicht!$C502=11,Datenblatt!$B$16*Datenblatt!N502^3+Datenblatt!$C$16*Datenblatt!N502^2+Datenblatt!$D$16*Datenblatt!N502+Datenblatt!$E$16,0))))))))))))))))))</f>
        <v>#DIV/0!</v>
      </c>
      <c r="L502">
        <f>IF(AND($C502=13,G502&lt;Datenblatt!$V$3),0,IF(AND($C502=14,G502&lt;Datenblatt!$V$4),0,IF(AND($C502=15,G502&lt;Datenblatt!$V$5),0,IF(AND($C502=16,G502&lt;Datenblatt!$V$6),0,IF(AND($C502=12,G502&lt;Datenblatt!$V$7),0,IF(AND($C502=11,G502&lt;Datenblatt!$V$8),0,IF(AND($C502=13,G502&gt;Datenblatt!$U$3),100,IF(AND($C502=14,G502&gt;Datenblatt!$U$4),100,IF(AND($C502=15,G502&gt;Datenblatt!$U$5),100,IF(AND($C502=16,G502&gt;Datenblatt!$U$6),100,IF(AND($C502=12,G502&gt;Datenblatt!$U$7),100,IF(AND($C502=11,G502&gt;Datenblatt!$U$8),100,IF($C502=13,(Datenblatt!$B$19*Übersicht!G502^3)+(Datenblatt!$C$19*Übersicht!G502^2)+(Datenblatt!$D$19*Übersicht!G502)+Datenblatt!$E$19,IF($C502=14,(Datenblatt!$B$20*Übersicht!G502^3)+(Datenblatt!$C$20*Übersicht!G502^2)+(Datenblatt!$D$20*Übersicht!G502)+Datenblatt!$E$20,IF($C502=15,(Datenblatt!$B$21*Übersicht!G502^3)+(Datenblatt!$C$21*Übersicht!G502^2)+(Datenblatt!$D$21*Übersicht!G502)+Datenblatt!$E$21,IF($C502=16,(Datenblatt!$B$22*Übersicht!G502^3)+(Datenblatt!$C$22*Übersicht!G502^2)+(Datenblatt!$D$22*Übersicht!G502)+Datenblatt!$E$22,IF($C502=12,(Datenblatt!$B$23*Übersicht!G502^3)+(Datenblatt!$C$23*Übersicht!G502^2)+(Datenblatt!$D$23*Übersicht!G502)+Datenblatt!$E$23,IF($C502=11,(Datenblatt!$B$24*Übersicht!G502^3)+(Datenblatt!$C$24*Übersicht!G502^2)+(Datenblatt!$D$24*Übersicht!G502)+Datenblatt!$E$24,0))))))))))))))))))</f>
        <v>0</v>
      </c>
      <c r="M502">
        <f>IF(AND(H502="",C502=11),Datenblatt!$I$26,IF(AND(H502="",C502=12),Datenblatt!$I$26,IF(AND(H502="",C502=16),Datenblatt!$I$27,IF(AND(H502="",C502=15),Datenblatt!$I$26,IF(AND(H502="",C502=14),Datenblatt!$I$26,IF(AND(H502="",C502=13),Datenblatt!$I$26,IF(AND($C502=13,H502&gt;Datenblatt!$X$3),0,IF(AND($C502=14,H502&gt;Datenblatt!$X$4),0,IF(AND($C502=15,H502&gt;Datenblatt!$X$5),0,IF(AND($C502=16,H502&gt;Datenblatt!$X$6),0,IF(AND($C502=12,H502&gt;Datenblatt!$X$7),0,IF(AND($C502=11,H502&gt;Datenblatt!$X$8),0,IF(AND($C502=13,H502&lt;Datenblatt!$W$3),100,IF(AND($C502=14,H502&lt;Datenblatt!$W$4),100,IF(AND($C502=15,H502&lt;Datenblatt!$W$5),100,IF(AND($C502=16,H502&lt;Datenblatt!$W$6),100,IF(AND($C502=12,H502&lt;Datenblatt!$W$7),100,IF(AND($C502=11,H502&lt;Datenblatt!$W$8),100,IF($C502=13,(Datenblatt!$B$27*Übersicht!H502^3)+(Datenblatt!$C$27*Übersicht!H502^2)+(Datenblatt!$D$27*Übersicht!H502)+Datenblatt!$E$27,IF($C502=14,(Datenblatt!$B$28*Übersicht!H502^3)+(Datenblatt!$C$28*Übersicht!H502^2)+(Datenblatt!$D$28*Übersicht!H502)+Datenblatt!$E$28,IF($C502=15,(Datenblatt!$B$29*Übersicht!H502^3)+(Datenblatt!$C$29*Übersicht!H502^2)+(Datenblatt!$D$29*Übersicht!H502)+Datenblatt!$E$29,IF($C502=16,(Datenblatt!$B$30*Übersicht!H502^3)+(Datenblatt!$C$30*Übersicht!H502^2)+(Datenblatt!$D$30*Übersicht!H502)+Datenblatt!$E$30,IF($C502=12,(Datenblatt!$B$31*Übersicht!H502^3)+(Datenblatt!$C$31*Übersicht!H502^2)+(Datenblatt!$D$31*Übersicht!H502)+Datenblatt!$E$31,IF($C502=11,(Datenblatt!$B$32*Übersicht!H502^3)+(Datenblatt!$C$32*Übersicht!H502^2)+(Datenblatt!$D$32*Übersicht!H502)+Datenblatt!$E$32,0))))))))))))))))))))))))</f>
        <v>0</v>
      </c>
      <c r="N502">
        <f>IF(AND(H502="",C502=11),Datenblatt!$I$29,IF(AND(H502="",C502=12),Datenblatt!$I$29,IF(AND(H502="",C502=16),Datenblatt!$I$29,IF(AND(H502="",C502=15),Datenblatt!$I$29,IF(AND(H502="",C502=14),Datenblatt!$I$29,IF(AND(H502="",C502=13),Datenblatt!$I$29,IF(AND($C502=13,H502&gt;Datenblatt!$X$3),0,IF(AND($C502=14,H502&gt;Datenblatt!$X$4),0,IF(AND($C502=15,H502&gt;Datenblatt!$X$5),0,IF(AND($C502=16,H502&gt;Datenblatt!$X$6),0,IF(AND($C502=12,H502&gt;Datenblatt!$X$7),0,IF(AND($C502=11,H502&gt;Datenblatt!$X$8),0,IF(AND($C502=13,H502&lt;Datenblatt!$W$3),100,IF(AND($C502=14,H502&lt;Datenblatt!$W$4),100,IF(AND($C502=15,H502&lt;Datenblatt!$W$5),100,IF(AND($C502=16,H502&lt;Datenblatt!$W$6),100,IF(AND($C502=12,H502&lt;Datenblatt!$W$7),100,IF(AND($C502=11,H502&lt;Datenblatt!$W$8),100,IF($C502=13,(Datenblatt!$B$27*Übersicht!H502^3)+(Datenblatt!$C$27*Übersicht!H502^2)+(Datenblatt!$D$27*Übersicht!H502)+Datenblatt!$E$27,IF($C502=14,(Datenblatt!$B$28*Übersicht!H502^3)+(Datenblatt!$C$28*Übersicht!H502^2)+(Datenblatt!$D$28*Übersicht!H502)+Datenblatt!$E$28,IF($C502=15,(Datenblatt!$B$29*Übersicht!H502^3)+(Datenblatt!$C$29*Übersicht!H502^2)+(Datenblatt!$D$29*Übersicht!H502)+Datenblatt!$E$29,IF($C502=16,(Datenblatt!$B$30*Übersicht!H502^3)+(Datenblatt!$C$30*Übersicht!H502^2)+(Datenblatt!$D$30*Übersicht!H502)+Datenblatt!$E$30,IF($C502=12,(Datenblatt!$B$31*Übersicht!H502^3)+(Datenblatt!$C$31*Übersicht!H502^2)+(Datenblatt!$D$31*Übersicht!H502)+Datenblatt!$E$31,IF($C502=11,(Datenblatt!$B$32*Übersicht!H502^3)+(Datenblatt!$C$32*Übersicht!H502^2)+(Datenblatt!$D$32*Übersicht!H502)+Datenblatt!$E$32,0))))))))))))))))))))))))</f>
        <v>0</v>
      </c>
      <c r="O502" s="2" t="e">
        <f t="shared" si="28"/>
        <v>#DIV/0!</v>
      </c>
      <c r="P502" s="2" t="e">
        <f t="shared" si="29"/>
        <v>#DIV/0!</v>
      </c>
      <c r="R502" s="2"/>
      <c r="S502" s="2">
        <f>Datenblatt!$I$10</f>
        <v>62.816491055091916</v>
      </c>
      <c r="T502" s="2">
        <f>Datenblatt!$I$18</f>
        <v>62.379148900450787</v>
      </c>
      <c r="U502" s="2">
        <f>Datenblatt!$I$26</f>
        <v>55.885385458572635</v>
      </c>
      <c r="V502" s="2">
        <f>Datenblatt!$I$34</f>
        <v>60.727085155488531</v>
      </c>
      <c r="W502" s="7" t="e">
        <f t="shared" si="30"/>
        <v>#DIV/0!</v>
      </c>
      <c r="Y502" s="2">
        <f>Datenblatt!$I$5</f>
        <v>73.48733784597421</v>
      </c>
      <c r="Z502">
        <f>Datenblatt!$I$13</f>
        <v>79.926562848016317</v>
      </c>
      <c r="AA502">
        <f>Datenblatt!$I$21</f>
        <v>79.953620531215734</v>
      </c>
      <c r="AB502">
        <f>Datenblatt!$I$29</f>
        <v>70.851454876954847</v>
      </c>
      <c r="AC502">
        <f>Datenblatt!$I$37</f>
        <v>75.813025407742586</v>
      </c>
      <c r="AD502" s="7" t="e">
        <f t="shared" si="31"/>
        <v>#DIV/0!</v>
      </c>
    </row>
    <row r="503" spans="10:30" ht="19" x14ac:dyDescent="0.25">
      <c r="J503" s="3" t="e">
        <f>IF(AND($C503=13,Datenblatt!M503&lt;Datenblatt!$R$3),0,IF(AND($C503=14,Datenblatt!M503&lt;Datenblatt!$R$4),0,IF(AND($C503=15,Datenblatt!M503&lt;Datenblatt!$R$5),0,IF(AND($C503=16,Datenblatt!M503&lt;Datenblatt!$R$6),0,IF(AND($C503=12,Datenblatt!M503&lt;Datenblatt!$R$7),0,IF(AND($C503=11,Datenblatt!M503&lt;Datenblatt!$R$8),0,IF(AND($C503=13,Datenblatt!M503&gt;Datenblatt!$Q$3),100,IF(AND($C503=14,Datenblatt!M503&gt;Datenblatt!$Q$4),100,IF(AND($C503=15,Datenblatt!M503&gt;Datenblatt!$Q$5),100,IF(AND($C503=16,Datenblatt!M503&gt;Datenblatt!$Q$6),100,IF(AND($C503=12,Datenblatt!M503&gt;Datenblatt!$Q$7),100,IF(AND($C503=11,Datenblatt!M503&gt;Datenblatt!$Q$8),100,IF(Übersicht!$C503=13,Datenblatt!$B$3*Datenblatt!M503^3+Datenblatt!$C$3*Datenblatt!M503^2+Datenblatt!$D$3*Datenblatt!M503+Datenblatt!$E$3,IF(Übersicht!$C503=14,Datenblatt!$B$4*Datenblatt!M503^3+Datenblatt!$C$4*Datenblatt!M503^2+Datenblatt!$D$4*Datenblatt!M503+Datenblatt!$E$4,IF(Übersicht!$C503=15,Datenblatt!$B$5*Datenblatt!M503^3+Datenblatt!$C$5*Datenblatt!M503^2+Datenblatt!$D$5*Datenblatt!M503+Datenblatt!$E$5,IF(Übersicht!$C503=16,Datenblatt!$B$6*Datenblatt!M503^3+Datenblatt!$C$6*Datenblatt!M503^2+Datenblatt!$D$6*Datenblatt!M503+Datenblatt!$E$6,IF(Übersicht!$C503=12,Datenblatt!$B$7*Datenblatt!M503^3+Datenblatt!$C$7*Datenblatt!M503^2+Datenblatt!$D$7*Datenblatt!M503+Datenblatt!$E$7,IF(Übersicht!$C503=11,Datenblatt!$B$8*Datenblatt!M503^3+Datenblatt!$C$8*Datenblatt!M503^2+Datenblatt!$D$8*Datenblatt!M503+Datenblatt!$E$8,0))))))))))))))))))</f>
        <v>#DIV/0!</v>
      </c>
      <c r="K503" t="e">
        <f>IF(AND(Übersicht!$C503=13,Datenblatt!N503&lt;Datenblatt!$T$3),0,IF(AND(Übersicht!$C503=14,Datenblatt!N503&lt;Datenblatt!$T$4),0,IF(AND(Übersicht!$C503=15,Datenblatt!N503&lt;Datenblatt!$T$5),0,IF(AND(Übersicht!$C503=16,Datenblatt!N503&lt;Datenblatt!$T$6),0,IF(AND(Übersicht!$C503=12,Datenblatt!N503&lt;Datenblatt!$T$7),0,IF(AND(Übersicht!$C503=11,Datenblatt!N503&lt;Datenblatt!$T$8),0,IF(AND($C503=13,Datenblatt!N503&gt;Datenblatt!$S$3),100,IF(AND($C503=14,Datenblatt!N503&gt;Datenblatt!$S$4),100,IF(AND($C503=15,Datenblatt!N503&gt;Datenblatt!$S$5),100,IF(AND($C503=16,Datenblatt!N503&gt;Datenblatt!$S$6),100,IF(AND($C503=12,Datenblatt!N503&gt;Datenblatt!$S$7),100,IF(AND($C503=11,Datenblatt!N503&gt;Datenblatt!$S$8),100,IF(Übersicht!$C503=13,Datenblatt!$B$11*Datenblatt!N503^3+Datenblatt!$C$11*Datenblatt!N503^2+Datenblatt!$D$11*Datenblatt!N503+Datenblatt!$E$11,IF(Übersicht!$C503=14,Datenblatt!$B$12*Datenblatt!N503^3+Datenblatt!$C$12*Datenblatt!N503^2+Datenblatt!$D$12*Datenblatt!N503+Datenblatt!$E$12,IF(Übersicht!$C503=15,Datenblatt!$B$13*Datenblatt!N503^3+Datenblatt!$C$13*Datenblatt!N503^2+Datenblatt!$D$13*Datenblatt!N503+Datenblatt!$E$13,IF(Übersicht!$C503=16,Datenblatt!$B$14*Datenblatt!N503^3+Datenblatt!$C$14*Datenblatt!N503^2+Datenblatt!$D$14*Datenblatt!N503+Datenblatt!$E$14,IF(Übersicht!$C503=12,Datenblatt!$B$15*Datenblatt!N503^3+Datenblatt!$C$15*Datenblatt!N503^2+Datenblatt!$D$15*Datenblatt!N503+Datenblatt!$E$15,IF(Übersicht!$C503=11,Datenblatt!$B$16*Datenblatt!N503^3+Datenblatt!$C$16*Datenblatt!N503^2+Datenblatt!$D$16*Datenblatt!N503+Datenblatt!$E$16,0))))))))))))))))))</f>
        <v>#DIV/0!</v>
      </c>
      <c r="L503">
        <f>IF(AND($C503=13,G503&lt;Datenblatt!$V$3),0,IF(AND($C503=14,G503&lt;Datenblatt!$V$4),0,IF(AND($C503=15,G503&lt;Datenblatt!$V$5),0,IF(AND($C503=16,G503&lt;Datenblatt!$V$6),0,IF(AND($C503=12,G503&lt;Datenblatt!$V$7),0,IF(AND($C503=11,G503&lt;Datenblatt!$V$8),0,IF(AND($C503=13,G503&gt;Datenblatt!$U$3),100,IF(AND($C503=14,G503&gt;Datenblatt!$U$4),100,IF(AND($C503=15,G503&gt;Datenblatt!$U$5),100,IF(AND($C503=16,G503&gt;Datenblatt!$U$6),100,IF(AND($C503=12,G503&gt;Datenblatt!$U$7),100,IF(AND($C503=11,G503&gt;Datenblatt!$U$8),100,IF($C503=13,(Datenblatt!$B$19*Übersicht!G503^3)+(Datenblatt!$C$19*Übersicht!G503^2)+(Datenblatt!$D$19*Übersicht!G503)+Datenblatt!$E$19,IF($C503=14,(Datenblatt!$B$20*Übersicht!G503^3)+(Datenblatt!$C$20*Übersicht!G503^2)+(Datenblatt!$D$20*Übersicht!G503)+Datenblatt!$E$20,IF($C503=15,(Datenblatt!$B$21*Übersicht!G503^3)+(Datenblatt!$C$21*Übersicht!G503^2)+(Datenblatt!$D$21*Übersicht!G503)+Datenblatt!$E$21,IF($C503=16,(Datenblatt!$B$22*Übersicht!G503^3)+(Datenblatt!$C$22*Übersicht!G503^2)+(Datenblatt!$D$22*Übersicht!G503)+Datenblatt!$E$22,IF($C503=12,(Datenblatt!$B$23*Übersicht!G503^3)+(Datenblatt!$C$23*Übersicht!G503^2)+(Datenblatt!$D$23*Übersicht!G503)+Datenblatt!$E$23,IF($C503=11,(Datenblatt!$B$24*Übersicht!G503^3)+(Datenblatt!$C$24*Übersicht!G503^2)+(Datenblatt!$D$24*Übersicht!G503)+Datenblatt!$E$24,0))))))))))))))))))</f>
        <v>0</v>
      </c>
      <c r="M503">
        <f>IF(AND(H503="",C503=11),Datenblatt!$I$26,IF(AND(H503="",C503=12),Datenblatt!$I$26,IF(AND(H503="",C503=16),Datenblatt!$I$27,IF(AND(H503="",C503=15),Datenblatt!$I$26,IF(AND(H503="",C503=14),Datenblatt!$I$26,IF(AND(H503="",C503=13),Datenblatt!$I$26,IF(AND($C503=13,H503&gt;Datenblatt!$X$3),0,IF(AND($C503=14,H503&gt;Datenblatt!$X$4),0,IF(AND($C503=15,H503&gt;Datenblatt!$X$5),0,IF(AND($C503=16,H503&gt;Datenblatt!$X$6),0,IF(AND($C503=12,H503&gt;Datenblatt!$X$7),0,IF(AND($C503=11,H503&gt;Datenblatt!$X$8),0,IF(AND($C503=13,H503&lt;Datenblatt!$W$3),100,IF(AND($C503=14,H503&lt;Datenblatt!$W$4),100,IF(AND($C503=15,H503&lt;Datenblatt!$W$5),100,IF(AND($C503=16,H503&lt;Datenblatt!$W$6),100,IF(AND($C503=12,H503&lt;Datenblatt!$W$7),100,IF(AND($C503=11,H503&lt;Datenblatt!$W$8),100,IF($C503=13,(Datenblatt!$B$27*Übersicht!H503^3)+(Datenblatt!$C$27*Übersicht!H503^2)+(Datenblatt!$D$27*Übersicht!H503)+Datenblatt!$E$27,IF($C503=14,(Datenblatt!$B$28*Übersicht!H503^3)+(Datenblatt!$C$28*Übersicht!H503^2)+(Datenblatt!$D$28*Übersicht!H503)+Datenblatt!$E$28,IF($C503=15,(Datenblatt!$B$29*Übersicht!H503^3)+(Datenblatt!$C$29*Übersicht!H503^2)+(Datenblatt!$D$29*Übersicht!H503)+Datenblatt!$E$29,IF($C503=16,(Datenblatt!$B$30*Übersicht!H503^3)+(Datenblatt!$C$30*Übersicht!H503^2)+(Datenblatt!$D$30*Übersicht!H503)+Datenblatt!$E$30,IF($C503=12,(Datenblatt!$B$31*Übersicht!H503^3)+(Datenblatt!$C$31*Übersicht!H503^2)+(Datenblatt!$D$31*Übersicht!H503)+Datenblatt!$E$31,IF($C503=11,(Datenblatt!$B$32*Übersicht!H503^3)+(Datenblatt!$C$32*Übersicht!H503^2)+(Datenblatt!$D$32*Übersicht!H503)+Datenblatt!$E$32,0))))))))))))))))))))))))</f>
        <v>0</v>
      </c>
      <c r="N503">
        <f>IF(AND(H503="",C503=11),Datenblatt!$I$29,IF(AND(H503="",C503=12),Datenblatt!$I$29,IF(AND(H503="",C503=16),Datenblatt!$I$29,IF(AND(H503="",C503=15),Datenblatt!$I$29,IF(AND(H503="",C503=14),Datenblatt!$I$29,IF(AND(H503="",C503=13),Datenblatt!$I$29,IF(AND($C503=13,H503&gt;Datenblatt!$X$3),0,IF(AND($C503=14,H503&gt;Datenblatt!$X$4),0,IF(AND($C503=15,H503&gt;Datenblatt!$X$5),0,IF(AND($C503=16,H503&gt;Datenblatt!$X$6),0,IF(AND($C503=12,H503&gt;Datenblatt!$X$7),0,IF(AND($C503=11,H503&gt;Datenblatt!$X$8),0,IF(AND($C503=13,H503&lt;Datenblatt!$W$3),100,IF(AND($C503=14,H503&lt;Datenblatt!$W$4),100,IF(AND($C503=15,H503&lt;Datenblatt!$W$5),100,IF(AND($C503=16,H503&lt;Datenblatt!$W$6),100,IF(AND($C503=12,H503&lt;Datenblatt!$W$7),100,IF(AND($C503=11,H503&lt;Datenblatt!$W$8),100,IF($C503=13,(Datenblatt!$B$27*Übersicht!H503^3)+(Datenblatt!$C$27*Übersicht!H503^2)+(Datenblatt!$D$27*Übersicht!H503)+Datenblatt!$E$27,IF($C503=14,(Datenblatt!$B$28*Übersicht!H503^3)+(Datenblatt!$C$28*Übersicht!H503^2)+(Datenblatt!$D$28*Übersicht!H503)+Datenblatt!$E$28,IF($C503=15,(Datenblatt!$B$29*Übersicht!H503^3)+(Datenblatt!$C$29*Übersicht!H503^2)+(Datenblatt!$D$29*Übersicht!H503)+Datenblatt!$E$29,IF($C503=16,(Datenblatt!$B$30*Übersicht!H503^3)+(Datenblatt!$C$30*Übersicht!H503^2)+(Datenblatt!$D$30*Übersicht!H503)+Datenblatt!$E$30,IF($C503=12,(Datenblatt!$B$31*Übersicht!H503^3)+(Datenblatt!$C$31*Übersicht!H503^2)+(Datenblatt!$D$31*Übersicht!H503)+Datenblatt!$E$31,IF($C503=11,(Datenblatt!$B$32*Übersicht!H503^3)+(Datenblatt!$C$32*Übersicht!H503^2)+(Datenblatt!$D$32*Übersicht!H503)+Datenblatt!$E$32,0))))))))))))))))))))))))</f>
        <v>0</v>
      </c>
      <c r="O503" s="2" t="e">
        <f t="shared" si="28"/>
        <v>#DIV/0!</v>
      </c>
      <c r="P503" s="2" t="e">
        <f t="shared" si="29"/>
        <v>#DIV/0!</v>
      </c>
      <c r="R503" s="2"/>
      <c r="S503" s="2">
        <f>Datenblatt!$I$10</f>
        <v>62.816491055091916</v>
      </c>
      <c r="T503" s="2">
        <f>Datenblatt!$I$18</f>
        <v>62.379148900450787</v>
      </c>
      <c r="U503" s="2">
        <f>Datenblatt!$I$26</f>
        <v>55.885385458572635</v>
      </c>
      <c r="V503" s="2">
        <f>Datenblatt!$I$34</f>
        <v>60.727085155488531</v>
      </c>
      <c r="W503" s="7" t="e">
        <f t="shared" si="30"/>
        <v>#DIV/0!</v>
      </c>
      <c r="Y503" s="2">
        <f>Datenblatt!$I$5</f>
        <v>73.48733784597421</v>
      </c>
      <c r="Z503">
        <f>Datenblatt!$I$13</f>
        <v>79.926562848016317</v>
      </c>
      <c r="AA503">
        <f>Datenblatt!$I$21</f>
        <v>79.953620531215734</v>
      </c>
      <c r="AB503">
        <f>Datenblatt!$I$29</f>
        <v>70.851454876954847</v>
      </c>
      <c r="AC503">
        <f>Datenblatt!$I$37</f>
        <v>75.813025407742586</v>
      </c>
      <c r="AD503" s="7" t="e">
        <f t="shared" si="31"/>
        <v>#DIV/0!</v>
      </c>
    </row>
    <row r="504" spans="10:30" ht="19" x14ac:dyDescent="0.25">
      <c r="J504" s="3" t="e">
        <f>IF(AND($C504=13,Datenblatt!M504&lt;Datenblatt!$R$3),0,IF(AND($C504=14,Datenblatt!M504&lt;Datenblatt!$R$4),0,IF(AND($C504=15,Datenblatt!M504&lt;Datenblatt!$R$5),0,IF(AND($C504=16,Datenblatt!M504&lt;Datenblatt!$R$6),0,IF(AND($C504=12,Datenblatt!M504&lt;Datenblatt!$R$7),0,IF(AND($C504=11,Datenblatt!M504&lt;Datenblatt!$R$8),0,IF(AND($C504=13,Datenblatt!M504&gt;Datenblatt!$Q$3),100,IF(AND($C504=14,Datenblatt!M504&gt;Datenblatt!$Q$4),100,IF(AND($C504=15,Datenblatt!M504&gt;Datenblatt!$Q$5),100,IF(AND($C504=16,Datenblatt!M504&gt;Datenblatt!$Q$6),100,IF(AND($C504=12,Datenblatt!M504&gt;Datenblatt!$Q$7),100,IF(AND($C504=11,Datenblatt!M504&gt;Datenblatt!$Q$8),100,IF(Übersicht!$C504=13,Datenblatt!$B$3*Datenblatt!M504^3+Datenblatt!$C$3*Datenblatt!M504^2+Datenblatt!$D$3*Datenblatt!M504+Datenblatt!$E$3,IF(Übersicht!$C504=14,Datenblatt!$B$4*Datenblatt!M504^3+Datenblatt!$C$4*Datenblatt!M504^2+Datenblatt!$D$4*Datenblatt!M504+Datenblatt!$E$4,IF(Übersicht!$C504=15,Datenblatt!$B$5*Datenblatt!M504^3+Datenblatt!$C$5*Datenblatt!M504^2+Datenblatt!$D$5*Datenblatt!M504+Datenblatt!$E$5,IF(Übersicht!$C504=16,Datenblatt!$B$6*Datenblatt!M504^3+Datenblatt!$C$6*Datenblatt!M504^2+Datenblatt!$D$6*Datenblatt!M504+Datenblatt!$E$6,IF(Übersicht!$C504=12,Datenblatt!$B$7*Datenblatt!M504^3+Datenblatt!$C$7*Datenblatt!M504^2+Datenblatt!$D$7*Datenblatt!M504+Datenblatt!$E$7,IF(Übersicht!$C504=11,Datenblatt!$B$8*Datenblatt!M504^3+Datenblatt!$C$8*Datenblatt!M504^2+Datenblatt!$D$8*Datenblatt!M504+Datenblatt!$E$8,0))))))))))))))))))</f>
        <v>#DIV/0!</v>
      </c>
      <c r="K504" t="e">
        <f>IF(AND(Übersicht!$C504=13,Datenblatt!N504&lt;Datenblatt!$T$3),0,IF(AND(Übersicht!$C504=14,Datenblatt!N504&lt;Datenblatt!$T$4),0,IF(AND(Übersicht!$C504=15,Datenblatt!N504&lt;Datenblatt!$T$5),0,IF(AND(Übersicht!$C504=16,Datenblatt!N504&lt;Datenblatt!$T$6),0,IF(AND(Übersicht!$C504=12,Datenblatt!N504&lt;Datenblatt!$T$7),0,IF(AND(Übersicht!$C504=11,Datenblatt!N504&lt;Datenblatt!$T$8),0,IF(AND($C504=13,Datenblatt!N504&gt;Datenblatt!$S$3),100,IF(AND($C504=14,Datenblatt!N504&gt;Datenblatt!$S$4),100,IF(AND($C504=15,Datenblatt!N504&gt;Datenblatt!$S$5),100,IF(AND($C504=16,Datenblatt!N504&gt;Datenblatt!$S$6),100,IF(AND($C504=12,Datenblatt!N504&gt;Datenblatt!$S$7),100,IF(AND($C504=11,Datenblatt!N504&gt;Datenblatt!$S$8),100,IF(Übersicht!$C504=13,Datenblatt!$B$11*Datenblatt!N504^3+Datenblatt!$C$11*Datenblatt!N504^2+Datenblatt!$D$11*Datenblatt!N504+Datenblatt!$E$11,IF(Übersicht!$C504=14,Datenblatt!$B$12*Datenblatt!N504^3+Datenblatt!$C$12*Datenblatt!N504^2+Datenblatt!$D$12*Datenblatt!N504+Datenblatt!$E$12,IF(Übersicht!$C504=15,Datenblatt!$B$13*Datenblatt!N504^3+Datenblatt!$C$13*Datenblatt!N504^2+Datenblatt!$D$13*Datenblatt!N504+Datenblatt!$E$13,IF(Übersicht!$C504=16,Datenblatt!$B$14*Datenblatt!N504^3+Datenblatt!$C$14*Datenblatt!N504^2+Datenblatt!$D$14*Datenblatt!N504+Datenblatt!$E$14,IF(Übersicht!$C504=12,Datenblatt!$B$15*Datenblatt!N504^3+Datenblatt!$C$15*Datenblatt!N504^2+Datenblatt!$D$15*Datenblatt!N504+Datenblatt!$E$15,IF(Übersicht!$C504=11,Datenblatt!$B$16*Datenblatt!N504^3+Datenblatt!$C$16*Datenblatt!N504^2+Datenblatt!$D$16*Datenblatt!N504+Datenblatt!$E$16,0))))))))))))))))))</f>
        <v>#DIV/0!</v>
      </c>
      <c r="L504">
        <f>IF(AND($C504=13,G504&lt;Datenblatt!$V$3),0,IF(AND($C504=14,G504&lt;Datenblatt!$V$4),0,IF(AND($C504=15,G504&lt;Datenblatt!$V$5),0,IF(AND($C504=16,G504&lt;Datenblatt!$V$6),0,IF(AND($C504=12,G504&lt;Datenblatt!$V$7),0,IF(AND($C504=11,G504&lt;Datenblatt!$V$8),0,IF(AND($C504=13,G504&gt;Datenblatt!$U$3),100,IF(AND($C504=14,G504&gt;Datenblatt!$U$4),100,IF(AND($C504=15,G504&gt;Datenblatt!$U$5),100,IF(AND($C504=16,G504&gt;Datenblatt!$U$6),100,IF(AND($C504=12,G504&gt;Datenblatt!$U$7),100,IF(AND($C504=11,G504&gt;Datenblatt!$U$8),100,IF($C504=13,(Datenblatt!$B$19*Übersicht!G504^3)+(Datenblatt!$C$19*Übersicht!G504^2)+(Datenblatt!$D$19*Übersicht!G504)+Datenblatt!$E$19,IF($C504=14,(Datenblatt!$B$20*Übersicht!G504^3)+(Datenblatt!$C$20*Übersicht!G504^2)+(Datenblatt!$D$20*Übersicht!G504)+Datenblatt!$E$20,IF($C504=15,(Datenblatt!$B$21*Übersicht!G504^3)+(Datenblatt!$C$21*Übersicht!G504^2)+(Datenblatt!$D$21*Übersicht!G504)+Datenblatt!$E$21,IF($C504=16,(Datenblatt!$B$22*Übersicht!G504^3)+(Datenblatt!$C$22*Übersicht!G504^2)+(Datenblatt!$D$22*Übersicht!G504)+Datenblatt!$E$22,IF($C504=12,(Datenblatt!$B$23*Übersicht!G504^3)+(Datenblatt!$C$23*Übersicht!G504^2)+(Datenblatt!$D$23*Übersicht!G504)+Datenblatt!$E$23,IF($C504=11,(Datenblatt!$B$24*Übersicht!G504^3)+(Datenblatt!$C$24*Übersicht!G504^2)+(Datenblatt!$D$24*Übersicht!G504)+Datenblatt!$E$24,0))))))))))))))))))</f>
        <v>0</v>
      </c>
      <c r="M504">
        <f>IF(AND(H504="",C504=11),Datenblatt!$I$26,IF(AND(H504="",C504=12),Datenblatt!$I$26,IF(AND(H504="",C504=16),Datenblatt!$I$27,IF(AND(H504="",C504=15),Datenblatt!$I$26,IF(AND(H504="",C504=14),Datenblatt!$I$26,IF(AND(H504="",C504=13),Datenblatt!$I$26,IF(AND($C504=13,H504&gt;Datenblatt!$X$3),0,IF(AND($C504=14,H504&gt;Datenblatt!$X$4),0,IF(AND($C504=15,H504&gt;Datenblatt!$X$5),0,IF(AND($C504=16,H504&gt;Datenblatt!$X$6),0,IF(AND($C504=12,H504&gt;Datenblatt!$X$7),0,IF(AND($C504=11,H504&gt;Datenblatt!$X$8),0,IF(AND($C504=13,H504&lt;Datenblatt!$W$3),100,IF(AND($C504=14,H504&lt;Datenblatt!$W$4),100,IF(AND($C504=15,H504&lt;Datenblatt!$W$5),100,IF(AND($C504=16,H504&lt;Datenblatt!$W$6),100,IF(AND($C504=12,H504&lt;Datenblatt!$W$7),100,IF(AND($C504=11,H504&lt;Datenblatt!$W$8),100,IF($C504=13,(Datenblatt!$B$27*Übersicht!H504^3)+(Datenblatt!$C$27*Übersicht!H504^2)+(Datenblatt!$D$27*Übersicht!H504)+Datenblatt!$E$27,IF($C504=14,(Datenblatt!$B$28*Übersicht!H504^3)+(Datenblatt!$C$28*Übersicht!H504^2)+(Datenblatt!$D$28*Übersicht!H504)+Datenblatt!$E$28,IF($C504=15,(Datenblatt!$B$29*Übersicht!H504^3)+(Datenblatt!$C$29*Übersicht!H504^2)+(Datenblatt!$D$29*Übersicht!H504)+Datenblatt!$E$29,IF($C504=16,(Datenblatt!$B$30*Übersicht!H504^3)+(Datenblatt!$C$30*Übersicht!H504^2)+(Datenblatt!$D$30*Übersicht!H504)+Datenblatt!$E$30,IF($C504=12,(Datenblatt!$B$31*Übersicht!H504^3)+(Datenblatt!$C$31*Übersicht!H504^2)+(Datenblatt!$D$31*Übersicht!H504)+Datenblatt!$E$31,IF($C504=11,(Datenblatt!$B$32*Übersicht!H504^3)+(Datenblatt!$C$32*Übersicht!H504^2)+(Datenblatt!$D$32*Übersicht!H504)+Datenblatt!$E$32,0))))))))))))))))))))))))</f>
        <v>0</v>
      </c>
      <c r="N504">
        <f>IF(AND(H504="",C504=11),Datenblatt!$I$29,IF(AND(H504="",C504=12),Datenblatt!$I$29,IF(AND(H504="",C504=16),Datenblatt!$I$29,IF(AND(H504="",C504=15),Datenblatt!$I$29,IF(AND(H504="",C504=14),Datenblatt!$I$29,IF(AND(H504="",C504=13),Datenblatt!$I$29,IF(AND($C504=13,H504&gt;Datenblatt!$X$3),0,IF(AND($C504=14,H504&gt;Datenblatt!$X$4),0,IF(AND($C504=15,H504&gt;Datenblatt!$X$5),0,IF(AND($C504=16,H504&gt;Datenblatt!$X$6),0,IF(AND($C504=12,H504&gt;Datenblatt!$X$7),0,IF(AND($C504=11,H504&gt;Datenblatt!$X$8),0,IF(AND($C504=13,H504&lt;Datenblatt!$W$3),100,IF(AND($C504=14,H504&lt;Datenblatt!$W$4),100,IF(AND($C504=15,H504&lt;Datenblatt!$W$5),100,IF(AND($C504=16,H504&lt;Datenblatt!$W$6),100,IF(AND($C504=12,H504&lt;Datenblatt!$W$7),100,IF(AND($C504=11,H504&lt;Datenblatt!$W$8),100,IF($C504=13,(Datenblatt!$B$27*Übersicht!H504^3)+(Datenblatt!$C$27*Übersicht!H504^2)+(Datenblatt!$D$27*Übersicht!H504)+Datenblatt!$E$27,IF($C504=14,(Datenblatt!$B$28*Übersicht!H504^3)+(Datenblatt!$C$28*Übersicht!H504^2)+(Datenblatt!$D$28*Übersicht!H504)+Datenblatt!$E$28,IF($C504=15,(Datenblatt!$B$29*Übersicht!H504^3)+(Datenblatt!$C$29*Übersicht!H504^2)+(Datenblatt!$D$29*Übersicht!H504)+Datenblatt!$E$29,IF($C504=16,(Datenblatt!$B$30*Übersicht!H504^3)+(Datenblatt!$C$30*Übersicht!H504^2)+(Datenblatt!$D$30*Übersicht!H504)+Datenblatt!$E$30,IF($C504=12,(Datenblatt!$B$31*Übersicht!H504^3)+(Datenblatt!$C$31*Übersicht!H504^2)+(Datenblatt!$D$31*Übersicht!H504)+Datenblatt!$E$31,IF($C504=11,(Datenblatt!$B$32*Übersicht!H504^3)+(Datenblatt!$C$32*Übersicht!H504^2)+(Datenblatt!$D$32*Übersicht!H504)+Datenblatt!$E$32,0))))))))))))))))))))))))</f>
        <v>0</v>
      </c>
      <c r="O504" s="2" t="e">
        <f t="shared" si="28"/>
        <v>#DIV/0!</v>
      </c>
      <c r="P504" s="2" t="e">
        <f t="shared" si="29"/>
        <v>#DIV/0!</v>
      </c>
      <c r="R504" s="2"/>
      <c r="S504" s="2">
        <f>Datenblatt!$I$10</f>
        <v>62.816491055091916</v>
      </c>
      <c r="T504" s="2">
        <f>Datenblatt!$I$18</f>
        <v>62.379148900450787</v>
      </c>
      <c r="U504" s="2">
        <f>Datenblatt!$I$26</f>
        <v>55.885385458572635</v>
      </c>
      <c r="V504" s="2">
        <f>Datenblatt!$I$34</f>
        <v>60.727085155488531</v>
      </c>
      <c r="W504" s="7" t="e">
        <f t="shared" si="30"/>
        <v>#DIV/0!</v>
      </c>
      <c r="Y504" s="2">
        <f>Datenblatt!$I$5</f>
        <v>73.48733784597421</v>
      </c>
      <c r="Z504">
        <f>Datenblatt!$I$13</f>
        <v>79.926562848016317</v>
      </c>
      <c r="AA504">
        <f>Datenblatt!$I$21</f>
        <v>79.953620531215734</v>
      </c>
      <c r="AB504">
        <f>Datenblatt!$I$29</f>
        <v>70.851454876954847</v>
      </c>
      <c r="AC504">
        <f>Datenblatt!$I$37</f>
        <v>75.813025407742586</v>
      </c>
      <c r="AD504" s="7" t="e">
        <f t="shared" si="31"/>
        <v>#DIV/0!</v>
      </c>
    </row>
    <row r="505" spans="10:30" ht="19" x14ac:dyDescent="0.25">
      <c r="J505" s="3" t="e">
        <f>IF(AND($C505=13,Datenblatt!M505&lt;Datenblatt!$R$3),0,IF(AND($C505=14,Datenblatt!M505&lt;Datenblatt!$R$4),0,IF(AND($C505=15,Datenblatt!M505&lt;Datenblatt!$R$5),0,IF(AND($C505=16,Datenblatt!M505&lt;Datenblatt!$R$6),0,IF(AND($C505=12,Datenblatt!M505&lt;Datenblatt!$R$7),0,IF(AND($C505=11,Datenblatt!M505&lt;Datenblatt!$R$8),0,IF(AND($C505=13,Datenblatt!M505&gt;Datenblatt!$Q$3),100,IF(AND($C505=14,Datenblatt!M505&gt;Datenblatt!$Q$4),100,IF(AND($C505=15,Datenblatt!M505&gt;Datenblatt!$Q$5),100,IF(AND($C505=16,Datenblatt!M505&gt;Datenblatt!$Q$6),100,IF(AND($C505=12,Datenblatt!M505&gt;Datenblatt!$Q$7),100,IF(AND($C505=11,Datenblatt!M505&gt;Datenblatt!$Q$8),100,IF(Übersicht!$C505=13,Datenblatt!$B$3*Datenblatt!M505^3+Datenblatt!$C$3*Datenblatt!M505^2+Datenblatt!$D$3*Datenblatt!M505+Datenblatt!$E$3,IF(Übersicht!$C505=14,Datenblatt!$B$4*Datenblatt!M505^3+Datenblatt!$C$4*Datenblatt!M505^2+Datenblatt!$D$4*Datenblatt!M505+Datenblatt!$E$4,IF(Übersicht!$C505=15,Datenblatt!$B$5*Datenblatt!M505^3+Datenblatt!$C$5*Datenblatt!M505^2+Datenblatt!$D$5*Datenblatt!M505+Datenblatt!$E$5,IF(Übersicht!$C505=16,Datenblatt!$B$6*Datenblatt!M505^3+Datenblatt!$C$6*Datenblatt!M505^2+Datenblatt!$D$6*Datenblatt!M505+Datenblatt!$E$6,IF(Übersicht!$C505=12,Datenblatt!$B$7*Datenblatt!M505^3+Datenblatt!$C$7*Datenblatt!M505^2+Datenblatt!$D$7*Datenblatt!M505+Datenblatt!$E$7,IF(Übersicht!$C505=11,Datenblatt!$B$8*Datenblatt!M505^3+Datenblatt!$C$8*Datenblatt!M505^2+Datenblatt!$D$8*Datenblatt!M505+Datenblatt!$E$8,0))))))))))))))))))</f>
        <v>#DIV/0!</v>
      </c>
      <c r="K505" t="e">
        <f>IF(AND(Übersicht!$C505=13,Datenblatt!N505&lt;Datenblatt!$T$3),0,IF(AND(Übersicht!$C505=14,Datenblatt!N505&lt;Datenblatt!$T$4),0,IF(AND(Übersicht!$C505=15,Datenblatt!N505&lt;Datenblatt!$T$5),0,IF(AND(Übersicht!$C505=16,Datenblatt!N505&lt;Datenblatt!$T$6),0,IF(AND(Übersicht!$C505=12,Datenblatt!N505&lt;Datenblatt!$T$7),0,IF(AND(Übersicht!$C505=11,Datenblatt!N505&lt;Datenblatt!$T$8),0,IF(AND($C505=13,Datenblatt!N505&gt;Datenblatt!$S$3),100,IF(AND($C505=14,Datenblatt!N505&gt;Datenblatt!$S$4),100,IF(AND($C505=15,Datenblatt!N505&gt;Datenblatt!$S$5),100,IF(AND($C505=16,Datenblatt!N505&gt;Datenblatt!$S$6),100,IF(AND($C505=12,Datenblatt!N505&gt;Datenblatt!$S$7),100,IF(AND($C505=11,Datenblatt!N505&gt;Datenblatt!$S$8),100,IF(Übersicht!$C505=13,Datenblatt!$B$11*Datenblatt!N505^3+Datenblatt!$C$11*Datenblatt!N505^2+Datenblatt!$D$11*Datenblatt!N505+Datenblatt!$E$11,IF(Übersicht!$C505=14,Datenblatt!$B$12*Datenblatt!N505^3+Datenblatt!$C$12*Datenblatt!N505^2+Datenblatt!$D$12*Datenblatt!N505+Datenblatt!$E$12,IF(Übersicht!$C505=15,Datenblatt!$B$13*Datenblatt!N505^3+Datenblatt!$C$13*Datenblatt!N505^2+Datenblatt!$D$13*Datenblatt!N505+Datenblatt!$E$13,IF(Übersicht!$C505=16,Datenblatt!$B$14*Datenblatt!N505^3+Datenblatt!$C$14*Datenblatt!N505^2+Datenblatt!$D$14*Datenblatt!N505+Datenblatt!$E$14,IF(Übersicht!$C505=12,Datenblatt!$B$15*Datenblatt!N505^3+Datenblatt!$C$15*Datenblatt!N505^2+Datenblatt!$D$15*Datenblatt!N505+Datenblatt!$E$15,IF(Übersicht!$C505=11,Datenblatt!$B$16*Datenblatt!N505^3+Datenblatt!$C$16*Datenblatt!N505^2+Datenblatt!$D$16*Datenblatt!N505+Datenblatt!$E$16,0))))))))))))))))))</f>
        <v>#DIV/0!</v>
      </c>
      <c r="L505">
        <f>IF(AND($C505=13,G505&lt;Datenblatt!$V$3),0,IF(AND($C505=14,G505&lt;Datenblatt!$V$4),0,IF(AND($C505=15,G505&lt;Datenblatt!$V$5),0,IF(AND($C505=16,G505&lt;Datenblatt!$V$6),0,IF(AND($C505=12,G505&lt;Datenblatt!$V$7),0,IF(AND($C505=11,G505&lt;Datenblatt!$V$8),0,IF(AND($C505=13,G505&gt;Datenblatt!$U$3),100,IF(AND($C505=14,G505&gt;Datenblatt!$U$4),100,IF(AND($C505=15,G505&gt;Datenblatt!$U$5),100,IF(AND($C505=16,G505&gt;Datenblatt!$U$6),100,IF(AND($C505=12,G505&gt;Datenblatt!$U$7),100,IF(AND($C505=11,G505&gt;Datenblatt!$U$8),100,IF($C505=13,(Datenblatt!$B$19*Übersicht!G505^3)+(Datenblatt!$C$19*Übersicht!G505^2)+(Datenblatt!$D$19*Übersicht!G505)+Datenblatt!$E$19,IF($C505=14,(Datenblatt!$B$20*Übersicht!G505^3)+(Datenblatt!$C$20*Übersicht!G505^2)+(Datenblatt!$D$20*Übersicht!G505)+Datenblatt!$E$20,IF($C505=15,(Datenblatt!$B$21*Übersicht!G505^3)+(Datenblatt!$C$21*Übersicht!G505^2)+(Datenblatt!$D$21*Übersicht!G505)+Datenblatt!$E$21,IF($C505=16,(Datenblatt!$B$22*Übersicht!G505^3)+(Datenblatt!$C$22*Übersicht!G505^2)+(Datenblatt!$D$22*Übersicht!G505)+Datenblatt!$E$22,IF($C505=12,(Datenblatt!$B$23*Übersicht!G505^3)+(Datenblatt!$C$23*Übersicht!G505^2)+(Datenblatt!$D$23*Übersicht!G505)+Datenblatt!$E$23,IF($C505=11,(Datenblatt!$B$24*Übersicht!G505^3)+(Datenblatt!$C$24*Übersicht!G505^2)+(Datenblatt!$D$24*Übersicht!G505)+Datenblatt!$E$24,0))))))))))))))))))</f>
        <v>0</v>
      </c>
      <c r="M505">
        <f>IF(AND(H505="",C505=11),Datenblatt!$I$26,IF(AND(H505="",C505=12),Datenblatt!$I$26,IF(AND(H505="",C505=16),Datenblatt!$I$27,IF(AND(H505="",C505=15),Datenblatt!$I$26,IF(AND(H505="",C505=14),Datenblatt!$I$26,IF(AND(H505="",C505=13),Datenblatt!$I$26,IF(AND($C505=13,H505&gt;Datenblatt!$X$3),0,IF(AND($C505=14,H505&gt;Datenblatt!$X$4),0,IF(AND($C505=15,H505&gt;Datenblatt!$X$5),0,IF(AND($C505=16,H505&gt;Datenblatt!$X$6),0,IF(AND($C505=12,H505&gt;Datenblatt!$X$7),0,IF(AND($C505=11,H505&gt;Datenblatt!$X$8),0,IF(AND($C505=13,H505&lt;Datenblatt!$W$3),100,IF(AND($C505=14,H505&lt;Datenblatt!$W$4),100,IF(AND($C505=15,H505&lt;Datenblatt!$W$5),100,IF(AND($C505=16,H505&lt;Datenblatt!$W$6),100,IF(AND($C505=12,H505&lt;Datenblatt!$W$7),100,IF(AND($C505=11,H505&lt;Datenblatt!$W$8),100,IF($C505=13,(Datenblatt!$B$27*Übersicht!H505^3)+(Datenblatt!$C$27*Übersicht!H505^2)+(Datenblatt!$D$27*Übersicht!H505)+Datenblatt!$E$27,IF($C505=14,(Datenblatt!$B$28*Übersicht!H505^3)+(Datenblatt!$C$28*Übersicht!H505^2)+(Datenblatt!$D$28*Übersicht!H505)+Datenblatt!$E$28,IF($C505=15,(Datenblatt!$B$29*Übersicht!H505^3)+(Datenblatt!$C$29*Übersicht!H505^2)+(Datenblatt!$D$29*Übersicht!H505)+Datenblatt!$E$29,IF($C505=16,(Datenblatt!$B$30*Übersicht!H505^3)+(Datenblatt!$C$30*Übersicht!H505^2)+(Datenblatt!$D$30*Übersicht!H505)+Datenblatt!$E$30,IF($C505=12,(Datenblatt!$B$31*Übersicht!H505^3)+(Datenblatt!$C$31*Übersicht!H505^2)+(Datenblatt!$D$31*Übersicht!H505)+Datenblatt!$E$31,IF($C505=11,(Datenblatt!$B$32*Übersicht!H505^3)+(Datenblatt!$C$32*Übersicht!H505^2)+(Datenblatt!$D$32*Übersicht!H505)+Datenblatt!$E$32,0))))))))))))))))))))))))</f>
        <v>0</v>
      </c>
      <c r="N505">
        <f>IF(AND(H505="",C505=11),Datenblatt!$I$29,IF(AND(H505="",C505=12),Datenblatt!$I$29,IF(AND(H505="",C505=16),Datenblatt!$I$29,IF(AND(H505="",C505=15),Datenblatt!$I$29,IF(AND(H505="",C505=14),Datenblatt!$I$29,IF(AND(H505="",C505=13),Datenblatt!$I$29,IF(AND($C505=13,H505&gt;Datenblatt!$X$3),0,IF(AND($C505=14,H505&gt;Datenblatt!$X$4),0,IF(AND($C505=15,H505&gt;Datenblatt!$X$5),0,IF(AND($C505=16,H505&gt;Datenblatt!$X$6),0,IF(AND($C505=12,H505&gt;Datenblatt!$X$7),0,IF(AND($C505=11,H505&gt;Datenblatt!$X$8),0,IF(AND($C505=13,H505&lt;Datenblatt!$W$3),100,IF(AND($C505=14,H505&lt;Datenblatt!$W$4),100,IF(AND($C505=15,H505&lt;Datenblatt!$W$5),100,IF(AND($C505=16,H505&lt;Datenblatt!$W$6),100,IF(AND($C505=12,H505&lt;Datenblatt!$W$7),100,IF(AND($C505=11,H505&lt;Datenblatt!$W$8),100,IF($C505=13,(Datenblatt!$B$27*Übersicht!H505^3)+(Datenblatt!$C$27*Übersicht!H505^2)+(Datenblatt!$D$27*Übersicht!H505)+Datenblatt!$E$27,IF($C505=14,(Datenblatt!$B$28*Übersicht!H505^3)+(Datenblatt!$C$28*Übersicht!H505^2)+(Datenblatt!$D$28*Übersicht!H505)+Datenblatt!$E$28,IF($C505=15,(Datenblatt!$B$29*Übersicht!H505^3)+(Datenblatt!$C$29*Übersicht!H505^2)+(Datenblatt!$D$29*Übersicht!H505)+Datenblatt!$E$29,IF($C505=16,(Datenblatt!$B$30*Übersicht!H505^3)+(Datenblatt!$C$30*Übersicht!H505^2)+(Datenblatt!$D$30*Übersicht!H505)+Datenblatt!$E$30,IF($C505=12,(Datenblatt!$B$31*Übersicht!H505^3)+(Datenblatt!$C$31*Übersicht!H505^2)+(Datenblatt!$D$31*Übersicht!H505)+Datenblatt!$E$31,IF($C505=11,(Datenblatt!$B$32*Übersicht!H505^3)+(Datenblatt!$C$32*Übersicht!H505^2)+(Datenblatt!$D$32*Übersicht!H505)+Datenblatt!$E$32,0))))))))))))))))))))))))</f>
        <v>0</v>
      </c>
      <c r="O505" s="2" t="e">
        <f t="shared" si="28"/>
        <v>#DIV/0!</v>
      </c>
      <c r="P505" s="2" t="e">
        <f t="shared" si="29"/>
        <v>#DIV/0!</v>
      </c>
      <c r="R505" s="2"/>
      <c r="S505" s="2">
        <f>Datenblatt!$I$10</f>
        <v>62.816491055091916</v>
      </c>
      <c r="T505" s="2">
        <f>Datenblatt!$I$18</f>
        <v>62.379148900450787</v>
      </c>
      <c r="U505" s="2">
        <f>Datenblatt!$I$26</f>
        <v>55.885385458572635</v>
      </c>
      <c r="V505" s="2">
        <f>Datenblatt!$I$34</f>
        <v>60.727085155488531</v>
      </c>
      <c r="W505" s="7" t="e">
        <f t="shared" si="30"/>
        <v>#DIV/0!</v>
      </c>
      <c r="Y505" s="2">
        <f>Datenblatt!$I$5</f>
        <v>73.48733784597421</v>
      </c>
      <c r="Z505">
        <f>Datenblatt!$I$13</f>
        <v>79.926562848016317</v>
      </c>
      <c r="AA505">
        <f>Datenblatt!$I$21</f>
        <v>79.953620531215734</v>
      </c>
      <c r="AB505">
        <f>Datenblatt!$I$29</f>
        <v>70.851454876954847</v>
      </c>
      <c r="AC505">
        <f>Datenblatt!$I$37</f>
        <v>75.813025407742586</v>
      </c>
      <c r="AD505" s="7" t="e">
        <f t="shared" si="31"/>
        <v>#DIV/0!</v>
      </c>
    </row>
    <row r="506" spans="10:30" ht="19" x14ac:dyDescent="0.25">
      <c r="J506" s="3" t="e">
        <f>IF(AND($C506=13,Datenblatt!M506&lt;Datenblatt!$R$3),0,IF(AND($C506=14,Datenblatt!M506&lt;Datenblatt!$R$4),0,IF(AND($C506=15,Datenblatt!M506&lt;Datenblatt!$R$5),0,IF(AND($C506=16,Datenblatt!M506&lt;Datenblatt!$R$6),0,IF(AND($C506=12,Datenblatt!M506&lt;Datenblatt!$R$7),0,IF(AND($C506=11,Datenblatt!M506&lt;Datenblatt!$R$8),0,IF(AND($C506=13,Datenblatt!M506&gt;Datenblatt!$Q$3),100,IF(AND($C506=14,Datenblatt!M506&gt;Datenblatt!$Q$4),100,IF(AND($C506=15,Datenblatt!M506&gt;Datenblatt!$Q$5),100,IF(AND($C506=16,Datenblatt!M506&gt;Datenblatt!$Q$6),100,IF(AND($C506=12,Datenblatt!M506&gt;Datenblatt!$Q$7),100,IF(AND($C506=11,Datenblatt!M506&gt;Datenblatt!$Q$8),100,IF(Übersicht!$C506=13,Datenblatt!$B$3*Datenblatt!M506^3+Datenblatt!$C$3*Datenblatt!M506^2+Datenblatt!$D$3*Datenblatt!M506+Datenblatt!$E$3,IF(Übersicht!$C506=14,Datenblatt!$B$4*Datenblatt!M506^3+Datenblatt!$C$4*Datenblatt!M506^2+Datenblatt!$D$4*Datenblatt!M506+Datenblatt!$E$4,IF(Übersicht!$C506=15,Datenblatt!$B$5*Datenblatt!M506^3+Datenblatt!$C$5*Datenblatt!M506^2+Datenblatt!$D$5*Datenblatt!M506+Datenblatt!$E$5,IF(Übersicht!$C506=16,Datenblatt!$B$6*Datenblatt!M506^3+Datenblatt!$C$6*Datenblatt!M506^2+Datenblatt!$D$6*Datenblatt!M506+Datenblatt!$E$6,IF(Übersicht!$C506=12,Datenblatt!$B$7*Datenblatt!M506^3+Datenblatt!$C$7*Datenblatt!M506^2+Datenblatt!$D$7*Datenblatt!M506+Datenblatt!$E$7,IF(Übersicht!$C506=11,Datenblatt!$B$8*Datenblatt!M506^3+Datenblatt!$C$8*Datenblatt!M506^2+Datenblatt!$D$8*Datenblatt!M506+Datenblatt!$E$8,0))))))))))))))))))</f>
        <v>#DIV/0!</v>
      </c>
      <c r="K506" t="e">
        <f>IF(AND(Übersicht!$C506=13,Datenblatt!N506&lt;Datenblatt!$T$3),0,IF(AND(Übersicht!$C506=14,Datenblatt!N506&lt;Datenblatt!$T$4),0,IF(AND(Übersicht!$C506=15,Datenblatt!N506&lt;Datenblatt!$T$5),0,IF(AND(Übersicht!$C506=16,Datenblatt!N506&lt;Datenblatt!$T$6),0,IF(AND(Übersicht!$C506=12,Datenblatt!N506&lt;Datenblatt!$T$7),0,IF(AND(Übersicht!$C506=11,Datenblatt!N506&lt;Datenblatt!$T$8),0,IF(AND($C506=13,Datenblatt!N506&gt;Datenblatt!$S$3),100,IF(AND($C506=14,Datenblatt!N506&gt;Datenblatt!$S$4),100,IF(AND($C506=15,Datenblatt!N506&gt;Datenblatt!$S$5),100,IF(AND($C506=16,Datenblatt!N506&gt;Datenblatt!$S$6),100,IF(AND($C506=12,Datenblatt!N506&gt;Datenblatt!$S$7),100,IF(AND($C506=11,Datenblatt!N506&gt;Datenblatt!$S$8),100,IF(Übersicht!$C506=13,Datenblatt!$B$11*Datenblatt!N506^3+Datenblatt!$C$11*Datenblatt!N506^2+Datenblatt!$D$11*Datenblatt!N506+Datenblatt!$E$11,IF(Übersicht!$C506=14,Datenblatt!$B$12*Datenblatt!N506^3+Datenblatt!$C$12*Datenblatt!N506^2+Datenblatt!$D$12*Datenblatt!N506+Datenblatt!$E$12,IF(Übersicht!$C506=15,Datenblatt!$B$13*Datenblatt!N506^3+Datenblatt!$C$13*Datenblatt!N506^2+Datenblatt!$D$13*Datenblatt!N506+Datenblatt!$E$13,IF(Übersicht!$C506=16,Datenblatt!$B$14*Datenblatt!N506^3+Datenblatt!$C$14*Datenblatt!N506^2+Datenblatt!$D$14*Datenblatt!N506+Datenblatt!$E$14,IF(Übersicht!$C506=12,Datenblatt!$B$15*Datenblatt!N506^3+Datenblatt!$C$15*Datenblatt!N506^2+Datenblatt!$D$15*Datenblatt!N506+Datenblatt!$E$15,IF(Übersicht!$C506=11,Datenblatt!$B$16*Datenblatt!N506^3+Datenblatt!$C$16*Datenblatt!N506^2+Datenblatt!$D$16*Datenblatt!N506+Datenblatt!$E$16,0))))))))))))))))))</f>
        <v>#DIV/0!</v>
      </c>
      <c r="L506">
        <f>IF(AND($C506=13,G506&lt;Datenblatt!$V$3),0,IF(AND($C506=14,G506&lt;Datenblatt!$V$4),0,IF(AND($C506=15,G506&lt;Datenblatt!$V$5),0,IF(AND($C506=16,G506&lt;Datenblatt!$V$6),0,IF(AND($C506=12,G506&lt;Datenblatt!$V$7),0,IF(AND($C506=11,G506&lt;Datenblatt!$V$8),0,IF(AND($C506=13,G506&gt;Datenblatt!$U$3),100,IF(AND($C506=14,G506&gt;Datenblatt!$U$4),100,IF(AND($C506=15,G506&gt;Datenblatt!$U$5),100,IF(AND($C506=16,G506&gt;Datenblatt!$U$6),100,IF(AND($C506=12,G506&gt;Datenblatt!$U$7),100,IF(AND($C506=11,G506&gt;Datenblatt!$U$8),100,IF($C506=13,(Datenblatt!$B$19*Übersicht!G506^3)+(Datenblatt!$C$19*Übersicht!G506^2)+(Datenblatt!$D$19*Übersicht!G506)+Datenblatt!$E$19,IF($C506=14,(Datenblatt!$B$20*Übersicht!G506^3)+(Datenblatt!$C$20*Übersicht!G506^2)+(Datenblatt!$D$20*Übersicht!G506)+Datenblatt!$E$20,IF($C506=15,(Datenblatt!$B$21*Übersicht!G506^3)+(Datenblatt!$C$21*Übersicht!G506^2)+(Datenblatt!$D$21*Übersicht!G506)+Datenblatt!$E$21,IF($C506=16,(Datenblatt!$B$22*Übersicht!G506^3)+(Datenblatt!$C$22*Übersicht!G506^2)+(Datenblatt!$D$22*Übersicht!G506)+Datenblatt!$E$22,IF($C506=12,(Datenblatt!$B$23*Übersicht!G506^3)+(Datenblatt!$C$23*Übersicht!G506^2)+(Datenblatt!$D$23*Übersicht!G506)+Datenblatt!$E$23,IF($C506=11,(Datenblatt!$B$24*Übersicht!G506^3)+(Datenblatt!$C$24*Übersicht!G506^2)+(Datenblatt!$D$24*Übersicht!G506)+Datenblatt!$E$24,0))))))))))))))))))</f>
        <v>0</v>
      </c>
      <c r="M506">
        <f>IF(AND(H506="",C506=11),Datenblatt!$I$26,IF(AND(H506="",C506=12),Datenblatt!$I$26,IF(AND(H506="",C506=16),Datenblatt!$I$27,IF(AND(H506="",C506=15),Datenblatt!$I$26,IF(AND(H506="",C506=14),Datenblatt!$I$26,IF(AND(H506="",C506=13),Datenblatt!$I$26,IF(AND($C506=13,H506&gt;Datenblatt!$X$3),0,IF(AND($C506=14,H506&gt;Datenblatt!$X$4),0,IF(AND($C506=15,H506&gt;Datenblatt!$X$5),0,IF(AND($C506=16,H506&gt;Datenblatt!$X$6),0,IF(AND($C506=12,H506&gt;Datenblatt!$X$7),0,IF(AND($C506=11,H506&gt;Datenblatt!$X$8),0,IF(AND($C506=13,H506&lt;Datenblatt!$W$3),100,IF(AND($C506=14,H506&lt;Datenblatt!$W$4),100,IF(AND($C506=15,H506&lt;Datenblatt!$W$5),100,IF(AND($C506=16,H506&lt;Datenblatt!$W$6),100,IF(AND($C506=12,H506&lt;Datenblatt!$W$7),100,IF(AND($C506=11,H506&lt;Datenblatt!$W$8),100,IF($C506=13,(Datenblatt!$B$27*Übersicht!H506^3)+(Datenblatt!$C$27*Übersicht!H506^2)+(Datenblatt!$D$27*Übersicht!H506)+Datenblatt!$E$27,IF($C506=14,(Datenblatt!$B$28*Übersicht!H506^3)+(Datenblatt!$C$28*Übersicht!H506^2)+(Datenblatt!$D$28*Übersicht!H506)+Datenblatt!$E$28,IF($C506=15,(Datenblatt!$B$29*Übersicht!H506^3)+(Datenblatt!$C$29*Übersicht!H506^2)+(Datenblatt!$D$29*Übersicht!H506)+Datenblatt!$E$29,IF($C506=16,(Datenblatt!$B$30*Übersicht!H506^3)+(Datenblatt!$C$30*Übersicht!H506^2)+(Datenblatt!$D$30*Übersicht!H506)+Datenblatt!$E$30,IF($C506=12,(Datenblatt!$B$31*Übersicht!H506^3)+(Datenblatt!$C$31*Übersicht!H506^2)+(Datenblatt!$D$31*Übersicht!H506)+Datenblatt!$E$31,IF($C506=11,(Datenblatt!$B$32*Übersicht!H506^3)+(Datenblatt!$C$32*Übersicht!H506^2)+(Datenblatt!$D$32*Übersicht!H506)+Datenblatt!$E$32,0))))))))))))))))))))))))</f>
        <v>0</v>
      </c>
      <c r="N506">
        <f>IF(AND(H506="",C506=11),Datenblatt!$I$29,IF(AND(H506="",C506=12),Datenblatt!$I$29,IF(AND(H506="",C506=16),Datenblatt!$I$29,IF(AND(H506="",C506=15),Datenblatt!$I$29,IF(AND(H506="",C506=14),Datenblatt!$I$29,IF(AND(H506="",C506=13),Datenblatt!$I$29,IF(AND($C506=13,H506&gt;Datenblatt!$X$3),0,IF(AND($C506=14,H506&gt;Datenblatt!$X$4),0,IF(AND($C506=15,H506&gt;Datenblatt!$X$5),0,IF(AND($C506=16,H506&gt;Datenblatt!$X$6),0,IF(AND($C506=12,H506&gt;Datenblatt!$X$7),0,IF(AND($C506=11,H506&gt;Datenblatt!$X$8),0,IF(AND($C506=13,H506&lt;Datenblatt!$W$3),100,IF(AND($C506=14,H506&lt;Datenblatt!$W$4),100,IF(AND($C506=15,H506&lt;Datenblatt!$W$5),100,IF(AND($C506=16,H506&lt;Datenblatt!$W$6),100,IF(AND($C506=12,H506&lt;Datenblatt!$W$7),100,IF(AND($C506=11,H506&lt;Datenblatt!$W$8),100,IF($C506=13,(Datenblatt!$B$27*Übersicht!H506^3)+(Datenblatt!$C$27*Übersicht!H506^2)+(Datenblatt!$D$27*Übersicht!H506)+Datenblatt!$E$27,IF($C506=14,(Datenblatt!$B$28*Übersicht!H506^3)+(Datenblatt!$C$28*Übersicht!H506^2)+(Datenblatt!$D$28*Übersicht!H506)+Datenblatt!$E$28,IF($C506=15,(Datenblatt!$B$29*Übersicht!H506^3)+(Datenblatt!$C$29*Übersicht!H506^2)+(Datenblatt!$D$29*Übersicht!H506)+Datenblatt!$E$29,IF($C506=16,(Datenblatt!$B$30*Übersicht!H506^3)+(Datenblatt!$C$30*Übersicht!H506^2)+(Datenblatt!$D$30*Übersicht!H506)+Datenblatt!$E$30,IF($C506=12,(Datenblatt!$B$31*Übersicht!H506^3)+(Datenblatt!$C$31*Übersicht!H506^2)+(Datenblatt!$D$31*Übersicht!H506)+Datenblatt!$E$31,IF($C506=11,(Datenblatt!$B$32*Übersicht!H506^3)+(Datenblatt!$C$32*Übersicht!H506^2)+(Datenblatt!$D$32*Übersicht!H506)+Datenblatt!$E$32,0))))))))))))))))))))))))</f>
        <v>0</v>
      </c>
      <c r="O506" s="2" t="e">
        <f t="shared" si="28"/>
        <v>#DIV/0!</v>
      </c>
      <c r="P506" s="2" t="e">
        <f t="shared" si="29"/>
        <v>#DIV/0!</v>
      </c>
      <c r="R506" s="2"/>
      <c r="S506" s="2">
        <f>Datenblatt!$I$10</f>
        <v>62.816491055091916</v>
      </c>
      <c r="T506" s="2">
        <f>Datenblatt!$I$18</f>
        <v>62.379148900450787</v>
      </c>
      <c r="U506" s="2">
        <f>Datenblatt!$I$26</f>
        <v>55.885385458572635</v>
      </c>
      <c r="V506" s="2">
        <f>Datenblatt!$I$34</f>
        <v>60.727085155488531</v>
      </c>
      <c r="W506" s="7" t="e">
        <f t="shared" si="30"/>
        <v>#DIV/0!</v>
      </c>
      <c r="Y506" s="2">
        <f>Datenblatt!$I$5</f>
        <v>73.48733784597421</v>
      </c>
      <c r="Z506">
        <f>Datenblatt!$I$13</f>
        <v>79.926562848016317</v>
      </c>
      <c r="AA506">
        <f>Datenblatt!$I$21</f>
        <v>79.953620531215734</v>
      </c>
      <c r="AB506">
        <f>Datenblatt!$I$29</f>
        <v>70.851454876954847</v>
      </c>
      <c r="AC506">
        <f>Datenblatt!$I$37</f>
        <v>75.813025407742586</v>
      </c>
      <c r="AD506" s="7" t="e">
        <f t="shared" si="31"/>
        <v>#DIV/0!</v>
      </c>
    </row>
    <row r="507" spans="10:30" ht="19" x14ac:dyDescent="0.25">
      <c r="J507" s="3" t="e">
        <f>IF(AND($C507=13,Datenblatt!M507&lt;Datenblatt!$R$3),0,IF(AND($C507=14,Datenblatt!M507&lt;Datenblatt!$R$4),0,IF(AND($C507=15,Datenblatt!M507&lt;Datenblatt!$R$5),0,IF(AND($C507=16,Datenblatt!M507&lt;Datenblatt!$R$6),0,IF(AND($C507=12,Datenblatt!M507&lt;Datenblatt!$R$7),0,IF(AND($C507=11,Datenblatt!M507&lt;Datenblatt!$R$8),0,IF(AND($C507=13,Datenblatt!M507&gt;Datenblatt!$Q$3),100,IF(AND($C507=14,Datenblatt!M507&gt;Datenblatt!$Q$4),100,IF(AND($C507=15,Datenblatt!M507&gt;Datenblatt!$Q$5),100,IF(AND($C507=16,Datenblatt!M507&gt;Datenblatt!$Q$6),100,IF(AND($C507=12,Datenblatt!M507&gt;Datenblatt!$Q$7),100,IF(AND($C507=11,Datenblatt!M507&gt;Datenblatt!$Q$8),100,IF(Übersicht!$C507=13,Datenblatt!$B$3*Datenblatt!M507^3+Datenblatt!$C$3*Datenblatt!M507^2+Datenblatt!$D$3*Datenblatt!M507+Datenblatt!$E$3,IF(Übersicht!$C507=14,Datenblatt!$B$4*Datenblatt!M507^3+Datenblatt!$C$4*Datenblatt!M507^2+Datenblatt!$D$4*Datenblatt!M507+Datenblatt!$E$4,IF(Übersicht!$C507=15,Datenblatt!$B$5*Datenblatt!M507^3+Datenblatt!$C$5*Datenblatt!M507^2+Datenblatt!$D$5*Datenblatt!M507+Datenblatt!$E$5,IF(Übersicht!$C507=16,Datenblatt!$B$6*Datenblatt!M507^3+Datenblatt!$C$6*Datenblatt!M507^2+Datenblatt!$D$6*Datenblatt!M507+Datenblatt!$E$6,IF(Übersicht!$C507=12,Datenblatt!$B$7*Datenblatt!M507^3+Datenblatt!$C$7*Datenblatt!M507^2+Datenblatt!$D$7*Datenblatt!M507+Datenblatt!$E$7,IF(Übersicht!$C507=11,Datenblatt!$B$8*Datenblatt!M507^3+Datenblatt!$C$8*Datenblatt!M507^2+Datenblatt!$D$8*Datenblatt!M507+Datenblatt!$E$8,0))))))))))))))))))</f>
        <v>#DIV/0!</v>
      </c>
      <c r="K507" t="e">
        <f>IF(AND(Übersicht!$C507=13,Datenblatt!N507&lt;Datenblatt!$T$3),0,IF(AND(Übersicht!$C507=14,Datenblatt!N507&lt;Datenblatt!$T$4),0,IF(AND(Übersicht!$C507=15,Datenblatt!N507&lt;Datenblatt!$T$5),0,IF(AND(Übersicht!$C507=16,Datenblatt!N507&lt;Datenblatt!$T$6),0,IF(AND(Übersicht!$C507=12,Datenblatt!N507&lt;Datenblatt!$T$7),0,IF(AND(Übersicht!$C507=11,Datenblatt!N507&lt;Datenblatt!$T$8),0,IF(AND($C507=13,Datenblatt!N507&gt;Datenblatt!$S$3),100,IF(AND($C507=14,Datenblatt!N507&gt;Datenblatt!$S$4),100,IF(AND($C507=15,Datenblatt!N507&gt;Datenblatt!$S$5),100,IF(AND($C507=16,Datenblatt!N507&gt;Datenblatt!$S$6),100,IF(AND($C507=12,Datenblatt!N507&gt;Datenblatt!$S$7),100,IF(AND($C507=11,Datenblatt!N507&gt;Datenblatt!$S$8),100,IF(Übersicht!$C507=13,Datenblatt!$B$11*Datenblatt!N507^3+Datenblatt!$C$11*Datenblatt!N507^2+Datenblatt!$D$11*Datenblatt!N507+Datenblatt!$E$11,IF(Übersicht!$C507=14,Datenblatt!$B$12*Datenblatt!N507^3+Datenblatt!$C$12*Datenblatt!N507^2+Datenblatt!$D$12*Datenblatt!N507+Datenblatt!$E$12,IF(Übersicht!$C507=15,Datenblatt!$B$13*Datenblatt!N507^3+Datenblatt!$C$13*Datenblatt!N507^2+Datenblatt!$D$13*Datenblatt!N507+Datenblatt!$E$13,IF(Übersicht!$C507=16,Datenblatt!$B$14*Datenblatt!N507^3+Datenblatt!$C$14*Datenblatt!N507^2+Datenblatt!$D$14*Datenblatt!N507+Datenblatt!$E$14,IF(Übersicht!$C507=12,Datenblatt!$B$15*Datenblatt!N507^3+Datenblatt!$C$15*Datenblatt!N507^2+Datenblatt!$D$15*Datenblatt!N507+Datenblatt!$E$15,IF(Übersicht!$C507=11,Datenblatt!$B$16*Datenblatt!N507^3+Datenblatt!$C$16*Datenblatt!N507^2+Datenblatt!$D$16*Datenblatt!N507+Datenblatt!$E$16,0))))))))))))))))))</f>
        <v>#DIV/0!</v>
      </c>
      <c r="L507">
        <f>IF(AND($C507=13,G507&lt;Datenblatt!$V$3),0,IF(AND($C507=14,G507&lt;Datenblatt!$V$4),0,IF(AND($C507=15,G507&lt;Datenblatt!$V$5),0,IF(AND($C507=16,G507&lt;Datenblatt!$V$6),0,IF(AND($C507=12,G507&lt;Datenblatt!$V$7),0,IF(AND($C507=11,G507&lt;Datenblatt!$V$8),0,IF(AND($C507=13,G507&gt;Datenblatt!$U$3),100,IF(AND($C507=14,G507&gt;Datenblatt!$U$4),100,IF(AND($C507=15,G507&gt;Datenblatt!$U$5),100,IF(AND($C507=16,G507&gt;Datenblatt!$U$6),100,IF(AND($C507=12,G507&gt;Datenblatt!$U$7),100,IF(AND($C507=11,G507&gt;Datenblatt!$U$8),100,IF($C507=13,(Datenblatt!$B$19*Übersicht!G507^3)+(Datenblatt!$C$19*Übersicht!G507^2)+(Datenblatt!$D$19*Übersicht!G507)+Datenblatt!$E$19,IF($C507=14,(Datenblatt!$B$20*Übersicht!G507^3)+(Datenblatt!$C$20*Übersicht!G507^2)+(Datenblatt!$D$20*Übersicht!G507)+Datenblatt!$E$20,IF($C507=15,(Datenblatt!$B$21*Übersicht!G507^3)+(Datenblatt!$C$21*Übersicht!G507^2)+(Datenblatt!$D$21*Übersicht!G507)+Datenblatt!$E$21,IF($C507=16,(Datenblatt!$B$22*Übersicht!G507^3)+(Datenblatt!$C$22*Übersicht!G507^2)+(Datenblatt!$D$22*Übersicht!G507)+Datenblatt!$E$22,IF($C507=12,(Datenblatt!$B$23*Übersicht!G507^3)+(Datenblatt!$C$23*Übersicht!G507^2)+(Datenblatt!$D$23*Übersicht!G507)+Datenblatt!$E$23,IF($C507=11,(Datenblatt!$B$24*Übersicht!G507^3)+(Datenblatt!$C$24*Übersicht!G507^2)+(Datenblatt!$D$24*Übersicht!G507)+Datenblatt!$E$24,0))))))))))))))))))</f>
        <v>0</v>
      </c>
      <c r="M507">
        <f>IF(AND(H507="",C507=11),Datenblatt!$I$26,IF(AND(H507="",C507=12),Datenblatt!$I$26,IF(AND(H507="",C507=16),Datenblatt!$I$27,IF(AND(H507="",C507=15),Datenblatt!$I$26,IF(AND(H507="",C507=14),Datenblatt!$I$26,IF(AND(H507="",C507=13),Datenblatt!$I$26,IF(AND($C507=13,H507&gt;Datenblatt!$X$3),0,IF(AND($C507=14,H507&gt;Datenblatt!$X$4),0,IF(AND($C507=15,H507&gt;Datenblatt!$X$5),0,IF(AND($C507=16,H507&gt;Datenblatt!$X$6),0,IF(AND($C507=12,H507&gt;Datenblatt!$X$7),0,IF(AND($C507=11,H507&gt;Datenblatt!$X$8),0,IF(AND($C507=13,H507&lt;Datenblatt!$W$3),100,IF(AND($C507=14,H507&lt;Datenblatt!$W$4),100,IF(AND($C507=15,H507&lt;Datenblatt!$W$5),100,IF(AND($C507=16,H507&lt;Datenblatt!$W$6),100,IF(AND($C507=12,H507&lt;Datenblatt!$W$7),100,IF(AND($C507=11,H507&lt;Datenblatt!$W$8),100,IF($C507=13,(Datenblatt!$B$27*Übersicht!H507^3)+(Datenblatt!$C$27*Übersicht!H507^2)+(Datenblatt!$D$27*Übersicht!H507)+Datenblatt!$E$27,IF($C507=14,(Datenblatt!$B$28*Übersicht!H507^3)+(Datenblatt!$C$28*Übersicht!H507^2)+(Datenblatt!$D$28*Übersicht!H507)+Datenblatt!$E$28,IF($C507=15,(Datenblatt!$B$29*Übersicht!H507^3)+(Datenblatt!$C$29*Übersicht!H507^2)+(Datenblatt!$D$29*Übersicht!H507)+Datenblatt!$E$29,IF($C507=16,(Datenblatt!$B$30*Übersicht!H507^3)+(Datenblatt!$C$30*Übersicht!H507^2)+(Datenblatt!$D$30*Übersicht!H507)+Datenblatt!$E$30,IF($C507=12,(Datenblatt!$B$31*Übersicht!H507^3)+(Datenblatt!$C$31*Übersicht!H507^2)+(Datenblatt!$D$31*Übersicht!H507)+Datenblatt!$E$31,IF($C507=11,(Datenblatt!$B$32*Übersicht!H507^3)+(Datenblatt!$C$32*Übersicht!H507^2)+(Datenblatt!$D$32*Übersicht!H507)+Datenblatt!$E$32,0))))))))))))))))))))))))</f>
        <v>0</v>
      </c>
      <c r="N507">
        <f>IF(AND(H507="",C507=11),Datenblatt!$I$29,IF(AND(H507="",C507=12),Datenblatt!$I$29,IF(AND(H507="",C507=16),Datenblatt!$I$29,IF(AND(H507="",C507=15),Datenblatt!$I$29,IF(AND(H507="",C507=14),Datenblatt!$I$29,IF(AND(H507="",C507=13),Datenblatt!$I$29,IF(AND($C507=13,H507&gt;Datenblatt!$X$3),0,IF(AND($C507=14,H507&gt;Datenblatt!$X$4),0,IF(AND($C507=15,H507&gt;Datenblatt!$X$5),0,IF(AND($C507=16,H507&gt;Datenblatt!$X$6),0,IF(AND($C507=12,H507&gt;Datenblatt!$X$7),0,IF(AND($C507=11,H507&gt;Datenblatt!$X$8),0,IF(AND($C507=13,H507&lt;Datenblatt!$W$3),100,IF(AND($C507=14,H507&lt;Datenblatt!$W$4),100,IF(AND($C507=15,H507&lt;Datenblatt!$W$5),100,IF(AND($C507=16,H507&lt;Datenblatt!$W$6),100,IF(AND($C507=12,H507&lt;Datenblatt!$W$7),100,IF(AND($C507=11,H507&lt;Datenblatt!$W$8),100,IF($C507=13,(Datenblatt!$B$27*Übersicht!H507^3)+(Datenblatt!$C$27*Übersicht!H507^2)+(Datenblatt!$D$27*Übersicht!H507)+Datenblatt!$E$27,IF($C507=14,(Datenblatt!$B$28*Übersicht!H507^3)+(Datenblatt!$C$28*Übersicht!H507^2)+(Datenblatt!$D$28*Übersicht!H507)+Datenblatt!$E$28,IF($C507=15,(Datenblatt!$B$29*Übersicht!H507^3)+(Datenblatt!$C$29*Übersicht!H507^2)+(Datenblatt!$D$29*Übersicht!H507)+Datenblatt!$E$29,IF($C507=16,(Datenblatt!$B$30*Übersicht!H507^3)+(Datenblatt!$C$30*Übersicht!H507^2)+(Datenblatt!$D$30*Übersicht!H507)+Datenblatt!$E$30,IF($C507=12,(Datenblatt!$B$31*Übersicht!H507^3)+(Datenblatt!$C$31*Übersicht!H507^2)+(Datenblatt!$D$31*Übersicht!H507)+Datenblatt!$E$31,IF($C507=11,(Datenblatt!$B$32*Übersicht!H507^3)+(Datenblatt!$C$32*Übersicht!H507^2)+(Datenblatt!$D$32*Übersicht!H507)+Datenblatt!$E$32,0))))))))))))))))))))))))</f>
        <v>0</v>
      </c>
      <c r="O507" s="2" t="e">
        <f t="shared" si="28"/>
        <v>#DIV/0!</v>
      </c>
      <c r="P507" s="2" t="e">
        <f t="shared" si="29"/>
        <v>#DIV/0!</v>
      </c>
      <c r="R507" s="2"/>
      <c r="S507" s="2">
        <f>Datenblatt!$I$10</f>
        <v>62.816491055091916</v>
      </c>
      <c r="T507" s="2">
        <f>Datenblatt!$I$18</f>
        <v>62.379148900450787</v>
      </c>
      <c r="U507" s="2">
        <f>Datenblatt!$I$26</f>
        <v>55.885385458572635</v>
      </c>
      <c r="V507" s="2">
        <f>Datenblatt!$I$34</f>
        <v>60.727085155488531</v>
      </c>
      <c r="W507" s="7" t="e">
        <f t="shared" si="30"/>
        <v>#DIV/0!</v>
      </c>
      <c r="Y507" s="2">
        <f>Datenblatt!$I$5</f>
        <v>73.48733784597421</v>
      </c>
      <c r="Z507">
        <f>Datenblatt!$I$13</f>
        <v>79.926562848016317</v>
      </c>
      <c r="AA507">
        <f>Datenblatt!$I$21</f>
        <v>79.953620531215734</v>
      </c>
      <c r="AB507">
        <f>Datenblatt!$I$29</f>
        <v>70.851454876954847</v>
      </c>
      <c r="AC507">
        <f>Datenblatt!$I$37</f>
        <v>75.813025407742586</v>
      </c>
      <c r="AD507" s="7" t="e">
        <f t="shared" si="31"/>
        <v>#DIV/0!</v>
      </c>
    </row>
    <row r="508" spans="10:30" ht="19" x14ac:dyDescent="0.25">
      <c r="J508" s="3" t="e">
        <f>IF(AND($C508=13,Datenblatt!M508&lt;Datenblatt!$R$3),0,IF(AND($C508=14,Datenblatt!M508&lt;Datenblatt!$R$4),0,IF(AND($C508=15,Datenblatt!M508&lt;Datenblatt!$R$5),0,IF(AND($C508=16,Datenblatt!M508&lt;Datenblatt!$R$6),0,IF(AND($C508=12,Datenblatt!M508&lt;Datenblatt!$R$7),0,IF(AND($C508=11,Datenblatt!M508&lt;Datenblatt!$R$8),0,IF(AND($C508=13,Datenblatt!M508&gt;Datenblatt!$Q$3),100,IF(AND($C508=14,Datenblatt!M508&gt;Datenblatt!$Q$4),100,IF(AND($C508=15,Datenblatt!M508&gt;Datenblatt!$Q$5),100,IF(AND($C508=16,Datenblatt!M508&gt;Datenblatt!$Q$6),100,IF(AND($C508=12,Datenblatt!M508&gt;Datenblatt!$Q$7),100,IF(AND($C508=11,Datenblatt!M508&gt;Datenblatt!$Q$8),100,IF(Übersicht!$C508=13,Datenblatt!$B$3*Datenblatt!M508^3+Datenblatt!$C$3*Datenblatt!M508^2+Datenblatt!$D$3*Datenblatt!M508+Datenblatt!$E$3,IF(Übersicht!$C508=14,Datenblatt!$B$4*Datenblatt!M508^3+Datenblatt!$C$4*Datenblatt!M508^2+Datenblatt!$D$4*Datenblatt!M508+Datenblatt!$E$4,IF(Übersicht!$C508=15,Datenblatt!$B$5*Datenblatt!M508^3+Datenblatt!$C$5*Datenblatt!M508^2+Datenblatt!$D$5*Datenblatt!M508+Datenblatt!$E$5,IF(Übersicht!$C508=16,Datenblatt!$B$6*Datenblatt!M508^3+Datenblatt!$C$6*Datenblatt!M508^2+Datenblatt!$D$6*Datenblatt!M508+Datenblatt!$E$6,IF(Übersicht!$C508=12,Datenblatt!$B$7*Datenblatt!M508^3+Datenblatt!$C$7*Datenblatt!M508^2+Datenblatt!$D$7*Datenblatt!M508+Datenblatt!$E$7,IF(Übersicht!$C508=11,Datenblatt!$B$8*Datenblatt!M508^3+Datenblatt!$C$8*Datenblatt!M508^2+Datenblatt!$D$8*Datenblatt!M508+Datenblatt!$E$8,0))))))))))))))))))</f>
        <v>#DIV/0!</v>
      </c>
      <c r="K508" t="e">
        <f>IF(AND(Übersicht!$C508=13,Datenblatt!N508&lt;Datenblatt!$T$3),0,IF(AND(Übersicht!$C508=14,Datenblatt!N508&lt;Datenblatt!$T$4),0,IF(AND(Übersicht!$C508=15,Datenblatt!N508&lt;Datenblatt!$T$5),0,IF(AND(Übersicht!$C508=16,Datenblatt!N508&lt;Datenblatt!$T$6),0,IF(AND(Übersicht!$C508=12,Datenblatt!N508&lt;Datenblatt!$T$7),0,IF(AND(Übersicht!$C508=11,Datenblatt!N508&lt;Datenblatt!$T$8),0,IF(AND($C508=13,Datenblatt!N508&gt;Datenblatt!$S$3),100,IF(AND($C508=14,Datenblatt!N508&gt;Datenblatt!$S$4),100,IF(AND($C508=15,Datenblatt!N508&gt;Datenblatt!$S$5),100,IF(AND($C508=16,Datenblatt!N508&gt;Datenblatt!$S$6),100,IF(AND($C508=12,Datenblatt!N508&gt;Datenblatt!$S$7),100,IF(AND($C508=11,Datenblatt!N508&gt;Datenblatt!$S$8),100,IF(Übersicht!$C508=13,Datenblatt!$B$11*Datenblatt!N508^3+Datenblatt!$C$11*Datenblatt!N508^2+Datenblatt!$D$11*Datenblatt!N508+Datenblatt!$E$11,IF(Übersicht!$C508=14,Datenblatt!$B$12*Datenblatt!N508^3+Datenblatt!$C$12*Datenblatt!N508^2+Datenblatt!$D$12*Datenblatt!N508+Datenblatt!$E$12,IF(Übersicht!$C508=15,Datenblatt!$B$13*Datenblatt!N508^3+Datenblatt!$C$13*Datenblatt!N508^2+Datenblatt!$D$13*Datenblatt!N508+Datenblatt!$E$13,IF(Übersicht!$C508=16,Datenblatt!$B$14*Datenblatt!N508^3+Datenblatt!$C$14*Datenblatt!N508^2+Datenblatt!$D$14*Datenblatt!N508+Datenblatt!$E$14,IF(Übersicht!$C508=12,Datenblatt!$B$15*Datenblatt!N508^3+Datenblatt!$C$15*Datenblatt!N508^2+Datenblatt!$D$15*Datenblatt!N508+Datenblatt!$E$15,IF(Übersicht!$C508=11,Datenblatt!$B$16*Datenblatt!N508^3+Datenblatt!$C$16*Datenblatt!N508^2+Datenblatt!$D$16*Datenblatt!N508+Datenblatt!$E$16,0))))))))))))))))))</f>
        <v>#DIV/0!</v>
      </c>
      <c r="L508">
        <f>IF(AND($C508=13,G508&lt;Datenblatt!$V$3),0,IF(AND($C508=14,G508&lt;Datenblatt!$V$4),0,IF(AND($C508=15,G508&lt;Datenblatt!$V$5),0,IF(AND($C508=16,G508&lt;Datenblatt!$V$6),0,IF(AND($C508=12,G508&lt;Datenblatt!$V$7),0,IF(AND($C508=11,G508&lt;Datenblatt!$V$8),0,IF(AND($C508=13,G508&gt;Datenblatt!$U$3),100,IF(AND($C508=14,G508&gt;Datenblatt!$U$4),100,IF(AND($C508=15,G508&gt;Datenblatt!$U$5),100,IF(AND($C508=16,G508&gt;Datenblatt!$U$6),100,IF(AND($C508=12,G508&gt;Datenblatt!$U$7),100,IF(AND($C508=11,G508&gt;Datenblatt!$U$8),100,IF($C508=13,(Datenblatt!$B$19*Übersicht!G508^3)+(Datenblatt!$C$19*Übersicht!G508^2)+(Datenblatt!$D$19*Übersicht!G508)+Datenblatt!$E$19,IF($C508=14,(Datenblatt!$B$20*Übersicht!G508^3)+(Datenblatt!$C$20*Übersicht!G508^2)+(Datenblatt!$D$20*Übersicht!G508)+Datenblatt!$E$20,IF($C508=15,(Datenblatt!$B$21*Übersicht!G508^3)+(Datenblatt!$C$21*Übersicht!G508^2)+(Datenblatt!$D$21*Übersicht!G508)+Datenblatt!$E$21,IF($C508=16,(Datenblatt!$B$22*Übersicht!G508^3)+(Datenblatt!$C$22*Übersicht!G508^2)+(Datenblatt!$D$22*Übersicht!G508)+Datenblatt!$E$22,IF($C508=12,(Datenblatt!$B$23*Übersicht!G508^3)+(Datenblatt!$C$23*Übersicht!G508^2)+(Datenblatt!$D$23*Übersicht!G508)+Datenblatt!$E$23,IF($C508=11,(Datenblatt!$B$24*Übersicht!G508^3)+(Datenblatt!$C$24*Übersicht!G508^2)+(Datenblatt!$D$24*Übersicht!G508)+Datenblatt!$E$24,0))))))))))))))))))</f>
        <v>0</v>
      </c>
      <c r="M508">
        <f>IF(AND(H508="",C508=11),Datenblatt!$I$26,IF(AND(H508="",C508=12),Datenblatt!$I$26,IF(AND(H508="",C508=16),Datenblatt!$I$27,IF(AND(H508="",C508=15),Datenblatt!$I$26,IF(AND(H508="",C508=14),Datenblatt!$I$26,IF(AND(H508="",C508=13),Datenblatt!$I$26,IF(AND($C508=13,H508&gt;Datenblatt!$X$3),0,IF(AND($C508=14,H508&gt;Datenblatt!$X$4),0,IF(AND($C508=15,H508&gt;Datenblatt!$X$5),0,IF(AND($C508=16,H508&gt;Datenblatt!$X$6),0,IF(AND($C508=12,H508&gt;Datenblatt!$X$7),0,IF(AND($C508=11,H508&gt;Datenblatt!$X$8),0,IF(AND($C508=13,H508&lt;Datenblatt!$W$3),100,IF(AND($C508=14,H508&lt;Datenblatt!$W$4),100,IF(AND($C508=15,H508&lt;Datenblatt!$W$5),100,IF(AND($C508=16,H508&lt;Datenblatt!$W$6),100,IF(AND($C508=12,H508&lt;Datenblatt!$W$7),100,IF(AND($C508=11,H508&lt;Datenblatt!$W$8),100,IF($C508=13,(Datenblatt!$B$27*Übersicht!H508^3)+(Datenblatt!$C$27*Übersicht!H508^2)+(Datenblatt!$D$27*Übersicht!H508)+Datenblatt!$E$27,IF($C508=14,(Datenblatt!$B$28*Übersicht!H508^3)+(Datenblatt!$C$28*Übersicht!H508^2)+(Datenblatt!$D$28*Übersicht!H508)+Datenblatt!$E$28,IF($C508=15,(Datenblatt!$B$29*Übersicht!H508^3)+(Datenblatt!$C$29*Übersicht!H508^2)+(Datenblatt!$D$29*Übersicht!H508)+Datenblatt!$E$29,IF($C508=16,(Datenblatt!$B$30*Übersicht!H508^3)+(Datenblatt!$C$30*Übersicht!H508^2)+(Datenblatt!$D$30*Übersicht!H508)+Datenblatt!$E$30,IF($C508=12,(Datenblatt!$B$31*Übersicht!H508^3)+(Datenblatt!$C$31*Übersicht!H508^2)+(Datenblatt!$D$31*Übersicht!H508)+Datenblatt!$E$31,IF($C508=11,(Datenblatt!$B$32*Übersicht!H508^3)+(Datenblatt!$C$32*Übersicht!H508^2)+(Datenblatt!$D$32*Übersicht!H508)+Datenblatt!$E$32,0))))))))))))))))))))))))</f>
        <v>0</v>
      </c>
      <c r="N508">
        <f>IF(AND(H508="",C508=11),Datenblatt!$I$29,IF(AND(H508="",C508=12),Datenblatt!$I$29,IF(AND(H508="",C508=16),Datenblatt!$I$29,IF(AND(H508="",C508=15),Datenblatt!$I$29,IF(AND(H508="",C508=14),Datenblatt!$I$29,IF(AND(H508="",C508=13),Datenblatt!$I$29,IF(AND($C508=13,H508&gt;Datenblatt!$X$3),0,IF(AND($C508=14,H508&gt;Datenblatt!$X$4),0,IF(AND($C508=15,H508&gt;Datenblatt!$X$5),0,IF(AND($C508=16,H508&gt;Datenblatt!$X$6),0,IF(AND($C508=12,H508&gt;Datenblatt!$X$7),0,IF(AND($C508=11,H508&gt;Datenblatt!$X$8),0,IF(AND($C508=13,H508&lt;Datenblatt!$W$3),100,IF(AND($C508=14,H508&lt;Datenblatt!$W$4),100,IF(AND($C508=15,H508&lt;Datenblatt!$W$5),100,IF(AND($C508=16,H508&lt;Datenblatt!$W$6),100,IF(AND($C508=12,H508&lt;Datenblatt!$W$7),100,IF(AND($C508=11,H508&lt;Datenblatt!$W$8),100,IF($C508=13,(Datenblatt!$B$27*Übersicht!H508^3)+(Datenblatt!$C$27*Übersicht!H508^2)+(Datenblatt!$D$27*Übersicht!H508)+Datenblatt!$E$27,IF($C508=14,(Datenblatt!$B$28*Übersicht!H508^3)+(Datenblatt!$C$28*Übersicht!H508^2)+(Datenblatt!$D$28*Übersicht!H508)+Datenblatt!$E$28,IF($C508=15,(Datenblatt!$B$29*Übersicht!H508^3)+(Datenblatt!$C$29*Übersicht!H508^2)+(Datenblatt!$D$29*Übersicht!H508)+Datenblatt!$E$29,IF($C508=16,(Datenblatt!$B$30*Übersicht!H508^3)+(Datenblatt!$C$30*Übersicht!H508^2)+(Datenblatt!$D$30*Übersicht!H508)+Datenblatt!$E$30,IF($C508=12,(Datenblatt!$B$31*Übersicht!H508^3)+(Datenblatt!$C$31*Übersicht!H508^2)+(Datenblatt!$D$31*Übersicht!H508)+Datenblatt!$E$31,IF($C508=11,(Datenblatt!$B$32*Übersicht!H508^3)+(Datenblatt!$C$32*Übersicht!H508^2)+(Datenblatt!$D$32*Übersicht!H508)+Datenblatt!$E$32,0))))))))))))))))))))))))</f>
        <v>0</v>
      </c>
      <c r="O508" s="2" t="e">
        <f t="shared" si="28"/>
        <v>#DIV/0!</v>
      </c>
      <c r="P508" s="2" t="e">
        <f t="shared" si="29"/>
        <v>#DIV/0!</v>
      </c>
      <c r="R508" s="2"/>
      <c r="S508" s="2">
        <f>Datenblatt!$I$10</f>
        <v>62.816491055091916</v>
      </c>
      <c r="T508" s="2">
        <f>Datenblatt!$I$18</f>
        <v>62.379148900450787</v>
      </c>
      <c r="U508" s="2">
        <f>Datenblatt!$I$26</f>
        <v>55.885385458572635</v>
      </c>
      <c r="V508" s="2">
        <f>Datenblatt!$I$34</f>
        <v>60.727085155488531</v>
      </c>
      <c r="W508" s="7" t="e">
        <f t="shared" si="30"/>
        <v>#DIV/0!</v>
      </c>
      <c r="Y508" s="2">
        <f>Datenblatt!$I$5</f>
        <v>73.48733784597421</v>
      </c>
      <c r="Z508">
        <f>Datenblatt!$I$13</f>
        <v>79.926562848016317</v>
      </c>
      <c r="AA508">
        <f>Datenblatt!$I$21</f>
        <v>79.953620531215734</v>
      </c>
      <c r="AB508">
        <f>Datenblatt!$I$29</f>
        <v>70.851454876954847</v>
      </c>
      <c r="AC508">
        <f>Datenblatt!$I$37</f>
        <v>75.813025407742586</v>
      </c>
      <c r="AD508" s="7" t="e">
        <f t="shared" si="31"/>
        <v>#DIV/0!</v>
      </c>
    </row>
    <row r="509" spans="10:30" ht="19" x14ac:dyDescent="0.25">
      <c r="J509" s="3" t="e">
        <f>IF(AND($C509=13,Datenblatt!M509&lt;Datenblatt!$R$3),0,IF(AND($C509=14,Datenblatt!M509&lt;Datenblatt!$R$4),0,IF(AND($C509=15,Datenblatt!M509&lt;Datenblatt!$R$5),0,IF(AND($C509=16,Datenblatt!M509&lt;Datenblatt!$R$6),0,IF(AND($C509=12,Datenblatt!M509&lt;Datenblatt!$R$7),0,IF(AND($C509=11,Datenblatt!M509&lt;Datenblatt!$R$8),0,IF(AND($C509=13,Datenblatt!M509&gt;Datenblatt!$Q$3),100,IF(AND($C509=14,Datenblatt!M509&gt;Datenblatt!$Q$4),100,IF(AND($C509=15,Datenblatt!M509&gt;Datenblatt!$Q$5),100,IF(AND($C509=16,Datenblatt!M509&gt;Datenblatt!$Q$6),100,IF(AND($C509=12,Datenblatt!M509&gt;Datenblatt!$Q$7),100,IF(AND($C509=11,Datenblatt!M509&gt;Datenblatt!$Q$8),100,IF(Übersicht!$C509=13,Datenblatt!$B$3*Datenblatt!M509^3+Datenblatt!$C$3*Datenblatt!M509^2+Datenblatt!$D$3*Datenblatt!M509+Datenblatt!$E$3,IF(Übersicht!$C509=14,Datenblatt!$B$4*Datenblatt!M509^3+Datenblatt!$C$4*Datenblatt!M509^2+Datenblatt!$D$4*Datenblatt!M509+Datenblatt!$E$4,IF(Übersicht!$C509=15,Datenblatt!$B$5*Datenblatt!M509^3+Datenblatt!$C$5*Datenblatt!M509^2+Datenblatt!$D$5*Datenblatt!M509+Datenblatt!$E$5,IF(Übersicht!$C509=16,Datenblatt!$B$6*Datenblatt!M509^3+Datenblatt!$C$6*Datenblatt!M509^2+Datenblatt!$D$6*Datenblatt!M509+Datenblatt!$E$6,IF(Übersicht!$C509=12,Datenblatt!$B$7*Datenblatt!M509^3+Datenblatt!$C$7*Datenblatt!M509^2+Datenblatt!$D$7*Datenblatt!M509+Datenblatt!$E$7,IF(Übersicht!$C509=11,Datenblatt!$B$8*Datenblatt!M509^3+Datenblatt!$C$8*Datenblatt!M509^2+Datenblatt!$D$8*Datenblatt!M509+Datenblatt!$E$8,0))))))))))))))))))</f>
        <v>#DIV/0!</v>
      </c>
      <c r="K509" t="e">
        <f>IF(AND(Übersicht!$C509=13,Datenblatt!N509&lt;Datenblatt!$T$3),0,IF(AND(Übersicht!$C509=14,Datenblatt!N509&lt;Datenblatt!$T$4),0,IF(AND(Übersicht!$C509=15,Datenblatt!N509&lt;Datenblatt!$T$5),0,IF(AND(Übersicht!$C509=16,Datenblatt!N509&lt;Datenblatt!$T$6),0,IF(AND(Übersicht!$C509=12,Datenblatt!N509&lt;Datenblatt!$T$7),0,IF(AND(Übersicht!$C509=11,Datenblatt!N509&lt;Datenblatt!$T$8),0,IF(AND($C509=13,Datenblatt!N509&gt;Datenblatt!$S$3),100,IF(AND($C509=14,Datenblatt!N509&gt;Datenblatt!$S$4),100,IF(AND($C509=15,Datenblatt!N509&gt;Datenblatt!$S$5),100,IF(AND($C509=16,Datenblatt!N509&gt;Datenblatt!$S$6),100,IF(AND($C509=12,Datenblatt!N509&gt;Datenblatt!$S$7),100,IF(AND($C509=11,Datenblatt!N509&gt;Datenblatt!$S$8),100,IF(Übersicht!$C509=13,Datenblatt!$B$11*Datenblatt!N509^3+Datenblatt!$C$11*Datenblatt!N509^2+Datenblatt!$D$11*Datenblatt!N509+Datenblatt!$E$11,IF(Übersicht!$C509=14,Datenblatt!$B$12*Datenblatt!N509^3+Datenblatt!$C$12*Datenblatt!N509^2+Datenblatt!$D$12*Datenblatt!N509+Datenblatt!$E$12,IF(Übersicht!$C509=15,Datenblatt!$B$13*Datenblatt!N509^3+Datenblatt!$C$13*Datenblatt!N509^2+Datenblatt!$D$13*Datenblatt!N509+Datenblatt!$E$13,IF(Übersicht!$C509=16,Datenblatt!$B$14*Datenblatt!N509^3+Datenblatt!$C$14*Datenblatt!N509^2+Datenblatt!$D$14*Datenblatt!N509+Datenblatt!$E$14,IF(Übersicht!$C509=12,Datenblatt!$B$15*Datenblatt!N509^3+Datenblatt!$C$15*Datenblatt!N509^2+Datenblatt!$D$15*Datenblatt!N509+Datenblatt!$E$15,IF(Übersicht!$C509=11,Datenblatt!$B$16*Datenblatt!N509^3+Datenblatt!$C$16*Datenblatt!N509^2+Datenblatt!$D$16*Datenblatt!N509+Datenblatt!$E$16,0))))))))))))))))))</f>
        <v>#DIV/0!</v>
      </c>
      <c r="L509">
        <f>IF(AND($C509=13,G509&lt;Datenblatt!$V$3),0,IF(AND($C509=14,G509&lt;Datenblatt!$V$4),0,IF(AND($C509=15,G509&lt;Datenblatt!$V$5),0,IF(AND($C509=16,G509&lt;Datenblatt!$V$6),0,IF(AND($C509=12,G509&lt;Datenblatt!$V$7),0,IF(AND($C509=11,G509&lt;Datenblatt!$V$8),0,IF(AND($C509=13,G509&gt;Datenblatt!$U$3),100,IF(AND($C509=14,G509&gt;Datenblatt!$U$4),100,IF(AND($C509=15,G509&gt;Datenblatt!$U$5),100,IF(AND($C509=16,G509&gt;Datenblatt!$U$6),100,IF(AND($C509=12,G509&gt;Datenblatt!$U$7),100,IF(AND($C509=11,G509&gt;Datenblatt!$U$8),100,IF($C509=13,(Datenblatt!$B$19*Übersicht!G509^3)+(Datenblatt!$C$19*Übersicht!G509^2)+(Datenblatt!$D$19*Übersicht!G509)+Datenblatt!$E$19,IF($C509=14,(Datenblatt!$B$20*Übersicht!G509^3)+(Datenblatt!$C$20*Übersicht!G509^2)+(Datenblatt!$D$20*Übersicht!G509)+Datenblatt!$E$20,IF($C509=15,(Datenblatt!$B$21*Übersicht!G509^3)+(Datenblatt!$C$21*Übersicht!G509^2)+(Datenblatt!$D$21*Übersicht!G509)+Datenblatt!$E$21,IF($C509=16,(Datenblatt!$B$22*Übersicht!G509^3)+(Datenblatt!$C$22*Übersicht!G509^2)+(Datenblatt!$D$22*Übersicht!G509)+Datenblatt!$E$22,IF($C509=12,(Datenblatt!$B$23*Übersicht!G509^3)+(Datenblatt!$C$23*Übersicht!G509^2)+(Datenblatt!$D$23*Übersicht!G509)+Datenblatt!$E$23,IF($C509=11,(Datenblatt!$B$24*Übersicht!G509^3)+(Datenblatt!$C$24*Übersicht!G509^2)+(Datenblatt!$D$24*Übersicht!G509)+Datenblatt!$E$24,0))))))))))))))))))</f>
        <v>0</v>
      </c>
      <c r="M509">
        <f>IF(AND(H509="",C509=11),Datenblatt!$I$26,IF(AND(H509="",C509=12),Datenblatt!$I$26,IF(AND(H509="",C509=16),Datenblatt!$I$27,IF(AND(H509="",C509=15),Datenblatt!$I$26,IF(AND(H509="",C509=14),Datenblatt!$I$26,IF(AND(H509="",C509=13),Datenblatt!$I$26,IF(AND($C509=13,H509&gt;Datenblatt!$X$3),0,IF(AND($C509=14,H509&gt;Datenblatt!$X$4),0,IF(AND($C509=15,H509&gt;Datenblatt!$X$5),0,IF(AND($C509=16,H509&gt;Datenblatt!$X$6),0,IF(AND($C509=12,H509&gt;Datenblatt!$X$7),0,IF(AND($C509=11,H509&gt;Datenblatt!$X$8),0,IF(AND($C509=13,H509&lt;Datenblatt!$W$3),100,IF(AND($C509=14,H509&lt;Datenblatt!$W$4),100,IF(AND($C509=15,H509&lt;Datenblatt!$W$5),100,IF(AND($C509=16,H509&lt;Datenblatt!$W$6),100,IF(AND($C509=12,H509&lt;Datenblatt!$W$7),100,IF(AND($C509=11,H509&lt;Datenblatt!$W$8),100,IF($C509=13,(Datenblatt!$B$27*Übersicht!H509^3)+(Datenblatt!$C$27*Übersicht!H509^2)+(Datenblatt!$D$27*Übersicht!H509)+Datenblatt!$E$27,IF($C509=14,(Datenblatt!$B$28*Übersicht!H509^3)+(Datenblatt!$C$28*Übersicht!H509^2)+(Datenblatt!$D$28*Übersicht!H509)+Datenblatt!$E$28,IF($C509=15,(Datenblatt!$B$29*Übersicht!H509^3)+(Datenblatt!$C$29*Übersicht!H509^2)+(Datenblatt!$D$29*Übersicht!H509)+Datenblatt!$E$29,IF($C509=16,(Datenblatt!$B$30*Übersicht!H509^3)+(Datenblatt!$C$30*Übersicht!H509^2)+(Datenblatt!$D$30*Übersicht!H509)+Datenblatt!$E$30,IF($C509=12,(Datenblatt!$B$31*Übersicht!H509^3)+(Datenblatt!$C$31*Übersicht!H509^2)+(Datenblatt!$D$31*Übersicht!H509)+Datenblatt!$E$31,IF($C509=11,(Datenblatt!$B$32*Übersicht!H509^3)+(Datenblatt!$C$32*Übersicht!H509^2)+(Datenblatt!$D$32*Übersicht!H509)+Datenblatt!$E$32,0))))))))))))))))))))))))</f>
        <v>0</v>
      </c>
      <c r="N509">
        <f>IF(AND(H509="",C509=11),Datenblatt!$I$29,IF(AND(H509="",C509=12),Datenblatt!$I$29,IF(AND(H509="",C509=16),Datenblatt!$I$29,IF(AND(H509="",C509=15),Datenblatt!$I$29,IF(AND(H509="",C509=14),Datenblatt!$I$29,IF(AND(H509="",C509=13),Datenblatt!$I$29,IF(AND($C509=13,H509&gt;Datenblatt!$X$3),0,IF(AND($C509=14,H509&gt;Datenblatt!$X$4),0,IF(AND($C509=15,H509&gt;Datenblatt!$X$5),0,IF(AND($C509=16,H509&gt;Datenblatt!$X$6),0,IF(AND($C509=12,H509&gt;Datenblatt!$X$7),0,IF(AND($C509=11,H509&gt;Datenblatt!$X$8),0,IF(AND($C509=13,H509&lt;Datenblatt!$W$3),100,IF(AND($C509=14,H509&lt;Datenblatt!$W$4),100,IF(AND($C509=15,H509&lt;Datenblatt!$W$5),100,IF(AND($C509=16,H509&lt;Datenblatt!$W$6),100,IF(AND($C509=12,H509&lt;Datenblatt!$W$7),100,IF(AND($C509=11,H509&lt;Datenblatt!$W$8),100,IF($C509=13,(Datenblatt!$B$27*Übersicht!H509^3)+(Datenblatt!$C$27*Übersicht!H509^2)+(Datenblatt!$D$27*Übersicht!H509)+Datenblatt!$E$27,IF($C509=14,(Datenblatt!$B$28*Übersicht!H509^3)+(Datenblatt!$C$28*Übersicht!H509^2)+(Datenblatt!$D$28*Übersicht!H509)+Datenblatt!$E$28,IF($C509=15,(Datenblatt!$B$29*Übersicht!H509^3)+(Datenblatt!$C$29*Übersicht!H509^2)+(Datenblatt!$D$29*Übersicht!H509)+Datenblatt!$E$29,IF($C509=16,(Datenblatt!$B$30*Übersicht!H509^3)+(Datenblatt!$C$30*Übersicht!H509^2)+(Datenblatt!$D$30*Übersicht!H509)+Datenblatt!$E$30,IF($C509=12,(Datenblatt!$B$31*Übersicht!H509^3)+(Datenblatt!$C$31*Übersicht!H509^2)+(Datenblatt!$D$31*Übersicht!H509)+Datenblatt!$E$31,IF($C509=11,(Datenblatt!$B$32*Übersicht!H509^3)+(Datenblatt!$C$32*Übersicht!H509^2)+(Datenblatt!$D$32*Übersicht!H509)+Datenblatt!$E$32,0))))))))))))))))))))))))</f>
        <v>0</v>
      </c>
      <c r="O509" s="2" t="e">
        <f t="shared" si="28"/>
        <v>#DIV/0!</v>
      </c>
      <c r="P509" s="2" t="e">
        <f t="shared" si="29"/>
        <v>#DIV/0!</v>
      </c>
      <c r="R509" s="2"/>
      <c r="S509" s="2">
        <f>Datenblatt!$I$10</f>
        <v>62.816491055091916</v>
      </c>
      <c r="T509" s="2">
        <f>Datenblatt!$I$18</f>
        <v>62.379148900450787</v>
      </c>
      <c r="U509" s="2">
        <f>Datenblatt!$I$26</f>
        <v>55.885385458572635</v>
      </c>
      <c r="V509" s="2">
        <f>Datenblatt!$I$34</f>
        <v>60.727085155488531</v>
      </c>
      <c r="W509" s="7" t="e">
        <f t="shared" si="30"/>
        <v>#DIV/0!</v>
      </c>
      <c r="Y509" s="2">
        <f>Datenblatt!$I$5</f>
        <v>73.48733784597421</v>
      </c>
      <c r="Z509">
        <f>Datenblatt!$I$13</f>
        <v>79.926562848016317</v>
      </c>
      <c r="AA509">
        <f>Datenblatt!$I$21</f>
        <v>79.953620531215734</v>
      </c>
      <c r="AB509">
        <f>Datenblatt!$I$29</f>
        <v>70.851454876954847</v>
      </c>
      <c r="AC509">
        <f>Datenblatt!$I$37</f>
        <v>75.813025407742586</v>
      </c>
      <c r="AD509" s="7" t="e">
        <f t="shared" si="31"/>
        <v>#DIV/0!</v>
      </c>
    </row>
    <row r="510" spans="10:30" ht="19" x14ac:dyDescent="0.25">
      <c r="J510" s="3" t="e">
        <f>IF(AND($C510=13,Datenblatt!M510&lt;Datenblatt!$R$3),0,IF(AND($C510=14,Datenblatt!M510&lt;Datenblatt!$R$4),0,IF(AND($C510=15,Datenblatt!M510&lt;Datenblatt!$R$5),0,IF(AND($C510=16,Datenblatt!M510&lt;Datenblatt!$R$6),0,IF(AND($C510=12,Datenblatt!M510&lt;Datenblatt!$R$7),0,IF(AND($C510=11,Datenblatt!M510&lt;Datenblatt!$R$8),0,IF(AND($C510=13,Datenblatt!M510&gt;Datenblatt!$Q$3),100,IF(AND($C510=14,Datenblatt!M510&gt;Datenblatt!$Q$4),100,IF(AND($C510=15,Datenblatt!M510&gt;Datenblatt!$Q$5),100,IF(AND($C510=16,Datenblatt!M510&gt;Datenblatt!$Q$6),100,IF(AND($C510=12,Datenblatt!M510&gt;Datenblatt!$Q$7),100,IF(AND($C510=11,Datenblatt!M510&gt;Datenblatt!$Q$8),100,IF(Übersicht!$C510=13,Datenblatt!$B$3*Datenblatt!M510^3+Datenblatt!$C$3*Datenblatt!M510^2+Datenblatt!$D$3*Datenblatt!M510+Datenblatt!$E$3,IF(Übersicht!$C510=14,Datenblatt!$B$4*Datenblatt!M510^3+Datenblatt!$C$4*Datenblatt!M510^2+Datenblatt!$D$4*Datenblatt!M510+Datenblatt!$E$4,IF(Übersicht!$C510=15,Datenblatt!$B$5*Datenblatt!M510^3+Datenblatt!$C$5*Datenblatt!M510^2+Datenblatt!$D$5*Datenblatt!M510+Datenblatt!$E$5,IF(Übersicht!$C510=16,Datenblatt!$B$6*Datenblatt!M510^3+Datenblatt!$C$6*Datenblatt!M510^2+Datenblatt!$D$6*Datenblatt!M510+Datenblatt!$E$6,IF(Übersicht!$C510=12,Datenblatt!$B$7*Datenblatt!M510^3+Datenblatt!$C$7*Datenblatt!M510^2+Datenblatt!$D$7*Datenblatt!M510+Datenblatt!$E$7,IF(Übersicht!$C510=11,Datenblatt!$B$8*Datenblatt!M510^3+Datenblatt!$C$8*Datenblatt!M510^2+Datenblatt!$D$8*Datenblatt!M510+Datenblatt!$E$8,0))))))))))))))))))</f>
        <v>#DIV/0!</v>
      </c>
      <c r="K510" t="e">
        <f>IF(AND(Übersicht!$C510=13,Datenblatt!N510&lt;Datenblatt!$T$3),0,IF(AND(Übersicht!$C510=14,Datenblatt!N510&lt;Datenblatt!$T$4),0,IF(AND(Übersicht!$C510=15,Datenblatt!N510&lt;Datenblatt!$T$5),0,IF(AND(Übersicht!$C510=16,Datenblatt!N510&lt;Datenblatt!$T$6),0,IF(AND(Übersicht!$C510=12,Datenblatt!N510&lt;Datenblatt!$T$7),0,IF(AND(Übersicht!$C510=11,Datenblatt!N510&lt;Datenblatt!$T$8),0,IF(AND($C510=13,Datenblatt!N510&gt;Datenblatt!$S$3),100,IF(AND($C510=14,Datenblatt!N510&gt;Datenblatt!$S$4),100,IF(AND($C510=15,Datenblatt!N510&gt;Datenblatt!$S$5),100,IF(AND($C510=16,Datenblatt!N510&gt;Datenblatt!$S$6),100,IF(AND($C510=12,Datenblatt!N510&gt;Datenblatt!$S$7),100,IF(AND($C510=11,Datenblatt!N510&gt;Datenblatt!$S$8),100,IF(Übersicht!$C510=13,Datenblatt!$B$11*Datenblatt!N510^3+Datenblatt!$C$11*Datenblatt!N510^2+Datenblatt!$D$11*Datenblatt!N510+Datenblatt!$E$11,IF(Übersicht!$C510=14,Datenblatt!$B$12*Datenblatt!N510^3+Datenblatt!$C$12*Datenblatt!N510^2+Datenblatt!$D$12*Datenblatt!N510+Datenblatt!$E$12,IF(Übersicht!$C510=15,Datenblatt!$B$13*Datenblatt!N510^3+Datenblatt!$C$13*Datenblatt!N510^2+Datenblatt!$D$13*Datenblatt!N510+Datenblatt!$E$13,IF(Übersicht!$C510=16,Datenblatt!$B$14*Datenblatt!N510^3+Datenblatt!$C$14*Datenblatt!N510^2+Datenblatt!$D$14*Datenblatt!N510+Datenblatt!$E$14,IF(Übersicht!$C510=12,Datenblatt!$B$15*Datenblatt!N510^3+Datenblatt!$C$15*Datenblatt!N510^2+Datenblatt!$D$15*Datenblatt!N510+Datenblatt!$E$15,IF(Übersicht!$C510=11,Datenblatt!$B$16*Datenblatt!N510^3+Datenblatt!$C$16*Datenblatt!N510^2+Datenblatt!$D$16*Datenblatt!N510+Datenblatt!$E$16,0))))))))))))))))))</f>
        <v>#DIV/0!</v>
      </c>
      <c r="L510">
        <f>IF(AND($C510=13,G510&lt;Datenblatt!$V$3),0,IF(AND($C510=14,G510&lt;Datenblatt!$V$4),0,IF(AND($C510=15,G510&lt;Datenblatt!$V$5),0,IF(AND($C510=16,G510&lt;Datenblatt!$V$6),0,IF(AND($C510=12,G510&lt;Datenblatt!$V$7),0,IF(AND($C510=11,G510&lt;Datenblatt!$V$8),0,IF(AND($C510=13,G510&gt;Datenblatt!$U$3),100,IF(AND($C510=14,G510&gt;Datenblatt!$U$4),100,IF(AND($C510=15,G510&gt;Datenblatt!$U$5),100,IF(AND($C510=16,G510&gt;Datenblatt!$U$6),100,IF(AND($C510=12,G510&gt;Datenblatt!$U$7),100,IF(AND($C510=11,G510&gt;Datenblatt!$U$8),100,IF($C510=13,(Datenblatt!$B$19*Übersicht!G510^3)+(Datenblatt!$C$19*Übersicht!G510^2)+(Datenblatt!$D$19*Übersicht!G510)+Datenblatt!$E$19,IF($C510=14,(Datenblatt!$B$20*Übersicht!G510^3)+(Datenblatt!$C$20*Übersicht!G510^2)+(Datenblatt!$D$20*Übersicht!G510)+Datenblatt!$E$20,IF($C510=15,(Datenblatt!$B$21*Übersicht!G510^3)+(Datenblatt!$C$21*Übersicht!G510^2)+(Datenblatt!$D$21*Übersicht!G510)+Datenblatt!$E$21,IF($C510=16,(Datenblatt!$B$22*Übersicht!G510^3)+(Datenblatt!$C$22*Übersicht!G510^2)+(Datenblatt!$D$22*Übersicht!G510)+Datenblatt!$E$22,IF($C510=12,(Datenblatt!$B$23*Übersicht!G510^3)+(Datenblatt!$C$23*Übersicht!G510^2)+(Datenblatt!$D$23*Übersicht!G510)+Datenblatt!$E$23,IF($C510=11,(Datenblatt!$B$24*Übersicht!G510^3)+(Datenblatt!$C$24*Übersicht!G510^2)+(Datenblatt!$D$24*Übersicht!G510)+Datenblatt!$E$24,0))))))))))))))))))</f>
        <v>0</v>
      </c>
      <c r="M510">
        <f>IF(AND(H510="",C510=11),Datenblatt!$I$26,IF(AND(H510="",C510=12),Datenblatt!$I$26,IF(AND(H510="",C510=16),Datenblatt!$I$27,IF(AND(H510="",C510=15),Datenblatt!$I$26,IF(AND(H510="",C510=14),Datenblatt!$I$26,IF(AND(H510="",C510=13),Datenblatt!$I$26,IF(AND($C510=13,H510&gt;Datenblatt!$X$3),0,IF(AND($C510=14,H510&gt;Datenblatt!$X$4),0,IF(AND($C510=15,H510&gt;Datenblatt!$X$5),0,IF(AND($C510=16,H510&gt;Datenblatt!$X$6),0,IF(AND($C510=12,H510&gt;Datenblatt!$X$7),0,IF(AND($C510=11,H510&gt;Datenblatt!$X$8),0,IF(AND($C510=13,H510&lt;Datenblatt!$W$3),100,IF(AND($C510=14,H510&lt;Datenblatt!$W$4),100,IF(AND($C510=15,H510&lt;Datenblatt!$W$5),100,IF(AND($C510=16,H510&lt;Datenblatt!$W$6),100,IF(AND($C510=12,H510&lt;Datenblatt!$W$7),100,IF(AND($C510=11,H510&lt;Datenblatt!$W$8),100,IF($C510=13,(Datenblatt!$B$27*Übersicht!H510^3)+(Datenblatt!$C$27*Übersicht!H510^2)+(Datenblatt!$D$27*Übersicht!H510)+Datenblatt!$E$27,IF($C510=14,(Datenblatt!$B$28*Übersicht!H510^3)+(Datenblatt!$C$28*Übersicht!H510^2)+(Datenblatt!$D$28*Übersicht!H510)+Datenblatt!$E$28,IF($C510=15,(Datenblatt!$B$29*Übersicht!H510^3)+(Datenblatt!$C$29*Übersicht!H510^2)+(Datenblatt!$D$29*Übersicht!H510)+Datenblatt!$E$29,IF($C510=16,(Datenblatt!$B$30*Übersicht!H510^3)+(Datenblatt!$C$30*Übersicht!H510^2)+(Datenblatt!$D$30*Übersicht!H510)+Datenblatt!$E$30,IF($C510=12,(Datenblatt!$B$31*Übersicht!H510^3)+(Datenblatt!$C$31*Übersicht!H510^2)+(Datenblatt!$D$31*Übersicht!H510)+Datenblatt!$E$31,IF($C510=11,(Datenblatt!$B$32*Übersicht!H510^3)+(Datenblatt!$C$32*Übersicht!H510^2)+(Datenblatt!$D$32*Übersicht!H510)+Datenblatt!$E$32,0))))))))))))))))))))))))</f>
        <v>0</v>
      </c>
      <c r="N510">
        <f>IF(AND(H510="",C510=11),Datenblatt!$I$29,IF(AND(H510="",C510=12),Datenblatt!$I$29,IF(AND(H510="",C510=16),Datenblatt!$I$29,IF(AND(H510="",C510=15),Datenblatt!$I$29,IF(AND(H510="",C510=14),Datenblatt!$I$29,IF(AND(H510="",C510=13),Datenblatt!$I$29,IF(AND($C510=13,H510&gt;Datenblatt!$X$3),0,IF(AND($C510=14,H510&gt;Datenblatt!$X$4),0,IF(AND($C510=15,H510&gt;Datenblatt!$X$5),0,IF(AND($C510=16,H510&gt;Datenblatt!$X$6),0,IF(AND($C510=12,H510&gt;Datenblatt!$X$7),0,IF(AND($C510=11,H510&gt;Datenblatt!$X$8),0,IF(AND($C510=13,H510&lt;Datenblatt!$W$3),100,IF(AND($C510=14,H510&lt;Datenblatt!$W$4),100,IF(AND($C510=15,H510&lt;Datenblatt!$W$5),100,IF(AND($C510=16,H510&lt;Datenblatt!$W$6),100,IF(AND($C510=12,H510&lt;Datenblatt!$W$7),100,IF(AND($C510=11,H510&lt;Datenblatt!$W$8),100,IF($C510=13,(Datenblatt!$B$27*Übersicht!H510^3)+(Datenblatt!$C$27*Übersicht!H510^2)+(Datenblatt!$D$27*Übersicht!H510)+Datenblatt!$E$27,IF($C510=14,(Datenblatt!$B$28*Übersicht!H510^3)+(Datenblatt!$C$28*Übersicht!H510^2)+(Datenblatt!$D$28*Übersicht!H510)+Datenblatt!$E$28,IF($C510=15,(Datenblatt!$B$29*Übersicht!H510^3)+(Datenblatt!$C$29*Übersicht!H510^2)+(Datenblatt!$D$29*Übersicht!H510)+Datenblatt!$E$29,IF($C510=16,(Datenblatt!$B$30*Übersicht!H510^3)+(Datenblatt!$C$30*Übersicht!H510^2)+(Datenblatt!$D$30*Übersicht!H510)+Datenblatt!$E$30,IF($C510=12,(Datenblatt!$B$31*Übersicht!H510^3)+(Datenblatt!$C$31*Übersicht!H510^2)+(Datenblatt!$D$31*Übersicht!H510)+Datenblatt!$E$31,IF($C510=11,(Datenblatt!$B$32*Übersicht!H510^3)+(Datenblatt!$C$32*Übersicht!H510^2)+(Datenblatt!$D$32*Übersicht!H510)+Datenblatt!$E$32,0))))))))))))))))))))))))</f>
        <v>0</v>
      </c>
      <c r="O510" s="2" t="e">
        <f t="shared" si="28"/>
        <v>#DIV/0!</v>
      </c>
      <c r="P510" s="2" t="e">
        <f t="shared" si="29"/>
        <v>#DIV/0!</v>
      </c>
      <c r="R510" s="2"/>
      <c r="S510" s="2">
        <f>Datenblatt!$I$10</f>
        <v>62.816491055091916</v>
      </c>
      <c r="T510" s="2">
        <f>Datenblatt!$I$18</f>
        <v>62.379148900450787</v>
      </c>
      <c r="U510" s="2">
        <f>Datenblatt!$I$26</f>
        <v>55.885385458572635</v>
      </c>
      <c r="V510" s="2">
        <f>Datenblatt!$I$34</f>
        <v>60.727085155488531</v>
      </c>
      <c r="W510" s="7" t="e">
        <f t="shared" si="30"/>
        <v>#DIV/0!</v>
      </c>
      <c r="Y510" s="2">
        <f>Datenblatt!$I$5</f>
        <v>73.48733784597421</v>
      </c>
      <c r="Z510">
        <f>Datenblatt!$I$13</f>
        <v>79.926562848016317</v>
      </c>
      <c r="AA510">
        <f>Datenblatt!$I$21</f>
        <v>79.953620531215734</v>
      </c>
      <c r="AB510">
        <f>Datenblatt!$I$29</f>
        <v>70.851454876954847</v>
      </c>
      <c r="AC510">
        <f>Datenblatt!$I$37</f>
        <v>75.813025407742586</v>
      </c>
      <c r="AD510" s="7" t="e">
        <f t="shared" si="31"/>
        <v>#DIV/0!</v>
      </c>
    </row>
    <row r="511" spans="10:30" ht="19" x14ac:dyDescent="0.25">
      <c r="J511" s="3" t="e">
        <f>IF(AND($C511=13,Datenblatt!M511&lt;Datenblatt!$R$3),0,IF(AND($C511=14,Datenblatt!M511&lt;Datenblatt!$R$4),0,IF(AND($C511=15,Datenblatt!M511&lt;Datenblatt!$R$5),0,IF(AND($C511=16,Datenblatt!M511&lt;Datenblatt!$R$6),0,IF(AND($C511=12,Datenblatt!M511&lt;Datenblatt!$R$7),0,IF(AND($C511=11,Datenblatt!M511&lt;Datenblatt!$R$8),0,IF(AND($C511=13,Datenblatt!M511&gt;Datenblatt!$Q$3),100,IF(AND($C511=14,Datenblatt!M511&gt;Datenblatt!$Q$4),100,IF(AND($C511=15,Datenblatt!M511&gt;Datenblatt!$Q$5),100,IF(AND($C511=16,Datenblatt!M511&gt;Datenblatt!$Q$6),100,IF(AND($C511=12,Datenblatt!M511&gt;Datenblatt!$Q$7),100,IF(AND($C511=11,Datenblatt!M511&gt;Datenblatt!$Q$8),100,IF(Übersicht!$C511=13,Datenblatt!$B$3*Datenblatt!M511^3+Datenblatt!$C$3*Datenblatt!M511^2+Datenblatt!$D$3*Datenblatt!M511+Datenblatt!$E$3,IF(Übersicht!$C511=14,Datenblatt!$B$4*Datenblatt!M511^3+Datenblatt!$C$4*Datenblatt!M511^2+Datenblatt!$D$4*Datenblatt!M511+Datenblatt!$E$4,IF(Übersicht!$C511=15,Datenblatt!$B$5*Datenblatt!M511^3+Datenblatt!$C$5*Datenblatt!M511^2+Datenblatt!$D$5*Datenblatt!M511+Datenblatt!$E$5,IF(Übersicht!$C511=16,Datenblatt!$B$6*Datenblatt!M511^3+Datenblatt!$C$6*Datenblatt!M511^2+Datenblatt!$D$6*Datenblatt!M511+Datenblatt!$E$6,IF(Übersicht!$C511=12,Datenblatt!$B$7*Datenblatt!M511^3+Datenblatt!$C$7*Datenblatt!M511^2+Datenblatt!$D$7*Datenblatt!M511+Datenblatt!$E$7,IF(Übersicht!$C511=11,Datenblatt!$B$8*Datenblatt!M511^3+Datenblatt!$C$8*Datenblatt!M511^2+Datenblatt!$D$8*Datenblatt!M511+Datenblatt!$E$8,0))))))))))))))))))</f>
        <v>#DIV/0!</v>
      </c>
      <c r="K511" t="e">
        <f>IF(AND(Übersicht!$C511=13,Datenblatt!N511&lt;Datenblatt!$T$3),0,IF(AND(Übersicht!$C511=14,Datenblatt!N511&lt;Datenblatt!$T$4),0,IF(AND(Übersicht!$C511=15,Datenblatt!N511&lt;Datenblatt!$T$5),0,IF(AND(Übersicht!$C511=16,Datenblatt!N511&lt;Datenblatt!$T$6),0,IF(AND(Übersicht!$C511=12,Datenblatt!N511&lt;Datenblatt!$T$7),0,IF(AND(Übersicht!$C511=11,Datenblatt!N511&lt;Datenblatt!$T$8),0,IF(AND($C511=13,Datenblatt!N511&gt;Datenblatt!$S$3),100,IF(AND($C511=14,Datenblatt!N511&gt;Datenblatt!$S$4),100,IF(AND($C511=15,Datenblatt!N511&gt;Datenblatt!$S$5),100,IF(AND($C511=16,Datenblatt!N511&gt;Datenblatt!$S$6),100,IF(AND($C511=12,Datenblatt!N511&gt;Datenblatt!$S$7),100,IF(AND($C511=11,Datenblatt!N511&gt;Datenblatt!$S$8),100,IF(Übersicht!$C511=13,Datenblatt!$B$11*Datenblatt!N511^3+Datenblatt!$C$11*Datenblatt!N511^2+Datenblatt!$D$11*Datenblatt!N511+Datenblatt!$E$11,IF(Übersicht!$C511=14,Datenblatt!$B$12*Datenblatt!N511^3+Datenblatt!$C$12*Datenblatt!N511^2+Datenblatt!$D$12*Datenblatt!N511+Datenblatt!$E$12,IF(Übersicht!$C511=15,Datenblatt!$B$13*Datenblatt!N511^3+Datenblatt!$C$13*Datenblatt!N511^2+Datenblatt!$D$13*Datenblatt!N511+Datenblatt!$E$13,IF(Übersicht!$C511=16,Datenblatt!$B$14*Datenblatt!N511^3+Datenblatt!$C$14*Datenblatt!N511^2+Datenblatt!$D$14*Datenblatt!N511+Datenblatt!$E$14,IF(Übersicht!$C511=12,Datenblatt!$B$15*Datenblatt!N511^3+Datenblatt!$C$15*Datenblatt!N511^2+Datenblatt!$D$15*Datenblatt!N511+Datenblatt!$E$15,IF(Übersicht!$C511=11,Datenblatt!$B$16*Datenblatt!N511^3+Datenblatt!$C$16*Datenblatt!N511^2+Datenblatt!$D$16*Datenblatt!N511+Datenblatt!$E$16,0))))))))))))))))))</f>
        <v>#DIV/0!</v>
      </c>
      <c r="L511">
        <f>IF(AND($C511=13,G511&lt;Datenblatt!$V$3),0,IF(AND($C511=14,G511&lt;Datenblatt!$V$4),0,IF(AND($C511=15,G511&lt;Datenblatt!$V$5),0,IF(AND($C511=16,G511&lt;Datenblatt!$V$6),0,IF(AND($C511=12,G511&lt;Datenblatt!$V$7),0,IF(AND($C511=11,G511&lt;Datenblatt!$V$8),0,IF(AND($C511=13,G511&gt;Datenblatt!$U$3),100,IF(AND($C511=14,G511&gt;Datenblatt!$U$4),100,IF(AND($C511=15,G511&gt;Datenblatt!$U$5),100,IF(AND($C511=16,G511&gt;Datenblatt!$U$6),100,IF(AND($C511=12,G511&gt;Datenblatt!$U$7),100,IF(AND($C511=11,G511&gt;Datenblatt!$U$8),100,IF($C511=13,(Datenblatt!$B$19*Übersicht!G511^3)+(Datenblatt!$C$19*Übersicht!G511^2)+(Datenblatt!$D$19*Übersicht!G511)+Datenblatt!$E$19,IF($C511=14,(Datenblatt!$B$20*Übersicht!G511^3)+(Datenblatt!$C$20*Übersicht!G511^2)+(Datenblatt!$D$20*Übersicht!G511)+Datenblatt!$E$20,IF($C511=15,(Datenblatt!$B$21*Übersicht!G511^3)+(Datenblatt!$C$21*Übersicht!G511^2)+(Datenblatt!$D$21*Übersicht!G511)+Datenblatt!$E$21,IF($C511=16,(Datenblatt!$B$22*Übersicht!G511^3)+(Datenblatt!$C$22*Übersicht!G511^2)+(Datenblatt!$D$22*Übersicht!G511)+Datenblatt!$E$22,IF($C511=12,(Datenblatt!$B$23*Übersicht!G511^3)+(Datenblatt!$C$23*Übersicht!G511^2)+(Datenblatt!$D$23*Übersicht!G511)+Datenblatt!$E$23,IF($C511=11,(Datenblatt!$B$24*Übersicht!G511^3)+(Datenblatt!$C$24*Übersicht!G511^2)+(Datenblatt!$D$24*Übersicht!G511)+Datenblatt!$E$24,0))))))))))))))))))</f>
        <v>0</v>
      </c>
      <c r="M511">
        <f>IF(AND(H511="",C511=11),Datenblatt!$I$26,IF(AND(H511="",C511=12),Datenblatt!$I$26,IF(AND(H511="",C511=16),Datenblatt!$I$27,IF(AND(H511="",C511=15),Datenblatt!$I$26,IF(AND(H511="",C511=14),Datenblatt!$I$26,IF(AND(H511="",C511=13),Datenblatt!$I$26,IF(AND($C511=13,H511&gt;Datenblatt!$X$3),0,IF(AND($C511=14,H511&gt;Datenblatt!$X$4),0,IF(AND($C511=15,H511&gt;Datenblatt!$X$5),0,IF(AND($C511=16,H511&gt;Datenblatt!$X$6),0,IF(AND($C511=12,H511&gt;Datenblatt!$X$7),0,IF(AND($C511=11,H511&gt;Datenblatt!$X$8),0,IF(AND($C511=13,H511&lt;Datenblatt!$W$3),100,IF(AND($C511=14,H511&lt;Datenblatt!$W$4),100,IF(AND($C511=15,H511&lt;Datenblatt!$W$5),100,IF(AND($C511=16,H511&lt;Datenblatt!$W$6),100,IF(AND($C511=12,H511&lt;Datenblatt!$W$7),100,IF(AND($C511=11,H511&lt;Datenblatt!$W$8),100,IF($C511=13,(Datenblatt!$B$27*Übersicht!H511^3)+(Datenblatt!$C$27*Übersicht!H511^2)+(Datenblatt!$D$27*Übersicht!H511)+Datenblatt!$E$27,IF($C511=14,(Datenblatt!$B$28*Übersicht!H511^3)+(Datenblatt!$C$28*Übersicht!H511^2)+(Datenblatt!$D$28*Übersicht!H511)+Datenblatt!$E$28,IF($C511=15,(Datenblatt!$B$29*Übersicht!H511^3)+(Datenblatt!$C$29*Übersicht!H511^2)+(Datenblatt!$D$29*Übersicht!H511)+Datenblatt!$E$29,IF($C511=16,(Datenblatt!$B$30*Übersicht!H511^3)+(Datenblatt!$C$30*Übersicht!H511^2)+(Datenblatt!$D$30*Übersicht!H511)+Datenblatt!$E$30,IF($C511=12,(Datenblatt!$B$31*Übersicht!H511^3)+(Datenblatt!$C$31*Übersicht!H511^2)+(Datenblatt!$D$31*Übersicht!H511)+Datenblatt!$E$31,IF($C511=11,(Datenblatt!$B$32*Übersicht!H511^3)+(Datenblatt!$C$32*Übersicht!H511^2)+(Datenblatt!$D$32*Übersicht!H511)+Datenblatt!$E$32,0))))))))))))))))))))))))</f>
        <v>0</v>
      </c>
      <c r="N511">
        <f>IF(AND(H511="",C511=11),Datenblatt!$I$29,IF(AND(H511="",C511=12),Datenblatt!$I$29,IF(AND(H511="",C511=16),Datenblatt!$I$29,IF(AND(H511="",C511=15),Datenblatt!$I$29,IF(AND(H511="",C511=14),Datenblatt!$I$29,IF(AND(H511="",C511=13),Datenblatt!$I$29,IF(AND($C511=13,H511&gt;Datenblatt!$X$3),0,IF(AND($C511=14,H511&gt;Datenblatt!$X$4),0,IF(AND($C511=15,H511&gt;Datenblatt!$X$5),0,IF(AND($C511=16,H511&gt;Datenblatt!$X$6),0,IF(AND($C511=12,H511&gt;Datenblatt!$X$7),0,IF(AND($C511=11,H511&gt;Datenblatt!$X$8),0,IF(AND($C511=13,H511&lt;Datenblatt!$W$3),100,IF(AND($C511=14,H511&lt;Datenblatt!$W$4),100,IF(AND($C511=15,H511&lt;Datenblatt!$W$5),100,IF(AND($C511=16,H511&lt;Datenblatt!$W$6),100,IF(AND($C511=12,H511&lt;Datenblatt!$W$7),100,IF(AND($C511=11,H511&lt;Datenblatt!$W$8),100,IF($C511=13,(Datenblatt!$B$27*Übersicht!H511^3)+(Datenblatt!$C$27*Übersicht!H511^2)+(Datenblatt!$D$27*Übersicht!H511)+Datenblatt!$E$27,IF($C511=14,(Datenblatt!$B$28*Übersicht!H511^3)+(Datenblatt!$C$28*Übersicht!H511^2)+(Datenblatt!$D$28*Übersicht!H511)+Datenblatt!$E$28,IF($C511=15,(Datenblatt!$B$29*Übersicht!H511^3)+(Datenblatt!$C$29*Übersicht!H511^2)+(Datenblatt!$D$29*Übersicht!H511)+Datenblatt!$E$29,IF($C511=16,(Datenblatt!$B$30*Übersicht!H511^3)+(Datenblatt!$C$30*Übersicht!H511^2)+(Datenblatt!$D$30*Übersicht!H511)+Datenblatt!$E$30,IF($C511=12,(Datenblatt!$B$31*Übersicht!H511^3)+(Datenblatt!$C$31*Übersicht!H511^2)+(Datenblatt!$D$31*Übersicht!H511)+Datenblatt!$E$31,IF($C511=11,(Datenblatt!$B$32*Übersicht!H511^3)+(Datenblatt!$C$32*Übersicht!H511^2)+(Datenblatt!$D$32*Übersicht!H511)+Datenblatt!$E$32,0))))))))))))))))))))))))</f>
        <v>0</v>
      </c>
      <c r="O511" s="2" t="e">
        <f t="shared" si="28"/>
        <v>#DIV/0!</v>
      </c>
      <c r="P511" s="2" t="e">
        <f t="shared" si="29"/>
        <v>#DIV/0!</v>
      </c>
      <c r="R511" s="2"/>
      <c r="S511" s="2">
        <f>Datenblatt!$I$10</f>
        <v>62.816491055091916</v>
      </c>
      <c r="T511" s="2">
        <f>Datenblatt!$I$18</f>
        <v>62.379148900450787</v>
      </c>
      <c r="U511" s="2">
        <f>Datenblatt!$I$26</f>
        <v>55.885385458572635</v>
      </c>
      <c r="V511" s="2">
        <f>Datenblatt!$I$34</f>
        <v>60.727085155488531</v>
      </c>
      <c r="W511" s="7" t="e">
        <f t="shared" si="30"/>
        <v>#DIV/0!</v>
      </c>
      <c r="Y511" s="2">
        <f>Datenblatt!$I$5</f>
        <v>73.48733784597421</v>
      </c>
      <c r="Z511">
        <f>Datenblatt!$I$13</f>
        <v>79.926562848016317</v>
      </c>
      <c r="AA511">
        <f>Datenblatt!$I$21</f>
        <v>79.953620531215734</v>
      </c>
      <c r="AB511">
        <f>Datenblatt!$I$29</f>
        <v>70.851454876954847</v>
      </c>
      <c r="AC511">
        <f>Datenblatt!$I$37</f>
        <v>75.813025407742586</v>
      </c>
      <c r="AD511" s="7" t="e">
        <f t="shared" si="31"/>
        <v>#DIV/0!</v>
      </c>
    </row>
    <row r="512" spans="10:30" ht="19" x14ac:dyDescent="0.25">
      <c r="J512" s="3" t="e">
        <f>IF(AND($C512=13,Datenblatt!M512&lt;Datenblatt!$R$3),0,IF(AND($C512=14,Datenblatt!M512&lt;Datenblatt!$R$4),0,IF(AND($C512=15,Datenblatt!M512&lt;Datenblatt!$R$5),0,IF(AND($C512=16,Datenblatt!M512&lt;Datenblatt!$R$6),0,IF(AND($C512=12,Datenblatt!M512&lt;Datenblatt!$R$7),0,IF(AND($C512=11,Datenblatt!M512&lt;Datenblatt!$R$8),0,IF(AND($C512=13,Datenblatt!M512&gt;Datenblatt!$Q$3),100,IF(AND($C512=14,Datenblatt!M512&gt;Datenblatt!$Q$4),100,IF(AND($C512=15,Datenblatt!M512&gt;Datenblatt!$Q$5),100,IF(AND($C512=16,Datenblatt!M512&gt;Datenblatt!$Q$6),100,IF(AND($C512=12,Datenblatt!M512&gt;Datenblatt!$Q$7),100,IF(AND($C512=11,Datenblatt!M512&gt;Datenblatt!$Q$8),100,IF(Übersicht!$C512=13,Datenblatt!$B$3*Datenblatt!M512^3+Datenblatt!$C$3*Datenblatt!M512^2+Datenblatt!$D$3*Datenblatt!M512+Datenblatt!$E$3,IF(Übersicht!$C512=14,Datenblatt!$B$4*Datenblatt!M512^3+Datenblatt!$C$4*Datenblatt!M512^2+Datenblatt!$D$4*Datenblatt!M512+Datenblatt!$E$4,IF(Übersicht!$C512=15,Datenblatt!$B$5*Datenblatt!M512^3+Datenblatt!$C$5*Datenblatt!M512^2+Datenblatt!$D$5*Datenblatt!M512+Datenblatt!$E$5,IF(Übersicht!$C512=16,Datenblatt!$B$6*Datenblatt!M512^3+Datenblatt!$C$6*Datenblatt!M512^2+Datenblatt!$D$6*Datenblatt!M512+Datenblatt!$E$6,IF(Übersicht!$C512=12,Datenblatt!$B$7*Datenblatt!M512^3+Datenblatt!$C$7*Datenblatt!M512^2+Datenblatt!$D$7*Datenblatt!M512+Datenblatt!$E$7,IF(Übersicht!$C512=11,Datenblatt!$B$8*Datenblatt!M512^3+Datenblatt!$C$8*Datenblatt!M512^2+Datenblatt!$D$8*Datenblatt!M512+Datenblatt!$E$8,0))))))))))))))))))</f>
        <v>#DIV/0!</v>
      </c>
      <c r="K512" t="e">
        <f>IF(AND(Übersicht!$C512=13,Datenblatt!N512&lt;Datenblatt!$T$3),0,IF(AND(Übersicht!$C512=14,Datenblatt!N512&lt;Datenblatt!$T$4),0,IF(AND(Übersicht!$C512=15,Datenblatt!N512&lt;Datenblatt!$T$5),0,IF(AND(Übersicht!$C512=16,Datenblatt!N512&lt;Datenblatt!$T$6),0,IF(AND(Übersicht!$C512=12,Datenblatt!N512&lt;Datenblatt!$T$7),0,IF(AND(Übersicht!$C512=11,Datenblatt!N512&lt;Datenblatt!$T$8),0,IF(AND($C512=13,Datenblatt!N512&gt;Datenblatt!$S$3),100,IF(AND($C512=14,Datenblatt!N512&gt;Datenblatt!$S$4),100,IF(AND($C512=15,Datenblatt!N512&gt;Datenblatt!$S$5),100,IF(AND($C512=16,Datenblatt!N512&gt;Datenblatt!$S$6),100,IF(AND($C512=12,Datenblatt!N512&gt;Datenblatt!$S$7),100,IF(AND($C512=11,Datenblatt!N512&gt;Datenblatt!$S$8),100,IF(Übersicht!$C512=13,Datenblatt!$B$11*Datenblatt!N512^3+Datenblatt!$C$11*Datenblatt!N512^2+Datenblatt!$D$11*Datenblatt!N512+Datenblatt!$E$11,IF(Übersicht!$C512=14,Datenblatt!$B$12*Datenblatt!N512^3+Datenblatt!$C$12*Datenblatt!N512^2+Datenblatt!$D$12*Datenblatt!N512+Datenblatt!$E$12,IF(Übersicht!$C512=15,Datenblatt!$B$13*Datenblatt!N512^3+Datenblatt!$C$13*Datenblatt!N512^2+Datenblatt!$D$13*Datenblatt!N512+Datenblatt!$E$13,IF(Übersicht!$C512=16,Datenblatt!$B$14*Datenblatt!N512^3+Datenblatt!$C$14*Datenblatt!N512^2+Datenblatt!$D$14*Datenblatt!N512+Datenblatt!$E$14,IF(Übersicht!$C512=12,Datenblatt!$B$15*Datenblatt!N512^3+Datenblatt!$C$15*Datenblatt!N512^2+Datenblatt!$D$15*Datenblatt!N512+Datenblatt!$E$15,IF(Übersicht!$C512=11,Datenblatt!$B$16*Datenblatt!N512^3+Datenblatt!$C$16*Datenblatt!N512^2+Datenblatt!$D$16*Datenblatt!N512+Datenblatt!$E$16,0))))))))))))))))))</f>
        <v>#DIV/0!</v>
      </c>
      <c r="L512">
        <f>IF(AND($C512=13,G512&lt;Datenblatt!$V$3),0,IF(AND($C512=14,G512&lt;Datenblatt!$V$4),0,IF(AND($C512=15,G512&lt;Datenblatt!$V$5),0,IF(AND($C512=16,G512&lt;Datenblatt!$V$6),0,IF(AND($C512=12,G512&lt;Datenblatt!$V$7),0,IF(AND($C512=11,G512&lt;Datenblatt!$V$8),0,IF(AND($C512=13,G512&gt;Datenblatt!$U$3),100,IF(AND($C512=14,G512&gt;Datenblatt!$U$4),100,IF(AND($C512=15,G512&gt;Datenblatt!$U$5),100,IF(AND($C512=16,G512&gt;Datenblatt!$U$6),100,IF(AND($C512=12,G512&gt;Datenblatt!$U$7),100,IF(AND($C512=11,G512&gt;Datenblatt!$U$8),100,IF($C512=13,(Datenblatt!$B$19*Übersicht!G512^3)+(Datenblatt!$C$19*Übersicht!G512^2)+(Datenblatt!$D$19*Übersicht!G512)+Datenblatt!$E$19,IF($C512=14,(Datenblatt!$B$20*Übersicht!G512^3)+(Datenblatt!$C$20*Übersicht!G512^2)+(Datenblatt!$D$20*Übersicht!G512)+Datenblatt!$E$20,IF($C512=15,(Datenblatt!$B$21*Übersicht!G512^3)+(Datenblatt!$C$21*Übersicht!G512^2)+(Datenblatt!$D$21*Übersicht!G512)+Datenblatt!$E$21,IF($C512=16,(Datenblatt!$B$22*Übersicht!G512^3)+(Datenblatt!$C$22*Übersicht!G512^2)+(Datenblatt!$D$22*Übersicht!G512)+Datenblatt!$E$22,IF($C512=12,(Datenblatt!$B$23*Übersicht!G512^3)+(Datenblatt!$C$23*Übersicht!G512^2)+(Datenblatt!$D$23*Übersicht!G512)+Datenblatt!$E$23,IF($C512=11,(Datenblatt!$B$24*Übersicht!G512^3)+(Datenblatt!$C$24*Übersicht!G512^2)+(Datenblatt!$D$24*Übersicht!G512)+Datenblatt!$E$24,0))))))))))))))))))</f>
        <v>0</v>
      </c>
      <c r="M512">
        <f>IF(AND(H512="",C512=11),Datenblatt!$I$26,IF(AND(H512="",C512=12),Datenblatt!$I$26,IF(AND(H512="",C512=16),Datenblatt!$I$27,IF(AND(H512="",C512=15),Datenblatt!$I$26,IF(AND(H512="",C512=14),Datenblatt!$I$26,IF(AND(H512="",C512=13),Datenblatt!$I$26,IF(AND($C512=13,H512&gt;Datenblatt!$X$3),0,IF(AND($C512=14,H512&gt;Datenblatt!$X$4),0,IF(AND($C512=15,H512&gt;Datenblatt!$X$5),0,IF(AND($C512=16,H512&gt;Datenblatt!$X$6),0,IF(AND($C512=12,H512&gt;Datenblatt!$X$7),0,IF(AND($C512=11,H512&gt;Datenblatt!$X$8),0,IF(AND($C512=13,H512&lt;Datenblatt!$W$3),100,IF(AND($C512=14,H512&lt;Datenblatt!$W$4),100,IF(AND($C512=15,H512&lt;Datenblatt!$W$5),100,IF(AND($C512=16,H512&lt;Datenblatt!$W$6),100,IF(AND($C512=12,H512&lt;Datenblatt!$W$7),100,IF(AND($C512=11,H512&lt;Datenblatt!$W$8),100,IF($C512=13,(Datenblatt!$B$27*Übersicht!H512^3)+(Datenblatt!$C$27*Übersicht!H512^2)+(Datenblatt!$D$27*Übersicht!H512)+Datenblatt!$E$27,IF($C512=14,(Datenblatt!$B$28*Übersicht!H512^3)+(Datenblatt!$C$28*Übersicht!H512^2)+(Datenblatt!$D$28*Übersicht!H512)+Datenblatt!$E$28,IF($C512=15,(Datenblatt!$B$29*Übersicht!H512^3)+(Datenblatt!$C$29*Übersicht!H512^2)+(Datenblatt!$D$29*Übersicht!H512)+Datenblatt!$E$29,IF($C512=16,(Datenblatt!$B$30*Übersicht!H512^3)+(Datenblatt!$C$30*Übersicht!H512^2)+(Datenblatt!$D$30*Übersicht!H512)+Datenblatt!$E$30,IF($C512=12,(Datenblatt!$B$31*Übersicht!H512^3)+(Datenblatt!$C$31*Übersicht!H512^2)+(Datenblatt!$D$31*Übersicht!H512)+Datenblatt!$E$31,IF($C512=11,(Datenblatt!$B$32*Übersicht!H512^3)+(Datenblatt!$C$32*Übersicht!H512^2)+(Datenblatt!$D$32*Übersicht!H512)+Datenblatt!$E$32,0))))))))))))))))))))))))</f>
        <v>0</v>
      </c>
      <c r="N512">
        <f>IF(AND(H512="",C512=11),Datenblatt!$I$29,IF(AND(H512="",C512=12),Datenblatt!$I$29,IF(AND(H512="",C512=16),Datenblatt!$I$29,IF(AND(H512="",C512=15),Datenblatt!$I$29,IF(AND(H512="",C512=14),Datenblatt!$I$29,IF(AND(H512="",C512=13),Datenblatt!$I$29,IF(AND($C512=13,H512&gt;Datenblatt!$X$3),0,IF(AND($C512=14,H512&gt;Datenblatt!$X$4),0,IF(AND($C512=15,H512&gt;Datenblatt!$X$5),0,IF(AND($C512=16,H512&gt;Datenblatt!$X$6),0,IF(AND($C512=12,H512&gt;Datenblatt!$X$7),0,IF(AND($C512=11,H512&gt;Datenblatt!$X$8),0,IF(AND($C512=13,H512&lt;Datenblatt!$W$3),100,IF(AND($C512=14,H512&lt;Datenblatt!$W$4),100,IF(AND($C512=15,H512&lt;Datenblatt!$W$5),100,IF(AND($C512=16,H512&lt;Datenblatt!$W$6),100,IF(AND($C512=12,H512&lt;Datenblatt!$W$7),100,IF(AND($C512=11,H512&lt;Datenblatt!$W$8),100,IF($C512=13,(Datenblatt!$B$27*Übersicht!H512^3)+(Datenblatt!$C$27*Übersicht!H512^2)+(Datenblatt!$D$27*Übersicht!H512)+Datenblatt!$E$27,IF($C512=14,(Datenblatt!$B$28*Übersicht!H512^3)+(Datenblatt!$C$28*Übersicht!H512^2)+(Datenblatt!$D$28*Übersicht!H512)+Datenblatt!$E$28,IF($C512=15,(Datenblatt!$B$29*Übersicht!H512^3)+(Datenblatt!$C$29*Übersicht!H512^2)+(Datenblatt!$D$29*Übersicht!H512)+Datenblatt!$E$29,IF($C512=16,(Datenblatt!$B$30*Übersicht!H512^3)+(Datenblatt!$C$30*Übersicht!H512^2)+(Datenblatt!$D$30*Übersicht!H512)+Datenblatt!$E$30,IF($C512=12,(Datenblatt!$B$31*Übersicht!H512^3)+(Datenblatt!$C$31*Übersicht!H512^2)+(Datenblatt!$D$31*Übersicht!H512)+Datenblatt!$E$31,IF($C512=11,(Datenblatt!$B$32*Übersicht!H512^3)+(Datenblatt!$C$32*Übersicht!H512^2)+(Datenblatt!$D$32*Übersicht!H512)+Datenblatt!$E$32,0))))))))))))))))))))))))</f>
        <v>0</v>
      </c>
      <c r="O512" s="2" t="e">
        <f t="shared" si="28"/>
        <v>#DIV/0!</v>
      </c>
      <c r="P512" s="2" t="e">
        <f t="shared" si="29"/>
        <v>#DIV/0!</v>
      </c>
      <c r="R512" s="2"/>
      <c r="S512" s="2">
        <f>Datenblatt!$I$10</f>
        <v>62.816491055091916</v>
      </c>
      <c r="T512" s="2">
        <f>Datenblatt!$I$18</f>
        <v>62.379148900450787</v>
      </c>
      <c r="U512" s="2">
        <f>Datenblatt!$I$26</f>
        <v>55.885385458572635</v>
      </c>
      <c r="V512" s="2">
        <f>Datenblatt!$I$34</f>
        <v>60.727085155488531</v>
      </c>
      <c r="W512" s="7" t="e">
        <f t="shared" si="30"/>
        <v>#DIV/0!</v>
      </c>
      <c r="Y512" s="2">
        <f>Datenblatt!$I$5</f>
        <v>73.48733784597421</v>
      </c>
      <c r="Z512">
        <f>Datenblatt!$I$13</f>
        <v>79.926562848016317</v>
      </c>
      <c r="AA512">
        <f>Datenblatt!$I$21</f>
        <v>79.953620531215734</v>
      </c>
      <c r="AB512">
        <f>Datenblatt!$I$29</f>
        <v>70.851454876954847</v>
      </c>
      <c r="AC512">
        <f>Datenblatt!$I$37</f>
        <v>75.813025407742586</v>
      </c>
      <c r="AD512" s="7" t="e">
        <f t="shared" si="31"/>
        <v>#DIV/0!</v>
      </c>
    </row>
    <row r="513" spans="10:30" ht="19" x14ac:dyDescent="0.25">
      <c r="J513" s="3" t="e">
        <f>IF(AND($C513=13,Datenblatt!M513&lt;Datenblatt!$R$3),0,IF(AND($C513=14,Datenblatt!M513&lt;Datenblatt!$R$4),0,IF(AND($C513=15,Datenblatt!M513&lt;Datenblatt!$R$5),0,IF(AND($C513=16,Datenblatt!M513&lt;Datenblatt!$R$6),0,IF(AND($C513=12,Datenblatt!M513&lt;Datenblatt!$R$7),0,IF(AND($C513=11,Datenblatt!M513&lt;Datenblatt!$R$8),0,IF(AND($C513=13,Datenblatt!M513&gt;Datenblatt!$Q$3),100,IF(AND($C513=14,Datenblatt!M513&gt;Datenblatt!$Q$4),100,IF(AND($C513=15,Datenblatt!M513&gt;Datenblatt!$Q$5),100,IF(AND($C513=16,Datenblatt!M513&gt;Datenblatt!$Q$6),100,IF(AND($C513=12,Datenblatt!M513&gt;Datenblatt!$Q$7),100,IF(AND($C513=11,Datenblatt!M513&gt;Datenblatt!$Q$8),100,IF(Übersicht!$C513=13,Datenblatt!$B$3*Datenblatt!M513^3+Datenblatt!$C$3*Datenblatt!M513^2+Datenblatt!$D$3*Datenblatt!M513+Datenblatt!$E$3,IF(Übersicht!$C513=14,Datenblatt!$B$4*Datenblatt!M513^3+Datenblatt!$C$4*Datenblatt!M513^2+Datenblatt!$D$4*Datenblatt!M513+Datenblatt!$E$4,IF(Übersicht!$C513=15,Datenblatt!$B$5*Datenblatt!M513^3+Datenblatt!$C$5*Datenblatt!M513^2+Datenblatt!$D$5*Datenblatt!M513+Datenblatt!$E$5,IF(Übersicht!$C513=16,Datenblatt!$B$6*Datenblatt!M513^3+Datenblatt!$C$6*Datenblatt!M513^2+Datenblatt!$D$6*Datenblatt!M513+Datenblatt!$E$6,IF(Übersicht!$C513=12,Datenblatt!$B$7*Datenblatt!M513^3+Datenblatt!$C$7*Datenblatt!M513^2+Datenblatt!$D$7*Datenblatt!M513+Datenblatt!$E$7,IF(Übersicht!$C513=11,Datenblatt!$B$8*Datenblatt!M513^3+Datenblatt!$C$8*Datenblatt!M513^2+Datenblatt!$D$8*Datenblatt!M513+Datenblatt!$E$8,0))))))))))))))))))</f>
        <v>#DIV/0!</v>
      </c>
      <c r="K513" t="e">
        <f>IF(AND(Übersicht!$C513=13,Datenblatt!N513&lt;Datenblatt!$T$3),0,IF(AND(Übersicht!$C513=14,Datenblatt!N513&lt;Datenblatt!$T$4),0,IF(AND(Übersicht!$C513=15,Datenblatt!N513&lt;Datenblatt!$T$5),0,IF(AND(Übersicht!$C513=16,Datenblatt!N513&lt;Datenblatt!$T$6),0,IF(AND(Übersicht!$C513=12,Datenblatt!N513&lt;Datenblatt!$T$7),0,IF(AND(Übersicht!$C513=11,Datenblatt!N513&lt;Datenblatt!$T$8),0,IF(AND($C513=13,Datenblatt!N513&gt;Datenblatt!$S$3),100,IF(AND($C513=14,Datenblatt!N513&gt;Datenblatt!$S$4),100,IF(AND($C513=15,Datenblatt!N513&gt;Datenblatt!$S$5),100,IF(AND($C513=16,Datenblatt!N513&gt;Datenblatt!$S$6),100,IF(AND($C513=12,Datenblatt!N513&gt;Datenblatt!$S$7),100,IF(AND($C513=11,Datenblatt!N513&gt;Datenblatt!$S$8),100,IF(Übersicht!$C513=13,Datenblatt!$B$11*Datenblatt!N513^3+Datenblatt!$C$11*Datenblatt!N513^2+Datenblatt!$D$11*Datenblatt!N513+Datenblatt!$E$11,IF(Übersicht!$C513=14,Datenblatt!$B$12*Datenblatt!N513^3+Datenblatt!$C$12*Datenblatt!N513^2+Datenblatt!$D$12*Datenblatt!N513+Datenblatt!$E$12,IF(Übersicht!$C513=15,Datenblatt!$B$13*Datenblatt!N513^3+Datenblatt!$C$13*Datenblatt!N513^2+Datenblatt!$D$13*Datenblatt!N513+Datenblatt!$E$13,IF(Übersicht!$C513=16,Datenblatt!$B$14*Datenblatt!N513^3+Datenblatt!$C$14*Datenblatt!N513^2+Datenblatt!$D$14*Datenblatt!N513+Datenblatt!$E$14,IF(Übersicht!$C513=12,Datenblatt!$B$15*Datenblatt!N513^3+Datenblatt!$C$15*Datenblatt!N513^2+Datenblatt!$D$15*Datenblatt!N513+Datenblatt!$E$15,IF(Übersicht!$C513=11,Datenblatt!$B$16*Datenblatt!N513^3+Datenblatt!$C$16*Datenblatt!N513^2+Datenblatt!$D$16*Datenblatt!N513+Datenblatt!$E$16,0))))))))))))))))))</f>
        <v>#DIV/0!</v>
      </c>
      <c r="L513">
        <f>IF(AND($C513=13,G513&lt;Datenblatt!$V$3),0,IF(AND($C513=14,G513&lt;Datenblatt!$V$4),0,IF(AND($C513=15,G513&lt;Datenblatt!$V$5),0,IF(AND($C513=16,G513&lt;Datenblatt!$V$6),0,IF(AND($C513=12,G513&lt;Datenblatt!$V$7),0,IF(AND($C513=11,G513&lt;Datenblatt!$V$8),0,IF(AND($C513=13,G513&gt;Datenblatt!$U$3),100,IF(AND($C513=14,G513&gt;Datenblatt!$U$4),100,IF(AND($C513=15,G513&gt;Datenblatt!$U$5),100,IF(AND($C513=16,G513&gt;Datenblatt!$U$6),100,IF(AND($C513=12,G513&gt;Datenblatt!$U$7),100,IF(AND($C513=11,G513&gt;Datenblatt!$U$8),100,IF($C513=13,(Datenblatt!$B$19*Übersicht!G513^3)+(Datenblatt!$C$19*Übersicht!G513^2)+(Datenblatt!$D$19*Übersicht!G513)+Datenblatt!$E$19,IF($C513=14,(Datenblatt!$B$20*Übersicht!G513^3)+(Datenblatt!$C$20*Übersicht!G513^2)+(Datenblatt!$D$20*Übersicht!G513)+Datenblatt!$E$20,IF($C513=15,(Datenblatt!$B$21*Übersicht!G513^3)+(Datenblatt!$C$21*Übersicht!G513^2)+(Datenblatt!$D$21*Übersicht!G513)+Datenblatt!$E$21,IF($C513=16,(Datenblatt!$B$22*Übersicht!G513^3)+(Datenblatt!$C$22*Übersicht!G513^2)+(Datenblatt!$D$22*Übersicht!G513)+Datenblatt!$E$22,IF($C513=12,(Datenblatt!$B$23*Übersicht!G513^3)+(Datenblatt!$C$23*Übersicht!G513^2)+(Datenblatt!$D$23*Übersicht!G513)+Datenblatt!$E$23,IF($C513=11,(Datenblatt!$B$24*Übersicht!G513^3)+(Datenblatt!$C$24*Übersicht!G513^2)+(Datenblatt!$D$24*Übersicht!G513)+Datenblatt!$E$24,0))))))))))))))))))</f>
        <v>0</v>
      </c>
      <c r="M513">
        <f>IF(AND(H513="",C513=11),Datenblatt!$I$26,IF(AND(H513="",C513=12),Datenblatt!$I$26,IF(AND(H513="",C513=16),Datenblatt!$I$27,IF(AND(H513="",C513=15),Datenblatt!$I$26,IF(AND(H513="",C513=14),Datenblatt!$I$26,IF(AND(H513="",C513=13),Datenblatt!$I$26,IF(AND($C513=13,H513&gt;Datenblatt!$X$3),0,IF(AND($C513=14,H513&gt;Datenblatt!$X$4),0,IF(AND($C513=15,H513&gt;Datenblatt!$X$5),0,IF(AND($C513=16,H513&gt;Datenblatt!$X$6),0,IF(AND($C513=12,H513&gt;Datenblatt!$X$7),0,IF(AND($C513=11,H513&gt;Datenblatt!$X$8),0,IF(AND($C513=13,H513&lt;Datenblatt!$W$3),100,IF(AND($C513=14,H513&lt;Datenblatt!$W$4),100,IF(AND($C513=15,H513&lt;Datenblatt!$W$5),100,IF(AND($C513=16,H513&lt;Datenblatt!$W$6),100,IF(AND($C513=12,H513&lt;Datenblatt!$W$7),100,IF(AND($C513=11,H513&lt;Datenblatt!$W$8),100,IF($C513=13,(Datenblatt!$B$27*Übersicht!H513^3)+(Datenblatt!$C$27*Übersicht!H513^2)+(Datenblatt!$D$27*Übersicht!H513)+Datenblatt!$E$27,IF($C513=14,(Datenblatt!$B$28*Übersicht!H513^3)+(Datenblatt!$C$28*Übersicht!H513^2)+(Datenblatt!$D$28*Übersicht!H513)+Datenblatt!$E$28,IF($C513=15,(Datenblatt!$B$29*Übersicht!H513^3)+(Datenblatt!$C$29*Übersicht!H513^2)+(Datenblatt!$D$29*Übersicht!H513)+Datenblatt!$E$29,IF($C513=16,(Datenblatt!$B$30*Übersicht!H513^3)+(Datenblatt!$C$30*Übersicht!H513^2)+(Datenblatt!$D$30*Übersicht!H513)+Datenblatt!$E$30,IF($C513=12,(Datenblatt!$B$31*Übersicht!H513^3)+(Datenblatt!$C$31*Übersicht!H513^2)+(Datenblatt!$D$31*Übersicht!H513)+Datenblatt!$E$31,IF($C513=11,(Datenblatt!$B$32*Übersicht!H513^3)+(Datenblatt!$C$32*Übersicht!H513^2)+(Datenblatt!$D$32*Übersicht!H513)+Datenblatt!$E$32,0))))))))))))))))))))))))</f>
        <v>0</v>
      </c>
      <c r="N513">
        <f>IF(AND(H513="",C513=11),Datenblatt!$I$29,IF(AND(H513="",C513=12),Datenblatt!$I$29,IF(AND(H513="",C513=16),Datenblatt!$I$29,IF(AND(H513="",C513=15),Datenblatt!$I$29,IF(AND(H513="",C513=14),Datenblatt!$I$29,IF(AND(H513="",C513=13),Datenblatt!$I$29,IF(AND($C513=13,H513&gt;Datenblatt!$X$3),0,IF(AND($C513=14,H513&gt;Datenblatt!$X$4),0,IF(AND($C513=15,H513&gt;Datenblatt!$X$5),0,IF(AND($C513=16,H513&gt;Datenblatt!$X$6),0,IF(AND($C513=12,H513&gt;Datenblatt!$X$7),0,IF(AND($C513=11,H513&gt;Datenblatt!$X$8),0,IF(AND($C513=13,H513&lt;Datenblatt!$W$3),100,IF(AND($C513=14,H513&lt;Datenblatt!$W$4),100,IF(AND($C513=15,H513&lt;Datenblatt!$W$5),100,IF(AND($C513=16,H513&lt;Datenblatt!$W$6),100,IF(AND($C513=12,H513&lt;Datenblatt!$W$7),100,IF(AND($C513=11,H513&lt;Datenblatt!$W$8),100,IF($C513=13,(Datenblatt!$B$27*Übersicht!H513^3)+(Datenblatt!$C$27*Übersicht!H513^2)+(Datenblatt!$D$27*Übersicht!H513)+Datenblatt!$E$27,IF($C513=14,(Datenblatt!$B$28*Übersicht!H513^3)+(Datenblatt!$C$28*Übersicht!H513^2)+(Datenblatt!$D$28*Übersicht!H513)+Datenblatt!$E$28,IF($C513=15,(Datenblatt!$B$29*Übersicht!H513^3)+(Datenblatt!$C$29*Übersicht!H513^2)+(Datenblatt!$D$29*Übersicht!H513)+Datenblatt!$E$29,IF($C513=16,(Datenblatt!$B$30*Übersicht!H513^3)+(Datenblatt!$C$30*Übersicht!H513^2)+(Datenblatt!$D$30*Übersicht!H513)+Datenblatt!$E$30,IF($C513=12,(Datenblatt!$B$31*Übersicht!H513^3)+(Datenblatt!$C$31*Übersicht!H513^2)+(Datenblatt!$D$31*Übersicht!H513)+Datenblatt!$E$31,IF($C513=11,(Datenblatt!$B$32*Übersicht!H513^3)+(Datenblatt!$C$32*Übersicht!H513^2)+(Datenblatt!$D$32*Übersicht!H513)+Datenblatt!$E$32,0))))))))))))))))))))))))</f>
        <v>0</v>
      </c>
      <c r="O513" s="2" t="e">
        <f t="shared" si="28"/>
        <v>#DIV/0!</v>
      </c>
      <c r="P513" s="2" t="e">
        <f t="shared" si="29"/>
        <v>#DIV/0!</v>
      </c>
      <c r="R513" s="2"/>
      <c r="S513" s="2">
        <f>Datenblatt!$I$10</f>
        <v>62.816491055091916</v>
      </c>
      <c r="T513" s="2">
        <f>Datenblatt!$I$18</f>
        <v>62.379148900450787</v>
      </c>
      <c r="U513" s="2">
        <f>Datenblatt!$I$26</f>
        <v>55.885385458572635</v>
      </c>
      <c r="V513" s="2">
        <f>Datenblatt!$I$34</f>
        <v>60.727085155488531</v>
      </c>
      <c r="W513" s="7" t="e">
        <f t="shared" si="30"/>
        <v>#DIV/0!</v>
      </c>
      <c r="Y513" s="2">
        <f>Datenblatt!$I$5</f>
        <v>73.48733784597421</v>
      </c>
      <c r="Z513">
        <f>Datenblatt!$I$13</f>
        <v>79.926562848016317</v>
      </c>
      <c r="AA513">
        <f>Datenblatt!$I$21</f>
        <v>79.953620531215734</v>
      </c>
      <c r="AB513">
        <f>Datenblatt!$I$29</f>
        <v>70.851454876954847</v>
      </c>
      <c r="AC513">
        <f>Datenblatt!$I$37</f>
        <v>75.813025407742586</v>
      </c>
      <c r="AD513" s="7" t="e">
        <f t="shared" si="31"/>
        <v>#DIV/0!</v>
      </c>
    </row>
    <row r="514" spans="10:30" ht="19" x14ac:dyDescent="0.25">
      <c r="J514" s="3" t="e">
        <f>IF(AND($C514=13,Datenblatt!M514&lt;Datenblatt!$R$3),0,IF(AND($C514=14,Datenblatt!M514&lt;Datenblatt!$R$4),0,IF(AND($C514=15,Datenblatt!M514&lt;Datenblatt!$R$5),0,IF(AND($C514=16,Datenblatt!M514&lt;Datenblatt!$R$6),0,IF(AND($C514=12,Datenblatt!M514&lt;Datenblatt!$R$7),0,IF(AND($C514=11,Datenblatt!M514&lt;Datenblatt!$R$8),0,IF(AND($C514=13,Datenblatt!M514&gt;Datenblatt!$Q$3),100,IF(AND($C514=14,Datenblatt!M514&gt;Datenblatt!$Q$4),100,IF(AND($C514=15,Datenblatt!M514&gt;Datenblatt!$Q$5),100,IF(AND($C514=16,Datenblatt!M514&gt;Datenblatt!$Q$6),100,IF(AND($C514=12,Datenblatt!M514&gt;Datenblatt!$Q$7),100,IF(AND($C514=11,Datenblatt!M514&gt;Datenblatt!$Q$8),100,IF(Übersicht!$C514=13,Datenblatt!$B$3*Datenblatt!M514^3+Datenblatt!$C$3*Datenblatt!M514^2+Datenblatt!$D$3*Datenblatt!M514+Datenblatt!$E$3,IF(Übersicht!$C514=14,Datenblatt!$B$4*Datenblatt!M514^3+Datenblatt!$C$4*Datenblatt!M514^2+Datenblatt!$D$4*Datenblatt!M514+Datenblatt!$E$4,IF(Übersicht!$C514=15,Datenblatt!$B$5*Datenblatt!M514^3+Datenblatt!$C$5*Datenblatt!M514^2+Datenblatt!$D$5*Datenblatt!M514+Datenblatt!$E$5,IF(Übersicht!$C514=16,Datenblatt!$B$6*Datenblatt!M514^3+Datenblatt!$C$6*Datenblatt!M514^2+Datenblatt!$D$6*Datenblatt!M514+Datenblatt!$E$6,IF(Übersicht!$C514=12,Datenblatt!$B$7*Datenblatt!M514^3+Datenblatt!$C$7*Datenblatt!M514^2+Datenblatt!$D$7*Datenblatt!M514+Datenblatt!$E$7,IF(Übersicht!$C514=11,Datenblatt!$B$8*Datenblatt!M514^3+Datenblatt!$C$8*Datenblatt!M514^2+Datenblatt!$D$8*Datenblatt!M514+Datenblatt!$E$8,0))))))))))))))))))</f>
        <v>#DIV/0!</v>
      </c>
      <c r="K514" t="e">
        <f>IF(AND(Übersicht!$C514=13,Datenblatt!N514&lt;Datenblatt!$T$3),0,IF(AND(Übersicht!$C514=14,Datenblatt!N514&lt;Datenblatt!$T$4),0,IF(AND(Übersicht!$C514=15,Datenblatt!N514&lt;Datenblatt!$T$5),0,IF(AND(Übersicht!$C514=16,Datenblatt!N514&lt;Datenblatt!$T$6),0,IF(AND(Übersicht!$C514=12,Datenblatt!N514&lt;Datenblatt!$T$7),0,IF(AND(Übersicht!$C514=11,Datenblatt!N514&lt;Datenblatt!$T$8),0,IF(AND($C514=13,Datenblatt!N514&gt;Datenblatt!$S$3),100,IF(AND($C514=14,Datenblatt!N514&gt;Datenblatt!$S$4),100,IF(AND($C514=15,Datenblatt!N514&gt;Datenblatt!$S$5),100,IF(AND($C514=16,Datenblatt!N514&gt;Datenblatt!$S$6),100,IF(AND($C514=12,Datenblatt!N514&gt;Datenblatt!$S$7),100,IF(AND($C514=11,Datenblatt!N514&gt;Datenblatt!$S$8),100,IF(Übersicht!$C514=13,Datenblatt!$B$11*Datenblatt!N514^3+Datenblatt!$C$11*Datenblatt!N514^2+Datenblatt!$D$11*Datenblatt!N514+Datenblatt!$E$11,IF(Übersicht!$C514=14,Datenblatt!$B$12*Datenblatt!N514^3+Datenblatt!$C$12*Datenblatt!N514^2+Datenblatt!$D$12*Datenblatt!N514+Datenblatt!$E$12,IF(Übersicht!$C514=15,Datenblatt!$B$13*Datenblatt!N514^3+Datenblatt!$C$13*Datenblatt!N514^2+Datenblatt!$D$13*Datenblatt!N514+Datenblatt!$E$13,IF(Übersicht!$C514=16,Datenblatt!$B$14*Datenblatt!N514^3+Datenblatt!$C$14*Datenblatt!N514^2+Datenblatt!$D$14*Datenblatt!N514+Datenblatt!$E$14,IF(Übersicht!$C514=12,Datenblatt!$B$15*Datenblatt!N514^3+Datenblatt!$C$15*Datenblatt!N514^2+Datenblatt!$D$15*Datenblatt!N514+Datenblatt!$E$15,IF(Übersicht!$C514=11,Datenblatt!$B$16*Datenblatt!N514^3+Datenblatt!$C$16*Datenblatt!N514^2+Datenblatt!$D$16*Datenblatt!N514+Datenblatt!$E$16,0))))))))))))))))))</f>
        <v>#DIV/0!</v>
      </c>
      <c r="L514">
        <f>IF(AND($C514=13,G514&lt;Datenblatt!$V$3),0,IF(AND($C514=14,G514&lt;Datenblatt!$V$4),0,IF(AND($C514=15,G514&lt;Datenblatt!$V$5),0,IF(AND($C514=16,G514&lt;Datenblatt!$V$6),0,IF(AND($C514=12,G514&lt;Datenblatt!$V$7),0,IF(AND($C514=11,G514&lt;Datenblatt!$V$8),0,IF(AND($C514=13,G514&gt;Datenblatt!$U$3),100,IF(AND($C514=14,G514&gt;Datenblatt!$U$4),100,IF(AND($C514=15,G514&gt;Datenblatt!$U$5),100,IF(AND($C514=16,G514&gt;Datenblatt!$U$6),100,IF(AND($C514=12,G514&gt;Datenblatt!$U$7),100,IF(AND($C514=11,G514&gt;Datenblatt!$U$8),100,IF($C514=13,(Datenblatt!$B$19*Übersicht!G514^3)+(Datenblatt!$C$19*Übersicht!G514^2)+(Datenblatt!$D$19*Übersicht!G514)+Datenblatt!$E$19,IF($C514=14,(Datenblatt!$B$20*Übersicht!G514^3)+(Datenblatt!$C$20*Übersicht!G514^2)+(Datenblatt!$D$20*Übersicht!G514)+Datenblatt!$E$20,IF($C514=15,(Datenblatt!$B$21*Übersicht!G514^3)+(Datenblatt!$C$21*Übersicht!G514^2)+(Datenblatt!$D$21*Übersicht!G514)+Datenblatt!$E$21,IF($C514=16,(Datenblatt!$B$22*Übersicht!G514^3)+(Datenblatt!$C$22*Übersicht!G514^2)+(Datenblatt!$D$22*Übersicht!G514)+Datenblatt!$E$22,IF($C514=12,(Datenblatt!$B$23*Übersicht!G514^3)+(Datenblatt!$C$23*Übersicht!G514^2)+(Datenblatt!$D$23*Übersicht!G514)+Datenblatt!$E$23,IF($C514=11,(Datenblatt!$B$24*Übersicht!G514^3)+(Datenblatt!$C$24*Übersicht!G514^2)+(Datenblatt!$D$24*Übersicht!G514)+Datenblatt!$E$24,0))))))))))))))))))</f>
        <v>0</v>
      </c>
      <c r="M514">
        <f>IF(AND(H514="",C514=11),Datenblatt!$I$26,IF(AND(H514="",C514=12),Datenblatt!$I$26,IF(AND(H514="",C514=16),Datenblatt!$I$27,IF(AND(H514="",C514=15),Datenblatt!$I$26,IF(AND(H514="",C514=14),Datenblatt!$I$26,IF(AND(H514="",C514=13),Datenblatt!$I$26,IF(AND($C514=13,H514&gt;Datenblatt!$X$3),0,IF(AND($C514=14,H514&gt;Datenblatt!$X$4),0,IF(AND($C514=15,H514&gt;Datenblatt!$X$5),0,IF(AND($C514=16,H514&gt;Datenblatt!$X$6),0,IF(AND($C514=12,H514&gt;Datenblatt!$X$7),0,IF(AND($C514=11,H514&gt;Datenblatt!$X$8),0,IF(AND($C514=13,H514&lt;Datenblatt!$W$3),100,IF(AND($C514=14,H514&lt;Datenblatt!$W$4),100,IF(AND($C514=15,H514&lt;Datenblatt!$W$5),100,IF(AND($C514=16,H514&lt;Datenblatt!$W$6),100,IF(AND($C514=12,H514&lt;Datenblatt!$W$7),100,IF(AND($C514=11,H514&lt;Datenblatt!$W$8),100,IF($C514=13,(Datenblatt!$B$27*Übersicht!H514^3)+(Datenblatt!$C$27*Übersicht!H514^2)+(Datenblatt!$D$27*Übersicht!H514)+Datenblatt!$E$27,IF($C514=14,(Datenblatt!$B$28*Übersicht!H514^3)+(Datenblatt!$C$28*Übersicht!H514^2)+(Datenblatt!$D$28*Übersicht!H514)+Datenblatt!$E$28,IF($C514=15,(Datenblatt!$B$29*Übersicht!H514^3)+(Datenblatt!$C$29*Übersicht!H514^2)+(Datenblatt!$D$29*Übersicht!H514)+Datenblatt!$E$29,IF($C514=16,(Datenblatt!$B$30*Übersicht!H514^3)+(Datenblatt!$C$30*Übersicht!H514^2)+(Datenblatt!$D$30*Übersicht!H514)+Datenblatt!$E$30,IF($C514=12,(Datenblatt!$B$31*Übersicht!H514^3)+(Datenblatt!$C$31*Übersicht!H514^2)+(Datenblatt!$D$31*Übersicht!H514)+Datenblatt!$E$31,IF($C514=11,(Datenblatt!$B$32*Übersicht!H514^3)+(Datenblatt!$C$32*Übersicht!H514^2)+(Datenblatt!$D$32*Übersicht!H514)+Datenblatt!$E$32,0))))))))))))))))))))))))</f>
        <v>0</v>
      </c>
      <c r="N514">
        <f>IF(AND(H514="",C514=11),Datenblatt!$I$29,IF(AND(H514="",C514=12),Datenblatt!$I$29,IF(AND(H514="",C514=16),Datenblatt!$I$29,IF(AND(H514="",C514=15),Datenblatt!$I$29,IF(AND(H514="",C514=14),Datenblatt!$I$29,IF(AND(H514="",C514=13),Datenblatt!$I$29,IF(AND($C514=13,H514&gt;Datenblatt!$X$3),0,IF(AND($C514=14,H514&gt;Datenblatt!$X$4),0,IF(AND($C514=15,H514&gt;Datenblatt!$X$5),0,IF(AND($C514=16,H514&gt;Datenblatt!$X$6),0,IF(AND($C514=12,H514&gt;Datenblatt!$X$7),0,IF(AND($C514=11,H514&gt;Datenblatt!$X$8),0,IF(AND($C514=13,H514&lt;Datenblatt!$W$3),100,IF(AND($C514=14,H514&lt;Datenblatt!$W$4),100,IF(AND($C514=15,H514&lt;Datenblatt!$W$5),100,IF(AND($C514=16,H514&lt;Datenblatt!$W$6),100,IF(AND($C514=12,H514&lt;Datenblatt!$W$7),100,IF(AND($C514=11,H514&lt;Datenblatt!$W$8),100,IF($C514=13,(Datenblatt!$B$27*Übersicht!H514^3)+(Datenblatt!$C$27*Übersicht!H514^2)+(Datenblatt!$D$27*Übersicht!H514)+Datenblatt!$E$27,IF($C514=14,(Datenblatt!$B$28*Übersicht!H514^3)+(Datenblatt!$C$28*Übersicht!H514^2)+(Datenblatt!$D$28*Übersicht!H514)+Datenblatt!$E$28,IF($C514=15,(Datenblatt!$B$29*Übersicht!H514^3)+(Datenblatt!$C$29*Übersicht!H514^2)+(Datenblatt!$D$29*Übersicht!H514)+Datenblatt!$E$29,IF($C514=16,(Datenblatt!$B$30*Übersicht!H514^3)+(Datenblatt!$C$30*Übersicht!H514^2)+(Datenblatt!$D$30*Übersicht!H514)+Datenblatt!$E$30,IF($C514=12,(Datenblatt!$B$31*Übersicht!H514^3)+(Datenblatt!$C$31*Übersicht!H514^2)+(Datenblatt!$D$31*Übersicht!H514)+Datenblatt!$E$31,IF($C514=11,(Datenblatt!$B$32*Übersicht!H514^3)+(Datenblatt!$C$32*Übersicht!H514^2)+(Datenblatt!$D$32*Übersicht!H514)+Datenblatt!$E$32,0))))))))))))))))))))))))</f>
        <v>0</v>
      </c>
      <c r="O514" s="2" t="e">
        <f t="shared" si="28"/>
        <v>#DIV/0!</v>
      </c>
      <c r="P514" s="2" t="e">
        <f t="shared" si="29"/>
        <v>#DIV/0!</v>
      </c>
      <c r="R514" s="2"/>
      <c r="S514" s="2">
        <f>Datenblatt!$I$10</f>
        <v>62.816491055091916</v>
      </c>
      <c r="T514" s="2">
        <f>Datenblatt!$I$18</f>
        <v>62.379148900450787</v>
      </c>
      <c r="U514" s="2">
        <f>Datenblatt!$I$26</f>
        <v>55.885385458572635</v>
      </c>
      <c r="V514" s="2">
        <f>Datenblatt!$I$34</f>
        <v>60.727085155488531</v>
      </c>
      <c r="W514" s="7" t="e">
        <f t="shared" si="30"/>
        <v>#DIV/0!</v>
      </c>
      <c r="Y514" s="2">
        <f>Datenblatt!$I$5</f>
        <v>73.48733784597421</v>
      </c>
      <c r="Z514">
        <f>Datenblatt!$I$13</f>
        <v>79.926562848016317</v>
      </c>
      <c r="AA514">
        <f>Datenblatt!$I$21</f>
        <v>79.953620531215734</v>
      </c>
      <c r="AB514">
        <f>Datenblatt!$I$29</f>
        <v>70.851454876954847</v>
      </c>
      <c r="AC514">
        <f>Datenblatt!$I$37</f>
        <v>75.813025407742586</v>
      </c>
      <c r="AD514" s="7" t="e">
        <f t="shared" si="31"/>
        <v>#DIV/0!</v>
      </c>
    </row>
    <row r="515" spans="10:30" ht="19" x14ac:dyDescent="0.25">
      <c r="J515" s="3" t="e">
        <f>IF(AND($C515=13,Datenblatt!M515&lt;Datenblatt!$R$3),0,IF(AND($C515=14,Datenblatt!M515&lt;Datenblatt!$R$4),0,IF(AND($C515=15,Datenblatt!M515&lt;Datenblatt!$R$5),0,IF(AND($C515=16,Datenblatt!M515&lt;Datenblatt!$R$6),0,IF(AND($C515=12,Datenblatt!M515&lt;Datenblatt!$R$7),0,IF(AND($C515=11,Datenblatt!M515&lt;Datenblatt!$R$8),0,IF(AND($C515=13,Datenblatt!M515&gt;Datenblatt!$Q$3),100,IF(AND($C515=14,Datenblatt!M515&gt;Datenblatt!$Q$4),100,IF(AND($C515=15,Datenblatt!M515&gt;Datenblatt!$Q$5),100,IF(AND($C515=16,Datenblatt!M515&gt;Datenblatt!$Q$6),100,IF(AND($C515=12,Datenblatt!M515&gt;Datenblatt!$Q$7),100,IF(AND($C515=11,Datenblatt!M515&gt;Datenblatt!$Q$8),100,IF(Übersicht!$C515=13,Datenblatt!$B$3*Datenblatt!M515^3+Datenblatt!$C$3*Datenblatt!M515^2+Datenblatt!$D$3*Datenblatt!M515+Datenblatt!$E$3,IF(Übersicht!$C515=14,Datenblatt!$B$4*Datenblatt!M515^3+Datenblatt!$C$4*Datenblatt!M515^2+Datenblatt!$D$4*Datenblatt!M515+Datenblatt!$E$4,IF(Übersicht!$C515=15,Datenblatt!$B$5*Datenblatt!M515^3+Datenblatt!$C$5*Datenblatt!M515^2+Datenblatt!$D$5*Datenblatt!M515+Datenblatt!$E$5,IF(Übersicht!$C515=16,Datenblatt!$B$6*Datenblatt!M515^3+Datenblatt!$C$6*Datenblatt!M515^2+Datenblatt!$D$6*Datenblatt!M515+Datenblatt!$E$6,IF(Übersicht!$C515=12,Datenblatt!$B$7*Datenblatt!M515^3+Datenblatt!$C$7*Datenblatt!M515^2+Datenblatt!$D$7*Datenblatt!M515+Datenblatt!$E$7,IF(Übersicht!$C515=11,Datenblatt!$B$8*Datenblatt!M515^3+Datenblatt!$C$8*Datenblatt!M515^2+Datenblatt!$D$8*Datenblatt!M515+Datenblatt!$E$8,0))))))))))))))))))</f>
        <v>#DIV/0!</v>
      </c>
      <c r="K515" t="e">
        <f>IF(AND(Übersicht!$C515=13,Datenblatt!N515&lt;Datenblatt!$T$3),0,IF(AND(Übersicht!$C515=14,Datenblatt!N515&lt;Datenblatt!$T$4),0,IF(AND(Übersicht!$C515=15,Datenblatt!N515&lt;Datenblatt!$T$5),0,IF(AND(Übersicht!$C515=16,Datenblatt!N515&lt;Datenblatt!$T$6),0,IF(AND(Übersicht!$C515=12,Datenblatt!N515&lt;Datenblatt!$T$7),0,IF(AND(Übersicht!$C515=11,Datenblatt!N515&lt;Datenblatt!$T$8),0,IF(AND($C515=13,Datenblatt!N515&gt;Datenblatt!$S$3),100,IF(AND($C515=14,Datenblatt!N515&gt;Datenblatt!$S$4),100,IF(AND($C515=15,Datenblatt!N515&gt;Datenblatt!$S$5),100,IF(AND($C515=16,Datenblatt!N515&gt;Datenblatt!$S$6),100,IF(AND($C515=12,Datenblatt!N515&gt;Datenblatt!$S$7),100,IF(AND($C515=11,Datenblatt!N515&gt;Datenblatt!$S$8),100,IF(Übersicht!$C515=13,Datenblatt!$B$11*Datenblatt!N515^3+Datenblatt!$C$11*Datenblatt!N515^2+Datenblatt!$D$11*Datenblatt!N515+Datenblatt!$E$11,IF(Übersicht!$C515=14,Datenblatt!$B$12*Datenblatt!N515^3+Datenblatt!$C$12*Datenblatt!N515^2+Datenblatt!$D$12*Datenblatt!N515+Datenblatt!$E$12,IF(Übersicht!$C515=15,Datenblatt!$B$13*Datenblatt!N515^3+Datenblatt!$C$13*Datenblatt!N515^2+Datenblatt!$D$13*Datenblatt!N515+Datenblatt!$E$13,IF(Übersicht!$C515=16,Datenblatt!$B$14*Datenblatt!N515^3+Datenblatt!$C$14*Datenblatt!N515^2+Datenblatt!$D$14*Datenblatt!N515+Datenblatt!$E$14,IF(Übersicht!$C515=12,Datenblatt!$B$15*Datenblatt!N515^3+Datenblatt!$C$15*Datenblatt!N515^2+Datenblatt!$D$15*Datenblatt!N515+Datenblatt!$E$15,IF(Übersicht!$C515=11,Datenblatt!$B$16*Datenblatt!N515^3+Datenblatt!$C$16*Datenblatt!N515^2+Datenblatt!$D$16*Datenblatt!N515+Datenblatt!$E$16,0))))))))))))))))))</f>
        <v>#DIV/0!</v>
      </c>
      <c r="L515">
        <f>IF(AND($C515=13,G515&lt;Datenblatt!$V$3),0,IF(AND($C515=14,G515&lt;Datenblatt!$V$4),0,IF(AND($C515=15,G515&lt;Datenblatt!$V$5),0,IF(AND($C515=16,G515&lt;Datenblatt!$V$6),0,IF(AND($C515=12,G515&lt;Datenblatt!$V$7),0,IF(AND($C515=11,G515&lt;Datenblatt!$V$8),0,IF(AND($C515=13,G515&gt;Datenblatt!$U$3),100,IF(AND($C515=14,G515&gt;Datenblatt!$U$4),100,IF(AND($C515=15,G515&gt;Datenblatt!$U$5),100,IF(AND($C515=16,G515&gt;Datenblatt!$U$6),100,IF(AND($C515=12,G515&gt;Datenblatt!$U$7),100,IF(AND($C515=11,G515&gt;Datenblatt!$U$8),100,IF($C515=13,(Datenblatt!$B$19*Übersicht!G515^3)+(Datenblatt!$C$19*Übersicht!G515^2)+(Datenblatt!$D$19*Übersicht!G515)+Datenblatt!$E$19,IF($C515=14,(Datenblatt!$B$20*Übersicht!G515^3)+(Datenblatt!$C$20*Übersicht!G515^2)+(Datenblatt!$D$20*Übersicht!G515)+Datenblatt!$E$20,IF($C515=15,(Datenblatt!$B$21*Übersicht!G515^3)+(Datenblatt!$C$21*Übersicht!G515^2)+(Datenblatt!$D$21*Übersicht!G515)+Datenblatt!$E$21,IF($C515=16,(Datenblatt!$B$22*Übersicht!G515^3)+(Datenblatt!$C$22*Übersicht!G515^2)+(Datenblatt!$D$22*Übersicht!G515)+Datenblatt!$E$22,IF($C515=12,(Datenblatt!$B$23*Übersicht!G515^3)+(Datenblatt!$C$23*Übersicht!G515^2)+(Datenblatt!$D$23*Übersicht!G515)+Datenblatt!$E$23,IF($C515=11,(Datenblatt!$B$24*Übersicht!G515^3)+(Datenblatt!$C$24*Übersicht!G515^2)+(Datenblatt!$D$24*Übersicht!G515)+Datenblatt!$E$24,0))))))))))))))))))</f>
        <v>0</v>
      </c>
      <c r="M515">
        <f>IF(AND(H515="",C515=11),Datenblatt!$I$26,IF(AND(H515="",C515=12),Datenblatt!$I$26,IF(AND(H515="",C515=16),Datenblatt!$I$27,IF(AND(H515="",C515=15),Datenblatt!$I$26,IF(AND(H515="",C515=14),Datenblatt!$I$26,IF(AND(H515="",C515=13),Datenblatt!$I$26,IF(AND($C515=13,H515&gt;Datenblatt!$X$3),0,IF(AND($C515=14,H515&gt;Datenblatt!$X$4),0,IF(AND($C515=15,H515&gt;Datenblatt!$X$5),0,IF(AND($C515=16,H515&gt;Datenblatt!$X$6),0,IF(AND($C515=12,H515&gt;Datenblatt!$X$7),0,IF(AND($C515=11,H515&gt;Datenblatt!$X$8),0,IF(AND($C515=13,H515&lt;Datenblatt!$W$3),100,IF(AND($C515=14,H515&lt;Datenblatt!$W$4),100,IF(AND($C515=15,H515&lt;Datenblatt!$W$5),100,IF(AND($C515=16,H515&lt;Datenblatt!$W$6),100,IF(AND($C515=12,H515&lt;Datenblatt!$W$7),100,IF(AND($C515=11,H515&lt;Datenblatt!$W$8),100,IF($C515=13,(Datenblatt!$B$27*Übersicht!H515^3)+(Datenblatt!$C$27*Übersicht!H515^2)+(Datenblatt!$D$27*Übersicht!H515)+Datenblatt!$E$27,IF($C515=14,(Datenblatt!$B$28*Übersicht!H515^3)+(Datenblatt!$C$28*Übersicht!H515^2)+(Datenblatt!$D$28*Übersicht!H515)+Datenblatt!$E$28,IF($C515=15,(Datenblatt!$B$29*Übersicht!H515^3)+(Datenblatt!$C$29*Übersicht!H515^2)+(Datenblatt!$D$29*Übersicht!H515)+Datenblatt!$E$29,IF($C515=16,(Datenblatt!$B$30*Übersicht!H515^3)+(Datenblatt!$C$30*Übersicht!H515^2)+(Datenblatt!$D$30*Übersicht!H515)+Datenblatt!$E$30,IF($C515=12,(Datenblatt!$B$31*Übersicht!H515^3)+(Datenblatt!$C$31*Übersicht!H515^2)+(Datenblatt!$D$31*Übersicht!H515)+Datenblatt!$E$31,IF($C515=11,(Datenblatt!$B$32*Übersicht!H515^3)+(Datenblatt!$C$32*Übersicht!H515^2)+(Datenblatt!$D$32*Übersicht!H515)+Datenblatt!$E$32,0))))))))))))))))))))))))</f>
        <v>0</v>
      </c>
      <c r="N515">
        <f>IF(AND(H515="",C515=11),Datenblatt!$I$29,IF(AND(H515="",C515=12),Datenblatt!$I$29,IF(AND(H515="",C515=16),Datenblatt!$I$29,IF(AND(H515="",C515=15),Datenblatt!$I$29,IF(AND(H515="",C515=14),Datenblatt!$I$29,IF(AND(H515="",C515=13),Datenblatt!$I$29,IF(AND($C515=13,H515&gt;Datenblatt!$X$3),0,IF(AND($C515=14,H515&gt;Datenblatt!$X$4),0,IF(AND($C515=15,H515&gt;Datenblatt!$X$5),0,IF(AND($C515=16,H515&gt;Datenblatt!$X$6),0,IF(AND($C515=12,H515&gt;Datenblatt!$X$7),0,IF(AND($C515=11,H515&gt;Datenblatt!$X$8),0,IF(AND($C515=13,H515&lt;Datenblatt!$W$3),100,IF(AND($C515=14,H515&lt;Datenblatt!$W$4),100,IF(AND($C515=15,H515&lt;Datenblatt!$W$5),100,IF(AND($C515=16,H515&lt;Datenblatt!$W$6),100,IF(AND($C515=12,H515&lt;Datenblatt!$W$7),100,IF(AND($C515=11,H515&lt;Datenblatt!$W$8),100,IF($C515=13,(Datenblatt!$B$27*Übersicht!H515^3)+(Datenblatt!$C$27*Übersicht!H515^2)+(Datenblatt!$D$27*Übersicht!H515)+Datenblatt!$E$27,IF($C515=14,(Datenblatt!$B$28*Übersicht!H515^3)+(Datenblatt!$C$28*Übersicht!H515^2)+(Datenblatt!$D$28*Übersicht!H515)+Datenblatt!$E$28,IF($C515=15,(Datenblatt!$B$29*Übersicht!H515^3)+(Datenblatt!$C$29*Übersicht!H515^2)+(Datenblatt!$D$29*Übersicht!H515)+Datenblatt!$E$29,IF($C515=16,(Datenblatt!$B$30*Übersicht!H515^3)+(Datenblatt!$C$30*Übersicht!H515^2)+(Datenblatt!$D$30*Übersicht!H515)+Datenblatt!$E$30,IF($C515=12,(Datenblatt!$B$31*Übersicht!H515^3)+(Datenblatt!$C$31*Übersicht!H515^2)+(Datenblatt!$D$31*Übersicht!H515)+Datenblatt!$E$31,IF($C515=11,(Datenblatt!$B$32*Übersicht!H515^3)+(Datenblatt!$C$32*Übersicht!H515^2)+(Datenblatt!$D$32*Übersicht!H515)+Datenblatt!$E$32,0))))))))))))))))))))))))</f>
        <v>0</v>
      </c>
      <c r="O515" s="2" t="e">
        <f t="shared" ref="O515:O578" si="32">(K515*0.38+L515*0.34+M515*0.28)</f>
        <v>#DIV/0!</v>
      </c>
      <c r="P515" s="2" t="e">
        <f t="shared" ref="P515:P578" si="33">(J515*0.5+K515*0.19+L515*0.17+N515*0.14)</f>
        <v>#DIV/0!</v>
      </c>
      <c r="R515" s="2"/>
      <c r="S515" s="2">
        <f>Datenblatt!$I$10</f>
        <v>62.816491055091916</v>
      </c>
      <c r="T515" s="2">
        <f>Datenblatt!$I$18</f>
        <v>62.379148900450787</v>
      </c>
      <c r="U515" s="2">
        <f>Datenblatt!$I$26</f>
        <v>55.885385458572635</v>
      </c>
      <c r="V515" s="2">
        <f>Datenblatt!$I$34</f>
        <v>60.727085155488531</v>
      </c>
      <c r="W515" s="7" t="e">
        <f t="shared" ref="W515:W578" si="34">IF(O515&gt;V515,"JA","NEIN")</f>
        <v>#DIV/0!</v>
      </c>
      <c r="Y515" s="2">
        <f>Datenblatt!$I$5</f>
        <v>73.48733784597421</v>
      </c>
      <c r="Z515">
        <f>Datenblatt!$I$13</f>
        <v>79.926562848016317</v>
      </c>
      <c r="AA515">
        <f>Datenblatt!$I$21</f>
        <v>79.953620531215734</v>
      </c>
      <c r="AB515">
        <f>Datenblatt!$I$29</f>
        <v>70.851454876954847</v>
      </c>
      <c r="AC515">
        <f>Datenblatt!$I$37</f>
        <v>75.813025407742586</v>
      </c>
      <c r="AD515" s="7" t="e">
        <f t="shared" ref="AD515:AD578" si="35">IF(P515&gt;AC515,"JA","NEIN")</f>
        <v>#DIV/0!</v>
      </c>
    </row>
    <row r="516" spans="10:30" ht="19" x14ac:dyDescent="0.25">
      <c r="J516" s="3" t="e">
        <f>IF(AND($C516=13,Datenblatt!M516&lt;Datenblatt!$R$3),0,IF(AND($C516=14,Datenblatt!M516&lt;Datenblatt!$R$4),0,IF(AND($C516=15,Datenblatt!M516&lt;Datenblatt!$R$5),0,IF(AND($C516=16,Datenblatt!M516&lt;Datenblatt!$R$6),0,IF(AND($C516=12,Datenblatt!M516&lt;Datenblatt!$R$7),0,IF(AND($C516=11,Datenblatt!M516&lt;Datenblatt!$R$8),0,IF(AND($C516=13,Datenblatt!M516&gt;Datenblatt!$Q$3),100,IF(AND($C516=14,Datenblatt!M516&gt;Datenblatt!$Q$4),100,IF(AND($C516=15,Datenblatt!M516&gt;Datenblatt!$Q$5),100,IF(AND($C516=16,Datenblatt!M516&gt;Datenblatt!$Q$6),100,IF(AND($C516=12,Datenblatt!M516&gt;Datenblatt!$Q$7),100,IF(AND($C516=11,Datenblatt!M516&gt;Datenblatt!$Q$8),100,IF(Übersicht!$C516=13,Datenblatt!$B$3*Datenblatt!M516^3+Datenblatt!$C$3*Datenblatt!M516^2+Datenblatt!$D$3*Datenblatt!M516+Datenblatt!$E$3,IF(Übersicht!$C516=14,Datenblatt!$B$4*Datenblatt!M516^3+Datenblatt!$C$4*Datenblatt!M516^2+Datenblatt!$D$4*Datenblatt!M516+Datenblatt!$E$4,IF(Übersicht!$C516=15,Datenblatt!$B$5*Datenblatt!M516^3+Datenblatt!$C$5*Datenblatt!M516^2+Datenblatt!$D$5*Datenblatt!M516+Datenblatt!$E$5,IF(Übersicht!$C516=16,Datenblatt!$B$6*Datenblatt!M516^3+Datenblatt!$C$6*Datenblatt!M516^2+Datenblatt!$D$6*Datenblatt!M516+Datenblatt!$E$6,IF(Übersicht!$C516=12,Datenblatt!$B$7*Datenblatt!M516^3+Datenblatt!$C$7*Datenblatt!M516^2+Datenblatt!$D$7*Datenblatt!M516+Datenblatt!$E$7,IF(Übersicht!$C516=11,Datenblatt!$B$8*Datenblatt!M516^3+Datenblatt!$C$8*Datenblatt!M516^2+Datenblatt!$D$8*Datenblatt!M516+Datenblatt!$E$8,0))))))))))))))))))</f>
        <v>#DIV/0!</v>
      </c>
      <c r="K516" t="e">
        <f>IF(AND(Übersicht!$C516=13,Datenblatt!N516&lt;Datenblatt!$T$3),0,IF(AND(Übersicht!$C516=14,Datenblatt!N516&lt;Datenblatt!$T$4),0,IF(AND(Übersicht!$C516=15,Datenblatt!N516&lt;Datenblatt!$T$5),0,IF(AND(Übersicht!$C516=16,Datenblatt!N516&lt;Datenblatt!$T$6),0,IF(AND(Übersicht!$C516=12,Datenblatt!N516&lt;Datenblatt!$T$7),0,IF(AND(Übersicht!$C516=11,Datenblatt!N516&lt;Datenblatt!$T$8),0,IF(AND($C516=13,Datenblatt!N516&gt;Datenblatt!$S$3),100,IF(AND($C516=14,Datenblatt!N516&gt;Datenblatt!$S$4),100,IF(AND($C516=15,Datenblatt!N516&gt;Datenblatt!$S$5),100,IF(AND($C516=16,Datenblatt!N516&gt;Datenblatt!$S$6),100,IF(AND($C516=12,Datenblatt!N516&gt;Datenblatt!$S$7),100,IF(AND($C516=11,Datenblatt!N516&gt;Datenblatt!$S$8),100,IF(Übersicht!$C516=13,Datenblatt!$B$11*Datenblatt!N516^3+Datenblatt!$C$11*Datenblatt!N516^2+Datenblatt!$D$11*Datenblatt!N516+Datenblatt!$E$11,IF(Übersicht!$C516=14,Datenblatt!$B$12*Datenblatt!N516^3+Datenblatt!$C$12*Datenblatt!N516^2+Datenblatt!$D$12*Datenblatt!N516+Datenblatt!$E$12,IF(Übersicht!$C516=15,Datenblatt!$B$13*Datenblatt!N516^3+Datenblatt!$C$13*Datenblatt!N516^2+Datenblatt!$D$13*Datenblatt!N516+Datenblatt!$E$13,IF(Übersicht!$C516=16,Datenblatt!$B$14*Datenblatt!N516^3+Datenblatt!$C$14*Datenblatt!N516^2+Datenblatt!$D$14*Datenblatt!N516+Datenblatt!$E$14,IF(Übersicht!$C516=12,Datenblatt!$B$15*Datenblatt!N516^3+Datenblatt!$C$15*Datenblatt!N516^2+Datenblatt!$D$15*Datenblatt!N516+Datenblatt!$E$15,IF(Übersicht!$C516=11,Datenblatt!$B$16*Datenblatt!N516^3+Datenblatt!$C$16*Datenblatt!N516^2+Datenblatt!$D$16*Datenblatt!N516+Datenblatt!$E$16,0))))))))))))))))))</f>
        <v>#DIV/0!</v>
      </c>
      <c r="L516">
        <f>IF(AND($C516=13,G516&lt;Datenblatt!$V$3),0,IF(AND($C516=14,G516&lt;Datenblatt!$V$4),0,IF(AND($C516=15,G516&lt;Datenblatt!$V$5),0,IF(AND($C516=16,G516&lt;Datenblatt!$V$6),0,IF(AND($C516=12,G516&lt;Datenblatt!$V$7),0,IF(AND($C516=11,G516&lt;Datenblatt!$V$8),0,IF(AND($C516=13,G516&gt;Datenblatt!$U$3),100,IF(AND($C516=14,G516&gt;Datenblatt!$U$4),100,IF(AND($C516=15,G516&gt;Datenblatt!$U$5),100,IF(AND($C516=16,G516&gt;Datenblatt!$U$6),100,IF(AND($C516=12,G516&gt;Datenblatt!$U$7),100,IF(AND($C516=11,G516&gt;Datenblatt!$U$8),100,IF($C516=13,(Datenblatt!$B$19*Übersicht!G516^3)+(Datenblatt!$C$19*Übersicht!G516^2)+(Datenblatt!$D$19*Übersicht!G516)+Datenblatt!$E$19,IF($C516=14,(Datenblatt!$B$20*Übersicht!G516^3)+(Datenblatt!$C$20*Übersicht!G516^2)+(Datenblatt!$D$20*Übersicht!G516)+Datenblatt!$E$20,IF($C516=15,(Datenblatt!$B$21*Übersicht!G516^3)+(Datenblatt!$C$21*Übersicht!G516^2)+(Datenblatt!$D$21*Übersicht!G516)+Datenblatt!$E$21,IF($C516=16,(Datenblatt!$B$22*Übersicht!G516^3)+(Datenblatt!$C$22*Übersicht!G516^2)+(Datenblatt!$D$22*Übersicht!G516)+Datenblatt!$E$22,IF($C516=12,(Datenblatt!$B$23*Übersicht!G516^3)+(Datenblatt!$C$23*Übersicht!G516^2)+(Datenblatt!$D$23*Übersicht!G516)+Datenblatt!$E$23,IF($C516=11,(Datenblatt!$B$24*Übersicht!G516^3)+(Datenblatt!$C$24*Übersicht!G516^2)+(Datenblatt!$D$24*Übersicht!G516)+Datenblatt!$E$24,0))))))))))))))))))</f>
        <v>0</v>
      </c>
      <c r="M516">
        <f>IF(AND(H516="",C516=11),Datenblatt!$I$26,IF(AND(H516="",C516=12),Datenblatt!$I$26,IF(AND(H516="",C516=16),Datenblatt!$I$27,IF(AND(H516="",C516=15),Datenblatt!$I$26,IF(AND(H516="",C516=14),Datenblatt!$I$26,IF(AND(H516="",C516=13),Datenblatt!$I$26,IF(AND($C516=13,H516&gt;Datenblatt!$X$3),0,IF(AND($C516=14,H516&gt;Datenblatt!$X$4),0,IF(AND($C516=15,H516&gt;Datenblatt!$X$5),0,IF(AND($C516=16,H516&gt;Datenblatt!$X$6),0,IF(AND($C516=12,H516&gt;Datenblatt!$X$7),0,IF(AND($C516=11,H516&gt;Datenblatt!$X$8),0,IF(AND($C516=13,H516&lt;Datenblatt!$W$3),100,IF(AND($C516=14,H516&lt;Datenblatt!$W$4),100,IF(AND($C516=15,H516&lt;Datenblatt!$W$5),100,IF(AND($C516=16,H516&lt;Datenblatt!$W$6),100,IF(AND($C516=12,H516&lt;Datenblatt!$W$7),100,IF(AND($C516=11,H516&lt;Datenblatt!$W$8),100,IF($C516=13,(Datenblatt!$B$27*Übersicht!H516^3)+(Datenblatt!$C$27*Übersicht!H516^2)+(Datenblatt!$D$27*Übersicht!H516)+Datenblatt!$E$27,IF($C516=14,(Datenblatt!$B$28*Übersicht!H516^3)+(Datenblatt!$C$28*Übersicht!H516^2)+(Datenblatt!$D$28*Übersicht!H516)+Datenblatt!$E$28,IF($C516=15,(Datenblatt!$B$29*Übersicht!H516^3)+(Datenblatt!$C$29*Übersicht!H516^2)+(Datenblatt!$D$29*Übersicht!H516)+Datenblatt!$E$29,IF($C516=16,(Datenblatt!$B$30*Übersicht!H516^3)+(Datenblatt!$C$30*Übersicht!H516^2)+(Datenblatt!$D$30*Übersicht!H516)+Datenblatt!$E$30,IF($C516=12,(Datenblatt!$B$31*Übersicht!H516^3)+(Datenblatt!$C$31*Übersicht!H516^2)+(Datenblatt!$D$31*Übersicht!H516)+Datenblatt!$E$31,IF($C516=11,(Datenblatt!$B$32*Übersicht!H516^3)+(Datenblatt!$C$32*Übersicht!H516^2)+(Datenblatt!$D$32*Übersicht!H516)+Datenblatt!$E$32,0))))))))))))))))))))))))</f>
        <v>0</v>
      </c>
      <c r="N516">
        <f>IF(AND(H516="",C516=11),Datenblatt!$I$29,IF(AND(H516="",C516=12),Datenblatt!$I$29,IF(AND(H516="",C516=16),Datenblatt!$I$29,IF(AND(H516="",C516=15),Datenblatt!$I$29,IF(AND(H516="",C516=14),Datenblatt!$I$29,IF(AND(H516="",C516=13),Datenblatt!$I$29,IF(AND($C516=13,H516&gt;Datenblatt!$X$3),0,IF(AND($C516=14,H516&gt;Datenblatt!$X$4),0,IF(AND($C516=15,H516&gt;Datenblatt!$X$5),0,IF(AND($C516=16,H516&gt;Datenblatt!$X$6),0,IF(AND($C516=12,H516&gt;Datenblatt!$X$7),0,IF(AND($C516=11,H516&gt;Datenblatt!$X$8),0,IF(AND($C516=13,H516&lt;Datenblatt!$W$3),100,IF(AND($C516=14,H516&lt;Datenblatt!$W$4),100,IF(AND($C516=15,H516&lt;Datenblatt!$W$5),100,IF(AND($C516=16,H516&lt;Datenblatt!$W$6),100,IF(AND($C516=12,H516&lt;Datenblatt!$W$7),100,IF(AND($C516=11,H516&lt;Datenblatt!$W$8),100,IF($C516=13,(Datenblatt!$B$27*Übersicht!H516^3)+(Datenblatt!$C$27*Übersicht!H516^2)+(Datenblatt!$D$27*Übersicht!H516)+Datenblatt!$E$27,IF($C516=14,(Datenblatt!$B$28*Übersicht!H516^3)+(Datenblatt!$C$28*Übersicht!H516^2)+(Datenblatt!$D$28*Übersicht!H516)+Datenblatt!$E$28,IF($C516=15,(Datenblatt!$B$29*Übersicht!H516^3)+(Datenblatt!$C$29*Übersicht!H516^2)+(Datenblatt!$D$29*Übersicht!H516)+Datenblatt!$E$29,IF($C516=16,(Datenblatt!$B$30*Übersicht!H516^3)+(Datenblatt!$C$30*Übersicht!H516^2)+(Datenblatt!$D$30*Übersicht!H516)+Datenblatt!$E$30,IF($C516=12,(Datenblatt!$B$31*Übersicht!H516^3)+(Datenblatt!$C$31*Übersicht!H516^2)+(Datenblatt!$D$31*Übersicht!H516)+Datenblatt!$E$31,IF($C516=11,(Datenblatt!$B$32*Übersicht!H516^3)+(Datenblatt!$C$32*Übersicht!H516^2)+(Datenblatt!$D$32*Übersicht!H516)+Datenblatt!$E$32,0))))))))))))))))))))))))</f>
        <v>0</v>
      </c>
      <c r="O516" s="2" t="e">
        <f t="shared" si="32"/>
        <v>#DIV/0!</v>
      </c>
      <c r="P516" s="2" t="e">
        <f t="shared" si="33"/>
        <v>#DIV/0!</v>
      </c>
      <c r="R516" s="2"/>
      <c r="S516" s="2">
        <f>Datenblatt!$I$10</f>
        <v>62.816491055091916</v>
      </c>
      <c r="T516" s="2">
        <f>Datenblatt!$I$18</f>
        <v>62.379148900450787</v>
      </c>
      <c r="U516" s="2">
        <f>Datenblatt!$I$26</f>
        <v>55.885385458572635</v>
      </c>
      <c r="V516" s="2">
        <f>Datenblatt!$I$34</f>
        <v>60.727085155488531</v>
      </c>
      <c r="W516" s="7" t="e">
        <f t="shared" si="34"/>
        <v>#DIV/0!</v>
      </c>
      <c r="Y516" s="2">
        <f>Datenblatt!$I$5</f>
        <v>73.48733784597421</v>
      </c>
      <c r="Z516">
        <f>Datenblatt!$I$13</f>
        <v>79.926562848016317</v>
      </c>
      <c r="AA516">
        <f>Datenblatt!$I$21</f>
        <v>79.953620531215734</v>
      </c>
      <c r="AB516">
        <f>Datenblatt!$I$29</f>
        <v>70.851454876954847</v>
      </c>
      <c r="AC516">
        <f>Datenblatt!$I$37</f>
        <v>75.813025407742586</v>
      </c>
      <c r="AD516" s="7" t="e">
        <f t="shared" si="35"/>
        <v>#DIV/0!</v>
      </c>
    </row>
    <row r="517" spans="10:30" ht="19" x14ac:dyDescent="0.25">
      <c r="J517" s="3" t="e">
        <f>IF(AND($C517=13,Datenblatt!M517&lt;Datenblatt!$R$3),0,IF(AND($C517=14,Datenblatt!M517&lt;Datenblatt!$R$4),0,IF(AND($C517=15,Datenblatt!M517&lt;Datenblatt!$R$5),0,IF(AND($C517=16,Datenblatt!M517&lt;Datenblatt!$R$6),0,IF(AND($C517=12,Datenblatt!M517&lt;Datenblatt!$R$7),0,IF(AND($C517=11,Datenblatt!M517&lt;Datenblatt!$R$8),0,IF(AND($C517=13,Datenblatt!M517&gt;Datenblatt!$Q$3),100,IF(AND($C517=14,Datenblatt!M517&gt;Datenblatt!$Q$4),100,IF(AND($C517=15,Datenblatt!M517&gt;Datenblatt!$Q$5),100,IF(AND($C517=16,Datenblatt!M517&gt;Datenblatt!$Q$6),100,IF(AND($C517=12,Datenblatt!M517&gt;Datenblatt!$Q$7),100,IF(AND($C517=11,Datenblatt!M517&gt;Datenblatt!$Q$8),100,IF(Übersicht!$C517=13,Datenblatt!$B$3*Datenblatt!M517^3+Datenblatt!$C$3*Datenblatt!M517^2+Datenblatt!$D$3*Datenblatt!M517+Datenblatt!$E$3,IF(Übersicht!$C517=14,Datenblatt!$B$4*Datenblatt!M517^3+Datenblatt!$C$4*Datenblatt!M517^2+Datenblatt!$D$4*Datenblatt!M517+Datenblatt!$E$4,IF(Übersicht!$C517=15,Datenblatt!$B$5*Datenblatt!M517^3+Datenblatt!$C$5*Datenblatt!M517^2+Datenblatt!$D$5*Datenblatt!M517+Datenblatt!$E$5,IF(Übersicht!$C517=16,Datenblatt!$B$6*Datenblatt!M517^3+Datenblatt!$C$6*Datenblatt!M517^2+Datenblatt!$D$6*Datenblatt!M517+Datenblatt!$E$6,IF(Übersicht!$C517=12,Datenblatt!$B$7*Datenblatt!M517^3+Datenblatt!$C$7*Datenblatt!M517^2+Datenblatt!$D$7*Datenblatt!M517+Datenblatt!$E$7,IF(Übersicht!$C517=11,Datenblatt!$B$8*Datenblatt!M517^3+Datenblatt!$C$8*Datenblatt!M517^2+Datenblatt!$D$8*Datenblatt!M517+Datenblatt!$E$8,0))))))))))))))))))</f>
        <v>#DIV/0!</v>
      </c>
      <c r="K517" t="e">
        <f>IF(AND(Übersicht!$C517=13,Datenblatt!N517&lt;Datenblatt!$T$3),0,IF(AND(Übersicht!$C517=14,Datenblatt!N517&lt;Datenblatt!$T$4),0,IF(AND(Übersicht!$C517=15,Datenblatt!N517&lt;Datenblatt!$T$5),0,IF(AND(Übersicht!$C517=16,Datenblatt!N517&lt;Datenblatt!$T$6),0,IF(AND(Übersicht!$C517=12,Datenblatt!N517&lt;Datenblatt!$T$7),0,IF(AND(Übersicht!$C517=11,Datenblatt!N517&lt;Datenblatt!$T$8),0,IF(AND($C517=13,Datenblatt!N517&gt;Datenblatt!$S$3),100,IF(AND($C517=14,Datenblatt!N517&gt;Datenblatt!$S$4),100,IF(AND($C517=15,Datenblatt!N517&gt;Datenblatt!$S$5),100,IF(AND($C517=16,Datenblatt!N517&gt;Datenblatt!$S$6),100,IF(AND($C517=12,Datenblatt!N517&gt;Datenblatt!$S$7),100,IF(AND($C517=11,Datenblatt!N517&gt;Datenblatt!$S$8),100,IF(Übersicht!$C517=13,Datenblatt!$B$11*Datenblatt!N517^3+Datenblatt!$C$11*Datenblatt!N517^2+Datenblatt!$D$11*Datenblatt!N517+Datenblatt!$E$11,IF(Übersicht!$C517=14,Datenblatt!$B$12*Datenblatt!N517^3+Datenblatt!$C$12*Datenblatt!N517^2+Datenblatt!$D$12*Datenblatt!N517+Datenblatt!$E$12,IF(Übersicht!$C517=15,Datenblatt!$B$13*Datenblatt!N517^3+Datenblatt!$C$13*Datenblatt!N517^2+Datenblatt!$D$13*Datenblatt!N517+Datenblatt!$E$13,IF(Übersicht!$C517=16,Datenblatt!$B$14*Datenblatt!N517^3+Datenblatt!$C$14*Datenblatt!N517^2+Datenblatt!$D$14*Datenblatt!N517+Datenblatt!$E$14,IF(Übersicht!$C517=12,Datenblatt!$B$15*Datenblatt!N517^3+Datenblatt!$C$15*Datenblatt!N517^2+Datenblatt!$D$15*Datenblatt!N517+Datenblatt!$E$15,IF(Übersicht!$C517=11,Datenblatt!$B$16*Datenblatt!N517^3+Datenblatt!$C$16*Datenblatt!N517^2+Datenblatt!$D$16*Datenblatt!N517+Datenblatt!$E$16,0))))))))))))))))))</f>
        <v>#DIV/0!</v>
      </c>
      <c r="L517">
        <f>IF(AND($C517=13,G517&lt;Datenblatt!$V$3),0,IF(AND($C517=14,G517&lt;Datenblatt!$V$4),0,IF(AND($C517=15,G517&lt;Datenblatt!$V$5),0,IF(AND($C517=16,G517&lt;Datenblatt!$V$6),0,IF(AND($C517=12,G517&lt;Datenblatt!$V$7),0,IF(AND($C517=11,G517&lt;Datenblatt!$V$8),0,IF(AND($C517=13,G517&gt;Datenblatt!$U$3),100,IF(AND($C517=14,G517&gt;Datenblatt!$U$4),100,IF(AND($C517=15,G517&gt;Datenblatt!$U$5),100,IF(AND($C517=16,G517&gt;Datenblatt!$U$6),100,IF(AND($C517=12,G517&gt;Datenblatt!$U$7),100,IF(AND($C517=11,G517&gt;Datenblatt!$U$8),100,IF($C517=13,(Datenblatt!$B$19*Übersicht!G517^3)+(Datenblatt!$C$19*Übersicht!G517^2)+(Datenblatt!$D$19*Übersicht!G517)+Datenblatt!$E$19,IF($C517=14,(Datenblatt!$B$20*Übersicht!G517^3)+(Datenblatt!$C$20*Übersicht!G517^2)+(Datenblatt!$D$20*Übersicht!G517)+Datenblatt!$E$20,IF($C517=15,(Datenblatt!$B$21*Übersicht!G517^3)+(Datenblatt!$C$21*Übersicht!G517^2)+(Datenblatt!$D$21*Übersicht!G517)+Datenblatt!$E$21,IF($C517=16,(Datenblatt!$B$22*Übersicht!G517^3)+(Datenblatt!$C$22*Übersicht!G517^2)+(Datenblatt!$D$22*Übersicht!G517)+Datenblatt!$E$22,IF($C517=12,(Datenblatt!$B$23*Übersicht!G517^3)+(Datenblatt!$C$23*Übersicht!G517^2)+(Datenblatt!$D$23*Übersicht!G517)+Datenblatt!$E$23,IF($C517=11,(Datenblatt!$B$24*Übersicht!G517^3)+(Datenblatt!$C$24*Übersicht!G517^2)+(Datenblatt!$D$24*Übersicht!G517)+Datenblatt!$E$24,0))))))))))))))))))</f>
        <v>0</v>
      </c>
      <c r="M517">
        <f>IF(AND(H517="",C517=11),Datenblatt!$I$26,IF(AND(H517="",C517=12),Datenblatt!$I$26,IF(AND(H517="",C517=16),Datenblatt!$I$27,IF(AND(H517="",C517=15),Datenblatt!$I$26,IF(AND(H517="",C517=14),Datenblatt!$I$26,IF(AND(H517="",C517=13),Datenblatt!$I$26,IF(AND($C517=13,H517&gt;Datenblatt!$X$3),0,IF(AND($C517=14,H517&gt;Datenblatt!$X$4),0,IF(AND($C517=15,H517&gt;Datenblatt!$X$5),0,IF(AND($C517=16,H517&gt;Datenblatt!$X$6),0,IF(AND($C517=12,H517&gt;Datenblatt!$X$7),0,IF(AND($C517=11,H517&gt;Datenblatt!$X$8),0,IF(AND($C517=13,H517&lt;Datenblatt!$W$3),100,IF(AND($C517=14,H517&lt;Datenblatt!$W$4),100,IF(AND($C517=15,H517&lt;Datenblatt!$W$5),100,IF(AND($C517=16,H517&lt;Datenblatt!$W$6),100,IF(AND($C517=12,H517&lt;Datenblatt!$W$7),100,IF(AND($C517=11,H517&lt;Datenblatt!$W$8),100,IF($C517=13,(Datenblatt!$B$27*Übersicht!H517^3)+(Datenblatt!$C$27*Übersicht!H517^2)+(Datenblatt!$D$27*Übersicht!H517)+Datenblatt!$E$27,IF($C517=14,(Datenblatt!$B$28*Übersicht!H517^3)+(Datenblatt!$C$28*Übersicht!H517^2)+(Datenblatt!$D$28*Übersicht!H517)+Datenblatt!$E$28,IF($C517=15,(Datenblatt!$B$29*Übersicht!H517^3)+(Datenblatt!$C$29*Übersicht!H517^2)+(Datenblatt!$D$29*Übersicht!H517)+Datenblatt!$E$29,IF($C517=16,(Datenblatt!$B$30*Übersicht!H517^3)+(Datenblatt!$C$30*Übersicht!H517^2)+(Datenblatt!$D$30*Übersicht!H517)+Datenblatt!$E$30,IF($C517=12,(Datenblatt!$B$31*Übersicht!H517^3)+(Datenblatt!$C$31*Übersicht!H517^2)+(Datenblatt!$D$31*Übersicht!H517)+Datenblatt!$E$31,IF($C517=11,(Datenblatt!$B$32*Übersicht!H517^3)+(Datenblatt!$C$32*Übersicht!H517^2)+(Datenblatt!$D$32*Übersicht!H517)+Datenblatt!$E$32,0))))))))))))))))))))))))</f>
        <v>0</v>
      </c>
      <c r="N517">
        <f>IF(AND(H517="",C517=11),Datenblatt!$I$29,IF(AND(H517="",C517=12),Datenblatt!$I$29,IF(AND(H517="",C517=16),Datenblatt!$I$29,IF(AND(H517="",C517=15),Datenblatt!$I$29,IF(AND(H517="",C517=14),Datenblatt!$I$29,IF(AND(H517="",C517=13),Datenblatt!$I$29,IF(AND($C517=13,H517&gt;Datenblatt!$X$3),0,IF(AND($C517=14,H517&gt;Datenblatt!$X$4),0,IF(AND($C517=15,H517&gt;Datenblatt!$X$5),0,IF(AND($C517=16,H517&gt;Datenblatt!$X$6),0,IF(AND($C517=12,H517&gt;Datenblatt!$X$7),0,IF(AND($C517=11,H517&gt;Datenblatt!$X$8),0,IF(AND($C517=13,H517&lt;Datenblatt!$W$3),100,IF(AND($C517=14,H517&lt;Datenblatt!$W$4),100,IF(AND($C517=15,H517&lt;Datenblatt!$W$5),100,IF(AND($C517=16,H517&lt;Datenblatt!$W$6),100,IF(AND($C517=12,H517&lt;Datenblatt!$W$7),100,IF(AND($C517=11,H517&lt;Datenblatt!$W$8),100,IF($C517=13,(Datenblatt!$B$27*Übersicht!H517^3)+(Datenblatt!$C$27*Übersicht!H517^2)+(Datenblatt!$D$27*Übersicht!H517)+Datenblatt!$E$27,IF($C517=14,(Datenblatt!$B$28*Übersicht!H517^3)+(Datenblatt!$C$28*Übersicht!H517^2)+(Datenblatt!$D$28*Übersicht!H517)+Datenblatt!$E$28,IF($C517=15,(Datenblatt!$B$29*Übersicht!H517^3)+(Datenblatt!$C$29*Übersicht!H517^2)+(Datenblatt!$D$29*Übersicht!H517)+Datenblatt!$E$29,IF($C517=16,(Datenblatt!$B$30*Übersicht!H517^3)+(Datenblatt!$C$30*Übersicht!H517^2)+(Datenblatt!$D$30*Übersicht!H517)+Datenblatt!$E$30,IF($C517=12,(Datenblatt!$B$31*Übersicht!H517^3)+(Datenblatt!$C$31*Übersicht!H517^2)+(Datenblatt!$D$31*Übersicht!H517)+Datenblatt!$E$31,IF($C517=11,(Datenblatt!$B$32*Übersicht!H517^3)+(Datenblatt!$C$32*Übersicht!H517^2)+(Datenblatt!$D$32*Übersicht!H517)+Datenblatt!$E$32,0))))))))))))))))))))))))</f>
        <v>0</v>
      </c>
      <c r="O517" s="2" t="e">
        <f t="shared" si="32"/>
        <v>#DIV/0!</v>
      </c>
      <c r="P517" s="2" t="e">
        <f t="shared" si="33"/>
        <v>#DIV/0!</v>
      </c>
      <c r="R517" s="2"/>
      <c r="S517" s="2">
        <f>Datenblatt!$I$10</f>
        <v>62.816491055091916</v>
      </c>
      <c r="T517" s="2">
        <f>Datenblatt!$I$18</f>
        <v>62.379148900450787</v>
      </c>
      <c r="U517" s="2">
        <f>Datenblatt!$I$26</f>
        <v>55.885385458572635</v>
      </c>
      <c r="V517" s="2">
        <f>Datenblatt!$I$34</f>
        <v>60.727085155488531</v>
      </c>
      <c r="W517" s="7" t="e">
        <f t="shared" si="34"/>
        <v>#DIV/0!</v>
      </c>
      <c r="Y517" s="2">
        <f>Datenblatt!$I$5</f>
        <v>73.48733784597421</v>
      </c>
      <c r="Z517">
        <f>Datenblatt!$I$13</f>
        <v>79.926562848016317</v>
      </c>
      <c r="AA517">
        <f>Datenblatt!$I$21</f>
        <v>79.953620531215734</v>
      </c>
      <c r="AB517">
        <f>Datenblatt!$I$29</f>
        <v>70.851454876954847</v>
      </c>
      <c r="AC517">
        <f>Datenblatt!$I$37</f>
        <v>75.813025407742586</v>
      </c>
      <c r="AD517" s="7" t="e">
        <f t="shared" si="35"/>
        <v>#DIV/0!</v>
      </c>
    </row>
    <row r="518" spans="10:30" ht="19" x14ac:dyDescent="0.25">
      <c r="J518" s="3" t="e">
        <f>IF(AND($C518=13,Datenblatt!M518&lt;Datenblatt!$R$3),0,IF(AND($C518=14,Datenblatt!M518&lt;Datenblatt!$R$4),0,IF(AND($C518=15,Datenblatt!M518&lt;Datenblatt!$R$5),0,IF(AND($C518=16,Datenblatt!M518&lt;Datenblatt!$R$6),0,IF(AND($C518=12,Datenblatt!M518&lt;Datenblatt!$R$7),0,IF(AND($C518=11,Datenblatt!M518&lt;Datenblatt!$R$8),0,IF(AND($C518=13,Datenblatt!M518&gt;Datenblatt!$Q$3),100,IF(AND($C518=14,Datenblatt!M518&gt;Datenblatt!$Q$4),100,IF(AND($C518=15,Datenblatt!M518&gt;Datenblatt!$Q$5),100,IF(AND($C518=16,Datenblatt!M518&gt;Datenblatt!$Q$6),100,IF(AND($C518=12,Datenblatt!M518&gt;Datenblatt!$Q$7),100,IF(AND($C518=11,Datenblatt!M518&gt;Datenblatt!$Q$8),100,IF(Übersicht!$C518=13,Datenblatt!$B$3*Datenblatt!M518^3+Datenblatt!$C$3*Datenblatt!M518^2+Datenblatt!$D$3*Datenblatt!M518+Datenblatt!$E$3,IF(Übersicht!$C518=14,Datenblatt!$B$4*Datenblatt!M518^3+Datenblatt!$C$4*Datenblatt!M518^2+Datenblatt!$D$4*Datenblatt!M518+Datenblatt!$E$4,IF(Übersicht!$C518=15,Datenblatt!$B$5*Datenblatt!M518^3+Datenblatt!$C$5*Datenblatt!M518^2+Datenblatt!$D$5*Datenblatt!M518+Datenblatt!$E$5,IF(Übersicht!$C518=16,Datenblatt!$B$6*Datenblatt!M518^3+Datenblatt!$C$6*Datenblatt!M518^2+Datenblatt!$D$6*Datenblatt!M518+Datenblatt!$E$6,IF(Übersicht!$C518=12,Datenblatt!$B$7*Datenblatt!M518^3+Datenblatt!$C$7*Datenblatt!M518^2+Datenblatt!$D$7*Datenblatt!M518+Datenblatt!$E$7,IF(Übersicht!$C518=11,Datenblatt!$B$8*Datenblatt!M518^3+Datenblatt!$C$8*Datenblatt!M518^2+Datenblatt!$D$8*Datenblatt!M518+Datenblatt!$E$8,0))))))))))))))))))</f>
        <v>#DIV/0!</v>
      </c>
      <c r="K518" t="e">
        <f>IF(AND(Übersicht!$C518=13,Datenblatt!N518&lt;Datenblatt!$T$3),0,IF(AND(Übersicht!$C518=14,Datenblatt!N518&lt;Datenblatt!$T$4),0,IF(AND(Übersicht!$C518=15,Datenblatt!N518&lt;Datenblatt!$T$5),0,IF(AND(Übersicht!$C518=16,Datenblatt!N518&lt;Datenblatt!$T$6),0,IF(AND(Übersicht!$C518=12,Datenblatt!N518&lt;Datenblatt!$T$7),0,IF(AND(Übersicht!$C518=11,Datenblatt!N518&lt;Datenblatt!$T$8),0,IF(AND($C518=13,Datenblatt!N518&gt;Datenblatt!$S$3),100,IF(AND($C518=14,Datenblatt!N518&gt;Datenblatt!$S$4),100,IF(AND($C518=15,Datenblatt!N518&gt;Datenblatt!$S$5),100,IF(AND($C518=16,Datenblatt!N518&gt;Datenblatt!$S$6),100,IF(AND($C518=12,Datenblatt!N518&gt;Datenblatt!$S$7),100,IF(AND($C518=11,Datenblatt!N518&gt;Datenblatt!$S$8),100,IF(Übersicht!$C518=13,Datenblatt!$B$11*Datenblatt!N518^3+Datenblatt!$C$11*Datenblatt!N518^2+Datenblatt!$D$11*Datenblatt!N518+Datenblatt!$E$11,IF(Übersicht!$C518=14,Datenblatt!$B$12*Datenblatt!N518^3+Datenblatt!$C$12*Datenblatt!N518^2+Datenblatt!$D$12*Datenblatt!N518+Datenblatt!$E$12,IF(Übersicht!$C518=15,Datenblatt!$B$13*Datenblatt!N518^3+Datenblatt!$C$13*Datenblatt!N518^2+Datenblatt!$D$13*Datenblatt!N518+Datenblatt!$E$13,IF(Übersicht!$C518=16,Datenblatt!$B$14*Datenblatt!N518^3+Datenblatt!$C$14*Datenblatt!N518^2+Datenblatt!$D$14*Datenblatt!N518+Datenblatt!$E$14,IF(Übersicht!$C518=12,Datenblatt!$B$15*Datenblatt!N518^3+Datenblatt!$C$15*Datenblatt!N518^2+Datenblatt!$D$15*Datenblatt!N518+Datenblatt!$E$15,IF(Übersicht!$C518=11,Datenblatt!$B$16*Datenblatt!N518^3+Datenblatt!$C$16*Datenblatt!N518^2+Datenblatt!$D$16*Datenblatt!N518+Datenblatt!$E$16,0))))))))))))))))))</f>
        <v>#DIV/0!</v>
      </c>
      <c r="L518">
        <f>IF(AND($C518=13,G518&lt;Datenblatt!$V$3),0,IF(AND($C518=14,G518&lt;Datenblatt!$V$4),0,IF(AND($C518=15,G518&lt;Datenblatt!$V$5),0,IF(AND($C518=16,G518&lt;Datenblatt!$V$6),0,IF(AND($C518=12,G518&lt;Datenblatt!$V$7),0,IF(AND($C518=11,G518&lt;Datenblatt!$V$8),0,IF(AND($C518=13,G518&gt;Datenblatt!$U$3),100,IF(AND($C518=14,G518&gt;Datenblatt!$U$4),100,IF(AND($C518=15,G518&gt;Datenblatt!$U$5),100,IF(AND($C518=16,G518&gt;Datenblatt!$U$6),100,IF(AND($C518=12,G518&gt;Datenblatt!$U$7),100,IF(AND($C518=11,G518&gt;Datenblatt!$U$8),100,IF($C518=13,(Datenblatt!$B$19*Übersicht!G518^3)+(Datenblatt!$C$19*Übersicht!G518^2)+(Datenblatt!$D$19*Übersicht!G518)+Datenblatt!$E$19,IF($C518=14,(Datenblatt!$B$20*Übersicht!G518^3)+(Datenblatt!$C$20*Übersicht!G518^2)+(Datenblatt!$D$20*Übersicht!G518)+Datenblatt!$E$20,IF($C518=15,(Datenblatt!$B$21*Übersicht!G518^3)+(Datenblatt!$C$21*Übersicht!G518^2)+(Datenblatt!$D$21*Übersicht!G518)+Datenblatt!$E$21,IF($C518=16,(Datenblatt!$B$22*Übersicht!G518^3)+(Datenblatt!$C$22*Übersicht!G518^2)+(Datenblatt!$D$22*Übersicht!G518)+Datenblatt!$E$22,IF($C518=12,(Datenblatt!$B$23*Übersicht!G518^3)+(Datenblatt!$C$23*Übersicht!G518^2)+(Datenblatt!$D$23*Übersicht!G518)+Datenblatt!$E$23,IF($C518=11,(Datenblatt!$B$24*Übersicht!G518^3)+(Datenblatt!$C$24*Übersicht!G518^2)+(Datenblatt!$D$24*Übersicht!G518)+Datenblatt!$E$24,0))))))))))))))))))</f>
        <v>0</v>
      </c>
      <c r="M518">
        <f>IF(AND(H518="",C518=11),Datenblatt!$I$26,IF(AND(H518="",C518=12),Datenblatt!$I$26,IF(AND(H518="",C518=16),Datenblatt!$I$27,IF(AND(H518="",C518=15),Datenblatt!$I$26,IF(AND(H518="",C518=14),Datenblatt!$I$26,IF(AND(H518="",C518=13),Datenblatt!$I$26,IF(AND($C518=13,H518&gt;Datenblatt!$X$3),0,IF(AND($C518=14,H518&gt;Datenblatt!$X$4),0,IF(AND($C518=15,H518&gt;Datenblatt!$X$5),0,IF(AND($C518=16,H518&gt;Datenblatt!$X$6),0,IF(AND($C518=12,H518&gt;Datenblatt!$X$7),0,IF(AND($C518=11,H518&gt;Datenblatt!$X$8),0,IF(AND($C518=13,H518&lt;Datenblatt!$W$3),100,IF(AND($C518=14,H518&lt;Datenblatt!$W$4),100,IF(AND($C518=15,H518&lt;Datenblatt!$W$5),100,IF(AND($C518=16,H518&lt;Datenblatt!$W$6),100,IF(AND($C518=12,H518&lt;Datenblatt!$W$7),100,IF(AND($C518=11,H518&lt;Datenblatt!$W$8),100,IF($C518=13,(Datenblatt!$B$27*Übersicht!H518^3)+(Datenblatt!$C$27*Übersicht!H518^2)+(Datenblatt!$D$27*Übersicht!H518)+Datenblatt!$E$27,IF($C518=14,(Datenblatt!$B$28*Übersicht!H518^3)+(Datenblatt!$C$28*Übersicht!H518^2)+(Datenblatt!$D$28*Übersicht!H518)+Datenblatt!$E$28,IF($C518=15,(Datenblatt!$B$29*Übersicht!H518^3)+(Datenblatt!$C$29*Übersicht!H518^2)+(Datenblatt!$D$29*Übersicht!H518)+Datenblatt!$E$29,IF($C518=16,(Datenblatt!$B$30*Übersicht!H518^3)+(Datenblatt!$C$30*Übersicht!H518^2)+(Datenblatt!$D$30*Übersicht!H518)+Datenblatt!$E$30,IF($C518=12,(Datenblatt!$B$31*Übersicht!H518^3)+(Datenblatt!$C$31*Übersicht!H518^2)+(Datenblatt!$D$31*Übersicht!H518)+Datenblatt!$E$31,IF($C518=11,(Datenblatt!$B$32*Übersicht!H518^3)+(Datenblatt!$C$32*Übersicht!H518^2)+(Datenblatt!$D$32*Übersicht!H518)+Datenblatt!$E$32,0))))))))))))))))))))))))</f>
        <v>0</v>
      </c>
      <c r="N518">
        <f>IF(AND(H518="",C518=11),Datenblatt!$I$29,IF(AND(H518="",C518=12),Datenblatt!$I$29,IF(AND(H518="",C518=16),Datenblatt!$I$29,IF(AND(H518="",C518=15),Datenblatt!$I$29,IF(AND(H518="",C518=14),Datenblatt!$I$29,IF(AND(H518="",C518=13),Datenblatt!$I$29,IF(AND($C518=13,H518&gt;Datenblatt!$X$3),0,IF(AND($C518=14,H518&gt;Datenblatt!$X$4),0,IF(AND($C518=15,H518&gt;Datenblatt!$X$5),0,IF(AND($C518=16,H518&gt;Datenblatt!$X$6),0,IF(AND($C518=12,H518&gt;Datenblatt!$X$7),0,IF(AND($C518=11,H518&gt;Datenblatt!$X$8),0,IF(AND($C518=13,H518&lt;Datenblatt!$W$3),100,IF(AND($C518=14,H518&lt;Datenblatt!$W$4),100,IF(AND($C518=15,H518&lt;Datenblatt!$W$5),100,IF(AND($C518=16,H518&lt;Datenblatt!$W$6),100,IF(AND($C518=12,H518&lt;Datenblatt!$W$7),100,IF(AND($C518=11,H518&lt;Datenblatt!$W$8),100,IF($C518=13,(Datenblatt!$B$27*Übersicht!H518^3)+(Datenblatt!$C$27*Übersicht!H518^2)+(Datenblatt!$D$27*Übersicht!H518)+Datenblatt!$E$27,IF($C518=14,(Datenblatt!$B$28*Übersicht!H518^3)+(Datenblatt!$C$28*Übersicht!H518^2)+(Datenblatt!$D$28*Übersicht!H518)+Datenblatt!$E$28,IF($C518=15,(Datenblatt!$B$29*Übersicht!H518^3)+(Datenblatt!$C$29*Übersicht!H518^2)+(Datenblatt!$D$29*Übersicht!H518)+Datenblatt!$E$29,IF($C518=16,(Datenblatt!$B$30*Übersicht!H518^3)+(Datenblatt!$C$30*Übersicht!H518^2)+(Datenblatt!$D$30*Übersicht!H518)+Datenblatt!$E$30,IF($C518=12,(Datenblatt!$B$31*Übersicht!H518^3)+(Datenblatt!$C$31*Übersicht!H518^2)+(Datenblatt!$D$31*Übersicht!H518)+Datenblatt!$E$31,IF($C518=11,(Datenblatt!$B$32*Übersicht!H518^3)+(Datenblatt!$C$32*Übersicht!H518^2)+(Datenblatt!$D$32*Übersicht!H518)+Datenblatt!$E$32,0))))))))))))))))))))))))</f>
        <v>0</v>
      </c>
      <c r="O518" s="2" t="e">
        <f t="shared" si="32"/>
        <v>#DIV/0!</v>
      </c>
      <c r="P518" s="2" t="e">
        <f t="shared" si="33"/>
        <v>#DIV/0!</v>
      </c>
      <c r="R518" s="2"/>
      <c r="S518" s="2">
        <f>Datenblatt!$I$10</f>
        <v>62.816491055091916</v>
      </c>
      <c r="T518" s="2">
        <f>Datenblatt!$I$18</f>
        <v>62.379148900450787</v>
      </c>
      <c r="U518" s="2">
        <f>Datenblatt!$I$26</f>
        <v>55.885385458572635</v>
      </c>
      <c r="V518" s="2">
        <f>Datenblatt!$I$34</f>
        <v>60.727085155488531</v>
      </c>
      <c r="W518" s="7" t="e">
        <f t="shared" si="34"/>
        <v>#DIV/0!</v>
      </c>
      <c r="Y518" s="2">
        <f>Datenblatt!$I$5</f>
        <v>73.48733784597421</v>
      </c>
      <c r="Z518">
        <f>Datenblatt!$I$13</f>
        <v>79.926562848016317</v>
      </c>
      <c r="AA518">
        <f>Datenblatt!$I$21</f>
        <v>79.953620531215734</v>
      </c>
      <c r="AB518">
        <f>Datenblatt!$I$29</f>
        <v>70.851454876954847</v>
      </c>
      <c r="AC518">
        <f>Datenblatt!$I$37</f>
        <v>75.813025407742586</v>
      </c>
      <c r="AD518" s="7" t="e">
        <f t="shared" si="35"/>
        <v>#DIV/0!</v>
      </c>
    </row>
    <row r="519" spans="10:30" ht="19" x14ac:dyDescent="0.25">
      <c r="J519" s="3" t="e">
        <f>IF(AND($C519=13,Datenblatt!M519&lt;Datenblatt!$R$3),0,IF(AND($C519=14,Datenblatt!M519&lt;Datenblatt!$R$4),0,IF(AND($C519=15,Datenblatt!M519&lt;Datenblatt!$R$5),0,IF(AND($C519=16,Datenblatt!M519&lt;Datenblatt!$R$6),0,IF(AND($C519=12,Datenblatt!M519&lt;Datenblatt!$R$7),0,IF(AND($C519=11,Datenblatt!M519&lt;Datenblatt!$R$8),0,IF(AND($C519=13,Datenblatt!M519&gt;Datenblatt!$Q$3),100,IF(AND($C519=14,Datenblatt!M519&gt;Datenblatt!$Q$4),100,IF(AND($C519=15,Datenblatt!M519&gt;Datenblatt!$Q$5),100,IF(AND($C519=16,Datenblatt!M519&gt;Datenblatt!$Q$6),100,IF(AND($C519=12,Datenblatt!M519&gt;Datenblatt!$Q$7),100,IF(AND($C519=11,Datenblatt!M519&gt;Datenblatt!$Q$8),100,IF(Übersicht!$C519=13,Datenblatt!$B$3*Datenblatt!M519^3+Datenblatt!$C$3*Datenblatt!M519^2+Datenblatt!$D$3*Datenblatt!M519+Datenblatt!$E$3,IF(Übersicht!$C519=14,Datenblatt!$B$4*Datenblatt!M519^3+Datenblatt!$C$4*Datenblatt!M519^2+Datenblatt!$D$4*Datenblatt!M519+Datenblatt!$E$4,IF(Übersicht!$C519=15,Datenblatt!$B$5*Datenblatt!M519^3+Datenblatt!$C$5*Datenblatt!M519^2+Datenblatt!$D$5*Datenblatt!M519+Datenblatt!$E$5,IF(Übersicht!$C519=16,Datenblatt!$B$6*Datenblatt!M519^3+Datenblatt!$C$6*Datenblatt!M519^2+Datenblatt!$D$6*Datenblatt!M519+Datenblatt!$E$6,IF(Übersicht!$C519=12,Datenblatt!$B$7*Datenblatt!M519^3+Datenblatt!$C$7*Datenblatt!M519^2+Datenblatt!$D$7*Datenblatt!M519+Datenblatt!$E$7,IF(Übersicht!$C519=11,Datenblatt!$B$8*Datenblatt!M519^3+Datenblatt!$C$8*Datenblatt!M519^2+Datenblatt!$D$8*Datenblatt!M519+Datenblatt!$E$8,0))))))))))))))))))</f>
        <v>#DIV/0!</v>
      </c>
      <c r="K519" t="e">
        <f>IF(AND(Übersicht!$C519=13,Datenblatt!N519&lt;Datenblatt!$T$3),0,IF(AND(Übersicht!$C519=14,Datenblatt!N519&lt;Datenblatt!$T$4),0,IF(AND(Übersicht!$C519=15,Datenblatt!N519&lt;Datenblatt!$T$5),0,IF(AND(Übersicht!$C519=16,Datenblatt!N519&lt;Datenblatt!$T$6),0,IF(AND(Übersicht!$C519=12,Datenblatt!N519&lt;Datenblatt!$T$7),0,IF(AND(Übersicht!$C519=11,Datenblatt!N519&lt;Datenblatt!$T$8),0,IF(AND($C519=13,Datenblatt!N519&gt;Datenblatt!$S$3),100,IF(AND($C519=14,Datenblatt!N519&gt;Datenblatt!$S$4),100,IF(AND($C519=15,Datenblatt!N519&gt;Datenblatt!$S$5),100,IF(AND($C519=16,Datenblatt!N519&gt;Datenblatt!$S$6),100,IF(AND($C519=12,Datenblatt!N519&gt;Datenblatt!$S$7),100,IF(AND($C519=11,Datenblatt!N519&gt;Datenblatt!$S$8),100,IF(Übersicht!$C519=13,Datenblatt!$B$11*Datenblatt!N519^3+Datenblatt!$C$11*Datenblatt!N519^2+Datenblatt!$D$11*Datenblatt!N519+Datenblatt!$E$11,IF(Übersicht!$C519=14,Datenblatt!$B$12*Datenblatt!N519^3+Datenblatt!$C$12*Datenblatt!N519^2+Datenblatt!$D$12*Datenblatt!N519+Datenblatt!$E$12,IF(Übersicht!$C519=15,Datenblatt!$B$13*Datenblatt!N519^3+Datenblatt!$C$13*Datenblatt!N519^2+Datenblatt!$D$13*Datenblatt!N519+Datenblatt!$E$13,IF(Übersicht!$C519=16,Datenblatt!$B$14*Datenblatt!N519^3+Datenblatt!$C$14*Datenblatt!N519^2+Datenblatt!$D$14*Datenblatt!N519+Datenblatt!$E$14,IF(Übersicht!$C519=12,Datenblatt!$B$15*Datenblatt!N519^3+Datenblatt!$C$15*Datenblatt!N519^2+Datenblatt!$D$15*Datenblatt!N519+Datenblatt!$E$15,IF(Übersicht!$C519=11,Datenblatt!$B$16*Datenblatt!N519^3+Datenblatt!$C$16*Datenblatt!N519^2+Datenblatt!$D$16*Datenblatt!N519+Datenblatt!$E$16,0))))))))))))))))))</f>
        <v>#DIV/0!</v>
      </c>
      <c r="L519">
        <f>IF(AND($C519=13,G519&lt;Datenblatt!$V$3),0,IF(AND($C519=14,G519&lt;Datenblatt!$V$4),0,IF(AND($C519=15,G519&lt;Datenblatt!$V$5),0,IF(AND($C519=16,G519&lt;Datenblatt!$V$6),0,IF(AND($C519=12,G519&lt;Datenblatt!$V$7),0,IF(AND($C519=11,G519&lt;Datenblatt!$V$8),0,IF(AND($C519=13,G519&gt;Datenblatt!$U$3),100,IF(AND($C519=14,G519&gt;Datenblatt!$U$4),100,IF(AND($C519=15,G519&gt;Datenblatt!$U$5),100,IF(AND($C519=16,G519&gt;Datenblatt!$U$6),100,IF(AND($C519=12,G519&gt;Datenblatt!$U$7),100,IF(AND($C519=11,G519&gt;Datenblatt!$U$8),100,IF($C519=13,(Datenblatt!$B$19*Übersicht!G519^3)+(Datenblatt!$C$19*Übersicht!G519^2)+(Datenblatt!$D$19*Übersicht!G519)+Datenblatt!$E$19,IF($C519=14,(Datenblatt!$B$20*Übersicht!G519^3)+(Datenblatt!$C$20*Übersicht!G519^2)+(Datenblatt!$D$20*Übersicht!G519)+Datenblatt!$E$20,IF($C519=15,(Datenblatt!$B$21*Übersicht!G519^3)+(Datenblatt!$C$21*Übersicht!G519^2)+(Datenblatt!$D$21*Übersicht!G519)+Datenblatt!$E$21,IF($C519=16,(Datenblatt!$B$22*Übersicht!G519^3)+(Datenblatt!$C$22*Übersicht!G519^2)+(Datenblatt!$D$22*Übersicht!G519)+Datenblatt!$E$22,IF($C519=12,(Datenblatt!$B$23*Übersicht!G519^3)+(Datenblatt!$C$23*Übersicht!G519^2)+(Datenblatt!$D$23*Übersicht!G519)+Datenblatt!$E$23,IF($C519=11,(Datenblatt!$B$24*Übersicht!G519^3)+(Datenblatt!$C$24*Übersicht!G519^2)+(Datenblatt!$D$24*Übersicht!G519)+Datenblatt!$E$24,0))))))))))))))))))</f>
        <v>0</v>
      </c>
      <c r="M519">
        <f>IF(AND(H519="",C519=11),Datenblatt!$I$26,IF(AND(H519="",C519=12),Datenblatt!$I$26,IF(AND(H519="",C519=16),Datenblatt!$I$27,IF(AND(H519="",C519=15),Datenblatt!$I$26,IF(AND(H519="",C519=14),Datenblatt!$I$26,IF(AND(H519="",C519=13),Datenblatt!$I$26,IF(AND($C519=13,H519&gt;Datenblatt!$X$3),0,IF(AND($C519=14,H519&gt;Datenblatt!$X$4),0,IF(AND($C519=15,H519&gt;Datenblatt!$X$5),0,IF(AND($C519=16,H519&gt;Datenblatt!$X$6),0,IF(AND($C519=12,H519&gt;Datenblatt!$X$7),0,IF(AND($C519=11,H519&gt;Datenblatt!$X$8),0,IF(AND($C519=13,H519&lt;Datenblatt!$W$3),100,IF(AND($C519=14,H519&lt;Datenblatt!$W$4),100,IF(AND($C519=15,H519&lt;Datenblatt!$W$5),100,IF(AND($C519=16,H519&lt;Datenblatt!$W$6),100,IF(AND($C519=12,H519&lt;Datenblatt!$W$7),100,IF(AND($C519=11,H519&lt;Datenblatt!$W$8),100,IF($C519=13,(Datenblatt!$B$27*Übersicht!H519^3)+(Datenblatt!$C$27*Übersicht!H519^2)+(Datenblatt!$D$27*Übersicht!H519)+Datenblatt!$E$27,IF($C519=14,(Datenblatt!$B$28*Übersicht!H519^3)+(Datenblatt!$C$28*Übersicht!H519^2)+(Datenblatt!$D$28*Übersicht!H519)+Datenblatt!$E$28,IF($C519=15,(Datenblatt!$B$29*Übersicht!H519^3)+(Datenblatt!$C$29*Übersicht!H519^2)+(Datenblatt!$D$29*Übersicht!H519)+Datenblatt!$E$29,IF($C519=16,(Datenblatt!$B$30*Übersicht!H519^3)+(Datenblatt!$C$30*Übersicht!H519^2)+(Datenblatt!$D$30*Übersicht!H519)+Datenblatt!$E$30,IF($C519=12,(Datenblatt!$B$31*Übersicht!H519^3)+(Datenblatt!$C$31*Übersicht!H519^2)+(Datenblatt!$D$31*Übersicht!H519)+Datenblatt!$E$31,IF($C519=11,(Datenblatt!$B$32*Übersicht!H519^3)+(Datenblatt!$C$32*Übersicht!H519^2)+(Datenblatt!$D$32*Übersicht!H519)+Datenblatt!$E$32,0))))))))))))))))))))))))</f>
        <v>0</v>
      </c>
      <c r="N519">
        <f>IF(AND(H519="",C519=11),Datenblatt!$I$29,IF(AND(H519="",C519=12),Datenblatt!$I$29,IF(AND(H519="",C519=16),Datenblatt!$I$29,IF(AND(H519="",C519=15),Datenblatt!$I$29,IF(AND(H519="",C519=14),Datenblatt!$I$29,IF(AND(H519="",C519=13),Datenblatt!$I$29,IF(AND($C519=13,H519&gt;Datenblatt!$X$3),0,IF(AND($C519=14,H519&gt;Datenblatt!$X$4),0,IF(AND($C519=15,H519&gt;Datenblatt!$X$5),0,IF(AND($C519=16,H519&gt;Datenblatt!$X$6),0,IF(AND($C519=12,H519&gt;Datenblatt!$X$7),0,IF(AND($C519=11,H519&gt;Datenblatt!$X$8),0,IF(AND($C519=13,H519&lt;Datenblatt!$W$3),100,IF(AND($C519=14,H519&lt;Datenblatt!$W$4),100,IF(AND($C519=15,H519&lt;Datenblatt!$W$5),100,IF(AND($C519=16,H519&lt;Datenblatt!$W$6),100,IF(AND($C519=12,H519&lt;Datenblatt!$W$7),100,IF(AND($C519=11,H519&lt;Datenblatt!$W$8),100,IF($C519=13,(Datenblatt!$B$27*Übersicht!H519^3)+(Datenblatt!$C$27*Übersicht!H519^2)+(Datenblatt!$D$27*Übersicht!H519)+Datenblatt!$E$27,IF($C519=14,(Datenblatt!$B$28*Übersicht!H519^3)+(Datenblatt!$C$28*Übersicht!H519^2)+(Datenblatt!$D$28*Übersicht!H519)+Datenblatt!$E$28,IF($C519=15,(Datenblatt!$B$29*Übersicht!H519^3)+(Datenblatt!$C$29*Übersicht!H519^2)+(Datenblatt!$D$29*Übersicht!H519)+Datenblatt!$E$29,IF($C519=16,(Datenblatt!$B$30*Übersicht!H519^3)+(Datenblatt!$C$30*Übersicht!H519^2)+(Datenblatt!$D$30*Übersicht!H519)+Datenblatt!$E$30,IF($C519=12,(Datenblatt!$B$31*Übersicht!H519^3)+(Datenblatt!$C$31*Übersicht!H519^2)+(Datenblatt!$D$31*Übersicht!H519)+Datenblatt!$E$31,IF($C519=11,(Datenblatt!$B$32*Übersicht!H519^3)+(Datenblatt!$C$32*Übersicht!H519^2)+(Datenblatt!$D$32*Übersicht!H519)+Datenblatt!$E$32,0))))))))))))))))))))))))</f>
        <v>0</v>
      </c>
      <c r="O519" s="2" t="e">
        <f t="shared" si="32"/>
        <v>#DIV/0!</v>
      </c>
      <c r="P519" s="2" t="e">
        <f t="shared" si="33"/>
        <v>#DIV/0!</v>
      </c>
      <c r="R519" s="2"/>
      <c r="S519" s="2">
        <f>Datenblatt!$I$10</f>
        <v>62.816491055091916</v>
      </c>
      <c r="T519" s="2">
        <f>Datenblatt!$I$18</f>
        <v>62.379148900450787</v>
      </c>
      <c r="U519" s="2">
        <f>Datenblatt!$I$26</f>
        <v>55.885385458572635</v>
      </c>
      <c r="V519" s="2">
        <f>Datenblatt!$I$34</f>
        <v>60.727085155488531</v>
      </c>
      <c r="W519" s="7" t="e">
        <f t="shared" si="34"/>
        <v>#DIV/0!</v>
      </c>
      <c r="Y519" s="2">
        <f>Datenblatt!$I$5</f>
        <v>73.48733784597421</v>
      </c>
      <c r="Z519">
        <f>Datenblatt!$I$13</f>
        <v>79.926562848016317</v>
      </c>
      <c r="AA519">
        <f>Datenblatt!$I$21</f>
        <v>79.953620531215734</v>
      </c>
      <c r="AB519">
        <f>Datenblatt!$I$29</f>
        <v>70.851454876954847</v>
      </c>
      <c r="AC519">
        <f>Datenblatt!$I$37</f>
        <v>75.813025407742586</v>
      </c>
      <c r="AD519" s="7" t="e">
        <f t="shared" si="35"/>
        <v>#DIV/0!</v>
      </c>
    </row>
    <row r="520" spans="10:30" ht="19" x14ac:dyDescent="0.25">
      <c r="J520" s="3" t="e">
        <f>IF(AND($C520=13,Datenblatt!M520&lt;Datenblatt!$R$3),0,IF(AND($C520=14,Datenblatt!M520&lt;Datenblatt!$R$4),0,IF(AND($C520=15,Datenblatt!M520&lt;Datenblatt!$R$5),0,IF(AND($C520=16,Datenblatt!M520&lt;Datenblatt!$R$6),0,IF(AND($C520=12,Datenblatt!M520&lt;Datenblatt!$R$7),0,IF(AND($C520=11,Datenblatt!M520&lt;Datenblatt!$R$8),0,IF(AND($C520=13,Datenblatt!M520&gt;Datenblatt!$Q$3),100,IF(AND($C520=14,Datenblatt!M520&gt;Datenblatt!$Q$4),100,IF(AND($C520=15,Datenblatt!M520&gt;Datenblatt!$Q$5),100,IF(AND($C520=16,Datenblatt!M520&gt;Datenblatt!$Q$6),100,IF(AND($C520=12,Datenblatt!M520&gt;Datenblatt!$Q$7),100,IF(AND($C520=11,Datenblatt!M520&gt;Datenblatt!$Q$8),100,IF(Übersicht!$C520=13,Datenblatt!$B$3*Datenblatt!M520^3+Datenblatt!$C$3*Datenblatt!M520^2+Datenblatt!$D$3*Datenblatt!M520+Datenblatt!$E$3,IF(Übersicht!$C520=14,Datenblatt!$B$4*Datenblatt!M520^3+Datenblatt!$C$4*Datenblatt!M520^2+Datenblatt!$D$4*Datenblatt!M520+Datenblatt!$E$4,IF(Übersicht!$C520=15,Datenblatt!$B$5*Datenblatt!M520^3+Datenblatt!$C$5*Datenblatt!M520^2+Datenblatt!$D$5*Datenblatt!M520+Datenblatt!$E$5,IF(Übersicht!$C520=16,Datenblatt!$B$6*Datenblatt!M520^3+Datenblatt!$C$6*Datenblatt!M520^2+Datenblatt!$D$6*Datenblatt!M520+Datenblatt!$E$6,IF(Übersicht!$C520=12,Datenblatt!$B$7*Datenblatt!M520^3+Datenblatt!$C$7*Datenblatt!M520^2+Datenblatt!$D$7*Datenblatt!M520+Datenblatt!$E$7,IF(Übersicht!$C520=11,Datenblatt!$B$8*Datenblatt!M520^3+Datenblatt!$C$8*Datenblatt!M520^2+Datenblatt!$D$8*Datenblatt!M520+Datenblatt!$E$8,0))))))))))))))))))</f>
        <v>#DIV/0!</v>
      </c>
      <c r="K520" t="e">
        <f>IF(AND(Übersicht!$C520=13,Datenblatt!N520&lt;Datenblatt!$T$3),0,IF(AND(Übersicht!$C520=14,Datenblatt!N520&lt;Datenblatt!$T$4),0,IF(AND(Übersicht!$C520=15,Datenblatt!N520&lt;Datenblatt!$T$5),0,IF(AND(Übersicht!$C520=16,Datenblatt!N520&lt;Datenblatt!$T$6),0,IF(AND(Übersicht!$C520=12,Datenblatt!N520&lt;Datenblatt!$T$7),0,IF(AND(Übersicht!$C520=11,Datenblatt!N520&lt;Datenblatt!$T$8),0,IF(AND($C520=13,Datenblatt!N520&gt;Datenblatt!$S$3),100,IF(AND($C520=14,Datenblatt!N520&gt;Datenblatt!$S$4),100,IF(AND($C520=15,Datenblatt!N520&gt;Datenblatt!$S$5),100,IF(AND($C520=16,Datenblatt!N520&gt;Datenblatt!$S$6),100,IF(AND($C520=12,Datenblatt!N520&gt;Datenblatt!$S$7),100,IF(AND($C520=11,Datenblatt!N520&gt;Datenblatt!$S$8),100,IF(Übersicht!$C520=13,Datenblatt!$B$11*Datenblatt!N520^3+Datenblatt!$C$11*Datenblatt!N520^2+Datenblatt!$D$11*Datenblatt!N520+Datenblatt!$E$11,IF(Übersicht!$C520=14,Datenblatt!$B$12*Datenblatt!N520^3+Datenblatt!$C$12*Datenblatt!N520^2+Datenblatt!$D$12*Datenblatt!N520+Datenblatt!$E$12,IF(Übersicht!$C520=15,Datenblatt!$B$13*Datenblatt!N520^3+Datenblatt!$C$13*Datenblatt!N520^2+Datenblatt!$D$13*Datenblatt!N520+Datenblatt!$E$13,IF(Übersicht!$C520=16,Datenblatt!$B$14*Datenblatt!N520^3+Datenblatt!$C$14*Datenblatt!N520^2+Datenblatt!$D$14*Datenblatt!N520+Datenblatt!$E$14,IF(Übersicht!$C520=12,Datenblatt!$B$15*Datenblatt!N520^3+Datenblatt!$C$15*Datenblatt!N520^2+Datenblatt!$D$15*Datenblatt!N520+Datenblatt!$E$15,IF(Übersicht!$C520=11,Datenblatt!$B$16*Datenblatt!N520^3+Datenblatt!$C$16*Datenblatt!N520^2+Datenblatt!$D$16*Datenblatt!N520+Datenblatt!$E$16,0))))))))))))))))))</f>
        <v>#DIV/0!</v>
      </c>
      <c r="L520">
        <f>IF(AND($C520=13,G520&lt;Datenblatt!$V$3),0,IF(AND($C520=14,G520&lt;Datenblatt!$V$4),0,IF(AND($C520=15,G520&lt;Datenblatt!$V$5),0,IF(AND($C520=16,G520&lt;Datenblatt!$V$6),0,IF(AND($C520=12,G520&lt;Datenblatt!$V$7),0,IF(AND($C520=11,G520&lt;Datenblatt!$V$8),0,IF(AND($C520=13,G520&gt;Datenblatt!$U$3),100,IF(AND($C520=14,G520&gt;Datenblatt!$U$4),100,IF(AND($C520=15,G520&gt;Datenblatt!$U$5),100,IF(AND($C520=16,G520&gt;Datenblatt!$U$6),100,IF(AND($C520=12,G520&gt;Datenblatt!$U$7),100,IF(AND($C520=11,G520&gt;Datenblatt!$U$8),100,IF($C520=13,(Datenblatt!$B$19*Übersicht!G520^3)+(Datenblatt!$C$19*Übersicht!G520^2)+(Datenblatt!$D$19*Übersicht!G520)+Datenblatt!$E$19,IF($C520=14,(Datenblatt!$B$20*Übersicht!G520^3)+(Datenblatt!$C$20*Übersicht!G520^2)+(Datenblatt!$D$20*Übersicht!G520)+Datenblatt!$E$20,IF($C520=15,(Datenblatt!$B$21*Übersicht!G520^3)+(Datenblatt!$C$21*Übersicht!G520^2)+(Datenblatt!$D$21*Übersicht!G520)+Datenblatt!$E$21,IF($C520=16,(Datenblatt!$B$22*Übersicht!G520^3)+(Datenblatt!$C$22*Übersicht!G520^2)+(Datenblatt!$D$22*Übersicht!G520)+Datenblatt!$E$22,IF($C520=12,(Datenblatt!$B$23*Übersicht!G520^3)+(Datenblatt!$C$23*Übersicht!G520^2)+(Datenblatt!$D$23*Übersicht!G520)+Datenblatt!$E$23,IF($C520=11,(Datenblatt!$B$24*Übersicht!G520^3)+(Datenblatt!$C$24*Übersicht!G520^2)+(Datenblatt!$D$24*Übersicht!G520)+Datenblatt!$E$24,0))))))))))))))))))</f>
        <v>0</v>
      </c>
      <c r="M520">
        <f>IF(AND(H520="",C520=11),Datenblatt!$I$26,IF(AND(H520="",C520=12),Datenblatt!$I$26,IF(AND(H520="",C520=16),Datenblatt!$I$27,IF(AND(H520="",C520=15),Datenblatt!$I$26,IF(AND(H520="",C520=14),Datenblatt!$I$26,IF(AND(H520="",C520=13),Datenblatt!$I$26,IF(AND($C520=13,H520&gt;Datenblatt!$X$3),0,IF(AND($C520=14,H520&gt;Datenblatt!$X$4),0,IF(AND($C520=15,H520&gt;Datenblatt!$X$5),0,IF(AND($C520=16,H520&gt;Datenblatt!$X$6),0,IF(AND($C520=12,H520&gt;Datenblatt!$X$7),0,IF(AND($C520=11,H520&gt;Datenblatt!$X$8),0,IF(AND($C520=13,H520&lt;Datenblatt!$W$3),100,IF(AND($C520=14,H520&lt;Datenblatt!$W$4),100,IF(AND($C520=15,H520&lt;Datenblatt!$W$5),100,IF(AND($C520=16,H520&lt;Datenblatt!$W$6),100,IF(AND($C520=12,H520&lt;Datenblatt!$W$7),100,IF(AND($C520=11,H520&lt;Datenblatt!$W$8),100,IF($C520=13,(Datenblatt!$B$27*Übersicht!H520^3)+(Datenblatt!$C$27*Übersicht!H520^2)+(Datenblatt!$D$27*Übersicht!H520)+Datenblatt!$E$27,IF($C520=14,(Datenblatt!$B$28*Übersicht!H520^3)+(Datenblatt!$C$28*Übersicht!H520^2)+(Datenblatt!$D$28*Übersicht!H520)+Datenblatt!$E$28,IF($C520=15,(Datenblatt!$B$29*Übersicht!H520^3)+(Datenblatt!$C$29*Übersicht!H520^2)+(Datenblatt!$D$29*Übersicht!H520)+Datenblatt!$E$29,IF($C520=16,(Datenblatt!$B$30*Übersicht!H520^3)+(Datenblatt!$C$30*Übersicht!H520^2)+(Datenblatt!$D$30*Übersicht!H520)+Datenblatt!$E$30,IF($C520=12,(Datenblatt!$B$31*Übersicht!H520^3)+(Datenblatt!$C$31*Übersicht!H520^2)+(Datenblatt!$D$31*Übersicht!H520)+Datenblatt!$E$31,IF($C520=11,(Datenblatt!$B$32*Übersicht!H520^3)+(Datenblatt!$C$32*Übersicht!H520^2)+(Datenblatt!$D$32*Übersicht!H520)+Datenblatt!$E$32,0))))))))))))))))))))))))</f>
        <v>0</v>
      </c>
      <c r="N520">
        <f>IF(AND(H520="",C520=11),Datenblatt!$I$29,IF(AND(H520="",C520=12),Datenblatt!$I$29,IF(AND(H520="",C520=16),Datenblatt!$I$29,IF(AND(H520="",C520=15),Datenblatt!$I$29,IF(AND(H520="",C520=14),Datenblatt!$I$29,IF(AND(H520="",C520=13),Datenblatt!$I$29,IF(AND($C520=13,H520&gt;Datenblatt!$X$3),0,IF(AND($C520=14,H520&gt;Datenblatt!$X$4),0,IF(AND($C520=15,H520&gt;Datenblatt!$X$5),0,IF(AND($C520=16,H520&gt;Datenblatt!$X$6),0,IF(AND($C520=12,H520&gt;Datenblatt!$X$7),0,IF(AND($C520=11,H520&gt;Datenblatt!$X$8),0,IF(AND($C520=13,H520&lt;Datenblatt!$W$3),100,IF(AND($C520=14,H520&lt;Datenblatt!$W$4),100,IF(AND($C520=15,H520&lt;Datenblatt!$W$5),100,IF(AND($C520=16,H520&lt;Datenblatt!$W$6),100,IF(AND($C520=12,H520&lt;Datenblatt!$W$7),100,IF(AND($C520=11,H520&lt;Datenblatt!$W$8),100,IF($C520=13,(Datenblatt!$B$27*Übersicht!H520^3)+(Datenblatt!$C$27*Übersicht!H520^2)+(Datenblatt!$D$27*Übersicht!H520)+Datenblatt!$E$27,IF($C520=14,(Datenblatt!$B$28*Übersicht!H520^3)+(Datenblatt!$C$28*Übersicht!H520^2)+(Datenblatt!$D$28*Übersicht!H520)+Datenblatt!$E$28,IF($C520=15,(Datenblatt!$B$29*Übersicht!H520^3)+(Datenblatt!$C$29*Übersicht!H520^2)+(Datenblatt!$D$29*Übersicht!H520)+Datenblatt!$E$29,IF($C520=16,(Datenblatt!$B$30*Übersicht!H520^3)+(Datenblatt!$C$30*Übersicht!H520^2)+(Datenblatt!$D$30*Übersicht!H520)+Datenblatt!$E$30,IF($C520=12,(Datenblatt!$B$31*Übersicht!H520^3)+(Datenblatt!$C$31*Übersicht!H520^2)+(Datenblatt!$D$31*Übersicht!H520)+Datenblatt!$E$31,IF($C520=11,(Datenblatt!$B$32*Übersicht!H520^3)+(Datenblatt!$C$32*Übersicht!H520^2)+(Datenblatt!$D$32*Übersicht!H520)+Datenblatt!$E$32,0))))))))))))))))))))))))</f>
        <v>0</v>
      </c>
      <c r="O520" s="2" t="e">
        <f t="shared" si="32"/>
        <v>#DIV/0!</v>
      </c>
      <c r="P520" s="2" t="e">
        <f t="shared" si="33"/>
        <v>#DIV/0!</v>
      </c>
      <c r="R520" s="2"/>
      <c r="S520" s="2">
        <f>Datenblatt!$I$10</f>
        <v>62.816491055091916</v>
      </c>
      <c r="T520" s="2">
        <f>Datenblatt!$I$18</f>
        <v>62.379148900450787</v>
      </c>
      <c r="U520" s="2">
        <f>Datenblatt!$I$26</f>
        <v>55.885385458572635</v>
      </c>
      <c r="V520" s="2">
        <f>Datenblatt!$I$34</f>
        <v>60.727085155488531</v>
      </c>
      <c r="W520" s="7" t="e">
        <f t="shared" si="34"/>
        <v>#DIV/0!</v>
      </c>
      <c r="Y520" s="2">
        <f>Datenblatt!$I$5</f>
        <v>73.48733784597421</v>
      </c>
      <c r="Z520">
        <f>Datenblatt!$I$13</f>
        <v>79.926562848016317</v>
      </c>
      <c r="AA520">
        <f>Datenblatt!$I$21</f>
        <v>79.953620531215734</v>
      </c>
      <c r="AB520">
        <f>Datenblatt!$I$29</f>
        <v>70.851454876954847</v>
      </c>
      <c r="AC520">
        <f>Datenblatt!$I$37</f>
        <v>75.813025407742586</v>
      </c>
      <c r="AD520" s="7" t="e">
        <f t="shared" si="35"/>
        <v>#DIV/0!</v>
      </c>
    </row>
    <row r="521" spans="10:30" ht="19" x14ac:dyDescent="0.25">
      <c r="J521" s="3" t="e">
        <f>IF(AND($C521=13,Datenblatt!M521&lt;Datenblatt!$R$3),0,IF(AND($C521=14,Datenblatt!M521&lt;Datenblatt!$R$4),0,IF(AND($C521=15,Datenblatt!M521&lt;Datenblatt!$R$5),0,IF(AND($C521=16,Datenblatt!M521&lt;Datenblatt!$R$6),0,IF(AND($C521=12,Datenblatt!M521&lt;Datenblatt!$R$7),0,IF(AND($C521=11,Datenblatt!M521&lt;Datenblatt!$R$8),0,IF(AND($C521=13,Datenblatt!M521&gt;Datenblatt!$Q$3),100,IF(AND($C521=14,Datenblatt!M521&gt;Datenblatt!$Q$4),100,IF(AND($C521=15,Datenblatt!M521&gt;Datenblatt!$Q$5),100,IF(AND($C521=16,Datenblatt!M521&gt;Datenblatt!$Q$6),100,IF(AND($C521=12,Datenblatt!M521&gt;Datenblatt!$Q$7),100,IF(AND($C521=11,Datenblatt!M521&gt;Datenblatt!$Q$8),100,IF(Übersicht!$C521=13,Datenblatt!$B$3*Datenblatt!M521^3+Datenblatt!$C$3*Datenblatt!M521^2+Datenblatt!$D$3*Datenblatt!M521+Datenblatt!$E$3,IF(Übersicht!$C521=14,Datenblatt!$B$4*Datenblatt!M521^3+Datenblatt!$C$4*Datenblatt!M521^2+Datenblatt!$D$4*Datenblatt!M521+Datenblatt!$E$4,IF(Übersicht!$C521=15,Datenblatt!$B$5*Datenblatt!M521^3+Datenblatt!$C$5*Datenblatt!M521^2+Datenblatt!$D$5*Datenblatt!M521+Datenblatt!$E$5,IF(Übersicht!$C521=16,Datenblatt!$B$6*Datenblatt!M521^3+Datenblatt!$C$6*Datenblatt!M521^2+Datenblatt!$D$6*Datenblatt!M521+Datenblatt!$E$6,IF(Übersicht!$C521=12,Datenblatt!$B$7*Datenblatt!M521^3+Datenblatt!$C$7*Datenblatt!M521^2+Datenblatt!$D$7*Datenblatt!M521+Datenblatt!$E$7,IF(Übersicht!$C521=11,Datenblatt!$B$8*Datenblatt!M521^3+Datenblatt!$C$8*Datenblatt!M521^2+Datenblatt!$D$8*Datenblatt!M521+Datenblatt!$E$8,0))))))))))))))))))</f>
        <v>#DIV/0!</v>
      </c>
      <c r="K521" t="e">
        <f>IF(AND(Übersicht!$C521=13,Datenblatt!N521&lt;Datenblatt!$T$3),0,IF(AND(Übersicht!$C521=14,Datenblatt!N521&lt;Datenblatt!$T$4),0,IF(AND(Übersicht!$C521=15,Datenblatt!N521&lt;Datenblatt!$T$5),0,IF(AND(Übersicht!$C521=16,Datenblatt!N521&lt;Datenblatt!$T$6),0,IF(AND(Übersicht!$C521=12,Datenblatt!N521&lt;Datenblatt!$T$7),0,IF(AND(Übersicht!$C521=11,Datenblatt!N521&lt;Datenblatt!$T$8),0,IF(AND($C521=13,Datenblatt!N521&gt;Datenblatt!$S$3),100,IF(AND($C521=14,Datenblatt!N521&gt;Datenblatt!$S$4),100,IF(AND($C521=15,Datenblatt!N521&gt;Datenblatt!$S$5),100,IF(AND($C521=16,Datenblatt!N521&gt;Datenblatt!$S$6),100,IF(AND($C521=12,Datenblatt!N521&gt;Datenblatt!$S$7),100,IF(AND($C521=11,Datenblatt!N521&gt;Datenblatt!$S$8),100,IF(Übersicht!$C521=13,Datenblatt!$B$11*Datenblatt!N521^3+Datenblatt!$C$11*Datenblatt!N521^2+Datenblatt!$D$11*Datenblatt!N521+Datenblatt!$E$11,IF(Übersicht!$C521=14,Datenblatt!$B$12*Datenblatt!N521^3+Datenblatt!$C$12*Datenblatt!N521^2+Datenblatt!$D$12*Datenblatt!N521+Datenblatt!$E$12,IF(Übersicht!$C521=15,Datenblatt!$B$13*Datenblatt!N521^3+Datenblatt!$C$13*Datenblatt!N521^2+Datenblatt!$D$13*Datenblatt!N521+Datenblatt!$E$13,IF(Übersicht!$C521=16,Datenblatt!$B$14*Datenblatt!N521^3+Datenblatt!$C$14*Datenblatt!N521^2+Datenblatt!$D$14*Datenblatt!N521+Datenblatt!$E$14,IF(Übersicht!$C521=12,Datenblatt!$B$15*Datenblatt!N521^3+Datenblatt!$C$15*Datenblatt!N521^2+Datenblatt!$D$15*Datenblatt!N521+Datenblatt!$E$15,IF(Übersicht!$C521=11,Datenblatt!$B$16*Datenblatt!N521^3+Datenblatt!$C$16*Datenblatt!N521^2+Datenblatt!$D$16*Datenblatt!N521+Datenblatt!$E$16,0))))))))))))))))))</f>
        <v>#DIV/0!</v>
      </c>
      <c r="L521">
        <f>IF(AND($C521=13,G521&lt;Datenblatt!$V$3),0,IF(AND($C521=14,G521&lt;Datenblatt!$V$4),0,IF(AND($C521=15,G521&lt;Datenblatt!$V$5),0,IF(AND($C521=16,G521&lt;Datenblatt!$V$6),0,IF(AND($C521=12,G521&lt;Datenblatt!$V$7),0,IF(AND($C521=11,G521&lt;Datenblatt!$V$8),0,IF(AND($C521=13,G521&gt;Datenblatt!$U$3),100,IF(AND($C521=14,G521&gt;Datenblatt!$U$4),100,IF(AND($C521=15,G521&gt;Datenblatt!$U$5),100,IF(AND($C521=16,G521&gt;Datenblatt!$U$6),100,IF(AND($C521=12,G521&gt;Datenblatt!$U$7),100,IF(AND($C521=11,G521&gt;Datenblatt!$U$8),100,IF($C521=13,(Datenblatt!$B$19*Übersicht!G521^3)+(Datenblatt!$C$19*Übersicht!G521^2)+(Datenblatt!$D$19*Übersicht!G521)+Datenblatt!$E$19,IF($C521=14,(Datenblatt!$B$20*Übersicht!G521^3)+(Datenblatt!$C$20*Übersicht!G521^2)+(Datenblatt!$D$20*Übersicht!G521)+Datenblatt!$E$20,IF($C521=15,(Datenblatt!$B$21*Übersicht!G521^3)+(Datenblatt!$C$21*Übersicht!G521^2)+(Datenblatt!$D$21*Übersicht!G521)+Datenblatt!$E$21,IF($C521=16,(Datenblatt!$B$22*Übersicht!G521^3)+(Datenblatt!$C$22*Übersicht!G521^2)+(Datenblatt!$D$22*Übersicht!G521)+Datenblatt!$E$22,IF($C521=12,(Datenblatt!$B$23*Übersicht!G521^3)+(Datenblatt!$C$23*Übersicht!G521^2)+(Datenblatt!$D$23*Übersicht!G521)+Datenblatt!$E$23,IF($C521=11,(Datenblatt!$B$24*Übersicht!G521^3)+(Datenblatt!$C$24*Übersicht!G521^2)+(Datenblatt!$D$24*Übersicht!G521)+Datenblatt!$E$24,0))))))))))))))))))</f>
        <v>0</v>
      </c>
      <c r="M521">
        <f>IF(AND(H521="",C521=11),Datenblatt!$I$26,IF(AND(H521="",C521=12),Datenblatt!$I$26,IF(AND(H521="",C521=16),Datenblatt!$I$27,IF(AND(H521="",C521=15),Datenblatt!$I$26,IF(AND(H521="",C521=14),Datenblatt!$I$26,IF(AND(H521="",C521=13),Datenblatt!$I$26,IF(AND($C521=13,H521&gt;Datenblatt!$X$3),0,IF(AND($C521=14,H521&gt;Datenblatt!$X$4),0,IF(AND($C521=15,H521&gt;Datenblatt!$X$5),0,IF(AND($C521=16,H521&gt;Datenblatt!$X$6),0,IF(AND($C521=12,H521&gt;Datenblatt!$X$7),0,IF(AND($C521=11,H521&gt;Datenblatt!$X$8),0,IF(AND($C521=13,H521&lt;Datenblatt!$W$3),100,IF(AND($C521=14,H521&lt;Datenblatt!$W$4),100,IF(AND($C521=15,H521&lt;Datenblatt!$W$5),100,IF(AND($C521=16,H521&lt;Datenblatt!$W$6),100,IF(AND($C521=12,H521&lt;Datenblatt!$W$7),100,IF(AND($C521=11,H521&lt;Datenblatt!$W$8),100,IF($C521=13,(Datenblatt!$B$27*Übersicht!H521^3)+(Datenblatt!$C$27*Übersicht!H521^2)+(Datenblatt!$D$27*Übersicht!H521)+Datenblatt!$E$27,IF($C521=14,(Datenblatt!$B$28*Übersicht!H521^3)+(Datenblatt!$C$28*Übersicht!H521^2)+(Datenblatt!$D$28*Übersicht!H521)+Datenblatt!$E$28,IF($C521=15,(Datenblatt!$B$29*Übersicht!H521^3)+(Datenblatt!$C$29*Übersicht!H521^2)+(Datenblatt!$D$29*Übersicht!H521)+Datenblatt!$E$29,IF($C521=16,(Datenblatt!$B$30*Übersicht!H521^3)+(Datenblatt!$C$30*Übersicht!H521^2)+(Datenblatt!$D$30*Übersicht!H521)+Datenblatt!$E$30,IF($C521=12,(Datenblatt!$B$31*Übersicht!H521^3)+(Datenblatt!$C$31*Übersicht!H521^2)+(Datenblatt!$D$31*Übersicht!H521)+Datenblatt!$E$31,IF($C521=11,(Datenblatt!$B$32*Übersicht!H521^3)+(Datenblatt!$C$32*Übersicht!H521^2)+(Datenblatt!$D$32*Übersicht!H521)+Datenblatt!$E$32,0))))))))))))))))))))))))</f>
        <v>0</v>
      </c>
      <c r="N521">
        <f>IF(AND(H521="",C521=11),Datenblatt!$I$29,IF(AND(H521="",C521=12),Datenblatt!$I$29,IF(AND(H521="",C521=16),Datenblatt!$I$29,IF(AND(H521="",C521=15),Datenblatt!$I$29,IF(AND(H521="",C521=14),Datenblatt!$I$29,IF(AND(H521="",C521=13),Datenblatt!$I$29,IF(AND($C521=13,H521&gt;Datenblatt!$X$3),0,IF(AND($C521=14,H521&gt;Datenblatt!$X$4),0,IF(AND($C521=15,H521&gt;Datenblatt!$X$5),0,IF(AND($C521=16,H521&gt;Datenblatt!$X$6),0,IF(AND($C521=12,H521&gt;Datenblatt!$X$7),0,IF(AND($C521=11,H521&gt;Datenblatt!$X$8),0,IF(AND($C521=13,H521&lt;Datenblatt!$W$3),100,IF(AND($C521=14,H521&lt;Datenblatt!$W$4),100,IF(AND($C521=15,H521&lt;Datenblatt!$W$5),100,IF(AND($C521=16,H521&lt;Datenblatt!$W$6),100,IF(AND($C521=12,H521&lt;Datenblatt!$W$7),100,IF(AND($C521=11,H521&lt;Datenblatt!$W$8),100,IF($C521=13,(Datenblatt!$B$27*Übersicht!H521^3)+(Datenblatt!$C$27*Übersicht!H521^2)+(Datenblatt!$D$27*Übersicht!H521)+Datenblatt!$E$27,IF($C521=14,(Datenblatt!$B$28*Übersicht!H521^3)+(Datenblatt!$C$28*Übersicht!H521^2)+(Datenblatt!$D$28*Übersicht!H521)+Datenblatt!$E$28,IF($C521=15,(Datenblatt!$B$29*Übersicht!H521^3)+(Datenblatt!$C$29*Übersicht!H521^2)+(Datenblatt!$D$29*Übersicht!H521)+Datenblatt!$E$29,IF($C521=16,(Datenblatt!$B$30*Übersicht!H521^3)+(Datenblatt!$C$30*Übersicht!H521^2)+(Datenblatt!$D$30*Übersicht!H521)+Datenblatt!$E$30,IF($C521=12,(Datenblatt!$B$31*Übersicht!H521^3)+(Datenblatt!$C$31*Übersicht!H521^2)+(Datenblatt!$D$31*Übersicht!H521)+Datenblatt!$E$31,IF($C521=11,(Datenblatt!$B$32*Übersicht!H521^3)+(Datenblatt!$C$32*Übersicht!H521^2)+(Datenblatt!$D$32*Übersicht!H521)+Datenblatt!$E$32,0))))))))))))))))))))))))</f>
        <v>0</v>
      </c>
      <c r="O521" s="2" t="e">
        <f t="shared" si="32"/>
        <v>#DIV/0!</v>
      </c>
      <c r="P521" s="2" t="e">
        <f t="shared" si="33"/>
        <v>#DIV/0!</v>
      </c>
      <c r="R521" s="2"/>
      <c r="S521" s="2">
        <f>Datenblatt!$I$10</f>
        <v>62.816491055091916</v>
      </c>
      <c r="T521" s="2">
        <f>Datenblatt!$I$18</f>
        <v>62.379148900450787</v>
      </c>
      <c r="U521" s="2">
        <f>Datenblatt!$I$26</f>
        <v>55.885385458572635</v>
      </c>
      <c r="V521" s="2">
        <f>Datenblatt!$I$34</f>
        <v>60.727085155488531</v>
      </c>
      <c r="W521" s="7" t="e">
        <f t="shared" si="34"/>
        <v>#DIV/0!</v>
      </c>
      <c r="Y521" s="2">
        <f>Datenblatt!$I$5</f>
        <v>73.48733784597421</v>
      </c>
      <c r="Z521">
        <f>Datenblatt!$I$13</f>
        <v>79.926562848016317</v>
      </c>
      <c r="AA521">
        <f>Datenblatt!$I$21</f>
        <v>79.953620531215734</v>
      </c>
      <c r="AB521">
        <f>Datenblatt!$I$29</f>
        <v>70.851454876954847</v>
      </c>
      <c r="AC521">
        <f>Datenblatt!$I$37</f>
        <v>75.813025407742586</v>
      </c>
      <c r="AD521" s="7" t="e">
        <f t="shared" si="35"/>
        <v>#DIV/0!</v>
      </c>
    </row>
    <row r="522" spans="10:30" ht="19" x14ac:dyDescent="0.25">
      <c r="J522" s="3" t="e">
        <f>IF(AND($C522=13,Datenblatt!M522&lt;Datenblatt!$R$3),0,IF(AND($C522=14,Datenblatt!M522&lt;Datenblatt!$R$4),0,IF(AND($C522=15,Datenblatt!M522&lt;Datenblatt!$R$5),0,IF(AND($C522=16,Datenblatt!M522&lt;Datenblatt!$R$6),0,IF(AND($C522=12,Datenblatt!M522&lt;Datenblatt!$R$7),0,IF(AND($C522=11,Datenblatt!M522&lt;Datenblatt!$R$8),0,IF(AND($C522=13,Datenblatt!M522&gt;Datenblatt!$Q$3),100,IF(AND($C522=14,Datenblatt!M522&gt;Datenblatt!$Q$4),100,IF(AND($C522=15,Datenblatt!M522&gt;Datenblatt!$Q$5),100,IF(AND($C522=16,Datenblatt!M522&gt;Datenblatt!$Q$6),100,IF(AND($C522=12,Datenblatt!M522&gt;Datenblatt!$Q$7),100,IF(AND($C522=11,Datenblatt!M522&gt;Datenblatt!$Q$8),100,IF(Übersicht!$C522=13,Datenblatt!$B$3*Datenblatt!M522^3+Datenblatt!$C$3*Datenblatt!M522^2+Datenblatt!$D$3*Datenblatt!M522+Datenblatt!$E$3,IF(Übersicht!$C522=14,Datenblatt!$B$4*Datenblatt!M522^3+Datenblatt!$C$4*Datenblatt!M522^2+Datenblatt!$D$4*Datenblatt!M522+Datenblatt!$E$4,IF(Übersicht!$C522=15,Datenblatt!$B$5*Datenblatt!M522^3+Datenblatt!$C$5*Datenblatt!M522^2+Datenblatt!$D$5*Datenblatt!M522+Datenblatt!$E$5,IF(Übersicht!$C522=16,Datenblatt!$B$6*Datenblatt!M522^3+Datenblatt!$C$6*Datenblatt!M522^2+Datenblatt!$D$6*Datenblatt!M522+Datenblatt!$E$6,IF(Übersicht!$C522=12,Datenblatt!$B$7*Datenblatt!M522^3+Datenblatt!$C$7*Datenblatt!M522^2+Datenblatt!$D$7*Datenblatt!M522+Datenblatt!$E$7,IF(Übersicht!$C522=11,Datenblatt!$B$8*Datenblatt!M522^3+Datenblatt!$C$8*Datenblatt!M522^2+Datenblatt!$D$8*Datenblatt!M522+Datenblatt!$E$8,0))))))))))))))))))</f>
        <v>#DIV/0!</v>
      </c>
      <c r="K522" t="e">
        <f>IF(AND(Übersicht!$C522=13,Datenblatt!N522&lt;Datenblatt!$T$3),0,IF(AND(Übersicht!$C522=14,Datenblatt!N522&lt;Datenblatt!$T$4),0,IF(AND(Übersicht!$C522=15,Datenblatt!N522&lt;Datenblatt!$T$5),0,IF(AND(Übersicht!$C522=16,Datenblatt!N522&lt;Datenblatt!$T$6),0,IF(AND(Übersicht!$C522=12,Datenblatt!N522&lt;Datenblatt!$T$7),0,IF(AND(Übersicht!$C522=11,Datenblatt!N522&lt;Datenblatt!$T$8),0,IF(AND($C522=13,Datenblatt!N522&gt;Datenblatt!$S$3),100,IF(AND($C522=14,Datenblatt!N522&gt;Datenblatt!$S$4),100,IF(AND($C522=15,Datenblatt!N522&gt;Datenblatt!$S$5),100,IF(AND($C522=16,Datenblatt!N522&gt;Datenblatt!$S$6),100,IF(AND($C522=12,Datenblatt!N522&gt;Datenblatt!$S$7),100,IF(AND($C522=11,Datenblatt!N522&gt;Datenblatt!$S$8),100,IF(Übersicht!$C522=13,Datenblatt!$B$11*Datenblatt!N522^3+Datenblatt!$C$11*Datenblatt!N522^2+Datenblatt!$D$11*Datenblatt!N522+Datenblatt!$E$11,IF(Übersicht!$C522=14,Datenblatt!$B$12*Datenblatt!N522^3+Datenblatt!$C$12*Datenblatt!N522^2+Datenblatt!$D$12*Datenblatt!N522+Datenblatt!$E$12,IF(Übersicht!$C522=15,Datenblatt!$B$13*Datenblatt!N522^3+Datenblatt!$C$13*Datenblatt!N522^2+Datenblatt!$D$13*Datenblatt!N522+Datenblatt!$E$13,IF(Übersicht!$C522=16,Datenblatt!$B$14*Datenblatt!N522^3+Datenblatt!$C$14*Datenblatt!N522^2+Datenblatt!$D$14*Datenblatt!N522+Datenblatt!$E$14,IF(Übersicht!$C522=12,Datenblatt!$B$15*Datenblatt!N522^3+Datenblatt!$C$15*Datenblatt!N522^2+Datenblatt!$D$15*Datenblatt!N522+Datenblatt!$E$15,IF(Übersicht!$C522=11,Datenblatt!$B$16*Datenblatt!N522^3+Datenblatt!$C$16*Datenblatt!N522^2+Datenblatt!$D$16*Datenblatt!N522+Datenblatt!$E$16,0))))))))))))))))))</f>
        <v>#DIV/0!</v>
      </c>
      <c r="L522">
        <f>IF(AND($C522=13,G522&lt;Datenblatt!$V$3),0,IF(AND($C522=14,G522&lt;Datenblatt!$V$4),0,IF(AND($C522=15,G522&lt;Datenblatt!$V$5),0,IF(AND($C522=16,G522&lt;Datenblatt!$V$6),0,IF(AND($C522=12,G522&lt;Datenblatt!$V$7),0,IF(AND($C522=11,G522&lt;Datenblatt!$V$8),0,IF(AND($C522=13,G522&gt;Datenblatt!$U$3),100,IF(AND($C522=14,G522&gt;Datenblatt!$U$4),100,IF(AND($C522=15,G522&gt;Datenblatt!$U$5),100,IF(AND($C522=16,G522&gt;Datenblatt!$U$6),100,IF(AND($C522=12,G522&gt;Datenblatt!$U$7),100,IF(AND($C522=11,G522&gt;Datenblatt!$U$8),100,IF($C522=13,(Datenblatt!$B$19*Übersicht!G522^3)+(Datenblatt!$C$19*Übersicht!G522^2)+(Datenblatt!$D$19*Übersicht!G522)+Datenblatt!$E$19,IF($C522=14,(Datenblatt!$B$20*Übersicht!G522^3)+(Datenblatt!$C$20*Übersicht!G522^2)+(Datenblatt!$D$20*Übersicht!G522)+Datenblatt!$E$20,IF($C522=15,(Datenblatt!$B$21*Übersicht!G522^3)+(Datenblatt!$C$21*Übersicht!G522^2)+(Datenblatt!$D$21*Übersicht!G522)+Datenblatt!$E$21,IF($C522=16,(Datenblatt!$B$22*Übersicht!G522^3)+(Datenblatt!$C$22*Übersicht!G522^2)+(Datenblatt!$D$22*Übersicht!G522)+Datenblatt!$E$22,IF($C522=12,(Datenblatt!$B$23*Übersicht!G522^3)+(Datenblatt!$C$23*Übersicht!G522^2)+(Datenblatt!$D$23*Übersicht!G522)+Datenblatt!$E$23,IF($C522=11,(Datenblatt!$B$24*Übersicht!G522^3)+(Datenblatt!$C$24*Übersicht!G522^2)+(Datenblatt!$D$24*Übersicht!G522)+Datenblatt!$E$24,0))))))))))))))))))</f>
        <v>0</v>
      </c>
      <c r="M522">
        <f>IF(AND(H522="",C522=11),Datenblatt!$I$26,IF(AND(H522="",C522=12),Datenblatt!$I$26,IF(AND(H522="",C522=16),Datenblatt!$I$27,IF(AND(H522="",C522=15),Datenblatt!$I$26,IF(AND(H522="",C522=14),Datenblatt!$I$26,IF(AND(H522="",C522=13),Datenblatt!$I$26,IF(AND($C522=13,H522&gt;Datenblatt!$X$3),0,IF(AND($C522=14,H522&gt;Datenblatt!$X$4),0,IF(AND($C522=15,H522&gt;Datenblatt!$X$5),0,IF(AND($C522=16,H522&gt;Datenblatt!$X$6),0,IF(AND($C522=12,H522&gt;Datenblatt!$X$7),0,IF(AND($C522=11,H522&gt;Datenblatt!$X$8),0,IF(AND($C522=13,H522&lt;Datenblatt!$W$3),100,IF(AND($C522=14,H522&lt;Datenblatt!$W$4),100,IF(AND($C522=15,H522&lt;Datenblatt!$W$5),100,IF(AND($C522=16,H522&lt;Datenblatt!$W$6),100,IF(AND($C522=12,H522&lt;Datenblatt!$W$7),100,IF(AND($C522=11,H522&lt;Datenblatt!$W$8),100,IF($C522=13,(Datenblatt!$B$27*Übersicht!H522^3)+(Datenblatt!$C$27*Übersicht!H522^2)+(Datenblatt!$D$27*Übersicht!H522)+Datenblatt!$E$27,IF($C522=14,(Datenblatt!$B$28*Übersicht!H522^3)+(Datenblatt!$C$28*Übersicht!H522^2)+(Datenblatt!$D$28*Übersicht!H522)+Datenblatt!$E$28,IF($C522=15,(Datenblatt!$B$29*Übersicht!H522^3)+(Datenblatt!$C$29*Übersicht!H522^2)+(Datenblatt!$D$29*Übersicht!H522)+Datenblatt!$E$29,IF($C522=16,(Datenblatt!$B$30*Übersicht!H522^3)+(Datenblatt!$C$30*Übersicht!H522^2)+(Datenblatt!$D$30*Übersicht!H522)+Datenblatt!$E$30,IF($C522=12,(Datenblatt!$B$31*Übersicht!H522^3)+(Datenblatt!$C$31*Übersicht!H522^2)+(Datenblatt!$D$31*Übersicht!H522)+Datenblatt!$E$31,IF($C522=11,(Datenblatt!$B$32*Übersicht!H522^3)+(Datenblatt!$C$32*Übersicht!H522^2)+(Datenblatt!$D$32*Übersicht!H522)+Datenblatt!$E$32,0))))))))))))))))))))))))</f>
        <v>0</v>
      </c>
      <c r="N522">
        <f>IF(AND(H522="",C522=11),Datenblatt!$I$29,IF(AND(H522="",C522=12),Datenblatt!$I$29,IF(AND(H522="",C522=16),Datenblatt!$I$29,IF(AND(H522="",C522=15),Datenblatt!$I$29,IF(AND(H522="",C522=14),Datenblatt!$I$29,IF(AND(H522="",C522=13),Datenblatt!$I$29,IF(AND($C522=13,H522&gt;Datenblatt!$X$3),0,IF(AND($C522=14,H522&gt;Datenblatt!$X$4),0,IF(AND($C522=15,H522&gt;Datenblatt!$X$5),0,IF(AND($C522=16,H522&gt;Datenblatt!$X$6),0,IF(AND($C522=12,H522&gt;Datenblatt!$X$7),0,IF(AND($C522=11,H522&gt;Datenblatt!$X$8),0,IF(AND($C522=13,H522&lt;Datenblatt!$W$3),100,IF(AND($C522=14,H522&lt;Datenblatt!$W$4),100,IF(AND($C522=15,H522&lt;Datenblatt!$W$5),100,IF(AND($C522=16,H522&lt;Datenblatt!$W$6),100,IF(AND($C522=12,H522&lt;Datenblatt!$W$7),100,IF(AND($C522=11,H522&lt;Datenblatt!$W$8),100,IF($C522=13,(Datenblatt!$B$27*Übersicht!H522^3)+(Datenblatt!$C$27*Übersicht!H522^2)+(Datenblatt!$D$27*Übersicht!H522)+Datenblatt!$E$27,IF($C522=14,(Datenblatt!$B$28*Übersicht!H522^3)+(Datenblatt!$C$28*Übersicht!H522^2)+(Datenblatt!$D$28*Übersicht!H522)+Datenblatt!$E$28,IF($C522=15,(Datenblatt!$B$29*Übersicht!H522^3)+(Datenblatt!$C$29*Übersicht!H522^2)+(Datenblatt!$D$29*Übersicht!H522)+Datenblatt!$E$29,IF($C522=16,(Datenblatt!$B$30*Übersicht!H522^3)+(Datenblatt!$C$30*Übersicht!H522^2)+(Datenblatt!$D$30*Übersicht!H522)+Datenblatt!$E$30,IF($C522=12,(Datenblatt!$B$31*Übersicht!H522^3)+(Datenblatt!$C$31*Übersicht!H522^2)+(Datenblatt!$D$31*Übersicht!H522)+Datenblatt!$E$31,IF($C522=11,(Datenblatt!$B$32*Übersicht!H522^3)+(Datenblatt!$C$32*Übersicht!H522^2)+(Datenblatt!$D$32*Übersicht!H522)+Datenblatt!$E$32,0))))))))))))))))))))))))</f>
        <v>0</v>
      </c>
      <c r="O522" s="2" t="e">
        <f t="shared" si="32"/>
        <v>#DIV/0!</v>
      </c>
      <c r="P522" s="2" t="e">
        <f t="shared" si="33"/>
        <v>#DIV/0!</v>
      </c>
      <c r="R522" s="2"/>
      <c r="S522" s="2">
        <f>Datenblatt!$I$10</f>
        <v>62.816491055091916</v>
      </c>
      <c r="T522" s="2">
        <f>Datenblatt!$I$18</f>
        <v>62.379148900450787</v>
      </c>
      <c r="U522" s="2">
        <f>Datenblatt!$I$26</f>
        <v>55.885385458572635</v>
      </c>
      <c r="V522" s="2">
        <f>Datenblatt!$I$34</f>
        <v>60.727085155488531</v>
      </c>
      <c r="W522" s="7" t="e">
        <f t="shared" si="34"/>
        <v>#DIV/0!</v>
      </c>
      <c r="Y522" s="2">
        <f>Datenblatt!$I$5</f>
        <v>73.48733784597421</v>
      </c>
      <c r="Z522">
        <f>Datenblatt!$I$13</f>
        <v>79.926562848016317</v>
      </c>
      <c r="AA522">
        <f>Datenblatt!$I$21</f>
        <v>79.953620531215734</v>
      </c>
      <c r="AB522">
        <f>Datenblatt!$I$29</f>
        <v>70.851454876954847</v>
      </c>
      <c r="AC522">
        <f>Datenblatt!$I$37</f>
        <v>75.813025407742586</v>
      </c>
      <c r="AD522" s="7" t="e">
        <f t="shared" si="35"/>
        <v>#DIV/0!</v>
      </c>
    </row>
    <row r="523" spans="10:30" ht="19" x14ac:dyDescent="0.25">
      <c r="J523" s="3" t="e">
        <f>IF(AND($C523=13,Datenblatt!M523&lt;Datenblatt!$R$3),0,IF(AND($C523=14,Datenblatt!M523&lt;Datenblatt!$R$4),0,IF(AND($C523=15,Datenblatt!M523&lt;Datenblatt!$R$5),0,IF(AND($C523=16,Datenblatt!M523&lt;Datenblatt!$R$6),0,IF(AND($C523=12,Datenblatt!M523&lt;Datenblatt!$R$7),0,IF(AND($C523=11,Datenblatt!M523&lt;Datenblatt!$R$8),0,IF(AND($C523=13,Datenblatt!M523&gt;Datenblatt!$Q$3),100,IF(AND($C523=14,Datenblatt!M523&gt;Datenblatt!$Q$4),100,IF(AND($C523=15,Datenblatt!M523&gt;Datenblatt!$Q$5),100,IF(AND($C523=16,Datenblatt!M523&gt;Datenblatt!$Q$6),100,IF(AND($C523=12,Datenblatt!M523&gt;Datenblatt!$Q$7),100,IF(AND($C523=11,Datenblatt!M523&gt;Datenblatt!$Q$8),100,IF(Übersicht!$C523=13,Datenblatt!$B$3*Datenblatt!M523^3+Datenblatt!$C$3*Datenblatt!M523^2+Datenblatt!$D$3*Datenblatt!M523+Datenblatt!$E$3,IF(Übersicht!$C523=14,Datenblatt!$B$4*Datenblatt!M523^3+Datenblatt!$C$4*Datenblatt!M523^2+Datenblatt!$D$4*Datenblatt!M523+Datenblatt!$E$4,IF(Übersicht!$C523=15,Datenblatt!$B$5*Datenblatt!M523^3+Datenblatt!$C$5*Datenblatt!M523^2+Datenblatt!$D$5*Datenblatt!M523+Datenblatt!$E$5,IF(Übersicht!$C523=16,Datenblatt!$B$6*Datenblatt!M523^3+Datenblatt!$C$6*Datenblatt!M523^2+Datenblatt!$D$6*Datenblatt!M523+Datenblatt!$E$6,IF(Übersicht!$C523=12,Datenblatt!$B$7*Datenblatt!M523^3+Datenblatt!$C$7*Datenblatt!M523^2+Datenblatt!$D$7*Datenblatt!M523+Datenblatt!$E$7,IF(Übersicht!$C523=11,Datenblatt!$B$8*Datenblatt!M523^3+Datenblatt!$C$8*Datenblatt!M523^2+Datenblatt!$D$8*Datenblatt!M523+Datenblatt!$E$8,0))))))))))))))))))</f>
        <v>#DIV/0!</v>
      </c>
      <c r="K523" t="e">
        <f>IF(AND(Übersicht!$C523=13,Datenblatt!N523&lt;Datenblatt!$T$3),0,IF(AND(Übersicht!$C523=14,Datenblatt!N523&lt;Datenblatt!$T$4),0,IF(AND(Übersicht!$C523=15,Datenblatt!N523&lt;Datenblatt!$T$5),0,IF(AND(Übersicht!$C523=16,Datenblatt!N523&lt;Datenblatt!$T$6),0,IF(AND(Übersicht!$C523=12,Datenblatt!N523&lt;Datenblatt!$T$7),0,IF(AND(Übersicht!$C523=11,Datenblatt!N523&lt;Datenblatt!$T$8),0,IF(AND($C523=13,Datenblatt!N523&gt;Datenblatt!$S$3),100,IF(AND($C523=14,Datenblatt!N523&gt;Datenblatt!$S$4),100,IF(AND($C523=15,Datenblatt!N523&gt;Datenblatt!$S$5),100,IF(AND($C523=16,Datenblatt!N523&gt;Datenblatt!$S$6),100,IF(AND($C523=12,Datenblatt!N523&gt;Datenblatt!$S$7),100,IF(AND($C523=11,Datenblatt!N523&gt;Datenblatt!$S$8),100,IF(Übersicht!$C523=13,Datenblatt!$B$11*Datenblatt!N523^3+Datenblatt!$C$11*Datenblatt!N523^2+Datenblatt!$D$11*Datenblatt!N523+Datenblatt!$E$11,IF(Übersicht!$C523=14,Datenblatt!$B$12*Datenblatt!N523^3+Datenblatt!$C$12*Datenblatt!N523^2+Datenblatt!$D$12*Datenblatt!N523+Datenblatt!$E$12,IF(Übersicht!$C523=15,Datenblatt!$B$13*Datenblatt!N523^3+Datenblatt!$C$13*Datenblatt!N523^2+Datenblatt!$D$13*Datenblatt!N523+Datenblatt!$E$13,IF(Übersicht!$C523=16,Datenblatt!$B$14*Datenblatt!N523^3+Datenblatt!$C$14*Datenblatt!N523^2+Datenblatt!$D$14*Datenblatt!N523+Datenblatt!$E$14,IF(Übersicht!$C523=12,Datenblatt!$B$15*Datenblatt!N523^3+Datenblatt!$C$15*Datenblatt!N523^2+Datenblatt!$D$15*Datenblatt!N523+Datenblatt!$E$15,IF(Übersicht!$C523=11,Datenblatt!$B$16*Datenblatt!N523^3+Datenblatt!$C$16*Datenblatt!N523^2+Datenblatt!$D$16*Datenblatt!N523+Datenblatt!$E$16,0))))))))))))))))))</f>
        <v>#DIV/0!</v>
      </c>
      <c r="L523">
        <f>IF(AND($C523=13,G523&lt;Datenblatt!$V$3),0,IF(AND($C523=14,G523&lt;Datenblatt!$V$4),0,IF(AND($C523=15,G523&lt;Datenblatt!$V$5),0,IF(AND($C523=16,G523&lt;Datenblatt!$V$6),0,IF(AND($C523=12,G523&lt;Datenblatt!$V$7),0,IF(AND($C523=11,G523&lt;Datenblatt!$V$8),0,IF(AND($C523=13,G523&gt;Datenblatt!$U$3),100,IF(AND($C523=14,G523&gt;Datenblatt!$U$4),100,IF(AND($C523=15,G523&gt;Datenblatt!$U$5),100,IF(AND($C523=16,G523&gt;Datenblatt!$U$6),100,IF(AND($C523=12,G523&gt;Datenblatt!$U$7),100,IF(AND($C523=11,G523&gt;Datenblatt!$U$8),100,IF($C523=13,(Datenblatt!$B$19*Übersicht!G523^3)+(Datenblatt!$C$19*Übersicht!G523^2)+(Datenblatt!$D$19*Übersicht!G523)+Datenblatt!$E$19,IF($C523=14,(Datenblatt!$B$20*Übersicht!G523^3)+(Datenblatt!$C$20*Übersicht!G523^2)+(Datenblatt!$D$20*Übersicht!G523)+Datenblatt!$E$20,IF($C523=15,(Datenblatt!$B$21*Übersicht!G523^3)+(Datenblatt!$C$21*Übersicht!G523^2)+(Datenblatt!$D$21*Übersicht!G523)+Datenblatt!$E$21,IF($C523=16,(Datenblatt!$B$22*Übersicht!G523^3)+(Datenblatt!$C$22*Übersicht!G523^2)+(Datenblatt!$D$22*Übersicht!G523)+Datenblatt!$E$22,IF($C523=12,(Datenblatt!$B$23*Übersicht!G523^3)+(Datenblatt!$C$23*Übersicht!G523^2)+(Datenblatt!$D$23*Übersicht!G523)+Datenblatt!$E$23,IF($C523=11,(Datenblatt!$B$24*Übersicht!G523^3)+(Datenblatt!$C$24*Übersicht!G523^2)+(Datenblatt!$D$24*Übersicht!G523)+Datenblatt!$E$24,0))))))))))))))))))</f>
        <v>0</v>
      </c>
      <c r="M523">
        <f>IF(AND(H523="",C523=11),Datenblatt!$I$26,IF(AND(H523="",C523=12),Datenblatt!$I$26,IF(AND(H523="",C523=16),Datenblatt!$I$27,IF(AND(H523="",C523=15),Datenblatt!$I$26,IF(AND(H523="",C523=14),Datenblatt!$I$26,IF(AND(H523="",C523=13),Datenblatt!$I$26,IF(AND($C523=13,H523&gt;Datenblatt!$X$3),0,IF(AND($C523=14,H523&gt;Datenblatt!$X$4),0,IF(AND($C523=15,H523&gt;Datenblatt!$X$5),0,IF(AND($C523=16,H523&gt;Datenblatt!$X$6),0,IF(AND($C523=12,H523&gt;Datenblatt!$X$7),0,IF(AND($C523=11,H523&gt;Datenblatt!$X$8),0,IF(AND($C523=13,H523&lt;Datenblatt!$W$3),100,IF(AND($C523=14,H523&lt;Datenblatt!$W$4),100,IF(AND($C523=15,H523&lt;Datenblatt!$W$5),100,IF(AND($C523=16,H523&lt;Datenblatt!$W$6),100,IF(AND($C523=12,H523&lt;Datenblatt!$W$7),100,IF(AND($C523=11,H523&lt;Datenblatt!$W$8),100,IF($C523=13,(Datenblatt!$B$27*Übersicht!H523^3)+(Datenblatt!$C$27*Übersicht!H523^2)+(Datenblatt!$D$27*Übersicht!H523)+Datenblatt!$E$27,IF($C523=14,(Datenblatt!$B$28*Übersicht!H523^3)+(Datenblatt!$C$28*Übersicht!H523^2)+(Datenblatt!$D$28*Übersicht!H523)+Datenblatt!$E$28,IF($C523=15,(Datenblatt!$B$29*Übersicht!H523^3)+(Datenblatt!$C$29*Übersicht!H523^2)+(Datenblatt!$D$29*Übersicht!H523)+Datenblatt!$E$29,IF($C523=16,(Datenblatt!$B$30*Übersicht!H523^3)+(Datenblatt!$C$30*Übersicht!H523^2)+(Datenblatt!$D$30*Übersicht!H523)+Datenblatt!$E$30,IF($C523=12,(Datenblatt!$B$31*Übersicht!H523^3)+(Datenblatt!$C$31*Übersicht!H523^2)+(Datenblatt!$D$31*Übersicht!H523)+Datenblatt!$E$31,IF($C523=11,(Datenblatt!$B$32*Übersicht!H523^3)+(Datenblatt!$C$32*Übersicht!H523^2)+(Datenblatt!$D$32*Übersicht!H523)+Datenblatt!$E$32,0))))))))))))))))))))))))</f>
        <v>0</v>
      </c>
      <c r="N523">
        <f>IF(AND(H523="",C523=11),Datenblatt!$I$29,IF(AND(H523="",C523=12),Datenblatt!$I$29,IF(AND(H523="",C523=16),Datenblatt!$I$29,IF(AND(H523="",C523=15),Datenblatt!$I$29,IF(AND(H523="",C523=14),Datenblatt!$I$29,IF(AND(H523="",C523=13),Datenblatt!$I$29,IF(AND($C523=13,H523&gt;Datenblatt!$X$3),0,IF(AND($C523=14,H523&gt;Datenblatt!$X$4),0,IF(AND($C523=15,H523&gt;Datenblatt!$X$5),0,IF(AND($C523=16,H523&gt;Datenblatt!$X$6),0,IF(AND($C523=12,H523&gt;Datenblatt!$X$7),0,IF(AND($C523=11,H523&gt;Datenblatt!$X$8),0,IF(AND($C523=13,H523&lt;Datenblatt!$W$3),100,IF(AND($C523=14,H523&lt;Datenblatt!$W$4),100,IF(AND($C523=15,H523&lt;Datenblatt!$W$5),100,IF(AND($C523=16,H523&lt;Datenblatt!$W$6),100,IF(AND($C523=12,H523&lt;Datenblatt!$W$7),100,IF(AND($C523=11,H523&lt;Datenblatt!$W$8),100,IF($C523=13,(Datenblatt!$B$27*Übersicht!H523^3)+(Datenblatt!$C$27*Übersicht!H523^2)+(Datenblatt!$D$27*Übersicht!H523)+Datenblatt!$E$27,IF($C523=14,(Datenblatt!$B$28*Übersicht!H523^3)+(Datenblatt!$C$28*Übersicht!H523^2)+(Datenblatt!$D$28*Übersicht!H523)+Datenblatt!$E$28,IF($C523=15,(Datenblatt!$B$29*Übersicht!H523^3)+(Datenblatt!$C$29*Übersicht!H523^2)+(Datenblatt!$D$29*Übersicht!H523)+Datenblatt!$E$29,IF($C523=16,(Datenblatt!$B$30*Übersicht!H523^3)+(Datenblatt!$C$30*Übersicht!H523^2)+(Datenblatt!$D$30*Übersicht!H523)+Datenblatt!$E$30,IF($C523=12,(Datenblatt!$B$31*Übersicht!H523^3)+(Datenblatt!$C$31*Übersicht!H523^2)+(Datenblatt!$D$31*Übersicht!H523)+Datenblatt!$E$31,IF($C523=11,(Datenblatt!$B$32*Übersicht!H523^3)+(Datenblatt!$C$32*Übersicht!H523^2)+(Datenblatt!$D$32*Übersicht!H523)+Datenblatt!$E$32,0))))))))))))))))))))))))</f>
        <v>0</v>
      </c>
      <c r="O523" s="2" t="e">
        <f t="shared" si="32"/>
        <v>#DIV/0!</v>
      </c>
      <c r="P523" s="2" t="e">
        <f t="shared" si="33"/>
        <v>#DIV/0!</v>
      </c>
      <c r="R523" s="2"/>
      <c r="S523" s="2">
        <f>Datenblatt!$I$10</f>
        <v>62.816491055091916</v>
      </c>
      <c r="T523" s="2">
        <f>Datenblatt!$I$18</f>
        <v>62.379148900450787</v>
      </c>
      <c r="U523" s="2">
        <f>Datenblatt!$I$26</f>
        <v>55.885385458572635</v>
      </c>
      <c r="V523" s="2">
        <f>Datenblatt!$I$34</f>
        <v>60.727085155488531</v>
      </c>
      <c r="W523" s="7" t="e">
        <f t="shared" si="34"/>
        <v>#DIV/0!</v>
      </c>
      <c r="Y523" s="2">
        <f>Datenblatt!$I$5</f>
        <v>73.48733784597421</v>
      </c>
      <c r="Z523">
        <f>Datenblatt!$I$13</f>
        <v>79.926562848016317</v>
      </c>
      <c r="AA523">
        <f>Datenblatt!$I$21</f>
        <v>79.953620531215734</v>
      </c>
      <c r="AB523">
        <f>Datenblatt!$I$29</f>
        <v>70.851454876954847</v>
      </c>
      <c r="AC523">
        <f>Datenblatt!$I$37</f>
        <v>75.813025407742586</v>
      </c>
      <c r="AD523" s="7" t="e">
        <f t="shared" si="35"/>
        <v>#DIV/0!</v>
      </c>
    </row>
    <row r="524" spans="10:30" ht="19" x14ac:dyDescent="0.25">
      <c r="J524" s="3" t="e">
        <f>IF(AND($C524=13,Datenblatt!M524&lt;Datenblatt!$R$3),0,IF(AND($C524=14,Datenblatt!M524&lt;Datenblatt!$R$4),0,IF(AND($C524=15,Datenblatt!M524&lt;Datenblatt!$R$5),0,IF(AND($C524=16,Datenblatt!M524&lt;Datenblatt!$R$6),0,IF(AND($C524=12,Datenblatt!M524&lt;Datenblatt!$R$7),0,IF(AND($C524=11,Datenblatt!M524&lt;Datenblatt!$R$8),0,IF(AND($C524=13,Datenblatt!M524&gt;Datenblatt!$Q$3),100,IF(AND($C524=14,Datenblatt!M524&gt;Datenblatt!$Q$4),100,IF(AND($C524=15,Datenblatt!M524&gt;Datenblatt!$Q$5),100,IF(AND($C524=16,Datenblatt!M524&gt;Datenblatt!$Q$6),100,IF(AND($C524=12,Datenblatt!M524&gt;Datenblatt!$Q$7),100,IF(AND($C524=11,Datenblatt!M524&gt;Datenblatt!$Q$8),100,IF(Übersicht!$C524=13,Datenblatt!$B$3*Datenblatt!M524^3+Datenblatt!$C$3*Datenblatt!M524^2+Datenblatt!$D$3*Datenblatt!M524+Datenblatt!$E$3,IF(Übersicht!$C524=14,Datenblatt!$B$4*Datenblatt!M524^3+Datenblatt!$C$4*Datenblatt!M524^2+Datenblatt!$D$4*Datenblatt!M524+Datenblatt!$E$4,IF(Übersicht!$C524=15,Datenblatt!$B$5*Datenblatt!M524^3+Datenblatt!$C$5*Datenblatt!M524^2+Datenblatt!$D$5*Datenblatt!M524+Datenblatt!$E$5,IF(Übersicht!$C524=16,Datenblatt!$B$6*Datenblatt!M524^3+Datenblatt!$C$6*Datenblatt!M524^2+Datenblatt!$D$6*Datenblatt!M524+Datenblatt!$E$6,IF(Übersicht!$C524=12,Datenblatt!$B$7*Datenblatt!M524^3+Datenblatt!$C$7*Datenblatt!M524^2+Datenblatt!$D$7*Datenblatt!M524+Datenblatt!$E$7,IF(Übersicht!$C524=11,Datenblatt!$B$8*Datenblatt!M524^3+Datenblatt!$C$8*Datenblatt!M524^2+Datenblatt!$D$8*Datenblatt!M524+Datenblatt!$E$8,0))))))))))))))))))</f>
        <v>#DIV/0!</v>
      </c>
      <c r="K524" t="e">
        <f>IF(AND(Übersicht!$C524=13,Datenblatt!N524&lt;Datenblatt!$T$3),0,IF(AND(Übersicht!$C524=14,Datenblatt!N524&lt;Datenblatt!$T$4),0,IF(AND(Übersicht!$C524=15,Datenblatt!N524&lt;Datenblatt!$T$5),0,IF(AND(Übersicht!$C524=16,Datenblatt!N524&lt;Datenblatt!$T$6),0,IF(AND(Übersicht!$C524=12,Datenblatt!N524&lt;Datenblatt!$T$7),0,IF(AND(Übersicht!$C524=11,Datenblatt!N524&lt;Datenblatt!$T$8),0,IF(AND($C524=13,Datenblatt!N524&gt;Datenblatt!$S$3),100,IF(AND($C524=14,Datenblatt!N524&gt;Datenblatt!$S$4),100,IF(AND($C524=15,Datenblatt!N524&gt;Datenblatt!$S$5),100,IF(AND($C524=16,Datenblatt!N524&gt;Datenblatt!$S$6),100,IF(AND($C524=12,Datenblatt!N524&gt;Datenblatt!$S$7),100,IF(AND($C524=11,Datenblatt!N524&gt;Datenblatt!$S$8),100,IF(Übersicht!$C524=13,Datenblatt!$B$11*Datenblatt!N524^3+Datenblatt!$C$11*Datenblatt!N524^2+Datenblatt!$D$11*Datenblatt!N524+Datenblatt!$E$11,IF(Übersicht!$C524=14,Datenblatt!$B$12*Datenblatt!N524^3+Datenblatt!$C$12*Datenblatt!N524^2+Datenblatt!$D$12*Datenblatt!N524+Datenblatt!$E$12,IF(Übersicht!$C524=15,Datenblatt!$B$13*Datenblatt!N524^3+Datenblatt!$C$13*Datenblatt!N524^2+Datenblatt!$D$13*Datenblatt!N524+Datenblatt!$E$13,IF(Übersicht!$C524=16,Datenblatt!$B$14*Datenblatt!N524^3+Datenblatt!$C$14*Datenblatt!N524^2+Datenblatt!$D$14*Datenblatt!N524+Datenblatt!$E$14,IF(Übersicht!$C524=12,Datenblatt!$B$15*Datenblatt!N524^3+Datenblatt!$C$15*Datenblatt!N524^2+Datenblatt!$D$15*Datenblatt!N524+Datenblatt!$E$15,IF(Übersicht!$C524=11,Datenblatt!$B$16*Datenblatt!N524^3+Datenblatt!$C$16*Datenblatt!N524^2+Datenblatt!$D$16*Datenblatt!N524+Datenblatt!$E$16,0))))))))))))))))))</f>
        <v>#DIV/0!</v>
      </c>
      <c r="L524">
        <f>IF(AND($C524=13,G524&lt;Datenblatt!$V$3),0,IF(AND($C524=14,G524&lt;Datenblatt!$V$4),0,IF(AND($C524=15,G524&lt;Datenblatt!$V$5),0,IF(AND($C524=16,G524&lt;Datenblatt!$V$6),0,IF(AND($C524=12,G524&lt;Datenblatt!$V$7),0,IF(AND($C524=11,G524&lt;Datenblatt!$V$8),0,IF(AND($C524=13,G524&gt;Datenblatt!$U$3),100,IF(AND($C524=14,G524&gt;Datenblatt!$U$4),100,IF(AND($C524=15,G524&gt;Datenblatt!$U$5),100,IF(AND($C524=16,G524&gt;Datenblatt!$U$6),100,IF(AND($C524=12,G524&gt;Datenblatt!$U$7),100,IF(AND($C524=11,G524&gt;Datenblatt!$U$8),100,IF($C524=13,(Datenblatt!$B$19*Übersicht!G524^3)+(Datenblatt!$C$19*Übersicht!G524^2)+(Datenblatt!$D$19*Übersicht!G524)+Datenblatt!$E$19,IF($C524=14,(Datenblatt!$B$20*Übersicht!G524^3)+(Datenblatt!$C$20*Übersicht!G524^2)+(Datenblatt!$D$20*Übersicht!G524)+Datenblatt!$E$20,IF($C524=15,(Datenblatt!$B$21*Übersicht!G524^3)+(Datenblatt!$C$21*Übersicht!G524^2)+(Datenblatt!$D$21*Übersicht!G524)+Datenblatt!$E$21,IF($C524=16,(Datenblatt!$B$22*Übersicht!G524^3)+(Datenblatt!$C$22*Übersicht!G524^2)+(Datenblatt!$D$22*Übersicht!G524)+Datenblatt!$E$22,IF($C524=12,(Datenblatt!$B$23*Übersicht!G524^3)+(Datenblatt!$C$23*Übersicht!G524^2)+(Datenblatt!$D$23*Übersicht!G524)+Datenblatt!$E$23,IF($C524=11,(Datenblatt!$B$24*Übersicht!G524^3)+(Datenblatt!$C$24*Übersicht!G524^2)+(Datenblatt!$D$24*Übersicht!G524)+Datenblatt!$E$24,0))))))))))))))))))</f>
        <v>0</v>
      </c>
      <c r="M524">
        <f>IF(AND(H524="",C524=11),Datenblatt!$I$26,IF(AND(H524="",C524=12),Datenblatt!$I$26,IF(AND(H524="",C524=16),Datenblatt!$I$27,IF(AND(H524="",C524=15),Datenblatt!$I$26,IF(AND(H524="",C524=14),Datenblatt!$I$26,IF(AND(H524="",C524=13),Datenblatt!$I$26,IF(AND($C524=13,H524&gt;Datenblatt!$X$3),0,IF(AND($C524=14,H524&gt;Datenblatt!$X$4),0,IF(AND($C524=15,H524&gt;Datenblatt!$X$5),0,IF(AND($C524=16,H524&gt;Datenblatt!$X$6),0,IF(AND($C524=12,H524&gt;Datenblatt!$X$7),0,IF(AND($C524=11,H524&gt;Datenblatt!$X$8),0,IF(AND($C524=13,H524&lt;Datenblatt!$W$3),100,IF(AND($C524=14,H524&lt;Datenblatt!$W$4),100,IF(AND($C524=15,H524&lt;Datenblatt!$W$5),100,IF(AND($C524=16,H524&lt;Datenblatt!$W$6),100,IF(AND($C524=12,H524&lt;Datenblatt!$W$7),100,IF(AND($C524=11,H524&lt;Datenblatt!$W$8),100,IF($C524=13,(Datenblatt!$B$27*Übersicht!H524^3)+(Datenblatt!$C$27*Übersicht!H524^2)+(Datenblatt!$D$27*Übersicht!H524)+Datenblatt!$E$27,IF($C524=14,(Datenblatt!$B$28*Übersicht!H524^3)+(Datenblatt!$C$28*Übersicht!H524^2)+(Datenblatt!$D$28*Übersicht!H524)+Datenblatt!$E$28,IF($C524=15,(Datenblatt!$B$29*Übersicht!H524^3)+(Datenblatt!$C$29*Übersicht!H524^2)+(Datenblatt!$D$29*Übersicht!H524)+Datenblatt!$E$29,IF($C524=16,(Datenblatt!$B$30*Übersicht!H524^3)+(Datenblatt!$C$30*Übersicht!H524^2)+(Datenblatt!$D$30*Übersicht!H524)+Datenblatt!$E$30,IF($C524=12,(Datenblatt!$B$31*Übersicht!H524^3)+(Datenblatt!$C$31*Übersicht!H524^2)+(Datenblatt!$D$31*Übersicht!H524)+Datenblatt!$E$31,IF($C524=11,(Datenblatt!$B$32*Übersicht!H524^3)+(Datenblatt!$C$32*Übersicht!H524^2)+(Datenblatt!$D$32*Übersicht!H524)+Datenblatt!$E$32,0))))))))))))))))))))))))</f>
        <v>0</v>
      </c>
      <c r="N524">
        <f>IF(AND(H524="",C524=11),Datenblatt!$I$29,IF(AND(H524="",C524=12),Datenblatt!$I$29,IF(AND(H524="",C524=16),Datenblatt!$I$29,IF(AND(H524="",C524=15),Datenblatt!$I$29,IF(AND(H524="",C524=14),Datenblatt!$I$29,IF(AND(H524="",C524=13),Datenblatt!$I$29,IF(AND($C524=13,H524&gt;Datenblatt!$X$3),0,IF(AND($C524=14,H524&gt;Datenblatt!$X$4),0,IF(AND($C524=15,H524&gt;Datenblatt!$X$5),0,IF(AND($C524=16,H524&gt;Datenblatt!$X$6),0,IF(AND($C524=12,H524&gt;Datenblatt!$X$7),0,IF(AND($C524=11,H524&gt;Datenblatt!$X$8),0,IF(AND($C524=13,H524&lt;Datenblatt!$W$3),100,IF(AND($C524=14,H524&lt;Datenblatt!$W$4),100,IF(AND($C524=15,H524&lt;Datenblatt!$W$5),100,IF(AND($C524=16,H524&lt;Datenblatt!$W$6),100,IF(AND($C524=12,H524&lt;Datenblatt!$W$7),100,IF(AND($C524=11,H524&lt;Datenblatt!$W$8),100,IF($C524=13,(Datenblatt!$B$27*Übersicht!H524^3)+(Datenblatt!$C$27*Übersicht!H524^2)+(Datenblatt!$D$27*Übersicht!H524)+Datenblatt!$E$27,IF($C524=14,(Datenblatt!$B$28*Übersicht!H524^3)+(Datenblatt!$C$28*Übersicht!H524^2)+(Datenblatt!$D$28*Übersicht!H524)+Datenblatt!$E$28,IF($C524=15,(Datenblatt!$B$29*Übersicht!H524^3)+(Datenblatt!$C$29*Übersicht!H524^2)+(Datenblatt!$D$29*Übersicht!H524)+Datenblatt!$E$29,IF($C524=16,(Datenblatt!$B$30*Übersicht!H524^3)+(Datenblatt!$C$30*Übersicht!H524^2)+(Datenblatt!$D$30*Übersicht!H524)+Datenblatt!$E$30,IF($C524=12,(Datenblatt!$B$31*Übersicht!H524^3)+(Datenblatt!$C$31*Übersicht!H524^2)+(Datenblatt!$D$31*Übersicht!H524)+Datenblatt!$E$31,IF($C524=11,(Datenblatt!$B$32*Übersicht!H524^3)+(Datenblatt!$C$32*Übersicht!H524^2)+(Datenblatt!$D$32*Übersicht!H524)+Datenblatt!$E$32,0))))))))))))))))))))))))</f>
        <v>0</v>
      </c>
      <c r="O524" s="2" t="e">
        <f t="shared" si="32"/>
        <v>#DIV/0!</v>
      </c>
      <c r="P524" s="2" t="e">
        <f t="shared" si="33"/>
        <v>#DIV/0!</v>
      </c>
      <c r="R524" s="2"/>
      <c r="S524" s="2">
        <f>Datenblatt!$I$10</f>
        <v>62.816491055091916</v>
      </c>
      <c r="T524" s="2">
        <f>Datenblatt!$I$18</f>
        <v>62.379148900450787</v>
      </c>
      <c r="U524" s="2">
        <f>Datenblatt!$I$26</f>
        <v>55.885385458572635</v>
      </c>
      <c r="V524" s="2">
        <f>Datenblatt!$I$34</f>
        <v>60.727085155488531</v>
      </c>
      <c r="W524" s="7" t="e">
        <f t="shared" si="34"/>
        <v>#DIV/0!</v>
      </c>
      <c r="Y524" s="2">
        <f>Datenblatt!$I$5</f>
        <v>73.48733784597421</v>
      </c>
      <c r="Z524">
        <f>Datenblatt!$I$13</f>
        <v>79.926562848016317</v>
      </c>
      <c r="AA524">
        <f>Datenblatt!$I$21</f>
        <v>79.953620531215734</v>
      </c>
      <c r="AB524">
        <f>Datenblatt!$I$29</f>
        <v>70.851454876954847</v>
      </c>
      <c r="AC524">
        <f>Datenblatt!$I$37</f>
        <v>75.813025407742586</v>
      </c>
      <c r="AD524" s="7" t="e">
        <f t="shared" si="35"/>
        <v>#DIV/0!</v>
      </c>
    </row>
    <row r="525" spans="10:30" ht="19" x14ac:dyDescent="0.25">
      <c r="J525" s="3" t="e">
        <f>IF(AND($C525=13,Datenblatt!M525&lt;Datenblatt!$R$3),0,IF(AND($C525=14,Datenblatt!M525&lt;Datenblatt!$R$4),0,IF(AND($C525=15,Datenblatt!M525&lt;Datenblatt!$R$5),0,IF(AND($C525=16,Datenblatt!M525&lt;Datenblatt!$R$6),0,IF(AND($C525=12,Datenblatt!M525&lt;Datenblatt!$R$7),0,IF(AND($C525=11,Datenblatt!M525&lt;Datenblatt!$R$8),0,IF(AND($C525=13,Datenblatt!M525&gt;Datenblatt!$Q$3),100,IF(AND($C525=14,Datenblatt!M525&gt;Datenblatt!$Q$4),100,IF(AND($C525=15,Datenblatt!M525&gt;Datenblatt!$Q$5),100,IF(AND($C525=16,Datenblatt!M525&gt;Datenblatt!$Q$6),100,IF(AND($C525=12,Datenblatt!M525&gt;Datenblatt!$Q$7),100,IF(AND($C525=11,Datenblatt!M525&gt;Datenblatt!$Q$8),100,IF(Übersicht!$C525=13,Datenblatt!$B$3*Datenblatt!M525^3+Datenblatt!$C$3*Datenblatt!M525^2+Datenblatt!$D$3*Datenblatt!M525+Datenblatt!$E$3,IF(Übersicht!$C525=14,Datenblatt!$B$4*Datenblatt!M525^3+Datenblatt!$C$4*Datenblatt!M525^2+Datenblatt!$D$4*Datenblatt!M525+Datenblatt!$E$4,IF(Übersicht!$C525=15,Datenblatt!$B$5*Datenblatt!M525^3+Datenblatt!$C$5*Datenblatt!M525^2+Datenblatt!$D$5*Datenblatt!M525+Datenblatt!$E$5,IF(Übersicht!$C525=16,Datenblatt!$B$6*Datenblatt!M525^3+Datenblatt!$C$6*Datenblatt!M525^2+Datenblatt!$D$6*Datenblatt!M525+Datenblatt!$E$6,IF(Übersicht!$C525=12,Datenblatt!$B$7*Datenblatt!M525^3+Datenblatt!$C$7*Datenblatt!M525^2+Datenblatt!$D$7*Datenblatt!M525+Datenblatt!$E$7,IF(Übersicht!$C525=11,Datenblatt!$B$8*Datenblatt!M525^3+Datenblatt!$C$8*Datenblatt!M525^2+Datenblatt!$D$8*Datenblatt!M525+Datenblatt!$E$8,0))))))))))))))))))</f>
        <v>#DIV/0!</v>
      </c>
      <c r="K525" t="e">
        <f>IF(AND(Übersicht!$C525=13,Datenblatt!N525&lt;Datenblatt!$T$3),0,IF(AND(Übersicht!$C525=14,Datenblatt!N525&lt;Datenblatt!$T$4),0,IF(AND(Übersicht!$C525=15,Datenblatt!N525&lt;Datenblatt!$T$5),0,IF(AND(Übersicht!$C525=16,Datenblatt!N525&lt;Datenblatt!$T$6),0,IF(AND(Übersicht!$C525=12,Datenblatt!N525&lt;Datenblatt!$T$7),0,IF(AND(Übersicht!$C525=11,Datenblatt!N525&lt;Datenblatt!$T$8),0,IF(AND($C525=13,Datenblatt!N525&gt;Datenblatt!$S$3),100,IF(AND($C525=14,Datenblatt!N525&gt;Datenblatt!$S$4),100,IF(AND($C525=15,Datenblatt!N525&gt;Datenblatt!$S$5),100,IF(AND($C525=16,Datenblatt!N525&gt;Datenblatt!$S$6),100,IF(AND($C525=12,Datenblatt!N525&gt;Datenblatt!$S$7),100,IF(AND($C525=11,Datenblatt!N525&gt;Datenblatt!$S$8),100,IF(Übersicht!$C525=13,Datenblatt!$B$11*Datenblatt!N525^3+Datenblatt!$C$11*Datenblatt!N525^2+Datenblatt!$D$11*Datenblatt!N525+Datenblatt!$E$11,IF(Übersicht!$C525=14,Datenblatt!$B$12*Datenblatt!N525^3+Datenblatt!$C$12*Datenblatt!N525^2+Datenblatt!$D$12*Datenblatt!N525+Datenblatt!$E$12,IF(Übersicht!$C525=15,Datenblatt!$B$13*Datenblatt!N525^3+Datenblatt!$C$13*Datenblatt!N525^2+Datenblatt!$D$13*Datenblatt!N525+Datenblatt!$E$13,IF(Übersicht!$C525=16,Datenblatt!$B$14*Datenblatt!N525^3+Datenblatt!$C$14*Datenblatt!N525^2+Datenblatt!$D$14*Datenblatt!N525+Datenblatt!$E$14,IF(Übersicht!$C525=12,Datenblatt!$B$15*Datenblatt!N525^3+Datenblatt!$C$15*Datenblatt!N525^2+Datenblatt!$D$15*Datenblatt!N525+Datenblatt!$E$15,IF(Übersicht!$C525=11,Datenblatt!$B$16*Datenblatt!N525^3+Datenblatt!$C$16*Datenblatt!N525^2+Datenblatt!$D$16*Datenblatt!N525+Datenblatt!$E$16,0))))))))))))))))))</f>
        <v>#DIV/0!</v>
      </c>
      <c r="L525">
        <f>IF(AND($C525=13,G525&lt;Datenblatt!$V$3),0,IF(AND($C525=14,G525&lt;Datenblatt!$V$4),0,IF(AND($C525=15,G525&lt;Datenblatt!$V$5),0,IF(AND($C525=16,G525&lt;Datenblatt!$V$6),0,IF(AND($C525=12,G525&lt;Datenblatt!$V$7),0,IF(AND($C525=11,G525&lt;Datenblatt!$V$8),0,IF(AND($C525=13,G525&gt;Datenblatt!$U$3),100,IF(AND($C525=14,G525&gt;Datenblatt!$U$4),100,IF(AND($C525=15,G525&gt;Datenblatt!$U$5),100,IF(AND($C525=16,G525&gt;Datenblatt!$U$6),100,IF(AND($C525=12,G525&gt;Datenblatt!$U$7),100,IF(AND($C525=11,G525&gt;Datenblatt!$U$8),100,IF($C525=13,(Datenblatt!$B$19*Übersicht!G525^3)+(Datenblatt!$C$19*Übersicht!G525^2)+(Datenblatt!$D$19*Übersicht!G525)+Datenblatt!$E$19,IF($C525=14,(Datenblatt!$B$20*Übersicht!G525^3)+(Datenblatt!$C$20*Übersicht!G525^2)+(Datenblatt!$D$20*Übersicht!G525)+Datenblatt!$E$20,IF($C525=15,(Datenblatt!$B$21*Übersicht!G525^3)+(Datenblatt!$C$21*Übersicht!G525^2)+(Datenblatt!$D$21*Übersicht!G525)+Datenblatt!$E$21,IF($C525=16,(Datenblatt!$B$22*Übersicht!G525^3)+(Datenblatt!$C$22*Übersicht!G525^2)+(Datenblatt!$D$22*Übersicht!G525)+Datenblatt!$E$22,IF($C525=12,(Datenblatt!$B$23*Übersicht!G525^3)+(Datenblatt!$C$23*Übersicht!G525^2)+(Datenblatt!$D$23*Übersicht!G525)+Datenblatt!$E$23,IF($C525=11,(Datenblatt!$B$24*Übersicht!G525^3)+(Datenblatt!$C$24*Übersicht!G525^2)+(Datenblatt!$D$24*Übersicht!G525)+Datenblatt!$E$24,0))))))))))))))))))</f>
        <v>0</v>
      </c>
      <c r="M525">
        <f>IF(AND(H525="",C525=11),Datenblatt!$I$26,IF(AND(H525="",C525=12),Datenblatt!$I$26,IF(AND(H525="",C525=16),Datenblatt!$I$27,IF(AND(H525="",C525=15),Datenblatt!$I$26,IF(AND(H525="",C525=14),Datenblatt!$I$26,IF(AND(H525="",C525=13),Datenblatt!$I$26,IF(AND($C525=13,H525&gt;Datenblatt!$X$3),0,IF(AND($C525=14,H525&gt;Datenblatt!$X$4),0,IF(AND($C525=15,H525&gt;Datenblatt!$X$5),0,IF(AND($C525=16,H525&gt;Datenblatt!$X$6),0,IF(AND($C525=12,H525&gt;Datenblatt!$X$7),0,IF(AND($C525=11,H525&gt;Datenblatt!$X$8),0,IF(AND($C525=13,H525&lt;Datenblatt!$W$3),100,IF(AND($C525=14,H525&lt;Datenblatt!$W$4),100,IF(AND($C525=15,H525&lt;Datenblatt!$W$5),100,IF(AND($C525=16,H525&lt;Datenblatt!$W$6),100,IF(AND($C525=12,H525&lt;Datenblatt!$W$7),100,IF(AND($C525=11,H525&lt;Datenblatt!$W$8),100,IF($C525=13,(Datenblatt!$B$27*Übersicht!H525^3)+(Datenblatt!$C$27*Übersicht!H525^2)+(Datenblatt!$D$27*Übersicht!H525)+Datenblatt!$E$27,IF($C525=14,(Datenblatt!$B$28*Übersicht!H525^3)+(Datenblatt!$C$28*Übersicht!H525^2)+(Datenblatt!$D$28*Übersicht!H525)+Datenblatt!$E$28,IF($C525=15,(Datenblatt!$B$29*Übersicht!H525^3)+(Datenblatt!$C$29*Übersicht!H525^2)+(Datenblatt!$D$29*Übersicht!H525)+Datenblatt!$E$29,IF($C525=16,(Datenblatt!$B$30*Übersicht!H525^3)+(Datenblatt!$C$30*Übersicht!H525^2)+(Datenblatt!$D$30*Übersicht!H525)+Datenblatt!$E$30,IF($C525=12,(Datenblatt!$B$31*Übersicht!H525^3)+(Datenblatt!$C$31*Übersicht!H525^2)+(Datenblatt!$D$31*Übersicht!H525)+Datenblatt!$E$31,IF($C525=11,(Datenblatt!$B$32*Übersicht!H525^3)+(Datenblatt!$C$32*Übersicht!H525^2)+(Datenblatt!$D$32*Übersicht!H525)+Datenblatt!$E$32,0))))))))))))))))))))))))</f>
        <v>0</v>
      </c>
      <c r="N525">
        <f>IF(AND(H525="",C525=11),Datenblatt!$I$29,IF(AND(H525="",C525=12),Datenblatt!$I$29,IF(AND(H525="",C525=16),Datenblatt!$I$29,IF(AND(H525="",C525=15),Datenblatt!$I$29,IF(AND(H525="",C525=14),Datenblatt!$I$29,IF(AND(H525="",C525=13),Datenblatt!$I$29,IF(AND($C525=13,H525&gt;Datenblatt!$X$3),0,IF(AND($C525=14,H525&gt;Datenblatt!$X$4),0,IF(AND($C525=15,H525&gt;Datenblatt!$X$5),0,IF(AND($C525=16,H525&gt;Datenblatt!$X$6),0,IF(AND($C525=12,H525&gt;Datenblatt!$X$7),0,IF(AND($C525=11,H525&gt;Datenblatt!$X$8),0,IF(AND($C525=13,H525&lt;Datenblatt!$W$3),100,IF(AND($C525=14,H525&lt;Datenblatt!$W$4),100,IF(AND($C525=15,H525&lt;Datenblatt!$W$5),100,IF(AND($C525=16,H525&lt;Datenblatt!$W$6),100,IF(AND($C525=12,H525&lt;Datenblatt!$W$7),100,IF(AND($C525=11,H525&lt;Datenblatt!$W$8),100,IF($C525=13,(Datenblatt!$B$27*Übersicht!H525^3)+(Datenblatt!$C$27*Übersicht!H525^2)+(Datenblatt!$D$27*Übersicht!H525)+Datenblatt!$E$27,IF($C525=14,(Datenblatt!$B$28*Übersicht!H525^3)+(Datenblatt!$C$28*Übersicht!H525^2)+(Datenblatt!$D$28*Übersicht!H525)+Datenblatt!$E$28,IF($C525=15,(Datenblatt!$B$29*Übersicht!H525^3)+(Datenblatt!$C$29*Übersicht!H525^2)+(Datenblatt!$D$29*Übersicht!H525)+Datenblatt!$E$29,IF($C525=16,(Datenblatt!$B$30*Übersicht!H525^3)+(Datenblatt!$C$30*Übersicht!H525^2)+(Datenblatt!$D$30*Übersicht!H525)+Datenblatt!$E$30,IF($C525=12,(Datenblatt!$B$31*Übersicht!H525^3)+(Datenblatt!$C$31*Übersicht!H525^2)+(Datenblatt!$D$31*Übersicht!H525)+Datenblatt!$E$31,IF($C525=11,(Datenblatt!$B$32*Übersicht!H525^3)+(Datenblatt!$C$32*Übersicht!H525^2)+(Datenblatt!$D$32*Übersicht!H525)+Datenblatt!$E$32,0))))))))))))))))))))))))</f>
        <v>0</v>
      </c>
      <c r="O525" s="2" t="e">
        <f t="shared" si="32"/>
        <v>#DIV/0!</v>
      </c>
      <c r="P525" s="2" t="e">
        <f t="shared" si="33"/>
        <v>#DIV/0!</v>
      </c>
      <c r="R525" s="2"/>
      <c r="S525" s="2">
        <f>Datenblatt!$I$10</f>
        <v>62.816491055091916</v>
      </c>
      <c r="T525" s="2">
        <f>Datenblatt!$I$18</f>
        <v>62.379148900450787</v>
      </c>
      <c r="U525" s="2">
        <f>Datenblatt!$I$26</f>
        <v>55.885385458572635</v>
      </c>
      <c r="V525" s="2">
        <f>Datenblatt!$I$34</f>
        <v>60.727085155488531</v>
      </c>
      <c r="W525" s="7" t="e">
        <f t="shared" si="34"/>
        <v>#DIV/0!</v>
      </c>
      <c r="Y525" s="2">
        <f>Datenblatt!$I$5</f>
        <v>73.48733784597421</v>
      </c>
      <c r="Z525">
        <f>Datenblatt!$I$13</f>
        <v>79.926562848016317</v>
      </c>
      <c r="AA525">
        <f>Datenblatt!$I$21</f>
        <v>79.953620531215734</v>
      </c>
      <c r="AB525">
        <f>Datenblatt!$I$29</f>
        <v>70.851454876954847</v>
      </c>
      <c r="AC525">
        <f>Datenblatt!$I$37</f>
        <v>75.813025407742586</v>
      </c>
      <c r="AD525" s="7" t="e">
        <f t="shared" si="35"/>
        <v>#DIV/0!</v>
      </c>
    </row>
    <row r="526" spans="10:30" ht="19" x14ac:dyDescent="0.25">
      <c r="J526" s="3" t="e">
        <f>IF(AND($C526=13,Datenblatt!M526&lt;Datenblatt!$R$3),0,IF(AND($C526=14,Datenblatt!M526&lt;Datenblatt!$R$4),0,IF(AND($C526=15,Datenblatt!M526&lt;Datenblatt!$R$5),0,IF(AND($C526=16,Datenblatt!M526&lt;Datenblatt!$R$6),0,IF(AND($C526=12,Datenblatt!M526&lt;Datenblatt!$R$7),0,IF(AND($C526=11,Datenblatt!M526&lt;Datenblatt!$R$8),0,IF(AND($C526=13,Datenblatt!M526&gt;Datenblatt!$Q$3),100,IF(AND($C526=14,Datenblatt!M526&gt;Datenblatt!$Q$4),100,IF(AND($C526=15,Datenblatt!M526&gt;Datenblatt!$Q$5),100,IF(AND($C526=16,Datenblatt!M526&gt;Datenblatt!$Q$6),100,IF(AND($C526=12,Datenblatt!M526&gt;Datenblatt!$Q$7),100,IF(AND($C526=11,Datenblatt!M526&gt;Datenblatt!$Q$8),100,IF(Übersicht!$C526=13,Datenblatt!$B$3*Datenblatt!M526^3+Datenblatt!$C$3*Datenblatt!M526^2+Datenblatt!$D$3*Datenblatt!M526+Datenblatt!$E$3,IF(Übersicht!$C526=14,Datenblatt!$B$4*Datenblatt!M526^3+Datenblatt!$C$4*Datenblatt!M526^2+Datenblatt!$D$4*Datenblatt!M526+Datenblatt!$E$4,IF(Übersicht!$C526=15,Datenblatt!$B$5*Datenblatt!M526^3+Datenblatt!$C$5*Datenblatt!M526^2+Datenblatt!$D$5*Datenblatt!M526+Datenblatt!$E$5,IF(Übersicht!$C526=16,Datenblatt!$B$6*Datenblatt!M526^3+Datenblatt!$C$6*Datenblatt!M526^2+Datenblatt!$D$6*Datenblatt!M526+Datenblatt!$E$6,IF(Übersicht!$C526=12,Datenblatt!$B$7*Datenblatt!M526^3+Datenblatt!$C$7*Datenblatt!M526^2+Datenblatt!$D$7*Datenblatt!M526+Datenblatt!$E$7,IF(Übersicht!$C526=11,Datenblatt!$B$8*Datenblatt!M526^3+Datenblatt!$C$8*Datenblatt!M526^2+Datenblatt!$D$8*Datenblatt!M526+Datenblatt!$E$8,0))))))))))))))))))</f>
        <v>#DIV/0!</v>
      </c>
      <c r="K526" t="e">
        <f>IF(AND(Übersicht!$C526=13,Datenblatt!N526&lt;Datenblatt!$T$3),0,IF(AND(Übersicht!$C526=14,Datenblatt!N526&lt;Datenblatt!$T$4),0,IF(AND(Übersicht!$C526=15,Datenblatt!N526&lt;Datenblatt!$T$5),0,IF(AND(Übersicht!$C526=16,Datenblatt!N526&lt;Datenblatt!$T$6),0,IF(AND(Übersicht!$C526=12,Datenblatt!N526&lt;Datenblatt!$T$7),0,IF(AND(Übersicht!$C526=11,Datenblatt!N526&lt;Datenblatt!$T$8),0,IF(AND($C526=13,Datenblatt!N526&gt;Datenblatt!$S$3),100,IF(AND($C526=14,Datenblatt!N526&gt;Datenblatt!$S$4),100,IF(AND($C526=15,Datenblatt!N526&gt;Datenblatt!$S$5),100,IF(AND($C526=16,Datenblatt!N526&gt;Datenblatt!$S$6),100,IF(AND($C526=12,Datenblatt!N526&gt;Datenblatt!$S$7),100,IF(AND($C526=11,Datenblatt!N526&gt;Datenblatt!$S$8),100,IF(Übersicht!$C526=13,Datenblatt!$B$11*Datenblatt!N526^3+Datenblatt!$C$11*Datenblatt!N526^2+Datenblatt!$D$11*Datenblatt!N526+Datenblatt!$E$11,IF(Übersicht!$C526=14,Datenblatt!$B$12*Datenblatt!N526^3+Datenblatt!$C$12*Datenblatt!N526^2+Datenblatt!$D$12*Datenblatt!N526+Datenblatt!$E$12,IF(Übersicht!$C526=15,Datenblatt!$B$13*Datenblatt!N526^3+Datenblatt!$C$13*Datenblatt!N526^2+Datenblatt!$D$13*Datenblatt!N526+Datenblatt!$E$13,IF(Übersicht!$C526=16,Datenblatt!$B$14*Datenblatt!N526^3+Datenblatt!$C$14*Datenblatt!N526^2+Datenblatt!$D$14*Datenblatt!N526+Datenblatt!$E$14,IF(Übersicht!$C526=12,Datenblatt!$B$15*Datenblatt!N526^3+Datenblatt!$C$15*Datenblatt!N526^2+Datenblatt!$D$15*Datenblatt!N526+Datenblatt!$E$15,IF(Übersicht!$C526=11,Datenblatt!$B$16*Datenblatt!N526^3+Datenblatt!$C$16*Datenblatt!N526^2+Datenblatt!$D$16*Datenblatt!N526+Datenblatt!$E$16,0))))))))))))))))))</f>
        <v>#DIV/0!</v>
      </c>
      <c r="L526">
        <f>IF(AND($C526=13,G526&lt;Datenblatt!$V$3),0,IF(AND($C526=14,G526&lt;Datenblatt!$V$4),0,IF(AND($C526=15,G526&lt;Datenblatt!$V$5),0,IF(AND($C526=16,G526&lt;Datenblatt!$V$6),0,IF(AND($C526=12,G526&lt;Datenblatt!$V$7),0,IF(AND($C526=11,G526&lt;Datenblatt!$V$8),0,IF(AND($C526=13,G526&gt;Datenblatt!$U$3),100,IF(AND($C526=14,G526&gt;Datenblatt!$U$4),100,IF(AND($C526=15,G526&gt;Datenblatt!$U$5),100,IF(AND($C526=16,G526&gt;Datenblatt!$U$6),100,IF(AND($C526=12,G526&gt;Datenblatt!$U$7),100,IF(AND($C526=11,G526&gt;Datenblatt!$U$8),100,IF($C526=13,(Datenblatt!$B$19*Übersicht!G526^3)+(Datenblatt!$C$19*Übersicht!G526^2)+(Datenblatt!$D$19*Übersicht!G526)+Datenblatt!$E$19,IF($C526=14,(Datenblatt!$B$20*Übersicht!G526^3)+(Datenblatt!$C$20*Übersicht!G526^2)+(Datenblatt!$D$20*Übersicht!G526)+Datenblatt!$E$20,IF($C526=15,(Datenblatt!$B$21*Übersicht!G526^3)+(Datenblatt!$C$21*Übersicht!G526^2)+(Datenblatt!$D$21*Übersicht!G526)+Datenblatt!$E$21,IF($C526=16,(Datenblatt!$B$22*Übersicht!G526^3)+(Datenblatt!$C$22*Übersicht!G526^2)+(Datenblatt!$D$22*Übersicht!G526)+Datenblatt!$E$22,IF($C526=12,(Datenblatt!$B$23*Übersicht!G526^3)+(Datenblatt!$C$23*Übersicht!G526^2)+(Datenblatt!$D$23*Übersicht!G526)+Datenblatt!$E$23,IF($C526=11,(Datenblatt!$B$24*Übersicht!G526^3)+(Datenblatt!$C$24*Übersicht!G526^2)+(Datenblatt!$D$24*Übersicht!G526)+Datenblatt!$E$24,0))))))))))))))))))</f>
        <v>0</v>
      </c>
      <c r="M526">
        <f>IF(AND(H526="",C526=11),Datenblatt!$I$26,IF(AND(H526="",C526=12),Datenblatt!$I$26,IF(AND(H526="",C526=16),Datenblatt!$I$27,IF(AND(H526="",C526=15),Datenblatt!$I$26,IF(AND(H526="",C526=14),Datenblatt!$I$26,IF(AND(H526="",C526=13),Datenblatt!$I$26,IF(AND($C526=13,H526&gt;Datenblatt!$X$3),0,IF(AND($C526=14,H526&gt;Datenblatt!$X$4),0,IF(AND($C526=15,H526&gt;Datenblatt!$X$5),0,IF(AND($C526=16,H526&gt;Datenblatt!$X$6),0,IF(AND($C526=12,H526&gt;Datenblatt!$X$7),0,IF(AND($C526=11,H526&gt;Datenblatt!$X$8),0,IF(AND($C526=13,H526&lt;Datenblatt!$W$3),100,IF(AND($C526=14,H526&lt;Datenblatt!$W$4),100,IF(AND($C526=15,H526&lt;Datenblatt!$W$5),100,IF(AND($C526=16,H526&lt;Datenblatt!$W$6),100,IF(AND($C526=12,H526&lt;Datenblatt!$W$7),100,IF(AND($C526=11,H526&lt;Datenblatt!$W$8),100,IF($C526=13,(Datenblatt!$B$27*Übersicht!H526^3)+(Datenblatt!$C$27*Übersicht!H526^2)+(Datenblatt!$D$27*Übersicht!H526)+Datenblatt!$E$27,IF($C526=14,(Datenblatt!$B$28*Übersicht!H526^3)+(Datenblatt!$C$28*Übersicht!H526^2)+(Datenblatt!$D$28*Übersicht!H526)+Datenblatt!$E$28,IF($C526=15,(Datenblatt!$B$29*Übersicht!H526^3)+(Datenblatt!$C$29*Übersicht!H526^2)+(Datenblatt!$D$29*Übersicht!H526)+Datenblatt!$E$29,IF($C526=16,(Datenblatt!$B$30*Übersicht!H526^3)+(Datenblatt!$C$30*Übersicht!H526^2)+(Datenblatt!$D$30*Übersicht!H526)+Datenblatt!$E$30,IF($C526=12,(Datenblatt!$B$31*Übersicht!H526^3)+(Datenblatt!$C$31*Übersicht!H526^2)+(Datenblatt!$D$31*Übersicht!H526)+Datenblatt!$E$31,IF($C526=11,(Datenblatt!$B$32*Übersicht!H526^3)+(Datenblatt!$C$32*Übersicht!H526^2)+(Datenblatt!$D$32*Übersicht!H526)+Datenblatt!$E$32,0))))))))))))))))))))))))</f>
        <v>0</v>
      </c>
      <c r="N526">
        <f>IF(AND(H526="",C526=11),Datenblatt!$I$29,IF(AND(H526="",C526=12),Datenblatt!$I$29,IF(AND(H526="",C526=16),Datenblatt!$I$29,IF(AND(H526="",C526=15),Datenblatt!$I$29,IF(AND(H526="",C526=14),Datenblatt!$I$29,IF(AND(H526="",C526=13),Datenblatt!$I$29,IF(AND($C526=13,H526&gt;Datenblatt!$X$3),0,IF(AND($C526=14,H526&gt;Datenblatt!$X$4),0,IF(AND($C526=15,H526&gt;Datenblatt!$X$5),0,IF(AND($C526=16,H526&gt;Datenblatt!$X$6),0,IF(AND($C526=12,H526&gt;Datenblatt!$X$7),0,IF(AND($C526=11,H526&gt;Datenblatt!$X$8),0,IF(AND($C526=13,H526&lt;Datenblatt!$W$3),100,IF(AND($C526=14,H526&lt;Datenblatt!$W$4),100,IF(AND($C526=15,H526&lt;Datenblatt!$W$5),100,IF(AND($C526=16,H526&lt;Datenblatt!$W$6),100,IF(AND($C526=12,H526&lt;Datenblatt!$W$7),100,IF(AND($C526=11,H526&lt;Datenblatt!$W$8),100,IF($C526=13,(Datenblatt!$B$27*Übersicht!H526^3)+(Datenblatt!$C$27*Übersicht!H526^2)+(Datenblatt!$D$27*Übersicht!H526)+Datenblatt!$E$27,IF($C526=14,(Datenblatt!$B$28*Übersicht!H526^3)+(Datenblatt!$C$28*Übersicht!H526^2)+(Datenblatt!$D$28*Übersicht!H526)+Datenblatt!$E$28,IF($C526=15,(Datenblatt!$B$29*Übersicht!H526^3)+(Datenblatt!$C$29*Übersicht!H526^2)+(Datenblatt!$D$29*Übersicht!H526)+Datenblatt!$E$29,IF($C526=16,(Datenblatt!$B$30*Übersicht!H526^3)+(Datenblatt!$C$30*Übersicht!H526^2)+(Datenblatt!$D$30*Übersicht!H526)+Datenblatt!$E$30,IF($C526=12,(Datenblatt!$B$31*Übersicht!H526^3)+(Datenblatt!$C$31*Übersicht!H526^2)+(Datenblatt!$D$31*Übersicht!H526)+Datenblatt!$E$31,IF($C526=11,(Datenblatt!$B$32*Übersicht!H526^3)+(Datenblatt!$C$32*Übersicht!H526^2)+(Datenblatt!$D$32*Übersicht!H526)+Datenblatt!$E$32,0))))))))))))))))))))))))</f>
        <v>0</v>
      </c>
      <c r="O526" s="2" t="e">
        <f t="shared" si="32"/>
        <v>#DIV/0!</v>
      </c>
      <c r="P526" s="2" t="e">
        <f t="shared" si="33"/>
        <v>#DIV/0!</v>
      </c>
      <c r="R526" s="2"/>
      <c r="S526" s="2">
        <f>Datenblatt!$I$10</f>
        <v>62.816491055091916</v>
      </c>
      <c r="T526" s="2">
        <f>Datenblatt!$I$18</f>
        <v>62.379148900450787</v>
      </c>
      <c r="U526" s="2">
        <f>Datenblatt!$I$26</f>
        <v>55.885385458572635</v>
      </c>
      <c r="V526" s="2">
        <f>Datenblatt!$I$34</f>
        <v>60.727085155488531</v>
      </c>
      <c r="W526" s="7" t="e">
        <f t="shared" si="34"/>
        <v>#DIV/0!</v>
      </c>
      <c r="Y526" s="2">
        <f>Datenblatt!$I$5</f>
        <v>73.48733784597421</v>
      </c>
      <c r="Z526">
        <f>Datenblatt!$I$13</f>
        <v>79.926562848016317</v>
      </c>
      <c r="AA526">
        <f>Datenblatt!$I$21</f>
        <v>79.953620531215734</v>
      </c>
      <c r="AB526">
        <f>Datenblatt!$I$29</f>
        <v>70.851454876954847</v>
      </c>
      <c r="AC526">
        <f>Datenblatt!$I$37</f>
        <v>75.813025407742586</v>
      </c>
      <c r="AD526" s="7" t="e">
        <f t="shared" si="35"/>
        <v>#DIV/0!</v>
      </c>
    </row>
    <row r="527" spans="10:30" ht="19" x14ac:dyDescent="0.25">
      <c r="J527" s="3" t="e">
        <f>IF(AND($C527=13,Datenblatt!M527&lt;Datenblatt!$R$3),0,IF(AND($C527=14,Datenblatt!M527&lt;Datenblatt!$R$4),0,IF(AND($C527=15,Datenblatt!M527&lt;Datenblatt!$R$5),0,IF(AND($C527=16,Datenblatt!M527&lt;Datenblatt!$R$6),0,IF(AND($C527=12,Datenblatt!M527&lt;Datenblatt!$R$7),0,IF(AND($C527=11,Datenblatt!M527&lt;Datenblatt!$R$8),0,IF(AND($C527=13,Datenblatt!M527&gt;Datenblatt!$Q$3),100,IF(AND($C527=14,Datenblatt!M527&gt;Datenblatt!$Q$4),100,IF(AND($C527=15,Datenblatt!M527&gt;Datenblatt!$Q$5),100,IF(AND($C527=16,Datenblatt!M527&gt;Datenblatt!$Q$6),100,IF(AND($C527=12,Datenblatt!M527&gt;Datenblatt!$Q$7),100,IF(AND($C527=11,Datenblatt!M527&gt;Datenblatt!$Q$8),100,IF(Übersicht!$C527=13,Datenblatt!$B$3*Datenblatt!M527^3+Datenblatt!$C$3*Datenblatt!M527^2+Datenblatt!$D$3*Datenblatt!M527+Datenblatt!$E$3,IF(Übersicht!$C527=14,Datenblatt!$B$4*Datenblatt!M527^3+Datenblatt!$C$4*Datenblatt!M527^2+Datenblatt!$D$4*Datenblatt!M527+Datenblatt!$E$4,IF(Übersicht!$C527=15,Datenblatt!$B$5*Datenblatt!M527^3+Datenblatt!$C$5*Datenblatt!M527^2+Datenblatt!$D$5*Datenblatt!M527+Datenblatt!$E$5,IF(Übersicht!$C527=16,Datenblatt!$B$6*Datenblatt!M527^3+Datenblatt!$C$6*Datenblatt!M527^2+Datenblatt!$D$6*Datenblatt!M527+Datenblatt!$E$6,IF(Übersicht!$C527=12,Datenblatt!$B$7*Datenblatt!M527^3+Datenblatt!$C$7*Datenblatt!M527^2+Datenblatt!$D$7*Datenblatt!M527+Datenblatt!$E$7,IF(Übersicht!$C527=11,Datenblatt!$B$8*Datenblatt!M527^3+Datenblatt!$C$8*Datenblatt!M527^2+Datenblatt!$D$8*Datenblatt!M527+Datenblatt!$E$8,0))))))))))))))))))</f>
        <v>#DIV/0!</v>
      </c>
      <c r="K527" t="e">
        <f>IF(AND(Übersicht!$C527=13,Datenblatt!N527&lt;Datenblatt!$T$3),0,IF(AND(Übersicht!$C527=14,Datenblatt!N527&lt;Datenblatt!$T$4),0,IF(AND(Übersicht!$C527=15,Datenblatt!N527&lt;Datenblatt!$T$5),0,IF(AND(Übersicht!$C527=16,Datenblatt!N527&lt;Datenblatt!$T$6),0,IF(AND(Übersicht!$C527=12,Datenblatt!N527&lt;Datenblatt!$T$7),0,IF(AND(Übersicht!$C527=11,Datenblatt!N527&lt;Datenblatt!$T$8),0,IF(AND($C527=13,Datenblatt!N527&gt;Datenblatt!$S$3),100,IF(AND($C527=14,Datenblatt!N527&gt;Datenblatt!$S$4),100,IF(AND($C527=15,Datenblatt!N527&gt;Datenblatt!$S$5),100,IF(AND($C527=16,Datenblatt!N527&gt;Datenblatt!$S$6),100,IF(AND($C527=12,Datenblatt!N527&gt;Datenblatt!$S$7),100,IF(AND($C527=11,Datenblatt!N527&gt;Datenblatt!$S$8),100,IF(Übersicht!$C527=13,Datenblatt!$B$11*Datenblatt!N527^3+Datenblatt!$C$11*Datenblatt!N527^2+Datenblatt!$D$11*Datenblatt!N527+Datenblatt!$E$11,IF(Übersicht!$C527=14,Datenblatt!$B$12*Datenblatt!N527^3+Datenblatt!$C$12*Datenblatt!N527^2+Datenblatt!$D$12*Datenblatt!N527+Datenblatt!$E$12,IF(Übersicht!$C527=15,Datenblatt!$B$13*Datenblatt!N527^3+Datenblatt!$C$13*Datenblatt!N527^2+Datenblatt!$D$13*Datenblatt!N527+Datenblatt!$E$13,IF(Übersicht!$C527=16,Datenblatt!$B$14*Datenblatt!N527^3+Datenblatt!$C$14*Datenblatt!N527^2+Datenblatt!$D$14*Datenblatt!N527+Datenblatt!$E$14,IF(Übersicht!$C527=12,Datenblatt!$B$15*Datenblatt!N527^3+Datenblatt!$C$15*Datenblatt!N527^2+Datenblatt!$D$15*Datenblatt!N527+Datenblatt!$E$15,IF(Übersicht!$C527=11,Datenblatt!$B$16*Datenblatt!N527^3+Datenblatt!$C$16*Datenblatt!N527^2+Datenblatt!$D$16*Datenblatt!N527+Datenblatt!$E$16,0))))))))))))))))))</f>
        <v>#DIV/0!</v>
      </c>
      <c r="L527">
        <f>IF(AND($C527=13,G527&lt;Datenblatt!$V$3),0,IF(AND($C527=14,G527&lt;Datenblatt!$V$4),0,IF(AND($C527=15,G527&lt;Datenblatt!$V$5),0,IF(AND($C527=16,G527&lt;Datenblatt!$V$6),0,IF(AND($C527=12,G527&lt;Datenblatt!$V$7),0,IF(AND($C527=11,G527&lt;Datenblatt!$V$8),0,IF(AND($C527=13,G527&gt;Datenblatt!$U$3),100,IF(AND($C527=14,G527&gt;Datenblatt!$U$4),100,IF(AND($C527=15,G527&gt;Datenblatt!$U$5),100,IF(AND($C527=16,G527&gt;Datenblatt!$U$6),100,IF(AND($C527=12,G527&gt;Datenblatt!$U$7),100,IF(AND($C527=11,G527&gt;Datenblatt!$U$8),100,IF($C527=13,(Datenblatt!$B$19*Übersicht!G527^3)+(Datenblatt!$C$19*Übersicht!G527^2)+(Datenblatt!$D$19*Übersicht!G527)+Datenblatt!$E$19,IF($C527=14,(Datenblatt!$B$20*Übersicht!G527^3)+(Datenblatt!$C$20*Übersicht!G527^2)+(Datenblatt!$D$20*Übersicht!G527)+Datenblatt!$E$20,IF($C527=15,(Datenblatt!$B$21*Übersicht!G527^3)+(Datenblatt!$C$21*Übersicht!G527^2)+(Datenblatt!$D$21*Übersicht!G527)+Datenblatt!$E$21,IF($C527=16,(Datenblatt!$B$22*Übersicht!G527^3)+(Datenblatt!$C$22*Übersicht!G527^2)+(Datenblatt!$D$22*Übersicht!G527)+Datenblatt!$E$22,IF($C527=12,(Datenblatt!$B$23*Übersicht!G527^3)+(Datenblatt!$C$23*Übersicht!G527^2)+(Datenblatt!$D$23*Übersicht!G527)+Datenblatt!$E$23,IF($C527=11,(Datenblatt!$B$24*Übersicht!G527^3)+(Datenblatt!$C$24*Übersicht!G527^2)+(Datenblatt!$D$24*Übersicht!G527)+Datenblatt!$E$24,0))))))))))))))))))</f>
        <v>0</v>
      </c>
      <c r="M527">
        <f>IF(AND(H527="",C527=11),Datenblatt!$I$26,IF(AND(H527="",C527=12),Datenblatt!$I$26,IF(AND(H527="",C527=16),Datenblatt!$I$27,IF(AND(H527="",C527=15),Datenblatt!$I$26,IF(AND(H527="",C527=14),Datenblatt!$I$26,IF(AND(H527="",C527=13),Datenblatt!$I$26,IF(AND($C527=13,H527&gt;Datenblatt!$X$3),0,IF(AND($C527=14,H527&gt;Datenblatt!$X$4),0,IF(AND($C527=15,H527&gt;Datenblatt!$X$5),0,IF(AND($C527=16,H527&gt;Datenblatt!$X$6),0,IF(AND($C527=12,H527&gt;Datenblatt!$X$7),0,IF(AND($C527=11,H527&gt;Datenblatt!$X$8),0,IF(AND($C527=13,H527&lt;Datenblatt!$W$3),100,IF(AND($C527=14,H527&lt;Datenblatt!$W$4),100,IF(AND($C527=15,H527&lt;Datenblatt!$W$5),100,IF(AND($C527=16,H527&lt;Datenblatt!$W$6),100,IF(AND($C527=12,H527&lt;Datenblatt!$W$7),100,IF(AND($C527=11,H527&lt;Datenblatt!$W$8),100,IF($C527=13,(Datenblatt!$B$27*Übersicht!H527^3)+(Datenblatt!$C$27*Übersicht!H527^2)+(Datenblatt!$D$27*Übersicht!H527)+Datenblatt!$E$27,IF($C527=14,(Datenblatt!$B$28*Übersicht!H527^3)+(Datenblatt!$C$28*Übersicht!H527^2)+(Datenblatt!$D$28*Übersicht!H527)+Datenblatt!$E$28,IF($C527=15,(Datenblatt!$B$29*Übersicht!H527^3)+(Datenblatt!$C$29*Übersicht!H527^2)+(Datenblatt!$D$29*Übersicht!H527)+Datenblatt!$E$29,IF($C527=16,(Datenblatt!$B$30*Übersicht!H527^3)+(Datenblatt!$C$30*Übersicht!H527^2)+(Datenblatt!$D$30*Übersicht!H527)+Datenblatt!$E$30,IF($C527=12,(Datenblatt!$B$31*Übersicht!H527^3)+(Datenblatt!$C$31*Übersicht!H527^2)+(Datenblatt!$D$31*Übersicht!H527)+Datenblatt!$E$31,IF($C527=11,(Datenblatt!$B$32*Übersicht!H527^3)+(Datenblatt!$C$32*Übersicht!H527^2)+(Datenblatt!$D$32*Übersicht!H527)+Datenblatt!$E$32,0))))))))))))))))))))))))</f>
        <v>0</v>
      </c>
      <c r="N527">
        <f>IF(AND(H527="",C527=11),Datenblatt!$I$29,IF(AND(H527="",C527=12),Datenblatt!$I$29,IF(AND(H527="",C527=16),Datenblatt!$I$29,IF(AND(H527="",C527=15),Datenblatt!$I$29,IF(AND(H527="",C527=14),Datenblatt!$I$29,IF(AND(H527="",C527=13),Datenblatt!$I$29,IF(AND($C527=13,H527&gt;Datenblatt!$X$3),0,IF(AND($C527=14,H527&gt;Datenblatt!$X$4),0,IF(AND($C527=15,H527&gt;Datenblatt!$X$5),0,IF(AND($C527=16,H527&gt;Datenblatt!$X$6),0,IF(AND($C527=12,H527&gt;Datenblatt!$X$7),0,IF(AND($C527=11,H527&gt;Datenblatt!$X$8),0,IF(AND($C527=13,H527&lt;Datenblatt!$W$3),100,IF(AND($C527=14,H527&lt;Datenblatt!$W$4),100,IF(AND($C527=15,H527&lt;Datenblatt!$W$5),100,IF(AND($C527=16,H527&lt;Datenblatt!$W$6),100,IF(AND($C527=12,H527&lt;Datenblatt!$W$7),100,IF(AND($C527=11,H527&lt;Datenblatt!$W$8),100,IF($C527=13,(Datenblatt!$B$27*Übersicht!H527^3)+(Datenblatt!$C$27*Übersicht!H527^2)+(Datenblatt!$D$27*Übersicht!H527)+Datenblatt!$E$27,IF($C527=14,(Datenblatt!$B$28*Übersicht!H527^3)+(Datenblatt!$C$28*Übersicht!H527^2)+(Datenblatt!$D$28*Übersicht!H527)+Datenblatt!$E$28,IF($C527=15,(Datenblatt!$B$29*Übersicht!H527^3)+(Datenblatt!$C$29*Übersicht!H527^2)+(Datenblatt!$D$29*Übersicht!H527)+Datenblatt!$E$29,IF($C527=16,(Datenblatt!$B$30*Übersicht!H527^3)+(Datenblatt!$C$30*Übersicht!H527^2)+(Datenblatt!$D$30*Übersicht!H527)+Datenblatt!$E$30,IF($C527=12,(Datenblatt!$B$31*Übersicht!H527^3)+(Datenblatt!$C$31*Übersicht!H527^2)+(Datenblatt!$D$31*Übersicht!H527)+Datenblatt!$E$31,IF($C527=11,(Datenblatt!$B$32*Übersicht!H527^3)+(Datenblatt!$C$32*Übersicht!H527^2)+(Datenblatt!$D$32*Übersicht!H527)+Datenblatt!$E$32,0))))))))))))))))))))))))</f>
        <v>0</v>
      </c>
      <c r="O527" s="2" t="e">
        <f t="shared" si="32"/>
        <v>#DIV/0!</v>
      </c>
      <c r="P527" s="2" t="e">
        <f t="shared" si="33"/>
        <v>#DIV/0!</v>
      </c>
      <c r="R527" s="2"/>
      <c r="S527" s="2">
        <f>Datenblatt!$I$10</f>
        <v>62.816491055091916</v>
      </c>
      <c r="T527" s="2">
        <f>Datenblatt!$I$18</f>
        <v>62.379148900450787</v>
      </c>
      <c r="U527" s="2">
        <f>Datenblatt!$I$26</f>
        <v>55.885385458572635</v>
      </c>
      <c r="V527" s="2">
        <f>Datenblatt!$I$34</f>
        <v>60.727085155488531</v>
      </c>
      <c r="W527" s="7" t="e">
        <f t="shared" si="34"/>
        <v>#DIV/0!</v>
      </c>
      <c r="Y527" s="2">
        <f>Datenblatt!$I$5</f>
        <v>73.48733784597421</v>
      </c>
      <c r="Z527">
        <f>Datenblatt!$I$13</f>
        <v>79.926562848016317</v>
      </c>
      <c r="AA527">
        <f>Datenblatt!$I$21</f>
        <v>79.953620531215734</v>
      </c>
      <c r="AB527">
        <f>Datenblatt!$I$29</f>
        <v>70.851454876954847</v>
      </c>
      <c r="AC527">
        <f>Datenblatt!$I$37</f>
        <v>75.813025407742586</v>
      </c>
      <c r="AD527" s="7" t="e">
        <f t="shared" si="35"/>
        <v>#DIV/0!</v>
      </c>
    </row>
    <row r="528" spans="10:30" ht="19" x14ac:dyDescent="0.25">
      <c r="J528" s="3" t="e">
        <f>IF(AND($C528=13,Datenblatt!M528&lt;Datenblatt!$R$3),0,IF(AND($C528=14,Datenblatt!M528&lt;Datenblatt!$R$4),0,IF(AND($C528=15,Datenblatt!M528&lt;Datenblatt!$R$5),0,IF(AND($C528=16,Datenblatt!M528&lt;Datenblatt!$R$6),0,IF(AND($C528=12,Datenblatt!M528&lt;Datenblatt!$R$7),0,IF(AND($C528=11,Datenblatt!M528&lt;Datenblatt!$R$8),0,IF(AND($C528=13,Datenblatt!M528&gt;Datenblatt!$Q$3),100,IF(AND($C528=14,Datenblatt!M528&gt;Datenblatt!$Q$4),100,IF(AND($C528=15,Datenblatt!M528&gt;Datenblatt!$Q$5),100,IF(AND($C528=16,Datenblatt!M528&gt;Datenblatt!$Q$6),100,IF(AND($C528=12,Datenblatt!M528&gt;Datenblatt!$Q$7),100,IF(AND($C528=11,Datenblatt!M528&gt;Datenblatt!$Q$8),100,IF(Übersicht!$C528=13,Datenblatt!$B$3*Datenblatt!M528^3+Datenblatt!$C$3*Datenblatt!M528^2+Datenblatt!$D$3*Datenblatt!M528+Datenblatt!$E$3,IF(Übersicht!$C528=14,Datenblatt!$B$4*Datenblatt!M528^3+Datenblatt!$C$4*Datenblatt!M528^2+Datenblatt!$D$4*Datenblatt!M528+Datenblatt!$E$4,IF(Übersicht!$C528=15,Datenblatt!$B$5*Datenblatt!M528^3+Datenblatt!$C$5*Datenblatt!M528^2+Datenblatt!$D$5*Datenblatt!M528+Datenblatt!$E$5,IF(Übersicht!$C528=16,Datenblatt!$B$6*Datenblatt!M528^3+Datenblatt!$C$6*Datenblatt!M528^2+Datenblatt!$D$6*Datenblatt!M528+Datenblatt!$E$6,IF(Übersicht!$C528=12,Datenblatt!$B$7*Datenblatt!M528^3+Datenblatt!$C$7*Datenblatt!M528^2+Datenblatt!$D$7*Datenblatt!M528+Datenblatt!$E$7,IF(Übersicht!$C528=11,Datenblatt!$B$8*Datenblatt!M528^3+Datenblatt!$C$8*Datenblatt!M528^2+Datenblatt!$D$8*Datenblatt!M528+Datenblatt!$E$8,0))))))))))))))))))</f>
        <v>#DIV/0!</v>
      </c>
      <c r="K528" t="e">
        <f>IF(AND(Übersicht!$C528=13,Datenblatt!N528&lt;Datenblatt!$T$3),0,IF(AND(Übersicht!$C528=14,Datenblatt!N528&lt;Datenblatt!$T$4),0,IF(AND(Übersicht!$C528=15,Datenblatt!N528&lt;Datenblatt!$T$5),0,IF(AND(Übersicht!$C528=16,Datenblatt!N528&lt;Datenblatt!$T$6),0,IF(AND(Übersicht!$C528=12,Datenblatt!N528&lt;Datenblatt!$T$7),0,IF(AND(Übersicht!$C528=11,Datenblatt!N528&lt;Datenblatt!$T$8),0,IF(AND($C528=13,Datenblatt!N528&gt;Datenblatt!$S$3),100,IF(AND($C528=14,Datenblatt!N528&gt;Datenblatt!$S$4),100,IF(AND($C528=15,Datenblatt!N528&gt;Datenblatt!$S$5),100,IF(AND($C528=16,Datenblatt!N528&gt;Datenblatt!$S$6),100,IF(AND($C528=12,Datenblatt!N528&gt;Datenblatt!$S$7),100,IF(AND($C528=11,Datenblatt!N528&gt;Datenblatt!$S$8),100,IF(Übersicht!$C528=13,Datenblatt!$B$11*Datenblatt!N528^3+Datenblatt!$C$11*Datenblatt!N528^2+Datenblatt!$D$11*Datenblatt!N528+Datenblatt!$E$11,IF(Übersicht!$C528=14,Datenblatt!$B$12*Datenblatt!N528^3+Datenblatt!$C$12*Datenblatt!N528^2+Datenblatt!$D$12*Datenblatt!N528+Datenblatt!$E$12,IF(Übersicht!$C528=15,Datenblatt!$B$13*Datenblatt!N528^3+Datenblatt!$C$13*Datenblatt!N528^2+Datenblatt!$D$13*Datenblatt!N528+Datenblatt!$E$13,IF(Übersicht!$C528=16,Datenblatt!$B$14*Datenblatt!N528^3+Datenblatt!$C$14*Datenblatt!N528^2+Datenblatt!$D$14*Datenblatt!N528+Datenblatt!$E$14,IF(Übersicht!$C528=12,Datenblatt!$B$15*Datenblatt!N528^3+Datenblatt!$C$15*Datenblatt!N528^2+Datenblatt!$D$15*Datenblatt!N528+Datenblatt!$E$15,IF(Übersicht!$C528=11,Datenblatt!$B$16*Datenblatt!N528^3+Datenblatt!$C$16*Datenblatt!N528^2+Datenblatt!$D$16*Datenblatt!N528+Datenblatt!$E$16,0))))))))))))))))))</f>
        <v>#DIV/0!</v>
      </c>
      <c r="L528">
        <f>IF(AND($C528=13,G528&lt;Datenblatt!$V$3),0,IF(AND($C528=14,G528&lt;Datenblatt!$V$4),0,IF(AND($C528=15,G528&lt;Datenblatt!$V$5),0,IF(AND($C528=16,G528&lt;Datenblatt!$V$6),0,IF(AND($C528=12,G528&lt;Datenblatt!$V$7),0,IF(AND($C528=11,G528&lt;Datenblatt!$V$8),0,IF(AND($C528=13,G528&gt;Datenblatt!$U$3),100,IF(AND($C528=14,G528&gt;Datenblatt!$U$4),100,IF(AND($C528=15,G528&gt;Datenblatt!$U$5),100,IF(AND($C528=16,G528&gt;Datenblatt!$U$6),100,IF(AND($C528=12,G528&gt;Datenblatt!$U$7),100,IF(AND($C528=11,G528&gt;Datenblatt!$U$8),100,IF($C528=13,(Datenblatt!$B$19*Übersicht!G528^3)+(Datenblatt!$C$19*Übersicht!G528^2)+(Datenblatt!$D$19*Übersicht!G528)+Datenblatt!$E$19,IF($C528=14,(Datenblatt!$B$20*Übersicht!G528^3)+(Datenblatt!$C$20*Übersicht!G528^2)+(Datenblatt!$D$20*Übersicht!G528)+Datenblatt!$E$20,IF($C528=15,(Datenblatt!$B$21*Übersicht!G528^3)+(Datenblatt!$C$21*Übersicht!G528^2)+(Datenblatt!$D$21*Übersicht!G528)+Datenblatt!$E$21,IF($C528=16,(Datenblatt!$B$22*Übersicht!G528^3)+(Datenblatt!$C$22*Übersicht!G528^2)+(Datenblatt!$D$22*Übersicht!G528)+Datenblatt!$E$22,IF($C528=12,(Datenblatt!$B$23*Übersicht!G528^3)+(Datenblatt!$C$23*Übersicht!G528^2)+(Datenblatt!$D$23*Übersicht!G528)+Datenblatt!$E$23,IF($C528=11,(Datenblatt!$B$24*Übersicht!G528^3)+(Datenblatt!$C$24*Übersicht!G528^2)+(Datenblatt!$D$24*Übersicht!G528)+Datenblatt!$E$24,0))))))))))))))))))</f>
        <v>0</v>
      </c>
      <c r="M528">
        <f>IF(AND(H528="",C528=11),Datenblatt!$I$26,IF(AND(H528="",C528=12),Datenblatt!$I$26,IF(AND(H528="",C528=16),Datenblatt!$I$27,IF(AND(H528="",C528=15),Datenblatt!$I$26,IF(AND(H528="",C528=14),Datenblatt!$I$26,IF(AND(H528="",C528=13),Datenblatt!$I$26,IF(AND($C528=13,H528&gt;Datenblatt!$X$3),0,IF(AND($C528=14,H528&gt;Datenblatt!$X$4),0,IF(AND($C528=15,H528&gt;Datenblatt!$X$5),0,IF(AND($C528=16,H528&gt;Datenblatt!$X$6),0,IF(AND($C528=12,H528&gt;Datenblatt!$X$7),0,IF(AND($C528=11,H528&gt;Datenblatt!$X$8),0,IF(AND($C528=13,H528&lt;Datenblatt!$W$3),100,IF(AND($C528=14,H528&lt;Datenblatt!$W$4),100,IF(AND($C528=15,H528&lt;Datenblatt!$W$5),100,IF(AND($C528=16,H528&lt;Datenblatt!$W$6),100,IF(AND($C528=12,H528&lt;Datenblatt!$W$7),100,IF(AND($C528=11,H528&lt;Datenblatt!$W$8),100,IF($C528=13,(Datenblatt!$B$27*Übersicht!H528^3)+(Datenblatt!$C$27*Übersicht!H528^2)+(Datenblatt!$D$27*Übersicht!H528)+Datenblatt!$E$27,IF($C528=14,(Datenblatt!$B$28*Übersicht!H528^3)+(Datenblatt!$C$28*Übersicht!H528^2)+(Datenblatt!$D$28*Übersicht!H528)+Datenblatt!$E$28,IF($C528=15,(Datenblatt!$B$29*Übersicht!H528^3)+(Datenblatt!$C$29*Übersicht!H528^2)+(Datenblatt!$D$29*Übersicht!H528)+Datenblatt!$E$29,IF($C528=16,(Datenblatt!$B$30*Übersicht!H528^3)+(Datenblatt!$C$30*Übersicht!H528^2)+(Datenblatt!$D$30*Übersicht!H528)+Datenblatt!$E$30,IF($C528=12,(Datenblatt!$B$31*Übersicht!H528^3)+(Datenblatt!$C$31*Übersicht!H528^2)+(Datenblatt!$D$31*Übersicht!H528)+Datenblatt!$E$31,IF($C528=11,(Datenblatt!$B$32*Übersicht!H528^3)+(Datenblatt!$C$32*Übersicht!H528^2)+(Datenblatt!$D$32*Übersicht!H528)+Datenblatt!$E$32,0))))))))))))))))))))))))</f>
        <v>0</v>
      </c>
      <c r="N528">
        <f>IF(AND(H528="",C528=11),Datenblatt!$I$29,IF(AND(H528="",C528=12),Datenblatt!$I$29,IF(AND(H528="",C528=16),Datenblatt!$I$29,IF(AND(H528="",C528=15),Datenblatt!$I$29,IF(AND(H528="",C528=14),Datenblatt!$I$29,IF(AND(H528="",C528=13),Datenblatt!$I$29,IF(AND($C528=13,H528&gt;Datenblatt!$X$3),0,IF(AND($C528=14,H528&gt;Datenblatt!$X$4),0,IF(AND($C528=15,H528&gt;Datenblatt!$X$5),0,IF(AND($C528=16,H528&gt;Datenblatt!$X$6),0,IF(AND($C528=12,H528&gt;Datenblatt!$X$7),0,IF(AND($C528=11,H528&gt;Datenblatt!$X$8),0,IF(AND($C528=13,H528&lt;Datenblatt!$W$3),100,IF(AND($C528=14,H528&lt;Datenblatt!$W$4),100,IF(AND($C528=15,H528&lt;Datenblatt!$W$5),100,IF(AND($C528=16,H528&lt;Datenblatt!$W$6),100,IF(AND($C528=12,H528&lt;Datenblatt!$W$7),100,IF(AND($C528=11,H528&lt;Datenblatt!$W$8),100,IF($C528=13,(Datenblatt!$B$27*Übersicht!H528^3)+(Datenblatt!$C$27*Übersicht!H528^2)+(Datenblatt!$D$27*Übersicht!H528)+Datenblatt!$E$27,IF($C528=14,(Datenblatt!$B$28*Übersicht!H528^3)+(Datenblatt!$C$28*Übersicht!H528^2)+(Datenblatt!$D$28*Übersicht!H528)+Datenblatt!$E$28,IF($C528=15,(Datenblatt!$B$29*Übersicht!H528^3)+(Datenblatt!$C$29*Übersicht!H528^2)+(Datenblatt!$D$29*Übersicht!H528)+Datenblatt!$E$29,IF($C528=16,(Datenblatt!$B$30*Übersicht!H528^3)+(Datenblatt!$C$30*Übersicht!H528^2)+(Datenblatt!$D$30*Übersicht!H528)+Datenblatt!$E$30,IF($C528=12,(Datenblatt!$B$31*Übersicht!H528^3)+(Datenblatt!$C$31*Übersicht!H528^2)+(Datenblatt!$D$31*Übersicht!H528)+Datenblatt!$E$31,IF($C528=11,(Datenblatt!$B$32*Übersicht!H528^3)+(Datenblatt!$C$32*Übersicht!H528^2)+(Datenblatt!$D$32*Übersicht!H528)+Datenblatt!$E$32,0))))))))))))))))))))))))</f>
        <v>0</v>
      </c>
      <c r="O528" s="2" t="e">
        <f t="shared" si="32"/>
        <v>#DIV/0!</v>
      </c>
      <c r="P528" s="2" t="e">
        <f t="shared" si="33"/>
        <v>#DIV/0!</v>
      </c>
      <c r="R528" s="2"/>
      <c r="S528" s="2">
        <f>Datenblatt!$I$10</f>
        <v>62.816491055091916</v>
      </c>
      <c r="T528" s="2">
        <f>Datenblatt!$I$18</f>
        <v>62.379148900450787</v>
      </c>
      <c r="U528" s="2">
        <f>Datenblatt!$I$26</f>
        <v>55.885385458572635</v>
      </c>
      <c r="V528" s="2">
        <f>Datenblatt!$I$34</f>
        <v>60.727085155488531</v>
      </c>
      <c r="W528" s="7" t="e">
        <f t="shared" si="34"/>
        <v>#DIV/0!</v>
      </c>
      <c r="Y528" s="2">
        <f>Datenblatt!$I$5</f>
        <v>73.48733784597421</v>
      </c>
      <c r="Z528">
        <f>Datenblatt!$I$13</f>
        <v>79.926562848016317</v>
      </c>
      <c r="AA528">
        <f>Datenblatt!$I$21</f>
        <v>79.953620531215734</v>
      </c>
      <c r="AB528">
        <f>Datenblatt!$I$29</f>
        <v>70.851454876954847</v>
      </c>
      <c r="AC528">
        <f>Datenblatt!$I$37</f>
        <v>75.813025407742586</v>
      </c>
      <c r="AD528" s="7" t="e">
        <f t="shared" si="35"/>
        <v>#DIV/0!</v>
      </c>
    </row>
    <row r="529" spans="10:30" ht="19" x14ac:dyDescent="0.25">
      <c r="J529" s="3" t="e">
        <f>IF(AND($C529=13,Datenblatt!M529&lt;Datenblatt!$R$3),0,IF(AND($C529=14,Datenblatt!M529&lt;Datenblatt!$R$4),0,IF(AND($C529=15,Datenblatt!M529&lt;Datenblatt!$R$5),0,IF(AND($C529=16,Datenblatt!M529&lt;Datenblatt!$R$6),0,IF(AND($C529=12,Datenblatt!M529&lt;Datenblatt!$R$7),0,IF(AND($C529=11,Datenblatt!M529&lt;Datenblatt!$R$8),0,IF(AND($C529=13,Datenblatt!M529&gt;Datenblatt!$Q$3),100,IF(AND($C529=14,Datenblatt!M529&gt;Datenblatt!$Q$4),100,IF(AND($C529=15,Datenblatt!M529&gt;Datenblatt!$Q$5),100,IF(AND($C529=16,Datenblatt!M529&gt;Datenblatt!$Q$6),100,IF(AND($C529=12,Datenblatt!M529&gt;Datenblatt!$Q$7),100,IF(AND($C529=11,Datenblatt!M529&gt;Datenblatt!$Q$8),100,IF(Übersicht!$C529=13,Datenblatt!$B$3*Datenblatt!M529^3+Datenblatt!$C$3*Datenblatt!M529^2+Datenblatt!$D$3*Datenblatt!M529+Datenblatt!$E$3,IF(Übersicht!$C529=14,Datenblatt!$B$4*Datenblatt!M529^3+Datenblatt!$C$4*Datenblatt!M529^2+Datenblatt!$D$4*Datenblatt!M529+Datenblatt!$E$4,IF(Übersicht!$C529=15,Datenblatt!$B$5*Datenblatt!M529^3+Datenblatt!$C$5*Datenblatt!M529^2+Datenblatt!$D$5*Datenblatt!M529+Datenblatt!$E$5,IF(Übersicht!$C529=16,Datenblatt!$B$6*Datenblatt!M529^3+Datenblatt!$C$6*Datenblatt!M529^2+Datenblatt!$D$6*Datenblatt!M529+Datenblatt!$E$6,IF(Übersicht!$C529=12,Datenblatt!$B$7*Datenblatt!M529^3+Datenblatt!$C$7*Datenblatt!M529^2+Datenblatt!$D$7*Datenblatt!M529+Datenblatt!$E$7,IF(Übersicht!$C529=11,Datenblatt!$B$8*Datenblatt!M529^3+Datenblatt!$C$8*Datenblatt!M529^2+Datenblatt!$D$8*Datenblatt!M529+Datenblatt!$E$8,0))))))))))))))))))</f>
        <v>#DIV/0!</v>
      </c>
      <c r="K529" t="e">
        <f>IF(AND(Übersicht!$C529=13,Datenblatt!N529&lt;Datenblatt!$T$3),0,IF(AND(Übersicht!$C529=14,Datenblatt!N529&lt;Datenblatt!$T$4),0,IF(AND(Übersicht!$C529=15,Datenblatt!N529&lt;Datenblatt!$T$5),0,IF(AND(Übersicht!$C529=16,Datenblatt!N529&lt;Datenblatt!$T$6),0,IF(AND(Übersicht!$C529=12,Datenblatt!N529&lt;Datenblatt!$T$7),0,IF(AND(Übersicht!$C529=11,Datenblatt!N529&lt;Datenblatt!$T$8),0,IF(AND($C529=13,Datenblatt!N529&gt;Datenblatt!$S$3),100,IF(AND($C529=14,Datenblatt!N529&gt;Datenblatt!$S$4),100,IF(AND($C529=15,Datenblatt!N529&gt;Datenblatt!$S$5),100,IF(AND($C529=16,Datenblatt!N529&gt;Datenblatt!$S$6),100,IF(AND($C529=12,Datenblatt!N529&gt;Datenblatt!$S$7),100,IF(AND($C529=11,Datenblatt!N529&gt;Datenblatt!$S$8),100,IF(Übersicht!$C529=13,Datenblatt!$B$11*Datenblatt!N529^3+Datenblatt!$C$11*Datenblatt!N529^2+Datenblatt!$D$11*Datenblatt!N529+Datenblatt!$E$11,IF(Übersicht!$C529=14,Datenblatt!$B$12*Datenblatt!N529^3+Datenblatt!$C$12*Datenblatt!N529^2+Datenblatt!$D$12*Datenblatt!N529+Datenblatt!$E$12,IF(Übersicht!$C529=15,Datenblatt!$B$13*Datenblatt!N529^3+Datenblatt!$C$13*Datenblatt!N529^2+Datenblatt!$D$13*Datenblatt!N529+Datenblatt!$E$13,IF(Übersicht!$C529=16,Datenblatt!$B$14*Datenblatt!N529^3+Datenblatt!$C$14*Datenblatt!N529^2+Datenblatt!$D$14*Datenblatt!N529+Datenblatt!$E$14,IF(Übersicht!$C529=12,Datenblatt!$B$15*Datenblatt!N529^3+Datenblatt!$C$15*Datenblatt!N529^2+Datenblatt!$D$15*Datenblatt!N529+Datenblatt!$E$15,IF(Übersicht!$C529=11,Datenblatt!$B$16*Datenblatt!N529^3+Datenblatt!$C$16*Datenblatt!N529^2+Datenblatt!$D$16*Datenblatt!N529+Datenblatt!$E$16,0))))))))))))))))))</f>
        <v>#DIV/0!</v>
      </c>
      <c r="L529">
        <f>IF(AND($C529=13,G529&lt;Datenblatt!$V$3),0,IF(AND($C529=14,G529&lt;Datenblatt!$V$4),0,IF(AND($C529=15,G529&lt;Datenblatt!$V$5),0,IF(AND($C529=16,G529&lt;Datenblatt!$V$6),0,IF(AND($C529=12,G529&lt;Datenblatt!$V$7),0,IF(AND($C529=11,G529&lt;Datenblatt!$V$8),0,IF(AND($C529=13,G529&gt;Datenblatt!$U$3),100,IF(AND($C529=14,G529&gt;Datenblatt!$U$4),100,IF(AND($C529=15,G529&gt;Datenblatt!$U$5),100,IF(AND($C529=16,G529&gt;Datenblatt!$U$6),100,IF(AND($C529=12,G529&gt;Datenblatt!$U$7),100,IF(AND($C529=11,G529&gt;Datenblatt!$U$8),100,IF($C529=13,(Datenblatt!$B$19*Übersicht!G529^3)+(Datenblatt!$C$19*Übersicht!G529^2)+(Datenblatt!$D$19*Übersicht!G529)+Datenblatt!$E$19,IF($C529=14,(Datenblatt!$B$20*Übersicht!G529^3)+(Datenblatt!$C$20*Übersicht!G529^2)+(Datenblatt!$D$20*Übersicht!G529)+Datenblatt!$E$20,IF($C529=15,(Datenblatt!$B$21*Übersicht!G529^3)+(Datenblatt!$C$21*Übersicht!G529^2)+(Datenblatt!$D$21*Übersicht!G529)+Datenblatt!$E$21,IF($C529=16,(Datenblatt!$B$22*Übersicht!G529^3)+(Datenblatt!$C$22*Übersicht!G529^2)+(Datenblatt!$D$22*Übersicht!G529)+Datenblatt!$E$22,IF($C529=12,(Datenblatt!$B$23*Übersicht!G529^3)+(Datenblatt!$C$23*Übersicht!G529^2)+(Datenblatt!$D$23*Übersicht!G529)+Datenblatt!$E$23,IF($C529=11,(Datenblatt!$B$24*Übersicht!G529^3)+(Datenblatt!$C$24*Übersicht!G529^2)+(Datenblatt!$D$24*Übersicht!G529)+Datenblatt!$E$24,0))))))))))))))))))</f>
        <v>0</v>
      </c>
      <c r="M529">
        <f>IF(AND(H529="",C529=11),Datenblatt!$I$26,IF(AND(H529="",C529=12),Datenblatt!$I$26,IF(AND(H529="",C529=16),Datenblatt!$I$27,IF(AND(H529="",C529=15),Datenblatt!$I$26,IF(AND(H529="",C529=14),Datenblatt!$I$26,IF(AND(H529="",C529=13),Datenblatt!$I$26,IF(AND($C529=13,H529&gt;Datenblatt!$X$3),0,IF(AND($C529=14,H529&gt;Datenblatt!$X$4),0,IF(AND($C529=15,H529&gt;Datenblatt!$X$5),0,IF(AND($C529=16,H529&gt;Datenblatt!$X$6),0,IF(AND($C529=12,H529&gt;Datenblatt!$X$7),0,IF(AND($C529=11,H529&gt;Datenblatt!$X$8),0,IF(AND($C529=13,H529&lt;Datenblatt!$W$3),100,IF(AND($C529=14,H529&lt;Datenblatt!$W$4),100,IF(AND($C529=15,H529&lt;Datenblatt!$W$5),100,IF(AND($C529=16,H529&lt;Datenblatt!$W$6),100,IF(AND($C529=12,H529&lt;Datenblatt!$W$7),100,IF(AND($C529=11,H529&lt;Datenblatt!$W$8),100,IF($C529=13,(Datenblatt!$B$27*Übersicht!H529^3)+(Datenblatt!$C$27*Übersicht!H529^2)+(Datenblatt!$D$27*Übersicht!H529)+Datenblatt!$E$27,IF($C529=14,(Datenblatt!$B$28*Übersicht!H529^3)+(Datenblatt!$C$28*Übersicht!H529^2)+(Datenblatt!$D$28*Übersicht!H529)+Datenblatt!$E$28,IF($C529=15,(Datenblatt!$B$29*Übersicht!H529^3)+(Datenblatt!$C$29*Übersicht!H529^2)+(Datenblatt!$D$29*Übersicht!H529)+Datenblatt!$E$29,IF($C529=16,(Datenblatt!$B$30*Übersicht!H529^3)+(Datenblatt!$C$30*Übersicht!H529^2)+(Datenblatt!$D$30*Übersicht!H529)+Datenblatt!$E$30,IF($C529=12,(Datenblatt!$B$31*Übersicht!H529^3)+(Datenblatt!$C$31*Übersicht!H529^2)+(Datenblatt!$D$31*Übersicht!H529)+Datenblatt!$E$31,IF($C529=11,(Datenblatt!$B$32*Übersicht!H529^3)+(Datenblatt!$C$32*Übersicht!H529^2)+(Datenblatt!$D$32*Übersicht!H529)+Datenblatt!$E$32,0))))))))))))))))))))))))</f>
        <v>0</v>
      </c>
      <c r="N529">
        <f>IF(AND(H529="",C529=11),Datenblatt!$I$29,IF(AND(H529="",C529=12),Datenblatt!$I$29,IF(AND(H529="",C529=16),Datenblatt!$I$29,IF(AND(H529="",C529=15),Datenblatt!$I$29,IF(AND(H529="",C529=14),Datenblatt!$I$29,IF(AND(H529="",C529=13),Datenblatt!$I$29,IF(AND($C529=13,H529&gt;Datenblatt!$X$3),0,IF(AND($C529=14,H529&gt;Datenblatt!$X$4),0,IF(AND($C529=15,H529&gt;Datenblatt!$X$5),0,IF(AND($C529=16,H529&gt;Datenblatt!$X$6),0,IF(AND($C529=12,H529&gt;Datenblatt!$X$7),0,IF(AND($C529=11,H529&gt;Datenblatt!$X$8),0,IF(AND($C529=13,H529&lt;Datenblatt!$W$3),100,IF(AND($C529=14,H529&lt;Datenblatt!$W$4),100,IF(AND($C529=15,H529&lt;Datenblatt!$W$5),100,IF(AND($C529=16,H529&lt;Datenblatt!$W$6),100,IF(AND($C529=12,H529&lt;Datenblatt!$W$7),100,IF(AND($C529=11,H529&lt;Datenblatt!$W$8),100,IF($C529=13,(Datenblatt!$B$27*Übersicht!H529^3)+(Datenblatt!$C$27*Übersicht!H529^2)+(Datenblatt!$D$27*Übersicht!H529)+Datenblatt!$E$27,IF($C529=14,(Datenblatt!$B$28*Übersicht!H529^3)+(Datenblatt!$C$28*Übersicht!H529^2)+(Datenblatt!$D$28*Übersicht!H529)+Datenblatt!$E$28,IF($C529=15,(Datenblatt!$B$29*Übersicht!H529^3)+(Datenblatt!$C$29*Übersicht!H529^2)+(Datenblatt!$D$29*Übersicht!H529)+Datenblatt!$E$29,IF($C529=16,(Datenblatt!$B$30*Übersicht!H529^3)+(Datenblatt!$C$30*Übersicht!H529^2)+(Datenblatt!$D$30*Übersicht!H529)+Datenblatt!$E$30,IF($C529=12,(Datenblatt!$B$31*Übersicht!H529^3)+(Datenblatt!$C$31*Übersicht!H529^2)+(Datenblatt!$D$31*Übersicht!H529)+Datenblatt!$E$31,IF($C529=11,(Datenblatt!$B$32*Übersicht!H529^3)+(Datenblatt!$C$32*Übersicht!H529^2)+(Datenblatt!$D$32*Übersicht!H529)+Datenblatt!$E$32,0))))))))))))))))))))))))</f>
        <v>0</v>
      </c>
      <c r="O529" s="2" t="e">
        <f t="shared" si="32"/>
        <v>#DIV/0!</v>
      </c>
      <c r="P529" s="2" t="e">
        <f t="shared" si="33"/>
        <v>#DIV/0!</v>
      </c>
      <c r="R529" s="2"/>
      <c r="S529" s="2">
        <f>Datenblatt!$I$10</f>
        <v>62.816491055091916</v>
      </c>
      <c r="T529" s="2">
        <f>Datenblatt!$I$18</f>
        <v>62.379148900450787</v>
      </c>
      <c r="U529" s="2">
        <f>Datenblatt!$I$26</f>
        <v>55.885385458572635</v>
      </c>
      <c r="V529" s="2">
        <f>Datenblatt!$I$34</f>
        <v>60.727085155488531</v>
      </c>
      <c r="W529" s="7" t="e">
        <f t="shared" si="34"/>
        <v>#DIV/0!</v>
      </c>
      <c r="Y529" s="2">
        <f>Datenblatt!$I$5</f>
        <v>73.48733784597421</v>
      </c>
      <c r="Z529">
        <f>Datenblatt!$I$13</f>
        <v>79.926562848016317</v>
      </c>
      <c r="AA529">
        <f>Datenblatt!$I$21</f>
        <v>79.953620531215734</v>
      </c>
      <c r="AB529">
        <f>Datenblatt!$I$29</f>
        <v>70.851454876954847</v>
      </c>
      <c r="AC529">
        <f>Datenblatt!$I$37</f>
        <v>75.813025407742586</v>
      </c>
      <c r="AD529" s="7" t="e">
        <f t="shared" si="35"/>
        <v>#DIV/0!</v>
      </c>
    </row>
    <row r="530" spans="10:30" ht="19" x14ac:dyDescent="0.25">
      <c r="J530" s="3" t="e">
        <f>IF(AND($C530=13,Datenblatt!M530&lt;Datenblatt!$R$3),0,IF(AND($C530=14,Datenblatt!M530&lt;Datenblatt!$R$4),0,IF(AND($C530=15,Datenblatt!M530&lt;Datenblatt!$R$5),0,IF(AND($C530=16,Datenblatt!M530&lt;Datenblatt!$R$6),0,IF(AND($C530=12,Datenblatt!M530&lt;Datenblatt!$R$7),0,IF(AND($C530=11,Datenblatt!M530&lt;Datenblatt!$R$8),0,IF(AND($C530=13,Datenblatt!M530&gt;Datenblatt!$Q$3),100,IF(AND($C530=14,Datenblatt!M530&gt;Datenblatt!$Q$4),100,IF(AND($C530=15,Datenblatt!M530&gt;Datenblatt!$Q$5),100,IF(AND($C530=16,Datenblatt!M530&gt;Datenblatt!$Q$6),100,IF(AND($C530=12,Datenblatt!M530&gt;Datenblatt!$Q$7),100,IF(AND($C530=11,Datenblatt!M530&gt;Datenblatt!$Q$8),100,IF(Übersicht!$C530=13,Datenblatt!$B$3*Datenblatt!M530^3+Datenblatt!$C$3*Datenblatt!M530^2+Datenblatt!$D$3*Datenblatt!M530+Datenblatt!$E$3,IF(Übersicht!$C530=14,Datenblatt!$B$4*Datenblatt!M530^3+Datenblatt!$C$4*Datenblatt!M530^2+Datenblatt!$D$4*Datenblatt!M530+Datenblatt!$E$4,IF(Übersicht!$C530=15,Datenblatt!$B$5*Datenblatt!M530^3+Datenblatt!$C$5*Datenblatt!M530^2+Datenblatt!$D$5*Datenblatt!M530+Datenblatt!$E$5,IF(Übersicht!$C530=16,Datenblatt!$B$6*Datenblatt!M530^3+Datenblatt!$C$6*Datenblatt!M530^2+Datenblatt!$D$6*Datenblatt!M530+Datenblatt!$E$6,IF(Übersicht!$C530=12,Datenblatt!$B$7*Datenblatt!M530^3+Datenblatt!$C$7*Datenblatt!M530^2+Datenblatt!$D$7*Datenblatt!M530+Datenblatt!$E$7,IF(Übersicht!$C530=11,Datenblatt!$B$8*Datenblatt!M530^3+Datenblatt!$C$8*Datenblatt!M530^2+Datenblatt!$D$8*Datenblatt!M530+Datenblatt!$E$8,0))))))))))))))))))</f>
        <v>#DIV/0!</v>
      </c>
      <c r="K530" t="e">
        <f>IF(AND(Übersicht!$C530=13,Datenblatt!N530&lt;Datenblatt!$T$3),0,IF(AND(Übersicht!$C530=14,Datenblatt!N530&lt;Datenblatt!$T$4),0,IF(AND(Übersicht!$C530=15,Datenblatt!N530&lt;Datenblatt!$T$5),0,IF(AND(Übersicht!$C530=16,Datenblatt!N530&lt;Datenblatt!$T$6),0,IF(AND(Übersicht!$C530=12,Datenblatt!N530&lt;Datenblatt!$T$7),0,IF(AND(Übersicht!$C530=11,Datenblatt!N530&lt;Datenblatt!$T$8),0,IF(AND($C530=13,Datenblatt!N530&gt;Datenblatt!$S$3),100,IF(AND($C530=14,Datenblatt!N530&gt;Datenblatt!$S$4),100,IF(AND($C530=15,Datenblatt!N530&gt;Datenblatt!$S$5),100,IF(AND($C530=16,Datenblatt!N530&gt;Datenblatt!$S$6),100,IF(AND($C530=12,Datenblatt!N530&gt;Datenblatt!$S$7),100,IF(AND($C530=11,Datenblatt!N530&gt;Datenblatt!$S$8),100,IF(Übersicht!$C530=13,Datenblatt!$B$11*Datenblatt!N530^3+Datenblatt!$C$11*Datenblatt!N530^2+Datenblatt!$D$11*Datenblatt!N530+Datenblatt!$E$11,IF(Übersicht!$C530=14,Datenblatt!$B$12*Datenblatt!N530^3+Datenblatt!$C$12*Datenblatt!N530^2+Datenblatt!$D$12*Datenblatt!N530+Datenblatt!$E$12,IF(Übersicht!$C530=15,Datenblatt!$B$13*Datenblatt!N530^3+Datenblatt!$C$13*Datenblatt!N530^2+Datenblatt!$D$13*Datenblatt!N530+Datenblatt!$E$13,IF(Übersicht!$C530=16,Datenblatt!$B$14*Datenblatt!N530^3+Datenblatt!$C$14*Datenblatt!N530^2+Datenblatt!$D$14*Datenblatt!N530+Datenblatt!$E$14,IF(Übersicht!$C530=12,Datenblatt!$B$15*Datenblatt!N530^3+Datenblatt!$C$15*Datenblatt!N530^2+Datenblatt!$D$15*Datenblatt!N530+Datenblatt!$E$15,IF(Übersicht!$C530=11,Datenblatt!$B$16*Datenblatt!N530^3+Datenblatt!$C$16*Datenblatt!N530^2+Datenblatt!$D$16*Datenblatt!N530+Datenblatt!$E$16,0))))))))))))))))))</f>
        <v>#DIV/0!</v>
      </c>
      <c r="L530">
        <f>IF(AND($C530=13,G530&lt;Datenblatt!$V$3),0,IF(AND($C530=14,G530&lt;Datenblatt!$V$4),0,IF(AND($C530=15,G530&lt;Datenblatt!$V$5),0,IF(AND($C530=16,G530&lt;Datenblatt!$V$6),0,IF(AND($C530=12,G530&lt;Datenblatt!$V$7),0,IF(AND($C530=11,G530&lt;Datenblatt!$V$8),0,IF(AND($C530=13,G530&gt;Datenblatt!$U$3),100,IF(AND($C530=14,G530&gt;Datenblatt!$U$4),100,IF(AND($C530=15,G530&gt;Datenblatt!$U$5),100,IF(AND($C530=16,G530&gt;Datenblatt!$U$6),100,IF(AND($C530=12,G530&gt;Datenblatt!$U$7),100,IF(AND($C530=11,G530&gt;Datenblatt!$U$8),100,IF($C530=13,(Datenblatt!$B$19*Übersicht!G530^3)+(Datenblatt!$C$19*Übersicht!G530^2)+(Datenblatt!$D$19*Übersicht!G530)+Datenblatt!$E$19,IF($C530=14,(Datenblatt!$B$20*Übersicht!G530^3)+(Datenblatt!$C$20*Übersicht!G530^2)+(Datenblatt!$D$20*Übersicht!G530)+Datenblatt!$E$20,IF($C530=15,(Datenblatt!$B$21*Übersicht!G530^3)+(Datenblatt!$C$21*Übersicht!G530^2)+(Datenblatt!$D$21*Übersicht!G530)+Datenblatt!$E$21,IF($C530=16,(Datenblatt!$B$22*Übersicht!G530^3)+(Datenblatt!$C$22*Übersicht!G530^2)+(Datenblatt!$D$22*Übersicht!G530)+Datenblatt!$E$22,IF($C530=12,(Datenblatt!$B$23*Übersicht!G530^3)+(Datenblatt!$C$23*Übersicht!G530^2)+(Datenblatt!$D$23*Übersicht!G530)+Datenblatt!$E$23,IF($C530=11,(Datenblatt!$B$24*Übersicht!G530^3)+(Datenblatt!$C$24*Übersicht!G530^2)+(Datenblatt!$D$24*Übersicht!G530)+Datenblatt!$E$24,0))))))))))))))))))</f>
        <v>0</v>
      </c>
      <c r="M530">
        <f>IF(AND(H530="",C530=11),Datenblatt!$I$26,IF(AND(H530="",C530=12),Datenblatt!$I$26,IF(AND(H530="",C530=16),Datenblatt!$I$27,IF(AND(H530="",C530=15),Datenblatt!$I$26,IF(AND(H530="",C530=14),Datenblatt!$I$26,IF(AND(H530="",C530=13),Datenblatt!$I$26,IF(AND($C530=13,H530&gt;Datenblatt!$X$3),0,IF(AND($C530=14,H530&gt;Datenblatt!$X$4),0,IF(AND($C530=15,H530&gt;Datenblatt!$X$5),0,IF(AND($C530=16,H530&gt;Datenblatt!$X$6),0,IF(AND($C530=12,H530&gt;Datenblatt!$X$7),0,IF(AND($C530=11,H530&gt;Datenblatt!$X$8),0,IF(AND($C530=13,H530&lt;Datenblatt!$W$3),100,IF(AND($C530=14,H530&lt;Datenblatt!$W$4),100,IF(AND($C530=15,H530&lt;Datenblatt!$W$5),100,IF(AND($C530=16,H530&lt;Datenblatt!$W$6),100,IF(AND($C530=12,H530&lt;Datenblatt!$W$7),100,IF(AND($C530=11,H530&lt;Datenblatt!$W$8),100,IF($C530=13,(Datenblatt!$B$27*Übersicht!H530^3)+(Datenblatt!$C$27*Übersicht!H530^2)+(Datenblatt!$D$27*Übersicht!H530)+Datenblatt!$E$27,IF($C530=14,(Datenblatt!$B$28*Übersicht!H530^3)+(Datenblatt!$C$28*Übersicht!H530^2)+(Datenblatt!$D$28*Übersicht!H530)+Datenblatt!$E$28,IF($C530=15,(Datenblatt!$B$29*Übersicht!H530^3)+(Datenblatt!$C$29*Übersicht!H530^2)+(Datenblatt!$D$29*Übersicht!H530)+Datenblatt!$E$29,IF($C530=16,(Datenblatt!$B$30*Übersicht!H530^3)+(Datenblatt!$C$30*Übersicht!H530^2)+(Datenblatt!$D$30*Übersicht!H530)+Datenblatt!$E$30,IF($C530=12,(Datenblatt!$B$31*Übersicht!H530^3)+(Datenblatt!$C$31*Übersicht!H530^2)+(Datenblatt!$D$31*Übersicht!H530)+Datenblatt!$E$31,IF($C530=11,(Datenblatt!$B$32*Übersicht!H530^3)+(Datenblatt!$C$32*Übersicht!H530^2)+(Datenblatt!$D$32*Übersicht!H530)+Datenblatt!$E$32,0))))))))))))))))))))))))</f>
        <v>0</v>
      </c>
      <c r="N530">
        <f>IF(AND(H530="",C530=11),Datenblatt!$I$29,IF(AND(H530="",C530=12),Datenblatt!$I$29,IF(AND(H530="",C530=16),Datenblatt!$I$29,IF(AND(H530="",C530=15),Datenblatt!$I$29,IF(AND(H530="",C530=14),Datenblatt!$I$29,IF(AND(H530="",C530=13),Datenblatt!$I$29,IF(AND($C530=13,H530&gt;Datenblatt!$X$3),0,IF(AND($C530=14,H530&gt;Datenblatt!$X$4),0,IF(AND($C530=15,H530&gt;Datenblatt!$X$5),0,IF(AND($C530=16,H530&gt;Datenblatt!$X$6),0,IF(AND($C530=12,H530&gt;Datenblatt!$X$7),0,IF(AND($C530=11,H530&gt;Datenblatt!$X$8),0,IF(AND($C530=13,H530&lt;Datenblatt!$W$3),100,IF(AND($C530=14,H530&lt;Datenblatt!$W$4),100,IF(AND($C530=15,H530&lt;Datenblatt!$W$5),100,IF(AND($C530=16,H530&lt;Datenblatt!$W$6),100,IF(AND($C530=12,H530&lt;Datenblatt!$W$7),100,IF(AND($C530=11,H530&lt;Datenblatt!$W$8),100,IF($C530=13,(Datenblatt!$B$27*Übersicht!H530^3)+(Datenblatt!$C$27*Übersicht!H530^2)+(Datenblatt!$D$27*Übersicht!H530)+Datenblatt!$E$27,IF($C530=14,(Datenblatt!$B$28*Übersicht!H530^3)+(Datenblatt!$C$28*Übersicht!H530^2)+(Datenblatt!$D$28*Übersicht!H530)+Datenblatt!$E$28,IF($C530=15,(Datenblatt!$B$29*Übersicht!H530^3)+(Datenblatt!$C$29*Übersicht!H530^2)+(Datenblatt!$D$29*Übersicht!H530)+Datenblatt!$E$29,IF($C530=16,(Datenblatt!$B$30*Übersicht!H530^3)+(Datenblatt!$C$30*Übersicht!H530^2)+(Datenblatt!$D$30*Übersicht!H530)+Datenblatt!$E$30,IF($C530=12,(Datenblatt!$B$31*Übersicht!H530^3)+(Datenblatt!$C$31*Übersicht!H530^2)+(Datenblatt!$D$31*Übersicht!H530)+Datenblatt!$E$31,IF($C530=11,(Datenblatt!$B$32*Übersicht!H530^3)+(Datenblatt!$C$32*Übersicht!H530^2)+(Datenblatt!$D$32*Übersicht!H530)+Datenblatt!$E$32,0))))))))))))))))))))))))</f>
        <v>0</v>
      </c>
      <c r="O530" s="2" t="e">
        <f t="shared" si="32"/>
        <v>#DIV/0!</v>
      </c>
      <c r="P530" s="2" t="e">
        <f t="shared" si="33"/>
        <v>#DIV/0!</v>
      </c>
      <c r="R530" s="2"/>
      <c r="S530" s="2">
        <f>Datenblatt!$I$10</f>
        <v>62.816491055091916</v>
      </c>
      <c r="T530" s="2">
        <f>Datenblatt!$I$18</f>
        <v>62.379148900450787</v>
      </c>
      <c r="U530" s="2">
        <f>Datenblatt!$I$26</f>
        <v>55.885385458572635</v>
      </c>
      <c r="V530" s="2">
        <f>Datenblatt!$I$34</f>
        <v>60.727085155488531</v>
      </c>
      <c r="W530" s="7" t="e">
        <f t="shared" si="34"/>
        <v>#DIV/0!</v>
      </c>
      <c r="Y530" s="2">
        <f>Datenblatt!$I$5</f>
        <v>73.48733784597421</v>
      </c>
      <c r="Z530">
        <f>Datenblatt!$I$13</f>
        <v>79.926562848016317</v>
      </c>
      <c r="AA530">
        <f>Datenblatt!$I$21</f>
        <v>79.953620531215734</v>
      </c>
      <c r="AB530">
        <f>Datenblatt!$I$29</f>
        <v>70.851454876954847</v>
      </c>
      <c r="AC530">
        <f>Datenblatt!$I$37</f>
        <v>75.813025407742586</v>
      </c>
      <c r="AD530" s="7" t="e">
        <f t="shared" si="35"/>
        <v>#DIV/0!</v>
      </c>
    </row>
    <row r="531" spans="10:30" ht="19" x14ac:dyDescent="0.25">
      <c r="J531" s="3" t="e">
        <f>IF(AND($C531=13,Datenblatt!M531&lt;Datenblatt!$R$3),0,IF(AND($C531=14,Datenblatt!M531&lt;Datenblatt!$R$4),0,IF(AND($C531=15,Datenblatt!M531&lt;Datenblatt!$R$5),0,IF(AND($C531=16,Datenblatt!M531&lt;Datenblatt!$R$6),0,IF(AND($C531=12,Datenblatt!M531&lt;Datenblatt!$R$7),0,IF(AND($C531=11,Datenblatt!M531&lt;Datenblatt!$R$8),0,IF(AND($C531=13,Datenblatt!M531&gt;Datenblatt!$Q$3),100,IF(AND($C531=14,Datenblatt!M531&gt;Datenblatt!$Q$4),100,IF(AND($C531=15,Datenblatt!M531&gt;Datenblatt!$Q$5),100,IF(AND($C531=16,Datenblatt!M531&gt;Datenblatt!$Q$6),100,IF(AND($C531=12,Datenblatt!M531&gt;Datenblatt!$Q$7),100,IF(AND($C531=11,Datenblatt!M531&gt;Datenblatt!$Q$8),100,IF(Übersicht!$C531=13,Datenblatt!$B$3*Datenblatt!M531^3+Datenblatt!$C$3*Datenblatt!M531^2+Datenblatt!$D$3*Datenblatt!M531+Datenblatt!$E$3,IF(Übersicht!$C531=14,Datenblatt!$B$4*Datenblatt!M531^3+Datenblatt!$C$4*Datenblatt!M531^2+Datenblatt!$D$4*Datenblatt!M531+Datenblatt!$E$4,IF(Übersicht!$C531=15,Datenblatt!$B$5*Datenblatt!M531^3+Datenblatt!$C$5*Datenblatt!M531^2+Datenblatt!$D$5*Datenblatt!M531+Datenblatt!$E$5,IF(Übersicht!$C531=16,Datenblatt!$B$6*Datenblatt!M531^3+Datenblatt!$C$6*Datenblatt!M531^2+Datenblatt!$D$6*Datenblatt!M531+Datenblatt!$E$6,IF(Übersicht!$C531=12,Datenblatt!$B$7*Datenblatt!M531^3+Datenblatt!$C$7*Datenblatt!M531^2+Datenblatt!$D$7*Datenblatt!M531+Datenblatt!$E$7,IF(Übersicht!$C531=11,Datenblatt!$B$8*Datenblatt!M531^3+Datenblatt!$C$8*Datenblatt!M531^2+Datenblatt!$D$8*Datenblatt!M531+Datenblatt!$E$8,0))))))))))))))))))</f>
        <v>#DIV/0!</v>
      </c>
      <c r="K531" t="e">
        <f>IF(AND(Übersicht!$C531=13,Datenblatt!N531&lt;Datenblatt!$T$3),0,IF(AND(Übersicht!$C531=14,Datenblatt!N531&lt;Datenblatt!$T$4),0,IF(AND(Übersicht!$C531=15,Datenblatt!N531&lt;Datenblatt!$T$5),0,IF(AND(Übersicht!$C531=16,Datenblatt!N531&lt;Datenblatt!$T$6),0,IF(AND(Übersicht!$C531=12,Datenblatt!N531&lt;Datenblatt!$T$7),0,IF(AND(Übersicht!$C531=11,Datenblatt!N531&lt;Datenblatt!$T$8),0,IF(AND($C531=13,Datenblatt!N531&gt;Datenblatt!$S$3),100,IF(AND($C531=14,Datenblatt!N531&gt;Datenblatt!$S$4),100,IF(AND($C531=15,Datenblatt!N531&gt;Datenblatt!$S$5),100,IF(AND($C531=16,Datenblatt!N531&gt;Datenblatt!$S$6),100,IF(AND($C531=12,Datenblatt!N531&gt;Datenblatt!$S$7),100,IF(AND($C531=11,Datenblatt!N531&gt;Datenblatt!$S$8),100,IF(Übersicht!$C531=13,Datenblatt!$B$11*Datenblatt!N531^3+Datenblatt!$C$11*Datenblatt!N531^2+Datenblatt!$D$11*Datenblatt!N531+Datenblatt!$E$11,IF(Übersicht!$C531=14,Datenblatt!$B$12*Datenblatt!N531^3+Datenblatt!$C$12*Datenblatt!N531^2+Datenblatt!$D$12*Datenblatt!N531+Datenblatt!$E$12,IF(Übersicht!$C531=15,Datenblatt!$B$13*Datenblatt!N531^3+Datenblatt!$C$13*Datenblatt!N531^2+Datenblatt!$D$13*Datenblatt!N531+Datenblatt!$E$13,IF(Übersicht!$C531=16,Datenblatt!$B$14*Datenblatt!N531^3+Datenblatt!$C$14*Datenblatt!N531^2+Datenblatt!$D$14*Datenblatt!N531+Datenblatt!$E$14,IF(Übersicht!$C531=12,Datenblatt!$B$15*Datenblatt!N531^3+Datenblatt!$C$15*Datenblatt!N531^2+Datenblatt!$D$15*Datenblatt!N531+Datenblatt!$E$15,IF(Übersicht!$C531=11,Datenblatt!$B$16*Datenblatt!N531^3+Datenblatt!$C$16*Datenblatt!N531^2+Datenblatt!$D$16*Datenblatt!N531+Datenblatt!$E$16,0))))))))))))))))))</f>
        <v>#DIV/0!</v>
      </c>
      <c r="L531">
        <f>IF(AND($C531=13,G531&lt;Datenblatt!$V$3),0,IF(AND($C531=14,G531&lt;Datenblatt!$V$4),0,IF(AND($C531=15,G531&lt;Datenblatt!$V$5),0,IF(AND($C531=16,G531&lt;Datenblatt!$V$6),0,IF(AND($C531=12,G531&lt;Datenblatt!$V$7),0,IF(AND($C531=11,G531&lt;Datenblatt!$V$8),0,IF(AND($C531=13,G531&gt;Datenblatt!$U$3),100,IF(AND($C531=14,G531&gt;Datenblatt!$U$4),100,IF(AND($C531=15,G531&gt;Datenblatt!$U$5),100,IF(AND($C531=16,G531&gt;Datenblatt!$U$6),100,IF(AND($C531=12,G531&gt;Datenblatt!$U$7),100,IF(AND($C531=11,G531&gt;Datenblatt!$U$8),100,IF($C531=13,(Datenblatt!$B$19*Übersicht!G531^3)+(Datenblatt!$C$19*Übersicht!G531^2)+(Datenblatt!$D$19*Übersicht!G531)+Datenblatt!$E$19,IF($C531=14,(Datenblatt!$B$20*Übersicht!G531^3)+(Datenblatt!$C$20*Übersicht!G531^2)+(Datenblatt!$D$20*Übersicht!G531)+Datenblatt!$E$20,IF($C531=15,(Datenblatt!$B$21*Übersicht!G531^3)+(Datenblatt!$C$21*Übersicht!G531^2)+(Datenblatt!$D$21*Übersicht!G531)+Datenblatt!$E$21,IF($C531=16,(Datenblatt!$B$22*Übersicht!G531^3)+(Datenblatt!$C$22*Übersicht!G531^2)+(Datenblatt!$D$22*Übersicht!G531)+Datenblatt!$E$22,IF($C531=12,(Datenblatt!$B$23*Übersicht!G531^3)+(Datenblatt!$C$23*Übersicht!G531^2)+(Datenblatt!$D$23*Übersicht!G531)+Datenblatt!$E$23,IF($C531=11,(Datenblatt!$B$24*Übersicht!G531^3)+(Datenblatt!$C$24*Übersicht!G531^2)+(Datenblatt!$D$24*Übersicht!G531)+Datenblatt!$E$24,0))))))))))))))))))</f>
        <v>0</v>
      </c>
      <c r="M531">
        <f>IF(AND(H531="",C531=11),Datenblatt!$I$26,IF(AND(H531="",C531=12),Datenblatt!$I$26,IF(AND(H531="",C531=16),Datenblatt!$I$27,IF(AND(H531="",C531=15),Datenblatt!$I$26,IF(AND(H531="",C531=14),Datenblatt!$I$26,IF(AND(H531="",C531=13),Datenblatt!$I$26,IF(AND($C531=13,H531&gt;Datenblatt!$X$3),0,IF(AND($C531=14,H531&gt;Datenblatt!$X$4),0,IF(AND($C531=15,H531&gt;Datenblatt!$X$5),0,IF(AND($C531=16,H531&gt;Datenblatt!$X$6),0,IF(AND($C531=12,H531&gt;Datenblatt!$X$7),0,IF(AND($C531=11,H531&gt;Datenblatt!$X$8),0,IF(AND($C531=13,H531&lt;Datenblatt!$W$3),100,IF(AND($C531=14,H531&lt;Datenblatt!$W$4),100,IF(AND($C531=15,H531&lt;Datenblatt!$W$5),100,IF(AND($C531=16,H531&lt;Datenblatt!$W$6),100,IF(AND($C531=12,H531&lt;Datenblatt!$W$7),100,IF(AND($C531=11,H531&lt;Datenblatt!$W$8),100,IF($C531=13,(Datenblatt!$B$27*Übersicht!H531^3)+(Datenblatt!$C$27*Übersicht!H531^2)+(Datenblatt!$D$27*Übersicht!H531)+Datenblatt!$E$27,IF($C531=14,(Datenblatt!$B$28*Übersicht!H531^3)+(Datenblatt!$C$28*Übersicht!H531^2)+(Datenblatt!$D$28*Übersicht!H531)+Datenblatt!$E$28,IF($C531=15,(Datenblatt!$B$29*Übersicht!H531^3)+(Datenblatt!$C$29*Übersicht!H531^2)+(Datenblatt!$D$29*Übersicht!H531)+Datenblatt!$E$29,IF($C531=16,(Datenblatt!$B$30*Übersicht!H531^3)+(Datenblatt!$C$30*Übersicht!H531^2)+(Datenblatt!$D$30*Übersicht!H531)+Datenblatt!$E$30,IF($C531=12,(Datenblatt!$B$31*Übersicht!H531^3)+(Datenblatt!$C$31*Übersicht!H531^2)+(Datenblatt!$D$31*Übersicht!H531)+Datenblatt!$E$31,IF($C531=11,(Datenblatt!$B$32*Übersicht!H531^3)+(Datenblatt!$C$32*Übersicht!H531^2)+(Datenblatt!$D$32*Übersicht!H531)+Datenblatt!$E$32,0))))))))))))))))))))))))</f>
        <v>0</v>
      </c>
      <c r="N531">
        <f>IF(AND(H531="",C531=11),Datenblatt!$I$29,IF(AND(H531="",C531=12),Datenblatt!$I$29,IF(AND(H531="",C531=16),Datenblatt!$I$29,IF(AND(H531="",C531=15),Datenblatt!$I$29,IF(AND(H531="",C531=14),Datenblatt!$I$29,IF(AND(H531="",C531=13),Datenblatt!$I$29,IF(AND($C531=13,H531&gt;Datenblatt!$X$3),0,IF(AND($C531=14,H531&gt;Datenblatt!$X$4),0,IF(AND($C531=15,H531&gt;Datenblatt!$X$5),0,IF(AND($C531=16,H531&gt;Datenblatt!$X$6),0,IF(AND($C531=12,H531&gt;Datenblatt!$X$7),0,IF(AND($C531=11,H531&gt;Datenblatt!$X$8),0,IF(AND($C531=13,H531&lt;Datenblatt!$W$3),100,IF(AND($C531=14,H531&lt;Datenblatt!$W$4),100,IF(AND($C531=15,H531&lt;Datenblatt!$W$5),100,IF(AND($C531=16,H531&lt;Datenblatt!$W$6),100,IF(AND($C531=12,H531&lt;Datenblatt!$W$7),100,IF(AND($C531=11,H531&lt;Datenblatt!$W$8),100,IF($C531=13,(Datenblatt!$B$27*Übersicht!H531^3)+(Datenblatt!$C$27*Übersicht!H531^2)+(Datenblatt!$D$27*Übersicht!H531)+Datenblatt!$E$27,IF($C531=14,(Datenblatt!$B$28*Übersicht!H531^3)+(Datenblatt!$C$28*Übersicht!H531^2)+(Datenblatt!$D$28*Übersicht!H531)+Datenblatt!$E$28,IF($C531=15,(Datenblatt!$B$29*Übersicht!H531^3)+(Datenblatt!$C$29*Übersicht!H531^2)+(Datenblatt!$D$29*Übersicht!H531)+Datenblatt!$E$29,IF($C531=16,(Datenblatt!$B$30*Übersicht!H531^3)+(Datenblatt!$C$30*Übersicht!H531^2)+(Datenblatt!$D$30*Übersicht!H531)+Datenblatt!$E$30,IF($C531=12,(Datenblatt!$B$31*Übersicht!H531^3)+(Datenblatt!$C$31*Übersicht!H531^2)+(Datenblatt!$D$31*Übersicht!H531)+Datenblatt!$E$31,IF($C531=11,(Datenblatt!$B$32*Übersicht!H531^3)+(Datenblatt!$C$32*Übersicht!H531^2)+(Datenblatt!$D$32*Übersicht!H531)+Datenblatt!$E$32,0))))))))))))))))))))))))</f>
        <v>0</v>
      </c>
      <c r="O531" s="2" t="e">
        <f t="shared" si="32"/>
        <v>#DIV/0!</v>
      </c>
      <c r="P531" s="2" t="e">
        <f t="shared" si="33"/>
        <v>#DIV/0!</v>
      </c>
      <c r="R531" s="2"/>
      <c r="S531" s="2">
        <f>Datenblatt!$I$10</f>
        <v>62.816491055091916</v>
      </c>
      <c r="T531" s="2">
        <f>Datenblatt!$I$18</f>
        <v>62.379148900450787</v>
      </c>
      <c r="U531" s="2">
        <f>Datenblatt!$I$26</f>
        <v>55.885385458572635</v>
      </c>
      <c r="V531" s="2">
        <f>Datenblatt!$I$34</f>
        <v>60.727085155488531</v>
      </c>
      <c r="W531" s="7" t="e">
        <f t="shared" si="34"/>
        <v>#DIV/0!</v>
      </c>
      <c r="Y531" s="2">
        <f>Datenblatt!$I$5</f>
        <v>73.48733784597421</v>
      </c>
      <c r="Z531">
        <f>Datenblatt!$I$13</f>
        <v>79.926562848016317</v>
      </c>
      <c r="AA531">
        <f>Datenblatt!$I$21</f>
        <v>79.953620531215734</v>
      </c>
      <c r="AB531">
        <f>Datenblatt!$I$29</f>
        <v>70.851454876954847</v>
      </c>
      <c r="AC531">
        <f>Datenblatt!$I$37</f>
        <v>75.813025407742586</v>
      </c>
      <c r="AD531" s="7" t="e">
        <f t="shared" si="35"/>
        <v>#DIV/0!</v>
      </c>
    </row>
    <row r="532" spans="10:30" ht="19" x14ac:dyDescent="0.25">
      <c r="J532" s="3" t="e">
        <f>IF(AND($C532=13,Datenblatt!M532&lt;Datenblatt!$R$3),0,IF(AND($C532=14,Datenblatt!M532&lt;Datenblatt!$R$4),0,IF(AND($C532=15,Datenblatt!M532&lt;Datenblatt!$R$5),0,IF(AND($C532=16,Datenblatt!M532&lt;Datenblatt!$R$6),0,IF(AND($C532=12,Datenblatt!M532&lt;Datenblatt!$R$7),0,IF(AND($C532=11,Datenblatt!M532&lt;Datenblatt!$R$8),0,IF(AND($C532=13,Datenblatt!M532&gt;Datenblatt!$Q$3),100,IF(AND($C532=14,Datenblatt!M532&gt;Datenblatt!$Q$4),100,IF(AND($C532=15,Datenblatt!M532&gt;Datenblatt!$Q$5),100,IF(AND($C532=16,Datenblatt!M532&gt;Datenblatt!$Q$6),100,IF(AND($C532=12,Datenblatt!M532&gt;Datenblatt!$Q$7),100,IF(AND($C532=11,Datenblatt!M532&gt;Datenblatt!$Q$8),100,IF(Übersicht!$C532=13,Datenblatt!$B$3*Datenblatt!M532^3+Datenblatt!$C$3*Datenblatt!M532^2+Datenblatt!$D$3*Datenblatt!M532+Datenblatt!$E$3,IF(Übersicht!$C532=14,Datenblatt!$B$4*Datenblatt!M532^3+Datenblatt!$C$4*Datenblatt!M532^2+Datenblatt!$D$4*Datenblatt!M532+Datenblatt!$E$4,IF(Übersicht!$C532=15,Datenblatt!$B$5*Datenblatt!M532^3+Datenblatt!$C$5*Datenblatt!M532^2+Datenblatt!$D$5*Datenblatt!M532+Datenblatt!$E$5,IF(Übersicht!$C532=16,Datenblatt!$B$6*Datenblatt!M532^3+Datenblatt!$C$6*Datenblatt!M532^2+Datenblatt!$D$6*Datenblatt!M532+Datenblatt!$E$6,IF(Übersicht!$C532=12,Datenblatt!$B$7*Datenblatt!M532^3+Datenblatt!$C$7*Datenblatt!M532^2+Datenblatt!$D$7*Datenblatt!M532+Datenblatt!$E$7,IF(Übersicht!$C532=11,Datenblatt!$B$8*Datenblatt!M532^3+Datenblatt!$C$8*Datenblatt!M532^2+Datenblatt!$D$8*Datenblatt!M532+Datenblatt!$E$8,0))))))))))))))))))</f>
        <v>#DIV/0!</v>
      </c>
      <c r="K532" t="e">
        <f>IF(AND(Übersicht!$C532=13,Datenblatt!N532&lt;Datenblatt!$T$3),0,IF(AND(Übersicht!$C532=14,Datenblatt!N532&lt;Datenblatt!$T$4),0,IF(AND(Übersicht!$C532=15,Datenblatt!N532&lt;Datenblatt!$T$5),0,IF(AND(Übersicht!$C532=16,Datenblatt!N532&lt;Datenblatt!$T$6),0,IF(AND(Übersicht!$C532=12,Datenblatt!N532&lt;Datenblatt!$T$7),0,IF(AND(Übersicht!$C532=11,Datenblatt!N532&lt;Datenblatt!$T$8),0,IF(AND($C532=13,Datenblatt!N532&gt;Datenblatt!$S$3),100,IF(AND($C532=14,Datenblatt!N532&gt;Datenblatt!$S$4),100,IF(AND($C532=15,Datenblatt!N532&gt;Datenblatt!$S$5),100,IF(AND($C532=16,Datenblatt!N532&gt;Datenblatt!$S$6),100,IF(AND($C532=12,Datenblatt!N532&gt;Datenblatt!$S$7),100,IF(AND($C532=11,Datenblatt!N532&gt;Datenblatt!$S$8),100,IF(Übersicht!$C532=13,Datenblatt!$B$11*Datenblatt!N532^3+Datenblatt!$C$11*Datenblatt!N532^2+Datenblatt!$D$11*Datenblatt!N532+Datenblatt!$E$11,IF(Übersicht!$C532=14,Datenblatt!$B$12*Datenblatt!N532^3+Datenblatt!$C$12*Datenblatt!N532^2+Datenblatt!$D$12*Datenblatt!N532+Datenblatt!$E$12,IF(Übersicht!$C532=15,Datenblatt!$B$13*Datenblatt!N532^3+Datenblatt!$C$13*Datenblatt!N532^2+Datenblatt!$D$13*Datenblatt!N532+Datenblatt!$E$13,IF(Übersicht!$C532=16,Datenblatt!$B$14*Datenblatt!N532^3+Datenblatt!$C$14*Datenblatt!N532^2+Datenblatt!$D$14*Datenblatt!N532+Datenblatt!$E$14,IF(Übersicht!$C532=12,Datenblatt!$B$15*Datenblatt!N532^3+Datenblatt!$C$15*Datenblatt!N532^2+Datenblatt!$D$15*Datenblatt!N532+Datenblatt!$E$15,IF(Übersicht!$C532=11,Datenblatt!$B$16*Datenblatt!N532^3+Datenblatt!$C$16*Datenblatt!N532^2+Datenblatt!$D$16*Datenblatt!N532+Datenblatt!$E$16,0))))))))))))))))))</f>
        <v>#DIV/0!</v>
      </c>
      <c r="L532">
        <f>IF(AND($C532=13,G532&lt;Datenblatt!$V$3),0,IF(AND($C532=14,G532&lt;Datenblatt!$V$4),0,IF(AND($C532=15,G532&lt;Datenblatt!$V$5),0,IF(AND($C532=16,G532&lt;Datenblatt!$V$6),0,IF(AND($C532=12,G532&lt;Datenblatt!$V$7),0,IF(AND($C532=11,G532&lt;Datenblatt!$V$8),0,IF(AND($C532=13,G532&gt;Datenblatt!$U$3),100,IF(AND($C532=14,G532&gt;Datenblatt!$U$4),100,IF(AND($C532=15,G532&gt;Datenblatt!$U$5),100,IF(AND($C532=16,G532&gt;Datenblatt!$U$6),100,IF(AND($C532=12,G532&gt;Datenblatt!$U$7),100,IF(AND($C532=11,G532&gt;Datenblatt!$U$8),100,IF($C532=13,(Datenblatt!$B$19*Übersicht!G532^3)+(Datenblatt!$C$19*Übersicht!G532^2)+(Datenblatt!$D$19*Übersicht!G532)+Datenblatt!$E$19,IF($C532=14,(Datenblatt!$B$20*Übersicht!G532^3)+(Datenblatt!$C$20*Übersicht!G532^2)+(Datenblatt!$D$20*Übersicht!G532)+Datenblatt!$E$20,IF($C532=15,(Datenblatt!$B$21*Übersicht!G532^3)+(Datenblatt!$C$21*Übersicht!G532^2)+(Datenblatt!$D$21*Übersicht!G532)+Datenblatt!$E$21,IF($C532=16,(Datenblatt!$B$22*Übersicht!G532^3)+(Datenblatt!$C$22*Übersicht!G532^2)+(Datenblatt!$D$22*Übersicht!G532)+Datenblatt!$E$22,IF($C532=12,(Datenblatt!$B$23*Übersicht!G532^3)+(Datenblatt!$C$23*Übersicht!G532^2)+(Datenblatt!$D$23*Übersicht!G532)+Datenblatt!$E$23,IF($C532=11,(Datenblatt!$B$24*Übersicht!G532^3)+(Datenblatt!$C$24*Übersicht!G532^2)+(Datenblatt!$D$24*Übersicht!G532)+Datenblatt!$E$24,0))))))))))))))))))</f>
        <v>0</v>
      </c>
      <c r="M532">
        <f>IF(AND(H532="",C532=11),Datenblatt!$I$26,IF(AND(H532="",C532=12),Datenblatt!$I$26,IF(AND(H532="",C532=16),Datenblatt!$I$27,IF(AND(H532="",C532=15),Datenblatt!$I$26,IF(AND(H532="",C532=14),Datenblatt!$I$26,IF(AND(H532="",C532=13),Datenblatt!$I$26,IF(AND($C532=13,H532&gt;Datenblatt!$X$3),0,IF(AND($C532=14,H532&gt;Datenblatt!$X$4),0,IF(AND($C532=15,H532&gt;Datenblatt!$X$5),0,IF(AND($C532=16,H532&gt;Datenblatt!$X$6),0,IF(AND($C532=12,H532&gt;Datenblatt!$X$7),0,IF(AND($C532=11,H532&gt;Datenblatt!$X$8),0,IF(AND($C532=13,H532&lt;Datenblatt!$W$3),100,IF(AND($C532=14,H532&lt;Datenblatt!$W$4),100,IF(AND($C532=15,H532&lt;Datenblatt!$W$5),100,IF(AND($C532=16,H532&lt;Datenblatt!$W$6),100,IF(AND($C532=12,H532&lt;Datenblatt!$W$7),100,IF(AND($C532=11,H532&lt;Datenblatt!$W$8),100,IF($C532=13,(Datenblatt!$B$27*Übersicht!H532^3)+(Datenblatt!$C$27*Übersicht!H532^2)+(Datenblatt!$D$27*Übersicht!H532)+Datenblatt!$E$27,IF($C532=14,(Datenblatt!$B$28*Übersicht!H532^3)+(Datenblatt!$C$28*Übersicht!H532^2)+(Datenblatt!$D$28*Übersicht!H532)+Datenblatt!$E$28,IF($C532=15,(Datenblatt!$B$29*Übersicht!H532^3)+(Datenblatt!$C$29*Übersicht!H532^2)+(Datenblatt!$D$29*Übersicht!H532)+Datenblatt!$E$29,IF($C532=16,(Datenblatt!$B$30*Übersicht!H532^3)+(Datenblatt!$C$30*Übersicht!H532^2)+(Datenblatt!$D$30*Übersicht!H532)+Datenblatt!$E$30,IF($C532=12,(Datenblatt!$B$31*Übersicht!H532^3)+(Datenblatt!$C$31*Übersicht!H532^2)+(Datenblatt!$D$31*Übersicht!H532)+Datenblatt!$E$31,IF($C532=11,(Datenblatt!$B$32*Übersicht!H532^3)+(Datenblatt!$C$32*Übersicht!H532^2)+(Datenblatt!$D$32*Übersicht!H532)+Datenblatt!$E$32,0))))))))))))))))))))))))</f>
        <v>0</v>
      </c>
      <c r="N532">
        <f>IF(AND(H532="",C532=11),Datenblatt!$I$29,IF(AND(H532="",C532=12),Datenblatt!$I$29,IF(AND(H532="",C532=16),Datenblatt!$I$29,IF(AND(H532="",C532=15),Datenblatt!$I$29,IF(AND(H532="",C532=14),Datenblatt!$I$29,IF(AND(H532="",C532=13),Datenblatt!$I$29,IF(AND($C532=13,H532&gt;Datenblatt!$X$3),0,IF(AND($C532=14,H532&gt;Datenblatt!$X$4),0,IF(AND($C532=15,H532&gt;Datenblatt!$X$5),0,IF(AND($C532=16,H532&gt;Datenblatt!$X$6),0,IF(AND($C532=12,H532&gt;Datenblatt!$X$7),0,IF(AND($C532=11,H532&gt;Datenblatt!$X$8),0,IF(AND($C532=13,H532&lt;Datenblatt!$W$3),100,IF(AND($C532=14,H532&lt;Datenblatt!$W$4),100,IF(AND($C532=15,H532&lt;Datenblatt!$W$5),100,IF(AND($C532=16,H532&lt;Datenblatt!$W$6),100,IF(AND($C532=12,H532&lt;Datenblatt!$W$7),100,IF(AND($C532=11,H532&lt;Datenblatt!$W$8),100,IF($C532=13,(Datenblatt!$B$27*Übersicht!H532^3)+(Datenblatt!$C$27*Übersicht!H532^2)+(Datenblatt!$D$27*Übersicht!H532)+Datenblatt!$E$27,IF($C532=14,(Datenblatt!$B$28*Übersicht!H532^3)+(Datenblatt!$C$28*Übersicht!H532^2)+(Datenblatt!$D$28*Übersicht!H532)+Datenblatt!$E$28,IF($C532=15,(Datenblatt!$B$29*Übersicht!H532^3)+(Datenblatt!$C$29*Übersicht!H532^2)+(Datenblatt!$D$29*Übersicht!H532)+Datenblatt!$E$29,IF($C532=16,(Datenblatt!$B$30*Übersicht!H532^3)+(Datenblatt!$C$30*Übersicht!H532^2)+(Datenblatt!$D$30*Übersicht!H532)+Datenblatt!$E$30,IF($C532=12,(Datenblatt!$B$31*Übersicht!H532^3)+(Datenblatt!$C$31*Übersicht!H532^2)+(Datenblatt!$D$31*Übersicht!H532)+Datenblatt!$E$31,IF($C532=11,(Datenblatt!$B$32*Übersicht!H532^3)+(Datenblatt!$C$32*Übersicht!H532^2)+(Datenblatt!$D$32*Übersicht!H532)+Datenblatt!$E$32,0))))))))))))))))))))))))</f>
        <v>0</v>
      </c>
      <c r="O532" s="2" t="e">
        <f t="shared" si="32"/>
        <v>#DIV/0!</v>
      </c>
      <c r="P532" s="2" t="e">
        <f t="shared" si="33"/>
        <v>#DIV/0!</v>
      </c>
      <c r="R532" s="2"/>
      <c r="S532" s="2">
        <f>Datenblatt!$I$10</f>
        <v>62.816491055091916</v>
      </c>
      <c r="T532" s="2">
        <f>Datenblatt!$I$18</f>
        <v>62.379148900450787</v>
      </c>
      <c r="U532" s="2">
        <f>Datenblatt!$I$26</f>
        <v>55.885385458572635</v>
      </c>
      <c r="V532" s="2">
        <f>Datenblatt!$I$34</f>
        <v>60.727085155488531</v>
      </c>
      <c r="W532" s="7" t="e">
        <f t="shared" si="34"/>
        <v>#DIV/0!</v>
      </c>
      <c r="Y532" s="2">
        <f>Datenblatt!$I$5</f>
        <v>73.48733784597421</v>
      </c>
      <c r="Z532">
        <f>Datenblatt!$I$13</f>
        <v>79.926562848016317</v>
      </c>
      <c r="AA532">
        <f>Datenblatt!$I$21</f>
        <v>79.953620531215734</v>
      </c>
      <c r="AB532">
        <f>Datenblatt!$I$29</f>
        <v>70.851454876954847</v>
      </c>
      <c r="AC532">
        <f>Datenblatt!$I$37</f>
        <v>75.813025407742586</v>
      </c>
      <c r="AD532" s="7" t="e">
        <f t="shared" si="35"/>
        <v>#DIV/0!</v>
      </c>
    </row>
    <row r="533" spans="10:30" ht="19" x14ac:dyDescent="0.25">
      <c r="J533" s="3" t="e">
        <f>IF(AND($C533=13,Datenblatt!M533&lt;Datenblatt!$R$3),0,IF(AND($C533=14,Datenblatt!M533&lt;Datenblatt!$R$4),0,IF(AND($C533=15,Datenblatt!M533&lt;Datenblatt!$R$5),0,IF(AND($C533=16,Datenblatt!M533&lt;Datenblatt!$R$6),0,IF(AND($C533=12,Datenblatt!M533&lt;Datenblatt!$R$7),0,IF(AND($C533=11,Datenblatt!M533&lt;Datenblatt!$R$8),0,IF(AND($C533=13,Datenblatt!M533&gt;Datenblatt!$Q$3),100,IF(AND($C533=14,Datenblatt!M533&gt;Datenblatt!$Q$4),100,IF(AND($C533=15,Datenblatt!M533&gt;Datenblatt!$Q$5),100,IF(AND($C533=16,Datenblatt!M533&gt;Datenblatt!$Q$6),100,IF(AND($C533=12,Datenblatt!M533&gt;Datenblatt!$Q$7),100,IF(AND($C533=11,Datenblatt!M533&gt;Datenblatt!$Q$8),100,IF(Übersicht!$C533=13,Datenblatt!$B$3*Datenblatt!M533^3+Datenblatt!$C$3*Datenblatt!M533^2+Datenblatt!$D$3*Datenblatt!M533+Datenblatt!$E$3,IF(Übersicht!$C533=14,Datenblatt!$B$4*Datenblatt!M533^3+Datenblatt!$C$4*Datenblatt!M533^2+Datenblatt!$D$4*Datenblatt!M533+Datenblatt!$E$4,IF(Übersicht!$C533=15,Datenblatt!$B$5*Datenblatt!M533^3+Datenblatt!$C$5*Datenblatt!M533^2+Datenblatt!$D$5*Datenblatt!M533+Datenblatt!$E$5,IF(Übersicht!$C533=16,Datenblatt!$B$6*Datenblatt!M533^3+Datenblatt!$C$6*Datenblatt!M533^2+Datenblatt!$D$6*Datenblatt!M533+Datenblatt!$E$6,IF(Übersicht!$C533=12,Datenblatt!$B$7*Datenblatt!M533^3+Datenblatt!$C$7*Datenblatt!M533^2+Datenblatt!$D$7*Datenblatt!M533+Datenblatt!$E$7,IF(Übersicht!$C533=11,Datenblatt!$B$8*Datenblatt!M533^3+Datenblatt!$C$8*Datenblatt!M533^2+Datenblatt!$D$8*Datenblatt!M533+Datenblatt!$E$8,0))))))))))))))))))</f>
        <v>#DIV/0!</v>
      </c>
      <c r="K533" t="e">
        <f>IF(AND(Übersicht!$C533=13,Datenblatt!N533&lt;Datenblatt!$T$3),0,IF(AND(Übersicht!$C533=14,Datenblatt!N533&lt;Datenblatt!$T$4),0,IF(AND(Übersicht!$C533=15,Datenblatt!N533&lt;Datenblatt!$T$5),0,IF(AND(Übersicht!$C533=16,Datenblatt!N533&lt;Datenblatt!$T$6),0,IF(AND(Übersicht!$C533=12,Datenblatt!N533&lt;Datenblatt!$T$7),0,IF(AND(Übersicht!$C533=11,Datenblatt!N533&lt;Datenblatt!$T$8),0,IF(AND($C533=13,Datenblatt!N533&gt;Datenblatt!$S$3),100,IF(AND($C533=14,Datenblatt!N533&gt;Datenblatt!$S$4),100,IF(AND($C533=15,Datenblatt!N533&gt;Datenblatt!$S$5),100,IF(AND($C533=16,Datenblatt!N533&gt;Datenblatt!$S$6),100,IF(AND($C533=12,Datenblatt!N533&gt;Datenblatt!$S$7),100,IF(AND($C533=11,Datenblatt!N533&gt;Datenblatt!$S$8),100,IF(Übersicht!$C533=13,Datenblatt!$B$11*Datenblatt!N533^3+Datenblatt!$C$11*Datenblatt!N533^2+Datenblatt!$D$11*Datenblatt!N533+Datenblatt!$E$11,IF(Übersicht!$C533=14,Datenblatt!$B$12*Datenblatt!N533^3+Datenblatt!$C$12*Datenblatt!N533^2+Datenblatt!$D$12*Datenblatt!N533+Datenblatt!$E$12,IF(Übersicht!$C533=15,Datenblatt!$B$13*Datenblatt!N533^3+Datenblatt!$C$13*Datenblatt!N533^2+Datenblatt!$D$13*Datenblatt!N533+Datenblatt!$E$13,IF(Übersicht!$C533=16,Datenblatt!$B$14*Datenblatt!N533^3+Datenblatt!$C$14*Datenblatt!N533^2+Datenblatt!$D$14*Datenblatt!N533+Datenblatt!$E$14,IF(Übersicht!$C533=12,Datenblatt!$B$15*Datenblatt!N533^3+Datenblatt!$C$15*Datenblatt!N533^2+Datenblatt!$D$15*Datenblatt!N533+Datenblatt!$E$15,IF(Übersicht!$C533=11,Datenblatt!$B$16*Datenblatt!N533^3+Datenblatt!$C$16*Datenblatt!N533^2+Datenblatt!$D$16*Datenblatt!N533+Datenblatt!$E$16,0))))))))))))))))))</f>
        <v>#DIV/0!</v>
      </c>
      <c r="L533">
        <f>IF(AND($C533=13,G533&lt;Datenblatt!$V$3),0,IF(AND($C533=14,G533&lt;Datenblatt!$V$4),0,IF(AND($C533=15,G533&lt;Datenblatt!$V$5),0,IF(AND($C533=16,G533&lt;Datenblatt!$V$6),0,IF(AND($C533=12,G533&lt;Datenblatt!$V$7),0,IF(AND($C533=11,G533&lt;Datenblatt!$V$8),0,IF(AND($C533=13,G533&gt;Datenblatt!$U$3),100,IF(AND($C533=14,G533&gt;Datenblatt!$U$4),100,IF(AND($C533=15,G533&gt;Datenblatt!$U$5),100,IF(AND($C533=16,G533&gt;Datenblatt!$U$6),100,IF(AND($C533=12,G533&gt;Datenblatt!$U$7),100,IF(AND($C533=11,G533&gt;Datenblatt!$U$8),100,IF($C533=13,(Datenblatt!$B$19*Übersicht!G533^3)+(Datenblatt!$C$19*Übersicht!G533^2)+(Datenblatt!$D$19*Übersicht!G533)+Datenblatt!$E$19,IF($C533=14,(Datenblatt!$B$20*Übersicht!G533^3)+(Datenblatt!$C$20*Übersicht!G533^2)+(Datenblatt!$D$20*Übersicht!G533)+Datenblatt!$E$20,IF($C533=15,(Datenblatt!$B$21*Übersicht!G533^3)+(Datenblatt!$C$21*Übersicht!G533^2)+(Datenblatt!$D$21*Übersicht!G533)+Datenblatt!$E$21,IF($C533=16,(Datenblatt!$B$22*Übersicht!G533^3)+(Datenblatt!$C$22*Übersicht!G533^2)+(Datenblatt!$D$22*Übersicht!G533)+Datenblatt!$E$22,IF($C533=12,(Datenblatt!$B$23*Übersicht!G533^3)+(Datenblatt!$C$23*Übersicht!G533^2)+(Datenblatt!$D$23*Übersicht!G533)+Datenblatt!$E$23,IF($C533=11,(Datenblatt!$B$24*Übersicht!G533^3)+(Datenblatt!$C$24*Übersicht!G533^2)+(Datenblatt!$D$24*Übersicht!G533)+Datenblatt!$E$24,0))))))))))))))))))</f>
        <v>0</v>
      </c>
      <c r="M533">
        <f>IF(AND(H533="",C533=11),Datenblatt!$I$26,IF(AND(H533="",C533=12),Datenblatt!$I$26,IF(AND(H533="",C533=16),Datenblatt!$I$27,IF(AND(H533="",C533=15),Datenblatt!$I$26,IF(AND(H533="",C533=14),Datenblatt!$I$26,IF(AND(H533="",C533=13),Datenblatt!$I$26,IF(AND($C533=13,H533&gt;Datenblatt!$X$3),0,IF(AND($C533=14,H533&gt;Datenblatt!$X$4),0,IF(AND($C533=15,H533&gt;Datenblatt!$X$5),0,IF(AND($C533=16,H533&gt;Datenblatt!$X$6),0,IF(AND($C533=12,H533&gt;Datenblatt!$X$7),0,IF(AND($C533=11,H533&gt;Datenblatt!$X$8),0,IF(AND($C533=13,H533&lt;Datenblatt!$W$3),100,IF(AND($C533=14,H533&lt;Datenblatt!$W$4),100,IF(AND($C533=15,H533&lt;Datenblatt!$W$5),100,IF(AND($C533=16,H533&lt;Datenblatt!$W$6),100,IF(AND($C533=12,H533&lt;Datenblatt!$W$7),100,IF(AND($C533=11,H533&lt;Datenblatt!$W$8),100,IF($C533=13,(Datenblatt!$B$27*Übersicht!H533^3)+(Datenblatt!$C$27*Übersicht!H533^2)+(Datenblatt!$D$27*Übersicht!H533)+Datenblatt!$E$27,IF($C533=14,(Datenblatt!$B$28*Übersicht!H533^3)+(Datenblatt!$C$28*Übersicht!H533^2)+(Datenblatt!$D$28*Übersicht!H533)+Datenblatt!$E$28,IF($C533=15,(Datenblatt!$B$29*Übersicht!H533^3)+(Datenblatt!$C$29*Übersicht!H533^2)+(Datenblatt!$D$29*Übersicht!H533)+Datenblatt!$E$29,IF($C533=16,(Datenblatt!$B$30*Übersicht!H533^3)+(Datenblatt!$C$30*Übersicht!H533^2)+(Datenblatt!$D$30*Übersicht!H533)+Datenblatt!$E$30,IF($C533=12,(Datenblatt!$B$31*Übersicht!H533^3)+(Datenblatt!$C$31*Übersicht!H533^2)+(Datenblatt!$D$31*Übersicht!H533)+Datenblatt!$E$31,IF($C533=11,(Datenblatt!$B$32*Übersicht!H533^3)+(Datenblatt!$C$32*Übersicht!H533^2)+(Datenblatt!$D$32*Übersicht!H533)+Datenblatt!$E$32,0))))))))))))))))))))))))</f>
        <v>0</v>
      </c>
      <c r="N533">
        <f>IF(AND(H533="",C533=11),Datenblatt!$I$29,IF(AND(H533="",C533=12),Datenblatt!$I$29,IF(AND(H533="",C533=16),Datenblatt!$I$29,IF(AND(H533="",C533=15),Datenblatt!$I$29,IF(AND(H533="",C533=14),Datenblatt!$I$29,IF(AND(H533="",C533=13),Datenblatt!$I$29,IF(AND($C533=13,H533&gt;Datenblatt!$X$3),0,IF(AND($C533=14,H533&gt;Datenblatt!$X$4),0,IF(AND($C533=15,H533&gt;Datenblatt!$X$5),0,IF(AND($C533=16,H533&gt;Datenblatt!$X$6),0,IF(AND($C533=12,H533&gt;Datenblatt!$X$7),0,IF(AND($C533=11,H533&gt;Datenblatt!$X$8),0,IF(AND($C533=13,H533&lt;Datenblatt!$W$3),100,IF(AND($C533=14,H533&lt;Datenblatt!$W$4),100,IF(AND($C533=15,H533&lt;Datenblatt!$W$5),100,IF(AND($C533=16,H533&lt;Datenblatt!$W$6),100,IF(AND($C533=12,H533&lt;Datenblatt!$W$7),100,IF(AND($C533=11,H533&lt;Datenblatt!$W$8),100,IF($C533=13,(Datenblatt!$B$27*Übersicht!H533^3)+(Datenblatt!$C$27*Übersicht!H533^2)+(Datenblatt!$D$27*Übersicht!H533)+Datenblatt!$E$27,IF($C533=14,(Datenblatt!$B$28*Übersicht!H533^3)+(Datenblatt!$C$28*Übersicht!H533^2)+(Datenblatt!$D$28*Übersicht!H533)+Datenblatt!$E$28,IF($C533=15,(Datenblatt!$B$29*Übersicht!H533^3)+(Datenblatt!$C$29*Übersicht!H533^2)+(Datenblatt!$D$29*Übersicht!H533)+Datenblatt!$E$29,IF($C533=16,(Datenblatt!$B$30*Übersicht!H533^3)+(Datenblatt!$C$30*Übersicht!H533^2)+(Datenblatt!$D$30*Übersicht!H533)+Datenblatt!$E$30,IF($C533=12,(Datenblatt!$B$31*Übersicht!H533^3)+(Datenblatt!$C$31*Übersicht!H533^2)+(Datenblatt!$D$31*Übersicht!H533)+Datenblatt!$E$31,IF($C533=11,(Datenblatt!$B$32*Übersicht!H533^3)+(Datenblatt!$C$32*Übersicht!H533^2)+(Datenblatt!$D$32*Übersicht!H533)+Datenblatt!$E$32,0))))))))))))))))))))))))</f>
        <v>0</v>
      </c>
      <c r="O533" s="2" t="e">
        <f t="shared" si="32"/>
        <v>#DIV/0!</v>
      </c>
      <c r="P533" s="2" t="e">
        <f t="shared" si="33"/>
        <v>#DIV/0!</v>
      </c>
      <c r="R533" s="2"/>
      <c r="S533" s="2">
        <f>Datenblatt!$I$10</f>
        <v>62.816491055091916</v>
      </c>
      <c r="T533" s="2">
        <f>Datenblatt!$I$18</f>
        <v>62.379148900450787</v>
      </c>
      <c r="U533" s="2">
        <f>Datenblatt!$I$26</f>
        <v>55.885385458572635</v>
      </c>
      <c r="V533" s="2">
        <f>Datenblatt!$I$34</f>
        <v>60.727085155488531</v>
      </c>
      <c r="W533" s="7" t="e">
        <f t="shared" si="34"/>
        <v>#DIV/0!</v>
      </c>
      <c r="Y533" s="2">
        <f>Datenblatt!$I$5</f>
        <v>73.48733784597421</v>
      </c>
      <c r="Z533">
        <f>Datenblatt!$I$13</f>
        <v>79.926562848016317</v>
      </c>
      <c r="AA533">
        <f>Datenblatt!$I$21</f>
        <v>79.953620531215734</v>
      </c>
      <c r="AB533">
        <f>Datenblatt!$I$29</f>
        <v>70.851454876954847</v>
      </c>
      <c r="AC533">
        <f>Datenblatt!$I$37</f>
        <v>75.813025407742586</v>
      </c>
      <c r="AD533" s="7" t="e">
        <f t="shared" si="35"/>
        <v>#DIV/0!</v>
      </c>
    </row>
    <row r="534" spans="10:30" ht="19" x14ac:dyDescent="0.25">
      <c r="J534" s="3" t="e">
        <f>IF(AND($C534=13,Datenblatt!M534&lt;Datenblatt!$R$3),0,IF(AND($C534=14,Datenblatt!M534&lt;Datenblatt!$R$4),0,IF(AND($C534=15,Datenblatt!M534&lt;Datenblatt!$R$5),0,IF(AND($C534=16,Datenblatt!M534&lt;Datenblatt!$R$6),0,IF(AND($C534=12,Datenblatt!M534&lt;Datenblatt!$R$7),0,IF(AND($C534=11,Datenblatt!M534&lt;Datenblatt!$R$8),0,IF(AND($C534=13,Datenblatt!M534&gt;Datenblatt!$Q$3),100,IF(AND($C534=14,Datenblatt!M534&gt;Datenblatt!$Q$4),100,IF(AND($C534=15,Datenblatt!M534&gt;Datenblatt!$Q$5),100,IF(AND($C534=16,Datenblatt!M534&gt;Datenblatt!$Q$6),100,IF(AND($C534=12,Datenblatt!M534&gt;Datenblatt!$Q$7),100,IF(AND($C534=11,Datenblatt!M534&gt;Datenblatt!$Q$8),100,IF(Übersicht!$C534=13,Datenblatt!$B$3*Datenblatt!M534^3+Datenblatt!$C$3*Datenblatt!M534^2+Datenblatt!$D$3*Datenblatt!M534+Datenblatt!$E$3,IF(Übersicht!$C534=14,Datenblatt!$B$4*Datenblatt!M534^3+Datenblatt!$C$4*Datenblatt!M534^2+Datenblatt!$D$4*Datenblatt!M534+Datenblatt!$E$4,IF(Übersicht!$C534=15,Datenblatt!$B$5*Datenblatt!M534^3+Datenblatt!$C$5*Datenblatt!M534^2+Datenblatt!$D$5*Datenblatt!M534+Datenblatt!$E$5,IF(Übersicht!$C534=16,Datenblatt!$B$6*Datenblatt!M534^3+Datenblatt!$C$6*Datenblatt!M534^2+Datenblatt!$D$6*Datenblatt!M534+Datenblatt!$E$6,IF(Übersicht!$C534=12,Datenblatt!$B$7*Datenblatt!M534^3+Datenblatt!$C$7*Datenblatt!M534^2+Datenblatt!$D$7*Datenblatt!M534+Datenblatt!$E$7,IF(Übersicht!$C534=11,Datenblatt!$B$8*Datenblatt!M534^3+Datenblatt!$C$8*Datenblatt!M534^2+Datenblatt!$D$8*Datenblatt!M534+Datenblatt!$E$8,0))))))))))))))))))</f>
        <v>#DIV/0!</v>
      </c>
      <c r="K534" t="e">
        <f>IF(AND(Übersicht!$C534=13,Datenblatt!N534&lt;Datenblatt!$T$3),0,IF(AND(Übersicht!$C534=14,Datenblatt!N534&lt;Datenblatt!$T$4),0,IF(AND(Übersicht!$C534=15,Datenblatt!N534&lt;Datenblatt!$T$5),0,IF(AND(Übersicht!$C534=16,Datenblatt!N534&lt;Datenblatt!$T$6),0,IF(AND(Übersicht!$C534=12,Datenblatt!N534&lt;Datenblatt!$T$7),0,IF(AND(Übersicht!$C534=11,Datenblatt!N534&lt;Datenblatt!$T$8),0,IF(AND($C534=13,Datenblatt!N534&gt;Datenblatt!$S$3),100,IF(AND($C534=14,Datenblatt!N534&gt;Datenblatt!$S$4),100,IF(AND($C534=15,Datenblatt!N534&gt;Datenblatt!$S$5),100,IF(AND($C534=16,Datenblatt!N534&gt;Datenblatt!$S$6),100,IF(AND($C534=12,Datenblatt!N534&gt;Datenblatt!$S$7),100,IF(AND($C534=11,Datenblatt!N534&gt;Datenblatt!$S$8),100,IF(Übersicht!$C534=13,Datenblatt!$B$11*Datenblatt!N534^3+Datenblatt!$C$11*Datenblatt!N534^2+Datenblatt!$D$11*Datenblatt!N534+Datenblatt!$E$11,IF(Übersicht!$C534=14,Datenblatt!$B$12*Datenblatt!N534^3+Datenblatt!$C$12*Datenblatt!N534^2+Datenblatt!$D$12*Datenblatt!N534+Datenblatt!$E$12,IF(Übersicht!$C534=15,Datenblatt!$B$13*Datenblatt!N534^3+Datenblatt!$C$13*Datenblatt!N534^2+Datenblatt!$D$13*Datenblatt!N534+Datenblatt!$E$13,IF(Übersicht!$C534=16,Datenblatt!$B$14*Datenblatt!N534^3+Datenblatt!$C$14*Datenblatt!N534^2+Datenblatt!$D$14*Datenblatt!N534+Datenblatt!$E$14,IF(Übersicht!$C534=12,Datenblatt!$B$15*Datenblatt!N534^3+Datenblatt!$C$15*Datenblatt!N534^2+Datenblatt!$D$15*Datenblatt!N534+Datenblatt!$E$15,IF(Übersicht!$C534=11,Datenblatt!$B$16*Datenblatt!N534^3+Datenblatt!$C$16*Datenblatt!N534^2+Datenblatt!$D$16*Datenblatt!N534+Datenblatt!$E$16,0))))))))))))))))))</f>
        <v>#DIV/0!</v>
      </c>
      <c r="L534">
        <f>IF(AND($C534=13,G534&lt;Datenblatt!$V$3),0,IF(AND($C534=14,G534&lt;Datenblatt!$V$4),0,IF(AND($C534=15,G534&lt;Datenblatt!$V$5),0,IF(AND($C534=16,G534&lt;Datenblatt!$V$6),0,IF(AND($C534=12,G534&lt;Datenblatt!$V$7),0,IF(AND($C534=11,G534&lt;Datenblatt!$V$8),0,IF(AND($C534=13,G534&gt;Datenblatt!$U$3),100,IF(AND($C534=14,G534&gt;Datenblatt!$U$4),100,IF(AND($C534=15,G534&gt;Datenblatt!$U$5),100,IF(AND($C534=16,G534&gt;Datenblatt!$U$6),100,IF(AND($C534=12,G534&gt;Datenblatt!$U$7),100,IF(AND($C534=11,G534&gt;Datenblatt!$U$8),100,IF($C534=13,(Datenblatt!$B$19*Übersicht!G534^3)+(Datenblatt!$C$19*Übersicht!G534^2)+(Datenblatt!$D$19*Übersicht!G534)+Datenblatt!$E$19,IF($C534=14,(Datenblatt!$B$20*Übersicht!G534^3)+(Datenblatt!$C$20*Übersicht!G534^2)+(Datenblatt!$D$20*Übersicht!G534)+Datenblatt!$E$20,IF($C534=15,(Datenblatt!$B$21*Übersicht!G534^3)+(Datenblatt!$C$21*Übersicht!G534^2)+(Datenblatt!$D$21*Übersicht!G534)+Datenblatt!$E$21,IF($C534=16,(Datenblatt!$B$22*Übersicht!G534^3)+(Datenblatt!$C$22*Übersicht!G534^2)+(Datenblatt!$D$22*Übersicht!G534)+Datenblatt!$E$22,IF($C534=12,(Datenblatt!$B$23*Übersicht!G534^3)+(Datenblatt!$C$23*Übersicht!G534^2)+(Datenblatt!$D$23*Übersicht!G534)+Datenblatt!$E$23,IF($C534=11,(Datenblatt!$B$24*Übersicht!G534^3)+(Datenblatt!$C$24*Übersicht!G534^2)+(Datenblatt!$D$24*Übersicht!G534)+Datenblatt!$E$24,0))))))))))))))))))</f>
        <v>0</v>
      </c>
      <c r="M534">
        <f>IF(AND(H534="",C534=11),Datenblatt!$I$26,IF(AND(H534="",C534=12),Datenblatt!$I$26,IF(AND(H534="",C534=16),Datenblatt!$I$27,IF(AND(H534="",C534=15),Datenblatt!$I$26,IF(AND(H534="",C534=14),Datenblatt!$I$26,IF(AND(H534="",C534=13),Datenblatt!$I$26,IF(AND($C534=13,H534&gt;Datenblatt!$X$3),0,IF(AND($C534=14,H534&gt;Datenblatt!$X$4),0,IF(AND($C534=15,H534&gt;Datenblatt!$X$5),0,IF(AND($C534=16,H534&gt;Datenblatt!$X$6),0,IF(AND($C534=12,H534&gt;Datenblatt!$X$7),0,IF(AND($C534=11,H534&gt;Datenblatt!$X$8),0,IF(AND($C534=13,H534&lt;Datenblatt!$W$3),100,IF(AND($C534=14,H534&lt;Datenblatt!$W$4),100,IF(AND($C534=15,H534&lt;Datenblatt!$W$5),100,IF(AND($C534=16,H534&lt;Datenblatt!$W$6),100,IF(AND($C534=12,H534&lt;Datenblatt!$W$7),100,IF(AND($C534=11,H534&lt;Datenblatt!$W$8),100,IF($C534=13,(Datenblatt!$B$27*Übersicht!H534^3)+(Datenblatt!$C$27*Übersicht!H534^2)+(Datenblatt!$D$27*Übersicht!H534)+Datenblatt!$E$27,IF($C534=14,(Datenblatt!$B$28*Übersicht!H534^3)+(Datenblatt!$C$28*Übersicht!H534^2)+(Datenblatt!$D$28*Übersicht!H534)+Datenblatt!$E$28,IF($C534=15,(Datenblatt!$B$29*Übersicht!H534^3)+(Datenblatt!$C$29*Übersicht!H534^2)+(Datenblatt!$D$29*Übersicht!H534)+Datenblatt!$E$29,IF($C534=16,(Datenblatt!$B$30*Übersicht!H534^3)+(Datenblatt!$C$30*Übersicht!H534^2)+(Datenblatt!$D$30*Übersicht!H534)+Datenblatt!$E$30,IF($C534=12,(Datenblatt!$B$31*Übersicht!H534^3)+(Datenblatt!$C$31*Übersicht!H534^2)+(Datenblatt!$D$31*Übersicht!H534)+Datenblatt!$E$31,IF($C534=11,(Datenblatt!$B$32*Übersicht!H534^3)+(Datenblatt!$C$32*Übersicht!H534^2)+(Datenblatt!$D$32*Übersicht!H534)+Datenblatt!$E$32,0))))))))))))))))))))))))</f>
        <v>0</v>
      </c>
      <c r="N534">
        <f>IF(AND(H534="",C534=11),Datenblatt!$I$29,IF(AND(H534="",C534=12),Datenblatt!$I$29,IF(AND(H534="",C534=16),Datenblatt!$I$29,IF(AND(H534="",C534=15),Datenblatt!$I$29,IF(AND(H534="",C534=14),Datenblatt!$I$29,IF(AND(H534="",C534=13),Datenblatt!$I$29,IF(AND($C534=13,H534&gt;Datenblatt!$X$3),0,IF(AND($C534=14,H534&gt;Datenblatt!$X$4),0,IF(AND($C534=15,H534&gt;Datenblatt!$X$5),0,IF(AND($C534=16,H534&gt;Datenblatt!$X$6),0,IF(AND($C534=12,H534&gt;Datenblatt!$X$7),0,IF(AND($C534=11,H534&gt;Datenblatt!$X$8),0,IF(AND($C534=13,H534&lt;Datenblatt!$W$3),100,IF(AND($C534=14,H534&lt;Datenblatt!$W$4),100,IF(AND($C534=15,H534&lt;Datenblatt!$W$5),100,IF(AND($C534=16,H534&lt;Datenblatt!$W$6),100,IF(AND($C534=12,H534&lt;Datenblatt!$W$7),100,IF(AND($C534=11,H534&lt;Datenblatt!$W$8),100,IF($C534=13,(Datenblatt!$B$27*Übersicht!H534^3)+(Datenblatt!$C$27*Übersicht!H534^2)+(Datenblatt!$D$27*Übersicht!H534)+Datenblatt!$E$27,IF($C534=14,(Datenblatt!$B$28*Übersicht!H534^3)+(Datenblatt!$C$28*Übersicht!H534^2)+(Datenblatt!$D$28*Übersicht!H534)+Datenblatt!$E$28,IF($C534=15,(Datenblatt!$B$29*Übersicht!H534^3)+(Datenblatt!$C$29*Übersicht!H534^2)+(Datenblatt!$D$29*Übersicht!H534)+Datenblatt!$E$29,IF($C534=16,(Datenblatt!$B$30*Übersicht!H534^3)+(Datenblatt!$C$30*Übersicht!H534^2)+(Datenblatt!$D$30*Übersicht!H534)+Datenblatt!$E$30,IF($C534=12,(Datenblatt!$B$31*Übersicht!H534^3)+(Datenblatt!$C$31*Übersicht!H534^2)+(Datenblatt!$D$31*Übersicht!H534)+Datenblatt!$E$31,IF($C534=11,(Datenblatt!$B$32*Übersicht!H534^3)+(Datenblatt!$C$32*Übersicht!H534^2)+(Datenblatt!$D$32*Übersicht!H534)+Datenblatt!$E$32,0))))))))))))))))))))))))</f>
        <v>0</v>
      </c>
      <c r="O534" s="2" t="e">
        <f t="shared" si="32"/>
        <v>#DIV/0!</v>
      </c>
      <c r="P534" s="2" t="e">
        <f t="shared" si="33"/>
        <v>#DIV/0!</v>
      </c>
      <c r="R534" s="2"/>
      <c r="S534" s="2">
        <f>Datenblatt!$I$10</f>
        <v>62.816491055091916</v>
      </c>
      <c r="T534" s="2">
        <f>Datenblatt!$I$18</f>
        <v>62.379148900450787</v>
      </c>
      <c r="U534" s="2">
        <f>Datenblatt!$I$26</f>
        <v>55.885385458572635</v>
      </c>
      <c r="V534" s="2">
        <f>Datenblatt!$I$34</f>
        <v>60.727085155488531</v>
      </c>
      <c r="W534" s="7" t="e">
        <f t="shared" si="34"/>
        <v>#DIV/0!</v>
      </c>
      <c r="Y534" s="2">
        <f>Datenblatt!$I$5</f>
        <v>73.48733784597421</v>
      </c>
      <c r="Z534">
        <f>Datenblatt!$I$13</f>
        <v>79.926562848016317</v>
      </c>
      <c r="AA534">
        <f>Datenblatt!$I$21</f>
        <v>79.953620531215734</v>
      </c>
      <c r="AB534">
        <f>Datenblatt!$I$29</f>
        <v>70.851454876954847</v>
      </c>
      <c r="AC534">
        <f>Datenblatt!$I$37</f>
        <v>75.813025407742586</v>
      </c>
      <c r="AD534" s="7" t="e">
        <f t="shared" si="35"/>
        <v>#DIV/0!</v>
      </c>
    </row>
    <row r="535" spans="10:30" ht="19" x14ac:dyDescent="0.25">
      <c r="J535" s="3" t="e">
        <f>IF(AND($C535=13,Datenblatt!M535&lt;Datenblatt!$R$3),0,IF(AND($C535=14,Datenblatt!M535&lt;Datenblatt!$R$4),0,IF(AND($C535=15,Datenblatt!M535&lt;Datenblatt!$R$5),0,IF(AND($C535=16,Datenblatt!M535&lt;Datenblatt!$R$6),0,IF(AND($C535=12,Datenblatt!M535&lt;Datenblatt!$R$7),0,IF(AND($C535=11,Datenblatt!M535&lt;Datenblatt!$R$8),0,IF(AND($C535=13,Datenblatt!M535&gt;Datenblatt!$Q$3),100,IF(AND($C535=14,Datenblatt!M535&gt;Datenblatt!$Q$4),100,IF(AND($C535=15,Datenblatt!M535&gt;Datenblatt!$Q$5),100,IF(AND($C535=16,Datenblatt!M535&gt;Datenblatt!$Q$6),100,IF(AND($C535=12,Datenblatt!M535&gt;Datenblatt!$Q$7),100,IF(AND($C535=11,Datenblatt!M535&gt;Datenblatt!$Q$8),100,IF(Übersicht!$C535=13,Datenblatt!$B$3*Datenblatt!M535^3+Datenblatt!$C$3*Datenblatt!M535^2+Datenblatt!$D$3*Datenblatt!M535+Datenblatt!$E$3,IF(Übersicht!$C535=14,Datenblatt!$B$4*Datenblatt!M535^3+Datenblatt!$C$4*Datenblatt!M535^2+Datenblatt!$D$4*Datenblatt!M535+Datenblatt!$E$4,IF(Übersicht!$C535=15,Datenblatt!$B$5*Datenblatt!M535^3+Datenblatt!$C$5*Datenblatt!M535^2+Datenblatt!$D$5*Datenblatt!M535+Datenblatt!$E$5,IF(Übersicht!$C535=16,Datenblatt!$B$6*Datenblatt!M535^3+Datenblatt!$C$6*Datenblatt!M535^2+Datenblatt!$D$6*Datenblatt!M535+Datenblatt!$E$6,IF(Übersicht!$C535=12,Datenblatt!$B$7*Datenblatt!M535^3+Datenblatt!$C$7*Datenblatt!M535^2+Datenblatt!$D$7*Datenblatt!M535+Datenblatt!$E$7,IF(Übersicht!$C535=11,Datenblatt!$B$8*Datenblatt!M535^3+Datenblatt!$C$8*Datenblatt!M535^2+Datenblatt!$D$8*Datenblatt!M535+Datenblatt!$E$8,0))))))))))))))))))</f>
        <v>#DIV/0!</v>
      </c>
      <c r="K535" t="e">
        <f>IF(AND(Übersicht!$C535=13,Datenblatt!N535&lt;Datenblatt!$T$3),0,IF(AND(Übersicht!$C535=14,Datenblatt!N535&lt;Datenblatt!$T$4),0,IF(AND(Übersicht!$C535=15,Datenblatt!N535&lt;Datenblatt!$T$5),0,IF(AND(Übersicht!$C535=16,Datenblatt!N535&lt;Datenblatt!$T$6),0,IF(AND(Übersicht!$C535=12,Datenblatt!N535&lt;Datenblatt!$T$7),0,IF(AND(Übersicht!$C535=11,Datenblatt!N535&lt;Datenblatt!$T$8),0,IF(AND($C535=13,Datenblatt!N535&gt;Datenblatt!$S$3),100,IF(AND($C535=14,Datenblatt!N535&gt;Datenblatt!$S$4),100,IF(AND($C535=15,Datenblatt!N535&gt;Datenblatt!$S$5),100,IF(AND($C535=16,Datenblatt!N535&gt;Datenblatt!$S$6),100,IF(AND($C535=12,Datenblatt!N535&gt;Datenblatt!$S$7),100,IF(AND($C535=11,Datenblatt!N535&gt;Datenblatt!$S$8),100,IF(Übersicht!$C535=13,Datenblatt!$B$11*Datenblatt!N535^3+Datenblatt!$C$11*Datenblatt!N535^2+Datenblatt!$D$11*Datenblatt!N535+Datenblatt!$E$11,IF(Übersicht!$C535=14,Datenblatt!$B$12*Datenblatt!N535^3+Datenblatt!$C$12*Datenblatt!N535^2+Datenblatt!$D$12*Datenblatt!N535+Datenblatt!$E$12,IF(Übersicht!$C535=15,Datenblatt!$B$13*Datenblatt!N535^3+Datenblatt!$C$13*Datenblatt!N535^2+Datenblatt!$D$13*Datenblatt!N535+Datenblatt!$E$13,IF(Übersicht!$C535=16,Datenblatt!$B$14*Datenblatt!N535^3+Datenblatt!$C$14*Datenblatt!N535^2+Datenblatt!$D$14*Datenblatt!N535+Datenblatt!$E$14,IF(Übersicht!$C535=12,Datenblatt!$B$15*Datenblatt!N535^3+Datenblatt!$C$15*Datenblatt!N535^2+Datenblatt!$D$15*Datenblatt!N535+Datenblatt!$E$15,IF(Übersicht!$C535=11,Datenblatt!$B$16*Datenblatt!N535^3+Datenblatt!$C$16*Datenblatt!N535^2+Datenblatt!$D$16*Datenblatt!N535+Datenblatt!$E$16,0))))))))))))))))))</f>
        <v>#DIV/0!</v>
      </c>
      <c r="L535">
        <f>IF(AND($C535=13,G535&lt;Datenblatt!$V$3),0,IF(AND($C535=14,G535&lt;Datenblatt!$V$4),0,IF(AND($C535=15,G535&lt;Datenblatt!$V$5),0,IF(AND($C535=16,G535&lt;Datenblatt!$V$6),0,IF(AND($C535=12,G535&lt;Datenblatt!$V$7),0,IF(AND($C535=11,G535&lt;Datenblatt!$V$8),0,IF(AND($C535=13,G535&gt;Datenblatt!$U$3),100,IF(AND($C535=14,G535&gt;Datenblatt!$U$4),100,IF(AND($C535=15,G535&gt;Datenblatt!$U$5),100,IF(AND($C535=16,G535&gt;Datenblatt!$U$6),100,IF(AND($C535=12,G535&gt;Datenblatt!$U$7),100,IF(AND($C535=11,G535&gt;Datenblatt!$U$8),100,IF($C535=13,(Datenblatt!$B$19*Übersicht!G535^3)+(Datenblatt!$C$19*Übersicht!G535^2)+(Datenblatt!$D$19*Übersicht!G535)+Datenblatt!$E$19,IF($C535=14,(Datenblatt!$B$20*Übersicht!G535^3)+(Datenblatt!$C$20*Übersicht!G535^2)+(Datenblatt!$D$20*Übersicht!G535)+Datenblatt!$E$20,IF($C535=15,(Datenblatt!$B$21*Übersicht!G535^3)+(Datenblatt!$C$21*Übersicht!G535^2)+(Datenblatt!$D$21*Übersicht!G535)+Datenblatt!$E$21,IF($C535=16,(Datenblatt!$B$22*Übersicht!G535^3)+(Datenblatt!$C$22*Übersicht!G535^2)+(Datenblatt!$D$22*Übersicht!G535)+Datenblatt!$E$22,IF($C535=12,(Datenblatt!$B$23*Übersicht!G535^3)+(Datenblatt!$C$23*Übersicht!G535^2)+(Datenblatt!$D$23*Übersicht!G535)+Datenblatt!$E$23,IF($C535=11,(Datenblatt!$B$24*Übersicht!G535^3)+(Datenblatt!$C$24*Übersicht!G535^2)+(Datenblatt!$D$24*Übersicht!G535)+Datenblatt!$E$24,0))))))))))))))))))</f>
        <v>0</v>
      </c>
      <c r="M535">
        <f>IF(AND(H535="",C535=11),Datenblatt!$I$26,IF(AND(H535="",C535=12),Datenblatt!$I$26,IF(AND(H535="",C535=16),Datenblatt!$I$27,IF(AND(H535="",C535=15),Datenblatt!$I$26,IF(AND(H535="",C535=14),Datenblatt!$I$26,IF(AND(H535="",C535=13),Datenblatt!$I$26,IF(AND($C535=13,H535&gt;Datenblatt!$X$3),0,IF(AND($C535=14,H535&gt;Datenblatt!$X$4),0,IF(AND($C535=15,H535&gt;Datenblatt!$X$5),0,IF(AND($C535=16,H535&gt;Datenblatt!$X$6),0,IF(AND($C535=12,H535&gt;Datenblatt!$X$7),0,IF(AND($C535=11,H535&gt;Datenblatt!$X$8),0,IF(AND($C535=13,H535&lt;Datenblatt!$W$3),100,IF(AND($C535=14,H535&lt;Datenblatt!$W$4),100,IF(AND($C535=15,H535&lt;Datenblatt!$W$5),100,IF(AND($C535=16,H535&lt;Datenblatt!$W$6),100,IF(AND($C535=12,H535&lt;Datenblatt!$W$7),100,IF(AND($C535=11,H535&lt;Datenblatt!$W$8),100,IF($C535=13,(Datenblatt!$B$27*Übersicht!H535^3)+(Datenblatt!$C$27*Übersicht!H535^2)+(Datenblatt!$D$27*Übersicht!H535)+Datenblatt!$E$27,IF($C535=14,(Datenblatt!$B$28*Übersicht!H535^3)+(Datenblatt!$C$28*Übersicht!H535^2)+(Datenblatt!$D$28*Übersicht!H535)+Datenblatt!$E$28,IF($C535=15,(Datenblatt!$B$29*Übersicht!H535^3)+(Datenblatt!$C$29*Übersicht!H535^2)+(Datenblatt!$D$29*Übersicht!H535)+Datenblatt!$E$29,IF($C535=16,(Datenblatt!$B$30*Übersicht!H535^3)+(Datenblatt!$C$30*Übersicht!H535^2)+(Datenblatt!$D$30*Übersicht!H535)+Datenblatt!$E$30,IF($C535=12,(Datenblatt!$B$31*Übersicht!H535^3)+(Datenblatt!$C$31*Übersicht!H535^2)+(Datenblatt!$D$31*Übersicht!H535)+Datenblatt!$E$31,IF($C535=11,(Datenblatt!$B$32*Übersicht!H535^3)+(Datenblatt!$C$32*Übersicht!H535^2)+(Datenblatt!$D$32*Übersicht!H535)+Datenblatt!$E$32,0))))))))))))))))))))))))</f>
        <v>0</v>
      </c>
      <c r="N535">
        <f>IF(AND(H535="",C535=11),Datenblatt!$I$29,IF(AND(H535="",C535=12),Datenblatt!$I$29,IF(AND(H535="",C535=16),Datenblatt!$I$29,IF(AND(H535="",C535=15),Datenblatt!$I$29,IF(AND(H535="",C535=14),Datenblatt!$I$29,IF(AND(H535="",C535=13),Datenblatt!$I$29,IF(AND($C535=13,H535&gt;Datenblatt!$X$3),0,IF(AND($C535=14,H535&gt;Datenblatt!$X$4),0,IF(AND($C535=15,H535&gt;Datenblatt!$X$5),0,IF(AND($C535=16,H535&gt;Datenblatt!$X$6),0,IF(AND($C535=12,H535&gt;Datenblatt!$X$7),0,IF(AND($C535=11,H535&gt;Datenblatt!$X$8),0,IF(AND($C535=13,H535&lt;Datenblatt!$W$3),100,IF(AND($C535=14,H535&lt;Datenblatt!$W$4),100,IF(AND($C535=15,H535&lt;Datenblatt!$W$5),100,IF(AND($C535=16,H535&lt;Datenblatt!$W$6),100,IF(AND($C535=12,H535&lt;Datenblatt!$W$7),100,IF(AND($C535=11,H535&lt;Datenblatt!$W$8),100,IF($C535=13,(Datenblatt!$B$27*Übersicht!H535^3)+(Datenblatt!$C$27*Übersicht!H535^2)+(Datenblatt!$D$27*Übersicht!H535)+Datenblatt!$E$27,IF($C535=14,(Datenblatt!$B$28*Übersicht!H535^3)+(Datenblatt!$C$28*Übersicht!H535^2)+(Datenblatt!$D$28*Übersicht!H535)+Datenblatt!$E$28,IF($C535=15,(Datenblatt!$B$29*Übersicht!H535^3)+(Datenblatt!$C$29*Übersicht!H535^2)+(Datenblatt!$D$29*Übersicht!H535)+Datenblatt!$E$29,IF($C535=16,(Datenblatt!$B$30*Übersicht!H535^3)+(Datenblatt!$C$30*Übersicht!H535^2)+(Datenblatt!$D$30*Übersicht!H535)+Datenblatt!$E$30,IF($C535=12,(Datenblatt!$B$31*Übersicht!H535^3)+(Datenblatt!$C$31*Übersicht!H535^2)+(Datenblatt!$D$31*Übersicht!H535)+Datenblatt!$E$31,IF($C535=11,(Datenblatt!$B$32*Übersicht!H535^3)+(Datenblatt!$C$32*Übersicht!H535^2)+(Datenblatt!$D$32*Übersicht!H535)+Datenblatt!$E$32,0))))))))))))))))))))))))</f>
        <v>0</v>
      </c>
      <c r="O535" s="2" t="e">
        <f t="shared" si="32"/>
        <v>#DIV/0!</v>
      </c>
      <c r="P535" s="2" t="e">
        <f t="shared" si="33"/>
        <v>#DIV/0!</v>
      </c>
      <c r="R535" s="2"/>
      <c r="S535" s="2">
        <f>Datenblatt!$I$10</f>
        <v>62.816491055091916</v>
      </c>
      <c r="T535" s="2">
        <f>Datenblatt!$I$18</f>
        <v>62.379148900450787</v>
      </c>
      <c r="U535" s="2">
        <f>Datenblatt!$I$26</f>
        <v>55.885385458572635</v>
      </c>
      <c r="V535" s="2">
        <f>Datenblatt!$I$34</f>
        <v>60.727085155488531</v>
      </c>
      <c r="W535" s="7" t="e">
        <f t="shared" si="34"/>
        <v>#DIV/0!</v>
      </c>
      <c r="Y535" s="2">
        <f>Datenblatt!$I$5</f>
        <v>73.48733784597421</v>
      </c>
      <c r="Z535">
        <f>Datenblatt!$I$13</f>
        <v>79.926562848016317</v>
      </c>
      <c r="AA535">
        <f>Datenblatt!$I$21</f>
        <v>79.953620531215734</v>
      </c>
      <c r="AB535">
        <f>Datenblatt!$I$29</f>
        <v>70.851454876954847</v>
      </c>
      <c r="AC535">
        <f>Datenblatt!$I$37</f>
        <v>75.813025407742586</v>
      </c>
      <c r="AD535" s="7" t="e">
        <f t="shared" si="35"/>
        <v>#DIV/0!</v>
      </c>
    </row>
    <row r="536" spans="10:30" ht="19" x14ac:dyDescent="0.25">
      <c r="J536" s="3" t="e">
        <f>IF(AND($C536=13,Datenblatt!M536&lt;Datenblatt!$R$3),0,IF(AND($C536=14,Datenblatt!M536&lt;Datenblatt!$R$4),0,IF(AND($C536=15,Datenblatt!M536&lt;Datenblatt!$R$5),0,IF(AND($C536=16,Datenblatt!M536&lt;Datenblatt!$R$6),0,IF(AND($C536=12,Datenblatt!M536&lt;Datenblatt!$R$7),0,IF(AND($C536=11,Datenblatt!M536&lt;Datenblatt!$R$8),0,IF(AND($C536=13,Datenblatt!M536&gt;Datenblatt!$Q$3),100,IF(AND($C536=14,Datenblatt!M536&gt;Datenblatt!$Q$4),100,IF(AND($C536=15,Datenblatt!M536&gt;Datenblatt!$Q$5),100,IF(AND($C536=16,Datenblatt!M536&gt;Datenblatt!$Q$6),100,IF(AND($C536=12,Datenblatt!M536&gt;Datenblatt!$Q$7),100,IF(AND($C536=11,Datenblatt!M536&gt;Datenblatt!$Q$8),100,IF(Übersicht!$C536=13,Datenblatt!$B$3*Datenblatt!M536^3+Datenblatt!$C$3*Datenblatt!M536^2+Datenblatt!$D$3*Datenblatt!M536+Datenblatt!$E$3,IF(Übersicht!$C536=14,Datenblatt!$B$4*Datenblatt!M536^3+Datenblatt!$C$4*Datenblatt!M536^2+Datenblatt!$D$4*Datenblatt!M536+Datenblatt!$E$4,IF(Übersicht!$C536=15,Datenblatt!$B$5*Datenblatt!M536^3+Datenblatt!$C$5*Datenblatt!M536^2+Datenblatt!$D$5*Datenblatt!M536+Datenblatt!$E$5,IF(Übersicht!$C536=16,Datenblatt!$B$6*Datenblatt!M536^3+Datenblatt!$C$6*Datenblatt!M536^2+Datenblatt!$D$6*Datenblatt!M536+Datenblatt!$E$6,IF(Übersicht!$C536=12,Datenblatt!$B$7*Datenblatt!M536^3+Datenblatt!$C$7*Datenblatt!M536^2+Datenblatt!$D$7*Datenblatt!M536+Datenblatt!$E$7,IF(Übersicht!$C536=11,Datenblatt!$B$8*Datenblatt!M536^3+Datenblatt!$C$8*Datenblatt!M536^2+Datenblatt!$D$8*Datenblatt!M536+Datenblatt!$E$8,0))))))))))))))))))</f>
        <v>#DIV/0!</v>
      </c>
      <c r="K536" t="e">
        <f>IF(AND(Übersicht!$C536=13,Datenblatt!N536&lt;Datenblatt!$T$3),0,IF(AND(Übersicht!$C536=14,Datenblatt!N536&lt;Datenblatt!$T$4),0,IF(AND(Übersicht!$C536=15,Datenblatt!N536&lt;Datenblatt!$T$5),0,IF(AND(Übersicht!$C536=16,Datenblatt!N536&lt;Datenblatt!$T$6),0,IF(AND(Übersicht!$C536=12,Datenblatt!N536&lt;Datenblatt!$T$7),0,IF(AND(Übersicht!$C536=11,Datenblatt!N536&lt;Datenblatt!$T$8),0,IF(AND($C536=13,Datenblatt!N536&gt;Datenblatt!$S$3),100,IF(AND($C536=14,Datenblatt!N536&gt;Datenblatt!$S$4),100,IF(AND($C536=15,Datenblatt!N536&gt;Datenblatt!$S$5),100,IF(AND($C536=16,Datenblatt!N536&gt;Datenblatt!$S$6),100,IF(AND($C536=12,Datenblatt!N536&gt;Datenblatt!$S$7),100,IF(AND($C536=11,Datenblatt!N536&gt;Datenblatt!$S$8),100,IF(Übersicht!$C536=13,Datenblatt!$B$11*Datenblatt!N536^3+Datenblatt!$C$11*Datenblatt!N536^2+Datenblatt!$D$11*Datenblatt!N536+Datenblatt!$E$11,IF(Übersicht!$C536=14,Datenblatt!$B$12*Datenblatt!N536^3+Datenblatt!$C$12*Datenblatt!N536^2+Datenblatt!$D$12*Datenblatt!N536+Datenblatt!$E$12,IF(Übersicht!$C536=15,Datenblatt!$B$13*Datenblatt!N536^3+Datenblatt!$C$13*Datenblatt!N536^2+Datenblatt!$D$13*Datenblatt!N536+Datenblatt!$E$13,IF(Übersicht!$C536=16,Datenblatt!$B$14*Datenblatt!N536^3+Datenblatt!$C$14*Datenblatt!N536^2+Datenblatt!$D$14*Datenblatt!N536+Datenblatt!$E$14,IF(Übersicht!$C536=12,Datenblatt!$B$15*Datenblatt!N536^3+Datenblatt!$C$15*Datenblatt!N536^2+Datenblatt!$D$15*Datenblatt!N536+Datenblatt!$E$15,IF(Übersicht!$C536=11,Datenblatt!$B$16*Datenblatt!N536^3+Datenblatt!$C$16*Datenblatt!N536^2+Datenblatt!$D$16*Datenblatt!N536+Datenblatt!$E$16,0))))))))))))))))))</f>
        <v>#DIV/0!</v>
      </c>
      <c r="L536">
        <f>IF(AND($C536=13,G536&lt;Datenblatt!$V$3),0,IF(AND($C536=14,G536&lt;Datenblatt!$V$4),0,IF(AND($C536=15,G536&lt;Datenblatt!$V$5),0,IF(AND($C536=16,G536&lt;Datenblatt!$V$6),0,IF(AND($C536=12,G536&lt;Datenblatt!$V$7),0,IF(AND($C536=11,G536&lt;Datenblatt!$V$8),0,IF(AND($C536=13,G536&gt;Datenblatt!$U$3),100,IF(AND($C536=14,G536&gt;Datenblatt!$U$4),100,IF(AND($C536=15,G536&gt;Datenblatt!$U$5),100,IF(AND($C536=16,G536&gt;Datenblatt!$U$6),100,IF(AND($C536=12,G536&gt;Datenblatt!$U$7),100,IF(AND($C536=11,G536&gt;Datenblatt!$U$8),100,IF($C536=13,(Datenblatt!$B$19*Übersicht!G536^3)+(Datenblatt!$C$19*Übersicht!G536^2)+(Datenblatt!$D$19*Übersicht!G536)+Datenblatt!$E$19,IF($C536=14,(Datenblatt!$B$20*Übersicht!G536^3)+(Datenblatt!$C$20*Übersicht!G536^2)+(Datenblatt!$D$20*Übersicht!G536)+Datenblatt!$E$20,IF($C536=15,(Datenblatt!$B$21*Übersicht!G536^3)+(Datenblatt!$C$21*Übersicht!G536^2)+(Datenblatt!$D$21*Übersicht!G536)+Datenblatt!$E$21,IF($C536=16,(Datenblatt!$B$22*Übersicht!G536^3)+(Datenblatt!$C$22*Übersicht!G536^2)+(Datenblatt!$D$22*Übersicht!G536)+Datenblatt!$E$22,IF($C536=12,(Datenblatt!$B$23*Übersicht!G536^3)+(Datenblatt!$C$23*Übersicht!G536^2)+(Datenblatt!$D$23*Übersicht!G536)+Datenblatt!$E$23,IF($C536=11,(Datenblatt!$B$24*Übersicht!G536^3)+(Datenblatt!$C$24*Übersicht!G536^2)+(Datenblatt!$D$24*Übersicht!G536)+Datenblatt!$E$24,0))))))))))))))))))</f>
        <v>0</v>
      </c>
      <c r="M536">
        <f>IF(AND(H536="",C536=11),Datenblatt!$I$26,IF(AND(H536="",C536=12),Datenblatt!$I$26,IF(AND(H536="",C536=16),Datenblatt!$I$27,IF(AND(H536="",C536=15),Datenblatt!$I$26,IF(AND(H536="",C536=14),Datenblatt!$I$26,IF(AND(H536="",C536=13),Datenblatt!$I$26,IF(AND($C536=13,H536&gt;Datenblatt!$X$3),0,IF(AND($C536=14,H536&gt;Datenblatt!$X$4),0,IF(AND($C536=15,H536&gt;Datenblatt!$X$5),0,IF(AND($C536=16,H536&gt;Datenblatt!$X$6),0,IF(AND($C536=12,H536&gt;Datenblatt!$X$7),0,IF(AND($C536=11,H536&gt;Datenblatt!$X$8),0,IF(AND($C536=13,H536&lt;Datenblatt!$W$3),100,IF(AND($C536=14,H536&lt;Datenblatt!$W$4),100,IF(AND($C536=15,H536&lt;Datenblatt!$W$5),100,IF(AND($C536=16,H536&lt;Datenblatt!$W$6),100,IF(AND($C536=12,H536&lt;Datenblatt!$W$7),100,IF(AND($C536=11,H536&lt;Datenblatt!$W$8),100,IF($C536=13,(Datenblatt!$B$27*Übersicht!H536^3)+(Datenblatt!$C$27*Übersicht!H536^2)+(Datenblatt!$D$27*Übersicht!H536)+Datenblatt!$E$27,IF($C536=14,(Datenblatt!$B$28*Übersicht!H536^3)+(Datenblatt!$C$28*Übersicht!H536^2)+(Datenblatt!$D$28*Übersicht!H536)+Datenblatt!$E$28,IF($C536=15,(Datenblatt!$B$29*Übersicht!H536^3)+(Datenblatt!$C$29*Übersicht!H536^2)+(Datenblatt!$D$29*Übersicht!H536)+Datenblatt!$E$29,IF($C536=16,(Datenblatt!$B$30*Übersicht!H536^3)+(Datenblatt!$C$30*Übersicht!H536^2)+(Datenblatt!$D$30*Übersicht!H536)+Datenblatt!$E$30,IF($C536=12,(Datenblatt!$B$31*Übersicht!H536^3)+(Datenblatt!$C$31*Übersicht!H536^2)+(Datenblatt!$D$31*Übersicht!H536)+Datenblatt!$E$31,IF($C536=11,(Datenblatt!$B$32*Übersicht!H536^3)+(Datenblatt!$C$32*Übersicht!H536^2)+(Datenblatt!$D$32*Übersicht!H536)+Datenblatt!$E$32,0))))))))))))))))))))))))</f>
        <v>0</v>
      </c>
      <c r="N536">
        <f>IF(AND(H536="",C536=11),Datenblatt!$I$29,IF(AND(H536="",C536=12),Datenblatt!$I$29,IF(AND(H536="",C536=16),Datenblatt!$I$29,IF(AND(H536="",C536=15),Datenblatt!$I$29,IF(AND(H536="",C536=14),Datenblatt!$I$29,IF(AND(H536="",C536=13),Datenblatt!$I$29,IF(AND($C536=13,H536&gt;Datenblatt!$X$3),0,IF(AND($C536=14,H536&gt;Datenblatt!$X$4),0,IF(AND($C536=15,H536&gt;Datenblatt!$X$5),0,IF(AND($C536=16,H536&gt;Datenblatt!$X$6),0,IF(AND($C536=12,H536&gt;Datenblatt!$X$7),0,IF(AND($C536=11,H536&gt;Datenblatt!$X$8),0,IF(AND($C536=13,H536&lt;Datenblatt!$W$3),100,IF(AND($C536=14,H536&lt;Datenblatt!$W$4),100,IF(AND($C536=15,H536&lt;Datenblatt!$W$5),100,IF(AND($C536=16,H536&lt;Datenblatt!$W$6),100,IF(AND($C536=12,H536&lt;Datenblatt!$W$7),100,IF(AND($C536=11,H536&lt;Datenblatt!$W$8),100,IF($C536=13,(Datenblatt!$B$27*Übersicht!H536^3)+(Datenblatt!$C$27*Übersicht!H536^2)+(Datenblatt!$D$27*Übersicht!H536)+Datenblatt!$E$27,IF($C536=14,(Datenblatt!$B$28*Übersicht!H536^3)+(Datenblatt!$C$28*Übersicht!H536^2)+(Datenblatt!$D$28*Übersicht!H536)+Datenblatt!$E$28,IF($C536=15,(Datenblatt!$B$29*Übersicht!H536^3)+(Datenblatt!$C$29*Übersicht!H536^2)+(Datenblatt!$D$29*Übersicht!H536)+Datenblatt!$E$29,IF($C536=16,(Datenblatt!$B$30*Übersicht!H536^3)+(Datenblatt!$C$30*Übersicht!H536^2)+(Datenblatt!$D$30*Übersicht!H536)+Datenblatt!$E$30,IF($C536=12,(Datenblatt!$B$31*Übersicht!H536^3)+(Datenblatt!$C$31*Übersicht!H536^2)+(Datenblatt!$D$31*Übersicht!H536)+Datenblatt!$E$31,IF($C536=11,(Datenblatt!$B$32*Übersicht!H536^3)+(Datenblatt!$C$32*Übersicht!H536^2)+(Datenblatt!$D$32*Übersicht!H536)+Datenblatt!$E$32,0))))))))))))))))))))))))</f>
        <v>0</v>
      </c>
      <c r="O536" s="2" t="e">
        <f t="shared" si="32"/>
        <v>#DIV/0!</v>
      </c>
      <c r="P536" s="2" t="e">
        <f t="shared" si="33"/>
        <v>#DIV/0!</v>
      </c>
      <c r="R536" s="2"/>
      <c r="S536" s="2">
        <f>Datenblatt!$I$10</f>
        <v>62.816491055091916</v>
      </c>
      <c r="T536" s="2">
        <f>Datenblatt!$I$18</f>
        <v>62.379148900450787</v>
      </c>
      <c r="U536" s="2">
        <f>Datenblatt!$I$26</f>
        <v>55.885385458572635</v>
      </c>
      <c r="V536" s="2">
        <f>Datenblatt!$I$34</f>
        <v>60.727085155488531</v>
      </c>
      <c r="W536" s="7" t="e">
        <f t="shared" si="34"/>
        <v>#DIV/0!</v>
      </c>
      <c r="Y536" s="2">
        <f>Datenblatt!$I$5</f>
        <v>73.48733784597421</v>
      </c>
      <c r="Z536">
        <f>Datenblatt!$I$13</f>
        <v>79.926562848016317</v>
      </c>
      <c r="AA536">
        <f>Datenblatt!$I$21</f>
        <v>79.953620531215734</v>
      </c>
      <c r="AB536">
        <f>Datenblatt!$I$29</f>
        <v>70.851454876954847</v>
      </c>
      <c r="AC536">
        <f>Datenblatt!$I$37</f>
        <v>75.813025407742586</v>
      </c>
      <c r="AD536" s="7" t="e">
        <f t="shared" si="35"/>
        <v>#DIV/0!</v>
      </c>
    </row>
    <row r="537" spans="10:30" ht="19" x14ac:dyDescent="0.25">
      <c r="J537" s="3" t="e">
        <f>IF(AND($C537=13,Datenblatt!M537&lt;Datenblatt!$R$3),0,IF(AND($C537=14,Datenblatt!M537&lt;Datenblatt!$R$4),0,IF(AND($C537=15,Datenblatt!M537&lt;Datenblatt!$R$5),0,IF(AND($C537=16,Datenblatt!M537&lt;Datenblatt!$R$6),0,IF(AND($C537=12,Datenblatt!M537&lt;Datenblatt!$R$7),0,IF(AND($C537=11,Datenblatt!M537&lt;Datenblatt!$R$8),0,IF(AND($C537=13,Datenblatt!M537&gt;Datenblatt!$Q$3),100,IF(AND($C537=14,Datenblatt!M537&gt;Datenblatt!$Q$4),100,IF(AND($C537=15,Datenblatt!M537&gt;Datenblatt!$Q$5),100,IF(AND($C537=16,Datenblatt!M537&gt;Datenblatt!$Q$6),100,IF(AND($C537=12,Datenblatt!M537&gt;Datenblatt!$Q$7),100,IF(AND($C537=11,Datenblatt!M537&gt;Datenblatt!$Q$8),100,IF(Übersicht!$C537=13,Datenblatt!$B$3*Datenblatt!M537^3+Datenblatt!$C$3*Datenblatt!M537^2+Datenblatt!$D$3*Datenblatt!M537+Datenblatt!$E$3,IF(Übersicht!$C537=14,Datenblatt!$B$4*Datenblatt!M537^3+Datenblatt!$C$4*Datenblatt!M537^2+Datenblatt!$D$4*Datenblatt!M537+Datenblatt!$E$4,IF(Übersicht!$C537=15,Datenblatt!$B$5*Datenblatt!M537^3+Datenblatt!$C$5*Datenblatt!M537^2+Datenblatt!$D$5*Datenblatt!M537+Datenblatt!$E$5,IF(Übersicht!$C537=16,Datenblatt!$B$6*Datenblatt!M537^3+Datenblatt!$C$6*Datenblatt!M537^2+Datenblatt!$D$6*Datenblatt!M537+Datenblatt!$E$6,IF(Übersicht!$C537=12,Datenblatt!$B$7*Datenblatt!M537^3+Datenblatt!$C$7*Datenblatt!M537^2+Datenblatt!$D$7*Datenblatt!M537+Datenblatt!$E$7,IF(Übersicht!$C537=11,Datenblatt!$B$8*Datenblatt!M537^3+Datenblatt!$C$8*Datenblatt!M537^2+Datenblatt!$D$8*Datenblatt!M537+Datenblatt!$E$8,0))))))))))))))))))</f>
        <v>#DIV/0!</v>
      </c>
      <c r="K537" t="e">
        <f>IF(AND(Übersicht!$C537=13,Datenblatt!N537&lt;Datenblatt!$T$3),0,IF(AND(Übersicht!$C537=14,Datenblatt!N537&lt;Datenblatt!$T$4),0,IF(AND(Übersicht!$C537=15,Datenblatt!N537&lt;Datenblatt!$T$5),0,IF(AND(Übersicht!$C537=16,Datenblatt!N537&lt;Datenblatt!$T$6),0,IF(AND(Übersicht!$C537=12,Datenblatt!N537&lt;Datenblatt!$T$7),0,IF(AND(Übersicht!$C537=11,Datenblatt!N537&lt;Datenblatt!$T$8),0,IF(AND($C537=13,Datenblatt!N537&gt;Datenblatt!$S$3),100,IF(AND($C537=14,Datenblatt!N537&gt;Datenblatt!$S$4),100,IF(AND($C537=15,Datenblatt!N537&gt;Datenblatt!$S$5),100,IF(AND($C537=16,Datenblatt!N537&gt;Datenblatt!$S$6),100,IF(AND($C537=12,Datenblatt!N537&gt;Datenblatt!$S$7),100,IF(AND($C537=11,Datenblatt!N537&gt;Datenblatt!$S$8),100,IF(Übersicht!$C537=13,Datenblatt!$B$11*Datenblatt!N537^3+Datenblatt!$C$11*Datenblatt!N537^2+Datenblatt!$D$11*Datenblatt!N537+Datenblatt!$E$11,IF(Übersicht!$C537=14,Datenblatt!$B$12*Datenblatt!N537^3+Datenblatt!$C$12*Datenblatt!N537^2+Datenblatt!$D$12*Datenblatt!N537+Datenblatt!$E$12,IF(Übersicht!$C537=15,Datenblatt!$B$13*Datenblatt!N537^3+Datenblatt!$C$13*Datenblatt!N537^2+Datenblatt!$D$13*Datenblatt!N537+Datenblatt!$E$13,IF(Übersicht!$C537=16,Datenblatt!$B$14*Datenblatt!N537^3+Datenblatt!$C$14*Datenblatt!N537^2+Datenblatt!$D$14*Datenblatt!N537+Datenblatt!$E$14,IF(Übersicht!$C537=12,Datenblatt!$B$15*Datenblatt!N537^3+Datenblatt!$C$15*Datenblatt!N537^2+Datenblatt!$D$15*Datenblatt!N537+Datenblatt!$E$15,IF(Übersicht!$C537=11,Datenblatt!$B$16*Datenblatt!N537^3+Datenblatt!$C$16*Datenblatt!N537^2+Datenblatt!$D$16*Datenblatt!N537+Datenblatt!$E$16,0))))))))))))))))))</f>
        <v>#DIV/0!</v>
      </c>
      <c r="L537">
        <f>IF(AND($C537=13,G537&lt;Datenblatt!$V$3),0,IF(AND($C537=14,G537&lt;Datenblatt!$V$4),0,IF(AND($C537=15,G537&lt;Datenblatt!$V$5),0,IF(AND($C537=16,G537&lt;Datenblatt!$V$6),0,IF(AND($C537=12,G537&lt;Datenblatt!$V$7),0,IF(AND($C537=11,G537&lt;Datenblatt!$V$8),0,IF(AND($C537=13,G537&gt;Datenblatt!$U$3),100,IF(AND($C537=14,G537&gt;Datenblatt!$U$4),100,IF(AND($C537=15,G537&gt;Datenblatt!$U$5),100,IF(AND($C537=16,G537&gt;Datenblatt!$U$6),100,IF(AND($C537=12,G537&gt;Datenblatt!$U$7),100,IF(AND($C537=11,G537&gt;Datenblatt!$U$8),100,IF($C537=13,(Datenblatt!$B$19*Übersicht!G537^3)+(Datenblatt!$C$19*Übersicht!G537^2)+(Datenblatt!$D$19*Übersicht!G537)+Datenblatt!$E$19,IF($C537=14,(Datenblatt!$B$20*Übersicht!G537^3)+(Datenblatt!$C$20*Übersicht!G537^2)+(Datenblatt!$D$20*Übersicht!G537)+Datenblatt!$E$20,IF($C537=15,(Datenblatt!$B$21*Übersicht!G537^3)+(Datenblatt!$C$21*Übersicht!G537^2)+(Datenblatt!$D$21*Übersicht!G537)+Datenblatt!$E$21,IF($C537=16,(Datenblatt!$B$22*Übersicht!G537^3)+(Datenblatt!$C$22*Übersicht!G537^2)+(Datenblatt!$D$22*Übersicht!G537)+Datenblatt!$E$22,IF($C537=12,(Datenblatt!$B$23*Übersicht!G537^3)+(Datenblatt!$C$23*Übersicht!G537^2)+(Datenblatt!$D$23*Übersicht!G537)+Datenblatt!$E$23,IF($C537=11,(Datenblatt!$B$24*Übersicht!G537^3)+(Datenblatt!$C$24*Übersicht!G537^2)+(Datenblatt!$D$24*Übersicht!G537)+Datenblatt!$E$24,0))))))))))))))))))</f>
        <v>0</v>
      </c>
      <c r="M537">
        <f>IF(AND(H537="",C537=11),Datenblatt!$I$26,IF(AND(H537="",C537=12),Datenblatt!$I$26,IF(AND(H537="",C537=16),Datenblatt!$I$27,IF(AND(H537="",C537=15),Datenblatt!$I$26,IF(AND(H537="",C537=14),Datenblatt!$I$26,IF(AND(H537="",C537=13),Datenblatt!$I$26,IF(AND($C537=13,H537&gt;Datenblatt!$X$3),0,IF(AND($C537=14,H537&gt;Datenblatt!$X$4),0,IF(AND($C537=15,H537&gt;Datenblatt!$X$5),0,IF(AND($C537=16,H537&gt;Datenblatt!$X$6),0,IF(AND($C537=12,H537&gt;Datenblatt!$X$7),0,IF(AND($C537=11,H537&gt;Datenblatt!$X$8),0,IF(AND($C537=13,H537&lt;Datenblatt!$W$3),100,IF(AND($C537=14,H537&lt;Datenblatt!$W$4),100,IF(AND($C537=15,H537&lt;Datenblatt!$W$5),100,IF(AND($C537=16,H537&lt;Datenblatt!$W$6),100,IF(AND($C537=12,H537&lt;Datenblatt!$W$7),100,IF(AND($C537=11,H537&lt;Datenblatt!$W$8),100,IF($C537=13,(Datenblatt!$B$27*Übersicht!H537^3)+(Datenblatt!$C$27*Übersicht!H537^2)+(Datenblatt!$D$27*Übersicht!H537)+Datenblatt!$E$27,IF($C537=14,(Datenblatt!$B$28*Übersicht!H537^3)+(Datenblatt!$C$28*Übersicht!H537^2)+(Datenblatt!$D$28*Übersicht!H537)+Datenblatt!$E$28,IF($C537=15,(Datenblatt!$B$29*Übersicht!H537^3)+(Datenblatt!$C$29*Übersicht!H537^2)+(Datenblatt!$D$29*Übersicht!H537)+Datenblatt!$E$29,IF($C537=16,(Datenblatt!$B$30*Übersicht!H537^3)+(Datenblatt!$C$30*Übersicht!H537^2)+(Datenblatt!$D$30*Übersicht!H537)+Datenblatt!$E$30,IF($C537=12,(Datenblatt!$B$31*Übersicht!H537^3)+(Datenblatt!$C$31*Übersicht!H537^2)+(Datenblatt!$D$31*Übersicht!H537)+Datenblatt!$E$31,IF($C537=11,(Datenblatt!$B$32*Übersicht!H537^3)+(Datenblatt!$C$32*Übersicht!H537^2)+(Datenblatt!$D$32*Übersicht!H537)+Datenblatt!$E$32,0))))))))))))))))))))))))</f>
        <v>0</v>
      </c>
      <c r="N537">
        <f>IF(AND(H537="",C537=11),Datenblatt!$I$29,IF(AND(H537="",C537=12),Datenblatt!$I$29,IF(AND(H537="",C537=16),Datenblatt!$I$29,IF(AND(H537="",C537=15),Datenblatt!$I$29,IF(AND(H537="",C537=14),Datenblatt!$I$29,IF(AND(H537="",C537=13),Datenblatt!$I$29,IF(AND($C537=13,H537&gt;Datenblatt!$X$3),0,IF(AND($C537=14,H537&gt;Datenblatt!$X$4),0,IF(AND($C537=15,H537&gt;Datenblatt!$X$5),0,IF(AND($C537=16,H537&gt;Datenblatt!$X$6),0,IF(AND($C537=12,H537&gt;Datenblatt!$X$7),0,IF(AND($C537=11,H537&gt;Datenblatt!$X$8),0,IF(AND($C537=13,H537&lt;Datenblatt!$W$3),100,IF(AND($C537=14,H537&lt;Datenblatt!$W$4),100,IF(AND($C537=15,H537&lt;Datenblatt!$W$5),100,IF(AND($C537=16,H537&lt;Datenblatt!$W$6),100,IF(AND($C537=12,H537&lt;Datenblatt!$W$7),100,IF(AND($C537=11,H537&lt;Datenblatt!$W$8),100,IF($C537=13,(Datenblatt!$B$27*Übersicht!H537^3)+(Datenblatt!$C$27*Übersicht!H537^2)+(Datenblatt!$D$27*Übersicht!H537)+Datenblatt!$E$27,IF($C537=14,(Datenblatt!$B$28*Übersicht!H537^3)+(Datenblatt!$C$28*Übersicht!H537^2)+(Datenblatt!$D$28*Übersicht!H537)+Datenblatt!$E$28,IF($C537=15,(Datenblatt!$B$29*Übersicht!H537^3)+(Datenblatt!$C$29*Übersicht!H537^2)+(Datenblatt!$D$29*Übersicht!H537)+Datenblatt!$E$29,IF($C537=16,(Datenblatt!$B$30*Übersicht!H537^3)+(Datenblatt!$C$30*Übersicht!H537^2)+(Datenblatt!$D$30*Übersicht!H537)+Datenblatt!$E$30,IF($C537=12,(Datenblatt!$B$31*Übersicht!H537^3)+(Datenblatt!$C$31*Übersicht!H537^2)+(Datenblatt!$D$31*Übersicht!H537)+Datenblatt!$E$31,IF($C537=11,(Datenblatt!$B$32*Übersicht!H537^3)+(Datenblatt!$C$32*Übersicht!H537^2)+(Datenblatt!$D$32*Übersicht!H537)+Datenblatt!$E$32,0))))))))))))))))))))))))</f>
        <v>0</v>
      </c>
      <c r="O537" s="2" t="e">
        <f t="shared" si="32"/>
        <v>#DIV/0!</v>
      </c>
      <c r="P537" s="2" t="e">
        <f t="shared" si="33"/>
        <v>#DIV/0!</v>
      </c>
      <c r="R537" s="2"/>
      <c r="S537" s="2">
        <f>Datenblatt!$I$10</f>
        <v>62.816491055091916</v>
      </c>
      <c r="T537" s="2">
        <f>Datenblatt!$I$18</f>
        <v>62.379148900450787</v>
      </c>
      <c r="U537" s="2">
        <f>Datenblatt!$I$26</f>
        <v>55.885385458572635</v>
      </c>
      <c r="V537" s="2">
        <f>Datenblatt!$I$34</f>
        <v>60.727085155488531</v>
      </c>
      <c r="W537" s="7" t="e">
        <f t="shared" si="34"/>
        <v>#DIV/0!</v>
      </c>
      <c r="Y537" s="2">
        <f>Datenblatt!$I$5</f>
        <v>73.48733784597421</v>
      </c>
      <c r="Z537">
        <f>Datenblatt!$I$13</f>
        <v>79.926562848016317</v>
      </c>
      <c r="AA537">
        <f>Datenblatt!$I$21</f>
        <v>79.953620531215734</v>
      </c>
      <c r="AB537">
        <f>Datenblatt!$I$29</f>
        <v>70.851454876954847</v>
      </c>
      <c r="AC537">
        <f>Datenblatt!$I$37</f>
        <v>75.813025407742586</v>
      </c>
      <c r="AD537" s="7" t="e">
        <f t="shared" si="35"/>
        <v>#DIV/0!</v>
      </c>
    </row>
    <row r="538" spans="10:30" ht="19" x14ac:dyDescent="0.25">
      <c r="J538" s="3" t="e">
        <f>IF(AND($C538=13,Datenblatt!M538&lt;Datenblatt!$R$3),0,IF(AND($C538=14,Datenblatt!M538&lt;Datenblatt!$R$4),0,IF(AND($C538=15,Datenblatt!M538&lt;Datenblatt!$R$5),0,IF(AND($C538=16,Datenblatt!M538&lt;Datenblatt!$R$6),0,IF(AND($C538=12,Datenblatt!M538&lt;Datenblatt!$R$7),0,IF(AND($C538=11,Datenblatt!M538&lt;Datenblatt!$R$8),0,IF(AND($C538=13,Datenblatt!M538&gt;Datenblatt!$Q$3),100,IF(AND($C538=14,Datenblatt!M538&gt;Datenblatt!$Q$4),100,IF(AND($C538=15,Datenblatt!M538&gt;Datenblatt!$Q$5),100,IF(AND($C538=16,Datenblatt!M538&gt;Datenblatt!$Q$6),100,IF(AND($C538=12,Datenblatt!M538&gt;Datenblatt!$Q$7),100,IF(AND($C538=11,Datenblatt!M538&gt;Datenblatt!$Q$8),100,IF(Übersicht!$C538=13,Datenblatt!$B$3*Datenblatt!M538^3+Datenblatt!$C$3*Datenblatt!M538^2+Datenblatt!$D$3*Datenblatt!M538+Datenblatt!$E$3,IF(Übersicht!$C538=14,Datenblatt!$B$4*Datenblatt!M538^3+Datenblatt!$C$4*Datenblatt!M538^2+Datenblatt!$D$4*Datenblatt!M538+Datenblatt!$E$4,IF(Übersicht!$C538=15,Datenblatt!$B$5*Datenblatt!M538^3+Datenblatt!$C$5*Datenblatt!M538^2+Datenblatt!$D$5*Datenblatt!M538+Datenblatt!$E$5,IF(Übersicht!$C538=16,Datenblatt!$B$6*Datenblatt!M538^3+Datenblatt!$C$6*Datenblatt!M538^2+Datenblatt!$D$6*Datenblatt!M538+Datenblatt!$E$6,IF(Übersicht!$C538=12,Datenblatt!$B$7*Datenblatt!M538^3+Datenblatt!$C$7*Datenblatt!M538^2+Datenblatt!$D$7*Datenblatt!M538+Datenblatt!$E$7,IF(Übersicht!$C538=11,Datenblatt!$B$8*Datenblatt!M538^3+Datenblatt!$C$8*Datenblatt!M538^2+Datenblatt!$D$8*Datenblatt!M538+Datenblatt!$E$8,0))))))))))))))))))</f>
        <v>#DIV/0!</v>
      </c>
      <c r="K538" t="e">
        <f>IF(AND(Übersicht!$C538=13,Datenblatt!N538&lt;Datenblatt!$T$3),0,IF(AND(Übersicht!$C538=14,Datenblatt!N538&lt;Datenblatt!$T$4),0,IF(AND(Übersicht!$C538=15,Datenblatt!N538&lt;Datenblatt!$T$5),0,IF(AND(Übersicht!$C538=16,Datenblatt!N538&lt;Datenblatt!$T$6),0,IF(AND(Übersicht!$C538=12,Datenblatt!N538&lt;Datenblatt!$T$7),0,IF(AND(Übersicht!$C538=11,Datenblatt!N538&lt;Datenblatt!$T$8),0,IF(AND($C538=13,Datenblatt!N538&gt;Datenblatt!$S$3),100,IF(AND($C538=14,Datenblatt!N538&gt;Datenblatt!$S$4),100,IF(AND($C538=15,Datenblatt!N538&gt;Datenblatt!$S$5),100,IF(AND($C538=16,Datenblatt!N538&gt;Datenblatt!$S$6),100,IF(AND($C538=12,Datenblatt!N538&gt;Datenblatt!$S$7),100,IF(AND($C538=11,Datenblatt!N538&gt;Datenblatt!$S$8),100,IF(Übersicht!$C538=13,Datenblatt!$B$11*Datenblatt!N538^3+Datenblatt!$C$11*Datenblatt!N538^2+Datenblatt!$D$11*Datenblatt!N538+Datenblatt!$E$11,IF(Übersicht!$C538=14,Datenblatt!$B$12*Datenblatt!N538^3+Datenblatt!$C$12*Datenblatt!N538^2+Datenblatt!$D$12*Datenblatt!N538+Datenblatt!$E$12,IF(Übersicht!$C538=15,Datenblatt!$B$13*Datenblatt!N538^3+Datenblatt!$C$13*Datenblatt!N538^2+Datenblatt!$D$13*Datenblatt!N538+Datenblatt!$E$13,IF(Übersicht!$C538=16,Datenblatt!$B$14*Datenblatt!N538^3+Datenblatt!$C$14*Datenblatt!N538^2+Datenblatt!$D$14*Datenblatt!N538+Datenblatt!$E$14,IF(Übersicht!$C538=12,Datenblatt!$B$15*Datenblatt!N538^3+Datenblatt!$C$15*Datenblatt!N538^2+Datenblatt!$D$15*Datenblatt!N538+Datenblatt!$E$15,IF(Übersicht!$C538=11,Datenblatt!$B$16*Datenblatt!N538^3+Datenblatt!$C$16*Datenblatt!N538^2+Datenblatt!$D$16*Datenblatt!N538+Datenblatt!$E$16,0))))))))))))))))))</f>
        <v>#DIV/0!</v>
      </c>
      <c r="L538">
        <f>IF(AND($C538=13,G538&lt;Datenblatt!$V$3),0,IF(AND($C538=14,G538&lt;Datenblatt!$V$4),0,IF(AND($C538=15,G538&lt;Datenblatt!$V$5),0,IF(AND($C538=16,G538&lt;Datenblatt!$V$6),0,IF(AND($C538=12,G538&lt;Datenblatt!$V$7),0,IF(AND($C538=11,G538&lt;Datenblatt!$V$8),0,IF(AND($C538=13,G538&gt;Datenblatt!$U$3),100,IF(AND($C538=14,G538&gt;Datenblatt!$U$4),100,IF(AND($C538=15,G538&gt;Datenblatt!$U$5),100,IF(AND($C538=16,G538&gt;Datenblatt!$U$6),100,IF(AND($C538=12,G538&gt;Datenblatt!$U$7),100,IF(AND($C538=11,G538&gt;Datenblatt!$U$8),100,IF($C538=13,(Datenblatt!$B$19*Übersicht!G538^3)+(Datenblatt!$C$19*Übersicht!G538^2)+(Datenblatt!$D$19*Übersicht!G538)+Datenblatt!$E$19,IF($C538=14,(Datenblatt!$B$20*Übersicht!G538^3)+(Datenblatt!$C$20*Übersicht!G538^2)+(Datenblatt!$D$20*Übersicht!G538)+Datenblatt!$E$20,IF($C538=15,(Datenblatt!$B$21*Übersicht!G538^3)+(Datenblatt!$C$21*Übersicht!G538^2)+(Datenblatt!$D$21*Übersicht!G538)+Datenblatt!$E$21,IF($C538=16,(Datenblatt!$B$22*Übersicht!G538^3)+(Datenblatt!$C$22*Übersicht!G538^2)+(Datenblatt!$D$22*Übersicht!G538)+Datenblatt!$E$22,IF($C538=12,(Datenblatt!$B$23*Übersicht!G538^3)+(Datenblatt!$C$23*Übersicht!G538^2)+(Datenblatt!$D$23*Übersicht!G538)+Datenblatt!$E$23,IF($C538=11,(Datenblatt!$B$24*Übersicht!G538^3)+(Datenblatt!$C$24*Übersicht!G538^2)+(Datenblatt!$D$24*Übersicht!G538)+Datenblatt!$E$24,0))))))))))))))))))</f>
        <v>0</v>
      </c>
      <c r="M538">
        <f>IF(AND(H538="",C538=11),Datenblatt!$I$26,IF(AND(H538="",C538=12),Datenblatt!$I$26,IF(AND(H538="",C538=16),Datenblatt!$I$27,IF(AND(H538="",C538=15),Datenblatt!$I$26,IF(AND(H538="",C538=14),Datenblatt!$I$26,IF(AND(H538="",C538=13),Datenblatt!$I$26,IF(AND($C538=13,H538&gt;Datenblatt!$X$3),0,IF(AND($C538=14,H538&gt;Datenblatt!$X$4),0,IF(AND($C538=15,H538&gt;Datenblatt!$X$5),0,IF(AND($C538=16,H538&gt;Datenblatt!$X$6),0,IF(AND($C538=12,H538&gt;Datenblatt!$X$7),0,IF(AND($C538=11,H538&gt;Datenblatt!$X$8),0,IF(AND($C538=13,H538&lt;Datenblatt!$W$3),100,IF(AND($C538=14,H538&lt;Datenblatt!$W$4),100,IF(AND($C538=15,H538&lt;Datenblatt!$W$5),100,IF(AND($C538=16,H538&lt;Datenblatt!$W$6),100,IF(AND($C538=12,H538&lt;Datenblatt!$W$7),100,IF(AND($C538=11,H538&lt;Datenblatt!$W$8),100,IF($C538=13,(Datenblatt!$B$27*Übersicht!H538^3)+(Datenblatt!$C$27*Übersicht!H538^2)+(Datenblatt!$D$27*Übersicht!H538)+Datenblatt!$E$27,IF($C538=14,(Datenblatt!$B$28*Übersicht!H538^3)+(Datenblatt!$C$28*Übersicht!H538^2)+(Datenblatt!$D$28*Übersicht!H538)+Datenblatt!$E$28,IF($C538=15,(Datenblatt!$B$29*Übersicht!H538^3)+(Datenblatt!$C$29*Übersicht!H538^2)+(Datenblatt!$D$29*Übersicht!H538)+Datenblatt!$E$29,IF($C538=16,(Datenblatt!$B$30*Übersicht!H538^3)+(Datenblatt!$C$30*Übersicht!H538^2)+(Datenblatt!$D$30*Übersicht!H538)+Datenblatt!$E$30,IF($C538=12,(Datenblatt!$B$31*Übersicht!H538^3)+(Datenblatt!$C$31*Übersicht!H538^2)+(Datenblatt!$D$31*Übersicht!H538)+Datenblatt!$E$31,IF($C538=11,(Datenblatt!$B$32*Übersicht!H538^3)+(Datenblatt!$C$32*Übersicht!H538^2)+(Datenblatt!$D$32*Übersicht!H538)+Datenblatt!$E$32,0))))))))))))))))))))))))</f>
        <v>0</v>
      </c>
      <c r="N538">
        <f>IF(AND(H538="",C538=11),Datenblatt!$I$29,IF(AND(H538="",C538=12),Datenblatt!$I$29,IF(AND(H538="",C538=16),Datenblatt!$I$29,IF(AND(H538="",C538=15),Datenblatt!$I$29,IF(AND(H538="",C538=14),Datenblatt!$I$29,IF(AND(H538="",C538=13),Datenblatt!$I$29,IF(AND($C538=13,H538&gt;Datenblatt!$X$3),0,IF(AND($C538=14,H538&gt;Datenblatt!$X$4),0,IF(AND($C538=15,H538&gt;Datenblatt!$X$5),0,IF(AND($C538=16,H538&gt;Datenblatt!$X$6),0,IF(AND($C538=12,H538&gt;Datenblatt!$X$7),0,IF(AND($C538=11,H538&gt;Datenblatt!$X$8),0,IF(AND($C538=13,H538&lt;Datenblatt!$W$3),100,IF(AND($C538=14,H538&lt;Datenblatt!$W$4),100,IF(AND($C538=15,H538&lt;Datenblatt!$W$5),100,IF(AND($C538=16,H538&lt;Datenblatt!$W$6),100,IF(AND($C538=12,H538&lt;Datenblatt!$W$7),100,IF(AND($C538=11,H538&lt;Datenblatt!$W$8),100,IF($C538=13,(Datenblatt!$B$27*Übersicht!H538^3)+(Datenblatt!$C$27*Übersicht!H538^2)+(Datenblatt!$D$27*Übersicht!H538)+Datenblatt!$E$27,IF($C538=14,(Datenblatt!$B$28*Übersicht!H538^3)+(Datenblatt!$C$28*Übersicht!H538^2)+(Datenblatt!$D$28*Übersicht!H538)+Datenblatt!$E$28,IF($C538=15,(Datenblatt!$B$29*Übersicht!H538^3)+(Datenblatt!$C$29*Übersicht!H538^2)+(Datenblatt!$D$29*Übersicht!H538)+Datenblatt!$E$29,IF($C538=16,(Datenblatt!$B$30*Übersicht!H538^3)+(Datenblatt!$C$30*Übersicht!H538^2)+(Datenblatt!$D$30*Übersicht!H538)+Datenblatt!$E$30,IF($C538=12,(Datenblatt!$B$31*Übersicht!H538^3)+(Datenblatt!$C$31*Übersicht!H538^2)+(Datenblatt!$D$31*Übersicht!H538)+Datenblatt!$E$31,IF($C538=11,(Datenblatt!$B$32*Übersicht!H538^3)+(Datenblatt!$C$32*Übersicht!H538^2)+(Datenblatt!$D$32*Übersicht!H538)+Datenblatt!$E$32,0))))))))))))))))))))))))</f>
        <v>0</v>
      </c>
      <c r="O538" s="2" t="e">
        <f t="shared" si="32"/>
        <v>#DIV/0!</v>
      </c>
      <c r="P538" s="2" t="e">
        <f t="shared" si="33"/>
        <v>#DIV/0!</v>
      </c>
      <c r="R538" s="2"/>
      <c r="S538" s="2">
        <f>Datenblatt!$I$10</f>
        <v>62.816491055091916</v>
      </c>
      <c r="T538" s="2">
        <f>Datenblatt!$I$18</f>
        <v>62.379148900450787</v>
      </c>
      <c r="U538" s="2">
        <f>Datenblatt!$I$26</f>
        <v>55.885385458572635</v>
      </c>
      <c r="V538" s="2">
        <f>Datenblatt!$I$34</f>
        <v>60.727085155488531</v>
      </c>
      <c r="W538" s="7" t="e">
        <f t="shared" si="34"/>
        <v>#DIV/0!</v>
      </c>
      <c r="Y538" s="2">
        <f>Datenblatt!$I$5</f>
        <v>73.48733784597421</v>
      </c>
      <c r="Z538">
        <f>Datenblatt!$I$13</f>
        <v>79.926562848016317</v>
      </c>
      <c r="AA538">
        <f>Datenblatt!$I$21</f>
        <v>79.953620531215734</v>
      </c>
      <c r="AB538">
        <f>Datenblatt!$I$29</f>
        <v>70.851454876954847</v>
      </c>
      <c r="AC538">
        <f>Datenblatt!$I$37</f>
        <v>75.813025407742586</v>
      </c>
      <c r="AD538" s="7" t="e">
        <f t="shared" si="35"/>
        <v>#DIV/0!</v>
      </c>
    </row>
    <row r="539" spans="10:30" ht="19" x14ac:dyDescent="0.25">
      <c r="J539" s="3" t="e">
        <f>IF(AND($C539=13,Datenblatt!M539&lt;Datenblatt!$R$3),0,IF(AND($C539=14,Datenblatt!M539&lt;Datenblatt!$R$4),0,IF(AND($C539=15,Datenblatt!M539&lt;Datenblatt!$R$5),0,IF(AND($C539=16,Datenblatt!M539&lt;Datenblatt!$R$6),0,IF(AND($C539=12,Datenblatt!M539&lt;Datenblatt!$R$7),0,IF(AND($C539=11,Datenblatt!M539&lt;Datenblatt!$R$8),0,IF(AND($C539=13,Datenblatt!M539&gt;Datenblatt!$Q$3),100,IF(AND($C539=14,Datenblatt!M539&gt;Datenblatt!$Q$4),100,IF(AND($C539=15,Datenblatt!M539&gt;Datenblatt!$Q$5),100,IF(AND($C539=16,Datenblatt!M539&gt;Datenblatt!$Q$6),100,IF(AND($C539=12,Datenblatt!M539&gt;Datenblatt!$Q$7),100,IF(AND($C539=11,Datenblatt!M539&gt;Datenblatt!$Q$8),100,IF(Übersicht!$C539=13,Datenblatt!$B$3*Datenblatt!M539^3+Datenblatt!$C$3*Datenblatt!M539^2+Datenblatt!$D$3*Datenblatt!M539+Datenblatt!$E$3,IF(Übersicht!$C539=14,Datenblatt!$B$4*Datenblatt!M539^3+Datenblatt!$C$4*Datenblatt!M539^2+Datenblatt!$D$4*Datenblatt!M539+Datenblatt!$E$4,IF(Übersicht!$C539=15,Datenblatt!$B$5*Datenblatt!M539^3+Datenblatt!$C$5*Datenblatt!M539^2+Datenblatt!$D$5*Datenblatt!M539+Datenblatt!$E$5,IF(Übersicht!$C539=16,Datenblatt!$B$6*Datenblatt!M539^3+Datenblatt!$C$6*Datenblatt!M539^2+Datenblatt!$D$6*Datenblatt!M539+Datenblatt!$E$6,IF(Übersicht!$C539=12,Datenblatt!$B$7*Datenblatt!M539^3+Datenblatt!$C$7*Datenblatt!M539^2+Datenblatt!$D$7*Datenblatt!M539+Datenblatt!$E$7,IF(Übersicht!$C539=11,Datenblatt!$B$8*Datenblatt!M539^3+Datenblatt!$C$8*Datenblatt!M539^2+Datenblatt!$D$8*Datenblatt!M539+Datenblatt!$E$8,0))))))))))))))))))</f>
        <v>#DIV/0!</v>
      </c>
      <c r="K539" t="e">
        <f>IF(AND(Übersicht!$C539=13,Datenblatt!N539&lt;Datenblatt!$T$3),0,IF(AND(Übersicht!$C539=14,Datenblatt!N539&lt;Datenblatt!$T$4),0,IF(AND(Übersicht!$C539=15,Datenblatt!N539&lt;Datenblatt!$T$5),0,IF(AND(Übersicht!$C539=16,Datenblatt!N539&lt;Datenblatt!$T$6),0,IF(AND(Übersicht!$C539=12,Datenblatt!N539&lt;Datenblatt!$T$7),0,IF(AND(Übersicht!$C539=11,Datenblatt!N539&lt;Datenblatt!$T$8),0,IF(AND($C539=13,Datenblatt!N539&gt;Datenblatt!$S$3),100,IF(AND($C539=14,Datenblatt!N539&gt;Datenblatt!$S$4),100,IF(AND($C539=15,Datenblatt!N539&gt;Datenblatt!$S$5),100,IF(AND($C539=16,Datenblatt!N539&gt;Datenblatt!$S$6),100,IF(AND($C539=12,Datenblatt!N539&gt;Datenblatt!$S$7),100,IF(AND($C539=11,Datenblatt!N539&gt;Datenblatt!$S$8),100,IF(Übersicht!$C539=13,Datenblatt!$B$11*Datenblatt!N539^3+Datenblatt!$C$11*Datenblatt!N539^2+Datenblatt!$D$11*Datenblatt!N539+Datenblatt!$E$11,IF(Übersicht!$C539=14,Datenblatt!$B$12*Datenblatt!N539^3+Datenblatt!$C$12*Datenblatt!N539^2+Datenblatt!$D$12*Datenblatt!N539+Datenblatt!$E$12,IF(Übersicht!$C539=15,Datenblatt!$B$13*Datenblatt!N539^3+Datenblatt!$C$13*Datenblatt!N539^2+Datenblatt!$D$13*Datenblatt!N539+Datenblatt!$E$13,IF(Übersicht!$C539=16,Datenblatt!$B$14*Datenblatt!N539^3+Datenblatt!$C$14*Datenblatt!N539^2+Datenblatt!$D$14*Datenblatt!N539+Datenblatt!$E$14,IF(Übersicht!$C539=12,Datenblatt!$B$15*Datenblatt!N539^3+Datenblatt!$C$15*Datenblatt!N539^2+Datenblatt!$D$15*Datenblatt!N539+Datenblatt!$E$15,IF(Übersicht!$C539=11,Datenblatt!$B$16*Datenblatt!N539^3+Datenblatt!$C$16*Datenblatt!N539^2+Datenblatt!$D$16*Datenblatt!N539+Datenblatt!$E$16,0))))))))))))))))))</f>
        <v>#DIV/0!</v>
      </c>
      <c r="L539">
        <f>IF(AND($C539=13,G539&lt;Datenblatt!$V$3),0,IF(AND($C539=14,G539&lt;Datenblatt!$V$4),0,IF(AND($C539=15,G539&lt;Datenblatt!$V$5),0,IF(AND($C539=16,G539&lt;Datenblatt!$V$6),0,IF(AND($C539=12,G539&lt;Datenblatt!$V$7),0,IF(AND($C539=11,G539&lt;Datenblatt!$V$8),0,IF(AND($C539=13,G539&gt;Datenblatt!$U$3),100,IF(AND($C539=14,G539&gt;Datenblatt!$U$4),100,IF(AND($C539=15,G539&gt;Datenblatt!$U$5),100,IF(AND($C539=16,G539&gt;Datenblatt!$U$6),100,IF(AND($C539=12,G539&gt;Datenblatt!$U$7),100,IF(AND($C539=11,G539&gt;Datenblatt!$U$8),100,IF($C539=13,(Datenblatt!$B$19*Übersicht!G539^3)+(Datenblatt!$C$19*Übersicht!G539^2)+(Datenblatt!$D$19*Übersicht!G539)+Datenblatt!$E$19,IF($C539=14,(Datenblatt!$B$20*Übersicht!G539^3)+(Datenblatt!$C$20*Übersicht!G539^2)+(Datenblatt!$D$20*Übersicht!G539)+Datenblatt!$E$20,IF($C539=15,(Datenblatt!$B$21*Übersicht!G539^3)+(Datenblatt!$C$21*Übersicht!G539^2)+(Datenblatt!$D$21*Übersicht!G539)+Datenblatt!$E$21,IF($C539=16,(Datenblatt!$B$22*Übersicht!G539^3)+(Datenblatt!$C$22*Übersicht!G539^2)+(Datenblatt!$D$22*Übersicht!G539)+Datenblatt!$E$22,IF($C539=12,(Datenblatt!$B$23*Übersicht!G539^3)+(Datenblatt!$C$23*Übersicht!G539^2)+(Datenblatt!$D$23*Übersicht!G539)+Datenblatt!$E$23,IF($C539=11,(Datenblatt!$B$24*Übersicht!G539^3)+(Datenblatt!$C$24*Übersicht!G539^2)+(Datenblatt!$D$24*Übersicht!G539)+Datenblatt!$E$24,0))))))))))))))))))</f>
        <v>0</v>
      </c>
      <c r="M539">
        <f>IF(AND(H539="",C539=11),Datenblatt!$I$26,IF(AND(H539="",C539=12),Datenblatt!$I$26,IF(AND(H539="",C539=16),Datenblatt!$I$27,IF(AND(H539="",C539=15),Datenblatt!$I$26,IF(AND(H539="",C539=14),Datenblatt!$I$26,IF(AND(H539="",C539=13),Datenblatt!$I$26,IF(AND($C539=13,H539&gt;Datenblatt!$X$3),0,IF(AND($C539=14,H539&gt;Datenblatt!$X$4),0,IF(AND($C539=15,H539&gt;Datenblatt!$X$5),0,IF(AND($C539=16,H539&gt;Datenblatt!$X$6),0,IF(AND($C539=12,H539&gt;Datenblatt!$X$7),0,IF(AND($C539=11,H539&gt;Datenblatt!$X$8),0,IF(AND($C539=13,H539&lt;Datenblatt!$W$3),100,IF(AND($C539=14,H539&lt;Datenblatt!$W$4),100,IF(AND($C539=15,H539&lt;Datenblatt!$W$5),100,IF(AND($C539=16,H539&lt;Datenblatt!$W$6),100,IF(AND($C539=12,H539&lt;Datenblatt!$W$7),100,IF(AND($C539=11,H539&lt;Datenblatt!$W$8),100,IF($C539=13,(Datenblatt!$B$27*Übersicht!H539^3)+(Datenblatt!$C$27*Übersicht!H539^2)+(Datenblatt!$D$27*Übersicht!H539)+Datenblatt!$E$27,IF($C539=14,(Datenblatt!$B$28*Übersicht!H539^3)+(Datenblatt!$C$28*Übersicht!H539^2)+(Datenblatt!$D$28*Übersicht!H539)+Datenblatt!$E$28,IF($C539=15,(Datenblatt!$B$29*Übersicht!H539^3)+(Datenblatt!$C$29*Übersicht!H539^2)+(Datenblatt!$D$29*Übersicht!H539)+Datenblatt!$E$29,IF($C539=16,(Datenblatt!$B$30*Übersicht!H539^3)+(Datenblatt!$C$30*Übersicht!H539^2)+(Datenblatt!$D$30*Übersicht!H539)+Datenblatt!$E$30,IF($C539=12,(Datenblatt!$B$31*Übersicht!H539^3)+(Datenblatt!$C$31*Übersicht!H539^2)+(Datenblatt!$D$31*Übersicht!H539)+Datenblatt!$E$31,IF($C539=11,(Datenblatt!$B$32*Übersicht!H539^3)+(Datenblatt!$C$32*Übersicht!H539^2)+(Datenblatt!$D$32*Übersicht!H539)+Datenblatt!$E$32,0))))))))))))))))))))))))</f>
        <v>0</v>
      </c>
      <c r="N539">
        <f>IF(AND(H539="",C539=11),Datenblatt!$I$29,IF(AND(H539="",C539=12),Datenblatt!$I$29,IF(AND(H539="",C539=16),Datenblatt!$I$29,IF(AND(H539="",C539=15),Datenblatt!$I$29,IF(AND(H539="",C539=14),Datenblatt!$I$29,IF(AND(H539="",C539=13),Datenblatt!$I$29,IF(AND($C539=13,H539&gt;Datenblatt!$X$3),0,IF(AND($C539=14,H539&gt;Datenblatt!$X$4),0,IF(AND($C539=15,H539&gt;Datenblatt!$X$5),0,IF(AND($C539=16,H539&gt;Datenblatt!$X$6),0,IF(AND($C539=12,H539&gt;Datenblatt!$X$7),0,IF(AND($C539=11,H539&gt;Datenblatt!$X$8),0,IF(AND($C539=13,H539&lt;Datenblatt!$W$3),100,IF(AND($C539=14,H539&lt;Datenblatt!$W$4),100,IF(AND($C539=15,H539&lt;Datenblatt!$W$5),100,IF(AND($C539=16,H539&lt;Datenblatt!$W$6),100,IF(AND($C539=12,H539&lt;Datenblatt!$W$7),100,IF(AND($C539=11,H539&lt;Datenblatt!$W$8),100,IF($C539=13,(Datenblatt!$B$27*Übersicht!H539^3)+(Datenblatt!$C$27*Übersicht!H539^2)+(Datenblatt!$D$27*Übersicht!H539)+Datenblatt!$E$27,IF($C539=14,(Datenblatt!$B$28*Übersicht!H539^3)+(Datenblatt!$C$28*Übersicht!H539^2)+(Datenblatt!$D$28*Übersicht!H539)+Datenblatt!$E$28,IF($C539=15,(Datenblatt!$B$29*Übersicht!H539^3)+(Datenblatt!$C$29*Übersicht!H539^2)+(Datenblatt!$D$29*Übersicht!H539)+Datenblatt!$E$29,IF($C539=16,(Datenblatt!$B$30*Übersicht!H539^3)+(Datenblatt!$C$30*Übersicht!H539^2)+(Datenblatt!$D$30*Übersicht!H539)+Datenblatt!$E$30,IF($C539=12,(Datenblatt!$B$31*Übersicht!H539^3)+(Datenblatt!$C$31*Übersicht!H539^2)+(Datenblatt!$D$31*Übersicht!H539)+Datenblatt!$E$31,IF($C539=11,(Datenblatt!$B$32*Übersicht!H539^3)+(Datenblatt!$C$32*Übersicht!H539^2)+(Datenblatt!$D$32*Übersicht!H539)+Datenblatt!$E$32,0))))))))))))))))))))))))</f>
        <v>0</v>
      </c>
      <c r="O539" s="2" t="e">
        <f t="shared" si="32"/>
        <v>#DIV/0!</v>
      </c>
      <c r="P539" s="2" t="e">
        <f t="shared" si="33"/>
        <v>#DIV/0!</v>
      </c>
      <c r="R539" s="2"/>
      <c r="S539" s="2">
        <f>Datenblatt!$I$10</f>
        <v>62.816491055091916</v>
      </c>
      <c r="T539" s="2">
        <f>Datenblatt!$I$18</f>
        <v>62.379148900450787</v>
      </c>
      <c r="U539" s="2">
        <f>Datenblatt!$I$26</f>
        <v>55.885385458572635</v>
      </c>
      <c r="V539" s="2">
        <f>Datenblatt!$I$34</f>
        <v>60.727085155488531</v>
      </c>
      <c r="W539" s="7" t="e">
        <f t="shared" si="34"/>
        <v>#DIV/0!</v>
      </c>
      <c r="Y539" s="2">
        <f>Datenblatt!$I$5</f>
        <v>73.48733784597421</v>
      </c>
      <c r="Z539">
        <f>Datenblatt!$I$13</f>
        <v>79.926562848016317</v>
      </c>
      <c r="AA539">
        <f>Datenblatt!$I$21</f>
        <v>79.953620531215734</v>
      </c>
      <c r="AB539">
        <f>Datenblatt!$I$29</f>
        <v>70.851454876954847</v>
      </c>
      <c r="AC539">
        <f>Datenblatt!$I$37</f>
        <v>75.813025407742586</v>
      </c>
      <c r="AD539" s="7" t="e">
        <f t="shared" si="35"/>
        <v>#DIV/0!</v>
      </c>
    </row>
    <row r="540" spans="10:30" ht="19" x14ac:dyDescent="0.25">
      <c r="J540" s="3" t="e">
        <f>IF(AND($C540=13,Datenblatt!M540&lt;Datenblatt!$R$3),0,IF(AND($C540=14,Datenblatt!M540&lt;Datenblatt!$R$4),0,IF(AND($C540=15,Datenblatt!M540&lt;Datenblatt!$R$5),0,IF(AND($C540=16,Datenblatt!M540&lt;Datenblatt!$R$6),0,IF(AND($C540=12,Datenblatt!M540&lt;Datenblatt!$R$7),0,IF(AND($C540=11,Datenblatt!M540&lt;Datenblatt!$R$8),0,IF(AND($C540=13,Datenblatt!M540&gt;Datenblatt!$Q$3),100,IF(AND($C540=14,Datenblatt!M540&gt;Datenblatt!$Q$4),100,IF(AND($C540=15,Datenblatt!M540&gt;Datenblatt!$Q$5),100,IF(AND($C540=16,Datenblatt!M540&gt;Datenblatt!$Q$6),100,IF(AND($C540=12,Datenblatt!M540&gt;Datenblatt!$Q$7),100,IF(AND($C540=11,Datenblatt!M540&gt;Datenblatt!$Q$8),100,IF(Übersicht!$C540=13,Datenblatt!$B$3*Datenblatt!M540^3+Datenblatt!$C$3*Datenblatt!M540^2+Datenblatt!$D$3*Datenblatt!M540+Datenblatt!$E$3,IF(Übersicht!$C540=14,Datenblatt!$B$4*Datenblatt!M540^3+Datenblatt!$C$4*Datenblatt!M540^2+Datenblatt!$D$4*Datenblatt!M540+Datenblatt!$E$4,IF(Übersicht!$C540=15,Datenblatt!$B$5*Datenblatt!M540^3+Datenblatt!$C$5*Datenblatt!M540^2+Datenblatt!$D$5*Datenblatt!M540+Datenblatt!$E$5,IF(Übersicht!$C540=16,Datenblatt!$B$6*Datenblatt!M540^3+Datenblatt!$C$6*Datenblatt!M540^2+Datenblatt!$D$6*Datenblatt!M540+Datenblatt!$E$6,IF(Übersicht!$C540=12,Datenblatt!$B$7*Datenblatt!M540^3+Datenblatt!$C$7*Datenblatt!M540^2+Datenblatt!$D$7*Datenblatt!M540+Datenblatt!$E$7,IF(Übersicht!$C540=11,Datenblatt!$B$8*Datenblatt!M540^3+Datenblatt!$C$8*Datenblatt!M540^2+Datenblatt!$D$8*Datenblatt!M540+Datenblatt!$E$8,0))))))))))))))))))</f>
        <v>#DIV/0!</v>
      </c>
      <c r="K540" t="e">
        <f>IF(AND(Übersicht!$C540=13,Datenblatt!N540&lt;Datenblatt!$T$3),0,IF(AND(Übersicht!$C540=14,Datenblatt!N540&lt;Datenblatt!$T$4),0,IF(AND(Übersicht!$C540=15,Datenblatt!N540&lt;Datenblatt!$T$5),0,IF(AND(Übersicht!$C540=16,Datenblatt!N540&lt;Datenblatt!$T$6),0,IF(AND(Übersicht!$C540=12,Datenblatt!N540&lt;Datenblatt!$T$7),0,IF(AND(Übersicht!$C540=11,Datenblatt!N540&lt;Datenblatt!$T$8),0,IF(AND($C540=13,Datenblatt!N540&gt;Datenblatt!$S$3),100,IF(AND($C540=14,Datenblatt!N540&gt;Datenblatt!$S$4),100,IF(AND($C540=15,Datenblatt!N540&gt;Datenblatt!$S$5),100,IF(AND($C540=16,Datenblatt!N540&gt;Datenblatt!$S$6),100,IF(AND($C540=12,Datenblatt!N540&gt;Datenblatt!$S$7),100,IF(AND($C540=11,Datenblatt!N540&gt;Datenblatt!$S$8),100,IF(Übersicht!$C540=13,Datenblatt!$B$11*Datenblatt!N540^3+Datenblatt!$C$11*Datenblatt!N540^2+Datenblatt!$D$11*Datenblatt!N540+Datenblatt!$E$11,IF(Übersicht!$C540=14,Datenblatt!$B$12*Datenblatt!N540^3+Datenblatt!$C$12*Datenblatt!N540^2+Datenblatt!$D$12*Datenblatt!N540+Datenblatt!$E$12,IF(Übersicht!$C540=15,Datenblatt!$B$13*Datenblatt!N540^3+Datenblatt!$C$13*Datenblatt!N540^2+Datenblatt!$D$13*Datenblatt!N540+Datenblatt!$E$13,IF(Übersicht!$C540=16,Datenblatt!$B$14*Datenblatt!N540^3+Datenblatt!$C$14*Datenblatt!N540^2+Datenblatt!$D$14*Datenblatt!N540+Datenblatt!$E$14,IF(Übersicht!$C540=12,Datenblatt!$B$15*Datenblatt!N540^3+Datenblatt!$C$15*Datenblatt!N540^2+Datenblatt!$D$15*Datenblatt!N540+Datenblatt!$E$15,IF(Übersicht!$C540=11,Datenblatt!$B$16*Datenblatt!N540^3+Datenblatt!$C$16*Datenblatt!N540^2+Datenblatt!$D$16*Datenblatt!N540+Datenblatt!$E$16,0))))))))))))))))))</f>
        <v>#DIV/0!</v>
      </c>
      <c r="L540">
        <f>IF(AND($C540=13,G540&lt;Datenblatt!$V$3),0,IF(AND($C540=14,G540&lt;Datenblatt!$V$4),0,IF(AND($C540=15,G540&lt;Datenblatt!$V$5),0,IF(AND($C540=16,G540&lt;Datenblatt!$V$6),0,IF(AND($C540=12,G540&lt;Datenblatt!$V$7),0,IF(AND($C540=11,G540&lt;Datenblatt!$V$8),0,IF(AND($C540=13,G540&gt;Datenblatt!$U$3),100,IF(AND($C540=14,G540&gt;Datenblatt!$U$4),100,IF(AND($C540=15,G540&gt;Datenblatt!$U$5),100,IF(AND($C540=16,G540&gt;Datenblatt!$U$6),100,IF(AND($C540=12,G540&gt;Datenblatt!$U$7),100,IF(AND($C540=11,G540&gt;Datenblatt!$U$8),100,IF($C540=13,(Datenblatt!$B$19*Übersicht!G540^3)+(Datenblatt!$C$19*Übersicht!G540^2)+(Datenblatt!$D$19*Übersicht!G540)+Datenblatt!$E$19,IF($C540=14,(Datenblatt!$B$20*Übersicht!G540^3)+(Datenblatt!$C$20*Übersicht!G540^2)+(Datenblatt!$D$20*Übersicht!G540)+Datenblatt!$E$20,IF($C540=15,(Datenblatt!$B$21*Übersicht!G540^3)+(Datenblatt!$C$21*Übersicht!G540^2)+(Datenblatt!$D$21*Übersicht!G540)+Datenblatt!$E$21,IF($C540=16,(Datenblatt!$B$22*Übersicht!G540^3)+(Datenblatt!$C$22*Übersicht!G540^2)+(Datenblatt!$D$22*Übersicht!G540)+Datenblatt!$E$22,IF($C540=12,(Datenblatt!$B$23*Übersicht!G540^3)+(Datenblatt!$C$23*Übersicht!G540^2)+(Datenblatt!$D$23*Übersicht!G540)+Datenblatt!$E$23,IF($C540=11,(Datenblatt!$B$24*Übersicht!G540^3)+(Datenblatt!$C$24*Übersicht!G540^2)+(Datenblatt!$D$24*Übersicht!G540)+Datenblatt!$E$24,0))))))))))))))))))</f>
        <v>0</v>
      </c>
      <c r="M540">
        <f>IF(AND(H540="",C540=11),Datenblatt!$I$26,IF(AND(H540="",C540=12),Datenblatt!$I$26,IF(AND(H540="",C540=16),Datenblatt!$I$27,IF(AND(H540="",C540=15),Datenblatt!$I$26,IF(AND(H540="",C540=14),Datenblatt!$I$26,IF(AND(H540="",C540=13),Datenblatt!$I$26,IF(AND($C540=13,H540&gt;Datenblatt!$X$3),0,IF(AND($C540=14,H540&gt;Datenblatt!$X$4),0,IF(AND($C540=15,H540&gt;Datenblatt!$X$5),0,IF(AND($C540=16,H540&gt;Datenblatt!$X$6),0,IF(AND($C540=12,H540&gt;Datenblatt!$X$7),0,IF(AND($C540=11,H540&gt;Datenblatt!$X$8),0,IF(AND($C540=13,H540&lt;Datenblatt!$W$3),100,IF(AND($C540=14,H540&lt;Datenblatt!$W$4),100,IF(AND($C540=15,H540&lt;Datenblatt!$W$5),100,IF(AND($C540=16,H540&lt;Datenblatt!$W$6),100,IF(AND($C540=12,H540&lt;Datenblatt!$W$7),100,IF(AND($C540=11,H540&lt;Datenblatt!$W$8),100,IF($C540=13,(Datenblatt!$B$27*Übersicht!H540^3)+(Datenblatt!$C$27*Übersicht!H540^2)+(Datenblatt!$D$27*Übersicht!H540)+Datenblatt!$E$27,IF($C540=14,(Datenblatt!$B$28*Übersicht!H540^3)+(Datenblatt!$C$28*Übersicht!H540^2)+(Datenblatt!$D$28*Übersicht!H540)+Datenblatt!$E$28,IF($C540=15,(Datenblatt!$B$29*Übersicht!H540^3)+(Datenblatt!$C$29*Übersicht!H540^2)+(Datenblatt!$D$29*Übersicht!H540)+Datenblatt!$E$29,IF($C540=16,(Datenblatt!$B$30*Übersicht!H540^3)+(Datenblatt!$C$30*Übersicht!H540^2)+(Datenblatt!$D$30*Übersicht!H540)+Datenblatt!$E$30,IF($C540=12,(Datenblatt!$B$31*Übersicht!H540^3)+(Datenblatt!$C$31*Übersicht!H540^2)+(Datenblatt!$D$31*Übersicht!H540)+Datenblatt!$E$31,IF($C540=11,(Datenblatt!$B$32*Übersicht!H540^3)+(Datenblatt!$C$32*Übersicht!H540^2)+(Datenblatt!$D$32*Übersicht!H540)+Datenblatt!$E$32,0))))))))))))))))))))))))</f>
        <v>0</v>
      </c>
      <c r="N540">
        <f>IF(AND(H540="",C540=11),Datenblatt!$I$29,IF(AND(H540="",C540=12),Datenblatt!$I$29,IF(AND(H540="",C540=16),Datenblatt!$I$29,IF(AND(H540="",C540=15),Datenblatt!$I$29,IF(AND(H540="",C540=14),Datenblatt!$I$29,IF(AND(H540="",C540=13),Datenblatt!$I$29,IF(AND($C540=13,H540&gt;Datenblatt!$X$3),0,IF(AND($C540=14,H540&gt;Datenblatt!$X$4),0,IF(AND($C540=15,H540&gt;Datenblatt!$X$5),0,IF(AND($C540=16,H540&gt;Datenblatt!$X$6),0,IF(AND($C540=12,H540&gt;Datenblatt!$X$7),0,IF(AND($C540=11,H540&gt;Datenblatt!$X$8),0,IF(AND($C540=13,H540&lt;Datenblatt!$W$3),100,IF(AND($C540=14,H540&lt;Datenblatt!$W$4),100,IF(AND($C540=15,H540&lt;Datenblatt!$W$5),100,IF(AND($C540=16,H540&lt;Datenblatt!$W$6),100,IF(AND($C540=12,H540&lt;Datenblatt!$W$7),100,IF(AND($C540=11,H540&lt;Datenblatt!$W$8),100,IF($C540=13,(Datenblatt!$B$27*Übersicht!H540^3)+(Datenblatt!$C$27*Übersicht!H540^2)+(Datenblatt!$D$27*Übersicht!H540)+Datenblatt!$E$27,IF($C540=14,(Datenblatt!$B$28*Übersicht!H540^3)+(Datenblatt!$C$28*Übersicht!H540^2)+(Datenblatt!$D$28*Übersicht!H540)+Datenblatt!$E$28,IF($C540=15,(Datenblatt!$B$29*Übersicht!H540^3)+(Datenblatt!$C$29*Übersicht!H540^2)+(Datenblatt!$D$29*Übersicht!H540)+Datenblatt!$E$29,IF($C540=16,(Datenblatt!$B$30*Übersicht!H540^3)+(Datenblatt!$C$30*Übersicht!H540^2)+(Datenblatt!$D$30*Übersicht!H540)+Datenblatt!$E$30,IF($C540=12,(Datenblatt!$B$31*Übersicht!H540^3)+(Datenblatt!$C$31*Übersicht!H540^2)+(Datenblatt!$D$31*Übersicht!H540)+Datenblatt!$E$31,IF($C540=11,(Datenblatt!$B$32*Übersicht!H540^3)+(Datenblatt!$C$32*Übersicht!H540^2)+(Datenblatt!$D$32*Übersicht!H540)+Datenblatt!$E$32,0))))))))))))))))))))))))</f>
        <v>0</v>
      </c>
      <c r="O540" s="2" t="e">
        <f t="shared" si="32"/>
        <v>#DIV/0!</v>
      </c>
      <c r="P540" s="2" t="e">
        <f t="shared" si="33"/>
        <v>#DIV/0!</v>
      </c>
      <c r="R540" s="2"/>
      <c r="S540" s="2">
        <f>Datenblatt!$I$10</f>
        <v>62.816491055091916</v>
      </c>
      <c r="T540" s="2">
        <f>Datenblatt!$I$18</f>
        <v>62.379148900450787</v>
      </c>
      <c r="U540" s="2">
        <f>Datenblatt!$I$26</f>
        <v>55.885385458572635</v>
      </c>
      <c r="V540" s="2">
        <f>Datenblatt!$I$34</f>
        <v>60.727085155488531</v>
      </c>
      <c r="W540" s="7" t="e">
        <f t="shared" si="34"/>
        <v>#DIV/0!</v>
      </c>
      <c r="Y540" s="2">
        <f>Datenblatt!$I$5</f>
        <v>73.48733784597421</v>
      </c>
      <c r="Z540">
        <f>Datenblatt!$I$13</f>
        <v>79.926562848016317</v>
      </c>
      <c r="AA540">
        <f>Datenblatt!$I$21</f>
        <v>79.953620531215734</v>
      </c>
      <c r="AB540">
        <f>Datenblatt!$I$29</f>
        <v>70.851454876954847</v>
      </c>
      <c r="AC540">
        <f>Datenblatt!$I$37</f>
        <v>75.813025407742586</v>
      </c>
      <c r="AD540" s="7" t="e">
        <f t="shared" si="35"/>
        <v>#DIV/0!</v>
      </c>
    </row>
    <row r="541" spans="10:30" ht="19" x14ac:dyDescent="0.25">
      <c r="J541" s="3" t="e">
        <f>IF(AND($C541=13,Datenblatt!M541&lt;Datenblatt!$R$3),0,IF(AND($C541=14,Datenblatt!M541&lt;Datenblatt!$R$4),0,IF(AND($C541=15,Datenblatt!M541&lt;Datenblatt!$R$5),0,IF(AND($C541=16,Datenblatt!M541&lt;Datenblatt!$R$6),0,IF(AND($C541=12,Datenblatt!M541&lt;Datenblatt!$R$7),0,IF(AND($C541=11,Datenblatt!M541&lt;Datenblatt!$R$8),0,IF(AND($C541=13,Datenblatt!M541&gt;Datenblatt!$Q$3),100,IF(AND($C541=14,Datenblatt!M541&gt;Datenblatt!$Q$4),100,IF(AND($C541=15,Datenblatt!M541&gt;Datenblatt!$Q$5),100,IF(AND($C541=16,Datenblatt!M541&gt;Datenblatt!$Q$6),100,IF(AND($C541=12,Datenblatt!M541&gt;Datenblatt!$Q$7),100,IF(AND($C541=11,Datenblatt!M541&gt;Datenblatt!$Q$8),100,IF(Übersicht!$C541=13,Datenblatt!$B$3*Datenblatt!M541^3+Datenblatt!$C$3*Datenblatt!M541^2+Datenblatt!$D$3*Datenblatt!M541+Datenblatt!$E$3,IF(Übersicht!$C541=14,Datenblatt!$B$4*Datenblatt!M541^3+Datenblatt!$C$4*Datenblatt!M541^2+Datenblatt!$D$4*Datenblatt!M541+Datenblatt!$E$4,IF(Übersicht!$C541=15,Datenblatt!$B$5*Datenblatt!M541^3+Datenblatt!$C$5*Datenblatt!M541^2+Datenblatt!$D$5*Datenblatt!M541+Datenblatt!$E$5,IF(Übersicht!$C541=16,Datenblatt!$B$6*Datenblatt!M541^3+Datenblatt!$C$6*Datenblatt!M541^2+Datenblatt!$D$6*Datenblatt!M541+Datenblatt!$E$6,IF(Übersicht!$C541=12,Datenblatt!$B$7*Datenblatt!M541^3+Datenblatt!$C$7*Datenblatt!M541^2+Datenblatt!$D$7*Datenblatt!M541+Datenblatt!$E$7,IF(Übersicht!$C541=11,Datenblatt!$B$8*Datenblatt!M541^3+Datenblatt!$C$8*Datenblatt!M541^2+Datenblatt!$D$8*Datenblatt!M541+Datenblatt!$E$8,0))))))))))))))))))</f>
        <v>#DIV/0!</v>
      </c>
      <c r="K541" t="e">
        <f>IF(AND(Übersicht!$C541=13,Datenblatt!N541&lt;Datenblatt!$T$3),0,IF(AND(Übersicht!$C541=14,Datenblatt!N541&lt;Datenblatt!$T$4),0,IF(AND(Übersicht!$C541=15,Datenblatt!N541&lt;Datenblatt!$T$5),0,IF(AND(Übersicht!$C541=16,Datenblatt!N541&lt;Datenblatt!$T$6),0,IF(AND(Übersicht!$C541=12,Datenblatt!N541&lt;Datenblatt!$T$7),0,IF(AND(Übersicht!$C541=11,Datenblatt!N541&lt;Datenblatt!$T$8),0,IF(AND($C541=13,Datenblatt!N541&gt;Datenblatt!$S$3),100,IF(AND($C541=14,Datenblatt!N541&gt;Datenblatt!$S$4),100,IF(AND($C541=15,Datenblatt!N541&gt;Datenblatt!$S$5),100,IF(AND($C541=16,Datenblatt!N541&gt;Datenblatt!$S$6),100,IF(AND($C541=12,Datenblatt!N541&gt;Datenblatt!$S$7),100,IF(AND($C541=11,Datenblatt!N541&gt;Datenblatt!$S$8),100,IF(Übersicht!$C541=13,Datenblatt!$B$11*Datenblatt!N541^3+Datenblatt!$C$11*Datenblatt!N541^2+Datenblatt!$D$11*Datenblatt!N541+Datenblatt!$E$11,IF(Übersicht!$C541=14,Datenblatt!$B$12*Datenblatt!N541^3+Datenblatt!$C$12*Datenblatt!N541^2+Datenblatt!$D$12*Datenblatt!N541+Datenblatt!$E$12,IF(Übersicht!$C541=15,Datenblatt!$B$13*Datenblatt!N541^3+Datenblatt!$C$13*Datenblatt!N541^2+Datenblatt!$D$13*Datenblatt!N541+Datenblatt!$E$13,IF(Übersicht!$C541=16,Datenblatt!$B$14*Datenblatt!N541^3+Datenblatt!$C$14*Datenblatt!N541^2+Datenblatt!$D$14*Datenblatt!N541+Datenblatt!$E$14,IF(Übersicht!$C541=12,Datenblatt!$B$15*Datenblatt!N541^3+Datenblatt!$C$15*Datenblatt!N541^2+Datenblatt!$D$15*Datenblatt!N541+Datenblatt!$E$15,IF(Übersicht!$C541=11,Datenblatt!$B$16*Datenblatt!N541^3+Datenblatt!$C$16*Datenblatt!N541^2+Datenblatt!$D$16*Datenblatt!N541+Datenblatt!$E$16,0))))))))))))))))))</f>
        <v>#DIV/0!</v>
      </c>
      <c r="L541">
        <f>IF(AND($C541=13,G541&lt;Datenblatt!$V$3),0,IF(AND($C541=14,G541&lt;Datenblatt!$V$4),0,IF(AND($C541=15,G541&lt;Datenblatt!$V$5),0,IF(AND($C541=16,G541&lt;Datenblatt!$V$6),0,IF(AND($C541=12,G541&lt;Datenblatt!$V$7),0,IF(AND($C541=11,G541&lt;Datenblatt!$V$8),0,IF(AND($C541=13,G541&gt;Datenblatt!$U$3),100,IF(AND($C541=14,G541&gt;Datenblatt!$U$4),100,IF(AND($C541=15,G541&gt;Datenblatt!$U$5),100,IF(AND($C541=16,G541&gt;Datenblatt!$U$6),100,IF(AND($C541=12,G541&gt;Datenblatt!$U$7),100,IF(AND($C541=11,G541&gt;Datenblatt!$U$8),100,IF($C541=13,(Datenblatt!$B$19*Übersicht!G541^3)+(Datenblatt!$C$19*Übersicht!G541^2)+(Datenblatt!$D$19*Übersicht!G541)+Datenblatt!$E$19,IF($C541=14,(Datenblatt!$B$20*Übersicht!G541^3)+(Datenblatt!$C$20*Übersicht!G541^2)+(Datenblatt!$D$20*Übersicht!G541)+Datenblatt!$E$20,IF($C541=15,(Datenblatt!$B$21*Übersicht!G541^3)+(Datenblatt!$C$21*Übersicht!G541^2)+(Datenblatt!$D$21*Übersicht!G541)+Datenblatt!$E$21,IF($C541=16,(Datenblatt!$B$22*Übersicht!G541^3)+(Datenblatt!$C$22*Übersicht!G541^2)+(Datenblatt!$D$22*Übersicht!G541)+Datenblatt!$E$22,IF($C541=12,(Datenblatt!$B$23*Übersicht!G541^3)+(Datenblatt!$C$23*Übersicht!G541^2)+(Datenblatt!$D$23*Übersicht!G541)+Datenblatt!$E$23,IF($C541=11,(Datenblatt!$B$24*Übersicht!G541^3)+(Datenblatt!$C$24*Übersicht!G541^2)+(Datenblatt!$D$24*Übersicht!G541)+Datenblatt!$E$24,0))))))))))))))))))</f>
        <v>0</v>
      </c>
      <c r="M541">
        <f>IF(AND(H541="",C541=11),Datenblatt!$I$26,IF(AND(H541="",C541=12),Datenblatt!$I$26,IF(AND(H541="",C541=16),Datenblatt!$I$27,IF(AND(H541="",C541=15),Datenblatt!$I$26,IF(AND(H541="",C541=14),Datenblatt!$I$26,IF(AND(H541="",C541=13),Datenblatt!$I$26,IF(AND($C541=13,H541&gt;Datenblatt!$X$3),0,IF(AND($C541=14,H541&gt;Datenblatt!$X$4),0,IF(AND($C541=15,H541&gt;Datenblatt!$X$5),0,IF(AND($C541=16,H541&gt;Datenblatt!$X$6),0,IF(AND($C541=12,H541&gt;Datenblatt!$X$7),0,IF(AND($C541=11,H541&gt;Datenblatt!$X$8),0,IF(AND($C541=13,H541&lt;Datenblatt!$W$3),100,IF(AND($C541=14,H541&lt;Datenblatt!$W$4),100,IF(AND($C541=15,H541&lt;Datenblatt!$W$5),100,IF(AND($C541=16,H541&lt;Datenblatt!$W$6),100,IF(AND($C541=12,H541&lt;Datenblatt!$W$7),100,IF(AND($C541=11,H541&lt;Datenblatt!$W$8),100,IF($C541=13,(Datenblatt!$B$27*Übersicht!H541^3)+(Datenblatt!$C$27*Übersicht!H541^2)+(Datenblatt!$D$27*Übersicht!H541)+Datenblatt!$E$27,IF($C541=14,(Datenblatt!$B$28*Übersicht!H541^3)+(Datenblatt!$C$28*Übersicht!H541^2)+(Datenblatt!$D$28*Übersicht!H541)+Datenblatt!$E$28,IF($C541=15,(Datenblatt!$B$29*Übersicht!H541^3)+(Datenblatt!$C$29*Übersicht!H541^2)+(Datenblatt!$D$29*Übersicht!H541)+Datenblatt!$E$29,IF($C541=16,(Datenblatt!$B$30*Übersicht!H541^3)+(Datenblatt!$C$30*Übersicht!H541^2)+(Datenblatt!$D$30*Übersicht!H541)+Datenblatt!$E$30,IF($C541=12,(Datenblatt!$B$31*Übersicht!H541^3)+(Datenblatt!$C$31*Übersicht!H541^2)+(Datenblatt!$D$31*Übersicht!H541)+Datenblatt!$E$31,IF($C541=11,(Datenblatt!$B$32*Übersicht!H541^3)+(Datenblatt!$C$32*Übersicht!H541^2)+(Datenblatt!$D$32*Übersicht!H541)+Datenblatt!$E$32,0))))))))))))))))))))))))</f>
        <v>0</v>
      </c>
      <c r="N541">
        <f>IF(AND(H541="",C541=11),Datenblatt!$I$29,IF(AND(H541="",C541=12),Datenblatt!$I$29,IF(AND(H541="",C541=16),Datenblatt!$I$29,IF(AND(H541="",C541=15),Datenblatt!$I$29,IF(AND(H541="",C541=14),Datenblatt!$I$29,IF(AND(H541="",C541=13),Datenblatt!$I$29,IF(AND($C541=13,H541&gt;Datenblatt!$X$3),0,IF(AND($C541=14,H541&gt;Datenblatt!$X$4),0,IF(AND($C541=15,H541&gt;Datenblatt!$X$5),0,IF(AND($C541=16,H541&gt;Datenblatt!$X$6),0,IF(AND($C541=12,H541&gt;Datenblatt!$X$7),0,IF(AND($C541=11,H541&gt;Datenblatt!$X$8),0,IF(AND($C541=13,H541&lt;Datenblatt!$W$3),100,IF(AND($C541=14,H541&lt;Datenblatt!$W$4),100,IF(AND($C541=15,H541&lt;Datenblatt!$W$5),100,IF(AND($C541=16,H541&lt;Datenblatt!$W$6),100,IF(AND($C541=12,H541&lt;Datenblatt!$W$7),100,IF(AND($C541=11,H541&lt;Datenblatt!$W$8),100,IF($C541=13,(Datenblatt!$B$27*Übersicht!H541^3)+(Datenblatt!$C$27*Übersicht!H541^2)+(Datenblatt!$D$27*Übersicht!H541)+Datenblatt!$E$27,IF($C541=14,(Datenblatt!$B$28*Übersicht!H541^3)+(Datenblatt!$C$28*Übersicht!H541^2)+(Datenblatt!$D$28*Übersicht!H541)+Datenblatt!$E$28,IF($C541=15,(Datenblatt!$B$29*Übersicht!H541^3)+(Datenblatt!$C$29*Übersicht!H541^2)+(Datenblatt!$D$29*Übersicht!H541)+Datenblatt!$E$29,IF($C541=16,(Datenblatt!$B$30*Übersicht!H541^3)+(Datenblatt!$C$30*Übersicht!H541^2)+(Datenblatt!$D$30*Übersicht!H541)+Datenblatt!$E$30,IF($C541=12,(Datenblatt!$B$31*Übersicht!H541^3)+(Datenblatt!$C$31*Übersicht!H541^2)+(Datenblatt!$D$31*Übersicht!H541)+Datenblatt!$E$31,IF($C541=11,(Datenblatt!$B$32*Übersicht!H541^3)+(Datenblatt!$C$32*Übersicht!H541^2)+(Datenblatt!$D$32*Übersicht!H541)+Datenblatt!$E$32,0))))))))))))))))))))))))</f>
        <v>0</v>
      </c>
      <c r="O541" s="2" t="e">
        <f t="shared" si="32"/>
        <v>#DIV/0!</v>
      </c>
      <c r="P541" s="2" t="e">
        <f t="shared" si="33"/>
        <v>#DIV/0!</v>
      </c>
      <c r="R541" s="2"/>
      <c r="S541" s="2">
        <f>Datenblatt!$I$10</f>
        <v>62.816491055091916</v>
      </c>
      <c r="T541" s="2">
        <f>Datenblatt!$I$18</f>
        <v>62.379148900450787</v>
      </c>
      <c r="U541" s="2">
        <f>Datenblatt!$I$26</f>
        <v>55.885385458572635</v>
      </c>
      <c r="V541" s="2">
        <f>Datenblatt!$I$34</f>
        <v>60.727085155488531</v>
      </c>
      <c r="W541" s="7" t="e">
        <f t="shared" si="34"/>
        <v>#DIV/0!</v>
      </c>
      <c r="Y541" s="2">
        <f>Datenblatt!$I$5</f>
        <v>73.48733784597421</v>
      </c>
      <c r="Z541">
        <f>Datenblatt!$I$13</f>
        <v>79.926562848016317</v>
      </c>
      <c r="AA541">
        <f>Datenblatt!$I$21</f>
        <v>79.953620531215734</v>
      </c>
      <c r="AB541">
        <f>Datenblatt!$I$29</f>
        <v>70.851454876954847</v>
      </c>
      <c r="AC541">
        <f>Datenblatt!$I$37</f>
        <v>75.813025407742586</v>
      </c>
      <c r="AD541" s="7" t="e">
        <f t="shared" si="35"/>
        <v>#DIV/0!</v>
      </c>
    </row>
    <row r="542" spans="10:30" ht="19" x14ac:dyDescent="0.25">
      <c r="J542" s="3" t="e">
        <f>IF(AND($C542=13,Datenblatt!M542&lt;Datenblatt!$R$3),0,IF(AND($C542=14,Datenblatt!M542&lt;Datenblatt!$R$4),0,IF(AND($C542=15,Datenblatt!M542&lt;Datenblatt!$R$5),0,IF(AND($C542=16,Datenblatt!M542&lt;Datenblatt!$R$6),0,IF(AND($C542=12,Datenblatt!M542&lt;Datenblatt!$R$7),0,IF(AND($C542=11,Datenblatt!M542&lt;Datenblatt!$R$8),0,IF(AND($C542=13,Datenblatt!M542&gt;Datenblatt!$Q$3),100,IF(AND($C542=14,Datenblatt!M542&gt;Datenblatt!$Q$4),100,IF(AND($C542=15,Datenblatt!M542&gt;Datenblatt!$Q$5),100,IF(AND($C542=16,Datenblatt!M542&gt;Datenblatt!$Q$6),100,IF(AND($C542=12,Datenblatt!M542&gt;Datenblatt!$Q$7),100,IF(AND($C542=11,Datenblatt!M542&gt;Datenblatt!$Q$8),100,IF(Übersicht!$C542=13,Datenblatt!$B$3*Datenblatt!M542^3+Datenblatt!$C$3*Datenblatt!M542^2+Datenblatt!$D$3*Datenblatt!M542+Datenblatt!$E$3,IF(Übersicht!$C542=14,Datenblatt!$B$4*Datenblatt!M542^3+Datenblatt!$C$4*Datenblatt!M542^2+Datenblatt!$D$4*Datenblatt!M542+Datenblatt!$E$4,IF(Übersicht!$C542=15,Datenblatt!$B$5*Datenblatt!M542^3+Datenblatt!$C$5*Datenblatt!M542^2+Datenblatt!$D$5*Datenblatt!M542+Datenblatt!$E$5,IF(Übersicht!$C542=16,Datenblatt!$B$6*Datenblatt!M542^3+Datenblatt!$C$6*Datenblatt!M542^2+Datenblatt!$D$6*Datenblatt!M542+Datenblatt!$E$6,IF(Übersicht!$C542=12,Datenblatt!$B$7*Datenblatt!M542^3+Datenblatt!$C$7*Datenblatt!M542^2+Datenblatt!$D$7*Datenblatt!M542+Datenblatt!$E$7,IF(Übersicht!$C542=11,Datenblatt!$B$8*Datenblatt!M542^3+Datenblatt!$C$8*Datenblatt!M542^2+Datenblatt!$D$8*Datenblatt!M542+Datenblatt!$E$8,0))))))))))))))))))</f>
        <v>#DIV/0!</v>
      </c>
      <c r="K542" t="e">
        <f>IF(AND(Übersicht!$C542=13,Datenblatt!N542&lt;Datenblatt!$T$3),0,IF(AND(Übersicht!$C542=14,Datenblatt!N542&lt;Datenblatt!$T$4),0,IF(AND(Übersicht!$C542=15,Datenblatt!N542&lt;Datenblatt!$T$5),0,IF(AND(Übersicht!$C542=16,Datenblatt!N542&lt;Datenblatt!$T$6),0,IF(AND(Übersicht!$C542=12,Datenblatt!N542&lt;Datenblatt!$T$7),0,IF(AND(Übersicht!$C542=11,Datenblatt!N542&lt;Datenblatt!$T$8),0,IF(AND($C542=13,Datenblatt!N542&gt;Datenblatt!$S$3),100,IF(AND($C542=14,Datenblatt!N542&gt;Datenblatt!$S$4),100,IF(AND($C542=15,Datenblatt!N542&gt;Datenblatt!$S$5),100,IF(AND($C542=16,Datenblatt!N542&gt;Datenblatt!$S$6),100,IF(AND($C542=12,Datenblatt!N542&gt;Datenblatt!$S$7),100,IF(AND($C542=11,Datenblatt!N542&gt;Datenblatt!$S$8),100,IF(Übersicht!$C542=13,Datenblatt!$B$11*Datenblatt!N542^3+Datenblatt!$C$11*Datenblatt!N542^2+Datenblatt!$D$11*Datenblatt!N542+Datenblatt!$E$11,IF(Übersicht!$C542=14,Datenblatt!$B$12*Datenblatt!N542^3+Datenblatt!$C$12*Datenblatt!N542^2+Datenblatt!$D$12*Datenblatt!N542+Datenblatt!$E$12,IF(Übersicht!$C542=15,Datenblatt!$B$13*Datenblatt!N542^3+Datenblatt!$C$13*Datenblatt!N542^2+Datenblatt!$D$13*Datenblatt!N542+Datenblatt!$E$13,IF(Übersicht!$C542=16,Datenblatt!$B$14*Datenblatt!N542^3+Datenblatt!$C$14*Datenblatt!N542^2+Datenblatt!$D$14*Datenblatt!N542+Datenblatt!$E$14,IF(Übersicht!$C542=12,Datenblatt!$B$15*Datenblatt!N542^3+Datenblatt!$C$15*Datenblatt!N542^2+Datenblatt!$D$15*Datenblatt!N542+Datenblatt!$E$15,IF(Übersicht!$C542=11,Datenblatt!$B$16*Datenblatt!N542^3+Datenblatt!$C$16*Datenblatt!N542^2+Datenblatt!$D$16*Datenblatt!N542+Datenblatt!$E$16,0))))))))))))))))))</f>
        <v>#DIV/0!</v>
      </c>
      <c r="L542">
        <f>IF(AND($C542=13,G542&lt;Datenblatt!$V$3),0,IF(AND($C542=14,G542&lt;Datenblatt!$V$4),0,IF(AND($C542=15,G542&lt;Datenblatt!$V$5),0,IF(AND($C542=16,G542&lt;Datenblatt!$V$6),0,IF(AND($C542=12,G542&lt;Datenblatt!$V$7),0,IF(AND($C542=11,G542&lt;Datenblatt!$V$8),0,IF(AND($C542=13,G542&gt;Datenblatt!$U$3),100,IF(AND($C542=14,G542&gt;Datenblatt!$U$4),100,IF(AND($C542=15,G542&gt;Datenblatt!$U$5),100,IF(AND($C542=16,G542&gt;Datenblatt!$U$6),100,IF(AND($C542=12,G542&gt;Datenblatt!$U$7),100,IF(AND($C542=11,G542&gt;Datenblatt!$U$8),100,IF($C542=13,(Datenblatt!$B$19*Übersicht!G542^3)+(Datenblatt!$C$19*Übersicht!G542^2)+(Datenblatt!$D$19*Übersicht!G542)+Datenblatt!$E$19,IF($C542=14,(Datenblatt!$B$20*Übersicht!G542^3)+(Datenblatt!$C$20*Übersicht!G542^2)+(Datenblatt!$D$20*Übersicht!G542)+Datenblatt!$E$20,IF($C542=15,(Datenblatt!$B$21*Übersicht!G542^3)+(Datenblatt!$C$21*Übersicht!G542^2)+(Datenblatt!$D$21*Übersicht!G542)+Datenblatt!$E$21,IF($C542=16,(Datenblatt!$B$22*Übersicht!G542^3)+(Datenblatt!$C$22*Übersicht!G542^2)+(Datenblatt!$D$22*Übersicht!G542)+Datenblatt!$E$22,IF($C542=12,(Datenblatt!$B$23*Übersicht!G542^3)+(Datenblatt!$C$23*Übersicht!G542^2)+(Datenblatt!$D$23*Übersicht!G542)+Datenblatt!$E$23,IF($C542=11,(Datenblatt!$B$24*Übersicht!G542^3)+(Datenblatt!$C$24*Übersicht!G542^2)+(Datenblatt!$D$24*Übersicht!G542)+Datenblatt!$E$24,0))))))))))))))))))</f>
        <v>0</v>
      </c>
      <c r="M542">
        <f>IF(AND(H542="",C542=11),Datenblatt!$I$26,IF(AND(H542="",C542=12),Datenblatt!$I$26,IF(AND(H542="",C542=16),Datenblatt!$I$27,IF(AND(H542="",C542=15),Datenblatt!$I$26,IF(AND(H542="",C542=14),Datenblatt!$I$26,IF(AND(H542="",C542=13),Datenblatt!$I$26,IF(AND($C542=13,H542&gt;Datenblatt!$X$3),0,IF(AND($C542=14,H542&gt;Datenblatt!$X$4),0,IF(AND($C542=15,H542&gt;Datenblatt!$X$5),0,IF(AND($C542=16,H542&gt;Datenblatt!$X$6),0,IF(AND($C542=12,H542&gt;Datenblatt!$X$7),0,IF(AND($C542=11,H542&gt;Datenblatt!$X$8),0,IF(AND($C542=13,H542&lt;Datenblatt!$W$3),100,IF(AND($C542=14,H542&lt;Datenblatt!$W$4),100,IF(AND($C542=15,H542&lt;Datenblatt!$W$5),100,IF(AND($C542=16,H542&lt;Datenblatt!$W$6),100,IF(AND($C542=12,H542&lt;Datenblatt!$W$7),100,IF(AND($C542=11,H542&lt;Datenblatt!$W$8),100,IF($C542=13,(Datenblatt!$B$27*Übersicht!H542^3)+(Datenblatt!$C$27*Übersicht!H542^2)+(Datenblatt!$D$27*Übersicht!H542)+Datenblatt!$E$27,IF($C542=14,(Datenblatt!$B$28*Übersicht!H542^3)+(Datenblatt!$C$28*Übersicht!H542^2)+(Datenblatt!$D$28*Übersicht!H542)+Datenblatt!$E$28,IF($C542=15,(Datenblatt!$B$29*Übersicht!H542^3)+(Datenblatt!$C$29*Übersicht!H542^2)+(Datenblatt!$D$29*Übersicht!H542)+Datenblatt!$E$29,IF($C542=16,(Datenblatt!$B$30*Übersicht!H542^3)+(Datenblatt!$C$30*Übersicht!H542^2)+(Datenblatt!$D$30*Übersicht!H542)+Datenblatt!$E$30,IF($C542=12,(Datenblatt!$B$31*Übersicht!H542^3)+(Datenblatt!$C$31*Übersicht!H542^2)+(Datenblatt!$D$31*Übersicht!H542)+Datenblatt!$E$31,IF($C542=11,(Datenblatt!$B$32*Übersicht!H542^3)+(Datenblatt!$C$32*Übersicht!H542^2)+(Datenblatt!$D$32*Übersicht!H542)+Datenblatt!$E$32,0))))))))))))))))))))))))</f>
        <v>0</v>
      </c>
      <c r="N542">
        <f>IF(AND(H542="",C542=11),Datenblatt!$I$29,IF(AND(H542="",C542=12),Datenblatt!$I$29,IF(AND(H542="",C542=16),Datenblatt!$I$29,IF(AND(H542="",C542=15),Datenblatt!$I$29,IF(AND(H542="",C542=14),Datenblatt!$I$29,IF(AND(H542="",C542=13),Datenblatt!$I$29,IF(AND($C542=13,H542&gt;Datenblatt!$X$3),0,IF(AND($C542=14,H542&gt;Datenblatt!$X$4),0,IF(AND($C542=15,H542&gt;Datenblatt!$X$5),0,IF(AND($C542=16,H542&gt;Datenblatt!$X$6),0,IF(AND($C542=12,H542&gt;Datenblatt!$X$7),0,IF(AND($C542=11,H542&gt;Datenblatt!$X$8),0,IF(AND($C542=13,H542&lt;Datenblatt!$W$3),100,IF(AND($C542=14,H542&lt;Datenblatt!$W$4),100,IF(AND($C542=15,H542&lt;Datenblatt!$W$5),100,IF(AND($C542=16,H542&lt;Datenblatt!$W$6),100,IF(AND($C542=12,H542&lt;Datenblatt!$W$7),100,IF(AND($C542=11,H542&lt;Datenblatt!$W$8),100,IF($C542=13,(Datenblatt!$B$27*Übersicht!H542^3)+(Datenblatt!$C$27*Übersicht!H542^2)+(Datenblatt!$D$27*Übersicht!H542)+Datenblatt!$E$27,IF($C542=14,(Datenblatt!$B$28*Übersicht!H542^3)+(Datenblatt!$C$28*Übersicht!H542^2)+(Datenblatt!$D$28*Übersicht!H542)+Datenblatt!$E$28,IF($C542=15,(Datenblatt!$B$29*Übersicht!H542^3)+(Datenblatt!$C$29*Übersicht!H542^2)+(Datenblatt!$D$29*Übersicht!H542)+Datenblatt!$E$29,IF($C542=16,(Datenblatt!$B$30*Übersicht!H542^3)+(Datenblatt!$C$30*Übersicht!H542^2)+(Datenblatt!$D$30*Übersicht!H542)+Datenblatt!$E$30,IF($C542=12,(Datenblatt!$B$31*Übersicht!H542^3)+(Datenblatt!$C$31*Übersicht!H542^2)+(Datenblatt!$D$31*Übersicht!H542)+Datenblatt!$E$31,IF($C542=11,(Datenblatt!$B$32*Übersicht!H542^3)+(Datenblatt!$C$32*Übersicht!H542^2)+(Datenblatt!$D$32*Übersicht!H542)+Datenblatt!$E$32,0))))))))))))))))))))))))</f>
        <v>0</v>
      </c>
      <c r="O542" s="2" t="e">
        <f t="shared" si="32"/>
        <v>#DIV/0!</v>
      </c>
      <c r="P542" s="2" t="e">
        <f t="shared" si="33"/>
        <v>#DIV/0!</v>
      </c>
      <c r="R542" s="2"/>
      <c r="S542" s="2">
        <f>Datenblatt!$I$10</f>
        <v>62.816491055091916</v>
      </c>
      <c r="T542" s="2">
        <f>Datenblatt!$I$18</f>
        <v>62.379148900450787</v>
      </c>
      <c r="U542" s="2">
        <f>Datenblatt!$I$26</f>
        <v>55.885385458572635</v>
      </c>
      <c r="V542" s="2">
        <f>Datenblatt!$I$34</f>
        <v>60.727085155488531</v>
      </c>
      <c r="W542" s="7" t="e">
        <f t="shared" si="34"/>
        <v>#DIV/0!</v>
      </c>
      <c r="Y542" s="2">
        <f>Datenblatt!$I$5</f>
        <v>73.48733784597421</v>
      </c>
      <c r="Z542">
        <f>Datenblatt!$I$13</f>
        <v>79.926562848016317</v>
      </c>
      <c r="AA542">
        <f>Datenblatt!$I$21</f>
        <v>79.953620531215734</v>
      </c>
      <c r="AB542">
        <f>Datenblatt!$I$29</f>
        <v>70.851454876954847</v>
      </c>
      <c r="AC542">
        <f>Datenblatt!$I$37</f>
        <v>75.813025407742586</v>
      </c>
      <c r="AD542" s="7" t="e">
        <f t="shared" si="35"/>
        <v>#DIV/0!</v>
      </c>
    </row>
    <row r="543" spans="10:30" ht="19" x14ac:dyDescent="0.25">
      <c r="J543" s="3" t="e">
        <f>IF(AND($C543=13,Datenblatt!M543&lt;Datenblatt!$R$3),0,IF(AND($C543=14,Datenblatt!M543&lt;Datenblatt!$R$4),0,IF(AND($C543=15,Datenblatt!M543&lt;Datenblatt!$R$5),0,IF(AND($C543=16,Datenblatt!M543&lt;Datenblatt!$R$6),0,IF(AND($C543=12,Datenblatt!M543&lt;Datenblatt!$R$7),0,IF(AND($C543=11,Datenblatt!M543&lt;Datenblatt!$R$8),0,IF(AND($C543=13,Datenblatt!M543&gt;Datenblatt!$Q$3),100,IF(AND($C543=14,Datenblatt!M543&gt;Datenblatt!$Q$4),100,IF(AND($C543=15,Datenblatt!M543&gt;Datenblatt!$Q$5),100,IF(AND($C543=16,Datenblatt!M543&gt;Datenblatt!$Q$6),100,IF(AND($C543=12,Datenblatt!M543&gt;Datenblatt!$Q$7),100,IF(AND($C543=11,Datenblatt!M543&gt;Datenblatt!$Q$8),100,IF(Übersicht!$C543=13,Datenblatt!$B$3*Datenblatt!M543^3+Datenblatt!$C$3*Datenblatt!M543^2+Datenblatt!$D$3*Datenblatt!M543+Datenblatt!$E$3,IF(Übersicht!$C543=14,Datenblatt!$B$4*Datenblatt!M543^3+Datenblatt!$C$4*Datenblatt!M543^2+Datenblatt!$D$4*Datenblatt!M543+Datenblatt!$E$4,IF(Übersicht!$C543=15,Datenblatt!$B$5*Datenblatt!M543^3+Datenblatt!$C$5*Datenblatt!M543^2+Datenblatt!$D$5*Datenblatt!M543+Datenblatt!$E$5,IF(Übersicht!$C543=16,Datenblatt!$B$6*Datenblatt!M543^3+Datenblatt!$C$6*Datenblatt!M543^2+Datenblatt!$D$6*Datenblatt!M543+Datenblatt!$E$6,IF(Übersicht!$C543=12,Datenblatt!$B$7*Datenblatt!M543^3+Datenblatt!$C$7*Datenblatt!M543^2+Datenblatt!$D$7*Datenblatt!M543+Datenblatt!$E$7,IF(Übersicht!$C543=11,Datenblatt!$B$8*Datenblatt!M543^3+Datenblatt!$C$8*Datenblatt!M543^2+Datenblatt!$D$8*Datenblatt!M543+Datenblatt!$E$8,0))))))))))))))))))</f>
        <v>#DIV/0!</v>
      </c>
      <c r="K543" t="e">
        <f>IF(AND(Übersicht!$C543=13,Datenblatt!N543&lt;Datenblatt!$T$3),0,IF(AND(Übersicht!$C543=14,Datenblatt!N543&lt;Datenblatt!$T$4),0,IF(AND(Übersicht!$C543=15,Datenblatt!N543&lt;Datenblatt!$T$5),0,IF(AND(Übersicht!$C543=16,Datenblatt!N543&lt;Datenblatt!$T$6),0,IF(AND(Übersicht!$C543=12,Datenblatt!N543&lt;Datenblatt!$T$7),0,IF(AND(Übersicht!$C543=11,Datenblatt!N543&lt;Datenblatt!$T$8),0,IF(AND($C543=13,Datenblatt!N543&gt;Datenblatt!$S$3),100,IF(AND($C543=14,Datenblatt!N543&gt;Datenblatt!$S$4),100,IF(AND($C543=15,Datenblatt!N543&gt;Datenblatt!$S$5),100,IF(AND($C543=16,Datenblatt!N543&gt;Datenblatt!$S$6),100,IF(AND($C543=12,Datenblatt!N543&gt;Datenblatt!$S$7),100,IF(AND($C543=11,Datenblatt!N543&gt;Datenblatt!$S$8),100,IF(Übersicht!$C543=13,Datenblatt!$B$11*Datenblatt!N543^3+Datenblatt!$C$11*Datenblatt!N543^2+Datenblatt!$D$11*Datenblatt!N543+Datenblatt!$E$11,IF(Übersicht!$C543=14,Datenblatt!$B$12*Datenblatt!N543^3+Datenblatt!$C$12*Datenblatt!N543^2+Datenblatt!$D$12*Datenblatt!N543+Datenblatt!$E$12,IF(Übersicht!$C543=15,Datenblatt!$B$13*Datenblatt!N543^3+Datenblatt!$C$13*Datenblatt!N543^2+Datenblatt!$D$13*Datenblatt!N543+Datenblatt!$E$13,IF(Übersicht!$C543=16,Datenblatt!$B$14*Datenblatt!N543^3+Datenblatt!$C$14*Datenblatt!N543^2+Datenblatt!$D$14*Datenblatt!N543+Datenblatt!$E$14,IF(Übersicht!$C543=12,Datenblatt!$B$15*Datenblatt!N543^3+Datenblatt!$C$15*Datenblatt!N543^2+Datenblatt!$D$15*Datenblatt!N543+Datenblatt!$E$15,IF(Übersicht!$C543=11,Datenblatt!$B$16*Datenblatt!N543^3+Datenblatt!$C$16*Datenblatt!N543^2+Datenblatt!$D$16*Datenblatt!N543+Datenblatt!$E$16,0))))))))))))))))))</f>
        <v>#DIV/0!</v>
      </c>
      <c r="L543">
        <f>IF(AND($C543=13,G543&lt;Datenblatt!$V$3),0,IF(AND($C543=14,G543&lt;Datenblatt!$V$4),0,IF(AND($C543=15,G543&lt;Datenblatt!$V$5),0,IF(AND($C543=16,G543&lt;Datenblatt!$V$6),0,IF(AND($C543=12,G543&lt;Datenblatt!$V$7),0,IF(AND($C543=11,G543&lt;Datenblatt!$V$8),0,IF(AND($C543=13,G543&gt;Datenblatt!$U$3),100,IF(AND($C543=14,G543&gt;Datenblatt!$U$4),100,IF(AND($C543=15,G543&gt;Datenblatt!$U$5),100,IF(AND($C543=16,G543&gt;Datenblatt!$U$6),100,IF(AND($C543=12,G543&gt;Datenblatt!$U$7),100,IF(AND($C543=11,G543&gt;Datenblatt!$U$8),100,IF($C543=13,(Datenblatt!$B$19*Übersicht!G543^3)+(Datenblatt!$C$19*Übersicht!G543^2)+(Datenblatt!$D$19*Übersicht!G543)+Datenblatt!$E$19,IF($C543=14,(Datenblatt!$B$20*Übersicht!G543^3)+(Datenblatt!$C$20*Übersicht!G543^2)+(Datenblatt!$D$20*Übersicht!G543)+Datenblatt!$E$20,IF($C543=15,(Datenblatt!$B$21*Übersicht!G543^3)+(Datenblatt!$C$21*Übersicht!G543^2)+(Datenblatt!$D$21*Übersicht!G543)+Datenblatt!$E$21,IF($C543=16,(Datenblatt!$B$22*Übersicht!G543^3)+(Datenblatt!$C$22*Übersicht!G543^2)+(Datenblatt!$D$22*Übersicht!G543)+Datenblatt!$E$22,IF($C543=12,(Datenblatt!$B$23*Übersicht!G543^3)+(Datenblatt!$C$23*Übersicht!G543^2)+(Datenblatt!$D$23*Übersicht!G543)+Datenblatt!$E$23,IF($C543=11,(Datenblatt!$B$24*Übersicht!G543^3)+(Datenblatt!$C$24*Übersicht!G543^2)+(Datenblatt!$D$24*Übersicht!G543)+Datenblatt!$E$24,0))))))))))))))))))</f>
        <v>0</v>
      </c>
      <c r="M543">
        <f>IF(AND(H543="",C543=11),Datenblatt!$I$26,IF(AND(H543="",C543=12),Datenblatt!$I$26,IF(AND(H543="",C543=16),Datenblatt!$I$27,IF(AND(H543="",C543=15),Datenblatt!$I$26,IF(AND(H543="",C543=14),Datenblatt!$I$26,IF(AND(H543="",C543=13),Datenblatt!$I$26,IF(AND($C543=13,H543&gt;Datenblatt!$X$3),0,IF(AND($C543=14,H543&gt;Datenblatt!$X$4),0,IF(AND($C543=15,H543&gt;Datenblatt!$X$5),0,IF(AND($C543=16,H543&gt;Datenblatt!$X$6),0,IF(AND($C543=12,H543&gt;Datenblatt!$X$7),0,IF(AND($C543=11,H543&gt;Datenblatt!$X$8),0,IF(AND($C543=13,H543&lt;Datenblatt!$W$3),100,IF(AND($C543=14,H543&lt;Datenblatt!$W$4),100,IF(AND($C543=15,H543&lt;Datenblatt!$W$5),100,IF(AND($C543=16,H543&lt;Datenblatt!$W$6),100,IF(AND($C543=12,H543&lt;Datenblatt!$W$7),100,IF(AND($C543=11,H543&lt;Datenblatt!$W$8),100,IF($C543=13,(Datenblatt!$B$27*Übersicht!H543^3)+(Datenblatt!$C$27*Übersicht!H543^2)+(Datenblatt!$D$27*Übersicht!H543)+Datenblatt!$E$27,IF($C543=14,(Datenblatt!$B$28*Übersicht!H543^3)+(Datenblatt!$C$28*Übersicht!H543^2)+(Datenblatt!$D$28*Übersicht!H543)+Datenblatt!$E$28,IF($C543=15,(Datenblatt!$B$29*Übersicht!H543^3)+(Datenblatt!$C$29*Übersicht!H543^2)+(Datenblatt!$D$29*Übersicht!H543)+Datenblatt!$E$29,IF($C543=16,(Datenblatt!$B$30*Übersicht!H543^3)+(Datenblatt!$C$30*Übersicht!H543^2)+(Datenblatt!$D$30*Übersicht!H543)+Datenblatt!$E$30,IF($C543=12,(Datenblatt!$B$31*Übersicht!H543^3)+(Datenblatt!$C$31*Übersicht!H543^2)+(Datenblatt!$D$31*Übersicht!H543)+Datenblatt!$E$31,IF($C543=11,(Datenblatt!$B$32*Übersicht!H543^3)+(Datenblatt!$C$32*Übersicht!H543^2)+(Datenblatt!$D$32*Übersicht!H543)+Datenblatt!$E$32,0))))))))))))))))))))))))</f>
        <v>0</v>
      </c>
      <c r="N543">
        <f>IF(AND(H543="",C543=11),Datenblatt!$I$29,IF(AND(H543="",C543=12),Datenblatt!$I$29,IF(AND(H543="",C543=16),Datenblatt!$I$29,IF(AND(H543="",C543=15),Datenblatt!$I$29,IF(AND(H543="",C543=14),Datenblatt!$I$29,IF(AND(H543="",C543=13),Datenblatt!$I$29,IF(AND($C543=13,H543&gt;Datenblatt!$X$3),0,IF(AND($C543=14,H543&gt;Datenblatt!$X$4),0,IF(AND($C543=15,H543&gt;Datenblatt!$X$5),0,IF(AND($C543=16,H543&gt;Datenblatt!$X$6),0,IF(AND($C543=12,H543&gt;Datenblatt!$X$7),0,IF(AND($C543=11,H543&gt;Datenblatt!$X$8),0,IF(AND($C543=13,H543&lt;Datenblatt!$W$3),100,IF(AND($C543=14,H543&lt;Datenblatt!$W$4),100,IF(AND($C543=15,H543&lt;Datenblatt!$W$5),100,IF(AND($C543=16,H543&lt;Datenblatt!$W$6),100,IF(AND($C543=12,H543&lt;Datenblatt!$W$7),100,IF(AND($C543=11,H543&lt;Datenblatt!$W$8),100,IF($C543=13,(Datenblatt!$B$27*Übersicht!H543^3)+(Datenblatt!$C$27*Übersicht!H543^2)+(Datenblatt!$D$27*Übersicht!H543)+Datenblatt!$E$27,IF($C543=14,(Datenblatt!$B$28*Übersicht!H543^3)+(Datenblatt!$C$28*Übersicht!H543^2)+(Datenblatt!$D$28*Übersicht!H543)+Datenblatt!$E$28,IF($C543=15,(Datenblatt!$B$29*Übersicht!H543^3)+(Datenblatt!$C$29*Übersicht!H543^2)+(Datenblatt!$D$29*Übersicht!H543)+Datenblatt!$E$29,IF($C543=16,(Datenblatt!$B$30*Übersicht!H543^3)+(Datenblatt!$C$30*Übersicht!H543^2)+(Datenblatt!$D$30*Übersicht!H543)+Datenblatt!$E$30,IF($C543=12,(Datenblatt!$B$31*Übersicht!H543^3)+(Datenblatt!$C$31*Übersicht!H543^2)+(Datenblatt!$D$31*Übersicht!H543)+Datenblatt!$E$31,IF($C543=11,(Datenblatt!$B$32*Übersicht!H543^3)+(Datenblatt!$C$32*Übersicht!H543^2)+(Datenblatt!$D$32*Übersicht!H543)+Datenblatt!$E$32,0))))))))))))))))))))))))</f>
        <v>0</v>
      </c>
      <c r="O543" s="2" t="e">
        <f t="shared" si="32"/>
        <v>#DIV/0!</v>
      </c>
      <c r="P543" s="2" t="e">
        <f t="shared" si="33"/>
        <v>#DIV/0!</v>
      </c>
      <c r="R543" s="2"/>
      <c r="S543" s="2">
        <f>Datenblatt!$I$10</f>
        <v>62.816491055091916</v>
      </c>
      <c r="T543" s="2">
        <f>Datenblatt!$I$18</f>
        <v>62.379148900450787</v>
      </c>
      <c r="U543" s="2">
        <f>Datenblatt!$I$26</f>
        <v>55.885385458572635</v>
      </c>
      <c r="V543" s="2">
        <f>Datenblatt!$I$34</f>
        <v>60.727085155488531</v>
      </c>
      <c r="W543" s="7" t="e">
        <f t="shared" si="34"/>
        <v>#DIV/0!</v>
      </c>
      <c r="Y543" s="2">
        <f>Datenblatt!$I$5</f>
        <v>73.48733784597421</v>
      </c>
      <c r="Z543">
        <f>Datenblatt!$I$13</f>
        <v>79.926562848016317</v>
      </c>
      <c r="AA543">
        <f>Datenblatt!$I$21</f>
        <v>79.953620531215734</v>
      </c>
      <c r="AB543">
        <f>Datenblatt!$I$29</f>
        <v>70.851454876954847</v>
      </c>
      <c r="AC543">
        <f>Datenblatt!$I$37</f>
        <v>75.813025407742586</v>
      </c>
      <c r="AD543" s="7" t="e">
        <f t="shared" si="35"/>
        <v>#DIV/0!</v>
      </c>
    </row>
    <row r="544" spans="10:30" ht="19" x14ac:dyDescent="0.25">
      <c r="J544" s="3" t="e">
        <f>IF(AND($C544=13,Datenblatt!M544&lt;Datenblatt!$R$3),0,IF(AND($C544=14,Datenblatt!M544&lt;Datenblatt!$R$4),0,IF(AND($C544=15,Datenblatt!M544&lt;Datenblatt!$R$5),0,IF(AND($C544=16,Datenblatt!M544&lt;Datenblatt!$R$6),0,IF(AND($C544=12,Datenblatt!M544&lt;Datenblatt!$R$7),0,IF(AND($C544=11,Datenblatt!M544&lt;Datenblatt!$R$8),0,IF(AND($C544=13,Datenblatt!M544&gt;Datenblatt!$Q$3),100,IF(AND($C544=14,Datenblatt!M544&gt;Datenblatt!$Q$4),100,IF(AND($C544=15,Datenblatt!M544&gt;Datenblatt!$Q$5),100,IF(AND($C544=16,Datenblatt!M544&gt;Datenblatt!$Q$6),100,IF(AND($C544=12,Datenblatt!M544&gt;Datenblatt!$Q$7),100,IF(AND($C544=11,Datenblatt!M544&gt;Datenblatt!$Q$8),100,IF(Übersicht!$C544=13,Datenblatt!$B$3*Datenblatt!M544^3+Datenblatt!$C$3*Datenblatt!M544^2+Datenblatt!$D$3*Datenblatt!M544+Datenblatt!$E$3,IF(Übersicht!$C544=14,Datenblatt!$B$4*Datenblatt!M544^3+Datenblatt!$C$4*Datenblatt!M544^2+Datenblatt!$D$4*Datenblatt!M544+Datenblatt!$E$4,IF(Übersicht!$C544=15,Datenblatt!$B$5*Datenblatt!M544^3+Datenblatt!$C$5*Datenblatt!M544^2+Datenblatt!$D$5*Datenblatt!M544+Datenblatt!$E$5,IF(Übersicht!$C544=16,Datenblatt!$B$6*Datenblatt!M544^3+Datenblatt!$C$6*Datenblatt!M544^2+Datenblatt!$D$6*Datenblatt!M544+Datenblatt!$E$6,IF(Übersicht!$C544=12,Datenblatt!$B$7*Datenblatt!M544^3+Datenblatt!$C$7*Datenblatt!M544^2+Datenblatt!$D$7*Datenblatt!M544+Datenblatt!$E$7,IF(Übersicht!$C544=11,Datenblatt!$B$8*Datenblatt!M544^3+Datenblatt!$C$8*Datenblatt!M544^2+Datenblatt!$D$8*Datenblatt!M544+Datenblatt!$E$8,0))))))))))))))))))</f>
        <v>#DIV/0!</v>
      </c>
      <c r="K544" t="e">
        <f>IF(AND(Übersicht!$C544=13,Datenblatt!N544&lt;Datenblatt!$T$3),0,IF(AND(Übersicht!$C544=14,Datenblatt!N544&lt;Datenblatt!$T$4),0,IF(AND(Übersicht!$C544=15,Datenblatt!N544&lt;Datenblatt!$T$5),0,IF(AND(Übersicht!$C544=16,Datenblatt!N544&lt;Datenblatt!$T$6),0,IF(AND(Übersicht!$C544=12,Datenblatt!N544&lt;Datenblatt!$T$7),0,IF(AND(Übersicht!$C544=11,Datenblatt!N544&lt;Datenblatt!$T$8),0,IF(AND($C544=13,Datenblatt!N544&gt;Datenblatt!$S$3),100,IF(AND($C544=14,Datenblatt!N544&gt;Datenblatt!$S$4),100,IF(AND($C544=15,Datenblatt!N544&gt;Datenblatt!$S$5),100,IF(AND($C544=16,Datenblatt!N544&gt;Datenblatt!$S$6),100,IF(AND($C544=12,Datenblatt!N544&gt;Datenblatt!$S$7),100,IF(AND($C544=11,Datenblatt!N544&gt;Datenblatt!$S$8),100,IF(Übersicht!$C544=13,Datenblatt!$B$11*Datenblatt!N544^3+Datenblatt!$C$11*Datenblatt!N544^2+Datenblatt!$D$11*Datenblatt!N544+Datenblatt!$E$11,IF(Übersicht!$C544=14,Datenblatt!$B$12*Datenblatt!N544^3+Datenblatt!$C$12*Datenblatt!N544^2+Datenblatt!$D$12*Datenblatt!N544+Datenblatt!$E$12,IF(Übersicht!$C544=15,Datenblatt!$B$13*Datenblatt!N544^3+Datenblatt!$C$13*Datenblatt!N544^2+Datenblatt!$D$13*Datenblatt!N544+Datenblatt!$E$13,IF(Übersicht!$C544=16,Datenblatt!$B$14*Datenblatt!N544^3+Datenblatt!$C$14*Datenblatt!N544^2+Datenblatt!$D$14*Datenblatt!N544+Datenblatt!$E$14,IF(Übersicht!$C544=12,Datenblatt!$B$15*Datenblatt!N544^3+Datenblatt!$C$15*Datenblatt!N544^2+Datenblatt!$D$15*Datenblatt!N544+Datenblatt!$E$15,IF(Übersicht!$C544=11,Datenblatt!$B$16*Datenblatt!N544^3+Datenblatt!$C$16*Datenblatt!N544^2+Datenblatt!$D$16*Datenblatt!N544+Datenblatt!$E$16,0))))))))))))))))))</f>
        <v>#DIV/0!</v>
      </c>
      <c r="L544">
        <f>IF(AND($C544=13,G544&lt;Datenblatt!$V$3),0,IF(AND($C544=14,G544&lt;Datenblatt!$V$4),0,IF(AND($C544=15,G544&lt;Datenblatt!$V$5),0,IF(AND($C544=16,G544&lt;Datenblatt!$V$6),0,IF(AND($C544=12,G544&lt;Datenblatt!$V$7),0,IF(AND($C544=11,G544&lt;Datenblatt!$V$8),0,IF(AND($C544=13,G544&gt;Datenblatt!$U$3),100,IF(AND($C544=14,G544&gt;Datenblatt!$U$4),100,IF(AND($C544=15,G544&gt;Datenblatt!$U$5),100,IF(AND($C544=16,G544&gt;Datenblatt!$U$6),100,IF(AND($C544=12,G544&gt;Datenblatt!$U$7),100,IF(AND($C544=11,G544&gt;Datenblatt!$U$8),100,IF($C544=13,(Datenblatt!$B$19*Übersicht!G544^3)+(Datenblatt!$C$19*Übersicht!G544^2)+(Datenblatt!$D$19*Übersicht!G544)+Datenblatt!$E$19,IF($C544=14,(Datenblatt!$B$20*Übersicht!G544^3)+(Datenblatt!$C$20*Übersicht!G544^2)+(Datenblatt!$D$20*Übersicht!G544)+Datenblatt!$E$20,IF($C544=15,(Datenblatt!$B$21*Übersicht!G544^3)+(Datenblatt!$C$21*Übersicht!G544^2)+(Datenblatt!$D$21*Übersicht!G544)+Datenblatt!$E$21,IF($C544=16,(Datenblatt!$B$22*Übersicht!G544^3)+(Datenblatt!$C$22*Übersicht!G544^2)+(Datenblatt!$D$22*Übersicht!G544)+Datenblatt!$E$22,IF($C544=12,(Datenblatt!$B$23*Übersicht!G544^3)+(Datenblatt!$C$23*Übersicht!G544^2)+(Datenblatt!$D$23*Übersicht!G544)+Datenblatt!$E$23,IF($C544=11,(Datenblatt!$B$24*Übersicht!G544^3)+(Datenblatt!$C$24*Übersicht!G544^2)+(Datenblatt!$D$24*Übersicht!G544)+Datenblatt!$E$24,0))))))))))))))))))</f>
        <v>0</v>
      </c>
      <c r="M544">
        <f>IF(AND(H544="",C544=11),Datenblatt!$I$26,IF(AND(H544="",C544=12),Datenblatt!$I$26,IF(AND(H544="",C544=16),Datenblatt!$I$27,IF(AND(H544="",C544=15),Datenblatt!$I$26,IF(AND(H544="",C544=14),Datenblatt!$I$26,IF(AND(H544="",C544=13),Datenblatt!$I$26,IF(AND($C544=13,H544&gt;Datenblatt!$X$3),0,IF(AND($C544=14,H544&gt;Datenblatt!$X$4),0,IF(AND($C544=15,H544&gt;Datenblatt!$X$5),0,IF(AND($C544=16,H544&gt;Datenblatt!$X$6),0,IF(AND($C544=12,H544&gt;Datenblatt!$X$7),0,IF(AND($C544=11,H544&gt;Datenblatt!$X$8),0,IF(AND($C544=13,H544&lt;Datenblatt!$W$3),100,IF(AND($C544=14,H544&lt;Datenblatt!$W$4),100,IF(AND($C544=15,H544&lt;Datenblatt!$W$5),100,IF(AND($C544=16,H544&lt;Datenblatt!$W$6),100,IF(AND($C544=12,H544&lt;Datenblatt!$W$7),100,IF(AND($C544=11,H544&lt;Datenblatt!$W$8),100,IF($C544=13,(Datenblatt!$B$27*Übersicht!H544^3)+(Datenblatt!$C$27*Übersicht!H544^2)+(Datenblatt!$D$27*Übersicht!H544)+Datenblatt!$E$27,IF($C544=14,(Datenblatt!$B$28*Übersicht!H544^3)+(Datenblatt!$C$28*Übersicht!H544^2)+(Datenblatt!$D$28*Übersicht!H544)+Datenblatt!$E$28,IF($C544=15,(Datenblatt!$B$29*Übersicht!H544^3)+(Datenblatt!$C$29*Übersicht!H544^2)+(Datenblatt!$D$29*Übersicht!H544)+Datenblatt!$E$29,IF($C544=16,(Datenblatt!$B$30*Übersicht!H544^3)+(Datenblatt!$C$30*Übersicht!H544^2)+(Datenblatt!$D$30*Übersicht!H544)+Datenblatt!$E$30,IF($C544=12,(Datenblatt!$B$31*Übersicht!H544^3)+(Datenblatt!$C$31*Übersicht!H544^2)+(Datenblatt!$D$31*Übersicht!H544)+Datenblatt!$E$31,IF($C544=11,(Datenblatt!$B$32*Übersicht!H544^3)+(Datenblatt!$C$32*Übersicht!H544^2)+(Datenblatt!$D$32*Übersicht!H544)+Datenblatt!$E$32,0))))))))))))))))))))))))</f>
        <v>0</v>
      </c>
      <c r="N544">
        <f>IF(AND(H544="",C544=11),Datenblatt!$I$29,IF(AND(H544="",C544=12),Datenblatt!$I$29,IF(AND(H544="",C544=16),Datenblatt!$I$29,IF(AND(H544="",C544=15),Datenblatt!$I$29,IF(AND(H544="",C544=14),Datenblatt!$I$29,IF(AND(H544="",C544=13),Datenblatt!$I$29,IF(AND($C544=13,H544&gt;Datenblatt!$X$3),0,IF(AND($C544=14,H544&gt;Datenblatt!$X$4),0,IF(AND($C544=15,H544&gt;Datenblatt!$X$5),0,IF(AND($C544=16,H544&gt;Datenblatt!$X$6),0,IF(AND($C544=12,H544&gt;Datenblatt!$X$7),0,IF(AND($C544=11,H544&gt;Datenblatt!$X$8),0,IF(AND($C544=13,H544&lt;Datenblatt!$W$3),100,IF(AND($C544=14,H544&lt;Datenblatt!$W$4),100,IF(AND($C544=15,H544&lt;Datenblatt!$W$5),100,IF(AND($C544=16,H544&lt;Datenblatt!$W$6),100,IF(AND($C544=12,H544&lt;Datenblatt!$W$7),100,IF(AND($C544=11,H544&lt;Datenblatt!$W$8),100,IF($C544=13,(Datenblatt!$B$27*Übersicht!H544^3)+(Datenblatt!$C$27*Übersicht!H544^2)+(Datenblatt!$D$27*Übersicht!H544)+Datenblatt!$E$27,IF($C544=14,(Datenblatt!$B$28*Übersicht!H544^3)+(Datenblatt!$C$28*Übersicht!H544^2)+(Datenblatt!$D$28*Übersicht!H544)+Datenblatt!$E$28,IF($C544=15,(Datenblatt!$B$29*Übersicht!H544^3)+(Datenblatt!$C$29*Übersicht!H544^2)+(Datenblatt!$D$29*Übersicht!H544)+Datenblatt!$E$29,IF($C544=16,(Datenblatt!$B$30*Übersicht!H544^3)+(Datenblatt!$C$30*Übersicht!H544^2)+(Datenblatt!$D$30*Übersicht!H544)+Datenblatt!$E$30,IF($C544=12,(Datenblatt!$B$31*Übersicht!H544^3)+(Datenblatt!$C$31*Übersicht!H544^2)+(Datenblatt!$D$31*Übersicht!H544)+Datenblatt!$E$31,IF($C544=11,(Datenblatt!$B$32*Übersicht!H544^3)+(Datenblatt!$C$32*Übersicht!H544^2)+(Datenblatt!$D$32*Übersicht!H544)+Datenblatt!$E$32,0))))))))))))))))))))))))</f>
        <v>0</v>
      </c>
      <c r="O544" s="2" t="e">
        <f t="shared" si="32"/>
        <v>#DIV/0!</v>
      </c>
      <c r="P544" s="2" t="e">
        <f t="shared" si="33"/>
        <v>#DIV/0!</v>
      </c>
      <c r="R544" s="2"/>
      <c r="S544" s="2">
        <f>Datenblatt!$I$10</f>
        <v>62.816491055091916</v>
      </c>
      <c r="T544" s="2">
        <f>Datenblatt!$I$18</f>
        <v>62.379148900450787</v>
      </c>
      <c r="U544" s="2">
        <f>Datenblatt!$I$26</f>
        <v>55.885385458572635</v>
      </c>
      <c r="V544" s="2">
        <f>Datenblatt!$I$34</f>
        <v>60.727085155488531</v>
      </c>
      <c r="W544" s="7" t="e">
        <f t="shared" si="34"/>
        <v>#DIV/0!</v>
      </c>
      <c r="Y544" s="2">
        <f>Datenblatt!$I$5</f>
        <v>73.48733784597421</v>
      </c>
      <c r="Z544">
        <f>Datenblatt!$I$13</f>
        <v>79.926562848016317</v>
      </c>
      <c r="AA544">
        <f>Datenblatt!$I$21</f>
        <v>79.953620531215734</v>
      </c>
      <c r="AB544">
        <f>Datenblatt!$I$29</f>
        <v>70.851454876954847</v>
      </c>
      <c r="AC544">
        <f>Datenblatt!$I$37</f>
        <v>75.813025407742586</v>
      </c>
      <c r="AD544" s="7" t="e">
        <f t="shared" si="35"/>
        <v>#DIV/0!</v>
      </c>
    </row>
    <row r="545" spans="10:30" ht="19" x14ac:dyDescent="0.25">
      <c r="J545" s="3" t="e">
        <f>IF(AND($C545=13,Datenblatt!M545&lt;Datenblatt!$R$3),0,IF(AND($C545=14,Datenblatt!M545&lt;Datenblatt!$R$4),0,IF(AND($C545=15,Datenblatt!M545&lt;Datenblatt!$R$5),0,IF(AND($C545=16,Datenblatt!M545&lt;Datenblatt!$R$6),0,IF(AND($C545=12,Datenblatt!M545&lt;Datenblatt!$R$7),0,IF(AND($C545=11,Datenblatt!M545&lt;Datenblatt!$R$8),0,IF(AND($C545=13,Datenblatt!M545&gt;Datenblatt!$Q$3),100,IF(AND($C545=14,Datenblatt!M545&gt;Datenblatt!$Q$4),100,IF(AND($C545=15,Datenblatt!M545&gt;Datenblatt!$Q$5),100,IF(AND($C545=16,Datenblatt!M545&gt;Datenblatt!$Q$6),100,IF(AND($C545=12,Datenblatt!M545&gt;Datenblatt!$Q$7),100,IF(AND($C545=11,Datenblatt!M545&gt;Datenblatt!$Q$8),100,IF(Übersicht!$C545=13,Datenblatt!$B$3*Datenblatt!M545^3+Datenblatt!$C$3*Datenblatt!M545^2+Datenblatt!$D$3*Datenblatt!M545+Datenblatt!$E$3,IF(Übersicht!$C545=14,Datenblatt!$B$4*Datenblatt!M545^3+Datenblatt!$C$4*Datenblatt!M545^2+Datenblatt!$D$4*Datenblatt!M545+Datenblatt!$E$4,IF(Übersicht!$C545=15,Datenblatt!$B$5*Datenblatt!M545^3+Datenblatt!$C$5*Datenblatt!M545^2+Datenblatt!$D$5*Datenblatt!M545+Datenblatt!$E$5,IF(Übersicht!$C545=16,Datenblatt!$B$6*Datenblatt!M545^3+Datenblatt!$C$6*Datenblatt!M545^2+Datenblatt!$D$6*Datenblatt!M545+Datenblatt!$E$6,IF(Übersicht!$C545=12,Datenblatt!$B$7*Datenblatt!M545^3+Datenblatt!$C$7*Datenblatt!M545^2+Datenblatt!$D$7*Datenblatt!M545+Datenblatt!$E$7,IF(Übersicht!$C545=11,Datenblatt!$B$8*Datenblatt!M545^3+Datenblatt!$C$8*Datenblatt!M545^2+Datenblatt!$D$8*Datenblatt!M545+Datenblatt!$E$8,0))))))))))))))))))</f>
        <v>#DIV/0!</v>
      </c>
      <c r="K545" t="e">
        <f>IF(AND(Übersicht!$C545=13,Datenblatt!N545&lt;Datenblatt!$T$3),0,IF(AND(Übersicht!$C545=14,Datenblatt!N545&lt;Datenblatt!$T$4),0,IF(AND(Übersicht!$C545=15,Datenblatt!N545&lt;Datenblatt!$T$5),0,IF(AND(Übersicht!$C545=16,Datenblatt!N545&lt;Datenblatt!$T$6),0,IF(AND(Übersicht!$C545=12,Datenblatt!N545&lt;Datenblatt!$T$7),0,IF(AND(Übersicht!$C545=11,Datenblatt!N545&lt;Datenblatt!$T$8),0,IF(AND($C545=13,Datenblatt!N545&gt;Datenblatt!$S$3),100,IF(AND($C545=14,Datenblatt!N545&gt;Datenblatt!$S$4),100,IF(AND($C545=15,Datenblatt!N545&gt;Datenblatt!$S$5),100,IF(AND($C545=16,Datenblatt!N545&gt;Datenblatt!$S$6),100,IF(AND($C545=12,Datenblatt!N545&gt;Datenblatt!$S$7),100,IF(AND($C545=11,Datenblatt!N545&gt;Datenblatt!$S$8),100,IF(Übersicht!$C545=13,Datenblatt!$B$11*Datenblatt!N545^3+Datenblatt!$C$11*Datenblatt!N545^2+Datenblatt!$D$11*Datenblatt!N545+Datenblatt!$E$11,IF(Übersicht!$C545=14,Datenblatt!$B$12*Datenblatt!N545^3+Datenblatt!$C$12*Datenblatt!N545^2+Datenblatt!$D$12*Datenblatt!N545+Datenblatt!$E$12,IF(Übersicht!$C545=15,Datenblatt!$B$13*Datenblatt!N545^3+Datenblatt!$C$13*Datenblatt!N545^2+Datenblatt!$D$13*Datenblatt!N545+Datenblatt!$E$13,IF(Übersicht!$C545=16,Datenblatt!$B$14*Datenblatt!N545^3+Datenblatt!$C$14*Datenblatt!N545^2+Datenblatt!$D$14*Datenblatt!N545+Datenblatt!$E$14,IF(Übersicht!$C545=12,Datenblatt!$B$15*Datenblatt!N545^3+Datenblatt!$C$15*Datenblatt!N545^2+Datenblatt!$D$15*Datenblatt!N545+Datenblatt!$E$15,IF(Übersicht!$C545=11,Datenblatt!$B$16*Datenblatt!N545^3+Datenblatt!$C$16*Datenblatt!N545^2+Datenblatt!$D$16*Datenblatt!N545+Datenblatt!$E$16,0))))))))))))))))))</f>
        <v>#DIV/0!</v>
      </c>
      <c r="L545">
        <f>IF(AND($C545=13,G545&lt;Datenblatt!$V$3),0,IF(AND($C545=14,G545&lt;Datenblatt!$V$4),0,IF(AND($C545=15,G545&lt;Datenblatt!$V$5),0,IF(AND($C545=16,G545&lt;Datenblatt!$V$6),0,IF(AND($C545=12,G545&lt;Datenblatt!$V$7),0,IF(AND($C545=11,G545&lt;Datenblatt!$V$8),0,IF(AND($C545=13,G545&gt;Datenblatt!$U$3),100,IF(AND($C545=14,G545&gt;Datenblatt!$U$4),100,IF(AND($C545=15,G545&gt;Datenblatt!$U$5),100,IF(AND($C545=16,G545&gt;Datenblatt!$U$6),100,IF(AND($C545=12,G545&gt;Datenblatt!$U$7),100,IF(AND($C545=11,G545&gt;Datenblatt!$U$8),100,IF($C545=13,(Datenblatt!$B$19*Übersicht!G545^3)+(Datenblatt!$C$19*Übersicht!G545^2)+(Datenblatt!$D$19*Übersicht!G545)+Datenblatt!$E$19,IF($C545=14,(Datenblatt!$B$20*Übersicht!G545^3)+(Datenblatt!$C$20*Übersicht!G545^2)+(Datenblatt!$D$20*Übersicht!G545)+Datenblatt!$E$20,IF($C545=15,(Datenblatt!$B$21*Übersicht!G545^3)+(Datenblatt!$C$21*Übersicht!G545^2)+(Datenblatt!$D$21*Übersicht!G545)+Datenblatt!$E$21,IF($C545=16,(Datenblatt!$B$22*Übersicht!G545^3)+(Datenblatt!$C$22*Übersicht!G545^2)+(Datenblatt!$D$22*Übersicht!G545)+Datenblatt!$E$22,IF($C545=12,(Datenblatt!$B$23*Übersicht!G545^3)+(Datenblatt!$C$23*Übersicht!G545^2)+(Datenblatt!$D$23*Übersicht!G545)+Datenblatt!$E$23,IF($C545=11,(Datenblatt!$B$24*Übersicht!G545^3)+(Datenblatt!$C$24*Übersicht!G545^2)+(Datenblatt!$D$24*Übersicht!G545)+Datenblatt!$E$24,0))))))))))))))))))</f>
        <v>0</v>
      </c>
      <c r="M545">
        <f>IF(AND(H545="",C545=11),Datenblatt!$I$26,IF(AND(H545="",C545=12),Datenblatt!$I$26,IF(AND(H545="",C545=16),Datenblatt!$I$27,IF(AND(H545="",C545=15),Datenblatt!$I$26,IF(AND(H545="",C545=14),Datenblatt!$I$26,IF(AND(H545="",C545=13),Datenblatt!$I$26,IF(AND($C545=13,H545&gt;Datenblatt!$X$3),0,IF(AND($C545=14,H545&gt;Datenblatt!$X$4),0,IF(AND($C545=15,H545&gt;Datenblatt!$X$5),0,IF(AND($C545=16,H545&gt;Datenblatt!$X$6),0,IF(AND($C545=12,H545&gt;Datenblatt!$X$7),0,IF(AND($C545=11,H545&gt;Datenblatt!$X$8),0,IF(AND($C545=13,H545&lt;Datenblatt!$W$3),100,IF(AND($C545=14,H545&lt;Datenblatt!$W$4),100,IF(AND($C545=15,H545&lt;Datenblatt!$W$5),100,IF(AND($C545=16,H545&lt;Datenblatt!$W$6),100,IF(AND($C545=12,H545&lt;Datenblatt!$W$7),100,IF(AND($C545=11,H545&lt;Datenblatt!$W$8),100,IF($C545=13,(Datenblatt!$B$27*Übersicht!H545^3)+(Datenblatt!$C$27*Übersicht!H545^2)+(Datenblatt!$D$27*Übersicht!H545)+Datenblatt!$E$27,IF($C545=14,(Datenblatt!$B$28*Übersicht!H545^3)+(Datenblatt!$C$28*Übersicht!H545^2)+(Datenblatt!$D$28*Übersicht!H545)+Datenblatt!$E$28,IF($C545=15,(Datenblatt!$B$29*Übersicht!H545^3)+(Datenblatt!$C$29*Übersicht!H545^2)+(Datenblatt!$D$29*Übersicht!H545)+Datenblatt!$E$29,IF($C545=16,(Datenblatt!$B$30*Übersicht!H545^3)+(Datenblatt!$C$30*Übersicht!H545^2)+(Datenblatt!$D$30*Übersicht!H545)+Datenblatt!$E$30,IF($C545=12,(Datenblatt!$B$31*Übersicht!H545^3)+(Datenblatt!$C$31*Übersicht!H545^2)+(Datenblatt!$D$31*Übersicht!H545)+Datenblatt!$E$31,IF($C545=11,(Datenblatt!$B$32*Übersicht!H545^3)+(Datenblatt!$C$32*Übersicht!H545^2)+(Datenblatt!$D$32*Übersicht!H545)+Datenblatt!$E$32,0))))))))))))))))))))))))</f>
        <v>0</v>
      </c>
      <c r="N545">
        <f>IF(AND(H545="",C545=11),Datenblatt!$I$29,IF(AND(H545="",C545=12),Datenblatt!$I$29,IF(AND(H545="",C545=16),Datenblatt!$I$29,IF(AND(H545="",C545=15),Datenblatt!$I$29,IF(AND(H545="",C545=14),Datenblatt!$I$29,IF(AND(H545="",C545=13),Datenblatt!$I$29,IF(AND($C545=13,H545&gt;Datenblatt!$X$3),0,IF(AND($C545=14,H545&gt;Datenblatt!$X$4),0,IF(AND($C545=15,H545&gt;Datenblatt!$X$5),0,IF(AND($C545=16,H545&gt;Datenblatt!$X$6),0,IF(AND($C545=12,H545&gt;Datenblatt!$X$7),0,IF(AND($C545=11,H545&gt;Datenblatt!$X$8),0,IF(AND($C545=13,H545&lt;Datenblatt!$W$3),100,IF(AND($C545=14,H545&lt;Datenblatt!$W$4),100,IF(AND($C545=15,H545&lt;Datenblatt!$W$5),100,IF(AND($C545=16,H545&lt;Datenblatt!$W$6),100,IF(AND($C545=12,H545&lt;Datenblatt!$W$7),100,IF(AND($C545=11,H545&lt;Datenblatt!$W$8),100,IF($C545=13,(Datenblatt!$B$27*Übersicht!H545^3)+(Datenblatt!$C$27*Übersicht!H545^2)+(Datenblatt!$D$27*Übersicht!H545)+Datenblatt!$E$27,IF($C545=14,(Datenblatt!$B$28*Übersicht!H545^3)+(Datenblatt!$C$28*Übersicht!H545^2)+(Datenblatt!$D$28*Übersicht!H545)+Datenblatt!$E$28,IF($C545=15,(Datenblatt!$B$29*Übersicht!H545^3)+(Datenblatt!$C$29*Übersicht!H545^2)+(Datenblatt!$D$29*Übersicht!H545)+Datenblatt!$E$29,IF($C545=16,(Datenblatt!$B$30*Übersicht!H545^3)+(Datenblatt!$C$30*Übersicht!H545^2)+(Datenblatt!$D$30*Übersicht!H545)+Datenblatt!$E$30,IF($C545=12,(Datenblatt!$B$31*Übersicht!H545^3)+(Datenblatt!$C$31*Übersicht!H545^2)+(Datenblatt!$D$31*Übersicht!H545)+Datenblatt!$E$31,IF($C545=11,(Datenblatt!$B$32*Übersicht!H545^3)+(Datenblatt!$C$32*Übersicht!H545^2)+(Datenblatt!$D$32*Übersicht!H545)+Datenblatt!$E$32,0))))))))))))))))))))))))</f>
        <v>0</v>
      </c>
      <c r="O545" s="2" t="e">
        <f t="shared" si="32"/>
        <v>#DIV/0!</v>
      </c>
      <c r="P545" s="2" t="e">
        <f t="shared" si="33"/>
        <v>#DIV/0!</v>
      </c>
      <c r="R545" s="2"/>
      <c r="S545" s="2">
        <f>Datenblatt!$I$10</f>
        <v>62.816491055091916</v>
      </c>
      <c r="T545" s="2">
        <f>Datenblatt!$I$18</f>
        <v>62.379148900450787</v>
      </c>
      <c r="U545" s="2">
        <f>Datenblatt!$I$26</f>
        <v>55.885385458572635</v>
      </c>
      <c r="V545" s="2">
        <f>Datenblatt!$I$34</f>
        <v>60.727085155488531</v>
      </c>
      <c r="W545" s="7" t="e">
        <f t="shared" si="34"/>
        <v>#DIV/0!</v>
      </c>
      <c r="Y545" s="2">
        <f>Datenblatt!$I$5</f>
        <v>73.48733784597421</v>
      </c>
      <c r="Z545">
        <f>Datenblatt!$I$13</f>
        <v>79.926562848016317</v>
      </c>
      <c r="AA545">
        <f>Datenblatt!$I$21</f>
        <v>79.953620531215734</v>
      </c>
      <c r="AB545">
        <f>Datenblatt!$I$29</f>
        <v>70.851454876954847</v>
      </c>
      <c r="AC545">
        <f>Datenblatt!$I$37</f>
        <v>75.813025407742586</v>
      </c>
      <c r="AD545" s="7" t="e">
        <f t="shared" si="35"/>
        <v>#DIV/0!</v>
      </c>
    </row>
    <row r="546" spans="10:30" ht="19" x14ac:dyDescent="0.25">
      <c r="J546" s="3" t="e">
        <f>IF(AND($C546=13,Datenblatt!M546&lt;Datenblatt!$R$3),0,IF(AND($C546=14,Datenblatt!M546&lt;Datenblatt!$R$4),0,IF(AND($C546=15,Datenblatt!M546&lt;Datenblatt!$R$5),0,IF(AND($C546=16,Datenblatt!M546&lt;Datenblatt!$R$6),0,IF(AND($C546=12,Datenblatt!M546&lt;Datenblatt!$R$7),0,IF(AND($C546=11,Datenblatt!M546&lt;Datenblatt!$R$8),0,IF(AND($C546=13,Datenblatt!M546&gt;Datenblatt!$Q$3),100,IF(AND($C546=14,Datenblatt!M546&gt;Datenblatt!$Q$4),100,IF(AND($C546=15,Datenblatt!M546&gt;Datenblatt!$Q$5),100,IF(AND($C546=16,Datenblatt!M546&gt;Datenblatt!$Q$6),100,IF(AND($C546=12,Datenblatt!M546&gt;Datenblatt!$Q$7),100,IF(AND($C546=11,Datenblatt!M546&gt;Datenblatt!$Q$8),100,IF(Übersicht!$C546=13,Datenblatt!$B$3*Datenblatt!M546^3+Datenblatt!$C$3*Datenblatt!M546^2+Datenblatt!$D$3*Datenblatt!M546+Datenblatt!$E$3,IF(Übersicht!$C546=14,Datenblatt!$B$4*Datenblatt!M546^3+Datenblatt!$C$4*Datenblatt!M546^2+Datenblatt!$D$4*Datenblatt!M546+Datenblatt!$E$4,IF(Übersicht!$C546=15,Datenblatt!$B$5*Datenblatt!M546^3+Datenblatt!$C$5*Datenblatt!M546^2+Datenblatt!$D$5*Datenblatt!M546+Datenblatt!$E$5,IF(Übersicht!$C546=16,Datenblatt!$B$6*Datenblatt!M546^3+Datenblatt!$C$6*Datenblatt!M546^2+Datenblatt!$D$6*Datenblatt!M546+Datenblatt!$E$6,IF(Übersicht!$C546=12,Datenblatt!$B$7*Datenblatt!M546^3+Datenblatt!$C$7*Datenblatt!M546^2+Datenblatt!$D$7*Datenblatt!M546+Datenblatt!$E$7,IF(Übersicht!$C546=11,Datenblatt!$B$8*Datenblatt!M546^3+Datenblatt!$C$8*Datenblatt!M546^2+Datenblatt!$D$8*Datenblatt!M546+Datenblatt!$E$8,0))))))))))))))))))</f>
        <v>#DIV/0!</v>
      </c>
      <c r="K546" t="e">
        <f>IF(AND(Übersicht!$C546=13,Datenblatt!N546&lt;Datenblatt!$T$3),0,IF(AND(Übersicht!$C546=14,Datenblatt!N546&lt;Datenblatt!$T$4),0,IF(AND(Übersicht!$C546=15,Datenblatt!N546&lt;Datenblatt!$T$5),0,IF(AND(Übersicht!$C546=16,Datenblatt!N546&lt;Datenblatt!$T$6),0,IF(AND(Übersicht!$C546=12,Datenblatt!N546&lt;Datenblatt!$T$7),0,IF(AND(Übersicht!$C546=11,Datenblatt!N546&lt;Datenblatt!$T$8),0,IF(AND($C546=13,Datenblatt!N546&gt;Datenblatt!$S$3),100,IF(AND($C546=14,Datenblatt!N546&gt;Datenblatt!$S$4),100,IF(AND($C546=15,Datenblatt!N546&gt;Datenblatt!$S$5),100,IF(AND($C546=16,Datenblatt!N546&gt;Datenblatt!$S$6),100,IF(AND($C546=12,Datenblatt!N546&gt;Datenblatt!$S$7),100,IF(AND($C546=11,Datenblatt!N546&gt;Datenblatt!$S$8),100,IF(Übersicht!$C546=13,Datenblatt!$B$11*Datenblatt!N546^3+Datenblatt!$C$11*Datenblatt!N546^2+Datenblatt!$D$11*Datenblatt!N546+Datenblatt!$E$11,IF(Übersicht!$C546=14,Datenblatt!$B$12*Datenblatt!N546^3+Datenblatt!$C$12*Datenblatt!N546^2+Datenblatt!$D$12*Datenblatt!N546+Datenblatt!$E$12,IF(Übersicht!$C546=15,Datenblatt!$B$13*Datenblatt!N546^3+Datenblatt!$C$13*Datenblatt!N546^2+Datenblatt!$D$13*Datenblatt!N546+Datenblatt!$E$13,IF(Übersicht!$C546=16,Datenblatt!$B$14*Datenblatt!N546^3+Datenblatt!$C$14*Datenblatt!N546^2+Datenblatt!$D$14*Datenblatt!N546+Datenblatt!$E$14,IF(Übersicht!$C546=12,Datenblatt!$B$15*Datenblatt!N546^3+Datenblatt!$C$15*Datenblatt!N546^2+Datenblatt!$D$15*Datenblatt!N546+Datenblatt!$E$15,IF(Übersicht!$C546=11,Datenblatt!$B$16*Datenblatt!N546^3+Datenblatt!$C$16*Datenblatt!N546^2+Datenblatt!$D$16*Datenblatt!N546+Datenblatt!$E$16,0))))))))))))))))))</f>
        <v>#DIV/0!</v>
      </c>
      <c r="L546">
        <f>IF(AND($C546=13,G546&lt;Datenblatt!$V$3),0,IF(AND($C546=14,G546&lt;Datenblatt!$V$4),0,IF(AND($C546=15,G546&lt;Datenblatt!$V$5),0,IF(AND($C546=16,G546&lt;Datenblatt!$V$6),0,IF(AND($C546=12,G546&lt;Datenblatt!$V$7),0,IF(AND($C546=11,G546&lt;Datenblatt!$V$8),0,IF(AND($C546=13,G546&gt;Datenblatt!$U$3),100,IF(AND($C546=14,G546&gt;Datenblatt!$U$4),100,IF(AND($C546=15,G546&gt;Datenblatt!$U$5),100,IF(AND($C546=16,G546&gt;Datenblatt!$U$6),100,IF(AND($C546=12,G546&gt;Datenblatt!$U$7),100,IF(AND($C546=11,G546&gt;Datenblatt!$U$8),100,IF($C546=13,(Datenblatt!$B$19*Übersicht!G546^3)+(Datenblatt!$C$19*Übersicht!G546^2)+(Datenblatt!$D$19*Übersicht!G546)+Datenblatt!$E$19,IF($C546=14,(Datenblatt!$B$20*Übersicht!G546^3)+(Datenblatt!$C$20*Übersicht!G546^2)+(Datenblatt!$D$20*Übersicht!G546)+Datenblatt!$E$20,IF($C546=15,(Datenblatt!$B$21*Übersicht!G546^3)+(Datenblatt!$C$21*Übersicht!G546^2)+(Datenblatt!$D$21*Übersicht!G546)+Datenblatt!$E$21,IF($C546=16,(Datenblatt!$B$22*Übersicht!G546^3)+(Datenblatt!$C$22*Übersicht!G546^2)+(Datenblatt!$D$22*Übersicht!G546)+Datenblatt!$E$22,IF($C546=12,(Datenblatt!$B$23*Übersicht!G546^3)+(Datenblatt!$C$23*Übersicht!G546^2)+(Datenblatt!$D$23*Übersicht!G546)+Datenblatt!$E$23,IF($C546=11,(Datenblatt!$B$24*Übersicht!G546^3)+(Datenblatt!$C$24*Übersicht!G546^2)+(Datenblatt!$D$24*Übersicht!G546)+Datenblatt!$E$24,0))))))))))))))))))</f>
        <v>0</v>
      </c>
      <c r="M546">
        <f>IF(AND(H546="",C546=11),Datenblatt!$I$26,IF(AND(H546="",C546=12),Datenblatt!$I$26,IF(AND(H546="",C546=16),Datenblatt!$I$27,IF(AND(H546="",C546=15),Datenblatt!$I$26,IF(AND(H546="",C546=14),Datenblatt!$I$26,IF(AND(H546="",C546=13),Datenblatt!$I$26,IF(AND($C546=13,H546&gt;Datenblatt!$X$3),0,IF(AND($C546=14,H546&gt;Datenblatt!$X$4),0,IF(AND($C546=15,H546&gt;Datenblatt!$X$5),0,IF(AND($C546=16,H546&gt;Datenblatt!$X$6),0,IF(AND($C546=12,H546&gt;Datenblatt!$X$7),0,IF(AND($C546=11,H546&gt;Datenblatt!$X$8),0,IF(AND($C546=13,H546&lt;Datenblatt!$W$3),100,IF(AND($C546=14,H546&lt;Datenblatt!$W$4),100,IF(AND($C546=15,H546&lt;Datenblatt!$W$5),100,IF(AND($C546=16,H546&lt;Datenblatt!$W$6),100,IF(AND($C546=12,H546&lt;Datenblatt!$W$7),100,IF(AND($C546=11,H546&lt;Datenblatt!$W$8),100,IF($C546=13,(Datenblatt!$B$27*Übersicht!H546^3)+(Datenblatt!$C$27*Übersicht!H546^2)+(Datenblatt!$D$27*Übersicht!H546)+Datenblatt!$E$27,IF($C546=14,(Datenblatt!$B$28*Übersicht!H546^3)+(Datenblatt!$C$28*Übersicht!H546^2)+(Datenblatt!$D$28*Übersicht!H546)+Datenblatt!$E$28,IF($C546=15,(Datenblatt!$B$29*Übersicht!H546^3)+(Datenblatt!$C$29*Übersicht!H546^2)+(Datenblatt!$D$29*Übersicht!H546)+Datenblatt!$E$29,IF($C546=16,(Datenblatt!$B$30*Übersicht!H546^3)+(Datenblatt!$C$30*Übersicht!H546^2)+(Datenblatt!$D$30*Übersicht!H546)+Datenblatt!$E$30,IF($C546=12,(Datenblatt!$B$31*Übersicht!H546^3)+(Datenblatt!$C$31*Übersicht!H546^2)+(Datenblatt!$D$31*Übersicht!H546)+Datenblatt!$E$31,IF($C546=11,(Datenblatt!$B$32*Übersicht!H546^3)+(Datenblatt!$C$32*Übersicht!H546^2)+(Datenblatt!$D$32*Übersicht!H546)+Datenblatt!$E$32,0))))))))))))))))))))))))</f>
        <v>0</v>
      </c>
      <c r="N546">
        <f>IF(AND(H546="",C546=11),Datenblatt!$I$29,IF(AND(H546="",C546=12),Datenblatt!$I$29,IF(AND(H546="",C546=16),Datenblatt!$I$29,IF(AND(H546="",C546=15),Datenblatt!$I$29,IF(AND(H546="",C546=14),Datenblatt!$I$29,IF(AND(H546="",C546=13),Datenblatt!$I$29,IF(AND($C546=13,H546&gt;Datenblatt!$X$3),0,IF(AND($C546=14,H546&gt;Datenblatt!$X$4),0,IF(AND($C546=15,H546&gt;Datenblatt!$X$5),0,IF(AND($C546=16,H546&gt;Datenblatt!$X$6),0,IF(AND($C546=12,H546&gt;Datenblatt!$X$7),0,IF(AND($C546=11,H546&gt;Datenblatt!$X$8),0,IF(AND($C546=13,H546&lt;Datenblatt!$W$3),100,IF(AND($C546=14,H546&lt;Datenblatt!$W$4),100,IF(AND($C546=15,H546&lt;Datenblatt!$W$5),100,IF(AND($C546=16,H546&lt;Datenblatt!$W$6),100,IF(AND($C546=12,H546&lt;Datenblatt!$W$7),100,IF(AND($C546=11,H546&lt;Datenblatt!$W$8),100,IF($C546=13,(Datenblatt!$B$27*Übersicht!H546^3)+(Datenblatt!$C$27*Übersicht!H546^2)+(Datenblatt!$D$27*Übersicht!H546)+Datenblatt!$E$27,IF($C546=14,(Datenblatt!$B$28*Übersicht!H546^3)+(Datenblatt!$C$28*Übersicht!H546^2)+(Datenblatt!$D$28*Übersicht!H546)+Datenblatt!$E$28,IF($C546=15,(Datenblatt!$B$29*Übersicht!H546^3)+(Datenblatt!$C$29*Übersicht!H546^2)+(Datenblatt!$D$29*Übersicht!H546)+Datenblatt!$E$29,IF($C546=16,(Datenblatt!$B$30*Übersicht!H546^3)+(Datenblatt!$C$30*Übersicht!H546^2)+(Datenblatt!$D$30*Übersicht!H546)+Datenblatt!$E$30,IF($C546=12,(Datenblatt!$B$31*Übersicht!H546^3)+(Datenblatt!$C$31*Übersicht!H546^2)+(Datenblatt!$D$31*Übersicht!H546)+Datenblatt!$E$31,IF($C546=11,(Datenblatt!$B$32*Übersicht!H546^3)+(Datenblatt!$C$32*Übersicht!H546^2)+(Datenblatt!$D$32*Übersicht!H546)+Datenblatt!$E$32,0))))))))))))))))))))))))</f>
        <v>0</v>
      </c>
      <c r="O546" s="2" t="e">
        <f t="shared" si="32"/>
        <v>#DIV/0!</v>
      </c>
      <c r="P546" s="2" t="e">
        <f t="shared" si="33"/>
        <v>#DIV/0!</v>
      </c>
      <c r="R546" s="2"/>
      <c r="S546" s="2">
        <f>Datenblatt!$I$10</f>
        <v>62.816491055091916</v>
      </c>
      <c r="T546" s="2">
        <f>Datenblatt!$I$18</f>
        <v>62.379148900450787</v>
      </c>
      <c r="U546" s="2">
        <f>Datenblatt!$I$26</f>
        <v>55.885385458572635</v>
      </c>
      <c r="V546" s="2">
        <f>Datenblatt!$I$34</f>
        <v>60.727085155488531</v>
      </c>
      <c r="W546" s="7" t="e">
        <f t="shared" si="34"/>
        <v>#DIV/0!</v>
      </c>
      <c r="Y546" s="2">
        <f>Datenblatt!$I$5</f>
        <v>73.48733784597421</v>
      </c>
      <c r="Z546">
        <f>Datenblatt!$I$13</f>
        <v>79.926562848016317</v>
      </c>
      <c r="AA546">
        <f>Datenblatt!$I$21</f>
        <v>79.953620531215734</v>
      </c>
      <c r="AB546">
        <f>Datenblatt!$I$29</f>
        <v>70.851454876954847</v>
      </c>
      <c r="AC546">
        <f>Datenblatt!$I$37</f>
        <v>75.813025407742586</v>
      </c>
      <c r="AD546" s="7" t="e">
        <f t="shared" si="35"/>
        <v>#DIV/0!</v>
      </c>
    </row>
    <row r="547" spans="10:30" ht="19" x14ac:dyDescent="0.25">
      <c r="J547" s="3" t="e">
        <f>IF(AND($C547=13,Datenblatt!M547&lt;Datenblatt!$R$3),0,IF(AND($C547=14,Datenblatt!M547&lt;Datenblatt!$R$4),0,IF(AND($C547=15,Datenblatt!M547&lt;Datenblatt!$R$5),0,IF(AND($C547=16,Datenblatt!M547&lt;Datenblatt!$R$6),0,IF(AND($C547=12,Datenblatt!M547&lt;Datenblatt!$R$7),0,IF(AND($C547=11,Datenblatt!M547&lt;Datenblatt!$R$8),0,IF(AND($C547=13,Datenblatt!M547&gt;Datenblatt!$Q$3),100,IF(AND($C547=14,Datenblatt!M547&gt;Datenblatt!$Q$4),100,IF(AND($C547=15,Datenblatt!M547&gt;Datenblatt!$Q$5),100,IF(AND($C547=16,Datenblatt!M547&gt;Datenblatt!$Q$6),100,IF(AND($C547=12,Datenblatt!M547&gt;Datenblatt!$Q$7),100,IF(AND($C547=11,Datenblatt!M547&gt;Datenblatt!$Q$8),100,IF(Übersicht!$C547=13,Datenblatt!$B$3*Datenblatt!M547^3+Datenblatt!$C$3*Datenblatt!M547^2+Datenblatt!$D$3*Datenblatt!M547+Datenblatt!$E$3,IF(Übersicht!$C547=14,Datenblatt!$B$4*Datenblatt!M547^3+Datenblatt!$C$4*Datenblatt!M547^2+Datenblatt!$D$4*Datenblatt!M547+Datenblatt!$E$4,IF(Übersicht!$C547=15,Datenblatt!$B$5*Datenblatt!M547^3+Datenblatt!$C$5*Datenblatt!M547^2+Datenblatt!$D$5*Datenblatt!M547+Datenblatt!$E$5,IF(Übersicht!$C547=16,Datenblatt!$B$6*Datenblatt!M547^3+Datenblatt!$C$6*Datenblatt!M547^2+Datenblatt!$D$6*Datenblatt!M547+Datenblatt!$E$6,IF(Übersicht!$C547=12,Datenblatt!$B$7*Datenblatt!M547^3+Datenblatt!$C$7*Datenblatt!M547^2+Datenblatt!$D$7*Datenblatt!M547+Datenblatt!$E$7,IF(Übersicht!$C547=11,Datenblatt!$B$8*Datenblatt!M547^3+Datenblatt!$C$8*Datenblatt!M547^2+Datenblatt!$D$8*Datenblatt!M547+Datenblatt!$E$8,0))))))))))))))))))</f>
        <v>#DIV/0!</v>
      </c>
      <c r="K547" t="e">
        <f>IF(AND(Übersicht!$C547=13,Datenblatt!N547&lt;Datenblatt!$T$3),0,IF(AND(Übersicht!$C547=14,Datenblatt!N547&lt;Datenblatt!$T$4),0,IF(AND(Übersicht!$C547=15,Datenblatt!N547&lt;Datenblatt!$T$5),0,IF(AND(Übersicht!$C547=16,Datenblatt!N547&lt;Datenblatt!$T$6),0,IF(AND(Übersicht!$C547=12,Datenblatt!N547&lt;Datenblatt!$T$7),0,IF(AND(Übersicht!$C547=11,Datenblatt!N547&lt;Datenblatt!$T$8),0,IF(AND($C547=13,Datenblatt!N547&gt;Datenblatt!$S$3),100,IF(AND($C547=14,Datenblatt!N547&gt;Datenblatt!$S$4),100,IF(AND($C547=15,Datenblatt!N547&gt;Datenblatt!$S$5),100,IF(AND($C547=16,Datenblatt!N547&gt;Datenblatt!$S$6),100,IF(AND($C547=12,Datenblatt!N547&gt;Datenblatt!$S$7),100,IF(AND($C547=11,Datenblatt!N547&gt;Datenblatt!$S$8),100,IF(Übersicht!$C547=13,Datenblatt!$B$11*Datenblatt!N547^3+Datenblatt!$C$11*Datenblatt!N547^2+Datenblatt!$D$11*Datenblatt!N547+Datenblatt!$E$11,IF(Übersicht!$C547=14,Datenblatt!$B$12*Datenblatt!N547^3+Datenblatt!$C$12*Datenblatt!N547^2+Datenblatt!$D$12*Datenblatt!N547+Datenblatt!$E$12,IF(Übersicht!$C547=15,Datenblatt!$B$13*Datenblatt!N547^3+Datenblatt!$C$13*Datenblatt!N547^2+Datenblatt!$D$13*Datenblatt!N547+Datenblatt!$E$13,IF(Übersicht!$C547=16,Datenblatt!$B$14*Datenblatt!N547^3+Datenblatt!$C$14*Datenblatt!N547^2+Datenblatt!$D$14*Datenblatt!N547+Datenblatt!$E$14,IF(Übersicht!$C547=12,Datenblatt!$B$15*Datenblatt!N547^3+Datenblatt!$C$15*Datenblatt!N547^2+Datenblatt!$D$15*Datenblatt!N547+Datenblatt!$E$15,IF(Übersicht!$C547=11,Datenblatt!$B$16*Datenblatt!N547^3+Datenblatt!$C$16*Datenblatt!N547^2+Datenblatt!$D$16*Datenblatt!N547+Datenblatt!$E$16,0))))))))))))))))))</f>
        <v>#DIV/0!</v>
      </c>
      <c r="L547">
        <f>IF(AND($C547=13,G547&lt;Datenblatt!$V$3),0,IF(AND($C547=14,G547&lt;Datenblatt!$V$4),0,IF(AND($C547=15,G547&lt;Datenblatt!$V$5),0,IF(AND($C547=16,G547&lt;Datenblatt!$V$6),0,IF(AND($C547=12,G547&lt;Datenblatt!$V$7),0,IF(AND($C547=11,G547&lt;Datenblatt!$V$8),0,IF(AND($C547=13,G547&gt;Datenblatt!$U$3),100,IF(AND($C547=14,G547&gt;Datenblatt!$U$4),100,IF(AND($C547=15,G547&gt;Datenblatt!$U$5),100,IF(AND($C547=16,G547&gt;Datenblatt!$U$6),100,IF(AND($C547=12,G547&gt;Datenblatt!$U$7),100,IF(AND($C547=11,G547&gt;Datenblatt!$U$8),100,IF($C547=13,(Datenblatt!$B$19*Übersicht!G547^3)+(Datenblatt!$C$19*Übersicht!G547^2)+(Datenblatt!$D$19*Übersicht!G547)+Datenblatt!$E$19,IF($C547=14,(Datenblatt!$B$20*Übersicht!G547^3)+(Datenblatt!$C$20*Übersicht!G547^2)+(Datenblatt!$D$20*Übersicht!G547)+Datenblatt!$E$20,IF($C547=15,(Datenblatt!$B$21*Übersicht!G547^3)+(Datenblatt!$C$21*Übersicht!G547^2)+(Datenblatt!$D$21*Übersicht!G547)+Datenblatt!$E$21,IF($C547=16,(Datenblatt!$B$22*Übersicht!G547^3)+(Datenblatt!$C$22*Übersicht!G547^2)+(Datenblatt!$D$22*Übersicht!G547)+Datenblatt!$E$22,IF($C547=12,(Datenblatt!$B$23*Übersicht!G547^3)+(Datenblatt!$C$23*Übersicht!G547^2)+(Datenblatt!$D$23*Übersicht!G547)+Datenblatt!$E$23,IF($C547=11,(Datenblatt!$B$24*Übersicht!G547^3)+(Datenblatt!$C$24*Übersicht!G547^2)+(Datenblatt!$D$24*Übersicht!G547)+Datenblatt!$E$24,0))))))))))))))))))</f>
        <v>0</v>
      </c>
      <c r="M547">
        <f>IF(AND(H547="",C547=11),Datenblatt!$I$26,IF(AND(H547="",C547=12),Datenblatt!$I$26,IF(AND(H547="",C547=16),Datenblatt!$I$27,IF(AND(H547="",C547=15),Datenblatt!$I$26,IF(AND(H547="",C547=14),Datenblatt!$I$26,IF(AND(H547="",C547=13),Datenblatt!$I$26,IF(AND($C547=13,H547&gt;Datenblatt!$X$3),0,IF(AND($C547=14,H547&gt;Datenblatt!$X$4),0,IF(AND($C547=15,H547&gt;Datenblatt!$X$5),0,IF(AND($C547=16,H547&gt;Datenblatt!$X$6),0,IF(AND($C547=12,H547&gt;Datenblatt!$X$7),0,IF(AND($C547=11,H547&gt;Datenblatt!$X$8),0,IF(AND($C547=13,H547&lt;Datenblatt!$W$3),100,IF(AND($C547=14,H547&lt;Datenblatt!$W$4),100,IF(AND($C547=15,H547&lt;Datenblatt!$W$5),100,IF(AND($C547=16,H547&lt;Datenblatt!$W$6),100,IF(AND($C547=12,H547&lt;Datenblatt!$W$7),100,IF(AND($C547=11,H547&lt;Datenblatt!$W$8),100,IF($C547=13,(Datenblatt!$B$27*Übersicht!H547^3)+(Datenblatt!$C$27*Übersicht!H547^2)+(Datenblatt!$D$27*Übersicht!H547)+Datenblatt!$E$27,IF($C547=14,(Datenblatt!$B$28*Übersicht!H547^3)+(Datenblatt!$C$28*Übersicht!H547^2)+(Datenblatt!$D$28*Übersicht!H547)+Datenblatt!$E$28,IF($C547=15,(Datenblatt!$B$29*Übersicht!H547^3)+(Datenblatt!$C$29*Übersicht!H547^2)+(Datenblatt!$D$29*Übersicht!H547)+Datenblatt!$E$29,IF($C547=16,(Datenblatt!$B$30*Übersicht!H547^3)+(Datenblatt!$C$30*Übersicht!H547^2)+(Datenblatt!$D$30*Übersicht!H547)+Datenblatt!$E$30,IF($C547=12,(Datenblatt!$B$31*Übersicht!H547^3)+(Datenblatt!$C$31*Übersicht!H547^2)+(Datenblatt!$D$31*Übersicht!H547)+Datenblatt!$E$31,IF($C547=11,(Datenblatt!$B$32*Übersicht!H547^3)+(Datenblatt!$C$32*Übersicht!H547^2)+(Datenblatt!$D$32*Übersicht!H547)+Datenblatt!$E$32,0))))))))))))))))))))))))</f>
        <v>0</v>
      </c>
      <c r="N547">
        <f>IF(AND(H547="",C547=11),Datenblatt!$I$29,IF(AND(H547="",C547=12),Datenblatt!$I$29,IF(AND(H547="",C547=16),Datenblatt!$I$29,IF(AND(H547="",C547=15),Datenblatt!$I$29,IF(AND(H547="",C547=14),Datenblatt!$I$29,IF(AND(H547="",C547=13),Datenblatt!$I$29,IF(AND($C547=13,H547&gt;Datenblatt!$X$3),0,IF(AND($C547=14,H547&gt;Datenblatt!$X$4),0,IF(AND($C547=15,H547&gt;Datenblatt!$X$5),0,IF(AND($C547=16,H547&gt;Datenblatt!$X$6),0,IF(AND($C547=12,H547&gt;Datenblatt!$X$7),0,IF(AND($C547=11,H547&gt;Datenblatt!$X$8),0,IF(AND($C547=13,H547&lt;Datenblatt!$W$3),100,IF(AND($C547=14,H547&lt;Datenblatt!$W$4),100,IF(AND($C547=15,H547&lt;Datenblatt!$W$5),100,IF(AND($C547=16,H547&lt;Datenblatt!$W$6),100,IF(AND($C547=12,H547&lt;Datenblatt!$W$7),100,IF(AND($C547=11,H547&lt;Datenblatt!$W$8),100,IF($C547=13,(Datenblatt!$B$27*Übersicht!H547^3)+(Datenblatt!$C$27*Übersicht!H547^2)+(Datenblatt!$D$27*Übersicht!H547)+Datenblatt!$E$27,IF($C547=14,(Datenblatt!$B$28*Übersicht!H547^3)+(Datenblatt!$C$28*Übersicht!H547^2)+(Datenblatt!$D$28*Übersicht!H547)+Datenblatt!$E$28,IF($C547=15,(Datenblatt!$B$29*Übersicht!H547^3)+(Datenblatt!$C$29*Übersicht!H547^2)+(Datenblatt!$D$29*Übersicht!H547)+Datenblatt!$E$29,IF($C547=16,(Datenblatt!$B$30*Übersicht!H547^3)+(Datenblatt!$C$30*Übersicht!H547^2)+(Datenblatt!$D$30*Übersicht!H547)+Datenblatt!$E$30,IF($C547=12,(Datenblatt!$B$31*Übersicht!H547^3)+(Datenblatt!$C$31*Übersicht!H547^2)+(Datenblatt!$D$31*Übersicht!H547)+Datenblatt!$E$31,IF($C547=11,(Datenblatt!$B$32*Übersicht!H547^3)+(Datenblatt!$C$32*Übersicht!H547^2)+(Datenblatt!$D$32*Übersicht!H547)+Datenblatt!$E$32,0))))))))))))))))))))))))</f>
        <v>0</v>
      </c>
      <c r="O547" s="2" t="e">
        <f t="shared" si="32"/>
        <v>#DIV/0!</v>
      </c>
      <c r="P547" s="2" t="e">
        <f t="shared" si="33"/>
        <v>#DIV/0!</v>
      </c>
      <c r="R547" s="2"/>
      <c r="S547" s="2">
        <f>Datenblatt!$I$10</f>
        <v>62.816491055091916</v>
      </c>
      <c r="T547" s="2">
        <f>Datenblatt!$I$18</f>
        <v>62.379148900450787</v>
      </c>
      <c r="U547" s="2">
        <f>Datenblatt!$I$26</f>
        <v>55.885385458572635</v>
      </c>
      <c r="V547" s="2">
        <f>Datenblatt!$I$34</f>
        <v>60.727085155488531</v>
      </c>
      <c r="W547" s="7" t="e">
        <f t="shared" si="34"/>
        <v>#DIV/0!</v>
      </c>
      <c r="Y547" s="2">
        <f>Datenblatt!$I$5</f>
        <v>73.48733784597421</v>
      </c>
      <c r="Z547">
        <f>Datenblatt!$I$13</f>
        <v>79.926562848016317</v>
      </c>
      <c r="AA547">
        <f>Datenblatt!$I$21</f>
        <v>79.953620531215734</v>
      </c>
      <c r="AB547">
        <f>Datenblatt!$I$29</f>
        <v>70.851454876954847</v>
      </c>
      <c r="AC547">
        <f>Datenblatt!$I$37</f>
        <v>75.813025407742586</v>
      </c>
      <c r="AD547" s="7" t="e">
        <f t="shared" si="35"/>
        <v>#DIV/0!</v>
      </c>
    </row>
    <row r="548" spans="10:30" ht="19" x14ac:dyDescent="0.25">
      <c r="J548" s="3" t="e">
        <f>IF(AND($C548=13,Datenblatt!M548&lt;Datenblatt!$R$3),0,IF(AND($C548=14,Datenblatt!M548&lt;Datenblatt!$R$4),0,IF(AND($C548=15,Datenblatt!M548&lt;Datenblatt!$R$5),0,IF(AND($C548=16,Datenblatt!M548&lt;Datenblatt!$R$6),0,IF(AND($C548=12,Datenblatt!M548&lt;Datenblatt!$R$7),0,IF(AND($C548=11,Datenblatt!M548&lt;Datenblatt!$R$8),0,IF(AND($C548=13,Datenblatt!M548&gt;Datenblatt!$Q$3),100,IF(AND($C548=14,Datenblatt!M548&gt;Datenblatt!$Q$4),100,IF(AND($C548=15,Datenblatt!M548&gt;Datenblatt!$Q$5),100,IF(AND($C548=16,Datenblatt!M548&gt;Datenblatt!$Q$6),100,IF(AND($C548=12,Datenblatt!M548&gt;Datenblatt!$Q$7),100,IF(AND($C548=11,Datenblatt!M548&gt;Datenblatt!$Q$8),100,IF(Übersicht!$C548=13,Datenblatt!$B$3*Datenblatt!M548^3+Datenblatt!$C$3*Datenblatt!M548^2+Datenblatt!$D$3*Datenblatt!M548+Datenblatt!$E$3,IF(Übersicht!$C548=14,Datenblatt!$B$4*Datenblatt!M548^3+Datenblatt!$C$4*Datenblatt!M548^2+Datenblatt!$D$4*Datenblatt!M548+Datenblatt!$E$4,IF(Übersicht!$C548=15,Datenblatt!$B$5*Datenblatt!M548^3+Datenblatt!$C$5*Datenblatt!M548^2+Datenblatt!$D$5*Datenblatt!M548+Datenblatt!$E$5,IF(Übersicht!$C548=16,Datenblatt!$B$6*Datenblatt!M548^3+Datenblatt!$C$6*Datenblatt!M548^2+Datenblatt!$D$6*Datenblatt!M548+Datenblatt!$E$6,IF(Übersicht!$C548=12,Datenblatt!$B$7*Datenblatt!M548^3+Datenblatt!$C$7*Datenblatt!M548^2+Datenblatt!$D$7*Datenblatt!M548+Datenblatt!$E$7,IF(Übersicht!$C548=11,Datenblatt!$B$8*Datenblatt!M548^3+Datenblatt!$C$8*Datenblatt!M548^2+Datenblatt!$D$8*Datenblatt!M548+Datenblatt!$E$8,0))))))))))))))))))</f>
        <v>#DIV/0!</v>
      </c>
      <c r="K548" t="e">
        <f>IF(AND(Übersicht!$C548=13,Datenblatt!N548&lt;Datenblatt!$T$3),0,IF(AND(Übersicht!$C548=14,Datenblatt!N548&lt;Datenblatt!$T$4),0,IF(AND(Übersicht!$C548=15,Datenblatt!N548&lt;Datenblatt!$T$5),0,IF(AND(Übersicht!$C548=16,Datenblatt!N548&lt;Datenblatt!$T$6),0,IF(AND(Übersicht!$C548=12,Datenblatt!N548&lt;Datenblatt!$T$7),0,IF(AND(Übersicht!$C548=11,Datenblatt!N548&lt;Datenblatt!$T$8),0,IF(AND($C548=13,Datenblatt!N548&gt;Datenblatt!$S$3),100,IF(AND($C548=14,Datenblatt!N548&gt;Datenblatt!$S$4),100,IF(AND($C548=15,Datenblatt!N548&gt;Datenblatt!$S$5),100,IF(AND($C548=16,Datenblatt!N548&gt;Datenblatt!$S$6),100,IF(AND($C548=12,Datenblatt!N548&gt;Datenblatt!$S$7),100,IF(AND($C548=11,Datenblatt!N548&gt;Datenblatt!$S$8),100,IF(Übersicht!$C548=13,Datenblatt!$B$11*Datenblatt!N548^3+Datenblatt!$C$11*Datenblatt!N548^2+Datenblatt!$D$11*Datenblatt!N548+Datenblatt!$E$11,IF(Übersicht!$C548=14,Datenblatt!$B$12*Datenblatt!N548^3+Datenblatt!$C$12*Datenblatt!N548^2+Datenblatt!$D$12*Datenblatt!N548+Datenblatt!$E$12,IF(Übersicht!$C548=15,Datenblatt!$B$13*Datenblatt!N548^3+Datenblatt!$C$13*Datenblatt!N548^2+Datenblatt!$D$13*Datenblatt!N548+Datenblatt!$E$13,IF(Übersicht!$C548=16,Datenblatt!$B$14*Datenblatt!N548^3+Datenblatt!$C$14*Datenblatt!N548^2+Datenblatt!$D$14*Datenblatt!N548+Datenblatt!$E$14,IF(Übersicht!$C548=12,Datenblatt!$B$15*Datenblatt!N548^3+Datenblatt!$C$15*Datenblatt!N548^2+Datenblatt!$D$15*Datenblatt!N548+Datenblatt!$E$15,IF(Übersicht!$C548=11,Datenblatt!$B$16*Datenblatt!N548^3+Datenblatt!$C$16*Datenblatt!N548^2+Datenblatt!$D$16*Datenblatt!N548+Datenblatt!$E$16,0))))))))))))))))))</f>
        <v>#DIV/0!</v>
      </c>
      <c r="L548">
        <f>IF(AND($C548=13,G548&lt;Datenblatt!$V$3),0,IF(AND($C548=14,G548&lt;Datenblatt!$V$4),0,IF(AND($C548=15,G548&lt;Datenblatt!$V$5),0,IF(AND($C548=16,G548&lt;Datenblatt!$V$6),0,IF(AND($C548=12,G548&lt;Datenblatt!$V$7),0,IF(AND($C548=11,G548&lt;Datenblatt!$V$8),0,IF(AND($C548=13,G548&gt;Datenblatt!$U$3),100,IF(AND($C548=14,G548&gt;Datenblatt!$U$4),100,IF(AND($C548=15,G548&gt;Datenblatt!$U$5),100,IF(AND($C548=16,G548&gt;Datenblatt!$U$6),100,IF(AND($C548=12,G548&gt;Datenblatt!$U$7),100,IF(AND($C548=11,G548&gt;Datenblatt!$U$8),100,IF($C548=13,(Datenblatt!$B$19*Übersicht!G548^3)+(Datenblatt!$C$19*Übersicht!G548^2)+(Datenblatt!$D$19*Übersicht!G548)+Datenblatt!$E$19,IF($C548=14,(Datenblatt!$B$20*Übersicht!G548^3)+(Datenblatt!$C$20*Übersicht!G548^2)+(Datenblatt!$D$20*Übersicht!G548)+Datenblatt!$E$20,IF($C548=15,(Datenblatt!$B$21*Übersicht!G548^3)+(Datenblatt!$C$21*Übersicht!G548^2)+(Datenblatt!$D$21*Übersicht!G548)+Datenblatt!$E$21,IF($C548=16,(Datenblatt!$B$22*Übersicht!G548^3)+(Datenblatt!$C$22*Übersicht!G548^2)+(Datenblatt!$D$22*Übersicht!G548)+Datenblatt!$E$22,IF($C548=12,(Datenblatt!$B$23*Übersicht!G548^3)+(Datenblatt!$C$23*Übersicht!G548^2)+(Datenblatt!$D$23*Übersicht!G548)+Datenblatt!$E$23,IF($C548=11,(Datenblatt!$B$24*Übersicht!G548^3)+(Datenblatt!$C$24*Übersicht!G548^2)+(Datenblatt!$D$24*Übersicht!G548)+Datenblatt!$E$24,0))))))))))))))))))</f>
        <v>0</v>
      </c>
      <c r="M548">
        <f>IF(AND(H548="",C548=11),Datenblatt!$I$26,IF(AND(H548="",C548=12),Datenblatt!$I$26,IF(AND(H548="",C548=16),Datenblatt!$I$27,IF(AND(H548="",C548=15),Datenblatt!$I$26,IF(AND(H548="",C548=14),Datenblatt!$I$26,IF(AND(H548="",C548=13),Datenblatt!$I$26,IF(AND($C548=13,H548&gt;Datenblatt!$X$3),0,IF(AND($C548=14,H548&gt;Datenblatt!$X$4),0,IF(AND($C548=15,H548&gt;Datenblatt!$X$5),0,IF(AND($C548=16,H548&gt;Datenblatt!$X$6),0,IF(AND($C548=12,H548&gt;Datenblatt!$X$7),0,IF(AND($C548=11,H548&gt;Datenblatt!$X$8),0,IF(AND($C548=13,H548&lt;Datenblatt!$W$3),100,IF(AND($C548=14,H548&lt;Datenblatt!$W$4),100,IF(AND($C548=15,H548&lt;Datenblatt!$W$5),100,IF(AND($C548=16,H548&lt;Datenblatt!$W$6),100,IF(AND($C548=12,H548&lt;Datenblatt!$W$7),100,IF(AND($C548=11,H548&lt;Datenblatt!$W$8),100,IF($C548=13,(Datenblatt!$B$27*Übersicht!H548^3)+(Datenblatt!$C$27*Übersicht!H548^2)+(Datenblatt!$D$27*Übersicht!H548)+Datenblatt!$E$27,IF($C548=14,(Datenblatt!$B$28*Übersicht!H548^3)+(Datenblatt!$C$28*Übersicht!H548^2)+(Datenblatt!$D$28*Übersicht!H548)+Datenblatt!$E$28,IF($C548=15,(Datenblatt!$B$29*Übersicht!H548^3)+(Datenblatt!$C$29*Übersicht!H548^2)+(Datenblatt!$D$29*Übersicht!H548)+Datenblatt!$E$29,IF($C548=16,(Datenblatt!$B$30*Übersicht!H548^3)+(Datenblatt!$C$30*Übersicht!H548^2)+(Datenblatt!$D$30*Übersicht!H548)+Datenblatt!$E$30,IF($C548=12,(Datenblatt!$B$31*Übersicht!H548^3)+(Datenblatt!$C$31*Übersicht!H548^2)+(Datenblatt!$D$31*Übersicht!H548)+Datenblatt!$E$31,IF($C548=11,(Datenblatt!$B$32*Übersicht!H548^3)+(Datenblatt!$C$32*Übersicht!H548^2)+(Datenblatt!$D$32*Übersicht!H548)+Datenblatt!$E$32,0))))))))))))))))))))))))</f>
        <v>0</v>
      </c>
      <c r="N548">
        <f>IF(AND(H548="",C548=11),Datenblatt!$I$29,IF(AND(H548="",C548=12),Datenblatt!$I$29,IF(AND(H548="",C548=16),Datenblatt!$I$29,IF(AND(H548="",C548=15),Datenblatt!$I$29,IF(AND(H548="",C548=14),Datenblatt!$I$29,IF(AND(H548="",C548=13),Datenblatt!$I$29,IF(AND($C548=13,H548&gt;Datenblatt!$X$3),0,IF(AND($C548=14,H548&gt;Datenblatt!$X$4),0,IF(AND($C548=15,H548&gt;Datenblatt!$X$5),0,IF(AND($C548=16,H548&gt;Datenblatt!$X$6),0,IF(AND($C548=12,H548&gt;Datenblatt!$X$7),0,IF(AND($C548=11,H548&gt;Datenblatt!$X$8),0,IF(AND($C548=13,H548&lt;Datenblatt!$W$3),100,IF(AND($C548=14,H548&lt;Datenblatt!$W$4),100,IF(AND($C548=15,H548&lt;Datenblatt!$W$5),100,IF(AND($C548=16,H548&lt;Datenblatt!$W$6),100,IF(AND($C548=12,H548&lt;Datenblatt!$W$7),100,IF(AND($C548=11,H548&lt;Datenblatt!$W$8),100,IF($C548=13,(Datenblatt!$B$27*Übersicht!H548^3)+(Datenblatt!$C$27*Übersicht!H548^2)+(Datenblatt!$D$27*Übersicht!H548)+Datenblatt!$E$27,IF($C548=14,(Datenblatt!$B$28*Übersicht!H548^3)+(Datenblatt!$C$28*Übersicht!H548^2)+(Datenblatt!$D$28*Übersicht!H548)+Datenblatt!$E$28,IF($C548=15,(Datenblatt!$B$29*Übersicht!H548^3)+(Datenblatt!$C$29*Übersicht!H548^2)+(Datenblatt!$D$29*Übersicht!H548)+Datenblatt!$E$29,IF($C548=16,(Datenblatt!$B$30*Übersicht!H548^3)+(Datenblatt!$C$30*Übersicht!H548^2)+(Datenblatt!$D$30*Übersicht!H548)+Datenblatt!$E$30,IF($C548=12,(Datenblatt!$B$31*Übersicht!H548^3)+(Datenblatt!$C$31*Übersicht!H548^2)+(Datenblatt!$D$31*Übersicht!H548)+Datenblatt!$E$31,IF($C548=11,(Datenblatt!$B$32*Übersicht!H548^3)+(Datenblatt!$C$32*Übersicht!H548^2)+(Datenblatt!$D$32*Übersicht!H548)+Datenblatt!$E$32,0))))))))))))))))))))))))</f>
        <v>0</v>
      </c>
      <c r="O548" s="2" t="e">
        <f t="shared" si="32"/>
        <v>#DIV/0!</v>
      </c>
      <c r="P548" s="2" t="e">
        <f t="shared" si="33"/>
        <v>#DIV/0!</v>
      </c>
      <c r="R548" s="2"/>
      <c r="S548" s="2">
        <f>Datenblatt!$I$10</f>
        <v>62.816491055091916</v>
      </c>
      <c r="T548" s="2">
        <f>Datenblatt!$I$18</f>
        <v>62.379148900450787</v>
      </c>
      <c r="U548" s="2">
        <f>Datenblatt!$I$26</f>
        <v>55.885385458572635</v>
      </c>
      <c r="V548" s="2">
        <f>Datenblatt!$I$34</f>
        <v>60.727085155488531</v>
      </c>
      <c r="W548" s="7" t="e">
        <f t="shared" si="34"/>
        <v>#DIV/0!</v>
      </c>
      <c r="Y548" s="2">
        <f>Datenblatt!$I$5</f>
        <v>73.48733784597421</v>
      </c>
      <c r="Z548">
        <f>Datenblatt!$I$13</f>
        <v>79.926562848016317</v>
      </c>
      <c r="AA548">
        <f>Datenblatt!$I$21</f>
        <v>79.953620531215734</v>
      </c>
      <c r="AB548">
        <f>Datenblatt!$I$29</f>
        <v>70.851454876954847</v>
      </c>
      <c r="AC548">
        <f>Datenblatt!$I$37</f>
        <v>75.813025407742586</v>
      </c>
      <c r="AD548" s="7" t="e">
        <f t="shared" si="35"/>
        <v>#DIV/0!</v>
      </c>
    </row>
    <row r="549" spans="10:30" ht="19" x14ac:dyDescent="0.25">
      <c r="J549" s="3" t="e">
        <f>IF(AND($C549=13,Datenblatt!M549&lt;Datenblatt!$R$3),0,IF(AND($C549=14,Datenblatt!M549&lt;Datenblatt!$R$4),0,IF(AND($C549=15,Datenblatt!M549&lt;Datenblatt!$R$5),0,IF(AND($C549=16,Datenblatt!M549&lt;Datenblatt!$R$6),0,IF(AND($C549=12,Datenblatt!M549&lt;Datenblatt!$R$7),0,IF(AND($C549=11,Datenblatt!M549&lt;Datenblatt!$R$8),0,IF(AND($C549=13,Datenblatt!M549&gt;Datenblatt!$Q$3),100,IF(AND($C549=14,Datenblatt!M549&gt;Datenblatt!$Q$4),100,IF(AND($C549=15,Datenblatt!M549&gt;Datenblatt!$Q$5),100,IF(AND($C549=16,Datenblatt!M549&gt;Datenblatt!$Q$6),100,IF(AND($C549=12,Datenblatt!M549&gt;Datenblatt!$Q$7),100,IF(AND($C549=11,Datenblatt!M549&gt;Datenblatt!$Q$8),100,IF(Übersicht!$C549=13,Datenblatt!$B$3*Datenblatt!M549^3+Datenblatt!$C$3*Datenblatt!M549^2+Datenblatt!$D$3*Datenblatt!M549+Datenblatt!$E$3,IF(Übersicht!$C549=14,Datenblatt!$B$4*Datenblatt!M549^3+Datenblatt!$C$4*Datenblatt!M549^2+Datenblatt!$D$4*Datenblatt!M549+Datenblatt!$E$4,IF(Übersicht!$C549=15,Datenblatt!$B$5*Datenblatt!M549^3+Datenblatt!$C$5*Datenblatt!M549^2+Datenblatt!$D$5*Datenblatt!M549+Datenblatt!$E$5,IF(Übersicht!$C549=16,Datenblatt!$B$6*Datenblatt!M549^3+Datenblatt!$C$6*Datenblatt!M549^2+Datenblatt!$D$6*Datenblatt!M549+Datenblatt!$E$6,IF(Übersicht!$C549=12,Datenblatt!$B$7*Datenblatt!M549^3+Datenblatt!$C$7*Datenblatt!M549^2+Datenblatt!$D$7*Datenblatt!M549+Datenblatt!$E$7,IF(Übersicht!$C549=11,Datenblatt!$B$8*Datenblatt!M549^3+Datenblatt!$C$8*Datenblatt!M549^2+Datenblatt!$D$8*Datenblatt!M549+Datenblatt!$E$8,0))))))))))))))))))</f>
        <v>#DIV/0!</v>
      </c>
      <c r="K549" t="e">
        <f>IF(AND(Übersicht!$C549=13,Datenblatt!N549&lt;Datenblatt!$T$3),0,IF(AND(Übersicht!$C549=14,Datenblatt!N549&lt;Datenblatt!$T$4),0,IF(AND(Übersicht!$C549=15,Datenblatt!N549&lt;Datenblatt!$T$5),0,IF(AND(Übersicht!$C549=16,Datenblatt!N549&lt;Datenblatt!$T$6),0,IF(AND(Übersicht!$C549=12,Datenblatt!N549&lt;Datenblatt!$T$7),0,IF(AND(Übersicht!$C549=11,Datenblatt!N549&lt;Datenblatt!$T$8),0,IF(AND($C549=13,Datenblatt!N549&gt;Datenblatt!$S$3),100,IF(AND($C549=14,Datenblatt!N549&gt;Datenblatt!$S$4),100,IF(AND($C549=15,Datenblatt!N549&gt;Datenblatt!$S$5),100,IF(AND($C549=16,Datenblatt!N549&gt;Datenblatt!$S$6),100,IF(AND($C549=12,Datenblatt!N549&gt;Datenblatt!$S$7),100,IF(AND($C549=11,Datenblatt!N549&gt;Datenblatt!$S$8),100,IF(Übersicht!$C549=13,Datenblatt!$B$11*Datenblatt!N549^3+Datenblatt!$C$11*Datenblatt!N549^2+Datenblatt!$D$11*Datenblatt!N549+Datenblatt!$E$11,IF(Übersicht!$C549=14,Datenblatt!$B$12*Datenblatt!N549^3+Datenblatt!$C$12*Datenblatt!N549^2+Datenblatt!$D$12*Datenblatt!N549+Datenblatt!$E$12,IF(Übersicht!$C549=15,Datenblatt!$B$13*Datenblatt!N549^3+Datenblatt!$C$13*Datenblatt!N549^2+Datenblatt!$D$13*Datenblatt!N549+Datenblatt!$E$13,IF(Übersicht!$C549=16,Datenblatt!$B$14*Datenblatt!N549^3+Datenblatt!$C$14*Datenblatt!N549^2+Datenblatt!$D$14*Datenblatt!N549+Datenblatt!$E$14,IF(Übersicht!$C549=12,Datenblatt!$B$15*Datenblatt!N549^3+Datenblatt!$C$15*Datenblatt!N549^2+Datenblatt!$D$15*Datenblatt!N549+Datenblatt!$E$15,IF(Übersicht!$C549=11,Datenblatt!$B$16*Datenblatt!N549^3+Datenblatt!$C$16*Datenblatt!N549^2+Datenblatt!$D$16*Datenblatt!N549+Datenblatt!$E$16,0))))))))))))))))))</f>
        <v>#DIV/0!</v>
      </c>
      <c r="L549">
        <f>IF(AND($C549=13,G549&lt;Datenblatt!$V$3),0,IF(AND($C549=14,G549&lt;Datenblatt!$V$4),0,IF(AND($C549=15,G549&lt;Datenblatt!$V$5),0,IF(AND($C549=16,G549&lt;Datenblatt!$V$6),0,IF(AND($C549=12,G549&lt;Datenblatt!$V$7),0,IF(AND($C549=11,G549&lt;Datenblatt!$V$8),0,IF(AND($C549=13,G549&gt;Datenblatt!$U$3),100,IF(AND($C549=14,G549&gt;Datenblatt!$U$4),100,IF(AND($C549=15,G549&gt;Datenblatt!$U$5),100,IF(AND($C549=16,G549&gt;Datenblatt!$U$6),100,IF(AND($C549=12,G549&gt;Datenblatt!$U$7),100,IF(AND($C549=11,G549&gt;Datenblatt!$U$8),100,IF($C549=13,(Datenblatt!$B$19*Übersicht!G549^3)+(Datenblatt!$C$19*Übersicht!G549^2)+(Datenblatt!$D$19*Übersicht!G549)+Datenblatt!$E$19,IF($C549=14,(Datenblatt!$B$20*Übersicht!G549^3)+(Datenblatt!$C$20*Übersicht!G549^2)+(Datenblatt!$D$20*Übersicht!G549)+Datenblatt!$E$20,IF($C549=15,(Datenblatt!$B$21*Übersicht!G549^3)+(Datenblatt!$C$21*Übersicht!G549^2)+(Datenblatt!$D$21*Übersicht!G549)+Datenblatt!$E$21,IF($C549=16,(Datenblatt!$B$22*Übersicht!G549^3)+(Datenblatt!$C$22*Übersicht!G549^2)+(Datenblatt!$D$22*Übersicht!G549)+Datenblatt!$E$22,IF($C549=12,(Datenblatt!$B$23*Übersicht!G549^3)+(Datenblatt!$C$23*Übersicht!G549^2)+(Datenblatt!$D$23*Übersicht!G549)+Datenblatt!$E$23,IF($C549=11,(Datenblatt!$B$24*Übersicht!G549^3)+(Datenblatt!$C$24*Übersicht!G549^2)+(Datenblatt!$D$24*Übersicht!G549)+Datenblatt!$E$24,0))))))))))))))))))</f>
        <v>0</v>
      </c>
      <c r="M549">
        <f>IF(AND(H549="",C549=11),Datenblatt!$I$26,IF(AND(H549="",C549=12),Datenblatt!$I$26,IF(AND(H549="",C549=16),Datenblatt!$I$27,IF(AND(H549="",C549=15),Datenblatt!$I$26,IF(AND(H549="",C549=14),Datenblatt!$I$26,IF(AND(H549="",C549=13),Datenblatt!$I$26,IF(AND($C549=13,H549&gt;Datenblatt!$X$3),0,IF(AND($C549=14,H549&gt;Datenblatt!$X$4),0,IF(AND($C549=15,H549&gt;Datenblatt!$X$5),0,IF(AND($C549=16,H549&gt;Datenblatt!$X$6),0,IF(AND($C549=12,H549&gt;Datenblatt!$X$7),0,IF(AND($C549=11,H549&gt;Datenblatt!$X$8),0,IF(AND($C549=13,H549&lt;Datenblatt!$W$3),100,IF(AND($C549=14,H549&lt;Datenblatt!$W$4),100,IF(AND($C549=15,H549&lt;Datenblatt!$W$5),100,IF(AND($C549=16,H549&lt;Datenblatt!$W$6),100,IF(AND($C549=12,H549&lt;Datenblatt!$W$7),100,IF(AND($C549=11,H549&lt;Datenblatt!$W$8),100,IF($C549=13,(Datenblatt!$B$27*Übersicht!H549^3)+(Datenblatt!$C$27*Übersicht!H549^2)+(Datenblatt!$D$27*Übersicht!H549)+Datenblatt!$E$27,IF($C549=14,(Datenblatt!$B$28*Übersicht!H549^3)+(Datenblatt!$C$28*Übersicht!H549^2)+(Datenblatt!$D$28*Übersicht!H549)+Datenblatt!$E$28,IF($C549=15,(Datenblatt!$B$29*Übersicht!H549^3)+(Datenblatt!$C$29*Übersicht!H549^2)+(Datenblatt!$D$29*Übersicht!H549)+Datenblatt!$E$29,IF($C549=16,(Datenblatt!$B$30*Übersicht!H549^3)+(Datenblatt!$C$30*Übersicht!H549^2)+(Datenblatt!$D$30*Übersicht!H549)+Datenblatt!$E$30,IF($C549=12,(Datenblatt!$B$31*Übersicht!H549^3)+(Datenblatt!$C$31*Übersicht!H549^2)+(Datenblatt!$D$31*Übersicht!H549)+Datenblatt!$E$31,IF($C549=11,(Datenblatt!$B$32*Übersicht!H549^3)+(Datenblatt!$C$32*Übersicht!H549^2)+(Datenblatt!$D$32*Übersicht!H549)+Datenblatt!$E$32,0))))))))))))))))))))))))</f>
        <v>0</v>
      </c>
      <c r="N549">
        <f>IF(AND(H549="",C549=11),Datenblatt!$I$29,IF(AND(H549="",C549=12),Datenblatt!$I$29,IF(AND(H549="",C549=16),Datenblatt!$I$29,IF(AND(H549="",C549=15),Datenblatt!$I$29,IF(AND(H549="",C549=14),Datenblatt!$I$29,IF(AND(H549="",C549=13),Datenblatt!$I$29,IF(AND($C549=13,H549&gt;Datenblatt!$X$3),0,IF(AND($C549=14,H549&gt;Datenblatt!$X$4),0,IF(AND($C549=15,H549&gt;Datenblatt!$X$5),0,IF(AND($C549=16,H549&gt;Datenblatt!$X$6),0,IF(AND($C549=12,H549&gt;Datenblatt!$X$7),0,IF(AND($C549=11,H549&gt;Datenblatt!$X$8),0,IF(AND($C549=13,H549&lt;Datenblatt!$W$3),100,IF(AND($C549=14,H549&lt;Datenblatt!$W$4),100,IF(AND($C549=15,H549&lt;Datenblatt!$W$5),100,IF(AND($C549=16,H549&lt;Datenblatt!$W$6),100,IF(AND($C549=12,H549&lt;Datenblatt!$W$7),100,IF(AND($C549=11,H549&lt;Datenblatt!$W$8),100,IF($C549=13,(Datenblatt!$B$27*Übersicht!H549^3)+(Datenblatt!$C$27*Übersicht!H549^2)+(Datenblatt!$D$27*Übersicht!H549)+Datenblatt!$E$27,IF($C549=14,(Datenblatt!$B$28*Übersicht!H549^3)+(Datenblatt!$C$28*Übersicht!H549^2)+(Datenblatt!$D$28*Übersicht!H549)+Datenblatt!$E$28,IF($C549=15,(Datenblatt!$B$29*Übersicht!H549^3)+(Datenblatt!$C$29*Übersicht!H549^2)+(Datenblatt!$D$29*Übersicht!H549)+Datenblatt!$E$29,IF($C549=16,(Datenblatt!$B$30*Übersicht!H549^3)+(Datenblatt!$C$30*Übersicht!H549^2)+(Datenblatt!$D$30*Übersicht!H549)+Datenblatt!$E$30,IF($C549=12,(Datenblatt!$B$31*Übersicht!H549^3)+(Datenblatt!$C$31*Übersicht!H549^2)+(Datenblatt!$D$31*Übersicht!H549)+Datenblatt!$E$31,IF($C549=11,(Datenblatt!$B$32*Übersicht!H549^3)+(Datenblatt!$C$32*Übersicht!H549^2)+(Datenblatt!$D$32*Übersicht!H549)+Datenblatt!$E$32,0))))))))))))))))))))))))</f>
        <v>0</v>
      </c>
      <c r="O549" s="2" t="e">
        <f t="shared" si="32"/>
        <v>#DIV/0!</v>
      </c>
      <c r="P549" s="2" t="e">
        <f t="shared" si="33"/>
        <v>#DIV/0!</v>
      </c>
      <c r="R549" s="2"/>
      <c r="S549" s="2">
        <f>Datenblatt!$I$10</f>
        <v>62.816491055091916</v>
      </c>
      <c r="T549" s="2">
        <f>Datenblatt!$I$18</f>
        <v>62.379148900450787</v>
      </c>
      <c r="U549" s="2">
        <f>Datenblatt!$I$26</f>
        <v>55.885385458572635</v>
      </c>
      <c r="V549" s="2">
        <f>Datenblatt!$I$34</f>
        <v>60.727085155488531</v>
      </c>
      <c r="W549" s="7" t="e">
        <f t="shared" si="34"/>
        <v>#DIV/0!</v>
      </c>
      <c r="Y549" s="2">
        <f>Datenblatt!$I$5</f>
        <v>73.48733784597421</v>
      </c>
      <c r="Z549">
        <f>Datenblatt!$I$13</f>
        <v>79.926562848016317</v>
      </c>
      <c r="AA549">
        <f>Datenblatt!$I$21</f>
        <v>79.953620531215734</v>
      </c>
      <c r="AB549">
        <f>Datenblatt!$I$29</f>
        <v>70.851454876954847</v>
      </c>
      <c r="AC549">
        <f>Datenblatt!$I$37</f>
        <v>75.813025407742586</v>
      </c>
      <c r="AD549" s="7" t="e">
        <f t="shared" si="35"/>
        <v>#DIV/0!</v>
      </c>
    </row>
    <row r="550" spans="10:30" ht="19" x14ac:dyDescent="0.25">
      <c r="J550" s="3" t="e">
        <f>IF(AND($C550=13,Datenblatt!M550&lt;Datenblatt!$R$3),0,IF(AND($C550=14,Datenblatt!M550&lt;Datenblatt!$R$4),0,IF(AND($C550=15,Datenblatt!M550&lt;Datenblatt!$R$5),0,IF(AND($C550=16,Datenblatt!M550&lt;Datenblatt!$R$6),0,IF(AND($C550=12,Datenblatt!M550&lt;Datenblatt!$R$7),0,IF(AND($C550=11,Datenblatt!M550&lt;Datenblatt!$R$8),0,IF(AND($C550=13,Datenblatt!M550&gt;Datenblatt!$Q$3),100,IF(AND($C550=14,Datenblatt!M550&gt;Datenblatt!$Q$4),100,IF(AND($C550=15,Datenblatt!M550&gt;Datenblatt!$Q$5),100,IF(AND($C550=16,Datenblatt!M550&gt;Datenblatt!$Q$6),100,IF(AND($C550=12,Datenblatt!M550&gt;Datenblatt!$Q$7),100,IF(AND($C550=11,Datenblatt!M550&gt;Datenblatt!$Q$8),100,IF(Übersicht!$C550=13,Datenblatt!$B$3*Datenblatt!M550^3+Datenblatt!$C$3*Datenblatt!M550^2+Datenblatt!$D$3*Datenblatt!M550+Datenblatt!$E$3,IF(Übersicht!$C550=14,Datenblatt!$B$4*Datenblatt!M550^3+Datenblatt!$C$4*Datenblatt!M550^2+Datenblatt!$D$4*Datenblatt!M550+Datenblatt!$E$4,IF(Übersicht!$C550=15,Datenblatt!$B$5*Datenblatt!M550^3+Datenblatt!$C$5*Datenblatt!M550^2+Datenblatt!$D$5*Datenblatt!M550+Datenblatt!$E$5,IF(Übersicht!$C550=16,Datenblatt!$B$6*Datenblatt!M550^3+Datenblatt!$C$6*Datenblatt!M550^2+Datenblatt!$D$6*Datenblatt!M550+Datenblatt!$E$6,IF(Übersicht!$C550=12,Datenblatt!$B$7*Datenblatt!M550^3+Datenblatt!$C$7*Datenblatt!M550^2+Datenblatt!$D$7*Datenblatt!M550+Datenblatt!$E$7,IF(Übersicht!$C550=11,Datenblatt!$B$8*Datenblatt!M550^3+Datenblatt!$C$8*Datenblatt!M550^2+Datenblatt!$D$8*Datenblatt!M550+Datenblatt!$E$8,0))))))))))))))))))</f>
        <v>#DIV/0!</v>
      </c>
      <c r="K550" t="e">
        <f>IF(AND(Übersicht!$C550=13,Datenblatt!N550&lt;Datenblatt!$T$3),0,IF(AND(Übersicht!$C550=14,Datenblatt!N550&lt;Datenblatt!$T$4),0,IF(AND(Übersicht!$C550=15,Datenblatt!N550&lt;Datenblatt!$T$5),0,IF(AND(Übersicht!$C550=16,Datenblatt!N550&lt;Datenblatt!$T$6),0,IF(AND(Übersicht!$C550=12,Datenblatt!N550&lt;Datenblatt!$T$7),0,IF(AND(Übersicht!$C550=11,Datenblatt!N550&lt;Datenblatt!$T$8),0,IF(AND($C550=13,Datenblatt!N550&gt;Datenblatt!$S$3),100,IF(AND($C550=14,Datenblatt!N550&gt;Datenblatt!$S$4),100,IF(AND($C550=15,Datenblatt!N550&gt;Datenblatt!$S$5),100,IF(AND($C550=16,Datenblatt!N550&gt;Datenblatt!$S$6),100,IF(AND($C550=12,Datenblatt!N550&gt;Datenblatt!$S$7),100,IF(AND($C550=11,Datenblatt!N550&gt;Datenblatt!$S$8),100,IF(Übersicht!$C550=13,Datenblatt!$B$11*Datenblatt!N550^3+Datenblatt!$C$11*Datenblatt!N550^2+Datenblatt!$D$11*Datenblatt!N550+Datenblatt!$E$11,IF(Übersicht!$C550=14,Datenblatt!$B$12*Datenblatt!N550^3+Datenblatt!$C$12*Datenblatt!N550^2+Datenblatt!$D$12*Datenblatt!N550+Datenblatt!$E$12,IF(Übersicht!$C550=15,Datenblatt!$B$13*Datenblatt!N550^3+Datenblatt!$C$13*Datenblatt!N550^2+Datenblatt!$D$13*Datenblatt!N550+Datenblatt!$E$13,IF(Übersicht!$C550=16,Datenblatt!$B$14*Datenblatt!N550^3+Datenblatt!$C$14*Datenblatt!N550^2+Datenblatt!$D$14*Datenblatt!N550+Datenblatt!$E$14,IF(Übersicht!$C550=12,Datenblatt!$B$15*Datenblatt!N550^3+Datenblatt!$C$15*Datenblatt!N550^2+Datenblatt!$D$15*Datenblatt!N550+Datenblatt!$E$15,IF(Übersicht!$C550=11,Datenblatt!$B$16*Datenblatt!N550^3+Datenblatt!$C$16*Datenblatt!N550^2+Datenblatt!$D$16*Datenblatt!N550+Datenblatt!$E$16,0))))))))))))))))))</f>
        <v>#DIV/0!</v>
      </c>
      <c r="L550">
        <f>IF(AND($C550=13,G550&lt;Datenblatt!$V$3),0,IF(AND($C550=14,G550&lt;Datenblatt!$V$4),0,IF(AND($C550=15,G550&lt;Datenblatt!$V$5),0,IF(AND($C550=16,G550&lt;Datenblatt!$V$6),0,IF(AND($C550=12,G550&lt;Datenblatt!$V$7),0,IF(AND($C550=11,G550&lt;Datenblatt!$V$8),0,IF(AND($C550=13,G550&gt;Datenblatt!$U$3),100,IF(AND($C550=14,G550&gt;Datenblatt!$U$4),100,IF(AND($C550=15,G550&gt;Datenblatt!$U$5),100,IF(AND($C550=16,G550&gt;Datenblatt!$U$6),100,IF(AND($C550=12,G550&gt;Datenblatt!$U$7),100,IF(AND($C550=11,G550&gt;Datenblatt!$U$8),100,IF($C550=13,(Datenblatt!$B$19*Übersicht!G550^3)+(Datenblatt!$C$19*Übersicht!G550^2)+(Datenblatt!$D$19*Übersicht!G550)+Datenblatt!$E$19,IF($C550=14,(Datenblatt!$B$20*Übersicht!G550^3)+(Datenblatt!$C$20*Übersicht!G550^2)+(Datenblatt!$D$20*Übersicht!G550)+Datenblatt!$E$20,IF($C550=15,(Datenblatt!$B$21*Übersicht!G550^3)+(Datenblatt!$C$21*Übersicht!G550^2)+(Datenblatt!$D$21*Übersicht!G550)+Datenblatt!$E$21,IF($C550=16,(Datenblatt!$B$22*Übersicht!G550^3)+(Datenblatt!$C$22*Übersicht!G550^2)+(Datenblatt!$D$22*Übersicht!G550)+Datenblatt!$E$22,IF($C550=12,(Datenblatt!$B$23*Übersicht!G550^3)+(Datenblatt!$C$23*Übersicht!G550^2)+(Datenblatt!$D$23*Übersicht!G550)+Datenblatt!$E$23,IF($C550=11,(Datenblatt!$B$24*Übersicht!G550^3)+(Datenblatt!$C$24*Übersicht!G550^2)+(Datenblatt!$D$24*Übersicht!G550)+Datenblatt!$E$24,0))))))))))))))))))</f>
        <v>0</v>
      </c>
      <c r="M550">
        <f>IF(AND(H550="",C550=11),Datenblatt!$I$26,IF(AND(H550="",C550=12),Datenblatt!$I$26,IF(AND(H550="",C550=16),Datenblatt!$I$27,IF(AND(H550="",C550=15),Datenblatt!$I$26,IF(AND(H550="",C550=14),Datenblatt!$I$26,IF(AND(H550="",C550=13),Datenblatt!$I$26,IF(AND($C550=13,H550&gt;Datenblatt!$X$3),0,IF(AND($C550=14,H550&gt;Datenblatt!$X$4),0,IF(AND($C550=15,H550&gt;Datenblatt!$X$5),0,IF(AND($C550=16,H550&gt;Datenblatt!$X$6),0,IF(AND($C550=12,H550&gt;Datenblatt!$X$7),0,IF(AND($C550=11,H550&gt;Datenblatt!$X$8),0,IF(AND($C550=13,H550&lt;Datenblatt!$W$3),100,IF(AND($C550=14,H550&lt;Datenblatt!$W$4),100,IF(AND($C550=15,H550&lt;Datenblatt!$W$5),100,IF(AND($C550=16,H550&lt;Datenblatt!$W$6),100,IF(AND($C550=12,H550&lt;Datenblatt!$W$7),100,IF(AND($C550=11,H550&lt;Datenblatt!$W$8),100,IF($C550=13,(Datenblatt!$B$27*Übersicht!H550^3)+(Datenblatt!$C$27*Übersicht!H550^2)+(Datenblatt!$D$27*Übersicht!H550)+Datenblatt!$E$27,IF($C550=14,(Datenblatt!$B$28*Übersicht!H550^3)+(Datenblatt!$C$28*Übersicht!H550^2)+(Datenblatt!$D$28*Übersicht!H550)+Datenblatt!$E$28,IF($C550=15,(Datenblatt!$B$29*Übersicht!H550^3)+(Datenblatt!$C$29*Übersicht!H550^2)+(Datenblatt!$D$29*Übersicht!H550)+Datenblatt!$E$29,IF($C550=16,(Datenblatt!$B$30*Übersicht!H550^3)+(Datenblatt!$C$30*Übersicht!H550^2)+(Datenblatt!$D$30*Übersicht!H550)+Datenblatt!$E$30,IF($C550=12,(Datenblatt!$B$31*Übersicht!H550^3)+(Datenblatt!$C$31*Übersicht!H550^2)+(Datenblatt!$D$31*Übersicht!H550)+Datenblatt!$E$31,IF($C550=11,(Datenblatt!$B$32*Übersicht!H550^3)+(Datenblatt!$C$32*Übersicht!H550^2)+(Datenblatt!$D$32*Übersicht!H550)+Datenblatt!$E$32,0))))))))))))))))))))))))</f>
        <v>0</v>
      </c>
      <c r="N550">
        <f>IF(AND(H550="",C550=11),Datenblatt!$I$29,IF(AND(H550="",C550=12),Datenblatt!$I$29,IF(AND(H550="",C550=16),Datenblatt!$I$29,IF(AND(H550="",C550=15),Datenblatt!$I$29,IF(AND(H550="",C550=14),Datenblatt!$I$29,IF(AND(H550="",C550=13),Datenblatt!$I$29,IF(AND($C550=13,H550&gt;Datenblatt!$X$3),0,IF(AND($C550=14,H550&gt;Datenblatt!$X$4),0,IF(AND($C550=15,H550&gt;Datenblatt!$X$5),0,IF(AND($C550=16,H550&gt;Datenblatt!$X$6),0,IF(AND($C550=12,H550&gt;Datenblatt!$X$7),0,IF(AND($C550=11,H550&gt;Datenblatt!$X$8),0,IF(AND($C550=13,H550&lt;Datenblatt!$W$3),100,IF(AND($C550=14,H550&lt;Datenblatt!$W$4),100,IF(AND($C550=15,H550&lt;Datenblatt!$W$5),100,IF(AND($C550=16,H550&lt;Datenblatt!$W$6),100,IF(AND($C550=12,H550&lt;Datenblatt!$W$7),100,IF(AND($C550=11,H550&lt;Datenblatt!$W$8),100,IF($C550=13,(Datenblatt!$B$27*Übersicht!H550^3)+(Datenblatt!$C$27*Übersicht!H550^2)+(Datenblatt!$D$27*Übersicht!H550)+Datenblatt!$E$27,IF($C550=14,(Datenblatt!$B$28*Übersicht!H550^3)+(Datenblatt!$C$28*Übersicht!H550^2)+(Datenblatt!$D$28*Übersicht!H550)+Datenblatt!$E$28,IF($C550=15,(Datenblatt!$B$29*Übersicht!H550^3)+(Datenblatt!$C$29*Übersicht!H550^2)+(Datenblatt!$D$29*Übersicht!H550)+Datenblatt!$E$29,IF($C550=16,(Datenblatt!$B$30*Übersicht!H550^3)+(Datenblatt!$C$30*Übersicht!H550^2)+(Datenblatt!$D$30*Übersicht!H550)+Datenblatt!$E$30,IF($C550=12,(Datenblatt!$B$31*Übersicht!H550^3)+(Datenblatt!$C$31*Übersicht!H550^2)+(Datenblatt!$D$31*Übersicht!H550)+Datenblatt!$E$31,IF($C550=11,(Datenblatt!$B$32*Übersicht!H550^3)+(Datenblatt!$C$32*Übersicht!H550^2)+(Datenblatt!$D$32*Übersicht!H550)+Datenblatt!$E$32,0))))))))))))))))))))))))</f>
        <v>0</v>
      </c>
      <c r="O550" s="2" t="e">
        <f t="shared" si="32"/>
        <v>#DIV/0!</v>
      </c>
      <c r="P550" s="2" t="e">
        <f t="shared" si="33"/>
        <v>#DIV/0!</v>
      </c>
      <c r="R550" s="2"/>
      <c r="S550" s="2">
        <f>Datenblatt!$I$10</f>
        <v>62.816491055091916</v>
      </c>
      <c r="T550" s="2">
        <f>Datenblatt!$I$18</f>
        <v>62.379148900450787</v>
      </c>
      <c r="U550" s="2">
        <f>Datenblatt!$I$26</f>
        <v>55.885385458572635</v>
      </c>
      <c r="V550" s="2">
        <f>Datenblatt!$I$34</f>
        <v>60.727085155488531</v>
      </c>
      <c r="W550" s="7" t="e">
        <f t="shared" si="34"/>
        <v>#DIV/0!</v>
      </c>
      <c r="Y550" s="2">
        <f>Datenblatt!$I$5</f>
        <v>73.48733784597421</v>
      </c>
      <c r="Z550">
        <f>Datenblatt!$I$13</f>
        <v>79.926562848016317</v>
      </c>
      <c r="AA550">
        <f>Datenblatt!$I$21</f>
        <v>79.953620531215734</v>
      </c>
      <c r="AB550">
        <f>Datenblatt!$I$29</f>
        <v>70.851454876954847</v>
      </c>
      <c r="AC550">
        <f>Datenblatt!$I$37</f>
        <v>75.813025407742586</v>
      </c>
      <c r="AD550" s="7" t="e">
        <f t="shared" si="35"/>
        <v>#DIV/0!</v>
      </c>
    </row>
    <row r="551" spans="10:30" ht="19" x14ac:dyDescent="0.25">
      <c r="J551" s="3" t="e">
        <f>IF(AND($C551=13,Datenblatt!M551&lt;Datenblatt!$R$3),0,IF(AND($C551=14,Datenblatt!M551&lt;Datenblatt!$R$4),0,IF(AND($C551=15,Datenblatt!M551&lt;Datenblatt!$R$5),0,IF(AND($C551=16,Datenblatt!M551&lt;Datenblatt!$R$6),0,IF(AND($C551=12,Datenblatt!M551&lt;Datenblatt!$R$7),0,IF(AND($C551=11,Datenblatt!M551&lt;Datenblatt!$R$8),0,IF(AND($C551=13,Datenblatt!M551&gt;Datenblatt!$Q$3),100,IF(AND($C551=14,Datenblatt!M551&gt;Datenblatt!$Q$4),100,IF(AND($C551=15,Datenblatt!M551&gt;Datenblatt!$Q$5),100,IF(AND($C551=16,Datenblatt!M551&gt;Datenblatt!$Q$6),100,IF(AND($C551=12,Datenblatt!M551&gt;Datenblatt!$Q$7),100,IF(AND($C551=11,Datenblatt!M551&gt;Datenblatt!$Q$8),100,IF(Übersicht!$C551=13,Datenblatt!$B$3*Datenblatt!M551^3+Datenblatt!$C$3*Datenblatt!M551^2+Datenblatt!$D$3*Datenblatt!M551+Datenblatt!$E$3,IF(Übersicht!$C551=14,Datenblatt!$B$4*Datenblatt!M551^3+Datenblatt!$C$4*Datenblatt!M551^2+Datenblatt!$D$4*Datenblatt!M551+Datenblatt!$E$4,IF(Übersicht!$C551=15,Datenblatt!$B$5*Datenblatt!M551^3+Datenblatt!$C$5*Datenblatt!M551^2+Datenblatt!$D$5*Datenblatt!M551+Datenblatt!$E$5,IF(Übersicht!$C551=16,Datenblatt!$B$6*Datenblatt!M551^3+Datenblatt!$C$6*Datenblatt!M551^2+Datenblatt!$D$6*Datenblatt!M551+Datenblatt!$E$6,IF(Übersicht!$C551=12,Datenblatt!$B$7*Datenblatt!M551^3+Datenblatt!$C$7*Datenblatt!M551^2+Datenblatt!$D$7*Datenblatt!M551+Datenblatt!$E$7,IF(Übersicht!$C551=11,Datenblatt!$B$8*Datenblatt!M551^3+Datenblatt!$C$8*Datenblatt!M551^2+Datenblatt!$D$8*Datenblatt!M551+Datenblatt!$E$8,0))))))))))))))))))</f>
        <v>#DIV/0!</v>
      </c>
      <c r="K551" t="e">
        <f>IF(AND(Übersicht!$C551=13,Datenblatt!N551&lt;Datenblatt!$T$3),0,IF(AND(Übersicht!$C551=14,Datenblatt!N551&lt;Datenblatt!$T$4),0,IF(AND(Übersicht!$C551=15,Datenblatt!N551&lt;Datenblatt!$T$5),0,IF(AND(Übersicht!$C551=16,Datenblatt!N551&lt;Datenblatt!$T$6),0,IF(AND(Übersicht!$C551=12,Datenblatt!N551&lt;Datenblatt!$T$7),0,IF(AND(Übersicht!$C551=11,Datenblatt!N551&lt;Datenblatt!$T$8),0,IF(AND($C551=13,Datenblatt!N551&gt;Datenblatt!$S$3),100,IF(AND($C551=14,Datenblatt!N551&gt;Datenblatt!$S$4),100,IF(AND($C551=15,Datenblatt!N551&gt;Datenblatt!$S$5),100,IF(AND($C551=16,Datenblatt!N551&gt;Datenblatt!$S$6),100,IF(AND($C551=12,Datenblatt!N551&gt;Datenblatt!$S$7),100,IF(AND($C551=11,Datenblatt!N551&gt;Datenblatt!$S$8),100,IF(Übersicht!$C551=13,Datenblatt!$B$11*Datenblatt!N551^3+Datenblatt!$C$11*Datenblatt!N551^2+Datenblatt!$D$11*Datenblatt!N551+Datenblatt!$E$11,IF(Übersicht!$C551=14,Datenblatt!$B$12*Datenblatt!N551^3+Datenblatt!$C$12*Datenblatt!N551^2+Datenblatt!$D$12*Datenblatt!N551+Datenblatt!$E$12,IF(Übersicht!$C551=15,Datenblatt!$B$13*Datenblatt!N551^3+Datenblatt!$C$13*Datenblatt!N551^2+Datenblatt!$D$13*Datenblatt!N551+Datenblatt!$E$13,IF(Übersicht!$C551=16,Datenblatt!$B$14*Datenblatt!N551^3+Datenblatt!$C$14*Datenblatt!N551^2+Datenblatt!$D$14*Datenblatt!N551+Datenblatt!$E$14,IF(Übersicht!$C551=12,Datenblatt!$B$15*Datenblatt!N551^3+Datenblatt!$C$15*Datenblatt!N551^2+Datenblatt!$D$15*Datenblatt!N551+Datenblatt!$E$15,IF(Übersicht!$C551=11,Datenblatt!$B$16*Datenblatt!N551^3+Datenblatt!$C$16*Datenblatt!N551^2+Datenblatt!$D$16*Datenblatt!N551+Datenblatt!$E$16,0))))))))))))))))))</f>
        <v>#DIV/0!</v>
      </c>
      <c r="L551">
        <f>IF(AND($C551=13,G551&lt;Datenblatt!$V$3),0,IF(AND($C551=14,G551&lt;Datenblatt!$V$4),0,IF(AND($C551=15,G551&lt;Datenblatt!$V$5),0,IF(AND($C551=16,G551&lt;Datenblatt!$V$6),0,IF(AND($C551=12,G551&lt;Datenblatt!$V$7),0,IF(AND($C551=11,G551&lt;Datenblatt!$V$8),0,IF(AND($C551=13,G551&gt;Datenblatt!$U$3),100,IF(AND($C551=14,G551&gt;Datenblatt!$U$4),100,IF(AND($C551=15,G551&gt;Datenblatt!$U$5),100,IF(AND($C551=16,G551&gt;Datenblatt!$U$6),100,IF(AND($C551=12,G551&gt;Datenblatt!$U$7),100,IF(AND($C551=11,G551&gt;Datenblatt!$U$8),100,IF($C551=13,(Datenblatt!$B$19*Übersicht!G551^3)+(Datenblatt!$C$19*Übersicht!G551^2)+(Datenblatt!$D$19*Übersicht!G551)+Datenblatt!$E$19,IF($C551=14,(Datenblatt!$B$20*Übersicht!G551^3)+(Datenblatt!$C$20*Übersicht!G551^2)+(Datenblatt!$D$20*Übersicht!G551)+Datenblatt!$E$20,IF($C551=15,(Datenblatt!$B$21*Übersicht!G551^3)+(Datenblatt!$C$21*Übersicht!G551^2)+(Datenblatt!$D$21*Übersicht!G551)+Datenblatt!$E$21,IF($C551=16,(Datenblatt!$B$22*Übersicht!G551^3)+(Datenblatt!$C$22*Übersicht!G551^2)+(Datenblatt!$D$22*Übersicht!G551)+Datenblatt!$E$22,IF($C551=12,(Datenblatt!$B$23*Übersicht!G551^3)+(Datenblatt!$C$23*Übersicht!G551^2)+(Datenblatt!$D$23*Übersicht!G551)+Datenblatt!$E$23,IF($C551=11,(Datenblatt!$B$24*Übersicht!G551^3)+(Datenblatt!$C$24*Übersicht!G551^2)+(Datenblatt!$D$24*Übersicht!G551)+Datenblatt!$E$24,0))))))))))))))))))</f>
        <v>0</v>
      </c>
      <c r="M551">
        <f>IF(AND(H551="",C551=11),Datenblatt!$I$26,IF(AND(H551="",C551=12),Datenblatt!$I$26,IF(AND(H551="",C551=16),Datenblatt!$I$27,IF(AND(H551="",C551=15),Datenblatt!$I$26,IF(AND(H551="",C551=14),Datenblatt!$I$26,IF(AND(H551="",C551=13),Datenblatt!$I$26,IF(AND($C551=13,H551&gt;Datenblatt!$X$3),0,IF(AND($C551=14,H551&gt;Datenblatt!$X$4),0,IF(AND($C551=15,H551&gt;Datenblatt!$X$5),0,IF(AND($C551=16,H551&gt;Datenblatt!$X$6),0,IF(AND($C551=12,H551&gt;Datenblatt!$X$7),0,IF(AND($C551=11,H551&gt;Datenblatt!$X$8),0,IF(AND($C551=13,H551&lt;Datenblatt!$W$3),100,IF(AND($C551=14,H551&lt;Datenblatt!$W$4),100,IF(AND($C551=15,H551&lt;Datenblatt!$W$5),100,IF(AND($C551=16,H551&lt;Datenblatt!$W$6),100,IF(AND($C551=12,H551&lt;Datenblatt!$W$7),100,IF(AND($C551=11,H551&lt;Datenblatt!$W$8),100,IF($C551=13,(Datenblatt!$B$27*Übersicht!H551^3)+(Datenblatt!$C$27*Übersicht!H551^2)+(Datenblatt!$D$27*Übersicht!H551)+Datenblatt!$E$27,IF($C551=14,(Datenblatt!$B$28*Übersicht!H551^3)+(Datenblatt!$C$28*Übersicht!H551^2)+(Datenblatt!$D$28*Übersicht!H551)+Datenblatt!$E$28,IF($C551=15,(Datenblatt!$B$29*Übersicht!H551^3)+(Datenblatt!$C$29*Übersicht!H551^2)+(Datenblatt!$D$29*Übersicht!H551)+Datenblatt!$E$29,IF($C551=16,(Datenblatt!$B$30*Übersicht!H551^3)+(Datenblatt!$C$30*Übersicht!H551^2)+(Datenblatt!$D$30*Übersicht!H551)+Datenblatt!$E$30,IF($C551=12,(Datenblatt!$B$31*Übersicht!H551^3)+(Datenblatt!$C$31*Übersicht!H551^2)+(Datenblatt!$D$31*Übersicht!H551)+Datenblatt!$E$31,IF($C551=11,(Datenblatt!$B$32*Übersicht!H551^3)+(Datenblatt!$C$32*Übersicht!H551^2)+(Datenblatt!$D$32*Übersicht!H551)+Datenblatt!$E$32,0))))))))))))))))))))))))</f>
        <v>0</v>
      </c>
      <c r="N551">
        <f>IF(AND(H551="",C551=11),Datenblatt!$I$29,IF(AND(H551="",C551=12),Datenblatt!$I$29,IF(AND(H551="",C551=16),Datenblatt!$I$29,IF(AND(H551="",C551=15),Datenblatt!$I$29,IF(AND(H551="",C551=14),Datenblatt!$I$29,IF(AND(H551="",C551=13),Datenblatt!$I$29,IF(AND($C551=13,H551&gt;Datenblatt!$X$3),0,IF(AND($C551=14,H551&gt;Datenblatt!$X$4),0,IF(AND($C551=15,H551&gt;Datenblatt!$X$5),0,IF(AND($C551=16,H551&gt;Datenblatt!$X$6),0,IF(AND($C551=12,H551&gt;Datenblatt!$X$7),0,IF(AND($C551=11,H551&gt;Datenblatt!$X$8),0,IF(AND($C551=13,H551&lt;Datenblatt!$W$3),100,IF(AND($C551=14,H551&lt;Datenblatt!$W$4),100,IF(AND($C551=15,H551&lt;Datenblatt!$W$5),100,IF(AND($C551=16,H551&lt;Datenblatt!$W$6),100,IF(AND($C551=12,H551&lt;Datenblatt!$W$7),100,IF(AND($C551=11,H551&lt;Datenblatt!$W$8),100,IF($C551=13,(Datenblatt!$B$27*Übersicht!H551^3)+(Datenblatt!$C$27*Übersicht!H551^2)+(Datenblatt!$D$27*Übersicht!H551)+Datenblatt!$E$27,IF($C551=14,(Datenblatt!$B$28*Übersicht!H551^3)+(Datenblatt!$C$28*Übersicht!H551^2)+(Datenblatt!$D$28*Übersicht!H551)+Datenblatt!$E$28,IF($C551=15,(Datenblatt!$B$29*Übersicht!H551^3)+(Datenblatt!$C$29*Übersicht!H551^2)+(Datenblatt!$D$29*Übersicht!H551)+Datenblatt!$E$29,IF($C551=16,(Datenblatt!$B$30*Übersicht!H551^3)+(Datenblatt!$C$30*Übersicht!H551^2)+(Datenblatt!$D$30*Übersicht!H551)+Datenblatt!$E$30,IF($C551=12,(Datenblatt!$B$31*Übersicht!H551^3)+(Datenblatt!$C$31*Übersicht!H551^2)+(Datenblatt!$D$31*Übersicht!H551)+Datenblatt!$E$31,IF($C551=11,(Datenblatt!$B$32*Übersicht!H551^3)+(Datenblatt!$C$32*Übersicht!H551^2)+(Datenblatt!$D$32*Übersicht!H551)+Datenblatt!$E$32,0))))))))))))))))))))))))</f>
        <v>0</v>
      </c>
      <c r="O551" s="2" t="e">
        <f t="shared" si="32"/>
        <v>#DIV/0!</v>
      </c>
      <c r="P551" s="2" t="e">
        <f t="shared" si="33"/>
        <v>#DIV/0!</v>
      </c>
      <c r="R551" s="2"/>
      <c r="S551" s="2">
        <f>Datenblatt!$I$10</f>
        <v>62.816491055091916</v>
      </c>
      <c r="T551" s="2">
        <f>Datenblatt!$I$18</f>
        <v>62.379148900450787</v>
      </c>
      <c r="U551" s="2">
        <f>Datenblatt!$I$26</f>
        <v>55.885385458572635</v>
      </c>
      <c r="V551" s="2">
        <f>Datenblatt!$I$34</f>
        <v>60.727085155488531</v>
      </c>
      <c r="W551" s="7" t="e">
        <f t="shared" si="34"/>
        <v>#DIV/0!</v>
      </c>
      <c r="Y551" s="2">
        <f>Datenblatt!$I$5</f>
        <v>73.48733784597421</v>
      </c>
      <c r="Z551">
        <f>Datenblatt!$I$13</f>
        <v>79.926562848016317</v>
      </c>
      <c r="AA551">
        <f>Datenblatt!$I$21</f>
        <v>79.953620531215734</v>
      </c>
      <c r="AB551">
        <f>Datenblatt!$I$29</f>
        <v>70.851454876954847</v>
      </c>
      <c r="AC551">
        <f>Datenblatt!$I$37</f>
        <v>75.813025407742586</v>
      </c>
      <c r="AD551" s="7" t="e">
        <f t="shared" si="35"/>
        <v>#DIV/0!</v>
      </c>
    </row>
    <row r="552" spans="10:30" ht="19" x14ac:dyDescent="0.25">
      <c r="J552" s="3" t="e">
        <f>IF(AND($C552=13,Datenblatt!M552&lt;Datenblatt!$R$3),0,IF(AND($C552=14,Datenblatt!M552&lt;Datenblatt!$R$4),0,IF(AND($C552=15,Datenblatt!M552&lt;Datenblatt!$R$5),0,IF(AND($C552=16,Datenblatt!M552&lt;Datenblatt!$R$6),0,IF(AND($C552=12,Datenblatt!M552&lt;Datenblatt!$R$7),0,IF(AND($C552=11,Datenblatt!M552&lt;Datenblatt!$R$8),0,IF(AND($C552=13,Datenblatt!M552&gt;Datenblatt!$Q$3),100,IF(AND($C552=14,Datenblatt!M552&gt;Datenblatt!$Q$4),100,IF(AND($C552=15,Datenblatt!M552&gt;Datenblatt!$Q$5),100,IF(AND($C552=16,Datenblatt!M552&gt;Datenblatt!$Q$6),100,IF(AND($C552=12,Datenblatt!M552&gt;Datenblatt!$Q$7),100,IF(AND($C552=11,Datenblatt!M552&gt;Datenblatt!$Q$8),100,IF(Übersicht!$C552=13,Datenblatt!$B$3*Datenblatt!M552^3+Datenblatt!$C$3*Datenblatt!M552^2+Datenblatt!$D$3*Datenblatt!M552+Datenblatt!$E$3,IF(Übersicht!$C552=14,Datenblatt!$B$4*Datenblatt!M552^3+Datenblatt!$C$4*Datenblatt!M552^2+Datenblatt!$D$4*Datenblatt!M552+Datenblatt!$E$4,IF(Übersicht!$C552=15,Datenblatt!$B$5*Datenblatt!M552^3+Datenblatt!$C$5*Datenblatt!M552^2+Datenblatt!$D$5*Datenblatt!M552+Datenblatt!$E$5,IF(Übersicht!$C552=16,Datenblatt!$B$6*Datenblatt!M552^3+Datenblatt!$C$6*Datenblatt!M552^2+Datenblatt!$D$6*Datenblatt!M552+Datenblatt!$E$6,IF(Übersicht!$C552=12,Datenblatt!$B$7*Datenblatt!M552^3+Datenblatt!$C$7*Datenblatt!M552^2+Datenblatt!$D$7*Datenblatt!M552+Datenblatt!$E$7,IF(Übersicht!$C552=11,Datenblatt!$B$8*Datenblatt!M552^3+Datenblatt!$C$8*Datenblatt!M552^2+Datenblatt!$D$8*Datenblatt!M552+Datenblatt!$E$8,0))))))))))))))))))</f>
        <v>#DIV/0!</v>
      </c>
      <c r="K552" t="e">
        <f>IF(AND(Übersicht!$C552=13,Datenblatt!N552&lt;Datenblatt!$T$3),0,IF(AND(Übersicht!$C552=14,Datenblatt!N552&lt;Datenblatt!$T$4),0,IF(AND(Übersicht!$C552=15,Datenblatt!N552&lt;Datenblatt!$T$5),0,IF(AND(Übersicht!$C552=16,Datenblatt!N552&lt;Datenblatt!$T$6),0,IF(AND(Übersicht!$C552=12,Datenblatt!N552&lt;Datenblatt!$T$7),0,IF(AND(Übersicht!$C552=11,Datenblatt!N552&lt;Datenblatt!$T$8),0,IF(AND($C552=13,Datenblatt!N552&gt;Datenblatt!$S$3),100,IF(AND($C552=14,Datenblatt!N552&gt;Datenblatt!$S$4),100,IF(AND($C552=15,Datenblatt!N552&gt;Datenblatt!$S$5),100,IF(AND($C552=16,Datenblatt!N552&gt;Datenblatt!$S$6),100,IF(AND($C552=12,Datenblatt!N552&gt;Datenblatt!$S$7),100,IF(AND($C552=11,Datenblatt!N552&gt;Datenblatt!$S$8),100,IF(Übersicht!$C552=13,Datenblatt!$B$11*Datenblatt!N552^3+Datenblatt!$C$11*Datenblatt!N552^2+Datenblatt!$D$11*Datenblatt!N552+Datenblatt!$E$11,IF(Übersicht!$C552=14,Datenblatt!$B$12*Datenblatt!N552^3+Datenblatt!$C$12*Datenblatt!N552^2+Datenblatt!$D$12*Datenblatt!N552+Datenblatt!$E$12,IF(Übersicht!$C552=15,Datenblatt!$B$13*Datenblatt!N552^3+Datenblatt!$C$13*Datenblatt!N552^2+Datenblatt!$D$13*Datenblatt!N552+Datenblatt!$E$13,IF(Übersicht!$C552=16,Datenblatt!$B$14*Datenblatt!N552^3+Datenblatt!$C$14*Datenblatt!N552^2+Datenblatt!$D$14*Datenblatt!N552+Datenblatt!$E$14,IF(Übersicht!$C552=12,Datenblatt!$B$15*Datenblatt!N552^3+Datenblatt!$C$15*Datenblatt!N552^2+Datenblatt!$D$15*Datenblatt!N552+Datenblatt!$E$15,IF(Übersicht!$C552=11,Datenblatt!$B$16*Datenblatt!N552^3+Datenblatt!$C$16*Datenblatt!N552^2+Datenblatt!$D$16*Datenblatt!N552+Datenblatt!$E$16,0))))))))))))))))))</f>
        <v>#DIV/0!</v>
      </c>
      <c r="L552">
        <f>IF(AND($C552=13,G552&lt;Datenblatt!$V$3),0,IF(AND($C552=14,G552&lt;Datenblatt!$V$4),0,IF(AND($C552=15,G552&lt;Datenblatt!$V$5),0,IF(AND($C552=16,G552&lt;Datenblatt!$V$6),0,IF(AND($C552=12,G552&lt;Datenblatt!$V$7),0,IF(AND($C552=11,G552&lt;Datenblatt!$V$8),0,IF(AND($C552=13,G552&gt;Datenblatt!$U$3),100,IF(AND($C552=14,G552&gt;Datenblatt!$U$4),100,IF(AND($C552=15,G552&gt;Datenblatt!$U$5),100,IF(AND($C552=16,G552&gt;Datenblatt!$U$6),100,IF(AND($C552=12,G552&gt;Datenblatt!$U$7),100,IF(AND($C552=11,G552&gt;Datenblatt!$U$8),100,IF($C552=13,(Datenblatt!$B$19*Übersicht!G552^3)+(Datenblatt!$C$19*Übersicht!G552^2)+(Datenblatt!$D$19*Übersicht!G552)+Datenblatt!$E$19,IF($C552=14,(Datenblatt!$B$20*Übersicht!G552^3)+(Datenblatt!$C$20*Übersicht!G552^2)+(Datenblatt!$D$20*Übersicht!G552)+Datenblatt!$E$20,IF($C552=15,(Datenblatt!$B$21*Übersicht!G552^3)+(Datenblatt!$C$21*Übersicht!G552^2)+(Datenblatt!$D$21*Übersicht!G552)+Datenblatt!$E$21,IF($C552=16,(Datenblatt!$B$22*Übersicht!G552^3)+(Datenblatt!$C$22*Übersicht!G552^2)+(Datenblatt!$D$22*Übersicht!G552)+Datenblatt!$E$22,IF($C552=12,(Datenblatt!$B$23*Übersicht!G552^3)+(Datenblatt!$C$23*Übersicht!G552^2)+(Datenblatt!$D$23*Übersicht!G552)+Datenblatt!$E$23,IF($C552=11,(Datenblatt!$B$24*Übersicht!G552^3)+(Datenblatt!$C$24*Übersicht!G552^2)+(Datenblatt!$D$24*Übersicht!G552)+Datenblatt!$E$24,0))))))))))))))))))</f>
        <v>0</v>
      </c>
      <c r="M552">
        <f>IF(AND(H552="",C552=11),Datenblatt!$I$26,IF(AND(H552="",C552=12),Datenblatt!$I$26,IF(AND(H552="",C552=16),Datenblatt!$I$27,IF(AND(H552="",C552=15),Datenblatt!$I$26,IF(AND(H552="",C552=14),Datenblatt!$I$26,IF(AND(H552="",C552=13),Datenblatt!$I$26,IF(AND($C552=13,H552&gt;Datenblatt!$X$3),0,IF(AND($C552=14,H552&gt;Datenblatt!$X$4),0,IF(AND($C552=15,H552&gt;Datenblatt!$X$5),0,IF(AND($C552=16,H552&gt;Datenblatt!$X$6),0,IF(AND($C552=12,H552&gt;Datenblatt!$X$7),0,IF(AND($C552=11,H552&gt;Datenblatt!$X$8),0,IF(AND($C552=13,H552&lt;Datenblatt!$W$3),100,IF(AND($C552=14,H552&lt;Datenblatt!$W$4),100,IF(AND($C552=15,H552&lt;Datenblatt!$W$5),100,IF(AND($C552=16,H552&lt;Datenblatt!$W$6),100,IF(AND($C552=12,H552&lt;Datenblatt!$W$7),100,IF(AND($C552=11,H552&lt;Datenblatt!$W$8),100,IF($C552=13,(Datenblatt!$B$27*Übersicht!H552^3)+(Datenblatt!$C$27*Übersicht!H552^2)+(Datenblatt!$D$27*Übersicht!H552)+Datenblatt!$E$27,IF($C552=14,(Datenblatt!$B$28*Übersicht!H552^3)+(Datenblatt!$C$28*Übersicht!H552^2)+(Datenblatt!$D$28*Übersicht!H552)+Datenblatt!$E$28,IF($C552=15,(Datenblatt!$B$29*Übersicht!H552^3)+(Datenblatt!$C$29*Übersicht!H552^2)+(Datenblatt!$D$29*Übersicht!H552)+Datenblatt!$E$29,IF($C552=16,(Datenblatt!$B$30*Übersicht!H552^3)+(Datenblatt!$C$30*Übersicht!H552^2)+(Datenblatt!$D$30*Übersicht!H552)+Datenblatt!$E$30,IF($C552=12,(Datenblatt!$B$31*Übersicht!H552^3)+(Datenblatt!$C$31*Übersicht!H552^2)+(Datenblatt!$D$31*Übersicht!H552)+Datenblatt!$E$31,IF($C552=11,(Datenblatt!$B$32*Übersicht!H552^3)+(Datenblatt!$C$32*Übersicht!H552^2)+(Datenblatt!$D$32*Übersicht!H552)+Datenblatt!$E$32,0))))))))))))))))))))))))</f>
        <v>0</v>
      </c>
      <c r="N552">
        <f>IF(AND(H552="",C552=11),Datenblatt!$I$29,IF(AND(H552="",C552=12),Datenblatt!$I$29,IF(AND(H552="",C552=16),Datenblatt!$I$29,IF(AND(H552="",C552=15),Datenblatt!$I$29,IF(AND(H552="",C552=14),Datenblatt!$I$29,IF(AND(H552="",C552=13),Datenblatt!$I$29,IF(AND($C552=13,H552&gt;Datenblatt!$X$3),0,IF(AND($C552=14,H552&gt;Datenblatt!$X$4),0,IF(AND($C552=15,H552&gt;Datenblatt!$X$5),0,IF(AND($C552=16,H552&gt;Datenblatt!$X$6),0,IF(AND($C552=12,H552&gt;Datenblatt!$X$7),0,IF(AND($C552=11,H552&gt;Datenblatt!$X$8),0,IF(AND($C552=13,H552&lt;Datenblatt!$W$3),100,IF(AND($C552=14,H552&lt;Datenblatt!$W$4),100,IF(AND($C552=15,H552&lt;Datenblatt!$W$5),100,IF(AND($C552=16,H552&lt;Datenblatt!$W$6),100,IF(AND($C552=12,H552&lt;Datenblatt!$W$7),100,IF(AND($C552=11,H552&lt;Datenblatt!$W$8),100,IF($C552=13,(Datenblatt!$B$27*Übersicht!H552^3)+(Datenblatt!$C$27*Übersicht!H552^2)+(Datenblatt!$D$27*Übersicht!H552)+Datenblatt!$E$27,IF($C552=14,(Datenblatt!$B$28*Übersicht!H552^3)+(Datenblatt!$C$28*Übersicht!H552^2)+(Datenblatt!$D$28*Übersicht!H552)+Datenblatt!$E$28,IF($C552=15,(Datenblatt!$B$29*Übersicht!H552^3)+(Datenblatt!$C$29*Übersicht!H552^2)+(Datenblatt!$D$29*Übersicht!H552)+Datenblatt!$E$29,IF($C552=16,(Datenblatt!$B$30*Übersicht!H552^3)+(Datenblatt!$C$30*Übersicht!H552^2)+(Datenblatt!$D$30*Übersicht!H552)+Datenblatt!$E$30,IF($C552=12,(Datenblatt!$B$31*Übersicht!H552^3)+(Datenblatt!$C$31*Übersicht!H552^2)+(Datenblatt!$D$31*Übersicht!H552)+Datenblatt!$E$31,IF($C552=11,(Datenblatt!$B$32*Übersicht!H552^3)+(Datenblatt!$C$32*Übersicht!H552^2)+(Datenblatt!$D$32*Übersicht!H552)+Datenblatt!$E$32,0))))))))))))))))))))))))</f>
        <v>0</v>
      </c>
      <c r="O552" s="2" t="e">
        <f t="shared" si="32"/>
        <v>#DIV/0!</v>
      </c>
      <c r="P552" s="2" t="e">
        <f t="shared" si="33"/>
        <v>#DIV/0!</v>
      </c>
      <c r="R552" s="2"/>
      <c r="S552" s="2">
        <f>Datenblatt!$I$10</f>
        <v>62.816491055091916</v>
      </c>
      <c r="T552" s="2">
        <f>Datenblatt!$I$18</f>
        <v>62.379148900450787</v>
      </c>
      <c r="U552" s="2">
        <f>Datenblatt!$I$26</f>
        <v>55.885385458572635</v>
      </c>
      <c r="V552" s="2">
        <f>Datenblatt!$I$34</f>
        <v>60.727085155488531</v>
      </c>
      <c r="W552" s="7" t="e">
        <f t="shared" si="34"/>
        <v>#DIV/0!</v>
      </c>
      <c r="Y552" s="2">
        <f>Datenblatt!$I$5</f>
        <v>73.48733784597421</v>
      </c>
      <c r="Z552">
        <f>Datenblatt!$I$13</f>
        <v>79.926562848016317</v>
      </c>
      <c r="AA552">
        <f>Datenblatt!$I$21</f>
        <v>79.953620531215734</v>
      </c>
      <c r="AB552">
        <f>Datenblatt!$I$29</f>
        <v>70.851454876954847</v>
      </c>
      <c r="AC552">
        <f>Datenblatt!$I$37</f>
        <v>75.813025407742586</v>
      </c>
      <c r="AD552" s="7" t="e">
        <f t="shared" si="35"/>
        <v>#DIV/0!</v>
      </c>
    </row>
    <row r="553" spans="10:30" ht="19" x14ac:dyDescent="0.25">
      <c r="J553" s="3" t="e">
        <f>IF(AND($C553=13,Datenblatt!M553&lt;Datenblatt!$R$3),0,IF(AND($C553=14,Datenblatt!M553&lt;Datenblatt!$R$4),0,IF(AND($C553=15,Datenblatt!M553&lt;Datenblatt!$R$5),0,IF(AND($C553=16,Datenblatt!M553&lt;Datenblatt!$R$6),0,IF(AND($C553=12,Datenblatt!M553&lt;Datenblatt!$R$7),0,IF(AND($C553=11,Datenblatt!M553&lt;Datenblatt!$R$8),0,IF(AND($C553=13,Datenblatt!M553&gt;Datenblatt!$Q$3),100,IF(AND($C553=14,Datenblatt!M553&gt;Datenblatt!$Q$4),100,IF(AND($C553=15,Datenblatt!M553&gt;Datenblatt!$Q$5),100,IF(AND($C553=16,Datenblatt!M553&gt;Datenblatt!$Q$6),100,IF(AND($C553=12,Datenblatt!M553&gt;Datenblatt!$Q$7),100,IF(AND($C553=11,Datenblatt!M553&gt;Datenblatt!$Q$8),100,IF(Übersicht!$C553=13,Datenblatt!$B$3*Datenblatt!M553^3+Datenblatt!$C$3*Datenblatt!M553^2+Datenblatt!$D$3*Datenblatt!M553+Datenblatt!$E$3,IF(Übersicht!$C553=14,Datenblatt!$B$4*Datenblatt!M553^3+Datenblatt!$C$4*Datenblatt!M553^2+Datenblatt!$D$4*Datenblatt!M553+Datenblatt!$E$4,IF(Übersicht!$C553=15,Datenblatt!$B$5*Datenblatt!M553^3+Datenblatt!$C$5*Datenblatt!M553^2+Datenblatt!$D$5*Datenblatt!M553+Datenblatt!$E$5,IF(Übersicht!$C553=16,Datenblatt!$B$6*Datenblatt!M553^3+Datenblatt!$C$6*Datenblatt!M553^2+Datenblatt!$D$6*Datenblatt!M553+Datenblatt!$E$6,IF(Übersicht!$C553=12,Datenblatt!$B$7*Datenblatt!M553^3+Datenblatt!$C$7*Datenblatt!M553^2+Datenblatt!$D$7*Datenblatt!M553+Datenblatt!$E$7,IF(Übersicht!$C553=11,Datenblatt!$B$8*Datenblatt!M553^3+Datenblatt!$C$8*Datenblatt!M553^2+Datenblatt!$D$8*Datenblatt!M553+Datenblatt!$E$8,0))))))))))))))))))</f>
        <v>#DIV/0!</v>
      </c>
      <c r="K553" t="e">
        <f>IF(AND(Übersicht!$C553=13,Datenblatt!N553&lt;Datenblatt!$T$3),0,IF(AND(Übersicht!$C553=14,Datenblatt!N553&lt;Datenblatt!$T$4),0,IF(AND(Übersicht!$C553=15,Datenblatt!N553&lt;Datenblatt!$T$5),0,IF(AND(Übersicht!$C553=16,Datenblatt!N553&lt;Datenblatt!$T$6),0,IF(AND(Übersicht!$C553=12,Datenblatt!N553&lt;Datenblatt!$T$7),0,IF(AND(Übersicht!$C553=11,Datenblatt!N553&lt;Datenblatt!$T$8),0,IF(AND($C553=13,Datenblatt!N553&gt;Datenblatt!$S$3),100,IF(AND($C553=14,Datenblatt!N553&gt;Datenblatt!$S$4),100,IF(AND($C553=15,Datenblatt!N553&gt;Datenblatt!$S$5),100,IF(AND($C553=16,Datenblatt!N553&gt;Datenblatt!$S$6),100,IF(AND($C553=12,Datenblatt!N553&gt;Datenblatt!$S$7),100,IF(AND($C553=11,Datenblatt!N553&gt;Datenblatt!$S$8),100,IF(Übersicht!$C553=13,Datenblatt!$B$11*Datenblatt!N553^3+Datenblatt!$C$11*Datenblatt!N553^2+Datenblatt!$D$11*Datenblatt!N553+Datenblatt!$E$11,IF(Übersicht!$C553=14,Datenblatt!$B$12*Datenblatt!N553^3+Datenblatt!$C$12*Datenblatt!N553^2+Datenblatt!$D$12*Datenblatt!N553+Datenblatt!$E$12,IF(Übersicht!$C553=15,Datenblatt!$B$13*Datenblatt!N553^3+Datenblatt!$C$13*Datenblatt!N553^2+Datenblatt!$D$13*Datenblatt!N553+Datenblatt!$E$13,IF(Übersicht!$C553=16,Datenblatt!$B$14*Datenblatt!N553^3+Datenblatt!$C$14*Datenblatt!N553^2+Datenblatt!$D$14*Datenblatt!N553+Datenblatt!$E$14,IF(Übersicht!$C553=12,Datenblatt!$B$15*Datenblatt!N553^3+Datenblatt!$C$15*Datenblatt!N553^2+Datenblatt!$D$15*Datenblatt!N553+Datenblatt!$E$15,IF(Übersicht!$C553=11,Datenblatt!$B$16*Datenblatt!N553^3+Datenblatt!$C$16*Datenblatt!N553^2+Datenblatt!$D$16*Datenblatt!N553+Datenblatt!$E$16,0))))))))))))))))))</f>
        <v>#DIV/0!</v>
      </c>
      <c r="L553">
        <f>IF(AND($C553=13,G553&lt;Datenblatt!$V$3),0,IF(AND($C553=14,G553&lt;Datenblatt!$V$4),0,IF(AND($C553=15,G553&lt;Datenblatt!$V$5),0,IF(AND($C553=16,G553&lt;Datenblatt!$V$6),0,IF(AND($C553=12,G553&lt;Datenblatt!$V$7),0,IF(AND($C553=11,G553&lt;Datenblatt!$V$8),0,IF(AND($C553=13,G553&gt;Datenblatt!$U$3),100,IF(AND($C553=14,G553&gt;Datenblatt!$U$4),100,IF(AND($C553=15,G553&gt;Datenblatt!$U$5),100,IF(AND($C553=16,G553&gt;Datenblatt!$U$6),100,IF(AND($C553=12,G553&gt;Datenblatt!$U$7),100,IF(AND($C553=11,G553&gt;Datenblatt!$U$8),100,IF($C553=13,(Datenblatt!$B$19*Übersicht!G553^3)+(Datenblatt!$C$19*Übersicht!G553^2)+(Datenblatt!$D$19*Übersicht!G553)+Datenblatt!$E$19,IF($C553=14,(Datenblatt!$B$20*Übersicht!G553^3)+(Datenblatt!$C$20*Übersicht!G553^2)+(Datenblatt!$D$20*Übersicht!G553)+Datenblatt!$E$20,IF($C553=15,(Datenblatt!$B$21*Übersicht!G553^3)+(Datenblatt!$C$21*Übersicht!G553^2)+(Datenblatt!$D$21*Übersicht!G553)+Datenblatt!$E$21,IF($C553=16,(Datenblatt!$B$22*Übersicht!G553^3)+(Datenblatt!$C$22*Übersicht!G553^2)+(Datenblatt!$D$22*Übersicht!G553)+Datenblatt!$E$22,IF($C553=12,(Datenblatt!$B$23*Übersicht!G553^3)+(Datenblatt!$C$23*Übersicht!G553^2)+(Datenblatt!$D$23*Übersicht!G553)+Datenblatt!$E$23,IF($C553=11,(Datenblatt!$B$24*Übersicht!G553^3)+(Datenblatt!$C$24*Übersicht!G553^2)+(Datenblatt!$D$24*Übersicht!G553)+Datenblatt!$E$24,0))))))))))))))))))</f>
        <v>0</v>
      </c>
      <c r="M553">
        <f>IF(AND(H553="",C553=11),Datenblatt!$I$26,IF(AND(H553="",C553=12),Datenblatt!$I$26,IF(AND(H553="",C553=16),Datenblatt!$I$27,IF(AND(H553="",C553=15),Datenblatt!$I$26,IF(AND(H553="",C553=14),Datenblatt!$I$26,IF(AND(H553="",C553=13),Datenblatt!$I$26,IF(AND($C553=13,H553&gt;Datenblatt!$X$3),0,IF(AND($C553=14,H553&gt;Datenblatt!$X$4),0,IF(AND($C553=15,H553&gt;Datenblatt!$X$5),0,IF(AND($C553=16,H553&gt;Datenblatt!$X$6),0,IF(AND($C553=12,H553&gt;Datenblatt!$X$7),0,IF(AND($C553=11,H553&gt;Datenblatt!$X$8),0,IF(AND($C553=13,H553&lt;Datenblatt!$W$3),100,IF(AND($C553=14,H553&lt;Datenblatt!$W$4),100,IF(AND($C553=15,H553&lt;Datenblatt!$W$5),100,IF(AND($C553=16,H553&lt;Datenblatt!$W$6),100,IF(AND($C553=12,H553&lt;Datenblatt!$W$7),100,IF(AND($C553=11,H553&lt;Datenblatt!$W$8),100,IF($C553=13,(Datenblatt!$B$27*Übersicht!H553^3)+(Datenblatt!$C$27*Übersicht!H553^2)+(Datenblatt!$D$27*Übersicht!H553)+Datenblatt!$E$27,IF($C553=14,(Datenblatt!$B$28*Übersicht!H553^3)+(Datenblatt!$C$28*Übersicht!H553^2)+(Datenblatt!$D$28*Übersicht!H553)+Datenblatt!$E$28,IF($C553=15,(Datenblatt!$B$29*Übersicht!H553^3)+(Datenblatt!$C$29*Übersicht!H553^2)+(Datenblatt!$D$29*Übersicht!H553)+Datenblatt!$E$29,IF($C553=16,(Datenblatt!$B$30*Übersicht!H553^3)+(Datenblatt!$C$30*Übersicht!H553^2)+(Datenblatt!$D$30*Übersicht!H553)+Datenblatt!$E$30,IF($C553=12,(Datenblatt!$B$31*Übersicht!H553^3)+(Datenblatt!$C$31*Übersicht!H553^2)+(Datenblatt!$D$31*Übersicht!H553)+Datenblatt!$E$31,IF($C553=11,(Datenblatt!$B$32*Übersicht!H553^3)+(Datenblatt!$C$32*Übersicht!H553^2)+(Datenblatt!$D$32*Übersicht!H553)+Datenblatt!$E$32,0))))))))))))))))))))))))</f>
        <v>0</v>
      </c>
      <c r="N553">
        <f>IF(AND(H553="",C553=11),Datenblatt!$I$29,IF(AND(H553="",C553=12),Datenblatt!$I$29,IF(AND(H553="",C553=16),Datenblatt!$I$29,IF(AND(H553="",C553=15),Datenblatt!$I$29,IF(AND(H553="",C553=14),Datenblatt!$I$29,IF(AND(H553="",C553=13),Datenblatt!$I$29,IF(AND($C553=13,H553&gt;Datenblatt!$X$3),0,IF(AND($C553=14,H553&gt;Datenblatt!$X$4),0,IF(AND($C553=15,H553&gt;Datenblatt!$X$5),0,IF(AND($C553=16,H553&gt;Datenblatt!$X$6),0,IF(AND($C553=12,H553&gt;Datenblatt!$X$7),0,IF(AND($C553=11,H553&gt;Datenblatt!$X$8),0,IF(AND($C553=13,H553&lt;Datenblatt!$W$3),100,IF(AND($C553=14,H553&lt;Datenblatt!$W$4),100,IF(AND($C553=15,H553&lt;Datenblatt!$W$5),100,IF(AND($C553=16,H553&lt;Datenblatt!$W$6),100,IF(AND($C553=12,H553&lt;Datenblatt!$W$7),100,IF(AND($C553=11,H553&lt;Datenblatt!$W$8),100,IF($C553=13,(Datenblatt!$B$27*Übersicht!H553^3)+(Datenblatt!$C$27*Übersicht!H553^2)+(Datenblatt!$D$27*Übersicht!H553)+Datenblatt!$E$27,IF($C553=14,(Datenblatt!$B$28*Übersicht!H553^3)+(Datenblatt!$C$28*Übersicht!H553^2)+(Datenblatt!$D$28*Übersicht!H553)+Datenblatt!$E$28,IF($C553=15,(Datenblatt!$B$29*Übersicht!H553^3)+(Datenblatt!$C$29*Übersicht!H553^2)+(Datenblatt!$D$29*Übersicht!H553)+Datenblatt!$E$29,IF($C553=16,(Datenblatt!$B$30*Übersicht!H553^3)+(Datenblatt!$C$30*Übersicht!H553^2)+(Datenblatt!$D$30*Übersicht!H553)+Datenblatt!$E$30,IF($C553=12,(Datenblatt!$B$31*Übersicht!H553^3)+(Datenblatt!$C$31*Übersicht!H553^2)+(Datenblatt!$D$31*Übersicht!H553)+Datenblatt!$E$31,IF($C553=11,(Datenblatt!$B$32*Übersicht!H553^3)+(Datenblatt!$C$32*Übersicht!H553^2)+(Datenblatt!$D$32*Übersicht!H553)+Datenblatt!$E$32,0))))))))))))))))))))))))</f>
        <v>0</v>
      </c>
      <c r="O553" s="2" t="e">
        <f t="shared" si="32"/>
        <v>#DIV/0!</v>
      </c>
      <c r="P553" s="2" t="e">
        <f t="shared" si="33"/>
        <v>#DIV/0!</v>
      </c>
      <c r="R553" s="2"/>
      <c r="S553" s="2">
        <f>Datenblatt!$I$10</f>
        <v>62.816491055091916</v>
      </c>
      <c r="T553" s="2">
        <f>Datenblatt!$I$18</f>
        <v>62.379148900450787</v>
      </c>
      <c r="U553" s="2">
        <f>Datenblatt!$I$26</f>
        <v>55.885385458572635</v>
      </c>
      <c r="V553" s="2">
        <f>Datenblatt!$I$34</f>
        <v>60.727085155488531</v>
      </c>
      <c r="W553" s="7" t="e">
        <f t="shared" si="34"/>
        <v>#DIV/0!</v>
      </c>
      <c r="Y553" s="2">
        <f>Datenblatt!$I$5</f>
        <v>73.48733784597421</v>
      </c>
      <c r="Z553">
        <f>Datenblatt!$I$13</f>
        <v>79.926562848016317</v>
      </c>
      <c r="AA553">
        <f>Datenblatt!$I$21</f>
        <v>79.953620531215734</v>
      </c>
      <c r="AB553">
        <f>Datenblatt!$I$29</f>
        <v>70.851454876954847</v>
      </c>
      <c r="AC553">
        <f>Datenblatt!$I$37</f>
        <v>75.813025407742586</v>
      </c>
      <c r="AD553" s="7" t="e">
        <f t="shared" si="35"/>
        <v>#DIV/0!</v>
      </c>
    </row>
    <row r="554" spans="10:30" ht="19" x14ac:dyDescent="0.25">
      <c r="J554" s="3" t="e">
        <f>IF(AND($C554=13,Datenblatt!M554&lt;Datenblatt!$R$3),0,IF(AND($C554=14,Datenblatt!M554&lt;Datenblatt!$R$4),0,IF(AND($C554=15,Datenblatt!M554&lt;Datenblatt!$R$5),0,IF(AND($C554=16,Datenblatt!M554&lt;Datenblatt!$R$6),0,IF(AND($C554=12,Datenblatt!M554&lt;Datenblatt!$R$7),0,IF(AND($C554=11,Datenblatt!M554&lt;Datenblatt!$R$8),0,IF(AND($C554=13,Datenblatt!M554&gt;Datenblatt!$Q$3),100,IF(AND($C554=14,Datenblatt!M554&gt;Datenblatt!$Q$4),100,IF(AND($C554=15,Datenblatt!M554&gt;Datenblatt!$Q$5),100,IF(AND($C554=16,Datenblatt!M554&gt;Datenblatt!$Q$6),100,IF(AND($C554=12,Datenblatt!M554&gt;Datenblatt!$Q$7),100,IF(AND($C554=11,Datenblatt!M554&gt;Datenblatt!$Q$8),100,IF(Übersicht!$C554=13,Datenblatt!$B$3*Datenblatt!M554^3+Datenblatt!$C$3*Datenblatt!M554^2+Datenblatt!$D$3*Datenblatt!M554+Datenblatt!$E$3,IF(Übersicht!$C554=14,Datenblatt!$B$4*Datenblatt!M554^3+Datenblatt!$C$4*Datenblatt!M554^2+Datenblatt!$D$4*Datenblatt!M554+Datenblatt!$E$4,IF(Übersicht!$C554=15,Datenblatt!$B$5*Datenblatt!M554^3+Datenblatt!$C$5*Datenblatt!M554^2+Datenblatt!$D$5*Datenblatt!M554+Datenblatt!$E$5,IF(Übersicht!$C554=16,Datenblatt!$B$6*Datenblatt!M554^3+Datenblatt!$C$6*Datenblatt!M554^2+Datenblatt!$D$6*Datenblatt!M554+Datenblatt!$E$6,IF(Übersicht!$C554=12,Datenblatt!$B$7*Datenblatt!M554^3+Datenblatt!$C$7*Datenblatt!M554^2+Datenblatt!$D$7*Datenblatt!M554+Datenblatt!$E$7,IF(Übersicht!$C554=11,Datenblatt!$B$8*Datenblatt!M554^3+Datenblatt!$C$8*Datenblatt!M554^2+Datenblatt!$D$8*Datenblatt!M554+Datenblatt!$E$8,0))))))))))))))))))</f>
        <v>#DIV/0!</v>
      </c>
      <c r="K554" t="e">
        <f>IF(AND(Übersicht!$C554=13,Datenblatt!N554&lt;Datenblatt!$T$3),0,IF(AND(Übersicht!$C554=14,Datenblatt!N554&lt;Datenblatt!$T$4),0,IF(AND(Übersicht!$C554=15,Datenblatt!N554&lt;Datenblatt!$T$5),0,IF(AND(Übersicht!$C554=16,Datenblatt!N554&lt;Datenblatt!$T$6),0,IF(AND(Übersicht!$C554=12,Datenblatt!N554&lt;Datenblatt!$T$7),0,IF(AND(Übersicht!$C554=11,Datenblatt!N554&lt;Datenblatt!$T$8),0,IF(AND($C554=13,Datenblatt!N554&gt;Datenblatt!$S$3),100,IF(AND($C554=14,Datenblatt!N554&gt;Datenblatt!$S$4),100,IF(AND($C554=15,Datenblatt!N554&gt;Datenblatt!$S$5),100,IF(AND($C554=16,Datenblatt!N554&gt;Datenblatt!$S$6),100,IF(AND($C554=12,Datenblatt!N554&gt;Datenblatt!$S$7),100,IF(AND($C554=11,Datenblatt!N554&gt;Datenblatt!$S$8),100,IF(Übersicht!$C554=13,Datenblatt!$B$11*Datenblatt!N554^3+Datenblatt!$C$11*Datenblatt!N554^2+Datenblatt!$D$11*Datenblatt!N554+Datenblatt!$E$11,IF(Übersicht!$C554=14,Datenblatt!$B$12*Datenblatt!N554^3+Datenblatt!$C$12*Datenblatt!N554^2+Datenblatt!$D$12*Datenblatt!N554+Datenblatt!$E$12,IF(Übersicht!$C554=15,Datenblatt!$B$13*Datenblatt!N554^3+Datenblatt!$C$13*Datenblatt!N554^2+Datenblatt!$D$13*Datenblatt!N554+Datenblatt!$E$13,IF(Übersicht!$C554=16,Datenblatt!$B$14*Datenblatt!N554^3+Datenblatt!$C$14*Datenblatt!N554^2+Datenblatt!$D$14*Datenblatt!N554+Datenblatt!$E$14,IF(Übersicht!$C554=12,Datenblatt!$B$15*Datenblatt!N554^3+Datenblatt!$C$15*Datenblatt!N554^2+Datenblatt!$D$15*Datenblatt!N554+Datenblatt!$E$15,IF(Übersicht!$C554=11,Datenblatt!$B$16*Datenblatt!N554^3+Datenblatt!$C$16*Datenblatt!N554^2+Datenblatt!$D$16*Datenblatt!N554+Datenblatt!$E$16,0))))))))))))))))))</f>
        <v>#DIV/0!</v>
      </c>
      <c r="L554">
        <f>IF(AND($C554=13,G554&lt;Datenblatt!$V$3),0,IF(AND($C554=14,G554&lt;Datenblatt!$V$4),0,IF(AND($C554=15,G554&lt;Datenblatt!$V$5),0,IF(AND($C554=16,G554&lt;Datenblatt!$V$6),0,IF(AND($C554=12,G554&lt;Datenblatt!$V$7),0,IF(AND($C554=11,G554&lt;Datenblatt!$V$8),0,IF(AND($C554=13,G554&gt;Datenblatt!$U$3),100,IF(AND($C554=14,G554&gt;Datenblatt!$U$4),100,IF(AND($C554=15,G554&gt;Datenblatt!$U$5),100,IF(AND($C554=16,G554&gt;Datenblatt!$U$6),100,IF(AND($C554=12,G554&gt;Datenblatt!$U$7),100,IF(AND($C554=11,G554&gt;Datenblatt!$U$8),100,IF($C554=13,(Datenblatt!$B$19*Übersicht!G554^3)+(Datenblatt!$C$19*Übersicht!G554^2)+(Datenblatt!$D$19*Übersicht!G554)+Datenblatt!$E$19,IF($C554=14,(Datenblatt!$B$20*Übersicht!G554^3)+(Datenblatt!$C$20*Übersicht!G554^2)+(Datenblatt!$D$20*Übersicht!G554)+Datenblatt!$E$20,IF($C554=15,(Datenblatt!$B$21*Übersicht!G554^3)+(Datenblatt!$C$21*Übersicht!G554^2)+(Datenblatt!$D$21*Übersicht!G554)+Datenblatt!$E$21,IF($C554=16,(Datenblatt!$B$22*Übersicht!G554^3)+(Datenblatt!$C$22*Übersicht!G554^2)+(Datenblatt!$D$22*Übersicht!G554)+Datenblatt!$E$22,IF($C554=12,(Datenblatt!$B$23*Übersicht!G554^3)+(Datenblatt!$C$23*Übersicht!G554^2)+(Datenblatt!$D$23*Übersicht!G554)+Datenblatt!$E$23,IF($C554=11,(Datenblatt!$B$24*Übersicht!G554^3)+(Datenblatt!$C$24*Übersicht!G554^2)+(Datenblatt!$D$24*Übersicht!G554)+Datenblatt!$E$24,0))))))))))))))))))</f>
        <v>0</v>
      </c>
      <c r="M554">
        <f>IF(AND(H554="",C554=11),Datenblatt!$I$26,IF(AND(H554="",C554=12),Datenblatt!$I$26,IF(AND(H554="",C554=16),Datenblatt!$I$27,IF(AND(H554="",C554=15),Datenblatt!$I$26,IF(AND(H554="",C554=14),Datenblatt!$I$26,IF(AND(H554="",C554=13),Datenblatt!$I$26,IF(AND($C554=13,H554&gt;Datenblatt!$X$3),0,IF(AND($C554=14,H554&gt;Datenblatt!$X$4),0,IF(AND($C554=15,H554&gt;Datenblatt!$X$5),0,IF(AND($C554=16,H554&gt;Datenblatt!$X$6),0,IF(AND($C554=12,H554&gt;Datenblatt!$X$7),0,IF(AND($C554=11,H554&gt;Datenblatt!$X$8),0,IF(AND($C554=13,H554&lt;Datenblatt!$W$3),100,IF(AND($C554=14,H554&lt;Datenblatt!$W$4),100,IF(AND($C554=15,H554&lt;Datenblatt!$W$5),100,IF(AND($C554=16,H554&lt;Datenblatt!$W$6),100,IF(AND($C554=12,H554&lt;Datenblatt!$W$7),100,IF(AND($C554=11,H554&lt;Datenblatt!$W$8),100,IF($C554=13,(Datenblatt!$B$27*Übersicht!H554^3)+(Datenblatt!$C$27*Übersicht!H554^2)+(Datenblatt!$D$27*Übersicht!H554)+Datenblatt!$E$27,IF($C554=14,(Datenblatt!$B$28*Übersicht!H554^3)+(Datenblatt!$C$28*Übersicht!H554^2)+(Datenblatt!$D$28*Übersicht!H554)+Datenblatt!$E$28,IF($C554=15,(Datenblatt!$B$29*Übersicht!H554^3)+(Datenblatt!$C$29*Übersicht!H554^2)+(Datenblatt!$D$29*Übersicht!H554)+Datenblatt!$E$29,IF($C554=16,(Datenblatt!$B$30*Übersicht!H554^3)+(Datenblatt!$C$30*Übersicht!H554^2)+(Datenblatt!$D$30*Übersicht!H554)+Datenblatt!$E$30,IF($C554=12,(Datenblatt!$B$31*Übersicht!H554^3)+(Datenblatt!$C$31*Übersicht!H554^2)+(Datenblatt!$D$31*Übersicht!H554)+Datenblatt!$E$31,IF($C554=11,(Datenblatt!$B$32*Übersicht!H554^3)+(Datenblatt!$C$32*Übersicht!H554^2)+(Datenblatt!$D$32*Übersicht!H554)+Datenblatt!$E$32,0))))))))))))))))))))))))</f>
        <v>0</v>
      </c>
      <c r="N554">
        <f>IF(AND(H554="",C554=11),Datenblatt!$I$29,IF(AND(H554="",C554=12),Datenblatt!$I$29,IF(AND(H554="",C554=16),Datenblatt!$I$29,IF(AND(H554="",C554=15),Datenblatt!$I$29,IF(AND(H554="",C554=14),Datenblatt!$I$29,IF(AND(H554="",C554=13),Datenblatt!$I$29,IF(AND($C554=13,H554&gt;Datenblatt!$X$3),0,IF(AND($C554=14,H554&gt;Datenblatt!$X$4),0,IF(AND($C554=15,H554&gt;Datenblatt!$X$5),0,IF(AND($C554=16,H554&gt;Datenblatt!$X$6),0,IF(AND($C554=12,H554&gt;Datenblatt!$X$7),0,IF(AND($C554=11,H554&gt;Datenblatt!$X$8),0,IF(AND($C554=13,H554&lt;Datenblatt!$W$3),100,IF(AND($C554=14,H554&lt;Datenblatt!$W$4),100,IF(AND($C554=15,H554&lt;Datenblatt!$W$5),100,IF(AND($C554=16,H554&lt;Datenblatt!$W$6),100,IF(AND($C554=12,H554&lt;Datenblatt!$W$7),100,IF(AND($C554=11,H554&lt;Datenblatt!$W$8),100,IF($C554=13,(Datenblatt!$B$27*Übersicht!H554^3)+(Datenblatt!$C$27*Übersicht!H554^2)+(Datenblatt!$D$27*Übersicht!H554)+Datenblatt!$E$27,IF($C554=14,(Datenblatt!$B$28*Übersicht!H554^3)+(Datenblatt!$C$28*Übersicht!H554^2)+(Datenblatt!$D$28*Übersicht!H554)+Datenblatt!$E$28,IF($C554=15,(Datenblatt!$B$29*Übersicht!H554^3)+(Datenblatt!$C$29*Übersicht!H554^2)+(Datenblatt!$D$29*Übersicht!H554)+Datenblatt!$E$29,IF($C554=16,(Datenblatt!$B$30*Übersicht!H554^3)+(Datenblatt!$C$30*Übersicht!H554^2)+(Datenblatt!$D$30*Übersicht!H554)+Datenblatt!$E$30,IF($C554=12,(Datenblatt!$B$31*Übersicht!H554^3)+(Datenblatt!$C$31*Übersicht!H554^2)+(Datenblatt!$D$31*Übersicht!H554)+Datenblatt!$E$31,IF($C554=11,(Datenblatt!$B$32*Übersicht!H554^3)+(Datenblatt!$C$32*Übersicht!H554^2)+(Datenblatt!$D$32*Übersicht!H554)+Datenblatt!$E$32,0))))))))))))))))))))))))</f>
        <v>0</v>
      </c>
      <c r="O554" s="2" t="e">
        <f t="shared" si="32"/>
        <v>#DIV/0!</v>
      </c>
      <c r="P554" s="2" t="e">
        <f t="shared" si="33"/>
        <v>#DIV/0!</v>
      </c>
      <c r="R554" s="2"/>
      <c r="S554" s="2">
        <f>Datenblatt!$I$10</f>
        <v>62.816491055091916</v>
      </c>
      <c r="T554" s="2">
        <f>Datenblatt!$I$18</f>
        <v>62.379148900450787</v>
      </c>
      <c r="U554" s="2">
        <f>Datenblatt!$I$26</f>
        <v>55.885385458572635</v>
      </c>
      <c r="V554" s="2">
        <f>Datenblatt!$I$34</f>
        <v>60.727085155488531</v>
      </c>
      <c r="W554" s="7" t="e">
        <f t="shared" si="34"/>
        <v>#DIV/0!</v>
      </c>
      <c r="Y554" s="2">
        <f>Datenblatt!$I$5</f>
        <v>73.48733784597421</v>
      </c>
      <c r="Z554">
        <f>Datenblatt!$I$13</f>
        <v>79.926562848016317</v>
      </c>
      <c r="AA554">
        <f>Datenblatt!$I$21</f>
        <v>79.953620531215734</v>
      </c>
      <c r="AB554">
        <f>Datenblatt!$I$29</f>
        <v>70.851454876954847</v>
      </c>
      <c r="AC554">
        <f>Datenblatt!$I$37</f>
        <v>75.813025407742586</v>
      </c>
      <c r="AD554" s="7" t="e">
        <f t="shared" si="35"/>
        <v>#DIV/0!</v>
      </c>
    </row>
    <row r="555" spans="10:30" ht="19" x14ac:dyDescent="0.25">
      <c r="J555" s="3" t="e">
        <f>IF(AND($C555=13,Datenblatt!M555&lt;Datenblatt!$R$3),0,IF(AND($C555=14,Datenblatt!M555&lt;Datenblatt!$R$4),0,IF(AND($C555=15,Datenblatt!M555&lt;Datenblatt!$R$5),0,IF(AND($C555=16,Datenblatt!M555&lt;Datenblatt!$R$6),0,IF(AND($C555=12,Datenblatt!M555&lt;Datenblatt!$R$7),0,IF(AND($C555=11,Datenblatt!M555&lt;Datenblatt!$R$8),0,IF(AND($C555=13,Datenblatt!M555&gt;Datenblatt!$Q$3),100,IF(AND($C555=14,Datenblatt!M555&gt;Datenblatt!$Q$4),100,IF(AND($C555=15,Datenblatt!M555&gt;Datenblatt!$Q$5),100,IF(AND($C555=16,Datenblatt!M555&gt;Datenblatt!$Q$6),100,IF(AND($C555=12,Datenblatt!M555&gt;Datenblatt!$Q$7),100,IF(AND($C555=11,Datenblatt!M555&gt;Datenblatt!$Q$8),100,IF(Übersicht!$C555=13,Datenblatt!$B$3*Datenblatt!M555^3+Datenblatt!$C$3*Datenblatt!M555^2+Datenblatt!$D$3*Datenblatt!M555+Datenblatt!$E$3,IF(Übersicht!$C555=14,Datenblatt!$B$4*Datenblatt!M555^3+Datenblatt!$C$4*Datenblatt!M555^2+Datenblatt!$D$4*Datenblatt!M555+Datenblatt!$E$4,IF(Übersicht!$C555=15,Datenblatt!$B$5*Datenblatt!M555^3+Datenblatt!$C$5*Datenblatt!M555^2+Datenblatt!$D$5*Datenblatt!M555+Datenblatt!$E$5,IF(Übersicht!$C555=16,Datenblatt!$B$6*Datenblatt!M555^3+Datenblatt!$C$6*Datenblatt!M555^2+Datenblatt!$D$6*Datenblatt!M555+Datenblatt!$E$6,IF(Übersicht!$C555=12,Datenblatt!$B$7*Datenblatt!M555^3+Datenblatt!$C$7*Datenblatt!M555^2+Datenblatt!$D$7*Datenblatt!M555+Datenblatt!$E$7,IF(Übersicht!$C555=11,Datenblatt!$B$8*Datenblatt!M555^3+Datenblatt!$C$8*Datenblatt!M555^2+Datenblatt!$D$8*Datenblatt!M555+Datenblatt!$E$8,0))))))))))))))))))</f>
        <v>#DIV/0!</v>
      </c>
      <c r="K555" t="e">
        <f>IF(AND(Übersicht!$C555=13,Datenblatt!N555&lt;Datenblatt!$T$3),0,IF(AND(Übersicht!$C555=14,Datenblatt!N555&lt;Datenblatt!$T$4),0,IF(AND(Übersicht!$C555=15,Datenblatt!N555&lt;Datenblatt!$T$5),0,IF(AND(Übersicht!$C555=16,Datenblatt!N555&lt;Datenblatt!$T$6),0,IF(AND(Übersicht!$C555=12,Datenblatt!N555&lt;Datenblatt!$T$7),0,IF(AND(Übersicht!$C555=11,Datenblatt!N555&lt;Datenblatt!$T$8),0,IF(AND($C555=13,Datenblatt!N555&gt;Datenblatt!$S$3),100,IF(AND($C555=14,Datenblatt!N555&gt;Datenblatt!$S$4),100,IF(AND($C555=15,Datenblatt!N555&gt;Datenblatt!$S$5),100,IF(AND($C555=16,Datenblatt!N555&gt;Datenblatt!$S$6),100,IF(AND($C555=12,Datenblatt!N555&gt;Datenblatt!$S$7),100,IF(AND($C555=11,Datenblatt!N555&gt;Datenblatt!$S$8),100,IF(Übersicht!$C555=13,Datenblatt!$B$11*Datenblatt!N555^3+Datenblatt!$C$11*Datenblatt!N555^2+Datenblatt!$D$11*Datenblatt!N555+Datenblatt!$E$11,IF(Übersicht!$C555=14,Datenblatt!$B$12*Datenblatt!N555^3+Datenblatt!$C$12*Datenblatt!N555^2+Datenblatt!$D$12*Datenblatt!N555+Datenblatt!$E$12,IF(Übersicht!$C555=15,Datenblatt!$B$13*Datenblatt!N555^3+Datenblatt!$C$13*Datenblatt!N555^2+Datenblatt!$D$13*Datenblatt!N555+Datenblatt!$E$13,IF(Übersicht!$C555=16,Datenblatt!$B$14*Datenblatt!N555^3+Datenblatt!$C$14*Datenblatt!N555^2+Datenblatt!$D$14*Datenblatt!N555+Datenblatt!$E$14,IF(Übersicht!$C555=12,Datenblatt!$B$15*Datenblatt!N555^3+Datenblatt!$C$15*Datenblatt!N555^2+Datenblatt!$D$15*Datenblatt!N555+Datenblatt!$E$15,IF(Übersicht!$C555=11,Datenblatt!$B$16*Datenblatt!N555^3+Datenblatt!$C$16*Datenblatt!N555^2+Datenblatt!$D$16*Datenblatt!N555+Datenblatt!$E$16,0))))))))))))))))))</f>
        <v>#DIV/0!</v>
      </c>
      <c r="L555">
        <f>IF(AND($C555=13,G555&lt;Datenblatt!$V$3),0,IF(AND($C555=14,G555&lt;Datenblatt!$V$4),0,IF(AND($C555=15,G555&lt;Datenblatt!$V$5),0,IF(AND($C555=16,G555&lt;Datenblatt!$V$6),0,IF(AND($C555=12,G555&lt;Datenblatt!$V$7),0,IF(AND($C555=11,G555&lt;Datenblatt!$V$8),0,IF(AND($C555=13,G555&gt;Datenblatt!$U$3),100,IF(AND($C555=14,G555&gt;Datenblatt!$U$4),100,IF(AND($C555=15,G555&gt;Datenblatt!$U$5),100,IF(AND($C555=16,G555&gt;Datenblatt!$U$6),100,IF(AND($C555=12,G555&gt;Datenblatt!$U$7),100,IF(AND($C555=11,G555&gt;Datenblatt!$U$8),100,IF($C555=13,(Datenblatt!$B$19*Übersicht!G555^3)+(Datenblatt!$C$19*Übersicht!G555^2)+(Datenblatt!$D$19*Übersicht!G555)+Datenblatt!$E$19,IF($C555=14,(Datenblatt!$B$20*Übersicht!G555^3)+(Datenblatt!$C$20*Übersicht!G555^2)+(Datenblatt!$D$20*Übersicht!G555)+Datenblatt!$E$20,IF($C555=15,(Datenblatt!$B$21*Übersicht!G555^3)+(Datenblatt!$C$21*Übersicht!G555^2)+(Datenblatt!$D$21*Übersicht!G555)+Datenblatt!$E$21,IF($C555=16,(Datenblatt!$B$22*Übersicht!G555^3)+(Datenblatt!$C$22*Übersicht!G555^2)+(Datenblatt!$D$22*Übersicht!G555)+Datenblatt!$E$22,IF($C555=12,(Datenblatt!$B$23*Übersicht!G555^3)+(Datenblatt!$C$23*Übersicht!G555^2)+(Datenblatt!$D$23*Übersicht!G555)+Datenblatt!$E$23,IF($C555=11,(Datenblatt!$B$24*Übersicht!G555^3)+(Datenblatt!$C$24*Übersicht!G555^2)+(Datenblatt!$D$24*Übersicht!G555)+Datenblatt!$E$24,0))))))))))))))))))</f>
        <v>0</v>
      </c>
      <c r="M555">
        <f>IF(AND(H555="",C555=11),Datenblatt!$I$26,IF(AND(H555="",C555=12),Datenblatt!$I$26,IF(AND(H555="",C555=16),Datenblatt!$I$27,IF(AND(H555="",C555=15),Datenblatt!$I$26,IF(AND(H555="",C555=14),Datenblatt!$I$26,IF(AND(H555="",C555=13),Datenblatt!$I$26,IF(AND($C555=13,H555&gt;Datenblatt!$X$3),0,IF(AND($C555=14,H555&gt;Datenblatt!$X$4),0,IF(AND($C555=15,H555&gt;Datenblatt!$X$5),0,IF(AND($C555=16,H555&gt;Datenblatt!$X$6),0,IF(AND($C555=12,H555&gt;Datenblatt!$X$7),0,IF(AND($C555=11,H555&gt;Datenblatt!$X$8),0,IF(AND($C555=13,H555&lt;Datenblatt!$W$3),100,IF(AND($C555=14,H555&lt;Datenblatt!$W$4),100,IF(AND($C555=15,H555&lt;Datenblatt!$W$5),100,IF(AND($C555=16,H555&lt;Datenblatt!$W$6),100,IF(AND($C555=12,H555&lt;Datenblatt!$W$7),100,IF(AND($C555=11,H555&lt;Datenblatt!$W$8),100,IF($C555=13,(Datenblatt!$B$27*Übersicht!H555^3)+(Datenblatt!$C$27*Übersicht!H555^2)+(Datenblatt!$D$27*Übersicht!H555)+Datenblatt!$E$27,IF($C555=14,(Datenblatt!$B$28*Übersicht!H555^3)+(Datenblatt!$C$28*Übersicht!H555^2)+(Datenblatt!$D$28*Übersicht!H555)+Datenblatt!$E$28,IF($C555=15,(Datenblatt!$B$29*Übersicht!H555^3)+(Datenblatt!$C$29*Übersicht!H555^2)+(Datenblatt!$D$29*Übersicht!H555)+Datenblatt!$E$29,IF($C555=16,(Datenblatt!$B$30*Übersicht!H555^3)+(Datenblatt!$C$30*Übersicht!H555^2)+(Datenblatt!$D$30*Übersicht!H555)+Datenblatt!$E$30,IF($C555=12,(Datenblatt!$B$31*Übersicht!H555^3)+(Datenblatt!$C$31*Übersicht!H555^2)+(Datenblatt!$D$31*Übersicht!H555)+Datenblatt!$E$31,IF($C555=11,(Datenblatt!$B$32*Übersicht!H555^3)+(Datenblatt!$C$32*Übersicht!H555^2)+(Datenblatt!$D$32*Übersicht!H555)+Datenblatt!$E$32,0))))))))))))))))))))))))</f>
        <v>0</v>
      </c>
      <c r="N555">
        <f>IF(AND(H555="",C555=11),Datenblatt!$I$29,IF(AND(H555="",C555=12),Datenblatt!$I$29,IF(AND(H555="",C555=16),Datenblatt!$I$29,IF(AND(H555="",C555=15),Datenblatt!$I$29,IF(AND(H555="",C555=14),Datenblatt!$I$29,IF(AND(H555="",C555=13),Datenblatt!$I$29,IF(AND($C555=13,H555&gt;Datenblatt!$X$3),0,IF(AND($C555=14,H555&gt;Datenblatt!$X$4),0,IF(AND($C555=15,H555&gt;Datenblatt!$X$5),0,IF(AND($C555=16,H555&gt;Datenblatt!$X$6),0,IF(AND($C555=12,H555&gt;Datenblatt!$X$7),0,IF(AND($C555=11,H555&gt;Datenblatt!$X$8),0,IF(AND($C555=13,H555&lt;Datenblatt!$W$3),100,IF(AND($C555=14,H555&lt;Datenblatt!$W$4),100,IF(AND($C555=15,H555&lt;Datenblatt!$W$5),100,IF(AND($C555=16,H555&lt;Datenblatt!$W$6),100,IF(AND($C555=12,H555&lt;Datenblatt!$W$7),100,IF(AND($C555=11,H555&lt;Datenblatt!$W$8),100,IF($C555=13,(Datenblatt!$B$27*Übersicht!H555^3)+(Datenblatt!$C$27*Übersicht!H555^2)+(Datenblatt!$D$27*Übersicht!H555)+Datenblatt!$E$27,IF($C555=14,(Datenblatt!$B$28*Übersicht!H555^3)+(Datenblatt!$C$28*Übersicht!H555^2)+(Datenblatt!$D$28*Übersicht!H555)+Datenblatt!$E$28,IF($C555=15,(Datenblatt!$B$29*Übersicht!H555^3)+(Datenblatt!$C$29*Übersicht!H555^2)+(Datenblatt!$D$29*Übersicht!H555)+Datenblatt!$E$29,IF($C555=16,(Datenblatt!$B$30*Übersicht!H555^3)+(Datenblatt!$C$30*Übersicht!H555^2)+(Datenblatt!$D$30*Übersicht!H555)+Datenblatt!$E$30,IF($C555=12,(Datenblatt!$B$31*Übersicht!H555^3)+(Datenblatt!$C$31*Übersicht!H555^2)+(Datenblatt!$D$31*Übersicht!H555)+Datenblatt!$E$31,IF($C555=11,(Datenblatt!$B$32*Übersicht!H555^3)+(Datenblatt!$C$32*Übersicht!H555^2)+(Datenblatt!$D$32*Übersicht!H555)+Datenblatt!$E$32,0))))))))))))))))))))))))</f>
        <v>0</v>
      </c>
      <c r="O555" s="2" t="e">
        <f t="shared" si="32"/>
        <v>#DIV/0!</v>
      </c>
      <c r="P555" s="2" t="e">
        <f t="shared" si="33"/>
        <v>#DIV/0!</v>
      </c>
      <c r="R555" s="2"/>
      <c r="S555" s="2">
        <f>Datenblatt!$I$10</f>
        <v>62.816491055091916</v>
      </c>
      <c r="T555" s="2">
        <f>Datenblatt!$I$18</f>
        <v>62.379148900450787</v>
      </c>
      <c r="U555" s="2">
        <f>Datenblatt!$I$26</f>
        <v>55.885385458572635</v>
      </c>
      <c r="V555" s="2">
        <f>Datenblatt!$I$34</f>
        <v>60.727085155488531</v>
      </c>
      <c r="W555" s="7" t="e">
        <f t="shared" si="34"/>
        <v>#DIV/0!</v>
      </c>
      <c r="Y555" s="2">
        <f>Datenblatt!$I$5</f>
        <v>73.48733784597421</v>
      </c>
      <c r="Z555">
        <f>Datenblatt!$I$13</f>
        <v>79.926562848016317</v>
      </c>
      <c r="AA555">
        <f>Datenblatt!$I$21</f>
        <v>79.953620531215734</v>
      </c>
      <c r="AB555">
        <f>Datenblatt!$I$29</f>
        <v>70.851454876954847</v>
      </c>
      <c r="AC555">
        <f>Datenblatt!$I$37</f>
        <v>75.813025407742586</v>
      </c>
      <c r="AD555" s="7" t="e">
        <f t="shared" si="35"/>
        <v>#DIV/0!</v>
      </c>
    </row>
    <row r="556" spans="10:30" ht="19" x14ac:dyDescent="0.25">
      <c r="J556" s="3" t="e">
        <f>IF(AND($C556=13,Datenblatt!M556&lt;Datenblatt!$R$3),0,IF(AND($C556=14,Datenblatt!M556&lt;Datenblatt!$R$4),0,IF(AND($C556=15,Datenblatt!M556&lt;Datenblatt!$R$5),0,IF(AND($C556=16,Datenblatt!M556&lt;Datenblatt!$R$6),0,IF(AND($C556=12,Datenblatt!M556&lt;Datenblatt!$R$7),0,IF(AND($C556=11,Datenblatt!M556&lt;Datenblatt!$R$8),0,IF(AND($C556=13,Datenblatt!M556&gt;Datenblatt!$Q$3),100,IF(AND($C556=14,Datenblatt!M556&gt;Datenblatt!$Q$4),100,IF(AND($C556=15,Datenblatt!M556&gt;Datenblatt!$Q$5),100,IF(AND($C556=16,Datenblatt!M556&gt;Datenblatt!$Q$6),100,IF(AND($C556=12,Datenblatt!M556&gt;Datenblatt!$Q$7),100,IF(AND($C556=11,Datenblatt!M556&gt;Datenblatt!$Q$8),100,IF(Übersicht!$C556=13,Datenblatt!$B$3*Datenblatt!M556^3+Datenblatt!$C$3*Datenblatt!M556^2+Datenblatt!$D$3*Datenblatt!M556+Datenblatt!$E$3,IF(Übersicht!$C556=14,Datenblatt!$B$4*Datenblatt!M556^3+Datenblatt!$C$4*Datenblatt!M556^2+Datenblatt!$D$4*Datenblatt!M556+Datenblatt!$E$4,IF(Übersicht!$C556=15,Datenblatt!$B$5*Datenblatt!M556^3+Datenblatt!$C$5*Datenblatt!M556^2+Datenblatt!$D$5*Datenblatt!M556+Datenblatt!$E$5,IF(Übersicht!$C556=16,Datenblatt!$B$6*Datenblatt!M556^3+Datenblatt!$C$6*Datenblatt!M556^2+Datenblatt!$D$6*Datenblatt!M556+Datenblatt!$E$6,IF(Übersicht!$C556=12,Datenblatt!$B$7*Datenblatt!M556^3+Datenblatt!$C$7*Datenblatt!M556^2+Datenblatt!$D$7*Datenblatt!M556+Datenblatt!$E$7,IF(Übersicht!$C556=11,Datenblatt!$B$8*Datenblatt!M556^3+Datenblatt!$C$8*Datenblatt!M556^2+Datenblatt!$D$8*Datenblatt!M556+Datenblatt!$E$8,0))))))))))))))))))</f>
        <v>#DIV/0!</v>
      </c>
      <c r="K556" t="e">
        <f>IF(AND(Übersicht!$C556=13,Datenblatt!N556&lt;Datenblatt!$T$3),0,IF(AND(Übersicht!$C556=14,Datenblatt!N556&lt;Datenblatt!$T$4),0,IF(AND(Übersicht!$C556=15,Datenblatt!N556&lt;Datenblatt!$T$5),0,IF(AND(Übersicht!$C556=16,Datenblatt!N556&lt;Datenblatt!$T$6),0,IF(AND(Übersicht!$C556=12,Datenblatt!N556&lt;Datenblatt!$T$7),0,IF(AND(Übersicht!$C556=11,Datenblatt!N556&lt;Datenblatt!$T$8),0,IF(AND($C556=13,Datenblatt!N556&gt;Datenblatt!$S$3),100,IF(AND($C556=14,Datenblatt!N556&gt;Datenblatt!$S$4),100,IF(AND($C556=15,Datenblatt!N556&gt;Datenblatt!$S$5),100,IF(AND($C556=16,Datenblatt!N556&gt;Datenblatt!$S$6),100,IF(AND($C556=12,Datenblatt!N556&gt;Datenblatt!$S$7),100,IF(AND($C556=11,Datenblatt!N556&gt;Datenblatt!$S$8),100,IF(Übersicht!$C556=13,Datenblatt!$B$11*Datenblatt!N556^3+Datenblatt!$C$11*Datenblatt!N556^2+Datenblatt!$D$11*Datenblatt!N556+Datenblatt!$E$11,IF(Übersicht!$C556=14,Datenblatt!$B$12*Datenblatt!N556^3+Datenblatt!$C$12*Datenblatt!N556^2+Datenblatt!$D$12*Datenblatt!N556+Datenblatt!$E$12,IF(Übersicht!$C556=15,Datenblatt!$B$13*Datenblatt!N556^3+Datenblatt!$C$13*Datenblatt!N556^2+Datenblatt!$D$13*Datenblatt!N556+Datenblatt!$E$13,IF(Übersicht!$C556=16,Datenblatt!$B$14*Datenblatt!N556^3+Datenblatt!$C$14*Datenblatt!N556^2+Datenblatt!$D$14*Datenblatt!N556+Datenblatt!$E$14,IF(Übersicht!$C556=12,Datenblatt!$B$15*Datenblatt!N556^3+Datenblatt!$C$15*Datenblatt!N556^2+Datenblatt!$D$15*Datenblatt!N556+Datenblatt!$E$15,IF(Übersicht!$C556=11,Datenblatt!$B$16*Datenblatt!N556^3+Datenblatt!$C$16*Datenblatt!N556^2+Datenblatt!$D$16*Datenblatt!N556+Datenblatt!$E$16,0))))))))))))))))))</f>
        <v>#DIV/0!</v>
      </c>
      <c r="L556">
        <f>IF(AND($C556=13,G556&lt;Datenblatt!$V$3),0,IF(AND($C556=14,G556&lt;Datenblatt!$V$4),0,IF(AND($C556=15,G556&lt;Datenblatt!$V$5),0,IF(AND($C556=16,G556&lt;Datenblatt!$V$6),0,IF(AND($C556=12,G556&lt;Datenblatt!$V$7),0,IF(AND($C556=11,G556&lt;Datenblatt!$V$8),0,IF(AND($C556=13,G556&gt;Datenblatt!$U$3),100,IF(AND($C556=14,G556&gt;Datenblatt!$U$4),100,IF(AND($C556=15,G556&gt;Datenblatt!$U$5),100,IF(AND($C556=16,G556&gt;Datenblatt!$U$6),100,IF(AND($C556=12,G556&gt;Datenblatt!$U$7),100,IF(AND($C556=11,G556&gt;Datenblatt!$U$8),100,IF($C556=13,(Datenblatt!$B$19*Übersicht!G556^3)+(Datenblatt!$C$19*Übersicht!G556^2)+(Datenblatt!$D$19*Übersicht!G556)+Datenblatt!$E$19,IF($C556=14,(Datenblatt!$B$20*Übersicht!G556^3)+(Datenblatt!$C$20*Übersicht!G556^2)+(Datenblatt!$D$20*Übersicht!G556)+Datenblatt!$E$20,IF($C556=15,(Datenblatt!$B$21*Übersicht!G556^3)+(Datenblatt!$C$21*Übersicht!G556^2)+(Datenblatt!$D$21*Übersicht!G556)+Datenblatt!$E$21,IF($C556=16,(Datenblatt!$B$22*Übersicht!G556^3)+(Datenblatt!$C$22*Übersicht!G556^2)+(Datenblatt!$D$22*Übersicht!G556)+Datenblatt!$E$22,IF($C556=12,(Datenblatt!$B$23*Übersicht!G556^3)+(Datenblatt!$C$23*Übersicht!G556^2)+(Datenblatt!$D$23*Übersicht!G556)+Datenblatt!$E$23,IF($C556=11,(Datenblatt!$B$24*Übersicht!G556^3)+(Datenblatt!$C$24*Übersicht!G556^2)+(Datenblatt!$D$24*Übersicht!G556)+Datenblatt!$E$24,0))))))))))))))))))</f>
        <v>0</v>
      </c>
      <c r="M556">
        <f>IF(AND(H556="",C556=11),Datenblatt!$I$26,IF(AND(H556="",C556=12),Datenblatt!$I$26,IF(AND(H556="",C556=16),Datenblatt!$I$27,IF(AND(H556="",C556=15),Datenblatt!$I$26,IF(AND(H556="",C556=14),Datenblatt!$I$26,IF(AND(H556="",C556=13),Datenblatt!$I$26,IF(AND($C556=13,H556&gt;Datenblatt!$X$3),0,IF(AND($C556=14,H556&gt;Datenblatt!$X$4),0,IF(AND($C556=15,H556&gt;Datenblatt!$X$5),0,IF(AND($C556=16,H556&gt;Datenblatt!$X$6),0,IF(AND($C556=12,H556&gt;Datenblatt!$X$7),0,IF(AND($C556=11,H556&gt;Datenblatt!$X$8),0,IF(AND($C556=13,H556&lt;Datenblatt!$W$3),100,IF(AND($C556=14,H556&lt;Datenblatt!$W$4),100,IF(AND($C556=15,H556&lt;Datenblatt!$W$5),100,IF(AND($C556=16,H556&lt;Datenblatt!$W$6),100,IF(AND($C556=12,H556&lt;Datenblatt!$W$7),100,IF(AND($C556=11,H556&lt;Datenblatt!$W$8),100,IF($C556=13,(Datenblatt!$B$27*Übersicht!H556^3)+(Datenblatt!$C$27*Übersicht!H556^2)+(Datenblatt!$D$27*Übersicht!H556)+Datenblatt!$E$27,IF($C556=14,(Datenblatt!$B$28*Übersicht!H556^3)+(Datenblatt!$C$28*Übersicht!H556^2)+(Datenblatt!$D$28*Übersicht!H556)+Datenblatt!$E$28,IF($C556=15,(Datenblatt!$B$29*Übersicht!H556^3)+(Datenblatt!$C$29*Übersicht!H556^2)+(Datenblatt!$D$29*Übersicht!H556)+Datenblatt!$E$29,IF($C556=16,(Datenblatt!$B$30*Übersicht!H556^3)+(Datenblatt!$C$30*Übersicht!H556^2)+(Datenblatt!$D$30*Übersicht!H556)+Datenblatt!$E$30,IF($C556=12,(Datenblatt!$B$31*Übersicht!H556^3)+(Datenblatt!$C$31*Übersicht!H556^2)+(Datenblatt!$D$31*Übersicht!H556)+Datenblatt!$E$31,IF($C556=11,(Datenblatt!$B$32*Übersicht!H556^3)+(Datenblatt!$C$32*Übersicht!H556^2)+(Datenblatt!$D$32*Übersicht!H556)+Datenblatt!$E$32,0))))))))))))))))))))))))</f>
        <v>0</v>
      </c>
      <c r="N556">
        <f>IF(AND(H556="",C556=11),Datenblatt!$I$29,IF(AND(H556="",C556=12),Datenblatt!$I$29,IF(AND(H556="",C556=16),Datenblatt!$I$29,IF(AND(H556="",C556=15),Datenblatt!$I$29,IF(AND(H556="",C556=14),Datenblatt!$I$29,IF(AND(H556="",C556=13),Datenblatt!$I$29,IF(AND($C556=13,H556&gt;Datenblatt!$X$3),0,IF(AND($C556=14,H556&gt;Datenblatt!$X$4),0,IF(AND($C556=15,H556&gt;Datenblatt!$X$5),0,IF(AND($C556=16,H556&gt;Datenblatt!$X$6),0,IF(AND($C556=12,H556&gt;Datenblatt!$X$7),0,IF(AND($C556=11,H556&gt;Datenblatt!$X$8),0,IF(AND($C556=13,H556&lt;Datenblatt!$W$3),100,IF(AND($C556=14,H556&lt;Datenblatt!$W$4),100,IF(AND($C556=15,H556&lt;Datenblatt!$W$5),100,IF(AND($C556=16,H556&lt;Datenblatt!$W$6),100,IF(AND($C556=12,H556&lt;Datenblatt!$W$7),100,IF(AND($C556=11,H556&lt;Datenblatt!$W$8),100,IF($C556=13,(Datenblatt!$B$27*Übersicht!H556^3)+(Datenblatt!$C$27*Übersicht!H556^2)+(Datenblatt!$D$27*Übersicht!H556)+Datenblatt!$E$27,IF($C556=14,(Datenblatt!$B$28*Übersicht!H556^3)+(Datenblatt!$C$28*Übersicht!H556^2)+(Datenblatt!$D$28*Übersicht!H556)+Datenblatt!$E$28,IF($C556=15,(Datenblatt!$B$29*Übersicht!H556^3)+(Datenblatt!$C$29*Übersicht!H556^2)+(Datenblatt!$D$29*Übersicht!H556)+Datenblatt!$E$29,IF($C556=16,(Datenblatt!$B$30*Übersicht!H556^3)+(Datenblatt!$C$30*Übersicht!H556^2)+(Datenblatt!$D$30*Übersicht!H556)+Datenblatt!$E$30,IF($C556=12,(Datenblatt!$B$31*Übersicht!H556^3)+(Datenblatt!$C$31*Übersicht!H556^2)+(Datenblatt!$D$31*Übersicht!H556)+Datenblatt!$E$31,IF($C556=11,(Datenblatt!$B$32*Übersicht!H556^3)+(Datenblatt!$C$32*Übersicht!H556^2)+(Datenblatt!$D$32*Übersicht!H556)+Datenblatt!$E$32,0))))))))))))))))))))))))</f>
        <v>0</v>
      </c>
      <c r="O556" s="2" t="e">
        <f t="shared" si="32"/>
        <v>#DIV/0!</v>
      </c>
      <c r="P556" s="2" t="e">
        <f t="shared" si="33"/>
        <v>#DIV/0!</v>
      </c>
      <c r="R556" s="2"/>
      <c r="S556" s="2">
        <f>Datenblatt!$I$10</f>
        <v>62.816491055091916</v>
      </c>
      <c r="T556" s="2">
        <f>Datenblatt!$I$18</f>
        <v>62.379148900450787</v>
      </c>
      <c r="U556" s="2">
        <f>Datenblatt!$I$26</f>
        <v>55.885385458572635</v>
      </c>
      <c r="V556" s="2">
        <f>Datenblatt!$I$34</f>
        <v>60.727085155488531</v>
      </c>
      <c r="W556" s="7" t="e">
        <f t="shared" si="34"/>
        <v>#DIV/0!</v>
      </c>
      <c r="Y556" s="2">
        <f>Datenblatt!$I$5</f>
        <v>73.48733784597421</v>
      </c>
      <c r="Z556">
        <f>Datenblatt!$I$13</f>
        <v>79.926562848016317</v>
      </c>
      <c r="AA556">
        <f>Datenblatt!$I$21</f>
        <v>79.953620531215734</v>
      </c>
      <c r="AB556">
        <f>Datenblatt!$I$29</f>
        <v>70.851454876954847</v>
      </c>
      <c r="AC556">
        <f>Datenblatt!$I$37</f>
        <v>75.813025407742586</v>
      </c>
      <c r="AD556" s="7" t="e">
        <f t="shared" si="35"/>
        <v>#DIV/0!</v>
      </c>
    </row>
    <row r="557" spans="10:30" ht="19" x14ac:dyDescent="0.25">
      <c r="J557" s="3" t="e">
        <f>IF(AND($C557=13,Datenblatt!M557&lt;Datenblatt!$R$3),0,IF(AND($C557=14,Datenblatt!M557&lt;Datenblatt!$R$4),0,IF(AND($C557=15,Datenblatt!M557&lt;Datenblatt!$R$5),0,IF(AND($C557=16,Datenblatt!M557&lt;Datenblatt!$R$6),0,IF(AND($C557=12,Datenblatt!M557&lt;Datenblatt!$R$7),0,IF(AND($C557=11,Datenblatt!M557&lt;Datenblatt!$R$8),0,IF(AND($C557=13,Datenblatt!M557&gt;Datenblatt!$Q$3),100,IF(AND($C557=14,Datenblatt!M557&gt;Datenblatt!$Q$4),100,IF(AND($C557=15,Datenblatt!M557&gt;Datenblatt!$Q$5),100,IF(AND($C557=16,Datenblatt!M557&gt;Datenblatt!$Q$6),100,IF(AND($C557=12,Datenblatt!M557&gt;Datenblatt!$Q$7),100,IF(AND($C557=11,Datenblatt!M557&gt;Datenblatt!$Q$8),100,IF(Übersicht!$C557=13,Datenblatt!$B$3*Datenblatt!M557^3+Datenblatt!$C$3*Datenblatt!M557^2+Datenblatt!$D$3*Datenblatt!M557+Datenblatt!$E$3,IF(Übersicht!$C557=14,Datenblatt!$B$4*Datenblatt!M557^3+Datenblatt!$C$4*Datenblatt!M557^2+Datenblatt!$D$4*Datenblatt!M557+Datenblatt!$E$4,IF(Übersicht!$C557=15,Datenblatt!$B$5*Datenblatt!M557^3+Datenblatt!$C$5*Datenblatt!M557^2+Datenblatt!$D$5*Datenblatt!M557+Datenblatt!$E$5,IF(Übersicht!$C557=16,Datenblatt!$B$6*Datenblatt!M557^3+Datenblatt!$C$6*Datenblatt!M557^2+Datenblatt!$D$6*Datenblatt!M557+Datenblatt!$E$6,IF(Übersicht!$C557=12,Datenblatt!$B$7*Datenblatt!M557^3+Datenblatt!$C$7*Datenblatt!M557^2+Datenblatt!$D$7*Datenblatt!M557+Datenblatt!$E$7,IF(Übersicht!$C557=11,Datenblatt!$B$8*Datenblatt!M557^3+Datenblatt!$C$8*Datenblatt!M557^2+Datenblatt!$D$8*Datenblatt!M557+Datenblatt!$E$8,0))))))))))))))))))</f>
        <v>#DIV/0!</v>
      </c>
      <c r="K557" t="e">
        <f>IF(AND(Übersicht!$C557=13,Datenblatt!N557&lt;Datenblatt!$T$3),0,IF(AND(Übersicht!$C557=14,Datenblatt!N557&lt;Datenblatt!$T$4),0,IF(AND(Übersicht!$C557=15,Datenblatt!N557&lt;Datenblatt!$T$5),0,IF(AND(Übersicht!$C557=16,Datenblatt!N557&lt;Datenblatt!$T$6),0,IF(AND(Übersicht!$C557=12,Datenblatt!N557&lt;Datenblatt!$T$7),0,IF(AND(Übersicht!$C557=11,Datenblatt!N557&lt;Datenblatt!$T$8),0,IF(AND($C557=13,Datenblatt!N557&gt;Datenblatt!$S$3),100,IF(AND($C557=14,Datenblatt!N557&gt;Datenblatt!$S$4),100,IF(AND($C557=15,Datenblatt!N557&gt;Datenblatt!$S$5),100,IF(AND($C557=16,Datenblatt!N557&gt;Datenblatt!$S$6),100,IF(AND($C557=12,Datenblatt!N557&gt;Datenblatt!$S$7),100,IF(AND($C557=11,Datenblatt!N557&gt;Datenblatt!$S$8),100,IF(Übersicht!$C557=13,Datenblatt!$B$11*Datenblatt!N557^3+Datenblatt!$C$11*Datenblatt!N557^2+Datenblatt!$D$11*Datenblatt!N557+Datenblatt!$E$11,IF(Übersicht!$C557=14,Datenblatt!$B$12*Datenblatt!N557^3+Datenblatt!$C$12*Datenblatt!N557^2+Datenblatt!$D$12*Datenblatt!N557+Datenblatt!$E$12,IF(Übersicht!$C557=15,Datenblatt!$B$13*Datenblatt!N557^3+Datenblatt!$C$13*Datenblatt!N557^2+Datenblatt!$D$13*Datenblatt!N557+Datenblatt!$E$13,IF(Übersicht!$C557=16,Datenblatt!$B$14*Datenblatt!N557^3+Datenblatt!$C$14*Datenblatt!N557^2+Datenblatt!$D$14*Datenblatt!N557+Datenblatt!$E$14,IF(Übersicht!$C557=12,Datenblatt!$B$15*Datenblatt!N557^3+Datenblatt!$C$15*Datenblatt!N557^2+Datenblatt!$D$15*Datenblatt!N557+Datenblatt!$E$15,IF(Übersicht!$C557=11,Datenblatt!$B$16*Datenblatt!N557^3+Datenblatt!$C$16*Datenblatt!N557^2+Datenblatt!$D$16*Datenblatt!N557+Datenblatt!$E$16,0))))))))))))))))))</f>
        <v>#DIV/0!</v>
      </c>
      <c r="L557">
        <f>IF(AND($C557=13,G557&lt;Datenblatt!$V$3),0,IF(AND($C557=14,G557&lt;Datenblatt!$V$4),0,IF(AND($C557=15,G557&lt;Datenblatt!$V$5),0,IF(AND($C557=16,G557&lt;Datenblatt!$V$6),0,IF(AND($C557=12,G557&lt;Datenblatt!$V$7),0,IF(AND($C557=11,G557&lt;Datenblatt!$V$8),0,IF(AND($C557=13,G557&gt;Datenblatt!$U$3),100,IF(AND($C557=14,G557&gt;Datenblatt!$U$4),100,IF(AND($C557=15,G557&gt;Datenblatt!$U$5),100,IF(AND($C557=16,G557&gt;Datenblatt!$U$6),100,IF(AND($C557=12,G557&gt;Datenblatt!$U$7),100,IF(AND($C557=11,G557&gt;Datenblatt!$U$8),100,IF($C557=13,(Datenblatt!$B$19*Übersicht!G557^3)+(Datenblatt!$C$19*Übersicht!G557^2)+(Datenblatt!$D$19*Übersicht!G557)+Datenblatt!$E$19,IF($C557=14,(Datenblatt!$B$20*Übersicht!G557^3)+(Datenblatt!$C$20*Übersicht!G557^2)+(Datenblatt!$D$20*Übersicht!G557)+Datenblatt!$E$20,IF($C557=15,(Datenblatt!$B$21*Übersicht!G557^3)+(Datenblatt!$C$21*Übersicht!G557^2)+(Datenblatt!$D$21*Übersicht!G557)+Datenblatt!$E$21,IF($C557=16,(Datenblatt!$B$22*Übersicht!G557^3)+(Datenblatt!$C$22*Übersicht!G557^2)+(Datenblatt!$D$22*Übersicht!G557)+Datenblatt!$E$22,IF($C557=12,(Datenblatt!$B$23*Übersicht!G557^3)+(Datenblatt!$C$23*Übersicht!G557^2)+(Datenblatt!$D$23*Übersicht!G557)+Datenblatt!$E$23,IF($C557=11,(Datenblatt!$B$24*Übersicht!G557^3)+(Datenblatt!$C$24*Übersicht!G557^2)+(Datenblatt!$D$24*Übersicht!G557)+Datenblatt!$E$24,0))))))))))))))))))</f>
        <v>0</v>
      </c>
      <c r="M557">
        <f>IF(AND(H557="",C557=11),Datenblatt!$I$26,IF(AND(H557="",C557=12),Datenblatt!$I$26,IF(AND(H557="",C557=16),Datenblatt!$I$27,IF(AND(H557="",C557=15),Datenblatt!$I$26,IF(AND(H557="",C557=14),Datenblatt!$I$26,IF(AND(H557="",C557=13),Datenblatt!$I$26,IF(AND($C557=13,H557&gt;Datenblatt!$X$3),0,IF(AND($C557=14,H557&gt;Datenblatt!$X$4),0,IF(AND($C557=15,H557&gt;Datenblatt!$X$5),0,IF(AND($C557=16,H557&gt;Datenblatt!$X$6),0,IF(AND($C557=12,H557&gt;Datenblatt!$X$7),0,IF(AND($C557=11,H557&gt;Datenblatt!$X$8),0,IF(AND($C557=13,H557&lt;Datenblatt!$W$3),100,IF(AND($C557=14,H557&lt;Datenblatt!$W$4),100,IF(AND($C557=15,H557&lt;Datenblatt!$W$5),100,IF(AND($C557=16,H557&lt;Datenblatt!$W$6),100,IF(AND($C557=12,H557&lt;Datenblatt!$W$7),100,IF(AND($C557=11,H557&lt;Datenblatt!$W$8),100,IF($C557=13,(Datenblatt!$B$27*Übersicht!H557^3)+(Datenblatt!$C$27*Übersicht!H557^2)+(Datenblatt!$D$27*Übersicht!H557)+Datenblatt!$E$27,IF($C557=14,(Datenblatt!$B$28*Übersicht!H557^3)+(Datenblatt!$C$28*Übersicht!H557^2)+(Datenblatt!$D$28*Übersicht!H557)+Datenblatt!$E$28,IF($C557=15,(Datenblatt!$B$29*Übersicht!H557^3)+(Datenblatt!$C$29*Übersicht!H557^2)+(Datenblatt!$D$29*Übersicht!H557)+Datenblatt!$E$29,IF($C557=16,(Datenblatt!$B$30*Übersicht!H557^3)+(Datenblatt!$C$30*Übersicht!H557^2)+(Datenblatt!$D$30*Übersicht!H557)+Datenblatt!$E$30,IF($C557=12,(Datenblatt!$B$31*Übersicht!H557^3)+(Datenblatt!$C$31*Übersicht!H557^2)+(Datenblatt!$D$31*Übersicht!H557)+Datenblatt!$E$31,IF($C557=11,(Datenblatt!$B$32*Übersicht!H557^3)+(Datenblatt!$C$32*Übersicht!H557^2)+(Datenblatt!$D$32*Übersicht!H557)+Datenblatt!$E$32,0))))))))))))))))))))))))</f>
        <v>0</v>
      </c>
      <c r="N557">
        <f>IF(AND(H557="",C557=11),Datenblatt!$I$29,IF(AND(H557="",C557=12),Datenblatt!$I$29,IF(AND(H557="",C557=16),Datenblatt!$I$29,IF(AND(H557="",C557=15),Datenblatt!$I$29,IF(AND(H557="",C557=14),Datenblatt!$I$29,IF(AND(H557="",C557=13),Datenblatt!$I$29,IF(AND($C557=13,H557&gt;Datenblatt!$X$3),0,IF(AND($C557=14,H557&gt;Datenblatt!$X$4),0,IF(AND($C557=15,H557&gt;Datenblatt!$X$5),0,IF(AND($C557=16,H557&gt;Datenblatt!$X$6),0,IF(AND($C557=12,H557&gt;Datenblatt!$X$7),0,IF(AND($C557=11,H557&gt;Datenblatt!$X$8),0,IF(AND($C557=13,H557&lt;Datenblatt!$W$3),100,IF(AND($C557=14,H557&lt;Datenblatt!$W$4),100,IF(AND($C557=15,H557&lt;Datenblatt!$W$5),100,IF(AND($C557=16,H557&lt;Datenblatt!$W$6),100,IF(AND($C557=12,H557&lt;Datenblatt!$W$7),100,IF(AND($C557=11,H557&lt;Datenblatt!$W$8),100,IF($C557=13,(Datenblatt!$B$27*Übersicht!H557^3)+(Datenblatt!$C$27*Übersicht!H557^2)+(Datenblatt!$D$27*Übersicht!H557)+Datenblatt!$E$27,IF($C557=14,(Datenblatt!$B$28*Übersicht!H557^3)+(Datenblatt!$C$28*Übersicht!H557^2)+(Datenblatt!$D$28*Übersicht!H557)+Datenblatt!$E$28,IF($C557=15,(Datenblatt!$B$29*Übersicht!H557^3)+(Datenblatt!$C$29*Übersicht!H557^2)+(Datenblatt!$D$29*Übersicht!H557)+Datenblatt!$E$29,IF($C557=16,(Datenblatt!$B$30*Übersicht!H557^3)+(Datenblatt!$C$30*Übersicht!H557^2)+(Datenblatt!$D$30*Übersicht!H557)+Datenblatt!$E$30,IF($C557=12,(Datenblatt!$B$31*Übersicht!H557^3)+(Datenblatt!$C$31*Übersicht!H557^2)+(Datenblatt!$D$31*Übersicht!H557)+Datenblatt!$E$31,IF($C557=11,(Datenblatt!$B$32*Übersicht!H557^3)+(Datenblatt!$C$32*Übersicht!H557^2)+(Datenblatt!$D$32*Übersicht!H557)+Datenblatt!$E$32,0))))))))))))))))))))))))</f>
        <v>0</v>
      </c>
      <c r="O557" s="2" t="e">
        <f t="shared" si="32"/>
        <v>#DIV/0!</v>
      </c>
      <c r="P557" s="2" t="e">
        <f t="shared" si="33"/>
        <v>#DIV/0!</v>
      </c>
      <c r="R557" s="2"/>
      <c r="S557" s="2">
        <f>Datenblatt!$I$10</f>
        <v>62.816491055091916</v>
      </c>
      <c r="T557" s="2">
        <f>Datenblatt!$I$18</f>
        <v>62.379148900450787</v>
      </c>
      <c r="U557" s="2">
        <f>Datenblatt!$I$26</f>
        <v>55.885385458572635</v>
      </c>
      <c r="V557" s="2">
        <f>Datenblatt!$I$34</f>
        <v>60.727085155488531</v>
      </c>
      <c r="W557" s="7" t="e">
        <f t="shared" si="34"/>
        <v>#DIV/0!</v>
      </c>
      <c r="Y557" s="2">
        <f>Datenblatt!$I$5</f>
        <v>73.48733784597421</v>
      </c>
      <c r="Z557">
        <f>Datenblatt!$I$13</f>
        <v>79.926562848016317</v>
      </c>
      <c r="AA557">
        <f>Datenblatt!$I$21</f>
        <v>79.953620531215734</v>
      </c>
      <c r="AB557">
        <f>Datenblatt!$I$29</f>
        <v>70.851454876954847</v>
      </c>
      <c r="AC557">
        <f>Datenblatt!$I$37</f>
        <v>75.813025407742586</v>
      </c>
      <c r="AD557" s="7" t="e">
        <f t="shared" si="35"/>
        <v>#DIV/0!</v>
      </c>
    </row>
    <row r="558" spans="10:30" ht="19" x14ac:dyDescent="0.25">
      <c r="J558" s="3" t="e">
        <f>IF(AND($C558=13,Datenblatt!M558&lt;Datenblatt!$R$3),0,IF(AND($C558=14,Datenblatt!M558&lt;Datenblatt!$R$4),0,IF(AND($C558=15,Datenblatt!M558&lt;Datenblatt!$R$5),0,IF(AND($C558=16,Datenblatt!M558&lt;Datenblatt!$R$6),0,IF(AND($C558=12,Datenblatt!M558&lt;Datenblatt!$R$7),0,IF(AND($C558=11,Datenblatt!M558&lt;Datenblatt!$R$8),0,IF(AND($C558=13,Datenblatt!M558&gt;Datenblatt!$Q$3),100,IF(AND($C558=14,Datenblatt!M558&gt;Datenblatt!$Q$4),100,IF(AND($C558=15,Datenblatt!M558&gt;Datenblatt!$Q$5),100,IF(AND($C558=16,Datenblatt!M558&gt;Datenblatt!$Q$6),100,IF(AND($C558=12,Datenblatt!M558&gt;Datenblatt!$Q$7),100,IF(AND($C558=11,Datenblatt!M558&gt;Datenblatt!$Q$8),100,IF(Übersicht!$C558=13,Datenblatt!$B$3*Datenblatt!M558^3+Datenblatt!$C$3*Datenblatt!M558^2+Datenblatt!$D$3*Datenblatt!M558+Datenblatt!$E$3,IF(Übersicht!$C558=14,Datenblatt!$B$4*Datenblatt!M558^3+Datenblatt!$C$4*Datenblatt!M558^2+Datenblatt!$D$4*Datenblatt!M558+Datenblatt!$E$4,IF(Übersicht!$C558=15,Datenblatt!$B$5*Datenblatt!M558^3+Datenblatt!$C$5*Datenblatt!M558^2+Datenblatt!$D$5*Datenblatt!M558+Datenblatt!$E$5,IF(Übersicht!$C558=16,Datenblatt!$B$6*Datenblatt!M558^3+Datenblatt!$C$6*Datenblatt!M558^2+Datenblatt!$D$6*Datenblatt!M558+Datenblatt!$E$6,IF(Übersicht!$C558=12,Datenblatt!$B$7*Datenblatt!M558^3+Datenblatt!$C$7*Datenblatt!M558^2+Datenblatt!$D$7*Datenblatt!M558+Datenblatt!$E$7,IF(Übersicht!$C558=11,Datenblatt!$B$8*Datenblatt!M558^3+Datenblatt!$C$8*Datenblatt!M558^2+Datenblatt!$D$8*Datenblatt!M558+Datenblatt!$E$8,0))))))))))))))))))</f>
        <v>#DIV/0!</v>
      </c>
      <c r="K558" t="e">
        <f>IF(AND(Übersicht!$C558=13,Datenblatt!N558&lt;Datenblatt!$T$3),0,IF(AND(Übersicht!$C558=14,Datenblatt!N558&lt;Datenblatt!$T$4),0,IF(AND(Übersicht!$C558=15,Datenblatt!N558&lt;Datenblatt!$T$5),0,IF(AND(Übersicht!$C558=16,Datenblatt!N558&lt;Datenblatt!$T$6),0,IF(AND(Übersicht!$C558=12,Datenblatt!N558&lt;Datenblatt!$T$7),0,IF(AND(Übersicht!$C558=11,Datenblatt!N558&lt;Datenblatt!$T$8),0,IF(AND($C558=13,Datenblatt!N558&gt;Datenblatt!$S$3),100,IF(AND($C558=14,Datenblatt!N558&gt;Datenblatt!$S$4),100,IF(AND($C558=15,Datenblatt!N558&gt;Datenblatt!$S$5),100,IF(AND($C558=16,Datenblatt!N558&gt;Datenblatt!$S$6),100,IF(AND($C558=12,Datenblatt!N558&gt;Datenblatt!$S$7),100,IF(AND($C558=11,Datenblatt!N558&gt;Datenblatt!$S$8),100,IF(Übersicht!$C558=13,Datenblatt!$B$11*Datenblatt!N558^3+Datenblatt!$C$11*Datenblatt!N558^2+Datenblatt!$D$11*Datenblatt!N558+Datenblatt!$E$11,IF(Übersicht!$C558=14,Datenblatt!$B$12*Datenblatt!N558^3+Datenblatt!$C$12*Datenblatt!N558^2+Datenblatt!$D$12*Datenblatt!N558+Datenblatt!$E$12,IF(Übersicht!$C558=15,Datenblatt!$B$13*Datenblatt!N558^3+Datenblatt!$C$13*Datenblatt!N558^2+Datenblatt!$D$13*Datenblatt!N558+Datenblatt!$E$13,IF(Übersicht!$C558=16,Datenblatt!$B$14*Datenblatt!N558^3+Datenblatt!$C$14*Datenblatt!N558^2+Datenblatt!$D$14*Datenblatt!N558+Datenblatt!$E$14,IF(Übersicht!$C558=12,Datenblatt!$B$15*Datenblatt!N558^3+Datenblatt!$C$15*Datenblatt!N558^2+Datenblatt!$D$15*Datenblatt!N558+Datenblatt!$E$15,IF(Übersicht!$C558=11,Datenblatt!$B$16*Datenblatt!N558^3+Datenblatt!$C$16*Datenblatt!N558^2+Datenblatt!$D$16*Datenblatt!N558+Datenblatt!$E$16,0))))))))))))))))))</f>
        <v>#DIV/0!</v>
      </c>
      <c r="L558">
        <f>IF(AND($C558=13,G558&lt;Datenblatt!$V$3),0,IF(AND($C558=14,G558&lt;Datenblatt!$V$4),0,IF(AND($C558=15,G558&lt;Datenblatt!$V$5),0,IF(AND($C558=16,G558&lt;Datenblatt!$V$6),0,IF(AND($C558=12,G558&lt;Datenblatt!$V$7),0,IF(AND($C558=11,G558&lt;Datenblatt!$V$8),0,IF(AND($C558=13,G558&gt;Datenblatt!$U$3),100,IF(AND($C558=14,G558&gt;Datenblatt!$U$4),100,IF(AND($C558=15,G558&gt;Datenblatt!$U$5),100,IF(AND($C558=16,G558&gt;Datenblatt!$U$6),100,IF(AND($C558=12,G558&gt;Datenblatt!$U$7),100,IF(AND($C558=11,G558&gt;Datenblatt!$U$8),100,IF($C558=13,(Datenblatt!$B$19*Übersicht!G558^3)+(Datenblatt!$C$19*Übersicht!G558^2)+(Datenblatt!$D$19*Übersicht!G558)+Datenblatt!$E$19,IF($C558=14,(Datenblatt!$B$20*Übersicht!G558^3)+(Datenblatt!$C$20*Übersicht!G558^2)+(Datenblatt!$D$20*Übersicht!G558)+Datenblatt!$E$20,IF($C558=15,(Datenblatt!$B$21*Übersicht!G558^3)+(Datenblatt!$C$21*Übersicht!G558^2)+(Datenblatt!$D$21*Übersicht!G558)+Datenblatt!$E$21,IF($C558=16,(Datenblatt!$B$22*Übersicht!G558^3)+(Datenblatt!$C$22*Übersicht!G558^2)+(Datenblatt!$D$22*Übersicht!G558)+Datenblatt!$E$22,IF($C558=12,(Datenblatt!$B$23*Übersicht!G558^3)+(Datenblatt!$C$23*Übersicht!G558^2)+(Datenblatt!$D$23*Übersicht!G558)+Datenblatt!$E$23,IF($C558=11,(Datenblatt!$B$24*Übersicht!G558^3)+(Datenblatt!$C$24*Übersicht!G558^2)+(Datenblatt!$D$24*Übersicht!G558)+Datenblatt!$E$24,0))))))))))))))))))</f>
        <v>0</v>
      </c>
      <c r="M558">
        <f>IF(AND(H558="",C558=11),Datenblatt!$I$26,IF(AND(H558="",C558=12),Datenblatt!$I$26,IF(AND(H558="",C558=16),Datenblatt!$I$27,IF(AND(H558="",C558=15),Datenblatt!$I$26,IF(AND(H558="",C558=14),Datenblatt!$I$26,IF(AND(H558="",C558=13),Datenblatt!$I$26,IF(AND($C558=13,H558&gt;Datenblatt!$X$3),0,IF(AND($C558=14,H558&gt;Datenblatt!$X$4),0,IF(AND($C558=15,H558&gt;Datenblatt!$X$5),0,IF(AND($C558=16,H558&gt;Datenblatt!$X$6),0,IF(AND($C558=12,H558&gt;Datenblatt!$X$7),0,IF(AND($C558=11,H558&gt;Datenblatt!$X$8),0,IF(AND($C558=13,H558&lt;Datenblatt!$W$3),100,IF(AND($C558=14,H558&lt;Datenblatt!$W$4),100,IF(AND($C558=15,H558&lt;Datenblatt!$W$5),100,IF(AND($C558=16,H558&lt;Datenblatt!$W$6),100,IF(AND($C558=12,H558&lt;Datenblatt!$W$7),100,IF(AND($C558=11,H558&lt;Datenblatt!$W$8),100,IF($C558=13,(Datenblatt!$B$27*Übersicht!H558^3)+(Datenblatt!$C$27*Übersicht!H558^2)+(Datenblatt!$D$27*Übersicht!H558)+Datenblatt!$E$27,IF($C558=14,(Datenblatt!$B$28*Übersicht!H558^3)+(Datenblatt!$C$28*Übersicht!H558^2)+(Datenblatt!$D$28*Übersicht!H558)+Datenblatt!$E$28,IF($C558=15,(Datenblatt!$B$29*Übersicht!H558^3)+(Datenblatt!$C$29*Übersicht!H558^2)+(Datenblatt!$D$29*Übersicht!H558)+Datenblatt!$E$29,IF($C558=16,(Datenblatt!$B$30*Übersicht!H558^3)+(Datenblatt!$C$30*Übersicht!H558^2)+(Datenblatt!$D$30*Übersicht!H558)+Datenblatt!$E$30,IF($C558=12,(Datenblatt!$B$31*Übersicht!H558^3)+(Datenblatt!$C$31*Übersicht!H558^2)+(Datenblatt!$D$31*Übersicht!H558)+Datenblatt!$E$31,IF($C558=11,(Datenblatt!$B$32*Übersicht!H558^3)+(Datenblatt!$C$32*Übersicht!H558^2)+(Datenblatt!$D$32*Übersicht!H558)+Datenblatt!$E$32,0))))))))))))))))))))))))</f>
        <v>0</v>
      </c>
      <c r="N558">
        <f>IF(AND(H558="",C558=11),Datenblatt!$I$29,IF(AND(H558="",C558=12),Datenblatt!$I$29,IF(AND(H558="",C558=16),Datenblatt!$I$29,IF(AND(H558="",C558=15),Datenblatt!$I$29,IF(AND(H558="",C558=14),Datenblatt!$I$29,IF(AND(H558="",C558=13),Datenblatt!$I$29,IF(AND($C558=13,H558&gt;Datenblatt!$X$3),0,IF(AND($C558=14,H558&gt;Datenblatt!$X$4),0,IF(AND($C558=15,H558&gt;Datenblatt!$X$5),0,IF(AND($C558=16,H558&gt;Datenblatt!$X$6),0,IF(AND($C558=12,H558&gt;Datenblatt!$X$7),0,IF(AND($C558=11,H558&gt;Datenblatt!$X$8),0,IF(AND($C558=13,H558&lt;Datenblatt!$W$3),100,IF(AND($C558=14,H558&lt;Datenblatt!$W$4),100,IF(AND($C558=15,H558&lt;Datenblatt!$W$5),100,IF(AND($C558=16,H558&lt;Datenblatt!$W$6),100,IF(AND($C558=12,H558&lt;Datenblatt!$W$7),100,IF(AND($C558=11,H558&lt;Datenblatt!$W$8),100,IF($C558=13,(Datenblatt!$B$27*Übersicht!H558^3)+(Datenblatt!$C$27*Übersicht!H558^2)+(Datenblatt!$D$27*Übersicht!H558)+Datenblatt!$E$27,IF($C558=14,(Datenblatt!$B$28*Übersicht!H558^3)+(Datenblatt!$C$28*Übersicht!H558^2)+(Datenblatt!$D$28*Übersicht!H558)+Datenblatt!$E$28,IF($C558=15,(Datenblatt!$B$29*Übersicht!H558^3)+(Datenblatt!$C$29*Übersicht!H558^2)+(Datenblatt!$D$29*Übersicht!H558)+Datenblatt!$E$29,IF($C558=16,(Datenblatt!$B$30*Übersicht!H558^3)+(Datenblatt!$C$30*Übersicht!H558^2)+(Datenblatt!$D$30*Übersicht!H558)+Datenblatt!$E$30,IF($C558=12,(Datenblatt!$B$31*Übersicht!H558^3)+(Datenblatt!$C$31*Übersicht!H558^2)+(Datenblatt!$D$31*Übersicht!H558)+Datenblatt!$E$31,IF($C558=11,(Datenblatt!$B$32*Übersicht!H558^3)+(Datenblatt!$C$32*Übersicht!H558^2)+(Datenblatt!$D$32*Übersicht!H558)+Datenblatt!$E$32,0))))))))))))))))))))))))</f>
        <v>0</v>
      </c>
      <c r="O558" s="2" t="e">
        <f t="shared" si="32"/>
        <v>#DIV/0!</v>
      </c>
      <c r="P558" s="2" t="e">
        <f t="shared" si="33"/>
        <v>#DIV/0!</v>
      </c>
      <c r="R558" s="2"/>
      <c r="S558" s="2">
        <f>Datenblatt!$I$10</f>
        <v>62.816491055091916</v>
      </c>
      <c r="T558" s="2">
        <f>Datenblatt!$I$18</f>
        <v>62.379148900450787</v>
      </c>
      <c r="U558" s="2">
        <f>Datenblatt!$I$26</f>
        <v>55.885385458572635</v>
      </c>
      <c r="V558" s="2">
        <f>Datenblatt!$I$34</f>
        <v>60.727085155488531</v>
      </c>
      <c r="W558" s="7" t="e">
        <f t="shared" si="34"/>
        <v>#DIV/0!</v>
      </c>
      <c r="Y558" s="2">
        <f>Datenblatt!$I$5</f>
        <v>73.48733784597421</v>
      </c>
      <c r="Z558">
        <f>Datenblatt!$I$13</f>
        <v>79.926562848016317</v>
      </c>
      <c r="AA558">
        <f>Datenblatt!$I$21</f>
        <v>79.953620531215734</v>
      </c>
      <c r="AB558">
        <f>Datenblatt!$I$29</f>
        <v>70.851454876954847</v>
      </c>
      <c r="AC558">
        <f>Datenblatt!$I$37</f>
        <v>75.813025407742586</v>
      </c>
      <c r="AD558" s="7" t="e">
        <f t="shared" si="35"/>
        <v>#DIV/0!</v>
      </c>
    </row>
    <row r="559" spans="10:30" ht="19" x14ac:dyDescent="0.25">
      <c r="J559" s="3" t="e">
        <f>IF(AND($C559=13,Datenblatt!M559&lt;Datenblatt!$R$3),0,IF(AND($C559=14,Datenblatt!M559&lt;Datenblatt!$R$4),0,IF(AND($C559=15,Datenblatt!M559&lt;Datenblatt!$R$5),0,IF(AND($C559=16,Datenblatt!M559&lt;Datenblatt!$R$6),0,IF(AND($C559=12,Datenblatt!M559&lt;Datenblatt!$R$7),0,IF(AND($C559=11,Datenblatt!M559&lt;Datenblatt!$R$8),0,IF(AND($C559=13,Datenblatt!M559&gt;Datenblatt!$Q$3),100,IF(AND($C559=14,Datenblatt!M559&gt;Datenblatt!$Q$4),100,IF(AND($C559=15,Datenblatt!M559&gt;Datenblatt!$Q$5),100,IF(AND($C559=16,Datenblatt!M559&gt;Datenblatt!$Q$6),100,IF(AND($C559=12,Datenblatt!M559&gt;Datenblatt!$Q$7),100,IF(AND($C559=11,Datenblatt!M559&gt;Datenblatt!$Q$8),100,IF(Übersicht!$C559=13,Datenblatt!$B$3*Datenblatt!M559^3+Datenblatt!$C$3*Datenblatt!M559^2+Datenblatt!$D$3*Datenblatt!M559+Datenblatt!$E$3,IF(Übersicht!$C559=14,Datenblatt!$B$4*Datenblatt!M559^3+Datenblatt!$C$4*Datenblatt!M559^2+Datenblatt!$D$4*Datenblatt!M559+Datenblatt!$E$4,IF(Übersicht!$C559=15,Datenblatt!$B$5*Datenblatt!M559^3+Datenblatt!$C$5*Datenblatt!M559^2+Datenblatt!$D$5*Datenblatt!M559+Datenblatt!$E$5,IF(Übersicht!$C559=16,Datenblatt!$B$6*Datenblatt!M559^3+Datenblatt!$C$6*Datenblatt!M559^2+Datenblatt!$D$6*Datenblatt!M559+Datenblatt!$E$6,IF(Übersicht!$C559=12,Datenblatt!$B$7*Datenblatt!M559^3+Datenblatt!$C$7*Datenblatt!M559^2+Datenblatt!$D$7*Datenblatt!M559+Datenblatt!$E$7,IF(Übersicht!$C559=11,Datenblatt!$B$8*Datenblatt!M559^3+Datenblatt!$C$8*Datenblatt!M559^2+Datenblatt!$D$8*Datenblatt!M559+Datenblatt!$E$8,0))))))))))))))))))</f>
        <v>#DIV/0!</v>
      </c>
      <c r="K559" t="e">
        <f>IF(AND(Übersicht!$C559=13,Datenblatt!N559&lt;Datenblatt!$T$3),0,IF(AND(Übersicht!$C559=14,Datenblatt!N559&lt;Datenblatt!$T$4),0,IF(AND(Übersicht!$C559=15,Datenblatt!N559&lt;Datenblatt!$T$5),0,IF(AND(Übersicht!$C559=16,Datenblatt!N559&lt;Datenblatt!$T$6),0,IF(AND(Übersicht!$C559=12,Datenblatt!N559&lt;Datenblatt!$T$7),0,IF(AND(Übersicht!$C559=11,Datenblatt!N559&lt;Datenblatt!$T$8),0,IF(AND($C559=13,Datenblatt!N559&gt;Datenblatt!$S$3),100,IF(AND($C559=14,Datenblatt!N559&gt;Datenblatt!$S$4),100,IF(AND($C559=15,Datenblatt!N559&gt;Datenblatt!$S$5),100,IF(AND($C559=16,Datenblatt!N559&gt;Datenblatt!$S$6),100,IF(AND($C559=12,Datenblatt!N559&gt;Datenblatt!$S$7),100,IF(AND($C559=11,Datenblatt!N559&gt;Datenblatt!$S$8),100,IF(Übersicht!$C559=13,Datenblatt!$B$11*Datenblatt!N559^3+Datenblatt!$C$11*Datenblatt!N559^2+Datenblatt!$D$11*Datenblatt!N559+Datenblatt!$E$11,IF(Übersicht!$C559=14,Datenblatt!$B$12*Datenblatt!N559^3+Datenblatt!$C$12*Datenblatt!N559^2+Datenblatt!$D$12*Datenblatt!N559+Datenblatt!$E$12,IF(Übersicht!$C559=15,Datenblatt!$B$13*Datenblatt!N559^3+Datenblatt!$C$13*Datenblatt!N559^2+Datenblatt!$D$13*Datenblatt!N559+Datenblatt!$E$13,IF(Übersicht!$C559=16,Datenblatt!$B$14*Datenblatt!N559^3+Datenblatt!$C$14*Datenblatt!N559^2+Datenblatt!$D$14*Datenblatt!N559+Datenblatt!$E$14,IF(Übersicht!$C559=12,Datenblatt!$B$15*Datenblatt!N559^3+Datenblatt!$C$15*Datenblatt!N559^2+Datenblatt!$D$15*Datenblatt!N559+Datenblatt!$E$15,IF(Übersicht!$C559=11,Datenblatt!$B$16*Datenblatt!N559^3+Datenblatt!$C$16*Datenblatt!N559^2+Datenblatt!$D$16*Datenblatt!N559+Datenblatt!$E$16,0))))))))))))))))))</f>
        <v>#DIV/0!</v>
      </c>
      <c r="L559">
        <f>IF(AND($C559=13,G559&lt;Datenblatt!$V$3),0,IF(AND($C559=14,G559&lt;Datenblatt!$V$4),0,IF(AND($C559=15,G559&lt;Datenblatt!$V$5),0,IF(AND($C559=16,G559&lt;Datenblatt!$V$6),0,IF(AND($C559=12,G559&lt;Datenblatt!$V$7),0,IF(AND($C559=11,G559&lt;Datenblatt!$V$8),0,IF(AND($C559=13,G559&gt;Datenblatt!$U$3),100,IF(AND($C559=14,G559&gt;Datenblatt!$U$4),100,IF(AND($C559=15,G559&gt;Datenblatt!$U$5),100,IF(AND($C559=16,G559&gt;Datenblatt!$U$6),100,IF(AND($C559=12,G559&gt;Datenblatt!$U$7),100,IF(AND($C559=11,G559&gt;Datenblatt!$U$8),100,IF($C559=13,(Datenblatt!$B$19*Übersicht!G559^3)+(Datenblatt!$C$19*Übersicht!G559^2)+(Datenblatt!$D$19*Übersicht!G559)+Datenblatt!$E$19,IF($C559=14,(Datenblatt!$B$20*Übersicht!G559^3)+(Datenblatt!$C$20*Übersicht!G559^2)+(Datenblatt!$D$20*Übersicht!G559)+Datenblatt!$E$20,IF($C559=15,(Datenblatt!$B$21*Übersicht!G559^3)+(Datenblatt!$C$21*Übersicht!G559^2)+(Datenblatt!$D$21*Übersicht!G559)+Datenblatt!$E$21,IF($C559=16,(Datenblatt!$B$22*Übersicht!G559^3)+(Datenblatt!$C$22*Übersicht!G559^2)+(Datenblatt!$D$22*Übersicht!G559)+Datenblatt!$E$22,IF($C559=12,(Datenblatt!$B$23*Übersicht!G559^3)+(Datenblatt!$C$23*Übersicht!G559^2)+(Datenblatt!$D$23*Übersicht!G559)+Datenblatt!$E$23,IF($C559=11,(Datenblatt!$B$24*Übersicht!G559^3)+(Datenblatt!$C$24*Übersicht!G559^2)+(Datenblatt!$D$24*Übersicht!G559)+Datenblatt!$E$24,0))))))))))))))))))</f>
        <v>0</v>
      </c>
      <c r="M559">
        <f>IF(AND(H559="",C559=11),Datenblatt!$I$26,IF(AND(H559="",C559=12),Datenblatt!$I$26,IF(AND(H559="",C559=16),Datenblatt!$I$27,IF(AND(H559="",C559=15),Datenblatt!$I$26,IF(AND(H559="",C559=14),Datenblatt!$I$26,IF(AND(H559="",C559=13),Datenblatt!$I$26,IF(AND($C559=13,H559&gt;Datenblatt!$X$3),0,IF(AND($C559=14,H559&gt;Datenblatt!$X$4),0,IF(AND($C559=15,H559&gt;Datenblatt!$X$5),0,IF(AND($C559=16,H559&gt;Datenblatt!$X$6),0,IF(AND($C559=12,H559&gt;Datenblatt!$X$7),0,IF(AND($C559=11,H559&gt;Datenblatt!$X$8),0,IF(AND($C559=13,H559&lt;Datenblatt!$W$3),100,IF(AND($C559=14,H559&lt;Datenblatt!$W$4),100,IF(AND($C559=15,H559&lt;Datenblatt!$W$5),100,IF(AND($C559=16,H559&lt;Datenblatt!$W$6),100,IF(AND($C559=12,H559&lt;Datenblatt!$W$7),100,IF(AND($C559=11,H559&lt;Datenblatt!$W$8),100,IF($C559=13,(Datenblatt!$B$27*Übersicht!H559^3)+(Datenblatt!$C$27*Übersicht!H559^2)+(Datenblatt!$D$27*Übersicht!H559)+Datenblatt!$E$27,IF($C559=14,(Datenblatt!$B$28*Übersicht!H559^3)+(Datenblatt!$C$28*Übersicht!H559^2)+(Datenblatt!$D$28*Übersicht!H559)+Datenblatt!$E$28,IF($C559=15,(Datenblatt!$B$29*Übersicht!H559^3)+(Datenblatt!$C$29*Übersicht!H559^2)+(Datenblatt!$D$29*Übersicht!H559)+Datenblatt!$E$29,IF($C559=16,(Datenblatt!$B$30*Übersicht!H559^3)+(Datenblatt!$C$30*Übersicht!H559^2)+(Datenblatt!$D$30*Übersicht!H559)+Datenblatt!$E$30,IF($C559=12,(Datenblatt!$B$31*Übersicht!H559^3)+(Datenblatt!$C$31*Übersicht!H559^2)+(Datenblatt!$D$31*Übersicht!H559)+Datenblatt!$E$31,IF($C559=11,(Datenblatt!$B$32*Übersicht!H559^3)+(Datenblatt!$C$32*Übersicht!H559^2)+(Datenblatt!$D$32*Übersicht!H559)+Datenblatt!$E$32,0))))))))))))))))))))))))</f>
        <v>0</v>
      </c>
      <c r="N559">
        <f>IF(AND(H559="",C559=11),Datenblatt!$I$29,IF(AND(H559="",C559=12),Datenblatt!$I$29,IF(AND(H559="",C559=16),Datenblatt!$I$29,IF(AND(H559="",C559=15),Datenblatt!$I$29,IF(AND(H559="",C559=14),Datenblatt!$I$29,IF(AND(H559="",C559=13),Datenblatt!$I$29,IF(AND($C559=13,H559&gt;Datenblatt!$X$3),0,IF(AND($C559=14,H559&gt;Datenblatt!$X$4),0,IF(AND($C559=15,H559&gt;Datenblatt!$X$5),0,IF(AND($C559=16,H559&gt;Datenblatt!$X$6),0,IF(AND($C559=12,H559&gt;Datenblatt!$X$7),0,IF(AND($C559=11,H559&gt;Datenblatt!$X$8),0,IF(AND($C559=13,H559&lt;Datenblatt!$W$3),100,IF(AND($C559=14,H559&lt;Datenblatt!$W$4),100,IF(AND($C559=15,H559&lt;Datenblatt!$W$5),100,IF(AND($C559=16,H559&lt;Datenblatt!$W$6),100,IF(AND($C559=12,H559&lt;Datenblatt!$W$7),100,IF(AND($C559=11,H559&lt;Datenblatt!$W$8),100,IF($C559=13,(Datenblatt!$B$27*Übersicht!H559^3)+(Datenblatt!$C$27*Übersicht!H559^2)+(Datenblatt!$D$27*Übersicht!H559)+Datenblatt!$E$27,IF($C559=14,(Datenblatt!$B$28*Übersicht!H559^3)+(Datenblatt!$C$28*Übersicht!H559^2)+(Datenblatt!$D$28*Übersicht!H559)+Datenblatt!$E$28,IF($C559=15,(Datenblatt!$B$29*Übersicht!H559^3)+(Datenblatt!$C$29*Übersicht!H559^2)+(Datenblatt!$D$29*Übersicht!H559)+Datenblatt!$E$29,IF($C559=16,(Datenblatt!$B$30*Übersicht!H559^3)+(Datenblatt!$C$30*Übersicht!H559^2)+(Datenblatt!$D$30*Übersicht!H559)+Datenblatt!$E$30,IF($C559=12,(Datenblatt!$B$31*Übersicht!H559^3)+(Datenblatt!$C$31*Übersicht!H559^2)+(Datenblatt!$D$31*Übersicht!H559)+Datenblatt!$E$31,IF($C559=11,(Datenblatt!$B$32*Übersicht!H559^3)+(Datenblatt!$C$32*Übersicht!H559^2)+(Datenblatt!$D$32*Übersicht!H559)+Datenblatt!$E$32,0))))))))))))))))))))))))</f>
        <v>0</v>
      </c>
      <c r="O559" s="2" t="e">
        <f t="shared" si="32"/>
        <v>#DIV/0!</v>
      </c>
      <c r="P559" s="2" t="e">
        <f t="shared" si="33"/>
        <v>#DIV/0!</v>
      </c>
      <c r="R559" s="2"/>
      <c r="S559" s="2">
        <f>Datenblatt!$I$10</f>
        <v>62.816491055091916</v>
      </c>
      <c r="T559" s="2">
        <f>Datenblatt!$I$18</f>
        <v>62.379148900450787</v>
      </c>
      <c r="U559" s="2">
        <f>Datenblatt!$I$26</f>
        <v>55.885385458572635</v>
      </c>
      <c r="V559" s="2">
        <f>Datenblatt!$I$34</f>
        <v>60.727085155488531</v>
      </c>
      <c r="W559" s="7" t="e">
        <f t="shared" si="34"/>
        <v>#DIV/0!</v>
      </c>
      <c r="Y559" s="2">
        <f>Datenblatt!$I$5</f>
        <v>73.48733784597421</v>
      </c>
      <c r="Z559">
        <f>Datenblatt!$I$13</f>
        <v>79.926562848016317</v>
      </c>
      <c r="AA559">
        <f>Datenblatt!$I$21</f>
        <v>79.953620531215734</v>
      </c>
      <c r="AB559">
        <f>Datenblatt!$I$29</f>
        <v>70.851454876954847</v>
      </c>
      <c r="AC559">
        <f>Datenblatt!$I$37</f>
        <v>75.813025407742586</v>
      </c>
      <c r="AD559" s="7" t="e">
        <f t="shared" si="35"/>
        <v>#DIV/0!</v>
      </c>
    </row>
    <row r="560" spans="10:30" ht="19" x14ac:dyDescent="0.25">
      <c r="J560" s="3" t="e">
        <f>IF(AND($C560=13,Datenblatt!M560&lt;Datenblatt!$R$3),0,IF(AND($C560=14,Datenblatt!M560&lt;Datenblatt!$R$4),0,IF(AND($C560=15,Datenblatt!M560&lt;Datenblatt!$R$5),0,IF(AND($C560=16,Datenblatt!M560&lt;Datenblatt!$R$6),0,IF(AND($C560=12,Datenblatt!M560&lt;Datenblatt!$R$7),0,IF(AND($C560=11,Datenblatt!M560&lt;Datenblatt!$R$8),0,IF(AND($C560=13,Datenblatt!M560&gt;Datenblatt!$Q$3),100,IF(AND($C560=14,Datenblatt!M560&gt;Datenblatt!$Q$4),100,IF(AND($C560=15,Datenblatt!M560&gt;Datenblatt!$Q$5),100,IF(AND($C560=16,Datenblatt!M560&gt;Datenblatt!$Q$6),100,IF(AND($C560=12,Datenblatt!M560&gt;Datenblatt!$Q$7),100,IF(AND($C560=11,Datenblatt!M560&gt;Datenblatt!$Q$8),100,IF(Übersicht!$C560=13,Datenblatt!$B$3*Datenblatt!M560^3+Datenblatt!$C$3*Datenblatt!M560^2+Datenblatt!$D$3*Datenblatt!M560+Datenblatt!$E$3,IF(Übersicht!$C560=14,Datenblatt!$B$4*Datenblatt!M560^3+Datenblatt!$C$4*Datenblatt!M560^2+Datenblatt!$D$4*Datenblatt!M560+Datenblatt!$E$4,IF(Übersicht!$C560=15,Datenblatt!$B$5*Datenblatt!M560^3+Datenblatt!$C$5*Datenblatt!M560^2+Datenblatt!$D$5*Datenblatt!M560+Datenblatt!$E$5,IF(Übersicht!$C560=16,Datenblatt!$B$6*Datenblatt!M560^3+Datenblatt!$C$6*Datenblatt!M560^2+Datenblatt!$D$6*Datenblatt!M560+Datenblatt!$E$6,IF(Übersicht!$C560=12,Datenblatt!$B$7*Datenblatt!M560^3+Datenblatt!$C$7*Datenblatt!M560^2+Datenblatt!$D$7*Datenblatt!M560+Datenblatt!$E$7,IF(Übersicht!$C560=11,Datenblatt!$B$8*Datenblatt!M560^3+Datenblatt!$C$8*Datenblatt!M560^2+Datenblatt!$D$8*Datenblatt!M560+Datenblatt!$E$8,0))))))))))))))))))</f>
        <v>#DIV/0!</v>
      </c>
      <c r="K560" t="e">
        <f>IF(AND(Übersicht!$C560=13,Datenblatt!N560&lt;Datenblatt!$T$3),0,IF(AND(Übersicht!$C560=14,Datenblatt!N560&lt;Datenblatt!$T$4),0,IF(AND(Übersicht!$C560=15,Datenblatt!N560&lt;Datenblatt!$T$5),0,IF(AND(Übersicht!$C560=16,Datenblatt!N560&lt;Datenblatt!$T$6),0,IF(AND(Übersicht!$C560=12,Datenblatt!N560&lt;Datenblatt!$T$7),0,IF(AND(Übersicht!$C560=11,Datenblatt!N560&lt;Datenblatt!$T$8),0,IF(AND($C560=13,Datenblatt!N560&gt;Datenblatt!$S$3),100,IF(AND($C560=14,Datenblatt!N560&gt;Datenblatt!$S$4),100,IF(AND($C560=15,Datenblatt!N560&gt;Datenblatt!$S$5),100,IF(AND($C560=16,Datenblatt!N560&gt;Datenblatt!$S$6),100,IF(AND($C560=12,Datenblatt!N560&gt;Datenblatt!$S$7),100,IF(AND($C560=11,Datenblatt!N560&gt;Datenblatt!$S$8),100,IF(Übersicht!$C560=13,Datenblatt!$B$11*Datenblatt!N560^3+Datenblatt!$C$11*Datenblatt!N560^2+Datenblatt!$D$11*Datenblatt!N560+Datenblatt!$E$11,IF(Übersicht!$C560=14,Datenblatt!$B$12*Datenblatt!N560^3+Datenblatt!$C$12*Datenblatt!N560^2+Datenblatt!$D$12*Datenblatt!N560+Datenblatt!$E$12,IF(Übersicht!$C560=15,Datenblatt!$B$13*Datenblatt!N560^3+Datenblatt!$C$13*Datenblatt!N560^2+Datenblatt!$D$13*Datenblatt!N560+Datenblatt!$E$13,IF(Übersicht!$C560=16,Datenblatt!$B$14*Datenblatt!N560^3+Datenblatt!$C$14*Datenblatt!N560^2+Datenblatt!$D$14*Datenblatt!N560+Datenblatt!$E$14,IF(Übersicht!$C560=12,Datenblatt!$B$15*Datenblatt!N560^3+Datenblatt!$C$15*Datenblatt!N560^2+Datenblatt!$D$15*Datenblatt!N560+Datenblatt!$E$15,IF(Übersicht!$C560=11,Datenblatt!$B$16*Datenblatt!N560^3+Datenblatt!$C$16*Datenblatt!N560^2+Datenblatt!$D$16*Datenblatt!N560+Datenblatt!$E$16,0))))))))))))))))))</f>
        <v>#DIV/0!</v>
      </c>
      <c r="L560">
        <f>IF(AND($C560=13,G560&lt;Datenblatt!$V$3),0,IF(AND($C560=14,G560&lt;Datenblatt!$V$4),0,IF(AND($C560=15,G560&lt;Datenblatt!$V$5),0,IF(AND($C560=16,G560&lt;Datenblatt!$V$6),0,IF(AND($C560=12,G560&lt;Datenblatt!$V$7),0,IF(AND($C560=11,G560&lt;Datenblatt!$V$8),0,IF(AND($C560=13,G560&gt;Datenblatt!$U$3),100,IF(AND($C560=14,G560&gt;Datenblatt!$U$4),100,IF(AND($C560=15,G560&gt;Datenblatt!$U$5),100,IF(AND($C560=16,G560&gt;Datenblatt!$U$6),100,IF(AND($C560=12,G560&gt;Datenblatt!$U$7),100,IF(AND($C560=11,G560&gt;Datenblatt!$U$8),100,IF($C560=13,(Datenblatt!$B$19*Übersicht!G560^3)+(Datenblatt!$C$19*Übersicht!G560^2)+(Datenblatt!$D$19*Übersicht!G560)+Datenblatt!$E$19,IF($C560=14,(Datenblatt!$B$20*Übersicht!G560^3)+(Datenblatt!$C$20*Übersicht!G560^2)+(Datenblatt!$D$20*Übersicht!G560)+Datenblatt!$E$20,IF($C560=15,(Datenblatt!$B$21*Übersicht!G560^3)+(Datenblatt!$C$21*Übersicht!G560^2)+(Datenblatt!$D$21*Übersicht!G560)+Datenblatt!$E$21,IF($C560=16,(Datenblatt!$B$22*Übersicht!G560^3)+(Datenblatt!$C$22*Übersicht!G560^2)+(Datenblatt!$D$22*Übersicht!G560)+Datenblatt!$E$22,IF($C560=12,(Datenblatt!$B$23*Übersicht!G560^3)+(Datenblatt!$C$23*Übersicht!G560^2)+(Datenblatt!$D$23*Übersicht!G560)+Datenblatt!$E$23,IF($C560=11,(Datenblatt!$B$24*Übersicht!G560^3)+(Datenblatt!$C$24*Übersicht!G560^2)+(Datenblatt!$D$24*Übersicht!G560)+Datenblatt!$E$24,0))))))))))))))))))</f>
        <v>0</v>
      </c>
      <c r="M560">
        <f>IF(AND(H560="",C560=11),Datenblatt!$I$26,IF(AND(H560="",C560=12),Datenblatt!$I$26,IF(AND(H560="",C560=16),Datenblatt!$I$27,IF(AND(H560="",C560=15),Datenblatt!$I$26,IF(AND(H560="",C560=14),Datenblatt!$I$26,IF(AND(H560="",C560=13),Datenblatt!$I$26,IF(AND($C560=13,H560&gt;Datenblatt!$X$3),0,IF(AND($C560=14,H560&gt;Datenblatt!$X$4),0,IF(AND($C560=15,H560&gt;Datenblatt!$X$5),0,IF(AND($C560=16,H560&gt;Datenblatt!$X$6),0,IF(AND($C560=12,H560&gt;Datenblatt!$X$7),0,IF(AND($C560=11,H560&gt;Datenblatt!$X$8),0,IF(AND($C560=13,H560&lt;Datenblatt!$W$3),100,IF(AND($C560=14,H560&lt;Datenblatt!$W$4),100,IF(AND($C560=15,H560&lt;Datenblatt!$W$5),100,IF(AND($C560=16,H560&lt;Datenblatt!$W$6),100,IF(AND($C560=12,H560&lt;Datenblatt!$W$7),100,IF(AND($C560=11,H560&lt;Datenblatt!$W$8),100,IF($C560=13,(Datenblatt!$B$27*Übersicht!H560^3)+(Datenblatt!$C$27*Übersicht!H560^2)+(Datenblatt!$D$27*Übersicht!H560)+Datenblatt!$E$27,IF($C560=14,(Datenblatt!$B$28*Übersicht!H560^3)+(Datenblatt!$C$28*Übersicht!H560^2)+(Datenblatt!$D$28*Übersicht!H560)+Datenblatt!$E$28,IF($C560=15,(Datenblatt!$B$29*Übersicht!H560^3)+(Datenblatt!$C$29*Übersicht!H560^2)+(Datenblatt!$D$29*Übersicht!H560)+Datenblatt!$E$29,IF($C560=16,(Datenblatt!$B$30*Übersicht!H560^3)+(Datenblatt!$C$30*Übersicht!H560^2)+(Datenblatt!$D$30*Übersicht!H560)+Datenblatt!$E$30,IF($C560=12,(Datenblatt!$B$31*Übersicht!H560^3)+(Datenblatt!$C$31*Übersicht!H560^2)+(Datenblatt!$D$31*Übersicht!H560)+Datenblatt!$E$31,IF($C560=11,(Datenblatt!$B$32*Übersicht!H560^3)+(Datenblatt!$C$32*Übersicht!H560^2)+(Datenblatt!$D$32*Übersicht!H560)+Datenblatt!$E$32,0))))))))))))))))))))))))</f>
        <v>0</v>
      </c>
      <c r="N560">
        <f>IF(AND(H560="",C560=11),Datenblatt!$I$29,IF(AND(H560="",C560=12),Datenblatt!$I$29,IF(AND(H560="",C560=16),Datenblatt!$I$29,IF(AND(H560="",C560=15),Datenblatt!$I$29,IF(AND(H560="",C560=14),Datenblatt!$I$29,IF(AND(H560="",C560=13),Datenblatt!$I$29,IF(AND($C560=13,H560&gt;Datenblatt!$X$3),0,IF(AND($C560=14,H560&gt;Datenblatt!$X$4),0,IF(AND($C560=15,H560&gt;Datenblatt!$X$5),0,IF(AND($C560=16,H560&gt;Datenblatt!$X$6),0,IF(AND($C560=12,H560&gt;Datenblatt!$X$7),0,IF(AND($C560=11,H560&gt;Datenblatt!$X$8),0,IF(AND($C560=13,H560&lt;Datenblatt!$W$3),100,IF(AND($C560=14,H560&lt;Datenblatt!$W$4),100,IF(AND($C560=15,H560&lt;Datenblatt!$W$5),100,IF(AND($C560=16,H560&lt;Datenblatt!$W$6),100,IF(AND($C560=12,H560&lt;Datenblatt!$W$7),100,IF(AND($C560=11,H560&lt;Datenblatt!$W$8),100,IF($C560=13,(Datenblatt!$B$27*Übersicht!H560^3)+(Datenblatt!$C$27*Übersicht!H560^2)+(Datenblatt!$D$27*Übersicht!H560)+Datenblatt!$E$27,IF($C560=14,(Datenblatt!$B$28*Übersicht!H560^3)+(Datenblatt!$C$28*Übersicht!H560^2)+(Datenblatt!$D$28*Übersicht!H560)+Datenblatt!$E$28,IF($C560=15,(Datenblatt!$B$29*Übersicht!H560^3)+(Datenblatt!$C$29*Übersicht!H560^2)+(Datenblatt!$D$29*Übersicht!H560)+Datenblatt!$E$29,IF($C560=16,(Datenblatt!$B$30*Übersicht!H560^3)+(Datenblatt!$C$30*Übersicht!H560^2)+(Datenblatt!$D$30*Übersicht!H560)+Datenblatt!$E$30,IF($C560=12,(Datenblatt!$B$31*Übersicht!H560^3)+(Datenblatt!$C$31*Übersicht!H560^2)+(Datenblatt!$D$31*Übersicht!H560)+Datenblatt!$E$31,IF($C560=11,(Datenblatt!$B$32*Übersicht!H560^3)+(Datenblatt!$C$32*Übersicht!H560^2)+(Datenblatt!$D$32*Übersicht!H560)+Datenblatt!$E$32,0))))))))))))))))))))))))</f>
        <v>0</v>
      </c>
      <c r="O560" s="2" t="e">
        <f t="shared" si="32"/>
        <v>#DIV/0!</v>
      </c>
      <c r="P560" s="2" t="e">
        <f t="shared" si="33"/>
        <v>#DIV/0!</v>
      </c>
      <c r="R560" s="2"/>
      <c r="S560" s="2">
        <f>Datenblatt!$I$10</f>
        <v>62.816491055091916</v>
      </c>
      <c r="T560" s="2">
        <f>Datenblatt!$I$18</f>
        <v>62.379148900450787</v>
      </c>
      <c r="U560" s="2">
        <f>Datenblatt!$I$26</f>
        <v>55.885385458572635</v>
      </c>
      <c r="V560" s="2">
        <f>Datenblatt!$I$34</f>
        <v>60.727085155488531</v>
      </c>
      <c r="W560" s="7" t="e">
        <f t="shared" si="34"/>
        <v>#DIV/0!</v>
      </c>
      <c r="Y560" s="2">
        <f>Datenblatt!$I$5</f>
        <v>73.48733784597421</v>
      </c>
      <c r="Z560">
        <f>Datenblatt!$I$13</f>
        <v>79.926562848016317</v>
      </c>
      <c r="AA560">
        <f>Datenblatt!$I$21</f>
        <v>79.953620531215734</v>
      </c>
      <c r="AB560">
        <f>Datenblatt!$I$29</f>
        <v>70.851454876954847</v>
      </c>
      <c r="AC560">
        <f>Datenblatt!$I$37</f>
        <v>75.813025407742586</v>
      </c>
      <c r="AD560" s="7" t="e">
        <f t="shared" si="35"/>
        <v>#DIV/0!</v>
      </c>
    </row>
    <row r="561" spans="10:30" ht="19" x14ac:dyDescent="0.25">
      <c r="J561" s="3" t="e">
        <f>IF(AND($C561=13,Datenblatt!M561&lt;Datenblatt!$R$3),0,IF(AND($C561=14,Datenblatt!M561&lt;Datenblatt!$R$4),0,IF(AND($C561=15,Datenblatt!M561&lt;Datenblatt!$R$5),0,IF(AND($C561=16,Datenblatt!M561&lt;Datenblatt!$R$6),0,IF(AND($C561=12,Datenblatt!M561&lt;Datenblatt!$R$7),0,IF(AND($C561=11,Datenblatt!M561&lt;Datenblatt!$R$8),0,IF(AND($C561=13,Datenblatt!M561&gt;Datenblatt!$Q$3),100,IF(AND($C561=14,Datenblatt!M561&gt;Datenblatt!$Q$4),100,IF(AND($C561=15,Datenblatt!M561&gt;Datenblatt!$Q$5),100,IF(AND($C561=16,Datenblatt!M561&gt;Datenblatt!$Q$6),100,IF(AND($C561=12,Datenblatt!M561&gt;Datenblatt!$Q$7),100,IF(AND($C561=11,Datenblatt!M561&gt;Datenblatt!$Q$8),100,IF(Übersicht!$C561=13,Datenblatt!$B$3*Datenblatt!M561^3+Datenblatt!$C$3*Datenblatt!M561^2+Datenblatt!$D$3*Datenblatt!M561+Datenblatt!$E$3,IF(Übersicht!$C561=14,Datenblatt!$B$4*Datenblatt!M561^3+Datenblatt!$C$4*Datenblatt!M561^2+Datenblatt!$D$4*Datenblatt!M561+Datenblatt!$E$4,IF(Übersicht!$C561=15,Datenblatt!$B$5*Datenblatt!M561^3+Datenblatt!$C$5*Datenblatt!M561^2+Datenblatt!$D$5*Datenblatt!M561+Datenblatt!$E$5,IF(Übersicht!$C561=16,Datenblatt!$B$6*Datenblatt!M561^3+Datenblatt!$C$6*Datenblatt!M561^2+Datenblatt!$D$6*Datenblatt!M561+Datenblatt!$E$6,IF(Übersicht!$C561=12,Datenblatt!$B$7*Datenblatt!M561^3+Datenblatt!$C$7*Datenblatt!M561^2+Datenblatt!$D$7*Datenblatt!M561+Datenblatt!$E$7,IF(Übersicht!$C561=11,Datenblatt!$B$8*Datenblatt!M561^3+Datenblatt!$C$8*Datenblatt!M561^2+Datenblatt!$D$8*Datenblatt!M561+Datenblatt!$E$8,0))))))))))))))))))</f>
        <v>#DIV/0!</v>
      </c>
      <c r="K561" t="e">
        <f>IF(AND(Übersicht!$C561=13,Datenblatt!N561&lt;Datenblatt!$T$3),0,IF(AND(Übersicht!$C561=14,Datenblatt!N561&lt;Datenblatt!$T$4),0,IF(AND(Übersicht!$C561=15,Datenblatt!N561&lt;Datenblatt!$T$5),0,IF(AND(Übersicht!$C561=16,Datenblatt!N561&lt;Datenblatt!$T$6),0,IF(AND(Übersicht!$C561=12,Datenblatt!N561&lt;Datenblatt!$T$7),0,IF(AND(Übersicht!$C561=11,Datenblatt!N561&lt;Datenblatt!$T$8),0,IF(AND($C561=13,Datenblatt!N561&gt;Datenblatt!$S$3),100,IF(AND($C561=14,Datenblatt!N561&gt;Datenblatt!$S$4),100,IF(AND($C561=15,Datenblatt!N561&gt;Datenblatt!$S$5),100,IF(AND($C561=16,Datenblatt!N561&gt;Datenblatt!$S$6),100,IF(AND($C561=12,Datenblatt!N561&gt;Datenblatt!$S$7),100,IF(AND($C561=11,Datenblatt!N561&gt;Datenblatt!$S$8),100,IF(Übersicht!$C561=13,Datenblatt!$B$11*Datenblatt!N561^3+Datenblatt!$C$11*Datenblatt!N561^2+Datenblatt!$D$11*Datenblatt!N561+Datenblatt!$E$11,IF(Übersicht!$C561=14,Datenblatt!$B$12*Datenblatt!N561^3+Datenblatt!$C$12*Datenblatt!N561^2+Datenblatt!$D$12*Datenblatt!N561+Datenblatt!$E$12,IF(Übersicht!$C561=15,Datenblatt!$B$13*Datenblatt!N561^3+Datenblatt!$C$13*Datenblatt!N561^2+Datenblatt!$D$13*Datenblatt!N561+Datenblatt!$E$13,IF(Übersicht!$C561=16,Datenblatt!$B$14*Datenblatt!N561^3+Datenblatt!$C$14*Datenblatt!N561^2+Datenblatt!$D$14*Datenblatt!N561+Datenblatt!$E$14,IF(Übersicht!$C561=12,Datenblatt!$B$15*Datenblatt!N561^3+Datenblatt!$C$15*Datenblatt!N561^2+Datenblatt!$D$15*Datenblatt!N561+Datenblatt!$E$15,IF(Übersicht!$C561=11,Datenblatt!$B$16*Datenblatt!N561^3+Datenblatt!$C$16*Datenblatt!N561^2+Datenblatt!$D$16*Datenblatt!N561+Datenblatt!$E$16,0))))))))))))))))))</f>
        <v>#DIV/0!</v>
      </c>
      <c r="L561">
        <f>IF(AND($C561=13,G561&lt;Datenblatt!$V$3),0,IF(AND($C561=14,G561&lt;Datenblatt!$V$4),0,IF(AND($C561=15,G561&lt;Datenblatt!$V$5),0,IF(AND($C561=16,G561&lt;Datenblatt!$V$6),0,IF(AND($C561=12,G561&lt;Datenblatt!$V$7),0,IF(AND($C561=11,G561&lt;Datenblatt!$V$8),0,IF(AND($C561=13,G561&gt;Datenblatt!$U$3),100,IF(AND($C561=14,G561&gt;Datenblatt!$U$4),100,IF(AND($C561=15,G561&gt;Datenblatt!$U$5),100,IF(AND($C561=16,G561&gt;Datenblatt!$U$6),100,IF(AND($C561=12,G561&gt;Datenblatt!$U$7),100,IF(AND($C561=11,G561&gt;Datenblatt!$U$8),100,IF($C561=13,(Datenblatt!$B$19*Übersicht!G561^3)+(Datenblatt!$C$19*Übersicht!G561^2)+(Datenblatt!$D$19*Übersicht!G561)+Datenblatt!$E$19,IF($C561=14,(Datenblatt!$B$20*Übersicht!G561^3)+(Datenblatt!$C$20*Übersicht!G561^2)+(Datenblatt!$D$20*Übersicht!G561)+Datenblatt!$E$20,IF($C561=15,(Datenblatt!$B$21*Übersicht!G561^3)+(Datenblatt!$C$21*Übersicht!G561^2)+(Datenblatt!$D$21*Übersicht!G561)+Datenblatt!$E$21,IF($C561=16,(Datenblatt!$B$22*Übersicht!G561^3)+(Datenblatt!$C$22*Übersicht!G561^2)+(Datenblatt!$D$22*Übersicht!G561)+Datenblatt!$E$22,IF($C561=12,(Datenblatt!$B$23*Übersicht!G561^3)+(Datenblatt!$C$23*Übersicht!G561^2)+(Datenblatt!$D$23*Übersicht!G561)+Datenblatt!$E$23,IF($C561=11,(Datenblatt!$B$24*Übersicht!G561^3)+(Datenblatt!$C$24*Übersicht!G561^2)+(Datenblatt!$D$24*Übersicht!G561)+Datenblatt!$E$24,0))))))))))))))))))</f>
        <v>0</v>
      </c>
      <c r="M561">
        <f>IF(AND(H561="",C561=11),Datenblatt!$I$26,IF(AND(H561="",C561=12),Datenblatt!$I$26,IF(AND(H561="",C561=16),Datenblatt!$I$27,IF(AND(H561="",C561=15),Datenblatt!$I$26,IF(AND(H561="",C561=14),Datenblatt!$I$26,IF(AND(H561="",C561=13),Datenblatt!$I$26,IF(AND($C561=13,H561&gt;Datenblatt!$X$3),0,IF(AND($C561=14,H561&gt;Datenblatt!$X$4),0,IF(AND($C561=15,H561&gt;Datenblatt!$X$5),0,IF(AND($C561=16,H561&gt;Datenblatt!$X$6),0,IF(AND($C561=12,H561&gt;Datenblatt!$X$7),0,IF(AND($C561=11,H561&gt;Datenblatt!$X$8),0,IF(AND($C561=13,H561&lt;Datenblatt!$W$3),100,IF(AND($C561=14,H561&lt;Datenblatt!$W$4),100,IF(AND($C561=15,H561&lt;Datenblatt!$W$5),100,IF(AND($C561=16,H561&lt;Datenblatt!$W$6),100,IF(AND($C561=12,H561&lt;Datenblatt!$W$7),100,IF(AND($C561=11,H561&lt;Datenblatt!$W$8),100,IF($C561=13,(Datenblatt!$B$27*Übersicht!H561^3)+(Datenblatt!$C$27*Übersicht!H561^2)+(Datenblatt!$D$27*Übersicht!H561)+Datenblatt!$E$27,IF($C561=14,(Datenblatt!$B$28*Übersicht!H561^3)+(Datenblatt!$C$28*Übersicht!H561^2)+(Datenblatt!$D$28*Übersicht!H561)+Datenblatt!$E$28,IF($C561=15,(Datenblatt!$B$29*Übersicht!H561^3)+(Datenblatt!$C$29*Übersicht!H561^2)+(Datenblatt!$D$29*Übersicht!H561)+Datenblatt!$E$29,IF($C561=16,(Datenblatt!$B$30*Übersicht!H561^3)+(Datenblatt!$C$30*Übersicht!H561^2)+(Datenblatt!$D$30*Übersicht!H561)+Datenblatt!$E$30,IF($C561=12,(Datenblatt!$B$31*Übersicht!H561^3)+(Datenblatt!$C$31*Übersicht!H561^2)+(Datenblatt!$D$31*Übersicht!H561)+Datenblatt!$E$31,IF($C561=11,(Datenblatt!$B$32*Übersicht!H561^3)+(Datenblatt!$C$32*Übersicht!H561^2)+(Datenblatt!$D$32*Übersicht!H561)+Datenblatt!$E$32,0))))))))))))))))))))))))</f>
        <v>0</v>
      </c>
      <c r="N561">
        <f>IF(AND(H561="",C561=11),Datenblatt!$I$29,IF(AND(H561="",C561=12),Datenblatt!$I$29,IF(AND(H561="",C561=16),Datenblatt!$I$29,IF(AND(H561="",C561=15),Datenblatt!$I$29,IF(AND(H561="",C561=14),Datenblatt!$I$29,IF(AND(H561="",C561=13),Datenblatt!$I$29,IF(AND($C561=13,H561&gt;Datenblatt!$X$3),0,IF(AND($C561=14,H561&gt;Datenblatt!$X$4),0,IF(AND($C561=15,H561&gt;Datenblatt!$X$5),0,IF(AND($C561=16,H561&gt;Datenblatt!$X$6),0,IF(AND($C561=12,H561&gt;Datenblatt!$X$7),0,IF(AND($C561=11,H561&gt;Datenblatt!$X$8),0,IF(AND($C561=13,H561&lt;Datenblatt!$W$3),100,IF(AND($C561=14,H561&lt;Datenblatt!$W$4),100,IF(AND($C561=15,H561&lt;Datenblatt!$W$5),100,IF(AND($C561=16,H561&lt;Datenblatt!$W$6),100,IF(AND($C561=12,H561&lt;Datenblatt!$W$7),100,IF(AND($C561=11,H561&lt;Datenblatt!$W$8),100,IF($C561=13,(Datenblatt!$B$27*Übersicht!H561^3)+(Datenblatt!$C$27*Übersicht!H561^2)+(Datenblatt!$D$27*Übersicht!H561)+Datenblatt!$E$27,IF($C561=14,(Datenblatt!$B$28*Übersicht!H561^3)+(Datenblatt!$C$28*Übersicht!H561^2)+(Datenblatt!$D$28*Übersicht!H561)+Datenblatt!$E$28,IF($C561=15,(Datenblatt!$B$29*Übersicht!H561^3)+(Datenblatt!$C$29*Übersicht!H561^2)+(Datenblatt!$D$29*Übersicht!H561)+Datenblatt!$E$29,IF($C561=16,(Datenblatt!$B$30*Übersicht!H561^3)+(Datenblatt!$C$30*Übersicht!H561^2)+(Datenblatt!$D$30*Übersicht!H561)+Datenblatt!$E$30,IF($C561=12,(Datenblatt!$B$31*Übersicht!H561^3)+(Datenblatt!$C$31*Übersicht!H561^2)+(Datenblatt!$D$31*Übersicht!H561)+Datenblatt!$E$31,IF($C561=11,(Datenblatt!$B$32*Übersicht!H561^3)+(Datenblatt!$C$32*Übersicht!H561^2)+(Datenblatt!$D$32*Übersicht!H561)+Datenblatt!$E$32,0))))))))))))))))))))))))</f>
        <v>0</v>
      </c>
      <c r="O561" s="2" t="e">
        <f t="shared" si="32"/>
        <v>#DIV/0!</v>
      </c>
      <c r="P561" s="2" t="e">
        <f t="shared" si="33"/>
        <v>#DIV/0!</v>
      </c>
      <c r="R561" s="2"/>
      <c r="S561" s="2">
        <f>Datenblatt!$I$10</f>
        <v>62.816491055091916</v>
      </c>
      <c r="T561" s="2">
        <f>Datenblatt!$I$18</f>
        <v>62.379148900450787</v>
      </c>
      <c r="U561" s="2">
        <f>Datenblatt!$I$26</f>
        <v>55.885385458572635</v>
      </c>
      <c r="V561" s="2">
        <f>Datenblatt!$I$34</f>
        <v>60.727085155488531</v>
      </c>
      <c r="W561" s="7" t="e">
        <f t="shared" si="34"/>
        <v>#DIV/0!</v>
      </c>
      <c r="Y561" s="2">
        <f>Datenblatt!$I$5</f>
        <v>73.48733784597421</v>
      </c>
      <c r="Z561">
        <f>Datenblatt!$I$13</f>
        <v>79.926562848016317</v>
      </c>
      <c r="AA561">
        <f>Datenblatt!$I$21</f>
        <v>79.953620531215734</v>
      </c>
      <c r="AB561">
        <f>Datenblatt!$I$29</f>
        <v>70.851454876954847</v>
      </c>
      <c r="AC561">
        <f>Datenblatt!$I$37</f>
        <v>75.813025407742586</v>
      </c>
      <c r="AD561" s="7" t="e">
        <f t="shared" si="35"/>
        <v>#DIV/0!</v>
      </c>
    </row>
    <row r="562" spans="10:30" ht="19" x14ac:dyDescent="0.25">
      <c r="J562" s="3" t="e">
        <f>IF(AND($C562=13,Datenblatt!M562&lt;Datenblatt!$R$3),0,IF(AND($C562=14,Datenblatt!M562&lt;Datenblatt!$R$4),0,IF(AND($C562=15,Datenblatt!M562&lt;Datenblatt!$R$5),0,IF(AND($C562=16,Datenblatt!M562&lt;Datenblatt!$R$6),0,IF(AND($C562=12,Datenblatt!M562&lt;Datenblatt!$R$7),0,IF(AND($C562=11,Datenblatt!M562&lt;Datenblatt!$R$8),0,IF(AND($C562=13,Datenblatt!M562&gt;Datenblatt!$Q$3),100,IF(AND($C562=14,Datenblatt!M562&gt;Datenblatt!$Q$4),100,IF(AND($C562=15,Datenblatt!M562&gt;Datenblatt!$Q$5),100,IF(AND($C562=16,Datenblatt!M562&gt;Datenblatt!$Q$6),100,IF(AND($C562=12,Datenblatt!M562&gt;Datenblatt!$Q$7),100,IF(AND($C562=11,Datenblatt!M562&gt;Datenblatt!$Q$8),100,IF(Übersicht!$C562=13,Datenblatt!$B$3*Datenblatt!M562^3+Datenblatt!$C$3*Datenblatt!M562^2+Datenblatt!$D$3*Datenblatt!M562+Datenblatt!$E$3,IF(Übersicht!$C562=14,Datenblatt!$B$4*Datenblatt!M562^3+Datenblatt!$C$4*Datenblatt!M562^2+Datenblatt!$D$4*Datenblatt!M562+Datenblatt!$E$4,IF(Übersicht!$C562=15,Datenblatt!$B$5*Datenblatt!M562^3+Datenblatt!$C$5*Datenblatt!M562^2+Datenblatt!$D$5*Datenblatt!M562+Datenblatt!$E$5,IF(Übersicht!$C562=16,Datenblatt!$B$6*Datenblatt!M562^3+Datenblatt!$C$6*Datenblatt!M562^2+Datenblatt!$D$6*Datenblatt!M562+Datenblatt!$E$6,IF(Übersicht!$C562=12,Datenblatt!$B$7*Datenblatt!M562^3+Datenblatt!$C$7*Datenblatt!M562^2+Datenblatt!$D$7*Datenblatt!M562+Datenblatt!$E$7,IF(Übersicht!$C562=11,Datenblatt!$B$8*Datenblatt!M562^3+Datenblatt!$C$8*Datenblatt!M562^2+Datenblatt!$D$8*Datenblatt!M562+Datenblatt!$E$8,0))))))))))))))))))</f>
        <v>#DIV/0!</v>
      </c>
      <c r="K562" t="e">
        <f>IF(AND(Übersicht!$C562=13,Datenblatt!N562&lt;Datenblatt!$T$3),0,IF(AND(Übersicht!$C562=14,Datenblatt!N562&lt;Datenblatt!$T$4),0,IF(AND(Übersicht!$C562=15,Datenblatt!N562&lt;Datenblatt!$T$5),0,IF(AND(Übersicht!$C562=16,Datenblatt!N562&lt;Datenblatt!$T$6),0,IF(AND(Übersicht!$C562=12,Datenblatt!N562&lt;Datenblatt!$T$7),0,IF(AND(Übersicht!$C562=11,Datenblatt!N562&lt;Datenblatt!$T$8),0,IF(AND($C562=13,Datenblatt!N562&gt;Datenblatt!$S$3),100,IF(AND($C562=14,Datenblatt!N562&gt;Datenblatt!$S$4),100,IF(AND($C562=15,Datenblatt!N562&gt;Datenblatt!$S$5),100,IF(AND($C562=16,Datenblatt!N562&gt;Datenblatt!$S$6),100,IF(AND($C562=12,Datenblatt!N562&gt;Datenblatt!$S$7),100,IF(AND($C562=11,Datenblatt!N562&gt;Datenblatt!$S$8),100,IF(Übersicht!$C562=13,Datenblatt!$B$11*Datenblatt!N562^3+Datenblatt!$C$11*Datenblatt!N562^2+Datenblatt!$D$11*Datenblatt!N562+Datenblatt!$E$11,IF(Übersicht!$C562=14,Datenblatt!$B$12*Datenblatt!N562^3+Datenblatt!$C$12*Datenblatt!N562^2+Datenblatt!$D$12*Datenblatt!N562+Datenblatt!$E$12,IF(Übersicht!$C562=15,Datenblatt!$B$13*Datenblatt!N562^3+Datenblatt!$C$13*Datenblatt!N562^2+Datenblatt!$D$13*Datenblatt!N562+Datenblatt!$E$13,IF(Übersicht!$C562=16,Datenblatt!$B$14*Datenblatt!N562^3+Datenblatt!$C$14*Datenblatt!N562^2+Datenblatt!$D$14*Datenblatt!N562+Datenblatt!$E$14,IF(Übersicht!$C562=12,Datenblatt!$B$15*Datenblatt!N562^3+Datenblatt!$C$15*Datenblatt!N562^2+Datenblatt!$D$15*Datenblatt!N562+Datenblatt!$E$15,IF(Übersicht!$C562=11,Datenblatt!$B$16*Datenblatt!N562^3+Datenblatt!$C$16*Datenblatt!N562^2+Datenblatt!$D$16*Datenblatt!N562+Datenblatt!$E$16,0))))))))))))))))))</f>
        <v>#DIV/0!</v>
      </c>
      <c r="L562">
        <f>IF(AND($C562=13,G562&lt;Datenblatt!$V$3),0,IF(AND($C562=14,G562&lt;Datenblatt!$V$4),0,IF(AND($C562=15,G562&lt;Datenblatt!$V$5),0,IF(AND($C562=16,G562&lt;Datenblatt!$V$6),0,IF(AND($C562=12,G562&lt;Datenblatt!$V$7),0,IF(AND($C562=11,G562&lt;Datenblatt!$V$8),0,IF(AND($C562=13,G562&gt;Datenblatt!$U$3),100,IF(AND($C562=14,G562&gt;Datenblatt!$U$4),100,IF(AND($C562=15,G562&gt;Datenblatt!$U$5),100,IF(AND($C562=16,G562&gt;Datenblatt!$U$6),100,IF(AND($C562=12,G562&gt;Datenblatt!$U$7),100,IF(AND($C562=11,G562&gt;Datenblatt!$U$8),100,IF($C562=13,(Datenblatt!$B$19*Übersicht!G562^3)+(Datenblatt!$C$19*Übersicht!G562^2)+(Datenblatt!$D$19*Übersicht!G562)+Datenblatt!$E$19,IF($C562=14,(Datenblatt!$B$20*Übersicht!G562^3)+(Datenblatt!$C$20*Übersicht!G562^2)+(Datenblatt!$D$20*Übersicht!G562)+Datenblatt!$E$20,IF($C562=15,(Datenblatt!$B$21*Übersicht!G562^3)+(Datenblatt!$C$21*Übersicht!G562^2)+(Datenblatt!$D$21*Übersicht!G562)+Datenblatt!$E$21,IF($C562=16,(Datenblatt!$B$22*Übersicht!G562^3)+(Datenblatt!$C$22*Übersicht!G562^2)+(Datenblatt!$D$22*Übersicht!G562)+Datenblatt!$E$22,IF($C562=12,(Datenblatt!$B$23*Übersicht!G562^3)+(Datenblatt!$C$23*Übersicht!G562^2)+(Datenblatt!$D$23*Übersicht!G562)+Datenblatt!$E$23,IF($C562=11,(Datenblatt!$B$24*Übersicht!G562^3)+(Datenblatt!$C$24*Übersicht!G562^2)+(Datenblatt!$D$24*Übersicht!G562)+Datenblatt!$E$24,0))))))))))))))))))</f>
        <v>0</v>
      </c>
      <c r="M562">
        <f>IF(AND(H562="",C562=11),Datenblatt!$I$26,IF(AND(H562="",C562=12),Datenblatt!$I$26,IF(AND(H562="",C562=16),Datenblatt!$I$27,IF(AND(H562="",C562=15),Datenblatt!$I$26,IF(AND(H562="",C562=14),Datenblatt!$I$26,IF(AND(H562="",C562=13),Datenblatt!$I$26,IF(AND($C562=13,H562&gt;Datenblatt!$X$3),0,IF(AND($C562=14,H562&gt;Datenblatt!$X$4),0,IF(AND($C562=15,H562&gt;Datenblatt!$X$5),0,IF(AND($C562=16,H562&gt;Datenblatt!$X$6),0,IF(AND($C562=12,H562&gt;Datenblatt!$X$7),0,IF(AND($C562=11,H562&gt;Datenblatt!$X$8),0,IF(AND($C562=13,H562&lt;Datenblatt!$W$3),100,IF(AND($C562=14,H562&lt;Datenblatt!$W$4),100,IF(AND($C562=15,H562&lt;Datenblatt!$W$5),100,IF(AND($C562=16,H562&lt;Datenblatt!$W$6),100,IF(AND($C562=12,H562&lt;Datenblatt!$W$7),100,IF(AND($C562=11,H562&lt;Datenblatt!$W$8),100,IF($C562=13,(Datenblatt!$B$27*Übersicht!H562^3)+(Datenblatt!$C$27*Übersicht!H562^2)+(Datenblatt!$D$27*Übersicht!H562)+Datenblatt!$E$27,IF($C562=14,(Datenblatt!$B$28*Übersicht!H562^3)+(Datenblatt!$C$28*Übersicht!H562^2)+(Datenblatt!$D$28*Übersicht!H562)+Datenblatt!$E$28,IF($C562=15,(Datenblatt!$B$29*Übersicht!H562^3)+(Datenblatt!$C$29*Übersicht!H562^2)+(Datenblatt!$D$29*Übersicht!H562)+Datenblatt!$E$29,IF($C562=16,(Datenblatt!$B$30*Übersicht!H562^3)+(Datenblatt!$C$30*Übersicht!H562^2)+(Datenblatt!$D$30*Übersicht!H562)+Datenblatt!$E$30,IF($C562=12,(Datenblatt!$B$31*Übersicht!H562^3)+(Datenblatt!$C$31*Übersicht!H562^2)+(Datenblatt!$D$31*Übersicht!H562)+Datenblatt!$E$31,IF($C562=11,(Datenblatt!$B$32*Übersicht!H562^3)+(Datenblatt!$C$32*Übersicht!H562^2)+(Datenblatt!$D$32*Übersicht!H562)+Datenblatt!$E$32,0))))))))))))))))))))))))</f>
        <v>0</v>
      </c>
      <c r="N562">
        <f>IF(AND(H562="",C562=11),Datenblatt!$I$29,IF(AND(H562="",C562=12),Datenblatt!$I$29,IF(AND(H562="",C562=16),Datenblatt!$I$29,IF(AND(H562="",C562=15),Datenblatt!$I$29,IF(AND(H562="",C562=14),Datenblatt!$I$29,IF(AND(H562="",C562=13),Datenblatt!$I$29,IF(AND($C562=13,H562&gt;Datenblatt!$X$3),0,IF(AND($C562=14,H562&gt;Datenblatt!$X$4),0,IF(AND($C562=15,H562&gt;Datenblatt!$X$5),0,IF(AND($C562=16,H562&gt;Datenblatt!$X$6),0,IF(AND($C562=12,H562&gt;Datenblatt!$X$7),0,IF(AND($C562=11,H562&gt;Datenblatt!$X$8),0,IF(AND($C562=13,H562&lt;Datenblatt!$W$3),100,IF(AND($C562=14,H562&lt;Datenblatt!$W$4),100,IF(AND($C562=15,H562&lt;Datenblatt!$W$5),100,IF(AND($C562=16,H562&lt;Datenblatt!$W$6),100,IF(AND($C562=12,H562&lt;Datenblatt!$W$7),100,IF(AND($C562=11,H562&lt;Datenblatt!$W$8),100,IF($C562=13,(Datenblatt!$B$27*Übersicht!H562^3)+(Datenblatt!$C$27*Übersicht!H562^2)+(Datenblatt!$D$27*Übersicht!H562)+Datenblatt!$E$27,IF($C562=14,(Datenblatt!$B$28*Übersicht!H562^3)+(Datenblatt!$C$28*Übersicht!H562^2)+(Datenblatt!$D$28*Übersicht!H562)+Datenblatt!$E$28,IF($C562=15,(Datenblatt!$B$29*Übersicht!H562^3)+(Datenblatt!$C$29*Übersicht!H562^2)+(Datenblatt!$D$29*Übersicht!H562)+Datenblatt!$E$29,IF($C562=16,(Datenblatt!$B$30*Übersicht!H562^3)+(Datenblatt!$C$30*Übersicht!H562^2)+(Datenblatt!$D$30*Übersicht!H562)+Datenblatt!$E$30,IF($C562=12,(Datenblatt!$B$31*Übersicht!H562^3)+(Datenblatt!$C$31*Übersicht!H562^2)+(Datenblatt!$D$31*Übersicht!H562)+Datenblatt!$E$31,IF($C562=11,(Datenblatt!$B$32*Übersicht!H562^3)+(Datenblatt!$C$32*Übersicht!H562^2)+(Datenblatt!$D$32*Übersicht!H562)+Datenblatt!$E$32,0))))))))))))))))))))))))</f>
        <v>0</v>
      </c>
      <c r="O562" s="2" t="e">
        <f t="shared" si="32"/>
        <v>#DIV/0!</v>
      </c>
      <c r="P562" s="2" t="e">
        <f t="shared" si="33"/>
        <v>#DIV/0!</v>
      </c>
      <c r="R562" s="2"/>
      <c r="S562" s="2">
        <f>Datenblatt!$I$10</f>
        <v>62.816491055091916</v>
      </c>
      <c r="T562" s="2">
        <f>Datenblatt!$I$18</f>
        <v>62.379148900450787</v>
      </c>
      <c r="U562" s="2">
        <f>Datenblatt!$I$26</f>
        <v>55.885385458572635</v>
      </c>
      <c r="V562" s="2">
        <f>Datenblatt!$I$34</f>
        <v>60.727085155488531</v>
      </c>
      <c r="W562" s="7" t="e">
        <f t="shared" si="34"/>
        <v>#DIV/0!</v>
      </c>
      <c r="Y562" s="2">
        <f>Datenblatt!$I$5</f>
        <v>73.48733784597421</v>
      </c>
      <c r="Z562">
        <f>Datenblatt!$I$13</f>
        <v>79.926562848016317</v>
      </c>
      <c r="AA562">
        <f>Datenblatt!$I$21</f>
        <v>79.953620531215734</v>
      </c>
      <c r="AB562">
        <f>Datenblatt!$I$29</f>
        <v>70.851454876954847</v>
      </c>
      <c r="AC562">
        <f>Datenblatt!$I$37</f>
        <v>75.813025407742586</v>
      </c>
      <c r="AD562" s="7" t="e">
        <f t="shared" si="35"/>
        <v>#DIV/0!</v>
      </c>
    </row>
    <row r="563" spans="10:30" ht="19" x14ac:dyDescent="0.25">
      <c r="J563" s="3" t="e">
        <f>IF(AND($C563=13,Datenblatt!M563&lt;Datenblatt!$R$3),0,IF(AND($C563=14,Datenblatt!M563&lt;Datenblatt!$R$4),0,IF(AND($C563=15,Datenblatt!M563&lt;Datenblatt!$R$5),0,IF(AND($C563=16,Datenblatt!M563&lt;Datenblatt!$R$6),0,IF(AND($C563=12,Datenblatt!M563&lt;Datenblatt!$R$7),0,IF(AND($C563=11,Datenblatt!M563&lt;Datenblatt!$R$8),0,IF(AND($C563=13,Datenblatt!M563&gt;Datenblatt!$Q$3),100,IF(AND($C563=14,Datenblatt!M563&gt;Datenblatt!$Q$4),100,IF(AND($C563=15,Datenblatt!M563&gt;Datenblatt!$Q$5),100,IF(AND($C563=16,Datenblatt!M563&gt;Datenblatt!$Q$6),100,IF(AND($C563=12,Datenblatt!M563&gt;Datenblatt!$Q$7),100,IF(AND($C563=11,Datenblatt!M563&gt;Datenblatt!$Q$8),100,IF(Übersicht!$C563=13,Datenblatt!$B$3*Datenblatt!M563^3+Datenblatt!$C$3*Datenblatt!M563^2+Datenblatt!$D$3*Datenblatt!M563+Datenblatt!$E$3,IF(Übersicht!$C563=14,Datenblatt!$B$4*Datenblatt!M563^3+Datenblatt!$C$4*Datenblatt!M563^2+Datenblatt!$D$4*Datenblatt!M563+Datenblatt!$E$4,IF(Übersicht!$C563=15,Datenblatt!$B$5*Datenblatt!M563^3+Datenblatt!$C$5*Datenblatt!M563^2+Datenblatt!$D$5*Datenblatt!M563+Datenblatt!$E$5,IF(Übersicht!$C563=16,Datenblatt!$B$6*Datenblatt!M563^3+Datenblatt!$C$6*Datenblatt!M563^2+Datenblatt!$D$6*Datenblatt!M563+Datenblatt!$E$6,IF(Übersicht!$C563=12,Datenblatt!$B$7*Datenblatt!M563^3+Datenblatt!$C$7*Datenblatt!M563^2+Datenblatt!$D$7*Datenblatt!M563+Datenblatt!$E$7,IF(Übersicht!$C563=11,Datenblatt!$B$8*Datenblatt!M563^3+Datenblatt!$C$8*Datenblatt!M563^2+Datenblatt!$D$8*Datenblatt!M563+Datenblatt!$E$8,0))))))))))))))))))</f>
        <v>#DIV/0!</v>
      </c>
      <c r="K563" t="e">
        <f>IF(AND(Übersicht!$C563=13,Datenblatt!N563&lt;Datenblatt!$T$3),0,IF(AND(Übersicht!$C563=14,Datenblatt!N563&lt;Datenblatt!$T$4),0,IF(AND(Übersicht!$C563=15,Datenblatt!N563&lt;Datenblatt!$T$5),0,IF(AND(Übersicht!$C563=16,Datenblatt!N563&lt;Datenblatt!$T$6),0,IF(AND(Übersicht!$C563=12,Datenblatt!N563&lt;Datenblatt!$T$7),0,IF(AND(Übersicht!$C563=11,Datenblatt!N563&lt;Datenblatt!$T$8),0,IF(AND($C563=13,Datenblatt!N563&gt;Datenblatt!$S$3),100,IF(AND($C563=14,Datenblatt!N563&gt;Datenblatt!$S$4),100,IF(AND($C563=15,Datenblatt!N563&gt;Datenblatt!$S$5),100,IF(AND($C563=16,Datenblatt!N563&gt;Datenblatt!$S$6),100,IF(AND($C563=12,Datenblatt!N563&gt;Datenblatt!$S$7),100,IF(AND($C563=11,Datenblatt!N563&gt;Datenblatt!$S$8),100,IF(Übersicht!$C563=13,Datenblatt!$B$11*Datenblatt!N563^3+Datenblatt!$C$11*Datenblatt!N563^2+Datenblatt!$D$11*Datenblatt!N563+Datenblatt!$E$11,IF(Übersicht!$C563=14,Datenblatt!$B$12*Datenblatt!N563^3+Datenblatt!$C$12*Datenblatt!N563^2+Datenblatt!$D$12*Datenblatt!N563+Datenblatt!$E$12,IF(Übersicht!$C563=15,Datenblatt!$B$13*Datenblatt!N563^3+Datenblatt!$C$13*Datenblatt!N563^2+Datenblatt!$D$13*Datenblatt!N563+Datenblatt!$E$13,IF(Übersicht!$C563=16,Datenblatt!$B$14*Datenblatt!N563^3+Datenblatt!$C$14*Datenblatt!N563^2+Datenblatt!$D$14*Datenblatt!N563+Datenblatt!$E$14,IF(Übersicht!$C563=12,Datenblatt!$B$15*Datenblatt!N563^3+Datenblatt!$C$15*Datenblatt!N563^2+Datenblatt!$D$15*Datenblatt!N563+Datenblatt!$E$15,IF(Übersicht!$C563=11,Datenblatt!$B$16*Datenblatt!N563^3+Datenblatt!$C$16*Datenblatt!N563^2+Datenblatt!$D$16*Datenblatt!N563+Datenblatt!$E$16,0))))))))))))))))))</f>
        <v>#DIV/0!</v>
      </c>
      <c r="L563">
        <f>IF(AND($C563=13,G563&lt;Datenblatt!$V$3),0,IF(AND($C563=14,G563&lt;Datenblatt!$V$4),0,IF(AND($C563=15,G563&lt;Datenblatt!$V$5),0,IF(AND($C563=16,G563&lt;Datenblatt!$V$6),0,IF(AND($C563=12,G563&lt;Datenblatt!$V$7),0,IF(AND($C563=11,G563&lt;Datenblatt!$V$8),0,IF(AND($C563=13,G563&gt;Datenblatt!$U$3),100,IF(AND($C563=14,G563&gt;Datenblatt!$U$4),100,IF(AND($C563=15,G563&gt;Datenblatt!$U$5),100,IF(AND($C563=16,G563&gt;Datenblatt!$U$6),100,IF(AND($C563=12,G563&gt;Datenblatt!$U$7),100,IF(AND($C563=11,G563&gt;Datenblatt!$U$8),100,IF($C563=13,(Datenblatt!$B$19*Übersicht!G563^3)+(Datenblatt!$C$19*Übersicht!G563^2)+(Datenblatt!$D$19*Übersicht!G563)+Datenblatt!$E$19,IF($C563=14,(Datenblatt!$B$20*Übersicht!G563^3)+(Datenblatt!$C$20*Übersicht!G563^2)+(Datenblatt!$D$20*Übersicht!G563)+Datenblatt!$E$20,IF($C563=15,(Datenblatt!$B$21*Übersicht!G563^3)+(Datenblatt!$C$21*Übersicht!G563^2)+(Datenblatt!$D$21*Übersicht!G563)+Datenblatt!$E$21,IF($C563=16,(Datenblatt!$B$22*Übersicht!G563^3)+(Datenblatt!$C$22*Übersicht!G563^2)+(Datenblatt!$D$22*Übersicht!G563)+Datenblatt!$E$22,IF($C563=12,(Datenblatt!$B$23*Übersicht!G563^3)+(Datenblatt!$C$23*Übersicht!G563^2)+(Datenblatt!$D$23*Übersicht!G563)+Datenblatt!$E$23,IF($C563=11,(Datenblatt!$B$24*Übersicht!G563^3)+(Datenblatt!$C$24*Übersicht!G563^2)+(Datenblatt!$D$24*Übersicht!G563)+Datenblatt!$E$24,0))))))))))))))))))</f>
        <v>0</v>
      </c>
      <c r="M563">
        <f>IF(AND(H563="",C563=11),Datenblatt!$I$26,IF(AND(H563="",C563=12),Datenblatt!$I$26,IF(AND(H563="",C563=16),Datenblatt!$I$27,IF(AND(H563="",C563=15),Datenblatt!$I$26,IF(AND(H563="",C563=14),Datenblatt!$I$26,IF(AND(H563="",C563=13),Datenblatt!$I$26,IF(AND($C563=13,H563&gt;Datenblatt!$X$3),0,IF(AND($C563=14,H563&gt;Datenblatt!$X$4),0,IF(AND($C563=15,H563&gt;Datenblatt!$X$5),0,IF(AND($C563=16,H563&gt;Datenblatt!$X$6),0,IF(AND($C563=12,H563&gt;Datenblatt!$X$7),0,IF(AND($C563=11,H563&gt;Datenblatt!$X$8),0,IF(AND($C563=13,H563&lt;Datenblatt!$W$3),100,IF(AND($C563=14,H563&lt;Datenblatt!$W$4),100,IF(AND($C563=15,H563&lt;Datenblatt!$W$5),100,IF(AND($C563=16,H563&lt;Datenblatt!$W$6),100,IF(AND($C563=12,H563&lt;Datenblatt!$W$7),100,IF(AND($C563=11,H563&lt;Datenblatt!$W$8),100,IF($C563=13,(Datenblatt!$B$27*Übersicht!H563^3)+(Datenblatt!$C$27*Übersicht!H563^2)+(Datenblatt!$D$27*Übersicht!H563)+Datenblatt!$E$27,IF($C563=14,(Datenblatt!$B$28*Übersicht!H563^3)+(Datenblatt!$C$28*Übersicht!H563^2)+(Datenblatt!$D$28*Übersicht!H563)+Datenblatt!$E$28,IF($C563=15,(Datenblatt!$B$29*Übersicht!H563^3)+(Datenblatt!$C$29*Übersicht!H563^2)+(Datenblatt!$D$29*Übersicht!H563)+Datenblatt!$E$29,IF($C563=16,(Datenblatt!$B$30*Übersicht!H563^3)+(Datenblatt!$C$30*Übersicht!H563^2)+(Datenblatt!$D$30*Übersicht!H563)+Datenblatt!$E$30,IF($C563=12,(Datenblatt!$B$31*Übersicht!H563^3)+(Datenblatt!$C$31*Übersicht!H563^2)+(Datenblatt!$D$31*Übersicht!H563)+Datenblatt!$E$31,IF($C563=11,(Datenblatt!$B$32*Übersicht!H563^3)+(Datenblatt!$C$32*Übersicht!H563^2)+(Datenblatt!$D$32*Übersicht!H563)+Datenblatt!$E$32,0))))))))))))))))))))))))</f>
        <v>0</v>
      </c>
      <c r="N563">
        <f>IF(AND(H563="",C563=11),Datenblatt!$I$29,IF(AND(H563="",C563=12),Datenblatt!$I$29,IF(AND(H563="",C563=16),Datenblatt!$I$29,IF(AND(H563="",C563=15),Datenblatt!$I$29,IF(AND(H563="",C563=14),Datenblatt!$I$29,IF(AND(H563="",C563=13),Datenblatt!$I$29,IF(AND($C563=13,H563&gt;Datenblatt!$X$3),0,IF(AND($C563=14,H563&gt;Datenblatt!$X$4),0,IF(AND($C563=15,H563&gt;Datenblatt!$X$5),0,IF(AND($C563=16,H563&gt;Datenblatt!$X$6),0,IF(AND($C563=12,H563&gt;Datenblatt!$X$7),0,IF(AND($C563=11,H563&gt;Datenblatt!$X$8),0,IF(AND($C563=13,H563&lt;Datenblatt!$W$3),100,IF(AND($C563=14,H563&lt;Datenblatt!$W$4),100,IF(AND($C563=15,H563&lt;Datenblatt!$W$5),100,IF(AND($C563=16,H563&lt;Datenblatt!$W$6),100,IF(AND($C563=12,H563&lt;Datenblatt!$W$7),100,IF(AND($C563=11,H563&lt;Datenblatt!$W$8),100,IF($C563=13,(Datenblatt!$B$27*Übersicht!H563^3)+(Datenblatt!$C$27*Übersicht!H563^2)+(Datenblatt!$D$27*Übersicht!H563)+Datenblatt!$E$27,IF($C563=14,(Datenblatt!$B$28*Übersicht!H563^3)+(Datenblatt!$C$28*Übersicht!H563^2)+(Datenblatt!$D$28*Übersicht!H563)+Datenblatt!$E$28,IF($C563=15,(Datenblatt!$B$29*Übersicht!H563^3)+(Datenblatt!$C$29*Übersicht!H563^2)+(Datenblatt!$D$29*Übersicht!H563)+Datenblatt!$E$29,IF($C563=16,(Datenblatt!$B$30*Übersicht!H563^3)+(Datenblatt!$C$30*Übersicht!H563^2)+(Datenblatt!$D$30*Übersicht!H563)+Datenblatt!$E$30,IF($C563=12,(Datenblatt!$B$31*Übersicht!H563^3)+(Datenblatt!$C$31*Übersicht!H563^2)+(Datenblatt!$D$31*Übersicht!H563)+Datenblatt!$E$31,IF($C563=11,(Datenblatt!$B$32*Übersicht!H563^3)+(Datenblatt!$C$32*Übersicht!H563^2)+(Datenblatt!$D$32*Übersicht!H563)+Datenblatt!$E$32,0))))))))))))))))))))))))</f>
        <v>0</v>
      </c>
      <c r="O563" s="2" t="e">
        <f t="shared" si="32"/>
        <v>#DIV/0!</v>
      </c>
      <c r="P563" s="2" t="e">
        <f t="shared" si="33"/>
        <v>#DIV/0!</v>
      </c>
      <c r="R563" s="2"/>
      <c r="S563" s="2">
        <f>Datenblatt!$I$10</f>
        <v>62.816491055091916</v>
      </c>
      <c r="T563" s="2">
        <f>Datenblatt!$I$18</f>
        <v>62.379148900450787</v>
      </c>
      <c r="U563" s="2">
        <f>Datenblatt!$I$26</f>
        <v>55.885385458572635</v>
      </c>
      <c r="V563" s="2">
        <f>Datenblatt!$I$34</f>
        <v>60.727085155488531</v>
      </c>
      <c r="W563" s="7" t="e">
        <f t="shared" si="34"/>
        <v>#DIV/0!</v>
      </c>
      <c r="Y563" s="2">
        <f>Datenblatt!$I$5</f>
        <v>73.48733784597421</v>
      </c>
      <c r="Z563">
        <f>Datenblatt!$I$13</f>
        <v>79.926562848016317</v>
      </c>
      <c r="AA563">
        <f>Datenblatt!$I$21</f>
        <v>79.953620531215734</v>
      </c>
      <c r="AB563">
        <f>Datenblatt!$I$29</f>
        <v>70.851454876954847</v>
      </c>
      <c r="AC563">
        <f>Datenblatt!$I$37</f>
        <v>75.813025407742586</v>
      </c>
      <c r="AD563" s="7" t="e">
        <f t="shared" si="35"/>
        <v>#DIV/0!</v>
      </c>
    </row>
    <row r="564" spans="10:30" ht="19" x14ac:dyDescent="0.25">
      <c r="J564" s="3" t="e">
        <f>IF(AND($C564=13,Datenblatt!M564&lt;Datenblatt!$R$3),0,IF(AND($C564=14,Datenblatt!M564&lt;Datenblatt!$R$4),0,IF(AND($C564=15,Datenblatt!M564&lt;Datenblatt!$R$5),0,IF(AND($C564=16,Datenblatt!M564&lt;Datenblatt!$R$6),0,IF(AND($C564=12,Datenblatt!M564&lt;Datenblatt!$R$7),0,IF(AND($C564=11,Datenblatt!M564&lt;Datenblatt!$R$8),0,IF(AND($C564=13,Datenblatt!M564&gt;Datenblatt!$Q$3),100,IF(AND($C564=14,Datenblatt!M564&gt;Datenblatt!$Q$4),100,IF(AND($C564=15,Datenblatt!M564&gt;Datenblatt!$Q$5),100,IF(AND($C564=16,Datenblatt!M564&gt;Datenblatt!$Q$6),100,IF(AND($C564=12,Datenblatt!M564&gt;Datenblatt!$Q$7),100,IF(AND($C564=11,Datenblatt!M564&gt;Datenblatt!$Q$8),100,IF(Übersicht!$C564=13,Datenblatt!$B$3*Datenblatt!M564^3+Datenblatt!$C$3*Datenblatt!M564^2+Datenblatt!$D$3*Datenblatt!M564+Datenblatt!$E$3,IF(Übersicht!$C564=14,Datenblatt!$B$4*Datenblatt!M564^3+Datenblatt!$C$4*Datenblatt!M564^2+Datenblatt!$D$4*Datenblatt!M564+Datenblatt!$E$4,IF(Übersicht!$C564=15,Datenblatt!$B$5*Datenblatt!M564^3+Datenblatt!$C$5*Datenblatt!M564^2+Datenblatt!$D$5*Datenblatt!M564+Datenblatt!$E$5,IF(Übersicht!$C564=16,Datenblatt!$B$6*Datenblatt!M564^3+Datenblatt!$C$6*Datenblatt!M564^2+Datenblatt!$D$6*Datenblatt!M564+Datenblatt!$E$6,IF(Übersicht!$C564=12,Datenblatt!$B$7*Datenblatt!M564^3+Datenblatt!$C$7*Datenblatt!M564^2+Datenblatt!$D$7*Datenblatt!M564+Datenblatt!$E$7,IF(Übersicht!$C564=11,Datenblatt!$B$8*Datenblatt!M564^3+Datenblatt!$C$8*Datenblatt!M564^2+Datenblatt!$D$8*Datenblatt!M564+Datenblatt!$E$8,0))))))))))))))))))</f>
        <v>#DIV/0!</v>
      </c>
      <c r="K564" t="e">
        <f>IF(AND(Übersicht!$C564=13,Datenblatt!N564&lt;Datenblatt!$T$3),0,IF(AND(Übersicht!$C564=14,Datenblatt!N564&lt;Datenblatt!$T$4),0,IF(AND(Übersicht!$C564=15,Datenblatt!N564&lt;Datenblatt!$T$5),0,IF(AND(Übersicht!$C564=16,Datenblatt!N564&lt;Datenblatt!$T$6),0,IF(AND(Übersicht!$C564=12,Datenblatt!N564&lt;Datenblatt!$T$7),0,IF(AND(Übersicht!$C564=11,Datenblatt!N564&lt;Datenblatt!$T$8),0,IF(AND($C564=13,Datenblatt!N564&gt;Datenblatt!$S$3),100,IF(AND($C564=14,Datenblatt!N564&gt;Datenblatt!$S$4),100,IF(AND($C564=15,Datenblatt!N564&gt;Datenblatt!$S$5),100,IF(AND($C564=16,Datenblatt!N564&gt;Datenblatt!$S$6),100,IF(AND($C564=12,Datenblatt!N564&gt;Datenblatt!$S$7),100,IF(AND($C564=11,Datenblatt!N564&gt;Datenblatt!$S$8),100,IF(Übersicht!$C564=13,Datenblatt!$B$11*Datenblatt!N564^3+Datenblatt!$C$11*Datenblatt!N564^2+Datenblatt!$D$11*Datenblatt!N564+Datenblatt!$E$11,IF(Übersicht!$C564=14,Datenblatt!$B$12*Datenblatt!N564^3+Datenblatt!$C$12*Datenblatt!N564^2+Datenblatt!$D$12*Datenblatt!N564+Datenblatt!$E$12,IF(Übersicht!$C564=15,Datenblatt!$B$13*Datenblatt!N564^3+Datenblatt!$C$13*Datenblatt!N564^2+Datenblatt!$D$13*Datenblatt!N564+Datenblatt!$E$13,IF(Übersicht!$C564=16,Datenblatt!$B$14*Datenblatt!N564^3+Datenblatt!$C$14*Datenblatt!N564^2+Datenblatt!$D$14*Datenblatt!N564+Datenblatt!$E$14,IF(Übersicht!$C564=12,Datenblatt!$B$15*Datenblatt!N564^3+Datenblatt!$C$15*Datenblatt!N564^2+Datenblatt!$D$15*Datenblatt!N564+Datenblatt!$E$15,IF(Übersicht!$C564=11,Datenblatt!$B$16*Datenblatt!N564^3+Datenblatt!$C$16*Datenblatt!N564^2+Datenblatt!$D$16*Datenblatt!N564+Datenblatt!$E$16,0))))))))))))))))))</f>
        <v>#DIV/0!</v>
      </c>
      <c r="L564">
        <f>IF(AND($C564=13,G564&lt;Datenblatt!$V$3),0,IF(AND($C564=14,G564&lt;Datenblatt!$V$4),0,IF(AND($C564=15,G564&lt;Datenblatt!$V$5),0,IF(AND($C564=16,G564&lt;Datenblatt!$V$6),0,IF(AND($C564=12,G564&lt;Datenblatt!$V$7),0,IF(AND($C564=11,G564&lt;Datenblatt!$V$8),0,IF(AND($C564=13,G564&gt;Datenblatt!$U$3),100,IF(AND($C564=14,G564&gt;Datenblatt!$U$4),100,IF(AND($C564=15,G564&gt;Datenblatt!$U$5),100,IF(AND($C564=16,G564&gt;Datenblatt!$U$6),100,IF(AND($C564=12,G564&gt;Datenblatt!$U$7),100,IF(AND($C564=11,G564&gt;Datenblatt!$U$8),100,IF($C564=13,(Datenblatt!$B$19*Übersicht!G564^3)+(Datenblatt!$C$19*Übersicht!G564^2)+(Datenblatt!$D$19*Übersicht!G564)+Datenblatt!$E$19,IF($C564=14,(Datenblatt!$B$20*Übersicht!G564^3)+(Datenblatt!$C$20*Übersicht!G564^2)+(Datenblatt!$D$20*Übersicht!G564)+Datenblatt!$E$20,IF($C564=15,(Datenblatt!$B$21*Übersicht!G564^3)+(Datenblatt!$C$21*Übersicht!G564^2)+(Datenblatt!$D$21*Übersicht!G564)+Datenblatt!$E$21,IF($C564=16,(Datenblatt!$B$22*Übersicht!G564^3)+(Datenblatt!$C$22*Übersicht!G564^2)+(Datenblatt!$D$22*Übersicht!G564)+Datenblatt!$E$22,IF($C564=12,(Datenblatt!$B$23*Übersicht!G564^3)+(Datenblatt!$C$23*Übersicht!G564^2)+(Datenblatt!$D$23*Übersicht!G564)+Datenblatt!$E$23,IF($C564=11,(Datenblatt!$B$24*Übersicht!G564^3)+(Datenblatt!$C$24*Übersicht!G564^2)+(Datenblatt!$D$24*Übersicht!G564)+Datenblatt!$E$24,0))))))))))))))))))</f>
        <v>0</v>
      </c>
      <c r="M564">
        <f>IF(AND(H564="",C564=11),Datenblatt!$I$26,IF(AND(H564="",C564=12),Datenblatt!$I$26,IF(AND(H564="",C564=16),Datenblatt!$I$27,IF(AND(H564="",C564=15),Datenblatt!$I$26,IF(AND(H564="",C564=14),Datenblatt!$I$26,IF(AND(H564="",C564=13),Datenblatt!$I$26,IF(AND($C564=13,H564&gt;Datenblatt!$X$3),0,IF(AND($C564=14,H564&gt;Datenblatt!$X$4),0,IF(AND($C564=15,H564&gt;Datenblatt!$X$5),0,IF(AND($C564=16,H564&gt;Datenblatt!$X$6),0,IF(AND($C564=12,H564&gt;Datenblatt!$X$7),0,IF(AND($C564=11,H564&gt;Datenblatt!$X$8),0,IF(AND($C564=13,H564&lt;Datenblatt!$W$3),100,IF(AND($C564=14,H564&lt;Datenblatt!$W$4),100,IF(AND($C564=15,H564&lt;Datenblatt!$W$5),100,IF(AND($C564=16,H564&lt;Datenblatt!$W$6),100,IF(AND($C564=12,H564&lt;Datenblatt!$W$7),100,IF(AND($C564=11,H564&lt;Datenblatt!$W$8),100,IF($C564=13,(Datenblatt!$B$27*Übersicht!H564^3)+(Datenblatt!$C$27*Übersicht!H564^2)+(Datenblatt!$D$27*Übersicht!H564)+Datenblatt!$E$27,IF($C564=14,(Datenblatt!$B$28*Übersicht!H564^3)+(Datenblatt!$C$28*Übersicht!H564^2)+(Datenblatt!$D$28*Übersicht!H564)+Datenblatt!$E$28,IF($C564=15,(Datenblatt!$B$29*Übersicht!H564^3)+(Datenblatt!$C$29*Übersicht!H564^2)+(Datenblatt!$D$29*Übersicht!H564)+Datenblatt!$E$29,IF($C564=16,(Datenblatt!$B$30*Übersicht!H564^3)+(Datenblatt!$C$30*Übersicht!H564^2)+(Datenblatt!$D$30*Übersicht!H564)+Datenblatt!$E$30,IF($C564=12,(Datenblatt!$B$31*Übersicht!H564^3)+(Datenblatt!$C$31*Übersicht!H564^2)+(Datenblatt!$D$31*Übersicht!H564)+Datenblatt!$E$31,IF($C564=11,(Datenblatt!$B$32*Übersicht!H564^3)+(Datenblatt!$C$32*Übersicht!H564^2)+(Datenblatt!$D$32*Übersicht!H564)+Datenblatt!$E$32,0))))))))))))))))))))))))</f>
        <v>0</v>
      </c>
      <c r="N564">
        <f>IF(AND(H564="",C564=11),Datenblatt!$I$29,IF(AND(H564="",C564=12),Datenblatt!$I$29,IF(AND(H564="",C564=16),Datenblatt!$I$29,IF(AND(H564="",C564=15),Datenblatt!$I$29,IF(AND(H564="",C564=14),Datenblatt!$I$29,IF(AND(H564="",C564=13),Datenblatt!$I$29,IF(AND($C564=13,H564&gt;Datenblatt!$X$3),0,IF(AND($C564=14,H564&gt;Datenblatt!$X$4),0,IF(AND($C564=15,H564&gt;Datenblatt!$X$5),0,IF(AND($C564=16,H564&gt;Datenblatt!$X$6),0,IF(AND($C564=12,H564&gt;Datenblatt!$X$7),0,IF(AND($C564=11,H564&gt;Datenblatt!$X$8),0,IF(AND($C564=13,H564&lt;Datenblatt!$W$3),100,IF(AND($C564=14,H564&lt;Datenblatt!$W$4),100,IF(AND($C564=15,H564&lt;Datenblatt!$W$5),100,IF(AND($C564=16,H564&lt;Datenblatt!$W$6),100,IF(AND($C564=12,H564&lt;Datenblatt!$W$7),100,IF(AND($C564=11,H564&lt;Datenblatt!$W$8),100,IF($C564=13,(Datenblatt!$B$27*Übersicht!H564^3)+(Datenblatt!$C$27*Übersicht!H564^2)+(Datenblatt!$D$27*Übersicht!H564)+Datenblatt!$E$27,IF($C564=14,(Datenblatt!$B$28*Übersicht!H564^3)+(Datenblatt!$C$28*Übersicht!H564^2)+(Datenblatt!$D$28*Übersicht!H564)+Datenblatt!$E$28,IF($C564=15,(Datenblatt!$B$29*Übersicht!H564^3)+(Datenblatt!$C$29*Übersicht!H564^2)+(Datenblatt!$D$29*Übersicht!H564)+Datenblatt!$E$29,IF($C564=16,(Datenblatt!$B$30*Übersicht!H564^3)+(Datenblatt!$C$30*Übersicht!H564^2)+(Datenblatt!$D$30*Übersicht!H564)+Datenblatt!$E$30,IF($C564=12,(Datenblatt!$B$31*Übersicht!H564^3)+(Datenblatt!$C$31*Übersicht!H564^2)+(Datenblatt!$D$31*Übersicht!H564)+Datenblatt!$E$31,IF($C564=11,(Datenblatt!$B$32*Übersicht!H564^3)+(Datenblatt!$C$32*Übersicht!H564^2)+(Datenblatt!$D$32*Übersicht!H564)+Datenblatt!$E$32,0))))))))))))))))))))))))</f>
        <v>0</v>
      </c>
      <c r="O564" s="2" t="e">
        <f t="shared" si="32"/>
        <v>#DIV/0!</v>
      </c>
      <c r="P564" s="2" t="e">
        <f t="shared" si="33"/>
        <v>#DIV/0!</v>
      </c>
      <c r="R564" s="2"/>
      <c r="S564" s="2">
        <f>Datenblatt!$I$10</f>
        <v>62.816491055091916</v>
      </c>
      <c r="T564" s="2">
        <f>Datenblatt!$I$18</f>
        <v>62.379148900450787</v>
      </c>
      <c r="U564" s="2">
        <f>Datenblatt!$I$26</f>
        <v>55.885385458572635</v>
      </c>
      <c r="V564" s="2">
        <f>Datenblatt!$I$34</f>
        <v>60.727085155488531</v>
      </c>
      <c r="W564" s="7" t="e">
        <f t="shared" si="34"/>
        <v>#DIV/0!</v>
      </c>
      <c r="Y564" s="2">
        <f>Datenblatt!$I$5</f>
        <v>73.48733784597421</v>
      </c>
      <c r="Z564">
        <f>Datenblatt!$I$13</f>
        <v>79.926562848016317</v>
      </c>
      <c r="AA564">
        <f>Datenblatt!$I$21</f>
        <v>79.953620531215734</v>
      </c>
      <c r="AB564">
        <f>Datenblatt!$I$29</f>
        <v>70.851454876954847</v>
      </c>
      <c r="AC564">
        <f>Datenblatt!$I$37</f>
        <v>75.813025407742586</v>
      </c>
      <c r="AD564" s="7" t="e">
        <f t="shared" si="35"/>
        <v>#DIV/0!</v>
      </c>
    </row>
    <row r="565" spans="10:30" ht="19" x14ac:dyDescent="0.25">
      <c r="J565" s="3" t="e">
        <f>IF(AND($C565=13,Datenblatt!M565&lt;Datenblatt!$R$3),0,IF(AND($C565=14,Datenblatt!M565&lt;Datenblatt!$R$4),0,IF(AND($C565=15,Datenblatt!M565&lt;Datenblatt!$R$5),0,IF(AND($C565=16,Datenblatt!M565&lt;Datenblatt!$R$6),0,IF(AND($C565=12,Datenblatt!M565&lt;Datenblatt!$R$7),0,IF(AND($C565=11,Datenblatt!M565&lt;Datenblatt!$R$8),0,IF(AND($C565=13,Datenblatt!M565&gt;Datenblatt!$Q$3),100,IF(AND($C565=14,Datenblatt!M565&gt;Datenblatt!$Q$4),100,IF(AND($C565=15,Datenblatt!M565&gt;Datenblatt!$Q$5),100,IF(AND($C565=16,Datenblatt!M565&gt;Datenblatt!$Q$6),100,IF(AND($C565=12,Datenblatt!M565&gt;Datenblatt!$Q$7),100,IF(AND($C565=11,Datenblatt!M565&gt;Datenblatt!$Q$8),100,IF(Übersicht!$C565=13,Datenblatt!$B$3*Datenblatt!M565^3+Datenblatt!$C$3*Datenblatt!M565^2+Datenblatt!$D$3*Datenblatt!M565+Datenblatt!$E$3,IF(Übersicht!$C565=14,Datenblatt!$B$4*Datenblatt!M565^3+Datenblatt!$C$4*Datenblatt!M565^2+Datenblatt!$D$4*Datenblatt!M565+Datenblatt!$E$4,IF(Übersicht!$C565=15,Datenblatt!$B$5*Datenblatt!M565^3+Datenblatt!$C$5*Datenblatt!M565^2+Datenblatt!$D$5*Datenblatt!M565+Datenblatt!$E$5,IF(Übersicht!$C565=16,Datenblatt!$B$6*Datenblatt!M565^3+Datenblatt!$C$6*Datenblatt!M565^2+Datenblatt!$D$6*Datenblatt!M565+Datenblatt!$E$6,IF(Übersicht!$C565=12,Datenblatt!$B$7*Datenblatt!M565^3+Datenblatt!$C$7*Datenblatt!M565^2+Datenblatt!$D$7*Datenblatt!M565+Datenblatt!$E$7,IF(Übersicht!$C565=11,Datenblatt!$B$8*Datenblatt!M565^3+Datenblatt!$C$8*Datenblatt!M565^2+Datenblatt!$D$8*Datenblatt!M565+Datenblatt!$E$8,0))))))))))))))))))</f>
        <v>#DIV/0!</v>
      </c>
      <c r="K565" t="e">
        <f>IF(AND(Übersicht!$C565=13,Datenblatt!N565&lt;Datenblatt!$T$3),0,IF(AND(Übersicht!$C565=14,Datenblatt!N565&lt;Datenblatt!$T$4),0,IF(AND(Übersicht!$C565=15,Datenblatt!N565&lt;Datenblatt!$T$5),0,IF(AND(Übersicht!$C565=16,Datenblatt!N565&lt;Datenblatt!$T$6),0,IF(AND(Übersicht!$C565=12,Datenblatt!N565&lt;Datenblatt!$T$7),0,IF(AND(Übersicht!$C565=11,Datenblatt!N565&lt;Datenblatt!$T$8),0,IF(AND($C565=13,Datenblatt!N565&gt;Datenblatt!$S$3),100,IF(AND($C565=14,Datenblatt!N565&gt;Datenblatt!$S$4),100,IF(AND($C565=15,Datenblatt!N565&gt;Datenblatt!$S$5),100,IF(AND($C565=16,Datenblatt!N565&gt;Datenblatt!$S$6),100,IF(AND($C565=12,Datenblatt!N565&gt;Datenblatt!$S$7),100,IF(AND($C565=11,Datenblatt!N565&gt;Datenblatt!$S$8),100,IF(Übersicht!$C565=13,Datenblatt!$B$11*Datenblatt!N565^3+Datenblatt!$C$11*Datenblatt!N565^2+Datenblatt!$D$11*Datenblatt!N565+Datenblatt!$E$11,IF(Übersicht!$C565=14,Datenblatt!$B$12*Datenblatt!N565^3+Datenblatt!$C$12*Datenblatt!N565^2+Datenblatt!$D$12*Datenblatt!N565+Datenblatt!$E$12,IF(Übersicht!$C565=15,Datenblatt!$B$13*Datenblatt!N565^3+Datenblatt!$C$13*Datenblatt!N565^2+Datenblatt!$D$13*Datenblatt!N565+Datenblatt!$E$13,IF(Übersicht!$C565=16,Datenblatt!$B$14*Datenblatt!N565^3+Datenblatt!$C$14*Datenblatt!N565^2+Datenblatt!$D$14*Datenblatt!N565+Datenblatt!$E$14,IF(Übersicht!$C565=12,Datenblatt!$B$15*Datenblatt!N565^3+Datenblatt!$C$15*Datenblatt!N565^2+Datenblatt!$D$15*Datenblatt!N565+Datenblatt!$E$15,IF(Übersicht!$C565=11,Datenblatt!$B$16*Datenblatt!N565^3+Datenblatt!$C$16*Datenblatt!N565^2+Datenblatt!$D$16*Datenblatt!N565+Datenblatt!$E$16,0))))))))))))))))))</f>
        <v>#DIV/0!</v>
      </c>
      <c r="L565">
        <f>IF(AND($C565=13,G565&lt;Datenblatt!$V$3),0,IF(AND($C565=14,G565&lt;Datenblatt!$V$4),0,IF(AND($C565=15,G565&lt;Datenblatt!$V$5),0,IF(AND($C565=16,G565&lt;Datenblatt!$V$6),0,IF(AND($C565=12,G565&lt;Datenblatt!$V$7),0,IF(AND($C565=11,G565&lt;Datenblatt!$V$8),0,IF(AND($C565=13,G565&gt;Datenblatt!$U$3),100,IF(AND($C565=14,G565&gt;Datenblatt!$U$4),100,IF(AND($C565=15,G565&gt;Datenblatt!$U$5),100,IF(AND($C565=16,G565&gt;Datenblatt!$U$6),100,IF(AND($C565=12,G565&gt;Datenblatt!$U$7),100,IF(AND($C565=11,G565&gt;Datenblatt!$U$8),100,IF($C565=13,(Datenblatt!$B$19*Übersicht!G565^3)+(Datenblatt!$C$19*Übersicht!G565^2)+(Datenblatt!$D$19*Übersicht!G565)+Datenblatt!$E$19,IF($C565=14,(Datenblatt!$B$20*Übersicht!G565^3)+(Datenblatt!$C$20*Übersicht!G565^2)+(Datenblatt!$D$20*Übersicht!G565)+Datenblatt!$E$20,IF($C565=15,(Datenblatt!$B$21*Übersicht!G565^3)+(Datenblatt!$C$21*Übersicht!G565^2)+(Datenblatt!$D$21*Übersicht!G565)+Datenblatt!$E$21,IF($C565=16,(Datenblatt!$B$22*Übersicht!G565^3)+(Datenblatt!$C$22*Übersicht!G565^2)+(Datenblatt!$D$22*Übersicht!G565)+Datenblatt!$E$22,IF($C565=12,(Datenblatt!$B$23*Übersicht!G565^3)+(Datenblatt!$C$23*Übersicht!G565^2)+(Datenblatt!$D$23*Übersicht!G565)+Datenblatt!$E$23,IF($C565=11,(Datenblatt!$B$24*Übersicht!G565^3)+(Datenblatt!$C$24*Übersicht!G565^2)+(Datenblatt!$D$24*Übersicht!G565)+Datenblatt!$E$24,0))))))))))))))))))</f>
        <v>0</v>
      </c>
      <c r="M565">
        <f>IF(AND(H565="",C565=11),Datenblatt!$I$26,IF(AND(H565="",C565=12),Datenblatt!$I$26,IF(AND(H565="",C565=16),Datenblatt!$I$27,IF(AND(H565="",C565=15),Datenblatt!$I$26,IF(AND(H565="",C565=14),Datenblatt!$I$26,IF(AND(H565="",C565=13),Datenblatt!$I$26,IF(AND($C565=13,H565&gt;Datenblatt!$X$3),0,IF(AND($C565=14,H565&gt;Datenblatt!$X$4),0,IF(AND($C565=15,H565&gt;Datenblatt!$X$5),0,IF(AND($C565=16,H565&gt;Datenblatt!$X$6),0,IF(AND($C565=12,H565&gt;Datenblatt!$X$7),0,IF(AND($C565=11,H565&gt;Datenblatt!$X$8),0,IF(AND($C565=13,H565&lt;Datenblatt!$W$3),100,IF(AND($C565=14,H565&lt;Datenblatt!$W$4),100,IF(AND($C565=15,H565&lt;Datenblatt!$W$5),100,IF(AND($C565=16,H565&lt;Datenblatt!$W$6),100,IF(AND($C565=12,H565&lt;Datenblatt!$W$7),100,IF(AND($C565=11,H565&lt;Datenblatt!$W$8),100,IF($C565=13,(Datenblatt!$B$27*Übersicht!H565^3)+(Datenblatt!$C$27*Übersicht!H565^2)+(Datenblatt!$D$27*Übersicht!H565)+Datenblatt!$E$27,IF($C565=14,(Datenblatt!$B$28*Übersicht!H565^3)+(Datenblatt!$C$28*Übersicht!H565^2)+(Datenblatt!$D$28*Übersicht!H565)+Datenblatt!$E$28,IF($C565=15,(Datenblatt!$B$29*Übersicht!H565^3)+(Datenblatt!$C$29*Übersicht!H565^2)+(Datenblatt!$D$29*Übersicht!H565)+Datenblatt!$E$29,IF($C565=16,(Datenblatt!$B$30*Übersicht!H565^3)+(Datenblatt!$C$30*Übersicht!H565^2)+(Datenblatt!$D$30*Übersicht!H565)+Datenblatt!$E$30,IF($C565=12,(Datenblatt!$B$31*Übersicht!H565^3)+(Datenblatt!$C$31*Übersicht!H565^2)+(Datenblatt!$D$31*Übersicht!H565)+Datenblatt!$E$31,IF($C565=11,(Datenblatt!$B$32*Übersicht!H565^3)+(Datenblatt!$C$32*Übersicht!H565^2)+(Datenblatt!$D$32*Übersicht!H565)+Datenblatt!$E$32,0))))))))))))))))))))))))</f>
        <v>0</v>
      </c>
      <c r="N565">
        <f>IF(AND(H565="",C565=11),Datenblatt!$I$29,IF(AND(H565="",C565=12),Datenblatt!$I$29,IF(AND(H565="",C565=16),Datenblatt!$I$29,IF(AND(H565="",C565=15),Datenblatt!$I$29,IF(AND(H565="",C565=14),Datenblatt!$I$29,IF(AND(H565="",C565=13),Datenblatt!$I$29,IF(AND($C565=13,H565&gt;Datenblatt!$X$3),0,IF(AND($C565=14,H565&gt;Datenblatt!$X$4),0,IF(AND($C565=15,H565&gt;Datenblatt!$X$5),0,IF(AND($C565=16,H565&gt;Datenblatt!$X$6),0,IF(AND($C565=12,H565&gt;Datenblatt!$X$7),0,IF(AND($C565=11,H565&gt;Datenblatt!$X$8),0,IF(AND($C565=13,H565&lt;Datenblatt!$W$3),100,IF(AND($C565=14,H565&lt;Datenblatt!$W$4),100,IF(AND($C565=15,H565&lt;Datenblatt!$W$5),100,IF(AND($C565=16,H565&lt;Datenblatt!$W$6),100,IF(AND($C565=12,H565&lt;Datenblatt!$W$7),100,IF(AND($C565=11,H565&lt;Datenblatt!$W$8),100,IF($C565=13,(Datenblatt!$B$27*Übersicht!H565^3)+(Datenblatt!$C$27*Übersicht!H565^2)+(Datenblatt!$D$27*Übersicht!H565)+Datenblatt!$E$27,IF($C565=14,(Datenblatt!$B$28*Übersicht!H565^3)+(Datenblatt!$C$28*Übersicht!H565^2)+(Datenblatt!$D$28*Übersicht!H565)+Datenblatt!$E$28,IF($C565=15,(Datenblatt!$B$29*Übersicht!H565^3)+(Datenblatt!$C$29*Übersicht!H565^2)+(Datenblatt!$D$29*Übersicht!H565)+Datenblatt!$E$29,IF($C565=16,(Datenblatt!$B$30*Übersicht!H565^3)+(Datenblatt!$C$30*Übersicht!H565^2)+(Datenblatt!$D$30*Übersicht!H565)+Datenblatt!$E$30,IF($C565=12,(Datenblatt!$B$31*Übersicht!H565^3)+(Datenblatt!$C$31*Übersicht!H565^2)+(Datenblatt!$D$31*Übersicht!H565)+Datenblatt!$E$31,IF($C565=11,(Datenblatt!$B$32*Übersicht!H565^3)+(Datenblatt!$C$32*Übersicht!H565^2)+(Datenblatt!$D$32*Übersicht!H565)+Datenblatt!$E$32,0))))))))))))))))))))))))</f>
        <v>0</v>
      </c>
      <c r="O565" s="2" t="e">
        <f t="shared" si="32"/>
        <v>#DIV/0!</v>
      </c>
      <c r="P565" s="2" t="e">
        <f t="shared" si="33"/>
        <v>#DIV/0!</v>
      </c>
      <c r="R565" s="2"/>
      <c r="S565" s="2">
        <f>Datenblatt!$I$10</f>
        <v>62.816491055091916</v>
      </c>
      <c r="T565" s="2">
        <f>Datenblatt!$I$18</f>
        <v>62.379148900450787</v>
      </c>
      <c r="U565" s="2">
        <f>Datenblatt!$I$26</f>
        <v>55.885385458572635</v>
      </c>
      <c r="V565" s="2">
        <f>Datenblatt!$I$34</f>
        <v>60.727085155488531</v>
      </c>
      <c r="W565" s="7" t="e">
        <f t="shared" si="34"/>
        <v>#DIV/0!</v>
      </c>
      <c r="Y565" s="2">
        <f>Datenblatt!$I$5</f>
        <v>73.48733784597421</v>
      </c>
      <c r="Z565">
        <f>Datenblatt!$I$13</f>
        <v>79.926562848016317</v>
      </c>
      <c r="AA565">
        <f>Datenblatt!$I$21</f>
        <v>79.953620531215734</v>
      </c>
      <c r="AB565">
        <f>Datenblatt!$I$29</f>
        <v>70.851454876954847</v>
      </c>
      <c r="AC565">
        <f>Datenblatt!$I$37</f>
        <v>75.813025407742586</v>
      </c>
      <c r="AD565" s="7" t="e">
        <f t="shared" si="35"/>
        <v>#DIV/0!</v>
      </c>
    </row>
    <row r="566" spans="10:30" ht="19" x14ac:dyDescent="0.25">
      <c r="J566" s="3" t="e">
        <f>IF(AND($C566=13,Datenblatt!M566&lt;Datenblatt!$R$3),0,IF(AND($C566=14,Datenblatt!M566&lt;Datenblatt!$R$4),0,IF(AND($C566=15,Datenblatt!M566&lt;Datenblatt!$R$5),0,IF(AND($C566=16,Datenblatt!M566&lt;Datenblatt!$R$6),0,IF(AND($C566=12,Datenblatt!M566&lt;Datenblatt!$R$7),0,IF(AND($C566=11,Datenblatt!M566&lt;Datenblatt!$R$8),0,IF(AND($C566=13,Datenblatt!M566&gt;Datenblatt!$Q$3),100,IF(AND($C566=14,Datenblatt!M566&gt;Datenblatt!$Q$4),100,IF(AND($C566=15,Datenblatt!M566&gt;Datenblatt!$Q$5),100,IF(AND($C566=16,Datenblatt!M566&gt;Datenblatt!$Q$6),100,IF(AND($C566=12,Datenblatt!M566&gt;Datenblatt!$Q$7),100,IF(AND($C566=11,Datenblatt!M566&gt;Datenblatt!$Q$8),100,IF(Übersicht!$C566=13,Datenblatt!$B$3*Datenblatt!M566^3+Datenblatt!$C$3*Datenblatt!M566^2+Datenblatt!$D$3*Datenblatt!M566+Datenblatt!$E$3,IF(Übersicht!$C566=14,Datenblatt!$B$4*Datenblatt!M566^3+Datenblatt!$C$4*Datenblatt!M566^2+Datenblatt!$D$4*Datenblatt!M566+Datenblatt!$E$4,IF(Übersicht!$C566=15,Datenblatt!$B$5*Datenblatt!M566^3+Datenblatt!$C$5*Datenblatt!M566^2+Datenblatt!$D$5*Datenblatt!M566+Datenblatt!$E$5,IF(Übersicht!$C566=16,Datenblatt!$B$6*Datenblatt!M566^3+Datenblatt!$C$6*Datenblatt!M566^2+Datenblatt!$D$6*Datenblatt!M566+Datenblatt!$E$6,IF(Übersicht!$C566=12,Datenblatt!$B$7*Datenblatt!M566^3+Datenblatt!$C$7*Datenblatt!M566^2+Datenblatt!$D$7*Datenblatt!M566+Datenblatt!$E$7,IF(Übersicht!$C566=11,Datenblatt!$B$8*Datenblatt!M566^3+Datenblatt!$C$8*Datenblatt!M566^2+Datenblatt!$D$8*Datenblatt!M566+Datenblatt!$E$8,0))))))))))))))))))</f>
        <v>#DIV/0!</v>
      </c>
      <c r="K566" t="e">
        <f>IF(AND(Übersicht!$C566=13,Datenblatt!N566&lt;Datenblatt!$T$3),0,IF(AND(Übersicht!$C566=14,Datenblatt!N566&lt;Datenblatt!$T$4),0,IF(AND(Übersicht!$C566=15,Datenblatt!N566&lt;Datenblatt!$T$5),0,IF(AND(Übersicht!$C566=16,Datenblatt!N566&lt;Datenblatt!$T$6),0,IF(AND(Übersicht!$C566=12,Datenblatt!N566&lt;Datenblatt!$T$7),0,IF(AND(Übersicht!$C566=11,Datenblatt!N566&lt;Datenblatt!$T$8),0,IF(AND($C566=13,Datenblatt!N566&gt;Datenblatt!$S$3),100,IF(AND($C566=14,Datenblatt!N566&gt;Datenblatt!$S$4),100,IF(AND($C566=15,Datenblatt!N566&gt;Datenblatt!$S$5),100,IF(AND($C566=16,Datenblatt!N566&gt;Datenblatt!$S$6),100,IF(AND($C566=12,Datenblatt!N566&gt;Datenblatt!$S$7),100,IF(AND($C566=11,Datenblatt!N566&gt;Datenblatt!$S$8),100,IF(Übersicht!$C566=13,Datenblatt!$B$11*Datenblatt!N566^3+Datenblatt!$C$11*Datenblatt!N566^2+Datenblatt!$D$11*Datenblatt!N566+Datenblatt!$E$11,IF(Übersicht!$C566=14,Datenblatt!$B$12*Datenblatt!N566^3+Datenblatt!$C$12*Datenblatt!N566^2+Datenblatt!$D$12*Datenblatt!N566+Datenblatt!$E$12,IF(Übersicht!$C566=15,Datenblatt!$B$13*Datenblatt!N566^3+Datenblatt!$C$13*Datenblatt!N566^2+Datenblatt!$D$13*Datenblatt!N566+Datenblatt!$E$13,IF(Übersicht!$C566=16,Datenblatt!$B$14*Datenblatt!N566^3+Datenblatt!$C$14*Datenblatt!N566^2+Datenblatt!$D$14*Datenblatt!N566+Datenblatt!$E$14,IF(Übersicht!$C566=12,Datenblatt!$B$15*Datenblatt!N566^3+Datenblatt!$C$15*Datenblatt!N566^2+Datenblatt!$D$15*Datenblatt!N566+Datenblatt!$E$15,IF(Übersicht!$C566=11,Datenblatt!$B$16*Datenblatt!N566^3+Datenblatt!$C$16*Datenblatt!N566^2+Datenblatt!$D$16*Datenblatt!N566+Datenblatt!$E$16,0))))))))))))))))))</f>
        <v>#DIV/0!</v>
      </c>
      <c r="L566">
        <f>IF(AND($C566=13,G566&lt;Datenblatt!$V$3),0,IF(AND($C566=14,G566&lt;Datenblatt!$V$4),0,IF(AND($C566=15,G566&lt;Datenblatt!$V$5),0,IF(AND($C566=16,G566&lt;Datenblatt!$V$6),0,IF(AND($C566=12,G566&lt;Datenblatt!$V$7),0,IF(AND($C566=11,G566&lt;Datenblatt!$V$8),0,IF(AND($C566=13,G566&gt;Datenblatt!$U$3),100,IF(AND($C566=14,G566&gt;Datenblatt!$U$4),100,IF(AND($C566=15,G566&gt;Datenblatt!$U$5),100,IF(AND($C566=16,G566&gt;Datenblatt!$U$6),100,IF(AND($C566=12,G566&gt;Datenblatt!$U$7),100,IF(AND($C566=11,G566&gt;Datenblatt!$U$8),100,IF($C566=13,(Datenblatt!$B$19*Übersicht!G566^3)+(Datenblatt!$C$19*Übersicht!G566^2)+(Datenblatt!$D$19*Übersicht!G566)+Datenblatt!$E$19,IF($C566=14,(Datenblatt!$B$20*Übersicht!G566^3)+(Datenblatt!$C$20*Übersicht!G566^2)+(Datenblatt!$D$20*Übersicht!G566)+Datenblatt!$E$20,IF($C566=15,(Datenblatt!$B$21*Übersicht!G566^3)+(Datenblatt!$C$21*Übersicht!G566^2)+(Datenblatt!$D$21*Übersicht!G566)+Datenblatt!$E$21,IF($C566=16,(Datenblatt!$B$22*Übersicht!G566^3)+(Datenblatt!$C$22*Übersicht!G566^2)+(Datenblatt!$D$22*Übersicht!G566)+Datenblatt!$E$22,IF($C566=12,(Datenblatt!$B$23*Übersicht!G566^3)+(Datenblatt!$C$23*Übersicht!G566^2)+(Datenblatt!$D$23*Übersicht!G566)+Datenblatt!$E$23,IF($C566=11,(Datenblatt!$B$24*Übersicht!G566^3)+(Datenblatt!$C$24*Übersicht!G566^2)+(Datenblatt!$D$24*Übersicht!G566)+Datenblatt!$E$24,0))))))))))))))))))</f>
        <v>0</v>
      </c>
      <c r="M566">
        <f>IF(AND(H566="",C566=11),Datenblatt!$I$26,IF(AND(H566="",C566=12),Datenblatt!$I$26,IF(AND(H566="",C566=16),Datenblatt!$I$27,IF(AND(H566="",C566=15),Datenblatt!$I$26,IF(AND(H566="",C566=14),Datenblatt!$I$26,IF(AND(H566="",C566=13),Datenblatt!$I$26,IF(AND($C566=13,H566&gt;Datenblatt!$X$3),0,IF(AND($C566=14,H566&gt;Datenblatt!$X$4),0,IF(AND($C566=15,H566&gt;Datenblatt!$X$5),0,IF(AND($C566=16,H566&gt;Datenblatt!$X$6),0,IF(AND($C566=12,H566&gt;Datenblatt!$X$7),0,IF(AND($C566=11,H566&gt;Datenblatt!$X$8),0,IF(AND($C566=13,H566&lt;Datenblatt!$W$3),100,IF(AND($C566=14,H566&lt;Datenblatt!$W$4),100,IF(AND($C566=15,H566&lt;Datenblatt!$W$5),100,IF(AND($C566=16,H566&lt;Datenblatt!$W$6),100,IF(AND($C566=12,H566&lt;Datenblatt!$W$7),100,IF(AND($C566=11,H566&lt;Datenblatt!$W$8),100,IF($C566=13,(Datenblatt!$B$27*Übersicht!H566^3)+(Datenblatt!$C$27*Übersicht!H566^2)+(Datenblatt!$D$27*Übersicht!H566)+Datenblatt!$E$27,IF($C566=14,(Datenblatt!$B$28*Übersicht!H566^3)+(Datenblatt!$C$28*Übersicht!H566^2)+(Datenblatt!$D$28*Übersicht!H566)+Datenblatt!$E$28,IF($C566=15,(Datenblatt!$B$29*Übersicht!H566^3)+(Datenblatt!$C$29*Übersicht!H566^2)+(Datenblatt!$D$29*Übersicht!H566)+Datenblatt!$E$29,IF($C566=16,(Datenblatt!$B$30*Übersicht!H566^3)+(Datenblatt!$C$30*Übersicht!H566^2)+(Datenblatt!$D$30*Übersicht!H566)+Datenblatt!$E$30,IF($C566=12,(Datenblatt!$B$31*Übersicht!H566^3)+(Datenblatt!$C$31*Übersicht!H566^2)+(Datenblatt!$D$31*Übersicht!H566)+Datenblatt!$E$31,IF($C566=11,(Datenblatt!$B$32*Übersicht!H566^3)+(Datenblatt!$C$32*Übersicht!H566^2)+(Datenblatt!$D$32*Übersicht!H566)+Datenblatt!$E$32,0))))))))))))))))))))))))</f>
        <v>0</v>
      </c>
      <c r="N566">
        <f>IF(AND(H566="",C566=11),Datenblatt!$I$29,IF(AND(H566="",C566=12),Datenblatt!$I$29,IF(AND(H566="",C566=16),Datenblatt!$I$29,IF(AND(H566="",C566=15),Datenblatt!$I$29,IF(AND(H566="",C566=14),Datenblatt!$I$29,IF(AND(H566="",C566=13),Datenblatt!$I$29,IF(AND($C566=13,H566&gt;Datenblatt!$X$3),0,IF(AND($C566=14,H566&gt;Datenblatt!$X$4),0,IF(AND($C566=15,H566&gt;Datenblatt!$X$5),0,IF(AND($C566=16,H566&gt;Datenblatt!$X$6),0,IF(AND($C566=12,H566&gt;Datenblatt!$X$7),0,IF(AND($C566=11,H566&gt;Datenblatt!$X$8),0,IF(AND($C566=13,H566&lt;Datenblatt!$W$3),100,IF(AND($C566=14,H566&lt;Datenblatt!$W$4),100,IF(AND($C566=15,H566&lt;Datenblatt!$W$5),100,IF(AND($C566=16,H566&lt;Datenblatt!$W$6),100,IF(AND($C566=12,H566&lt;Datenblatt!$W$7),100,IF(AND($C566=11,H566&lt;Datenblatt!$W$8),100,IF($C566=13,(Datenblatt!$B$27*Übersicht!H566^3)+(Datenblatt!$C$27*Übersicht!H566^2)+(Datenblatt!$D$27*Übersicht!H566)+Datenblatt!$E$27,IF($C566=14,(Datenblatt!$B$28*Übersicht!H566^3)+(Datenblatt!$C$28*Übersicht!H566^2)+(Datenblatt!$D$28*Übersicht!H566)+Datenblatt!$E$28,IF($C566=15,(Datenblatt!$B$29*Übersicht!H566^3)+(Datenblatt!$C$29*Übersicht!H566^2)+(Datenblatt!$D$29*Übersicht!H566)+Datenblatt!$E$29,IF($C566=16,(Datenblatt!$B$30*Übersicht!H566^3)+(Datenblatt!$C$30*Übersicht!H566^2)+(Datenblatt!$D$30*Übersicht!H566)+Datenblatt!$E$30,IF($C566=12,(Datenblatt!$B$31*Übersicht!H566^3)+(Datenblatt!$C$31*Übersicht!H566^2)+(Datenblatt!$D$31*Übersicht!H566)+Datenblatt!$E$31,IF($C566=11,(Datenblatt!$B$32*Übersicht!H566^3)+(Datenblatt!$C$32*Übersicht!H566^2)+(Datenblatt!$D$32*Übersicht!H566)+Datenblatt!$E$32,0))))))))))))))))))))))))</f>
        <v>0</v>
      </c>
      <c r="O566" s="2" t="e">
        <f t="shared" si="32"/>
        <v>#DIV/0!</v>
      </c>
      <c r="P566" s="2" t="e">
        <f t="shared" si="33"/>
        <v>#DIV/0!</v>
      </c>
      <c r="R566" s="2"/>
      <c r="S566" s="2">
        <f>Datenblatt!$I$10</f>
        <v>62.816491055091916</v>
      </c>
      <c r="T566" s="2">
        <f>Datenblatt!$I$18</f>
        <v>62.379148900450787</v>
      </c>
      <c r="U566" s="2">
        <f>Datenblatt!$I$26</f>
        <v>55.885385458572635</v>
      </c>
      <c r="V566" s="2">
        <f>Datenblatt!$I$34</f>
        <v>60.727085155488531</v>
      </c>
      <c r="W566" s="7" t="e">
        <f t="shared" si="34"/>
        <v>#DIV/0!</v>
      </c>
      <c r="Y566" s="2">
        <f>Datenblatt!$I$5</f>
        <v>73.48733784597421</v>
      </c>
      <c r="Z566">
        <f>Datenblatt!$I$13</f>
        <v>79.926562848016317</v>
      </c>
      <c r="AA566">
        <f>Datenblatt!$I$21</f>
        <v>79.953620531215734</v>
      </c>
      <c r="AB566">
        <f>Datenblatt!$I$29</f>
        <v>70.851454876954847</v>
      </c>
      <c r="AC566">
        <f>Datenblatt!$I$37</f>
        <v>75.813025407742586</v>
      </c>
      <c r="AD566" s="7" t="e">
        <f t="shared" si="35"/>
        <v>#DIV/0!</v>
      </c>
    </row>
    <row r="567" spans="10:30" ht="19" x14ac:dyDescent="0.25">
      <c r="J567" s="3" t="e">
        <f>IF(AND($C567=13,Datenblatt!M567&lt;Datenblatt!$R$3),0,IF(AND($C567=14,Datenblatt!M567&lt;Datenblatt!$R$4),0,IF(AND($C567=15,Datenblatt!M567&lt;Datenblatt!$R$5),0,IF(AND($C567=16,Datenblatt!M567&lt;Datenblatt!$R$6),0,IF(AND($C567=12,Datenblatt!M567&lt;Datenblatt!$R$7),0,IF(AND($C567=11,Datenblatt!M567&lt;Datenblatt!$R$8),0,IF(AND($C567=13,Datenblatt!M567&gt;Datenblatt!$Q$3),100,IF(AND($C567=14,Datenblatt!M567&gt;Datenblatt!$Q$4),100,IF(AND($C567=15,Datenblatt!M567&gt;Datenblatt!$Q$5),100,IF(AND($C567=16,Datenblatt!M567&gt;Datenblatt!$Q$6),100,IF(AND($C567=12,Datenblatt!M567&gt;Datenblatt!$Q$7),100,IF(AND($C567=11,Datenblatt!M567&gt;Datenblatt!$Q$8),100,IF(Übersicht!$C567=13,Datenblatt!$B$3*Datenblatt!M567^3+Datenblatt!$C$3*Datenblatt!M567^2+Datenblatt!$D$3*Datenblatt!M567+Datenblatt!$E$3,IF(Übersicht!$C567=14,Datenblatt!$B$4*Datenblatt!M567^3+Datenblatt!$C$4*Datenblatt!M567^2+Datenblatt!$D$4*Datenblatt!M567+Datenblatt!$E$4,IF(Übersicht!$C567=15,Datenblatt!$B$5*Datenblatt!M567^3+Datenblatt!$C$5*Datenblatt!M567^2+Datenblatt!$D$5*Datenblatt!M567+Datenblatt!$E$5,IF(Übersicht!$C567=16,Datenblatt!$B$6*Datenblatt!M567^3+Datenblatt!$C$6*Datenblatt!M567^2+Datenblatt!$D$6*Datenblatt!M567+Datenblatt!$E$6,IF(Übersicht!$C567=12,Datenblatt!$B$7*Datenblatt!M567^3+Datenblatt!$C$7*Datenblatt!M567^2+Datenblatt!$D$7*Datenblatt!M567+Datenblatt!$E$7,IF(Übersicht!$C567=11,Datenblatt!$B$8*Datenblatt!M567^3+Datenblatt!$C$8*Datenblatt!M567^2+Datenblatt!$D$8*Datenblatt!M567+Datenblatt!$E$8,0))))))))))))))))))</f>
        <v>#DIV/0!</v>
      </c>
      <c r="K567" t="e">
        <f>IF(AND(Übersicht!$C567=13,Datenblatt!N567&lt;Datenblatt!$T$3),0,IF(AND(Übersicht!$C567=14,Datenblatt!N567&lt;Datenblatt!$T$4),0,IF(AND(Übersicht!$C567=15,Datenblatt!N567&lt;Datenblatt!$T$5),0,IF(AND(Übersicht!$C567=16,Datenblatt!N567&lt;Datenblatt!$T$6),0,IF(AND(Übersicht!$C567=12,Datenblatt!N567&lt;Datenblatt!$T$7),0,IF(AND(Übersicht!$C567=11,Datenblatt!N567&lt;Datenblatt!$T$8),0,IF(AND($C567=13,Datenblatt!N567&gt;Datenblatt!$S$3),100,IF(AND($C567=14,Datenblatt!N567&gt;Datenblatt!$S$4),100,IF(AND($C567=15,Datenblatt!N567&gt;Datenblatt!$S$5),100,IF(AND($C567=16,Datenblatt!N567&gt;Datenblatt!$S$6),100,IF(AND($C567=12,Datenblatt!N567&gt;Datenblatt!$S$7),100,IF(AND($C567=11,Datenblatt!N567&gt;Datenblatt!$S$8),100,IF(Übersicht!$C567=13,Datenblatt!$B$11*Datenblatt!N567^3+Datenblatt!$C$11*Datenblatt!N567^2+Datenblatt!$D$11*Datenblatt!N567+Datenblatt!$E$11,IF(Übersicht!$C567=14,Datenblatt!$B$12*Datenblatt!N567^3+Datenblatt!$C$12*Datenblatt!N567^2+Datenblatt!$D$12*Datenblatt!N567+Datenblatt!$E$12,IF(Übersicht!$C567=15,Datenblatt!$B$13*Datenblatt!N567^3+Datenblatt!$C$13*Datenblatt!N567^2+Datenblatt!$D$13*Datenblatt!N567+Datenblatt!$E$13,IF(Übersicht!$C567=16,Datenblatt!$B$14*Datenblatt!N567^3+Datenblatt!$C$14*Datenblatt!N567^2+Datenblatt!$D$14*Datenblatt!N567+Datenblatt!$E$14,IF(Übersicht!$C567=12,Datenblatt!$B$15*Datenblatt!N567^3+Datenblatt!$C$15*Datenblatt!N567^2+Datenblatt!$D$15*Datenblatt!N567+Datenblatt!$E$15,IF(Übersicht!$C567=11,Datenblatt!$B$16*Datenblatt!N567^3+Datenblatt!$C$16*Datenblatt!N567^2+Datenblatt!$D$16*Datenblatt!N567+Datenblatt!$E$16,0))))))))))))))))))</f>
        <v>#DIV/0!</v>
      </c>
      <c r="L567">
        <f>IF(AND($C567=13,G567&lt;Datenblatt!$V$3),0,IF(AND($C567=14,G567&lt;Datenblatt!$V$4),0,IF(AND($C567=15,G567&lt;Datenblatt!$V$5),0,IF(AND($C567=16,G567&lt;Datenblatt!$V$6),0,IF(AND($C567=12,G567&lt;Datenblatt!$V$7),0,IF(AND($C567=11,G567&lt;Datenblatt!$V$8),0,IF(AND($C567=13,G567&gt;Datenblatt!$U$3),100,IF(AND($C567=14,G567&gt;Datenblatt!$U$4),100,IF(AND($C567=15,G567&gt;Datenblatt!$U$5),100,IF(AND($C567=16,G567&gt;Datenblatt!$U$6),100,IF(AND($C567=12,G567&gt;Datenblatt!$U$7),100,IF(AND($C567=11,G567&gt;Datenblatt!$U$8),100,IF($C567=13,(Datenblatt!$B$19*Übersicht!G567^3)+(Datenblatt!$C$19*Übersicht!G567^2)+(Datenblatt!$D$19*Übersicht!G567)+Datenblatt!$E$19,IF($C567=14,(Datenblatt!$B$20*Übersicht!G567^3)+(Datenblatt!$C$20*Übersicht!G567^2)+(Datenblatt!$D$20*Übersicht!G567)+Datenblatt!$E$20,IF($C567=15,(Datenblatt!$B$21*Übersicht!G567^3)+(Datenblatt!$C$21*Übersicht!G567^2)+(Datenblatt!$D$21*Übersicht!G567)+Datenblatt!$E$21,IF($C567=16,(Datenblatt!$B$22*Übersicht!G567^3)+(Datenblatt!$C$22*Übersicht!G567^2)+(Datenblatt!$D$22*Übersicht!G567)+Datenblatt!$E$22,IF($C567=12,(Datenblatt!$B$23*Übersicht!G567^3)+(Datenblatt!$C$23*Übersicht!G567^2)+(Datenblatt!$D$23*Übersicht!G567)+Datenblatt!$E$23,IF($C567=11,(Datenblatt!$B$24*Übersicht!G567^3)+(Datenblatt!$C$24*Übersicht!G567^2)+(Datenblatt!$D$24*Übersicht!G567)+Datenblatt!$E$24,0))))))))))))))))))</f>
        <v>0</v>
      </c>
      <c r="M567">
        <f>IF(AND(H567="",C567=11),Datenblatt!$I$26,IF(AND(H567="",C567=12),Datenblatt!$I$26,IF(AND(H567="",C567=16),Datenblatt!$I$27,IF(AND(H567="",C567=15),Datenblatt!$I$26,IF(AND(H567="",C567=14),Datenblatt!$I$26,IF(AND(H567="",C567=13),Datenblatt!$I$26,IF(AND($C567=13,H567&gt;Datenblatt!$X$3),0,IF(AND($C567=14,H567&gt;Datenblatt!$X$4),0,IF(AND($C567=15,H567&gt;Datenblatt!$X$5),0,IF(AND($C567=16,H567&gt;Datenblatt!$X$6),0,IF(AND($C567=12,H567&gt;Datenblatt!$X$7),0,IF(AND($C567=11,H567&gt;Datenblatt!$X$8),0,IF(AND($C567=13,H567&lt;Datenblatt!$W$3),100,IF(AND($C567=14,H567&lt;Datenblatt!$W$4),100,IF(AND($C567=15,H567&lt;Datenblatt!$W$5),100,IF(AND($C567=16,H567&lt;Datenblatt!$W$6),100,IF(AND($C567=12,H567&lt;Datenblatt!$W$7),100,IF(AND($C567=11,H567&lt;Datenblatt!$W$8),100,IF($C567=13,(Datenblatt!$B$27*Übersicht!H567^3)+(Datenblatt!$C$27*Übersicht!H567^2)+(Datenblatt!$D$27*Übersicht!H567)+Datenblatt!$E$27,IF($C567=14,(Datenblatt!$B$28*Übersicht!H567^3)+(Datenblatt!$C$28*Übersicht!H567^2)+(Datenblatt!$D$28*Übersicht!H567)+Datenblatt!$E$28,IF($C567=15,(Datenblatt!$B$29*Übersicht!H567^3)+(Datenblatt!$C$29*Übersicht!H567^2)+(Datenblatt!$D$29*Übersicht!H567)+Datenblatt!$E$29,IF($C567=16,(Datenblatt!$B$30*Übersicht!H567^3)+(Datenblatt!$C$30*Übersicht!H567^2)+(Datenblatt!$D$30*Übersicht!H567)+Datenblatt!$E$30,IF($C567=12,(Datenblatt!$B$31*Übersicht!H567^3)+(Datenblatt!$C$31*Übersicht!H567^2)+(Datenblatt!$D$31*Übersicht!H567)+Datenblatt!$E$31,IF($C567=11,(Datenblatt!$B$32*Übersicht!H567^3)+(Datenblatt!$C$32*Übersicht!H567^2)+(Datenblatt!$D$32*Übersicht!H567)+Datenblatt!$E$32,0))))))))))))))))))))))))</f>
        <v>0</v>
      </c>
      <c r="N567">
        <f>IF(AND(H567="",C567=11),Datenblatt!$I$29,IF(AND(H567="",C567=12),Datenblatt!$I$29,IF(AND(H567="",C567=16),Datenblatt!$I$29,IF(AND(H567="",C567=15),Datenblatt!$I$29,IF(AND(H567="",C567=14),Datenblatt!$I$29,IF(AND(H567="",C567=13),Datenblatt!$I$29,IF(AND($C567=13,H567&gt;Datenblatt!$X$3),0,IF(AND($C567=14,H567&gt;Datenblatt!$X$4),0,IF(AND($C567=15,H567&gt;Datenblatt!$X$5),0,IF(AND($C567=16,H567&gt;Datenblatt!$X$6),0,IF(AND($C567=12,H567&gt;Datenblatt!$X$7),0,IF(AND($C567=11,H567&gt;Datenblatt!$X$8),0,IF(AND($C567=13,H567&lt;Datenblatt!$W$3),100,IF(AND($C567=14,H567&lt;Datenblatt!$W$4),100,IF(AND($C567=15,H567&lt;Datenblatt!$W$5),100,IF(AND($C567=16,H567&lt;Datenblatt!$W$6),100,IF(AND($C567=12,H567&lt;Datenblatt!$W$7),100,IF(AND($C567=11,H567&lt;Datenblatt!$W$8),100,IF($C567=13,(Datenblatt!$B$27*Übersicht!H567^3)+(Datenblatt!$C$27*Übersicht!H567^2)+(Datenblatt!$D$27*Übersicht!H567)+Datenblatt!$E$27,IF($C567=14,(Datenblatt!$B$28*Übersicht!H567^3)+(Datenblatt!$C$28*Übersicht!H567^2)+(Datenblatt!$D$28*Übersicht!H567)+Datenblatt!$E$28,IF($C567=15,(Datenblatt!$B$29*Übersicht!H567^3)+(Datenblatt!$C$29*Übersicht!H567^2)+(Datenblatt!$D$29*Übersicht!H567)+Datenblatt!$E$29,IF($C567=16,(Datenblatt!$B$30*Übersicht!H567^3)+(Datenblatt!$C$30*Übersicht!H567^2)+(Datenblatt!$D$30*Übersicht!H567)+Datenblatt!$E$30,IF($C567=12,(Datenblatt!$B$31*Übersicht!H567^3)+(Datenblatt!$C$31*Übersicht!H567^2)+(Datenblatt!$D$31*Übersicht!H567)+Datenblatt!$E$31,IF($C567=11,(Datenblatt!$B$32*Übersicht!H567^3)+(Datenblatt!$C$32*Übersicht!H567^2)+(Datenblatt!$D$32*Übersicht!H567)+Datenblatt!$E$32,0))))))))))))))))))))))))</f>
        <v>0</v>
      </c>
      <c r="O567" s="2" t="e">
        <f t="shared" si="32"/>
        <v>#DIV/0!</v>
      </c>
      <c r="P567" s="2" t="e">
        <f t="shared" si="33"/>
        <v>#DIV/0!</v>
      </c>
      <c r="R567" s="2"/>
      <c r="S567" s="2">
        <f>Datenblatt!$I$10</f>
        <v>62.816491055091916</v>
      </c>
      <c r="T567" s="2">
        <f>Datenblatt!$I$18</f>
        <v>62.379148900450787</v>
      </c>
      <c r="U567" s="2">
        <f>Datenblatt!$I$26</f>
        <v>55.885385458572635</v>
      </c>
      <c r="V567" s="2">
        <f>Datenblatt!$I$34</f>
        <v>60.727085155488531</v>
      </c>
      <c r="W567" s="7" t="e">
        <f t="shared" si="34"/>
        <v>#DIV/0!</v>
      </c>
      <c r="Y567" s="2">
        <f>Datenblatt!$I$5</f>
        <v>73.48733784597421</v>
      </c>
      <c r="Z567">
        <f>Datenblatt!$I$13</f>
        <v>79.926562848016317</v>
      </c>
      <c r="AA567">
        <f>Datenblatt!$I$21</f>
        <v>79.953620531215734</v>
      </c>
      <c r="AB567">
        <f>Datenblatt!$I$29</f>
        <v>70.851454876954847</v>
      </c>
      <c r="AC567">
        <f>Datenblatt!$I$37</f>
        <v>75.813025407742586</v>
      </c>
      <c r="AD567" s="7" t="e">
        <f t="shared" si="35"/>
        <v>#DIV/0!</v>
      </c>
    </row>
    <row r="568" spans="10:30" ht="19" x14ac:dyDescent="0.25">
      <c r="J568" s="3" t="e">
        <f>IF(AND($C568=13,Datenblatt!M568&lt;Datenblatt!$R$3),0,IF(AND($C568=14,Datenblatt!M568&lt;Datenblatt!$R$4),0,IF(AND($C568=15,Datenblatt!M568&lt;Datenblatt!$R$5),0,IF(AND($C568=16,Datenblatt!M568&lt;Datenblatt!$R$6),0,IF(AND($C568=12,Datenblatt!M568&lt;Datenblatt!$R$7),0,IF(AND($C568=11,Datenblatt!M568&lt;Datenblatt!$R$8),0,IF(AND($C568=13,Datenblatt!M568&gt;Datenblatt!$Q$3),100,IF(AND($C568=14,Datenblatt!M568&gt;Datenblatt!$Q$4),100,IF(AND($C568=15,Datenblatt!M568&gt;Datenblatt!$Q$5),100,IF(AND($C568=16,Datenblatt!M568&gt;Datenblatt!$Q$6),100,IF(AND($C568=12,Datenblatt!M568&gt;Datenblatt!$Q$7),100,IF(AND($C568=11,Datenblatt!M568&gt;Datenblatt!$Q$8),100,IF(Übersicht!$C568=13,Datenblatt!$B$3*Datenblatt!M568^3+Datenblatt!$C$3*Datenblatt!M568^2+Datenblatt!$D$3*Datenblatt!M568+Datenblatt!$E$3,IF(Übersicht!$C568=14,Datenblatt!$B$4*Datenblatt!M568^3+Datenblatt!$C$4*Datenblatt!M568^2+Datenblatt!$D$4*Datenblatt!M568+Datenblatt!$E$4,IF(Übersicht!$C568=15,Datenblatt!$B$5*Datenblatt!M568^3+Datenblatt!$C$5*Datenblatt!M568^2+Datenblatt!$D$5*Datenblatt!M568+Datenblatt!$E$5,IF(Übersicht!$C568=16,Datenblatt!$B$6*Datenblatt!M568^3+Datenblatt!$C$6*Datenblatt!M568^2+Datenblatt!$D$6*Datenblatt!M568+Datenblatt!$E$6,IF(Übersicht!$C568=12,Datenblatt!$B$7*Datenblatt!M568^3+Datenblatt!$C$7*Datenblatt!M568^2+Datenblatt!$D$7*Datenblatt!M568+Datenblatt!$E$7,IF(Übersicht!$C568=11,Datenblatt!$B$8*Datenblatt!M568^3+Datenblatt!$C$8*Datenblatt!M568^2+Datenblatt!$D$8*Datenblatt!M568+Datenblatt!$E$8,0))))))))))))))))))</f>
        <v>#DIV/0!</v>
      </c>
      <c r="K568" t="e">
        <f>IF(AND(Übersicht!$C568=13,Datenblatt!N568&lt;Datenblatt!$T$3),0,IF(AND(Übersicht!$C568=14,Datenblatt!N568&lt;Datenblatt!$T$4),0,IF(AND(Übersicht!$C568=15,Datenblatt!N568&lt;Datenblatt!$T$5),0,IF(AND(Übersicht!$C568=16,Datenblatt!N568&lt;Datenblatt!$T$6),0,IF(AND(Übersicht!$C568=12,Datenblatt!N568&lt;Datenblatt!$T$7),0,IF(AND(Übersicht!$C568=11,Datenblatt!N568&lt;Datenblatt!$T$8),0,IF(AND($C568=13,Datenblatt!N568&gt;Datenblatt!$S$3),100,IF(AND($C568=14,Datenblatt!N568&gt;Datenblatt!$S$4),100,IF(AND($C568=15,Datenblatt!N568&gt;Datenblatt!$S$5),100,IF(AND($C568=16,Datenblatt!N568&gt;Datenblatt!$S$6),100,IF(AND($C568=12,Datenblatt!N568&gt;Datenblatt!$S$7),100,IF(AND($C568=11,Datenblatt!N568&gt;Datenblatt!$S$8),100,IF(Übersicht!$C568=13,Datenblatt!$B$11*Datenblatt!N568^3+Datenblatt!$C$11*Datenblatt!N568^2+Datenblatt!$D$11*Datenblatt!N568+Datenblatt!$E$11,IF(Übersicht!$C568=14,Datenblatt!$B$12*Datenblatt!N568^3+Datenblatt!$C$12*Datenblatt!N568^2+Datenblatt!$D$12*Datenblatt!N568+Datenblatt!$E$12,IF(Übersicht!$C568=15,Datenblatt!$B$13*Datenblatt!N568^3+Datenblatt!$C$13*Datenblatt!N568^2+Datenblatt!$D$13*Datenblatt!N568+Datenblatt!$E$13,IF(Übersicht!$C568=16,Datenblatt!$B$14*Datenblatt!N568^3+Datenblatt!$C$14*Datenblatt!N568^2+Datenblatt!$D$14*Datenblatt!N568+Datenblatt!$E$14,IF(Übersicht!$C568=12,Datenblatt!$B$15*Datenblatt!N568^3+Datenblatt!$C$15*Datenblatt!N568^2+Datenblatt!$D$15*Datenblatt!N568+Datenblatt!$E$15,IF(Übersicht!$C568=11,Datenblatt!$B$16*Datenblatt!N568^3+Datenblatt!$C$16*Datenblatt!N568^2+Datenblatt!$D$16*Datenblatt!N568+Datenblatt!$E$16,0))))))))))))))))))</f>
        <v>#DIV/0!</v>
      </c>
      <c r="L568">
        <f>IF(AND($C568=13,G568&lt;Datenblatt!$V$3),0,IF(AND($C568=14,G568&lt;Datenblatt!$V$4),0,IF(AND($C568=15,G568&lt;Datenblatt!$V$5),0,IF(AND($C568=16,G568&lt;Datenblatt!$V$6),0,IF(AND($C568=12,G568&lt;Datenblatt!$V$7),0,IF(AND($C568=11,G568&lt;Datenblatt!$V$8),0,IF(AND($C568=13,G568&gt;Datenblatt!$U$3),100,IF(AND($C568=14,G568&gt;Datenblatt!$U$4),100,IF(AND($C568=15,G568&gt;Datenblatt!$U$5),100,IF(AND($C568=16,G568&gt;Datenblatt!$U$6),100,IF(AND($C568=12,G568&gt;Datenblatt!$U$7),100,IF(AND($C568=11,G568&gt;Datenblatt!$U$8),100,IF($C568=13,(Datenblatt!$B$19*Übersicht!G568^3)+(Datenblatt!$C$19*Übersicht!G568^2)+(Datenblatt!$D$19*Übersicht!G568)+Datenblatt!$E$19,IF($C568=14,(Datenblatt!$B$20*Übersicht!G568^3)+(Datenblatt!$C$20*Übersicht!G568^2)+(Datenblatt!$D$20*Übersicht!G568)+Datenblatt!$E$20,IF($C568=15,(Datenblatt!$B$21*Übersicht!G568^3)+(Datenblatt!$C$21*Übersicht!G568^2)+(Datenblatt!$D$21*Übersicht!G568)+Datenblatt!$E$21,IF($C568=16,(Datenblatt!$B$22*Übersicht!G568^3)+(Datenblatt!$C$22*Übersicht!G568^2)+(Datenblatt!$D$22*Übersicht!G568)+Datenblatt!$E$22,IF($C568=12,(Datenblatt!$B$23*Übersicht!G568^3)+(Datenblatt!$C$23*Übersicht!G568^2)+(Datenblatt!$D$23*Übersicht!G568)+Datenblatt!$E$23,IF($C568=11,(Datenblatt!$B$24*Übersicht!G568^3)+(Datenblatt!$C$24*Übersicht!G568^2)+(Datenblatt!$D$24*Übersicht!G568)+Datenblatt!$E$24,0))))))))))))))))))</f>
        <v>0</v>
      </c>
      <c r="M568">
        <f>IF(AND(H568="",C568=11),Datenblatt!$I$26,IF(AND(H568="",C568=12),Datenblatt!$I$26,IF(AND(H568="",C568=16),Datenblatt!$I$27,IF(AND(H568="",C568=15),Datenblatt!$I$26,IF(AND(H568="",C568=14),Datenblatt!$I$26,IF(AND(H568="",C568=13),Datenblatt!$I$26,IF(AND($C568=13,H568&gt;Datenblatt!$X$3),0,IF(AND($C568=14,H568&gt;Datenblatt!$X$4),0,IF(AND($C568=15,H568&gt;Datenblatt!$X$5),0,IF(AND($C568=16,H568&gt;Datenblatt!$X$6),0,IF(AND($C568=12,H568&gt;Datenblatt!$X$7),0,IF(AND($C568=11,H568&gt;Datenblatt!$X$8),0,IF(AND($C568=13,H568&lt;Datenblatt!$W$3),100,IF(AND($C568=14,H568&lt;Datenblatt!$W$4),100,IF(AND($C568=15,H568&lt;Datenblatt!$W$5),100,IF(AND($C568=16,H568&lt;Datenblatt!$W$6),100,IF(AND($C568=12,H568&lt;Datenblatt!$W$7),100,IF(AND($C568=11,H568&lt;Datenblatt!$W$8),100,IF($C568=13,(Datenblatt!$B$27*Übersicht!H568^3)+(Datenblatt!$C$27*Übersicht!H568^2)+(Datenblatt!$D$27*Übersicht!H568)+Datenblatt!$E$27,IF($C568=14,(Datenblatt!$B$28*Übersicht!H568^3)+(Datenblatt!$C$28*Übersicht!H568^2)+(Datenblatt!$D$28*Übersicht!H568)+Datenblatt!$E$28,IF($C568=15,(Datenblatt!$B$29*Übersicht!H568^3)+(Datenblatt!$C$29*Übersicht!H568^2)+(Datenblatt!$D$29*Übersicht!H568)+Datenblatt!$E$29,IF($C568=16,(Datenblatt!$B$30*Übersicht!H568^3)+(Datenblatt!$C$30*Übersicht!H568^2)+(Datenblatt!$D$30*Übersicht!H568)+Datenblatt!$E$30,IF($C568=12,(Datenblatt!$B$31*Übersicht!H568^3)+(Datenblatt!$C$31*Übersicht!H568^2)+(Datenblatt!$D$31*Übersicht!H568)+Datenblatt!$E$31,IF($C568=11,(Datenblatt!$B$32*Übersicht!H568^3)+(Datenblatt!$C$32*Übersicht!H568^2)+(Datenblatt!$D$32*Übersicht!H568)+Datenblatt!$E$32,0))))))))))))))))))))))))</f>
        <v>0</v>
      </c>
      <c r="N568">
        <f>IF(AND(H568="",C568=11),Datenblatt!$I$29,IF(AND(H568="",C568=12),Datenblatt!$I$29,IF(AND(H568="",C568=16),Datenblatt!$I$29,IF(AND(H568="",C568=15),Datenblatt!$I$29,IF(AND(H568="",C568=14),Datenblatt!$I$29,IF(AND(H568="",C568=13),Datenblatt!$I$29,IF(AND($C568=13,H568&gt;Datenblatt!$X$3),0,IF(AND($C568=14,H568&gt;Datenblatt!$X$4),0,IF(AND($C568=15,H568&gt;Datenblatt!$X$5),0,IF(AND($C568=16,H568&gt;Datenblatt!$X$6),0,IF(AND($C568=12,H568&gt;Datenblatt!$X$7),0,IF(AND($C568=11,H568&gt;Datenblatt!$X$8),0,IF(AND($C568=13,H568&lt;Datenblatt!$W$3),100,IF(AND($C568=14,H568&lt;Datenblatt!$W$4),100,IF(AND($C568=15,H568&lt;Datenblatt!$W$5),100,IF(AND($C568=16,H568&lt;Datenblatt!$W$6),100,IF(AND($C568=12,H568&lt;Datenblatt!$W$7),100,IF(AND($C568=11,H568&lt;Datenblatt!$W$8),100,IF($C568=13,(Datenblatt!$B$27*Übersicht!H568^3)+(Datenblatt!$C$27*Übersicht!H568^2)+(Datenblatt!$D$27*Übersicht!H568)+Datenblatt!$E$27,IF($C568=14,(Datenblatt!$B$28*Übersicht!H568^3)+(Datenblatt!$C$28*Übersicht!H568^2)+(Datenblatt!$D$28*Übersicht!H568)+Datenblatt!$E$28,IF($C568=15,(Datenblatt!$B$29*Übersicht!H568^3)+(Datenblatt!$C$29*Übersicht!H568^2)+(Datenblatt!$D$29*Übersicht!H568)+Datenblatt!$E$29,IF($C568=16,(Datenblatt!$B$30*Übersicht!H568^3)+(Datenblatt!$C$30*Übersicht!H568^2)+(Datenblatt!$D$30*Übersicht!H568)+Datenblatt!$E$30,IF($C568=12,(Datenblatt!$B$31*Übersicht!H568^3)+(Datenblatt!$C$31*Übersicht!H568^2)+(Datenblatt!$D$31*Übersicht!H568)+Datenblatt!$E$31,IF($C568=11,(Datenblatt!$B$32*Übersicht!H568^3)+(Datenblatt!$C$32*Übersicht!H568^2)+(Datenblatt!$D$32*Übersicht!H568)+Datenblatt!$E$32,0))))))))))))))))))))))))</f>
        <v>0</v>
      </c>
      <c r="O568" s="2" t="e">
        <f t="shared" si="32"/>
        <v>#DIV/0!</v>
      </c>
      <c r="P568" s="2" t="e">
        <f t="shared" si="33"/>
        <v>#DIV/0!</v>
      </c>
      <c r="R568" s="2"/>
      <c r="S568" s="2">
        <f>Datenblatt!$I$10</f>
        <v>62.816491055091916</v>
      </c>
      <c r="T568" s="2">
        <f>Datenblatt!$I$18</f>
        <v>62.379148900450787</v>
      </c>
      <c r="U568" s="2">
        <f>Datenblatt!$I$26</f>
        <v>55.885385458572635</v>
      </c>
      <c r="V568" s="2">
        <f>Datenblatt!$I$34</f>
        <v>60.727085155488531</v>
      </c>
      <c r="W568" s="7" t="e">
        <f t="shared" si="34"/>
        <v>#DIV/0!</v>
      </c>
      <c r="Y568" s="2">
        <f>Datenblatt!$I$5</f>
        <v>73.48733784597421</v>
      </c>
      <c r="Z568">
        <f>Datenblatt!$I$13</f>
        <v>79.926562848016317</v>
      </c>
      <c r="AA568">
        <f>Datenblatt!$I$21</f>
        <v>79.953620531215734</v>
      </c>
      <c r="AB568">
        <f>Datenblatt!$I$29</f>
        <v>70.851454876954847</v>
      </c>
      <c r="AC568">
        <f>Datenblatt!$I$37</f>
        <v>75.813025407742586</v>
      </c>
      <c r="AD568" s="7" t="e">
        <f t="shared" si="35"/>
        <v>#DIV/0!</v>
      </c>
    </row>
    <row r="569" spans="10:30" ht="19" x14ac:dyDescent="0.25">
      <c r="J569" s="3" t="e">
        <f>IF(AND($C569=13,Datenblatt!M569&lt;Datenblatt!$R$3),0,IF(AND($C569=14,Datenblatt!M569&lt;Datenblatt!$R$4),0,IF(AND($C569=15,Datenblatt!M569&lt;Datenblatt!$R$5),0,IF(AND($C569=16,Datenblatt!M569&lt;Datenblatt!$R$6),0,IF(AND($C569=12,Datenblatt!M569&lt;Datenblatt!$R$7),0,IF(AND($C569=11,Datenblatt!M569&lt;Datenblatt!$R$8),0,IF(AND($C569=13,Datenblatt!M569&gt;Datenblatt!$Q$3),100,IF(AND($C569=14,Datenblatt!M569&gt;Datenblatt!$Q$4),100,IF(AND($C569=15,Datenblatt!M569&gt;Datenblatt!$Q$5),100,IF(AND($C569=16,Datenblatt!M569&gt;Datenblatt!$Q$6),100,IF(AND($C569=12,Datenblatt!M569&gt;Datenblatt!$Q$7),100,IF(AND($C569=11,Datenblatt!M569&gt;Datenblatt!$Q$8),100,IF(Übersicht!$C569=13,Datenblatt!$B$3*Datenblatt!M569^3+Datenblatt!$C$3*Datenblatt!M569^2+Datenblatt!$D$3*Datenblatt!M569+Datenblatt!$E$3,IF(Übersicht!$C569=14,Datenblatt!$B$4*Datenblatt!M569^3+Datenblatt!$C$4*Datenblatt!M569^2+Datenblatt!$D$4*Datenblatt!M569+Datenblatt!$E$4,IF(Übersicht!$C569=15,Datenblatt!$B$5*Datenblatt!M569^3+Datenblatt!$C$5*Datenblatt!M569^2+Datenblatt!$D$5*Datenblatt!M569+Datenblatt!$E$5,IF(Übersicht!$C569=16,Datenblatt!$B$6*Datenblatt!M569^3+Datenblatt!$C$6*Datenblatt!M569^2+Datenblatt!$D$6*Datenblatt!M569+Datenblatt!$E$6,IF(Übersicht!$C569=12,Datenblatt!$B$7*Datenblatt!M569^3+Datenblatt!$C$7*Datenblatt!M569^2+Datenblatt!$D$7*Datenblatt!M569+Datenblatt!$E$7,IF(Übersicht!$C569=11,Datenblatt!$B$8*Datenblatt!M569^3+Datenblatt!$C$8*Datenblatt!M569^2+Datenblatt!$D$8*Datenblatt!M569+Datenblatt!$E$8,0))))))))))))))))))</f>
        <v>#DIV/0!</v>
      </c>
      <c r="K569" t="e">
        <f>IF(AND(Übersicht!$C569=13,Datenblatt!N569&lt;Datenblatt!$T$3),0,IF(AND(Übersicht!$C569=14,Datenblatt!N569&lt;Datenblatt!$T$4),0,IF(AND(Übersicht!$C569=15,Datenblatt!N569&lt;Datenblatt!$T$5),0,IF(AND(Übersicht!$C569=16,Datenblatt!N569&lt;Datenblatt!$T$6),0,IF(AND(Übersicht!$C569=12,Datenblatt!N569&lt;Datenblatt!$T$7),0,IF(AND(Übersicht!$C569=11,Datenblatt!N569&lt;Datenblatt!$T$8),0,IF(AND($C569=13,Datenblatt!N569&gt;Datenblatt!$S$3),100,IF(AND($C569=14,Datenblatt!N569&gt;Datenblatt!$S$4),100,IF(AND($C569=15,Datenblatt!N569&gt;Datenblatt!$S$5),100,IF(AND($C569=16,Datenblatt!N569&gt;Datenblatt!$S$6),100,IF(AND($C569=12,Datenblatt!N569&gt;Datenblatt!$S$7),100,IF(AND($C569=11,Datenblatt!N569&gt;Datenblatt!$S$8),100,IF(Übersicht!$C569=13,Datenblatt!$B$11*Datenblatt!N569^3+Datenblatt!$C$11*Datenblatt!N569^2+Datenblatt!$D$11*Datenblatt!N569+Datenblatt!$E$11,IF(Übersicht!$C569=14,Datenblatt!$B$12*Datenblatt!N569^3+Datenblatt!$C$12*Datenblatt!N569^2+Datenblatt!$D$12*Datenblatt!N569+Datenblatt!$E$12,IF(Übersicht!$C569=15,Datenblatt!$B$13*Datenblatt!N569^3+Datenblatt!$C$13*Datenblatt!N569^2+Datenblatt!$D$13*Datenblatt!N569+Datenblatt!$E$13,IF(Übersicht!$C569=16,Datenblatt!$B$14*Datenblatt!N569^3+Datenblatt!$C$14*Datenblatt!N569^2+Datenblatt!$D$14*Datenblatt!N569+Datenblatt!$E$14,IF(Übersicht!$C569=12,Datenblatt!$B$15*Datenblatt!N569^3+Datenblatt!$C$15*Datenblatt!N569^2+Datenblatt!$D$15*Datenblatt!N569+Datenblatt!$E$15,IF(Übersicht!$C569=11,Datenblatt!$B$16*Datenblatt!N569^3+Datenblatt!$C$16*Datenblatt!N569^2+Datenblatt!$D$16*Datenblatt!N569+Datenblatt!$E$16,0))))))))))))))))))</f>
        <v>#DIV/0!</v>
      </c>
      <c r="L569">
        <f>IF(AND($C569=13,G569&lt;Datenblatt!$V$3),0,IF(AND($C569=14,G569&lt;Datenblatt!$V$4),0,IF(AND($C569=15,G569&lt;Datenblatt!$V$5),0,IF(AND($C569=16,G569&lt;Datenblatt!$V$6),0,IF(AND($C569=12,G569&lt;Datenblatt!$V$7),0,IF(AND($C569=11,G569&lt;Datenblatt!$V$8),0,IF(AND($C569=13,G569&gt;Datenblatt!$U$3),100,IF(AND($C569=14,G569&gt;Datenblatt!$U$4),100,IF(AND($C569=15,G569&gt;Datenblatt!$U$5),100,IF(AND($C569=16,G569&gt;Datenblatt!$U$6),100,IF(AND($C569=12,G569&gt;Datenblatt!$U$7),100,IF(AND($C569=11,G569&gt;Datenblatt!$U$8),100,IF($C569=13,(Datenblatt!$B$19*Übersicht!G569^3)+(Datenblatt!$C$19*Übersicht!G569^2)+(Datenblatt!$D$19*Übersicht!G569)+Datenblatt!$E$19,IF($C569=14,(Datenblatt!$B$20*Übersicht!G569^3)+(Datenblatt!$C$20*Übersicht!G569^2)+(Datenblatt!$D$20*Übersicht!G569)+Datenblatt!$E$20,IF($C569=15,(Datenblatt!$B$21*Übersicht!G569^3)+(Datenblatt!$C$21*Übersicht!G569^2)+(Datenblatt!$D$21*Übersicht!G569)+Datenblatt!$E$21,IF($C569=16,(Datenblatt!$B$22*Übersicht!G569^3)+(Datenblatt!$C$22*Übersicht!G569^2)+(Datenblatt!$D$22*Übersicht!G569)+Datenblatt!$E$22,IF($C569=12,(Datenblatt!$B$23*Übersicht!G569^3)+(Datenblatt!$C$23*Übersicht!G569^2)+(Datenblatt!$D$23*Übersicht!G569)+Datenblatt!$E$23,IF($C569=11,(Datenblatt!$B$24*Übersicht!G569^3)+(Datenblatt!$C$24*Übersicht!G569^2)+(Datenblatt!$D$24*Übersicht!G569)+Datenblatt!$E$24,0))))))))))))))))))</f>
        <v>0</v>
      </c>
      <c r="M569">
        <f>IF(AND(H569="",C569=11),Datenblatt!$I$26,IF(AND(H569="",C569=12),Datenblatt!$I$26,IF(AND(H569="",C569=16),Datenblatt!$I$27,IF(AND(H569="",C569=15),Datenblatt!$I$26,IF(AND(H569="",C569=14),Datenblatt!$I$26,IF(AND(H569="",C569=13),Datenblatt!$I$26,IF(AND($C569=13,H569&gt;Datenblatt!$X$3),0,IF(AND($C569=14,H569&gt;Datenblatt!$X$4),0,IF(AND($C569=15,H569&gt;Datenblatt!$X$5),0,IF(AND($C569=16,H569&gt;Datenblatt!$X$6),0,IF(AND($C569=12,H569&gt;Datenblatt!$X$7),0,IF(AND($C569=11,H569&gt;Datenblatt!$X$8),0,IF(AND($C569=13,H569&lt;Datenblatt!$W$3),100,IF(AND($C569=14,H569&lt;Datenblatt!$W$4),100,IF(AND($C569=15,H569&lt;Datenblatt!$W$5),100,IF(AND($C569=16,H569&lt;Datenblatt!$W$6),100,IF(AND($C569=12,H569&lt;Datenblatt!$W$7),100,IF(AND($C569=11,H569&lt;Datenblatt!$W$8),100,IF($C569=13,(Datenblatt!$B$27*Übersicht!H569^3)+(Datenblatt!$C$27*Übersicht!H569^2)+(Datenblatt!$D$27*Übersicht!H569)+Datenblatt!$E$27,IF($C569=14,(Datenblatt!$B$28*Übersicht!H569^3)+(Datenblatt!$C$28*Übersicht!H569^2)+(Datenblatt!$D$28*Übersicht!H569)+Datenblatt!$E$28,IF($C569=15,(Datenblatt!$B$29*Übersicht!H569^3)+(Datenblatt!$C$29*Übersicht!H569^2)+(Datenblatt!$D$29*Übersicht!H569)+Datenblatt!$E$29,IF($C569=16,(Datenblatt!$B$30*Übersicht!H569^3)+(Datenblatt!$C$30*Übersicht!H569^2)+(Datenblatt!$D$30*Übersicht!H569)+Datenblatt!$E$30,IF($C569=12,(Datenblatt!$B$31*Übersicht!H569^3)+(Datenblatt!$C$31*Übersicht!H569^2)+(Datenblatt!$D$31*Übersicht!H569)+Datenblatt!$E$31,IF($C569=11,(Datenblatt!$B$32*Übersicht!H569^3)+(Datenblatt!$C$32*Übersicht!H569^2)+(Datenblatt!$D$32*Übersicht!H569)+Datenblatt!$E$32,0))))))))))))))))))))))))</f>
        <v>0</v>
      </c>
      <c r="N569">
        <f>IF(AND(H569="",C569=11),Datenblatt!$I$29,IF(AND(H569="",C569=12),Datenblatt!$I$29,IF(AND(H569="",C569=16),Datenblatt!$I$29,IF(AND(H569="",C569=15),Datenblatt!$I$29,IF(AND(H569="",C569=14),Datenblatt!$I$29,IF(AND(H569="",C569=13),Datenblatt!$I$29,IF(AND($C569=13,H569&gt;Datenblatt!$X$3),0,IF(AND($C569=14,H569&gt;Datenblatt!$X$4),0,IF(AND($C569=15,H569&gt;Datenblatt!$X$5),0,IF(AND($C569=16,H569&gt;Datenblatt!$X$6),0,IF(AND($C569=12,H569&gt;Datenblatt!$X$7),0,IF(AND($C569=11,H569&gt;Datenblatt!$X$8),0,IF(AND($C569=13,H569&lt;Datenblatt!$W$3),100,IF(AND($C569=14,H569&lt;Datenblatt!$W$4),100,IF(AND($C569=15,H569&lt;Datenblatt!$W$5),100,IF(AND($C569=16,H569&lt;Datenblatt!$W$6),100,IF(AND($C569=12,H569&lt;Datenblatt!$W$7),100,IF(AND($C569=11,H569&lt;Datenblatt!$W$8),100,IF($C569=13,(Datenblatt!$B$27*Übersicht!H569^3)+(Datenblatt!$C$27*Übersicht!H569^2)+(Datenblatt!$D$27*Übersicht!H569)+Datenblatt!$E$27,IF($C569=14,(Datenblatt!$B$28*Übersicht!H569^3)+(Datenblatt!$C$28*Übersicht!H569^2)+(Datenblatt!$D$28*Übersicht!H569)+Datenblatt!$E$28,IF($C569=15,(Datenblatt!$B$29*Übersicht!H569^3)+(Datenblatt!$C$29*Übersicht!H569^2)+(Datenblatt!$D$29*Übersicht!H569)+Datenblatt!$E$29,IF($C569=16,(Datenblatt!$B$30*Übersicht!H569^3)+(Datenblatt!$C$30*Übersicht!H569^2)+(Datenblatt!$D$30*Übersicht!H569)+Datenblatt!$E$30,IF($C569=12,(Datenblatt!$B$31*Übersicht!H569^3)+(Datenblatt!$C$31*Übersicht!H569^2)+(Datenblatt!$D$31*Übersicht!H569)+Datenblatt!$E$31,IF($C569=11,(Datenblatt!$B$32*Übersicht!H569^3)+(Datenblatt!$C$32*Übersicht!H569^2)+(Datenblatt!$D$32*Übersicht!H569)+Datenblatt!$E$32,0))))))))))))))))))))))))</f>
        <v>0</v>
      </c>
      <c r="O569" s="2" t="e">
        <f t="shared" si="32"/>
        <v>#DIV/0!</v>
      </c>
      <c r="P569" s="2" t="e">
        <f t="shared" si="33"/>
        <v>#DIV/0!</v>
      </c>
      <c r="R569" s="2"/>
      <c r="S569" s="2">
        <f>Datenblatt!$I$10</f>
        <v>62.816491055091916</v>
      </c>
      <c r="T569" s="2">
        <f>Datenblatt!$I$18</f>
        <v>62.379148900450787</v>
      </c>
      <c r="U569" s="2">
        <f>Datenblatt!$I$26</f>
        <v>55.885385458572635</v>
      </c>
      <c r="V569" s="2">
        <f>Datenblatt!$I$34</f>
        <v>60.727085155488531</v>
      </c>
      <c r="W569" s="7" t="e">
        <f t="shared" si="34"/>
        <v>#DIV/0!</v>
      </c>
      <c r="Y569" s="2">
        <f>Datenblatt!$I$5</f>
        <v>73.48733784597421</v>
      </c>
      <c r="Z569">
        <f>Datenblatt!$I$13</f>
        <v>79.926562848016317</v>
      </c>
      <c r="AA569">
        <f>Datenblatt!$I$21</f>
        <v>79.953620531215734</v>
      </c>
      <c r="AB569">
        <f>Datenblatt!$I$29</f>
        <v>70.851454876954847</v>
      </c>
      <c r="AC569">
        <f>Datenblatt!$I$37</f>
        <v>75.813025407742586</v>
      </c>
      <c r="AD569" s="7" t="e">
        <f t="shared" si="35"/>
        <v>#DIV/0!</v>
      </c>
    </row>
    <row r="570" spans="10:30" ht="19" x14ac:dyDescent="0.25">
      <c r="J570" s="3" t="e">
        <f>IF(AND($C570=13,Datenblatt!M570&lt;Datenblatt!$R$3),0,IF(AND($C570=14,Datenblatt!M570&lt;Datenblatt!$R$4),0,IF(AND($C570=15,Datenblatt!M570&lt;Datenblatt!$R$5),0,IF(AND($C570=16,Datenblatt!M570&lt;Datenblatt!$R$6),0,IF(AND($C570=12,Datenblatt!M570&lt;Datenblatt!$R$7),0,IF(AND($C570=11,Datenblatt!M570&lt;Datenblatt!$R$8),0,IF(AND($C570=13,Datenblatt!M570&gt;Datenblatt!$Q$3),100,IF(AND($C570=14,Datenblatt!M570&gt;Datenblatt!$Q$4),100,IF(AND($C570=15,Datenblatt!M570&gt;Datenblatt!$Q$5),100,IF(AND($C570=16,Datenblatt!M570&gt;Datenblatt!$Q$6),100,IF(AND($C570=12,Datenblatt!M570&gt;Datenblatt!$Q$7),100,IF(AND($C570=11,Datenblatt!M570&gt;Datenblatt!$Q$8),100,IF(Übersicht!$C570=13,Datenblatt!$B$3*Datenblatt!M570^3+Datenblatt!$C$3*Datenblatt!M570^2+Datenblatt!$D$3*Datenblatt!M570+Datenblatt!$E$3,IF(Übersicht!$C570=14,Datenblatt!$B$4*Datenblatt!M570^3+Datenblatt!$C$4*Datenblatt!M570^2+Datenblatt!$D$4*Datenblatt!M570+Datenblatt!$E$4,IF(Übersicht!$C570=15,Datenblatt!$B$5*Datenblatt!M570^3+Datenblatt!$C$5*Datenblatt!M570^2+Datenblatt!$D$5*Datenblatt!M570+Datenblatt!$E$5,IF(Übersicht!$C570=16,Datenblatt!$B$6*Datenblatt!M570^3+Datenblatt!$C$6*Datenblatt!M570^2+Datenblatt!$D$6*Datenblatt!M570+Datenblatt!$E$6,IF(Übersicht!$C570=12,Datenblatt!$B$7*Datenblatt!M570^3+Datenblatt!$C$7*Datenblatt!M570^2+Datenblatt!$D$7*Datenblatt!M570+Datenblatt!$E$7,IF(Übersicht!$C570=11,Datenblatt!$B$8*Datenblatt!M570^3+Datenblatt!$C$8*Datenblatt!M570^2+Datenblatt!$D$8*Datenblatt!M570+Datenblatt!$E$8,0))))))))))))))))))</f>
        <v>#DIV/0!</v>
      </c>
      <c r="K570" t="e">
        <f>IF(AND(Übersicht!$C570=13,Datenblatt!N570&lt;Datenblatt!$T$3),0,IF(AND(Übersicht!$C570=14,Datenblatt!N570&lt;Datenblatt!$T$4),0,IF(AND(Übersicht!$C570=15,Datenblatt!N570&lt;Datenblatt!$T$5),0,IF(AND(Übersicht!$C570=16,Datenblatt!N570&lt;Datenblatt!$T$6),0,IF(AND(Übersicht!$C570=12,Datenblatt!N570&lt;Datenblatt!$T$7),0,IF(AND(Übersicht!$C570=11,Datenblatt!N570&lt;Datenblatt!$T$8),0,IF(AND($C570=13,Datenblatt!N570&gt;Datenblatt!$S$3),100,IF(AND($C570=14,Datenblatt!N570&gt;Datenblatt!$S$4),100,IF(AND($C570=15,Datenblatt!N570&gt;Datenblatt!$S$5),100,IF(AND($C570=16,Datenblatt!N570&gt;Datenblatt!$S$6),100,IF(AND($C570=12,Datenblatt!N570&gt;Datenblatt!$S$7),100,IF(AND($C570=11,Datenblatt!N570&gt;Datenblatt!$S$8),100,IF(Übersicht!$C570=13,Datenblatt!$B$11*Datenblatt!N570^3+Datenblatt!$C$11*Datenblatt!N570^2+Datenblatt!$D$11*Datenblatt!N570+Datenblatt!$E$11,IF(Übersicht!$C570=14,Datenblatt!$B$12*Datenblatt!N570^3+Datenblatt!$C$12*Datenblatt!N570^2+Datenblatt!$D$12*Datenblatt!N570+Datenblatt!$E$12,IF(Übersicht!$C570=15,Datenblatt!$B$13*Datenblatt!N570^3+Datenblatt!$C$13*Datenblatt!N570^2+Datenblatt!$D$13*Datenblatt!N570+Datenblatt!$E$13,IF(Übersicht!$C570=16,Datenblatt!$B$14*Datenblatt!N570^3+Datenblatt!$C$14*Datenblatt!N570^2+Datenblatt!$D$14*Datenblatt!N570+Datenblatt!$E$14,IF(Übersicht!$C570=12,Datenblatt!$B$15*Datenblatt!N570^3+Datenblatt!$C$15*Datenblatt!N570^2+Datenblatt!$D$15*Datenblatt!N570+Datenblatt!$E$15,IF(Übersicht!$C570=11,Datenblatt!$B$16*Datenblatt!N570^3+Datenblatt!$C$16*Datenblatt!N570^2+Datenblatt!$D$16*Datenblatt!N570+Datenblatt!$E$16,0))))))))))))))))))</f>
        <v>#DIV/0!</v>
      </c>
      <c r="L570">
        <f>IF(AND($C570=13,G570&lt;Datenblatt!$V$3),0,IF(AND($C570=14,G570&lt;Datenblatt!$V$4),0,IF(AND($C570=15,G570&lt;Datenblatt!$V$5),0,IF(AND($C570=16,G570&lt;Datenblatt!$V$6),0,IF(AND($C570=12,G570&lt;Datenblatt!$V$7),0,IF(AND($C570=11,G570&lt;Datenblatt!$V$8),0,IF(AND($C570=13,G570&gt;Datenblatt!$U$3),100,IF(AND($C570=14,G570&gt;Datenblatt!$U$4),100,IF(AND($C570=15,G570&gt;Datenblatt!$U$5),100,IF(AND($C570=16,G570&gt;Datenblatt!$U$6),100,IF(AND($C570=12,G570&gt;Datenblatt!$U$7),100,IF(AND($C570=11,G570&gt;Datenblatt!$U$8),100,IF($C570=13,(Datenblatt!$B$19*Übersicht!G570^3)+(Datenblatt!$C$19*Übersicht!G570^2)+(Datenblatt!$D$19*Übersicht!G570)+Datenblatt!$E$19,IF($C570=14,(Datenblatt!$B$20*Übersicht!G570^3)+(Datenblatt!$C$20*Übersicht!G570^2)+(Datenblatt!$D$20*Übersicht!G570)+Datenblatt!$E$20,IF($C570=15,(Datenblatt!$B$21*Übersicht!G570^3)+(Datenblatt!$C$21*Übersicht!G570^2)+(Datenblatt!$D$21*Übersicht!G570)+Datenblatt!$E$21,IF($C570=16,(Datenblatt!$B$22*Übersicht!G570^3)+(Datenblatt!$C$22*Übersicht!G570^2)+(Datenblatt!$D$22*Übersicht!G570)+Datenblatt!$E$22,IF($C570=12,(Datenblatt!$B$23*Übersicht!G570^3)+(Datenblatt!$C$23*Übersicht!G570^2)+(Datenblatt!$D$23*Übersicht!G570)+Datenblatt!$E$23,IF($C570=11,(Datenblatt!$B$24*Übersicht!G570^3)+(Datenblatt!$C$24*Übersicht!G570^2)+(Datenblatt!$D$24*Übersicht!G570)+Datenblatt!$E$24,0))))))))))))))))))</f>
        <v>0</v>
      </c>
      <c r="M570">
        <f>IF(AND(H570="",C570=11),Datenblatt!$I$26,IF(AND(H570="",C570=12),Datenblatt!$I$26,IF(AND(H570="",C570=16),Datenblatt!$I$27,IF(AND(H570="",C570=15),Datenblatt!$I$26,IF(AND(H570="",C570=14),Datenblatt!$I$26,IF(AND(H570="",C570=13),Datenblatt!$I$26,IF(AND($C570=13,H570&gt;Datenblatt!$X$3),0,IF(AND($C570=14,H570&gt;Datenblatt!$X$4),0,IF(AND($C570=15,H570&gt;Datenblatt!$X$5),0,IF(AND($C570=16,H570&gt;Datenblatt!$X$6),0,IF(AND($C570=12,H570&gt;Datenblatt!$X$7),0,IF(AND($C570=11,H570&gt;Datenblatt!$X$8),0,IF(AND($C570=13,H570&lt;Datenblatt!$W$3),100,IF(AND($C570=14,H570&lt;Datenblatt!$W$4),100,IF(AND($C570=15,H570&lt;Datenblatt!$W$5),100,IF(AND($C570=16,H570&lt;Datenblatt!$W$6),100,IF(AND($C570=12,H570&lt;Datenblatt!$W$7),100,IF(AND($C570=11,H570&lt;Datenblatt!$W$8),100,IF($C570=13,(Datenblatt!$B$27*Übersicht!H570^3)+(Datenblatt!$C$27*Übersicht!H570^2)+(Datenblatt!$D$27*Übersicht!H570)+Datenblatt!$E$27,IF($C570=14,(Datenblatt!$B$28*Übersicht!H570^3)+(Datenblatt!$C$28*Übersicht!H570^2)+(Datenblatt!$D$28*Übersicht!H570)+Datenblatt!$E$28,IF($C570=15,(Datenblatt!$B$29*Übersicht!H570^3)+(Datenblatt!$C$29*Übersicht!H570^2)+(Datenblatt!$D$29*Übersicht!H570)+Datenblatt!$E$29,IF($C570=16,(Datenblatt!$B$30*Übersicht!H570^3)+(Datenblatt!$C$30*Übersicht!H570^2)+(Datenblatt!$D$30*Übersicht!H570)+Datenblatt!$E$30,IF($C570=12,(Datenblatt!$B$31*Übersicht!H570^3)+(Datenblatt!$C$31*Übersicht!H570^2)+(Datenblatt!$D$31*Übersicht!H570)+Datenblatt!$E$31,IF($C570=11,(Datenblatt!$B$32*Übersicht!H570^3)+(Datenblatt!$C$32*Übersicht!H570^2)+(Datenblatt!$D$32*Übersicht!H570)+Datenblatt!$E$32,0))))))))))))))))))))))))</f>
        <v>0</v>
      </c>
      <c r="N570">
        <f>IF(AND(H570="",C570=11),Datenblatt!$I$29,IF(AND(H570="",C570=12),Datenblatt!$I$29,IF(AND(H570="",C570=16),Datenblatt!$I$29,IF(AND(H570="",C570=15),Datenblatt!$I$29,IF(AND(H570="",C570=14),Datenblatt!$I$29,IF(AND(H570="",C570=13),Datenblatt!$I$29,IF(AND($C570=13,H570&gt;Datenblatt!$X$3),0,IF(AND($C570=14,H570&gt;Datenblatt!$X$4),0,IF(AND($C570=15,H570&gt;Datenblatt!$X$5),0,IF(AND($C570=16,H570&gt;Datenblatt!$X$6),0,IF(AND($C570=12,H570&gt;Datenblatt!$X$7),0,IF(AND($C570=11,H570&gt;Datenblatt!$X$8),0,IF(AND($C570=13,H570&lt;Datenblatt!$W$3),100,IF(AND($C570=14,H570&lt;Datenblatt!$W$4),100,IF(AND($C570=15,H570&lt;Datenblatt!$W$5),100,IF(AND($C570=16,H570&lt;Datenblatt!$W$6),100,IF(AND($C570=12,H570&lt;Datenblatt!$W$7),100,IF(AND($C570=11,H570&lt;Datenblatt!$W$8),100,IF($C570=13,(Datenblatt!$B$27*Übersicht!H570^3)+(Datenblatt!$C$27*Übersicht!H570^2)+(Datenblatt!$D$27*Übersicht!H570)+Datenblatt!$E$27,IF($C570=14,(Datenblatt!$B$28*Übersicht!H570^3)+(Datenblatt!$C$28*Übersicht!H570^2)+(Datenblatt!$D$28*Übersicht!H570)+Datenblatt!$E$28,IF($C570=15,(Datenblatt!$B$29*Übersicht!H570^3)+(Datenblatt!$C$29*Übersicht!H570^2)+(Datenblatt!$D$29*Übersicht!H570)+Datenblatt!$E$29,IF($C570=16,(Datenblatt!$B$30*Übersicht!H570^3)+(Datenblatt!$C$30*Übersicht!H570^2)+(Datenblatt!$D$30*Übersicht!H570)+Datenblatt!$E$30,IF($C570=12,(Datenblatt!$B$31*Übersicht!H570^3)+(Datenblatt!$C$31*Übersicht!H570^2)+(Datenblatt!$D$31*Übersicht!H570)+Datenblatt!$E$31,IF($C570=11,(Datenblatt!$B$32*Übersicht!H570^3)+(Datenblatt!$C$32*Übersicht!H570^2)+(Datenblatt!$D$32*Übersicht!H570)+Datenblatt!$E$32,0))))))))))))))))))))))))</f>
        <v>0</v>
      </c>
      <c r="O570" s="2" t="e">
        <f t="shared" si="32"/>
        <v>#DIV/0!</v>
      </c>
      <c r="P570" s="2" t="e">
        <f t="shared" si="33"/>
        <v>#DIV/0!</v>
      </c>
      <c r="R570" s="2"/>
      <c r="S570" s="2">
        <f>Datenblatt!$I$10</f>
        <v>62.816491055091916</v>
      </c>
      <c r="T570" s="2">
        <f>Datenblatt!$I$18</f>
        <v>62.379148900450787</v>
      </c>
      <c r="U570" s="2">
        <f>Datenblatt!$I$26</f>
        <v>55.885385458572635</v>
      </c>
      <c r="V570" s="2">
        <f>Datenblatt!$I$34</f>
        <v>60.727085155488531</v>
      </c>
      <c r="W570" s="7" t="e">
        <f t="shared" si="34"/>
        <v>#DIV/0!</v>
      </c>
      <c r="Y570" s="2">
        <f>Datenblatt!$I$5</f>
        <v>73.48733784597421</v>
      </c>
      <c r="Z570">
        <f>Datenblatt!$I$13</f>
        <v>79.926562848016317</v>
      </c>
      <c r="AA570">
        <f>Datenblatt!$I$21</f>
        <v>79.953620531215734</v>
      </c>
      <c r="AB570">
        <f>Datenblatt!$I$29</f>
        <v>70.851454876954847</v>
      </c>
      <c r="AC570">
        <f>Datenblatt!$I$37</f>
        <v>75.813025407742586</v>
      </c>
      <c r="AD570" s="7" t="e">
        <f t="shared" si="35"/>
        <v>#DIV/0!</v>
      </c>
    </row>
    <row r="571" spans="10:30" ht="19" x14ac:dyDescent="0.25">
      <c r="J571" s="3" t="e">
        <f>IF(AND($C571=13,Datenblatt!M571&lt;Datenblatt!$R$3),0,IF(AND($C571=14,Datenblatt!M571&lt;Datenblatt!$R$4),0,IF(AND($C571=15,Datenblatt!M571&lt;Datenblatt!$R$5),0,IF(AND($C571=16,Datenblatt!M571&lt;Datenblatt!$R$6),0,IF(AND($C571=12,Datenblatt!M571&lt;Datenblatt!$R$7),0,IF(AND($C571=11,Datenblatt!M571&lt;Datenblatt!$R$8),0,IF(AND($C571=13,Datenblatt!M571&gt;Datenblatt!$Q$3),100,IF(AND($C571=14,Datenblatt!M571&gt;Datenblatt!$Q$4),100,IF(AND($C571=15,Datenblatt!M571&gt;Datenblatt!$Q$5),100,IF(AND($C571=16,Datenblatt!M571&gt;Datenblatt!$Q$6),100,IF(AND($C571=12,Datenblatt!M571&gt;Datenblatt!$Q$7),100,IF(AND($C571=11,Datenblatt!M571&gt;Datenblatt!$Q$8),100,IF(Übersicht!$C571=13,Datenblatt!$B$3*Datenblatt!M571^3+Datenblatt!$C$3*Datenblatt!M571^2+Datenblatt!$D$3*Datenblatt!M571+Datenblatt!$E$3,IF(Übersicht!$C571=14,Datenblatt!$B$4*Datenblatt!M571^3+Datenblatt!$C$4*Datenblatt!M571^2+Datenblatt!$D$4*Datenblatt!M571+Datenblatt!$E$4,IF(Übersicht!$C571=15,Datenblatt!$B$5*Datenblatt!M571^3+Datenblatt!$C$5*Datenblatt!M571^2+Datenblatt!$D$5*Datenblatt!M571+Datenblatt!$E$5,IF(Übersicht!$C571=16,Datenblatt!$B$6*Datenblatt!M571^3+Datenblatt!$C$6*Datenblatt!M571^2+Datenblatt!$D$6*Datenblatt!M571+Datenblatt!$E$6,IF(Übersicht!$C571=12,Datenblatt!$B$7*Datenblatt!M571^3+Datenblatt!$C$7*Datenblatt!M571^2+Datenblatt!$D$7*Datenblatt!M571+Datenblatt!$E$7,IF(Übersicht!$C571=11,Datenblatt!$B$8*Datenblatt!M571^3+Datenblatt!$C$8*Datenblatt!M571^2+Datenblatt!$D$8*Datenblatt!M571+Datenblatt!$E$8,0))))))))))))))))))</f>
        <v>#DIV/0!</v>
      </c>
      <c r="K571" t="e">
        <f>IF(AND(Übersicht!$C571=13,Datenblatt!N571&lt;Datenblatt!$T$3),0,IF(AND(Übersicht!$C571=14,Datenblatt!N571&lt;Datenblatt!$T$4),0,IF(AND(Übersicht!$C571=15,Datenblatt!N571&lt;Datenblatt!$T$5),0,IF(AND(Übersicht!$C571=16,Datenblatt!N571&lt;Datenblatt!$T$6),0,IF(AND(Übersicht!$C571=12,Datenblatt!N571&lt;Datenblatt!$T$7),0,IF(AND(Übersicht!$C571=11,Datenblatt!N571&lt;Datenblatt!$T$8),0,IF(AND($C571=13,Datenblatt!N571&gt;Datenblatt!$S$3),100,IF(AND($C571=14,Datenblatt!N571&gt;Datenblatt!$S$4),100,IF(AND($C571=15,Datenblatt!N571&gt;Datenblatt!$S$5),100,IF(AND($C571=16,Datenblatt!N571&gt;Datenblatt!$S$6),100,IF(AND($C571=12,Datenblatt!N571&gt;Datenblatt!$S$7),100,IF(AND($C571=11,Datenblatt!N571&gt;Datenblatt!$S$8),100,IF(Übersicht!$C571=13,Datenblatt!$B$11*Datenblatt!N571^3+Datenblatt!$C$11*Datenblatt!N571^2+Datenblatt!$D$11*Datenblatt!N571+Datenblatt!$E$11,IF(Übersicht!$C571=14,Datenblatt!$B$12*Datenblatt!N571^3+Datenblatt!$C$12*Datenblatt!N571^2+Datenblatt!$D$12*Datenblatt!N571+Datenblatt!$E$12,IF(Übersicht!$C571=15,Datenblatt!$B$13*Datenblatt!N571^3+Datenblatt!$C$13*Datenblatt!N571^2+Datenblatt!$D$13*Datenblatt!N571+Datenblatt!$E$13,IF(Übersicht!$C571=16,Datenblatt!$B$14*Datenblatt!N571^3+Datenblatt!$C$14*Datenblatt!N571^2+Datenblatt!$D$14*Datenblatt!N571+Datenblatt!$E$14,IF(Übersicht!$C571=12,Datenblatt!$B$15*Datenblatt!N571^3+Datenblatt!$C$15*Datenblatt!N571^2+Datenblatt!$D$15*Datenblatt!N571+Datenblatt!$E$15,IF(Übersicht!$C571=11,Datenblatt!$B$16*Datenblatt!N571^3+Datenblatt!$C$16*Datenblatt!N571^2+Datenblatt!$D$16*Datenblatt!N571+Datenblatt!$E$16,0))))))))))))))))))</f>
        <v>#DIV/0!</v>
      </c>
      <c r="L571">
        <f>IF(AND($C571=13,G571&lt;Datenblatt!$V$3),0,IF(AND($C571=14,G571&lt;Datenblatt!$V$4),0,IF(AND($C571=15,G571&lt;Datenblatt!$V$5),0,IF(AND($C571=16,G571&lt;Datenblatt!$V$6),0,IF(AND($C571=12,G571&lt;Datenblatt!$V$7),0,IF(AND($C571=11,G571&lt;Datenblatt!$V$8),0,IF(AND($C571=13,G571&gt;Datenblatt!$U$3),100,IF(AND($C571=14,G571&gt;Datenblatt!$U$4),100,IF(AND($C571=15,G571&gt;Datenblatt!$U$5),100,IF(AND($C571=16,G571&gt;Datenblatt!$U$6),100,IF(AND($C571=12,G571&gt;Datenblatt!$U$7),100,IF(AND($C571=11,G571&gt;Datenblatt!$U$8),100,IF($C571=13,(Datenblatt!$B$19*Übersicht!G571^3)+(Datenblatt!$C$19*Übersicht!G571^2)+(Datenblatt!$D$19*Übersicht!G571)+Datenblatt!$E$19,IF($C571=14,(Datenblatt!$B$20*Übersicht!G571^3)+(Datenblatt!$C$20*Übersicht!G571^2)+(Datenblatt!$D$20*Übersicht!G571)+Datenblatt!$E$20,IF($C571=15,(Datenblatt!$B$21*Übersicht!G571^3)+(Datenblatt!$C$21*Übersicht!G571^2)+(Datenblatt!$D$21*Übersicht!G571)+Datenblatt!$E$21,IF($C571=16,(Datenblatt!$B$22*Übersicht!G571^3)+(Datenblatt!$C$22*Übersicht!G571^2)+(Datenblatt!$D$22*Übersicht!G571)+Datenblatt!$E$22,IF($C571=12,(Datenblatt!$B$23*Übersicht!G571^3)+(Datenblatt!$C$23*Übersicht!G571^2)+(Datenblatt!$D$23*Übersicht!G571)+Datenblatt!$E$23,IF($C571=11,(Datenblatt!$B$24*Übersicht!G571^3)+(Datenblatt!$C$24*Übersicht!G571^2)+(Datenblatt!$D$24*Übersicht!G571)+Datenblatt!$E$24,0))))))))))))))))))</f>
        <v>0</v>
      </c>
      <c r="M571">
        <f>IF(AND(H571="",C571=11),Datenblatt!$I$26,IF(AND(H571="",C571=12),Datenblatt!$I$26,IF(AND(H571="",C571=16),Datenblatt!$I$27,IF(AND(H571="",C571=15),Datenblatt!$I$26,IF(AND(H571="",C571=14),Datenblatt!$I$26,IF(AND(H571="",C571=13),Datenblatt!$I$26,IF(AND($C571=13,H571&gt;Datenblatt!$X$3),0,IF(AND($C571=14,H571&gt;Datenblatt!$X$4),0,IF(AND($C571=15,H571&gt;Datenblatt!$X$5),0,IF(AND($C571=16,H571&gt;Datenblatt!$X$6),0,IF(AND($C571=12,H571&gt;Datenblatt!$X$7),0,IF(AND($C571=11,H571&gt;Datenblatt!$X$8),0,IF(AND($C571=13,H571&lt;Datenblatt!$W$3),100,IF(AND($C571=14,H571&lt;Datenblatt!$W$4),100,IF(AND($C571=15,H571&lt;Datenblatt!$W$5),100,IF(AND($C571=16,H571&lt;Datenblatt!$W$6),100,IF(AND($C571=12,H571&lt;Datenblatt!$W$7),100,IF(AND($C571=11,H571&lt;Datenblatt!$W$8),100,IF($C571=13,(Datenblatt!$B$27*Übersicht!H571^3)+(Datenblatt!$C$27*Übersicht!H571^2)+(Datenblatt!$D$27*Übersicht!H571)+Datenblatt!$E$27,IF($C571=14,(Datenblatt!$B$28*Übersicht!H571^3)+(Datenblatt!$C$28*Übersicht!H571^2)+(Datenblatt!$D$28*Übersicht!H571)+Datenblatt!$E$28,IF($C571=15,(Datenblatt!$B$29*Übersicht!H571^3)+(Datenblatt!$C$29*Übersicht!H571^2)+(Datenblatt!$D$29*Übersicht!H571)+Datenblatt!$E$29,IF($C571=16,(Datenblatt!$B$30*Übersicht!H571^3)+(Datenblatt!$C$30*Übersicht!H571^2)+(Datenblatt!$D$30*Übersicht!H571)+Datenblatt!$E$30,IF($C571=12,(Datenblatt!$B$31*Übersicht!H571^3)+(Datenblatt!$C$31*Übersicht!H571^2)+(Datenblatt!$D$31*Übersicht!H571)+Datenblatt!$E$31,IF($C571=11,(Datenblatt!$B$32*Übersicht!H571^3)+(Datenblatt!$C$32*Übersicht!H571^2)+(Datenblatt!$D$32*Übersicht!H571)+Datenblatt!$E$32,0))))))))))))))))))))))))</f>
        <v>0</v>
      </c>
      <c r="N571">
        <f>IF(AND(H571="",C571=11),Datenblatt!$I$29,IF(AND(H571="",C571=12),Datenblatt!$I$29,IF(AND(H571="",C571=16),Datenblatt!$I$29,IF(AND(H571="",C571=15),Datenblatt!$I$29,IF(AND(H571="",C571=14),Datenblatt!$I$29,IF(AND(H571="",C571=13),Datenblatt!$I$29,IF(AND($C571=13,H571&gt;Datenblatt!$X$3),0,IF(AND($C571=14,H571&gt;Datenblatt!$X$4),0,IF(AND($C571=15,H571&gt;Datenblatt!$X$5),0,IF(AND($C571=16,H571&gt;Datenblatt!$X$6),0,IF(AND($C571=12,H571&gt;Datenblatt!$X$7),0,IF(AND($C571=11,H571&gt;Datenblatt!$X$8),0,IF(AND($C571=13,H571&lt;Datenblatt!$W$3),100,IF(AND($C571=14,H571&lt;Datenblatt!$W$4),100,IF(AND($C571=15,H571&lt;Datenblatt!$W$5),100,IF(AND($C571=16,H571&lt;Datenblatt!$W$6),100,IF(AND($C571=12,H571&lt;Datenblatt!$W$7),100,IF(AND($C571=11,H571&lt;Datenblatt!$W$8),100,IF($C571=13,(Datenblatt!$B$27*Übersicht!H571^3)+(Datenblatt!$C$27*Übersicht!H571^2)+(Datenblatt!$D$27*Übersicht!H571)+Datenblatt!$E$27,IF($C571=14,(Datenblatt!$B$28*Übersicht!H571^3)+(Datenblatt!$C$28*Übersicht!H571^2)+(Datenblatt!$D$28*Übersicht!H571)+Datenblatt!$E$28,IF($C571=15,(Datenblatt!$B$29*Übersicht!H571^3)+(Datenblatt!$C$29*Übersicht!H571^2)+(Datenblatt!$D$29*Übersicht!H571)+Datenblatt!$E$29,IF($C571=16,(Datenblatt!$B$30*Übersicht!H571^3)+(Datenblatt!$C$30*Übersicht!H571^2)+(Datenblatt!$D$30*Übersicht!H571)+Datenblatt!$E$30,IF($C571=12,(Datenblatt!$B$31*Übersicht!H571^3)+(Datenblatt!$C$31*Übersicht!H571^2)+(Datenblatt!$D$31*Übersicht!H571)+Datenblatt!$E$31,IF($C571=11,(Datenblatt!$B$32*Übersicht!H571^3)+(Datenblatt!$C$32*Übersicht!H571^2)+(Datenblatt!$D$32*Übersicht!H571)+Datenblatt!$E$32,0))))))))))))))))))))))))</f>
        <v>0</v>
      </c>
      <c r="O571" s="2" t="e">
        <f t="shared" si="32"/>
        <v>#DIV/0!</v>
      </c>
      <c r="P571" s="2" t="e">
        <f t="shared" si="33"/>
        <v>#DIV/0!</v>
      </c>
      <c r="R571" s="2"/>
      <c r="S571" s="2">
        <f>Datenblatt!$I$10</f>
        <v>62.816491055091916</v>
      </c>
      <c r="T571" s="2">
        <f>Datenblatt!$I$18</f>
        <v>62.379148900450787</v>
      </c>
      <c r="U571" s="2">
        <f>Datenblatt!$I$26</f>
        <v>55.885385458572635</v>
      </c>
      <c r="V571" s="2">
        <f>Datenblatt!$I$34</f>
        <v>60.727085155488531</v>
      </c>
      <c r="W571" s="7" t="e">
        <f t="shared" si="34"/>
        <v>#DIV/0!</v>
      </c>
      <c r="Y571" s="2">
        <f>Datenblatt!$I$5</f>
        <v>73.48733784597421</v>
      </c>
      <c r="Z571">
        <f>Datenblatt!$I$13</f>
        <v>79.926562848016317</v>
      </c>
      <c r="AA571">
        <f>Datenblatt!$I$21</f>
        <v>79.953620531215734</v>
      </c>
      <c r="AB571">
        <f>Datenblatt!$I$29</f>
        <v>70.851454876954847</v>
      </c>
      <c r="AC571">
        <f>Datenblatt!$I$37</f>
        <v>75.813025407742586</v>
      </c>
      <c r="AD571" s="7" t="e">
        <f t="shared" si="35"/>
        <v>#DIV/0!</v>
      </c>
    </row>
    <row r="572" spans="10:30" ht="19" x14ac:dyDescent="0.25">
      <c r="J572" s="3" t="e">
        <f>IF(AND($C572=13,Datenblatt!M572&lt;Datenblatt!$R$3),0,IF(AND($C572=14,Datenblatt!M572&lt;Datenblatt!$R$4),0,IF(AND($C572=15,Datenblatt!M572&lt;Datenblatt!$R$5),0,IF(AND($C572=16,Datenblatt!M572&lt;Datenblatt!$R$6),0,IF(AND($C572=12,Datenblatt!M572&lt;Datenblatt!$R$7),0,IF(AND($C572=11,Datenblatt!M572&lt;Datenblatt!$R$8),0,IF(AND($C572=13,Datenblatt!M572&gt;Datenblatt!$Q$3),100,IF(AND($C572=14,Datenblatt!M572&gt;Datenblatt!$Q$4),100,IF(AND($C572=15,Datenblatt!M572&gt;Datenblatt!$Q$5),100,IF(AND($C572=16,Datenblatt!M572&gt;Datenblatt!$Q$6),100,IF(AND($C572=12,Datenblatt!M572&gt;Datenblatt!$Q$7),100,IF(AND($C572=11,Datenblatt!M572&gt;Datenblatt!$Q$8),100,IF(Übersicht!$C572=13,Datenblatt!$B$3*Datenblatt!M572^3+Datenblatt!$C$3*Datenblatt!M572^2+Datenblatt!$D$3*Datenblatt!M572+Datenblatt!$E$3,IF(Übersicht!$C572=14,Datenblatt!$B$4*Datenblatt!M572^3+Datenblatt!$C$4*Datenblatt!M572^2+Datenblatt!$D$4*Datenblatt!M572+Datenblatt!$E$4,IF(Übersicht!$C572=15,Datenblatt!$B$5*Datenblatt!M572^3+Datenblatt!$C$5*Datenblatt!M572^2+Datenblatt!$D$5*Datenblatt!M572+Datenblatt!$E$5,IF(Übersicht!$C572=16,Datenblatt!$B$6*Datenblatt!M572^3+Datenblatt!$C$6*Datenblatt!M572^2+Datenblatt!$D$6*Datenblatt!M572+Datenblatt!$E$6,IF(Übersicht!$C572=12,Datenblatt!$B$7*Datenblatt!M572^3+Datenblatt!$C$7*Datenblatt!M572^2+Datenblatt!$D$7*Datenblatt!M572+Datenblatt!$E$7,IF(Übersicht!$C572=11,Datenblatt!$B$8*Datenblatt!M572^3+Datenblatt!$C$8*Datenblatt!M572^2+Datenblatt!$D$8*Datenblatt!M572+Datenblatt!$E$8,0))))))))))))))))))</f>
        <v>#DIV/0!</v>
      </c>
      <c r="K572" t="e">
        <f>IF(AND(Übersicht!$C572=13,Datenblatt!N572&lt;Datenblatt!$T$3),0,IF(AND(Übersicht!$C572=14,Datenblatt!N572&lt;Datenblatt!$T$4),0,IF(AND(Übersicht!$C572=15,Datenblatt!N572&lt;Datenblatt!$T$5),0,IF(AND(Übersicht!$C572=16,Datenblatt!N572&lt;Datenblatt!$T$6),0,IF(AND(Übersicht!$C572=12,Datenblatt!N572&lt;Datenblatt!$T$7),0,IF(AND(Übersicht!$C572=11,Datenblatt!N572&lt;Datenblatt!$T$8),0,IF(AND($C572=13,Datenblatt!N572&gt;Datenblatt!$S$3),100,IF(AND($C572=14,Datenblatt!N572&gt;Datenblatt!$S$4),100,IF(AND($C572=15,Datenblatt!N572&gt;Datenblatt!$S$5),100,IF(AND($C572=16,Datenblatt!N572&gt;Datenblatt!$S$6),100,IF(AND($C572=12,Datenblatt!N572&gt;Datenblatt!$S$7),100,IF(AND($C572=11,Datenblatt!N572&gt;Datenblatt!$S$8),100,IF(Übersicht!$C572=13,Datenblatt!$B$11*Datenblatt!N572^3+Datenblatt!$C$11*Datenblatt!N572^2+Datenblatt!$D$11*Datenblatt!N572+Datenblatt!$E$11,IF(Übersicht!$C572=14,Datenblatt!$B$12*Datenblatt!N572^3+Datenblatt!$C$12*Datenblatt!N572^2+Datenblatt!$D$12*Datenblatt!N572+Datenblatt!$E$12,IF(Übersicht!$C572=15,Datenblatt!$B$13*Datenblatt!N572^3+Datenblatt!$C$13*Datenblatt!N572^2+Datenblatt!$D$13*Datenblatt!N572+Datenblatt!$E$13,IF(Übersicht!$C572=16,Datenblatt!$B$14*Datenblatt!N572^3+Datenblatt!$C$14*Datenblatt!N572^2+Datenblatt!$D$14*Datenblatt!N572+Datenblatt!$E$14,IF(Übersicht!$C572=12,Datenblatt!$B$15*Datenblatt!N572^3+Datenblatt!$C$15*Datenblatt!N572^2+Datenblatt!$D$15*Datenblatt!N572+Datenblatt!$E$15,IF(Übersicht!$C572=11,Datenblatt!$B$16*Datenblatt!N572^3+Datenblatt!$C$16*Datenblatt!N572^2+Datenblatt!$D$16*Datenblatt!N572+Datenblatt!$E$16,0))))))))))))))))))</f>
        <v>#DIV/0!</v>
      </c>
      <c r="L572">
        <f>IF(AND($C572=13,G572&lt;Datenblatt!$V$3),0,IF(AND($C572=14,G572&lt;Datenblatt!$V$4),0,IF(AND($C572=15,G572&lt;Datenblatt!$V$5),0,IF(AND($C572=16,G572&lt;Datenblatt!$V$6),0,IF(AND($C572=12,G572&lt;Datenblatt!$V$7),0,IF(AND($C572=11,G572&lt;Datenblatt!$V$8),0,IF(AND($C572=13,G572&gt;Datenblatt!$U$3),100,IF(AND($C572=14,G572&gt;Datenblatt!$U$4),100,IF(AND($C572=15,G572&gt;Datenblatt!$U$5),100,IF(AND($C572=16,G572&gt;Datenblatt!$U$6),100,IF(AND($C572=12,G572&gt;Datenblatt!$U$7),100,IF(AND($C572=11,G572&gt;Datenblatt!$U$8),100,IF($C572=13,(Datenblatt!$B$19*Übersicht!G572^3)+(Datenblatt!$C$19*Übersicht!G572^2)+(Datenblatt!$D$19*Übersicht!G572)+Datenblatt!$E$19,IF($C572=14,(Datenblatt!$B$20*Übersicht!G572^3)+(Datenblatt!$C$20*Übersicht!G572^2)+(Datenblatt!$D$20*Übersicht!G572)+Datenblatt!$E$20,IF($C572=15,(Datenblatt!$B$21*Übersicht!G572^3)+(Datenblatt!$C$21*Übersicht!G572^2)+(Datenblatt!$D$21*Übersicht!G572)+Datenblatt!$E$21,IF($C572=16,(Datenblatt!$B$22*Übersicht!G572^3)+(Datenblatt!$C$22*Übersicht!G572^2)+(Datenblatt!$D$22*Übersicht!G572)+Datenblatt!$E$22,IF($C572=12,(Datenblatt!$B$23*Übersicht!G572^3)+(Datenblatt!$C$23*Übersicht!G572^2)+(Datenblatt!$D$23*Übersicht!G572)+Datenblatt!$E$23,IF($C572=11,(Datenblatt!$B$24*Übersicht!G572^3)+(Datenblatt!$C$24*Übersicht!G572^2)+(Datenblatt!$D$24*Übersicht!G572)+Datenblatt!$E$24,0))))))))))))))))))</f>
        <v>0</v>
      </c>
      <c r="M572">
        <f>IF(AND(H572="",C572=11),Datenblatt!$I$26,IF(AND(H572="",C572=12),Datenblatt!$I$26,IF(AND(H572="",C572=16),Datenblatt!$I$27,IF(AND(H572="",C572=15),Datenblatt!$I$26,IF(AND(H572="",C572=14),Datenblatt!$I$26,IF(AND(H572="",C572=13),Datenblatt!$I$26,IF(AND($C572=13,H572&gt;Datenblatt!$X$3),0,IF(AND($C572=14,H572&gt;Datenblatt!$X$4),0,IF(AND($C572=15,H572&gt;Datenblatt!$X$5),0,IF(AND($C572=16,H572&gt;Datenblatt!$X$6),0,IF(AND($C572=12,H572&gt;Datenblatt!$X$7),0,IF(AND($C572=11,H572&gt;Datenblatt!$X$8),0,IF(AND($C572=13,H572&lt;Datenblatt!$W$3),100,IF(AND($C572=14,H572&lt;Datenblatt!$W$4),100,IF(AND($C572=15,H572&lt;Datenblatt!$W$5),100,IF(AND($C572=16,H572&lt;Datenblatt!$W$6),100,IF(AND($C572=12,H572&lt;Datenblatt!$W$7),100,IF(AND($C572=11,H572&lt;Datenblatt!$W$8),100,IF($C572=13,(Datenblatt!$B$27*Übersicht!H572^3)+(Datenblatt!$C$27*Übersicht!H572^2)+(Datenblatt!$D$27*Übersicht!H572)+Datenblatt!$E$27,IF($C572=14,(Datenblatt!$B$28*Übersicht!H572^3)+(Datenblatt!$C$28*Übersicht!H572^2)+(Datenblatt!$D$28*Übersicht!H572)+Datenblatt!$E$28,IF($C572=15,(Datenblatt!$B$29*Übersicht!H572^3)+(Datenblatt!$C$29*Übersicht!H572^2)+(Datenblatt!$D$29*Übersicht!H572)+Datenblatt!$E$29,IF($C572=16,(Datenblatt!$B$30*Übersicht!H572^3)+(Datenblatt!$C$30*Übersicht!H572^2)+(Datenblatt!$D$30*Übersicht!H572)+Datenblatt!$E$30,IF($C572=12,(Datenblatt!$B$31*Übersicht!H572^3)+(Datenblatt!$C$31*Übersicht!H572^2)+(Datenblatt!$D$31*Übersicht!H572)+Datenblatt!$E$31,IF($C572=11,(Datenblatt!$B$32*Übersicht!H572^3)+(Datenblatt!$C$32*Übersicht!H572^2)+(Datenblatt!$D$32*Übersicht!H572)+Datenblatt!$E$32,0))))))))))))))))))))))))</f>
        <v>0</v>
      </c>
      <c r="N572">
        <f>IF(AND(H572="",C572=11),Datenblatt!$I$29,IF(AND(H572="",C572=12),Datenblatt!$I$29,IF(AND(H572="",C572=16),Datenblatt!$I$29,IF(AND(H572="",C572=15),Datenblatt!$I$29,IF(AND(H572="",C572=14),Datenblatt!$I$29,IF(AND(H572="",C572=13),Datenblatt!$I$29,IF(AND($C572=13,H572&gt;Datenblatt!$X$3),0,IF(AND($C572=14,H572&gt;Datenblatt!$X$4),0,IF(AND($C572=15,H572&gt;Datenblatt!$X$5),0,IF(AND($C572=16,H572&gt;Datenblatt!$X$6),0,IF(AND($C572=12,H572&gt;Datenblatt!$X$7),0,IF(AND($C572=11,H572&gt;Datenblatt!$X$8),0,IF(AND($C572=13,H572&lt;Datenblatt!$W$3),100,IF(AND($C572=14,H572&lt;Datenblatt!$W$4),100,IF(AND($C572=15,H572&lt;Datenblatt!$W$5),100,IF(AND($C572=16,H572&lt;Datenblatt!$W$6),100,IF(AND($C572=12,H572&lt;Datenblatt!$W$7),100,IF(AND($C572=11,H572&lt;Datenblatt!$W$8),100,IF($C572=13,(Datenblatt!$B$27*Übersicht!H572^3)+(Datenblatt!$C$27*Übersicht!H572^2)+(Datenblatt!$D$27*Übersicht!H572)+Datenblatt!$E$27,IF($C572=14,(Datenblatt!$B$28*Übersicht!H572^3)+(Datenblatt!$C$28*Übersicht!H572^2)+(Datenblatt!$D$28*Übersicht!H572)+Datenblatt!$E$28,IF($C572=15,(Datenblatt!$B$29*Übersicht!H572^3)+(Datenblatt!$C$29*Übersicht!H572^2)+(Datenblatt!$D$29*Übersicht!H572)+Datenblatt!$E$29,IF($C572=16,(Datenblatt!$B$30*Übersicht!H572^3)+(Datenblatt!$C$30*Übersicht!H572^2)+(Datenblatt!$D$30*Übersicht!H572)+Datenblatt!$E$30,IF($C572=12,(Datenblatt!$B$31*Übersicht!H572^3)+(Datenblatt!$C$31*Übersicht!H572^2)+(Datenblatt!$D$31*Übersicht!H572)+Datenblatt!$E$31,IF($C572=11,(Datenblatt!$B$32*Übersicht!H572^3)+(Datenblatt!$C$32*Übersicht!H572^2)+(Datenblatt!$D$32*Übersicht!H572)+Datenblatt!$E$32,0))))))))))))))))))))))))</f>
        <v>0</v>
      </c>
      <c r="O572" s="2" t="e">
        <f t="shared" si="32"/>
        <v>#DIV/0!</v>
      </c>
      <c r="P572" s="2" t="e">
        <f t="shared" si="33"/>
        <v>#DIV/0!</v>
      </c>
      <c r="R572" s="2"/>
      <c r="S572" s="2">
        <f>Datenblatt!$I$10</f>
        <v>62.816491055091916</v>
      </c>
      <c r="T572" s="2">
        <f>Datenblatt!$I$18</f>
        <v>62.379148900450787</v>
      </c>
      <c r="U572" s="2">
        <f>Datenblatt!$I$26</f>
        <v>55.885385458572635</v>
      </c>
      <c r="V572" s="2">
        <f>Datenblatt!$I$34</f>
        <v>60.727085155488531</v>
      </c>
      <c r="W572" s="7" t="e">
        <f t="shared" si="34"/>
        <v>#DIV/0!</v>
      </c>
      <c r="Y572" s="2">
        <f>Datenblatt!$I$5</f>
        <v>73.48733784597421</v>
      </c>
      <c r="Z572">
        <f>Datenblatt!$I$13</f>
        <v>79.926562848016317</v>
      </c>
      <c r="AA572">
        <f>Datenblatt!$I$21</f>
        <v>79.953620531215734</v>
      </c>
      <c r="AB572">
        <f>Datenblatt!$I$29</f>
        <v>70.851454876954847</v>
      </c>
      <c r="AC572">
        <f>Datenblatt!$I$37</f>
        <v>75.813025407742586</v>
      </c>
      <c r="AD572" s="7" t="e">
        <f t="shared" si="35"/>
        <v>#DIV/0!</v>
      </c>
    </row>
    <row r="573" spans="10:30" ht="19" x14ac:dyDescent="0.25">
      <c r="J573" s="3" t="e">
        <f>IF(AND($C573=13,Datenblatt!M573&lt;Datenblatt!$R$3),0,IF(AND($C573=14,Datenblatt!M573&lt;Datenblatt!$R$4),0,IF(AND($C573=15,Datenblatt!M573&lt;Datenblatt!$R$5),0,IF(AND($C573=16,Datenblatt!M573&lt;Datenblatt!$R$6),0,IF(AND($C573=12,Datenblatt!M573&lt;Datenblatt!$R$7),0,IF(AND($C573=11,Datenblatt!M573&lt;Datenblatt!$R$8),0,IF(AND($C573=13,Datenblatt!M573&gt;Datenblatt!$Q$3),100,IF(AND($C573=14,Datenblatt!M573&gt;Datenblatt!$Q$4),100,IF(AND($C573=15,Datenblatt!M573&gt;Datenblatt!$Q$5),100,IF(AND($C573=16,Datenblatt!M573&gt;Datenblatt!$Q$6),100,IF(AND($C573=12,Datenblatt!M573&gt;Datenblatt!$Q$7),100,IF(AND($C573=11,Datenblatt!M573&gt;Datenblatt!$Q$8),100,IF(Übersicht!$C573=13,Datenblatt!$B$3*Datenblatt!M573^3+Datenblatt!$C$3*Datenblatt!M573^2+Datenblatt!$D$3*Datenblatt!M573+Datenblatt!$E$3,IF(Übersicht!$C573=14,Datenblatt!$B$4*Datenblatt!M573^3+Datenblatt!$C$4*Datenblatt!M573^2+Datenblatt!$D$4*Datenblatt!M573+Datenblatt!$E$4,IF(Übersicht!$C573=15,Datenblatt!$B$5*Datenblatt!M573^3+Datenblatt!$C$5*Datenblatt!M573^2+Datenblatt!$D$5*Datenblatt!M573+Datenblatt!$E$5,IF(Übersicht!$C573=16,Datenblatt!$B$6*Datenblatt!M573^3+Datenblatt!$C$6*Datenblatt!M573^2+Datenblatt!$D$6*Datenblatt!M573+Datenblatt!$E$6,IF(Übersicht!$C573=12,Datenblatt!$B$7*Datenblatt!M573^3+Datenblatt!$C$7*Datenblatt!M573^2+Datenblatt!$D$7*Datenblatt!M573+Datenblatt!$E$7,IF(Übersicht!$C573=11,Datenblatt!$B$8*Datenblatt!M573^3+Datenblatt!$C$8*Datenblatt!M573^2+Datenblatt!$D$8*Datenblatt!M573+Datenblatt!$E$8,0))))))))))))))))))</f>
        <v>#DIV/0!</v>
      </c>
      <c r="K573" t="e">
        <f>IF(AND(Übersicht!$C573=13,Datenblatt!N573&lt;Datenblatt!$T$3),0,IF(AND(Übersicht!$C573=14,Datenblatt!N573&lt;Datenblatt!$T$4),0,IF(AND(Übersicht!$C573=15,Datenblatt!N573&lt;Datenblatt!$T$5),0,IF(AND(Übersicht!$C573=16,Datenblatt!N573&lt;Datenblatt!$T$6),0,IF(AND(Übersicht!$C573=12,Datenblatt!N573&lt;Datenblatt!$T$7),0,IF(AND(Übersicht!$C573=11,Datenblatt!N573&lt;Datenblatt!$T$8),0,IF(AND($C573=13,Datenblatt!N573&gt;Datenblatt!$S$3),100,IF(AND($C573=14,Datenblatt!N573&gt;Datenblatt!$S$4),100,IF(AND($C573=15,Datenblatt!N573&gt;Datenblatt!$S$5),100,IF(AND($C573=16,Datenblatt!N573&gt;Datenblatt!$S$6),100,IF(AND($C573=12,Datenblatt!N573&gt;Datenblatt!$S$7),100,IF(AND($C573=11,Datenblatt!N573&gt;Datenblatt!$S$8),100,IF(Übersicht!$C573=13,Datenblatt!$B$11*Datenblatt!N573^3+Datenblatt!$C$11*Datenblatt!N573^2+Datenblatt!$D$11*Datenblatt!N573+Datenblatt!$E$11,IF(Übersicht!$C573=14,Datenblatt!$B$12*Datenblatt!N573^3+Datenblatt!$C$12*Datenblatt!N573^2+Datenblatt!$D$12*Datenblatt!N573+Datenblatt!$E$12,IF(Übersicht!$C573=15,Datenblatt!$B$13*Datenblatt!N573^3+Datenblatt!$C$13*Datenblatt!N573^2+Datenblatt!$D$13*Datenblatt!N573+Datenblatt!$E$13,IF(Übersicht!$C573=16,Datenblatt!$B$14*Datenblatt!N573^3+Datenblatt!$C$14*Datenblatt!N573^2+Datenblatt!$D$14*Datenblatt!N573+Datenblatt!$E$14,IF(Übersicht!$C573=12,Datenblatt!$B$15*Datenblatt!N573^3+Datenblatt!$C$15*Datenblatt!N573^2+Datenblatt!$D$15*Datenblatt!N573+Datenblatt!$E$15,IF(Übersicht!$C573=11,Datenblatt!$B$16*Datenblatt!N573^3+Datenblatt!$C$16*Datenblatt!N573^2+Datenblatt!$D$16*Datenblatt!N573+Datenblatt!$E$16,0))))))))))))))))))</f>
        <v>#DIV/0!</v>
      </c>
      <c r="L573">
        <f>IF(AND($C573=13,G573&lt;Datenblatt!$V$3),0,IF(AND($C573=14,G573&lt;Datenblatt!$V$4),0,IF(AND($C573=15,G573&lt;Datenblatt!$V$5),0,IF(AND($C573=16,G573&lt;Datenblatt!$V$6),0,IF(AND($C573=12,G573&lt;Datenblatt!$V$7),0,IF(AND($C573=11,G573&lt;Datenblatt!$V$8),0,IF(AND($C573=13,G573&gt;Datenblatt!$U$3),100,IF(AND($C573=14,G573&gt;Datenblatt!$U$4),100,IF(AND($C573=15,G573&gt;Datenblatt!$U$5),100,IF(AND($C573=16,G573&gt;Datenblatt!$U$6),100,IF(AND($C573=12,G573&gt;Datenblatt!$U$7),100,IF(AND($C573=11,G573&gt;Datenblatt!$U$8),100,IF($C573=13,(Datenblatt!$B$19*Übersicht!G573^3)+(Datenblatt!$C$19*Übersicht!G573^2)+(Datenblatt!$D$19*Übersicht!G573)+Datenblatt!$E$19,IF($C573=14,(Datenblatt!$B$20*Übersicht!G573^3)+(Datenblatt!$C$20*Übersicht!G573^2)+(Datenblatt!$D$20*Übersicht!G573)+Datenblatt!$E$20,IF($C573=15,(Datenblatt!$B$21*Übersicht!G573^3)+(Datenblatt!$C$21*Übersicht!G573^2)+(Datenblatt!$D$21*Übersicht!G573)+Datenblatt!$E$21,IF($C573=16,(Datenblatt!$B$22*Übersicht!G573^3)+(Datenblatt!$C$22*Übersicht!G573^2)+(Datenblatt!$D$22*Übersicht!G573)+Datenblatt!$E$22,IF($C573=12,(Datenblatt!$B$23*Übersicht!G573^3)+(Datenblatt!$C$23*Übersicht!G573^2)+(Datenblatt!$D$23*Übersicht!G573)+Datenblatt!$E$23,IF($C573=11,(Datenblatt!$B$24*Übersicht!G573^3)+(Datenblatt!$C$24*Übersicht!G573^2)+(Datenblatt!$D$24*Übersicht!G573)+Datenblatt!$E$24,0))))))))))))))))))</f>
        <v>0</v>
      </c>
      <c r="M573">
        <f>IF(AND(H573="",C573=11),Datenblatt!$I$26,IF(AND(H573="",C573=12),Datenblatt!$I$26,IF(AND(H573="",C573=16),Datenblatt!$I$27,IF(AND(H573="",C573=15),Datenblatt!$I$26,IF(AND(H573="",C573=14),Datenblatt!$I$26,IF(AND(H573="",C573=13),Datenblatt!$I$26,IF(AND($C573=13,H573&gt;Datenblatt!$X$3),0,IF(AND($C573=14,H573&gt;Datenblatt!$X$4),0,IF(AND($C573=15,H573&gt;Datenblatt!$X$5),0,IF(AND($C573=16,H573&gt;Datenblatt!$X$6),0,IF(AND($C573=12,H573&gt;Datenblatt!$X$7),0,IF(AND($C573=11,H573&gt;Datenblatt!$X$8),0,IF(AND($C573=13,H573&lt;Datenblatt!$W$3),100,IF(AND($C573=14,H573&lt;Datenblatt!$W$4),100,IF(AND($C573=15,H573&lt;Datenblatt!$W$5),100,IF(AND($C573=16,H573&lt;Datenblatt!$W$6),100,IF(AND($C573=12,H573&lt;Datenblatt!$W$7),100,IF(AND($C573=11,H573&lt;Datenblatt!$W$8),100,IF($C573=13,(Datenblatt!$B$27*Übersicht!H573^3)+(Datenblatt!$C$27*Übersicht!H573^2)+(Datenblatt!$D$27*Übersicht!H573)+Datenblatt!$E$27,IF($C573=14,(Datenblatt!$B$28*Übersicht!H573^3)+(Datenblatt!$C$28*Übersicht!H573^2)+(Datenblatt!$D$28*Übersicht!H573)+Datenblatt!$E$28,IF($C573=15,(Datenblatt!$B$29*Übersicht!H573^3)+(Datenblatt!$C$29*Übersicht!H573^2)+(Datenblatt!$D$29*Übersicht!H573)+Datenblatt!$E$29,IF($C573=16,(Datenblatt!$B$30*Übersicht!H573^3)+(Datenblatt!$C$30*Übersicht!H573^2)+(Datenblatt!$D$30*Übersicht!H573)+Datenblatt!$E$30,IF($C573=12,(Datenblatt!$B$31*Übersicht!H573^3)+(Datenblatt!$C$31*Übersicht!H573^2)+(Datenblatt!$D$31*Übersicht!H573)+Datenblatt!$E$31,IF($C573=11,(Datenblatt!$B$32*Übersicht!H573^3)+(Datenblatt!$C$32*Übersicht!H573^2)+(Datenblatt!$D$32*Übersicht!H573)+Datenblatt!$E$32,0))))))))))))))))))))))))</f>
        <v>0</v>
      </c>
      <c r="N573">
        <f>IF(AND(H573="",C573=11),Datenblatt!$I$29,IF(AND(H573="",C573=12),Datenblatt!$I$29,IF(AND(H573="",C573=16),Datenblatt!$I$29,IF(AND(H573="",C573=15),Datenblatt!$I$29,IF(AND(H573="",C573=14),Datenblatt!$I$29,IF(AND(H573="",C573=13),Datenblatt!$I$29,IF(AND($C573=13,H573&gt;Datenblatt!$X$3),0,IF(AND($C573=14,H573&gt;Datenblatt!$X$4),0,IF(AND($C573=15,H573&gt;Datenblatt!$X$5),0,IF(AND($C573=16,H573&gt;Datenblatt!$X$6),0,IF(AND($C573=12,H573&gt;Datenblatt!$X$7),0,IF(AND($C573=11,H573&gt;Datenblatt!$X$8),0,IF(AND($C573=13,H573&lt;Datenblatt!$W$3),100,IF(AND($C573=14,H573&lt;Datenblatt!$W$4),100,IF(AND($C573=15,H573&lt;Datenblatt!$W$5),100,IF(AND($C573=16,H573&lt;Datenblatt!$W$6),100,IF(AND($C573=12,H573&lt;Datenblatt!$W$7),100,IF(AND($C573=11,H573&lt;Datenblatt!$W$8),100,IF($C573=13,(Datenblatt!$B$27*Übersicht!H573^3)+(Datenblatt!$C$27*Übersicht!H573^2)+(Datenblatt!$D$27*Übersicht!H573)+Datenblatt!$E$27,IF($C573=14,(Datenblatt!$B$28*Übersicht!H573^3)+(Datenblatt!$C$28*Übersicht!H573^2)+(Datenblatt!$D$28*Übersicht!H573)+Datenblatt!$E$28,IF($C573=15,(Datenblatt!$B$29*Übersicht!H573^3)+(Datenblatt!$C$29*Übersicht!H573^2)+(Datenblatt!$D$29*Übersicht!H573)+Datenblatt!$E$29,IF($C573=16,(Datenblatt!$B$30*Übersicht!H573^3)+(Datenblatt!$C$30*Übersicht!H573^2)+(Datenblatt!$D$30*Übersicht!H573)+Datenblatt!$E$30,IF($C573=12,(Datenblatt!$B$31*Übersicht!H573^3)+(Datenblatt!$C$31*Übersicht!H573^2)+(Datenblatt!$D$31*Übersicht!H573)+Datenblatt!$E$31,IF($C573=11,(Datenblatt!$B$32*Übersicht!H573^3)+(Datenblatt!$C$32*Übersicht!H573^2)+(Datenblatt!$D$32*Übersicht!H573)+Datenblatt!$E$32,0))))))))))))))))))))))))</f>
        <v>0</v>
      </c>
      <c r="O573" s="2" t="e">
        <f t="shared" si="32"/>
        <v>#DIV/0!</v>
      </c>
      <c r="P573" s="2" t="e">
        <f t="shared" si="33"/>
        <v>#DIV/0!</v>
      </c>
      <c r="R573" s="2"/>
      <c r="S573" s="2">
        <f>Datenblatt!$I$10</f>
        <v>62.816491055091916</v>
      </c>
      <c r="T573" s="2">
        <f>Datenblatt!$I$18</f>
        <v>62.379148900450787</v>
      </c>
      <c r="U573" s="2">
        <f>Datenblatt!$I$26</f>
        <v>55.885385458572635</v>
      </c>
      <c r="V573" s="2">
        <f>Datenblatt!$I$34</f>
        <v>60.727085155488531</v>
      </c>
      <c r="W573" s="7" t="e">
        <f t="shared" si="34"/>
        <v>#DIV/0!</v>
      </c>
      <c r="Y573" s="2">
        <f>Datenblatt!$I$5</f>
        <v>73.48733784597421</v>
      </c>
      <c r="Z573">
        <f>Datenblatt!$I$13</f>
        <v>79.926562848016317</v>
      </c>
      <c r="AA573">
        <f>Datenblatt!$I$21</f>
        <v>79.953620531215734</v>
      </c>
      <c r="AB573">
        <f>Datenblatt!$I$29</f>
        <v>70.851454876954847</v>
      </c>
      <c r="AC573">
        <f>Datenblatt!$I$37</f>
        <v>75.813025407742586</v>
      </c>
      <c r="AD573" s="7" t="e">
        <f t="shared" si="35"/>
        <v>#DIV/0!</v>
      </c>
    </row>
    <row r="574" spans="10:30" ht="19" x14ac:dyDescent="0.25">
      <c r="J574" s="3" t="e">
        <f>IF(AND($C574=13,Datenblatt!M574&lt;Datenblatt!$R$3),0,IF(AND($C574=14,Datenblatt!M574&lt;Datenblatt!$R$4),0,IF(AND($C574=15,Datenblatt!M574&lt;Datenblatt!$R$5),0,IF(AND($C574=16,Datenblatt!M574&lt;Datenblatt!$R$6),0,IF(AND($C574=12,Datenblatt!M574&lt;Datenblatt!$R$7),0,IF(AND($C574=11,Datenblatt!M574&lt;Datenblatt!$R$8),0,IF(AND($C574=13,Datenblatt!M574&gt;Datenblatt!$Q$3),100,IF(AND($C574=14,Datenblatt!M574&gt;Datenblatt!$Q$4),100,IF(AND($C574=15,Datenblatt!M574&gt;Datenblatt!$Q$5),100,IF(AND($C574=16,Datenblatt!M574&gt;Datenblatt!$Q$6),100,IF(AND($C574=12,Datenblatt!M574&gt;Datenblatt!$Q$7),100,IF(AND($C574=11,Datenblatt!M574&gt;Datenblatt!$Q$8),100,IF(Übersicht!$C574=13,Datenblatt!$B$3*Datenblatt!M574^3+Datenblatt!$C$3*Datenblatt!M574^2+Datenblatt!$D$3*Datenblatt!M574+Datenblatt!$E$3,IF(Übersicht!$C574=14,Datenblatt!$B$4*Datenblatt!M574^3+Datenblatt!$C$4*Datenblatt!M574^2+Datenblatt!$D$4*Datenblatt!M574+Datenblatt!$E$4,IF(Übersicht!$C574=15,Datenblatt!$B$5*Datenblatt!M574^3+Datenblatt!$C$5*Datenblatt!M574^2+Datenblatt!$D$5*Datenblatt!M574+Datenblatt!$E$5,IF(Übersicht!$C574=16,Datenblatt!$B$6*Datenblatt!M574^3+Datenblatt!$C$6*Datenblatt!M574^2+Datenblatt!$D$6*Datenblatt!M574+Datenblatt!$E$6,IF(Übersicht!$C574=12,Datenblatt!$B$7*Datenblatt!M574^3+Datenblatt!$C$7*Datenblatt!M574^2+Datenblatt!$D$7*Datenblatt!M574+Datenblatt!$E$7,IF(Übersicht!$C574=11,Datenblatt!$B$8*Datenblatt!M574^3+Datenblatt!$C$8*Datenblatt!M574^2+Datenblatt!$D$8*Datenblatt!M574+Datenblatt!$E$8,0))))))))))))))))))</f>
        <v>#DIV/0!</v>
      </c>
      <c r="K574" t="e">
        <f>IF(AND(Übersicht!$C574=13,Datenblatt!N574&lt;Datenblatt!$T$3),0,IF(AND(Übersicht!$C574=14,Datenblatt!N574&lt;Datenblatt!$T$4),0,IF(AND(Übersicht!$C574=15,Datenblatt!N574&lt;Datenblatt!$T$5),0,IF(AND(Übersicht!$C574=16,Datenblatt!N574&lt;Datenblatt!$T$6),0,IF(AND(Übersicht!$C574=12,Datenblatt!N574&lt;Datenblatt!$T$7),0,IF(AND(Übersicht!$C574=11,Datenblatt!N574&lt;Datenblatt!$T$8),0,IF(AND($C574=13,Datenblatt!N574&gt;Datenblatt!$S$3),100,IF(AND($C574=14,Datenblatt!N574&gt;Datenblatt!$S$4),100,IF(AND($C574=15,Datenblatt!N574&gt;Datenblatt!$S$5),100,IF(AND($C574=16,Datenblatt!N574&gt;Datenblatt!$S$6),100,IF(AND($C574=12,Datenblatt!N574&gt;Datenblatt!$S$7),100,IF(AND($C574=11,Datenblatt!N574&gt;Datenblatt!$S$8),100,IF(Übersicht!$C574=13,Datenblatt!$B$11*Datenblatt!N574^3+Datenblatt!$C$11*Datenblatt!N574^2+Datenblatt!$D$11*Datenblatt!N574+Datenblatt!$E$11,IF(Übersicht!$C574=14,Datenblatt!$B$12*Datenblatt!N574^3+Datenblatt!$C$12*Datenblatt!N574^2+Datenblatt!$D$12*Datenblatt!N574+Datenblatt!$E$12,IF(Übersicht!$C574=15,Datenblatt!$B$13*Datenblatt!N574^3+Datenblatt!$C$13*Datenblatt!N574^2+Datenblatt!$D$13*Datenblatt!N574+Datenblatt!$E$13,IF(Übersicht!$C574=16,Datenblatt!$B$14*Datenblatt!N574^3+Datenblatt!$C$14*Datenblatt!N574^2+Datenblatt!$D$14*Datenblatt!N574+Datenblatt!$E$14,IF(Übersicht!$C574=12,Datenblatt!$B$15*Datenblatt!N574^3+Datenblatt!$C$15*Datenblatt!N574^2+Datenblatt!$D$15*Datenblatt!N574+Datenblatt!$E$15,IF(Übersicht!$C574=11,Datenblatt!$B$16*Datenblatt!N574^3+Datenblatt!$C$16*Datenblatt!N574^2+Datenblatt!$D$16*Datenblatt!N574+Datenblatt!$E$16,0))))))))))))))))))</f>
        <v>#DIV/0!</v>
      </c>
      <c r="L574">
        <f>IF(AND($C574=13,G574&lt;Datenblatt!$V$3),0,IF(AND($C574=14,G574&lt;Datenblatt!$V$4),0,IF(AND($C574=15,G574&lt;Datenblatt!$V$5),0,IF(AND($C574=16,G574&lt;Datenblatt!$V$6),0,IF(AND($C574=12,G574&lt;Datenblatt!$V$7),0,IF(AND($C574=11,G574&lt;Datenblatt!$V$8),0,IF(AND($C574=13,G574&gt;Datenblatt!$U$3),100,IF(AND($C574=14,G574&gt;Datenblatt!$U$4),100,IF(AND($C574=15,G574&gt;Datenblatt!$U$5),100,IF(AND($C574=16,G574&gt;Datenblatt!$U$6),100,IF(AND($C574=12,G574&gt;Datenblatt!$U$7),100,IF(AND($C574=11,G574&gt;Datenblatt!$U$8),100,IF($C574=13,(Datenblatt!$B$19*Übersicht!G574^3)+(Datenblatt!$C$19*Übersicht!G574^2)+(Datenblatt!$D$19*Übersicht!G574)+Datenblatt!$E$19,IF($C574=14,(Datenblatt!$B$20*Übersicht!G574^3)+(Datenblatt!$C$20*Übersicht!G574^2)+(Datenblatt!$D$20*Übersicht!G574)+Datenblatt!$E$20,IF($C574=15,(Datenblatt!$B$21*Übersicht!G574^3)+(Datenblatt!$C$21*Übersicht!G574^2)+(Datenblatt!$D$21*Übersicht!G574)+Datenblatt!$E$21,IF($C574=16,(Datenblatt!$B$22*Übersicht!G574^3)+(Datenblatt!$C$22*Übersicht!G574^2)+(Datenblatt!$D$22*Übersicht!G574)+Datenblatt!$E$22,IF($C574=12,(Datenblatt!$B$23*Übersicht!G574^3)+(Datenblatt!$C$23*Übersicht!G574^2)+(Datenblatt!$D$23*Übersicht!G574)+Datenblatt!$E$23,IF($C574=11,(Datenblatt!$B$24*Übersicht!G574^3)+(Datenblatt!$C$24*Übersicht!G574^2)+(Datenblatt!$D$24*Übersicht!G574)+Datenblatt!$E$24,0))))))))))))))))))</f>
        <v>0</v>
      </c>
      <c r="M574">
        <f>IF(AND(H574="",C574=11),Datenblatt!$I$26,IF(AND(H574="",C574=12),Datenblatt!$I$26,IF(AND(H574="",C574=16),Datenblatt!$I$27,IF(AND(H574="",C574=15),Datenblatt!$I$26,IF(AND(H574="",C574=14),Datenblatt!$I$26,IF(AND(H574="",C574=13),Datenblatt!$I$26,IF(AND($C574=13,H574&gt;Datenblatt!$X$3),0,IF(AND($C574=14,H574&gt;Datenblatt!$X$4),0,IF(AND($C574=15,H574&gt;Datenblatt!$X$5),0,IF(AND($C574=16,H574&gt;Datenblatt!$X$6),0,IF(AND($C574=12,H574&gt;Datenblatt!$X$7),0,IF(AND($C574=11,H574&gt;Datenblatt!$X$8),0,IF(AND($C574=13,H574&lt;Datenblatt!$W$3),100,IF(AND($C574=14,H574&lt;Datenblatt!$W$4),100,IF(AND($C574=15,H574&lt;Datenblatt!$W$5),100,IF(AND($C574=16,H574&lt;Datenblatt!$W$6),100,IF(AND($C574=12,H574&lt;Datenblatt!$W$7),100,IF(AND($C574=11,H574&lt;Datenblatt!$W$8),100,IF($C574=13,(Datenblatt!$B$27*Übersicht!H574^3)+(Datenblatt!$C$27*Übersicht!H574^2)+(Datenblatt!$D$27*Übersicht!H574)+Datenblatt!$E$27,IF($C574=14,(Datenblatt!$B$28*Übersicht!H574^3)+(Datenblatt!$C$28*Übersicht!H574^2)+(Datenblatt!$D$28*Übersicht!H574)+Datenblatt!$E$28,IF($C574=15,(Datenblatt!$B$29*Übersicht!H574^3)+(Datenblatt!$C$29*Übersicht!H574^2)+(Datenblatt!$D$29*Übersicht!H574)+Datenblatt!$E$29,IF($C574=16,(Datenblatt!$B$30*Übersicht!H574^3)+(Datenblatt!$C$30*Übersicht!H574^2)+(Datenblatt!$D$30*Übersicht!H574)+Datenblatt!$E$30,IF($C574=12,(Datenblatt!$B$31*Übersicht!H574^3)+(Datenblatt!$C$31*Übersicht!H574^2)+(Datenblatt!$D$31*Übersicht!H574)+Datenblatt!$E$31,IF($C574=11,(Datenblatt!$B$32*Übersicht!H574^3)+(Datenblatt!$C$32*Übersicht!H574^2)+(Datenblatt!$D$32*Übersicht!H574)+Datenblatt!$E$32,0))))))))))))))))))))))))</f>
        <v>0</v>
      </c>
      <c r="N574">
        <f>IF(AND(H574="",C574=11),Datenblatt!$I$29,IF(AND(H574="",C574=12),Datenblatt!$I$29,IF(AND(H574="",C574=16),Datenblatt!$I$29,IF(AND(H574="",C574=15),Datenblatt!$I$29,IF(AND(H574="",C574=14),Datenblatt!$I$29,IF(AND(H574="",C574=13),Datenblatt!$I$29,IF(AND($C574=13,H574&gt;Datenblatt!$X$3),0,IF(AND($C574=14,H574&gt;Datenblatt!$X$4),0,IF(AND($C574=15,H574&gt;Datenblatt!$X$5),0,IF(AND($C574=16,H574&gt;Datenblatt!$X$6),0,IF(AND($C574=12,H574&gt;Datenblatt!$X$7),0,IF(AND($C574=11,H574&gt;Datenblatt!$X$8),0,IF(AND($C574=13,H574&lt;Datenblatt!$W$3),100,IF(AND($C574=14,H574&lt;Datenblatt!$W$4),100,IF(AND($C574=15,H574&lt;Datenblatt!$W$5),100,IF(AND($C574=16,H574&lt;Datenblatt!$W$6),100,IF(AND($C574=12,H574&lt;Datenblatt!$W$7),100,IF(AND($C574=11,H574&lt;Datenblatt!$W$8),100,IF($C574=13,(Datenblatt!$B$27*Übersicht!H574^3)+(Datenblatt!$C$27*Übersicht!H574^2)+(Datenblatt!$D$27*Übersicht!H574)+Datenblatt!$E$27,IF($C574=14,(Datenblatt!$B$28*Übersicht!H574^3)+(Datenblatt!$C$28*Übersicht!H574^2)+(Datenblatt!$D$28*Übersicht!H574)+Datenblatt!$E$28,IF($C574=15,(Datenblatt!$B$29*Übersicht!H574^3)+(Datenblatt!$C$29*Übersicht!H574^2)+(Datenblatt!$D$29*Übersicht!H574)+Datenblatt!$E$29,IF($C574=16,(Datenblatt!$B$30*Übersicht!H574^3)+(Datenblatt!$C$30*Übersicht!H574^2)+(Datenblatt!$D$30*Übersicht!H574)+Datenblatt!$E$30,IF($C574=12,(Datenblatt!$B$31*Übersicht!H574^3)+(Datenblatt!$C$31*Übersicht!H574^2)+(Datenblatt!$D$31*Übersicht!H574)+Datenblatt!$E$31,IF($C574=11,(Datenblatt!$B$32*Übersicht!H574^3)+(Datenblatt!$C$32*Übersicht!H574^2)+(Datenblatt!$D$32*Übersicht!H574)+Datenblatt!$E$32,0))))))))))))))))))))))))</f>
        <v>0</v>
      </c>
      <c r="O574" s="2" t="e">
        <f t="shared" si="32"/>
        <v>#DIV/0!</v>
      </c>
      <c r="P574" s="2" t="e">
        <f t="shared" si="33"/>
        <v>#DIV/0!</v>
      </c>
      <c r="R574" s="2"/>
      <c r="S574" s="2">
        <f>Datenblatt!$I$10</f>
        <v>62.816491055091916</v>
      </c>
      <c r="T574" s="2">
        <f>Datenblatt!$I$18</f>
        <v>62.379148900450787</v>
      </c>
      <c r="U574" s="2">
        <f>Datenblatt!$I$26</f>
        <v>55.885385458572635</v>
      </c>
      <c r="V574" s="2">
        <f>Datenblatt!$I$34</f>
        <v>60.727085155488531</v>
      </c>
      <c r="W574" s="7" t="e">
        <f t="shared" si="34"/>
        <v>#DIV/0!</v>
      </c>
      <c r="Y574" s="2">
        <f>Datenblatt!$I$5</f>
        <v>73.48733784597421</v>
      </c>
      <c r="Z574">
        <f>Datenblatt!$I$13</f>
        <v>79.926562848016317</v>
      </c>
      <c r="AA574">
        <f>Datenblatt!$I$21</f>
        <v>79.953620531215734</v>
      </c>
      <c r="AB574">
        <f>Datenblatt!$I$29</f>
        <v>70.851454876954847</v>
      </c>
      <c r="AC574">
        <f>Datenblatt!$I$37</f>
        <v>75.813025407742586</v>
      </c>
      <c r="AD574" s="7" t="e">
        <f t="shared" si="35"/>
        <v>#DIV/0!</v>
      </c>
    </row>
    <row r="575" spans="10:30" ht="19" x14ac:dyDescent="0.25">
      <c r="J575" s="3" t="e">
        <f>IF(AND($C575=13,Datenblatt!M575&lt;Datenblatt!$R$3),0,IF(AND($C575=14,Datenblatt!M575&lt;Datenblatt!$R$4),0,IF(AND($C575=15,Datenblatt!M575&lt;Datenblatt!$R$5),0,IF(AND($C575=16,Datenblatt!M575&lt;Datenblatt!$R$6),0,IF(AND($C575=12,Datenblatt!M575&lt;Datenblatt!$R$7),0,IF(AND($C575=11,Datenblatt!M575&lt;Datenblatt!$R$8),0,IF(AND($C575=13,Datenblatt!M575&gt;Datenblatt!$Q$3),100,IF(AND($C575=14,Datenblatt!M575&gt;Datenblatt!$Q$4),100,IF(AND($C575=15,Datenblatt!M575&gt;Datenblatt!$Q$5),100,IF(AND($C575=16,Datenblatt!M575&gt;Datenblatt!$Q$6),100,IF(AND($C575=12,Datenblatt!M575&gt;Datenblatt!$Q$7),100,IF(AND($C575=11,Datenblatt!M575&gt;Datenblatt!$Q$8),100,IF(Übersicht!$C575=13,Datenblatt!$B$3*Datenblatt!M575^3+Datenblatt!$C$3*Datenblatt!M575^2+Datenblatt!$D$3*Datenblatt!M575+Datenblatt!$E$3,IF(Übersicht!$C575=14,Datenblatt!$B$4*Datenblatt!M575^3+Datenblatt!$C$4*Datenblatt!M575^2+Datenblatt!$D$4*Datenblatt!M575+Datenblatt!$E$4,IF(Übersicht!$C575=15,Datenblatt!$B$5*Datenblatt!M575^3+Datenblatt!$C$5*Datenblatt!M575^2+Datenblatt!$D$5*Datenblatt!M575+Datenblatt!$E$5,IF(Übersicht!$C575=16,Datenblatt!$B$6*Datenblatt!M575^3+Datenblatt!$C$6*Datenblatt!M575^2+Datenblatt!$D$6*Datenblatt!M575+Datenblatt!$E$6,IF(Übersicht!$C575=12,Datenblatt!$B$7*Datenblatt!M575^3+Datenblatt!$C$7*Datenblatt!M575^2+Datenblatt!$D$7*Datenblatt!M575+Datenblatt!$E$7,IF(Übersicht!$C575=11,Datenblatt!$B$8*Datenblatt!M575^3+Datenblatt!$C$8*Datenblatt!M575^2+Datenblatt!$D$8*Datenblatt!M575+Datenblatt!$E$8,0))))))))))))))))))</f>
        <v>#DIV/0!</v>
      </c>
      <c r="K575" t="e">
        <f>IF(AND(Übersicht!$C575=13,Datenblatt!N575&lt;Datenblatt!$T$3),0,IF(AND(Übersicht!$C575=14,Datenblatt!N575&lt;Datenblatt!$T$4),0,IF(AND(Übersicht!$C575=15,Datenblatt!N575&lt;Datenblatt!$T$5),0,IF(AND(Übersicht!$C575=16,Datenblatt!N575&lt;Datenblatt!$T$6),0,IF(AND(Übersicht!$C575=12,Datenblatt!N575&lt;Datenblatt!$T$7),0,IF(AND(Übersicht!$C575=11,Datenblatt!N575&lt;Datenblatt!$T$8),0,IF(AND($C575=13,Datenblatt!N575&gt;Datenblatt!$S$3),100,IF(AND($C575=14,Datenblatt!N575&gt;Datenblatt!$S$4),100,IF(AND($C575=15,Datenblatt!N575&gt;Datenblatt!$S$5),100,IF(AND($C575=16,Datenblatt!N575&gt;Datenblatt!$S$6),100,IF(AND($C575=12,Datenblatt!N575&gt;Datenblatt!$S$7),100,IF(AND($C575=11,Datenblatt!N575&gt;Datenblatt!$S$8),100,IF(Übersicht!$C575=13,Datenblatt!$B$11*Datenblatt!N575^3+Datenblatt!$C$11*Datenblatt!N575^2+Datenblatt!$D$11*Datenblatt!N575+Datenblatt!$E$11,IF(Übersicht!$C575=14,Datenblatt!$B$12*Datenblatt!N575^3+Datenblatt!$C$12*Datenblatt!N575^2+Datenblatt!$D$12*Datenblatt!N575+Datenblatt!$E$12,IF(Übersicht!$C575=15,Datenblatt!$B$13*Datenblatt!N575^3+Datenblatt!$C$13*Datenblatt!N575^2+Datenblatt!$D$13*Datenblatt!N575+Datenblatt!$E$13,IF(Übersicht!$C575=16,Datenblatt!$B$14*Datenblatt!N575^3+Datenblatt!$C$14*Datenblatt!N575^2+Datenblatt!$D$14*Datenblatt!N575+Datenblatt!$E$14,IF(Übersicht!$C575=12,Datenblatt!$B$15*Datenblatt!N575^3+Datenblatt!$C$15*Datenblatt!N575^2+Datenblatt!$D$15*Datenblatt!N575+Datenblatt!$E$15,IF(Übersicht!$C575=11,Datenblatt!$B$16*Datenblatt!N575^3+Datenblatt!$C$16*Datenblatt!N575^2+Datenblatt!$D$16*Datenblatt!N575+Datenblatt!$E$16,0))))))))))))))))))</f>
        <v>#DIV/0!</v>
      </c>
      <c r="L575">
        <f>IF(AND($C575=13,G575&lt;Datenblatt!$V$3),0,IF(AND($C575=14,G575&lt;Datenblatt!$V$4),0,IF(AND($C575=15,G575&lt;Datenblatt!$V$5),0,IF(AND($C575=16,G575&lt;Datenblatt!$V$6),0,IF(AND($C575=12,G575&lt;Datenblatt!$V$7),0,IF(AND($C575=11,G575&lt;Datenblatt!$V$8),0,IF(AND($C575=13,G575&gt;Datenblatt!$U$3),100,IF(AND($C575=14,G575&gt;Datenblatt!$U$4),100,IF(AND($C575=15,G575&gt;Datenblatt!$U$5),100,IF(AND($C575=16,G575&gt;Datenblatt!$U$6),100,IF(AND($C575=12,G575&gt;Datenblatt!$U$7),100,IF(AND($C575=11,G575&gt;Datenblatt!$U$8),100,IF($C575=13,(Datenblatt!$B$19*Übersicht!G575^3)+(Datenblatt!$C$19*Übersicht!G575^2)+(Datenblatt!$D$19*Übersicht!G575)+Datenblatt!$E$19,IF($C575=14,(Datenblatt!$B$20*Übersicht!G575^3)+(Datenblatt!$C$20*Übersicht!G575^2)+(Datenblatt!$D$20*Übersicht!G575)+Datenblatt!$E$20,IF($C575=15,(Datenblatt!$B$21*Übersicht!G575^3)+(Datenblatt!$C$21*Übersicht!G575^2)+(Datenblatt!$D$21*Übersicht!G575)+Datenblatt!$E$21,IF($C575=16,(Datenblatt!$B$22*Übersicht!G575^3)+(Datenblatt!$C$22*Übersicht!G575^2)+(Datenblatt!$D$22*Übersicht!G575)+Datenblatt!$E$22,IF($C575=12,(Datenblatt!$B$23*Übersicht!G575^3)+(Datenblatt!$C$23*Übersicht!G575^2)+(Datenblatt!$D$23*Übersicht!G575)+Datenblatt!$E$23,IF($C575=11,(Datenblatt!$B$24*Übersicht!G575^3)+(Datenblatt!$C$24*Übersicht!G575^2)+(Datenblatt!$D$24*Übersicht!G575)+Datenblatt!$E$24,0))))))))))))))))))</f>
        <v>0</v>
      </c>
      <c r="M575">
        <f>IF(AND(H575="",C575=11),Datenblatt!$I$26,IF(AND(H575="",C575=12),Datenblatt!$I$26,IF(AND(H575="",C575=16),Datenblatt!$I$27,IF(AND(H575="",C575=15),Datenblatt!$I$26,IF(AND(H575="",C575=14),Datenblatt!$I$26,IF(AND(H575="",C575=13),Datenblatt!$I$26,IF(AND($C575=13,H575&gt;Datenblatt!$X$3),0,IF(AND($C575=14,H575&gt;Datenblatt!$X$4),0,IF(AND($C575=15,H575&gt;Datenblatt!$X$5),0,IF(AND($C575=16,H575&gt;Datenblatt!$X$6),0,IF(AND($C575=12,H575&gt;Datenblatt!$X$7),0,IF(AND($C575=11,H575&gt;Datenblatt!$X$8),0,IF(AND($C575=13,H575&lt;Datenblatt!$W$3),100,IF(AND($C575=14,H575&lt;Datenblatt!$W$4),100,IF(AND($C575=15,H575&lt;Datenblatt!$W$5),100,IF(AND($C575=16,H575&lt;Datenblatt!$W$6),100,IF(AND($C575=12,H575&lt;Datenblatt!$W$7),100,IF(AND($C575=11,H575&lt;Datenblatt!$W$8),100,IF($C575=13,(Datenblatt!$B$27*Übersicht!H575^3)+(Datenblatt!$C$27*Übersicht!H575^2)+(Datenblatt!$D$27*Übersicht!H575)+Datenblatt!$E$27,IF($C575=14,(Datenblatt!$B$28*Übersicht!H575^3)+(Datenblatt!$C$28*Übersicht!H575^2)+(Datenblatt!$D$28*Übersicht!H575)+Datenblatt!$E$28,IF($C575=15,(Datenblatt!$B$29*Übersicht!H575^3)+(Datenblatt!$C$29*Übersicht!H575^2)+(Datenblatt!$D$29*Übersicht!H575)+Datenblatt!$E$29,IF($C575=16,(Datenblatt!$B$30*Übersicht!H575^3)+(Datenblatt!$C$30*Übersicht!H575^2)+(Datenblatt!$D$30*Übersicht!H575)+Datenblatt!$E$30,IF($C575=12,(Datenblatt!$B$31*Übersicht!H575^3)+(Datenblatt!$C$31*Übersicht!H575^2)+(Datenblatt!$D$31*Übersicht!H575)+Datenblatt!$E$31,IF($C575=11,(Datenblatt!$B$32*Übersicht!H575^3)+(Datenblatt!$C$32*Übersicht!H575^2)+(Datenblatt!$D$32*Übersicht!H575)+Datenblatt!$E$32,0))))))))))))))))))))))))</f>
        <v>0</v>
      </c>
      <c r="N575">
        <f>IF(AND(H575="",C575=11),Datenblatt!$I$29,IF(AND(H575="",C575=12),Datenblatt!$I$29,IF(AND(H575="",C575=16),Datenblatt!$I$29,IF(AND(H575="",C575=15),Datenblatt!$I$29,IF(AND(H575="",C575=14),Datenblatt!$I$29,IF(AND(H575="",C575=13),Datenblatt!$I$29,IF(AND($C575=13,H575&gt;Datenblatt!$X$3),0,IF(AND($C575=14,H575&gt;Datenblatt!$X$4),0,IF(AND($C575=15,H575&gt;Datenblatt!$X$5),0,IF(AND($C575=16,H575&gt;Datenblatt!$X$6),0,IF(AND($C575=12,H575&gt;Datenblatt!$X$7),0,IF(AND($C575=11,H575&gt;Datenblatt!$X$8),0,IF(AND($C575=13,H575&lt;Datenblatt!$W$3),100,IF(AND($C575=14,H575&lt;Datenblatt!$W$4),100,IF(AND($C575=15,H575&lt;Datenblatt!$W$5),100,IF(AND($C575=16,H575&lt;Datenblatt!$W$6),100,IF(AND($C575=12,H575&lt;Datenblatt!$W$7),100,IF(AND($C575=11,H575&lt;Datenblatt!$W$8),100,IF($C575=13,(Datenblatt!$B$27*Übersicht!H575^3)+(Datenblatt!$C$27*Übersicht!H575^2)+(Datenblatt!$D$27*Übersicht!H575)+Datenblatt!$E$27,IF($C575=14,(Datenblatt!$B$28*Übersicht!H575^3)+(Datenblatt!$C$28*Übersicht!H575^2)+(Datenblatt!$D$28*Übersicht!H575)+Datenblatt!$E$28,IF($C575=15,(Datenblatt!$B$29*Übersicht!H575^3)+(Datenblatt!$C$29*Übersicht!H575^2)+(Datenblatt!$D$29*Übersicht!H575)+Datenblatt!$E$29,IF($C575=16,(Datenblatt!$B$30*Übersicht!H575^3)+(Datenblatt!$C$30*Übersicht!H575^2)+(Datenblatt!$D$30*Übersicht!H575)+Datenblatt!$E$30,IF($C575=12,(Datenblatt!$B$31*Übersicht!H575^3)+(Datenblatt!$C$31*Übersicht!H575^2)+(Datenblatt!$D$31*Übersicht!H575)+Datenblatt!$E$31,IF($C575=11,(Datenblatt!$B$32*Übersicht!H575^3)+(Datenblatt!$C$32*Übersicht!H575^2)+(Datenblatt!$D$32*Übersicht!H575)+Datenblatt!$E$32,0))))))))))))))))))))))))</f>
        <v>0</v>
      </c>
      <c r="O575" s="2" t="e">
        <f t="shared" si="32"/>
        <v>#DIV/0!</v>
      </c>
      <c r="P575" s="2" t="e">
        <f t="shared" si="33"/>
        <v>#DIV/0!</v>
      </c>
      <c r="R575" s="2"/>
      <c r="S575" s="2">
        <f>Datenblatt!$I$10</f>
        <v>62.816491055091916</v>
      </c>
      <c r="T575" s="2">
        <f>Datenblatt!$I$18</f>
        <v>62.379148900450787</v>
      </c>
      <c r="U575" s="2">
        <f>Datenblatt!$I$26</f>
        <v>55.885385458572635</v>
      </c>
      <c r="V575" s="2">
        <f>Datenblatt!$I$34</f>
        <v>60.727085155488531</v>
      </c>
      <c r="W575" s="7" t="e">
        <f t="shared" si="34"/>
        <v>#DIV/0!</v>
      </c>
      <c r="Y575" s="2">
        <f>Datenblatt!$I$5</f>
        <v>73.48733784597421</v>
      </c>
      <c r="Z575">
        <f>Datenblatt!$I$13</f>
        <v>79.926562848016317</v>
      </c>
      <c r="AA575">
        <f>Datenblatt!$I$21</f>
        <v>79.953620531215734</v>
      </c>
      <c r="AB575">
        <f>Datenblatt!$I$29</f>
        <v>70.851454876954847</v>
      </c>
      <c r="AC575">
        <f>Datenblatt!$I$37</f>
        <v>75.813025407742586</v>
      </c>
      <c r="AD575" s="7" t="e">
        <f t="shared" si="35"/>
        <v>#DIV/0!</v>
      </c>
    </row>
    <row r="576" spans="10:30" ht="19" x14ac:dyDescent="0.25">
      <c r="J576" s="3" t="e">
        <f>IF(AND($C576=13,Datenblatt!M576&lt;Datenblatt!$R$3),0,IF(AND($C576=14,Datenblatt!M576&lt;Datenblatt!$R$4),0,IF(AND($C576=15,Datenblatt!M576&lt;Datenblatt!$R$5),0,IF(AND($C576=16,Datenblatt!M576&lt;Datenblatt!$R$6),0,IF(AND($C576=12,Datenblatt!M576&lt;Datenblatt!$R$7),0,IF(AND($C576=11,Datenblatt!M576&lt;Datenblatt!$R$8),0,IF(AND($C576=13,Datenblatt!M576&gt;Datenblatt!$Q$3),100,IF(AND($C576=14,Datenblatt!M576&gt;Datenblatt!$Q$4),100,IF(AND($C576=15,Datenblatt!M576&gt;Datenblatt!$Q$5),100,IF(AND($C576=16,Datenblatt!M576&gt;Datenblatt!$Q$6),100,IF(AND($C576=12,Datenblatt!M576&gt;Datenblatt!$Q$7),100,IF(AND($C576=11,Datenblatt!M576&gt;Datenblatt!$Q$8),100,IF(Übersicht!$C576=13,Datenblatt!$B$3*Datenblatt!M576^3+Datenblatt!$C$3*Datenblatt!M576^2+Datenblatt!$D$3*Datenblatt!M576+Datenblatt!$E$3,IF(Übersicht!$C576=14,Datenblatt!$B$4*Datenblatt!M576^3+Datenblatt!$C$4*Datenblatt!M576^2+Datenblatt!$D$4*Datenblatt!M576+Datenblatt!$E$4,IF(Übersicht!$C576=15,Datenblatt!$B$5*Datenblatt!M576^3+Datenblatt!$C$5*Datenblatt!M576^2+Datenblatt!$D$5*Datenblatt!M576+Datenblatt!$E$5,IF(Übersicht!$C576=16,Datenblatt!$B$6*Datenblatt!M576^3+Datenblatt!$C$6*Datenblatt!M576^2+Datenblatt!$D$6*Datenblatt!M576+Datenblatt!$E$6,IF(Übersicht!$C576=12,Datenblatt!$B$7*Datenblatt!M576^3+Datenblatt!$C$7*Datenblatt!M576^2+Datenblatt!$D$7*Datenblatt!M576+Datenblatt!$E$7,IF(Übersicht!$C576=11,Datenblatt!$B$8*Datenblatt!M576^3+Datenblatt!$C$8*Datenblatt!M576^2+Datenblatt!$D$8*Datenblatt!M576+Datenblatt!$E$8,0))))))))))))))))))</f>
        <v>#DIV/0!</v>
      </c>
      <c r="K576" t="e">
        <f>IF(AND(Übersicht!$C576=13,Datenblatt!N576&lt;Datenblatt!$T$3),0,IF(AND(Übersicht!$C576=14,Datenblatt!N576&lt;Datenblatt!$T$4),0,IF(AND(Übersicht!$C576=15,Datenblatt!N576&lt;Datenblatt!$T$5),0,IF(AND(Übersicht!$C576=16,Datenblatt!N576&lt;Datenblatt!$T$6),0,IF(AND(Übersicht!$C576=12,Datenblatt!N576&lt;Datenblatt!$T$7),0,IF(AND(Übersicht!$C576=11,Datenblatt!N576&lt;Datenblatt!$T$8),0,IF(AND($C576=13,Datenblatt!N576&gt;Datenblatt!$S$3),100,IF(AND($C576=14,Datenblatt!N576&gt;Datenblatt!$S$4),100,IF(AND($C576=15,Datenblatt!N576&gt;Datenblatt!$S$5),100,IF(AND($C576=16,Datenblatt!N576&gt;Datenblatt!$S$6),100,IF(AND($C576=12,Datenblatt!N576&gt;Datenblatt!$S$7),100,IF(AND($C576=11,Datenblatt!N576&gt;Datenblatt!$S$8),100,IF(Übersicht!$C576=13,Datenblatt!$B$11*Datenblatt!N576^3+Datenblatt!$C$11*Datenblatt!N576^2+Datenblatt!$D$11*Datenblatt!N576+Datenblatt!$E$11,IF(Übersicht!$C576=14,Datenblatt!$B$12*Datenblatt!N576^3+Datenblatt!$C$12*Datenblatt!N576^2+Datenblatt!$D$12*Datenblatt!N576+Datenblatt!$E$12,IF(Übersicht!$C576=15,Datenblatt!$B$13*Datenblatt!N576^3+Datenblatt!$C$13*Datenblatt!N576^2+Datenblatt!$D$13*Datenblatt!N576+Datenblatt!$E$13,IF(Übersicht!$C576=16,Datenblatt!$B$14*Datenblatt!N576^3+Datenblatt!$C$14*Datenblatt!N576^2+Datenblatt!$D$14*Datenblatt!N576+Datenblatt!$E$14,IF(Übersicht!$C576=12,Datenblatt!$B$15*Datenblatt!N576^3+Datenblatt!$C$15*Datenblatt!N576^2+Datenblatt!$D$15*Datenblatt!N576+Datenblatt!$E$15,IF(Übersicht!$C576=11,Datenblatt!$B$16*Datenblatt!N576^3+Datenblatt!$C$16*Datenblatt!N576^2+Datenblatt!$D$16*Datenblatt!N576+Datenblatt!$E$16,0))))))))))))))))))</f>
        <v>#DIV/0!</v>
      </c>
      <c r="L576">
        <f>IF(AND($C576=13,G576&lt;Datenblatt!$V$3),0,IF(AND($C576=14,G576&lt;Datenblatt!$V$4),0,IF(AND($C576=15,G576&lt;Datenblatt!$V$5),0,IF(AND($C576=16,G576&lt;Datenblatt!$V$6),0,IF(AND($C576=12,G576&lt;Datenblatt!$V$7),0,IF(AND($C576=11,G576&lt;Datenblatt!$V$8),0,IF(AND($C576=13,G576&gt;Datenblatt!$U$3),100,IF(AND($C576=14,G576&gt;Datenblatt!$U$4),100,IF(AND($C576=15,G576&gt;Datenblatt!$U$5),100,IF(AND($C576=16,G576&gt;Datenblatt!$U$6),100,IF(AND($C576=12,G576&gt;Datenblatt!$U$7),100,IF(AND($C576=11,G576&gt;Datenblatt!$U$8),100,IF($C576=13,(Datenblatt!$B$19*Übersicht!G576^3)+(Datenblatt!$C$19*Übersicht!G576^2)+(Datenblatt!$D$19*Übersicht!G576)+Datenblatt!$E$19,IF($C576=14,(Datenblatt!$B$20*Übersicht!G576^3)+(Datenblatt!$C$20*Übersicht!G576^2)+(Datenblatt!$D$20*Übersicht!G576)+Datenblatt!$E$20,IF($C576=15,(Datenblatt!$B$21*Übersicht!G576^3)+(Datenblatt!$C$21*Übersicht!G576^2)+(Datenblatt!$D$21*Übersicht!G576)+Datenblatt!$E$21,IF($C576=16,(Datenblatt!$B$22*Übersicht!G576^3)+(Datenblatt!$C$22*Übersicht!G576^2)+(Datenblatt!$D$22*Übersicht!G576)+Datenblatt!$E$22,IF($C576=12,(Datenblatt!$B$23*Übersicht!G576^3)+(Datenblatt!$C$23*Übersicht!G576^2)+(Datenblatt!$D$23*Übersicht!G576)+Datenblatt!$E$23,IF($C576=11,(Datenblatt!$B$24*Übersicht!G576^3)+(Datenblatt!$C$24*Übersicht!G576^2)+(Datenblatt!$D$24*Übersicht!G576)+Datenblatt!$E$24,0))))))))))))))))))</f>
        <v>0</v>
      </c>
      <c r="M576">
        <f>IF(AND(H576="",C576=11),Datenblatt!$I$26,IF(AND(H576="",C576=12),Datenblatt!$I$26,IF(AND(H576="",C576=16),Datenblatt!$I$27,IF(AND(H576="",C576=15),Datenblatt!$I$26,IF(AND(H576="",C576=14),Datenblatt!$I$26,IF(AND(H576="",C576=13),Datenblatt!$I$26,IF(AND($C576=13,H576&gt;Datenblatt!$X$3),0,IF(AND($C576=14,H576&gt;Datenblatt!$X$4),0,IF(AND($C576=15,H576&gt;Datenblatt!$X$5),0,IF(AND($C576=16,H576&gt;Datenblatt!$X$6),0,IF(AND($C576=12,H576&gt;Datenblatt!$X$7),0,IF(AND($C576=11,H576&gt;Datenblatt!$X$8),0,IF(AND($C576=13,H576&lt;Datenblatt!$W$3),100,IF(AND($C576=14,H576&lt;Datenblatt!$W$4),100,IF(AND($C576=15,H576&lt;Datenblatt!$W$5),100,IF(AND($C576=16,H576&lt;Datenblatt!$W$6),100,IF(AND($C576=12,H576&lt;Datenblatt!$W$7),100,IF(AND($C576=11,H576&lt;Datenblatt!$W$8),100,IF($C576=13,(Datenblatt!$B$27*Übersicht!H576^3)+(Datenblatt!$C$27*Übersicht!H576^2)+(Datenblatt!$D$27*Übersicht!H576)+Datenblatt!$E$27,IF($C576=14,(Datenblatt!$B$28*Übersicht!H576^3)+(Datenblatt!$C$28*Übersicht!H576^2)+(Datenblatt!$D$28*Übersicht!H576)+Datenblatt!$E$28,IF($C576=15,(Datenblatt!$B$29*Übersicht!H576^3)+(Datenblatt!$C$29*Übersicht!H576^2)+(Datenblatt!$D$29*Übersicht!H576)+Datenblatt!$E$29,IF($C576=16,(Datenblatt!$B$30*Übersicht!H576^3)+(Datenblatt!$C$30*Übersicht!H576^2)+(Datenblatt!$D$30*Übersicht!H576)+Datenblatt!$E$30,IF($C576=12,(Datenblatt!$B$31*Übersicht!H576^3)+(Datenblatt!$C$31*Übersicht!H576^2)+(Datenblatt!$D$31*Übersicht!H576)+Datenblatt!$E$31,IF($C576=11,(Datenblatt!$B$32*Übersicht!H576^3)+(Datenblatt!$C$32*Übersicht!H576^2)+(Datenblatt!$D$32*Übersicht!H576)+Datenblatt!$E$32,0))))))))))))))))))))))))</f>
        <v>0</v>
      </c>
      <c r="N576">
        <f>IF(AND(H576="",C576=11),Datenblatt!$I$29,IF(AND(H576="",C576=12),Datenblatt!$I$29,IF(AND(H576="",C576=16),Datenblatt!$I$29,IF(AND(H576="",C576=15),Datenblatt!$I$29,IF(AND(H576="",C576=14),Datenblatt!$I$29,IF(AND(H576="",C576=13),Datenblatt!$I$29,IF(AND($C576=13,H576&gt;Datenblatt!$X$3),0,IF(AND($C576=14,H576&gt;Datenblatt!$X$4),0,IF(AND($C576=15,H576&gt;Datenblatt!$X$5),0,IF(AND($C576=16,H576&gt;Datenblatt!$X$6),0,IF(AND($C576=12,H576&gt;Datenblatt!$X$7),0,IF(AND($C576=11,H576&gt;Datenblatt!$X$8),0,IF(AND($C576=13,H576&lt;Datenblatt!$W$3),100,IF(AND($C576=14,H576&lt;Datenblatt!$W$4),100,IF(AND($C576=15,H576&lt;Datenblatt!$W$5),100,IF(AND($C576=16,H576&lt;Datenblatt!$W$6),100,IF(AND($C576=12,H576&lt;Datenblatt!$W$7),100,IF(AND($C576=11,H576&lt;Datenblatt!$W$8),100,IF($C576=13,(Datenblatt!$B$27*Übersicht!H576^3)+(Datenblatt!$C$27*Übersicht!H576^2)+(Datenblatt!$D$27*Übersicht!H576)+Datenblatt!$E$27,IF($C576=14,(Datenblatt!$B$28*Übersicht!H576^3)+(Datenblatt!$C$28*Übersicht!H576^2)+(Datenblatt!$D$28*Übersicht!H576)+Datenblatt!$E$28,IF($C576=15,(Datenblatt!$B$29*Übersicht!H576^3)+(Datenblatt!$C$29*Übersicht!H576^2)+(Datenblatt!$D$29*Übersicht!H576)+Datenblatt!$E$29,IF($C576=16,(Datenblatt!$B$30*Übersicht!H576^3)+(Datenblatt!$C$30*Übersicht!H576^2)+(Datenblatt!$D$30*Übersicht!H576)+Datenblatt!$E$30,IF($C576=12,(Datenblatt!$B$31*Übersicht!H576^3)+(Datenblatt!$C$31*Übersicht!H576^2)+(Datenblatt!$D$31*Übersicht!H576)+Datenblatt!$E$31,IF($C576=11,(Datenblatt!$B$32*Übersicht!H576^3)+(Datenblatt!$C$32*Übersicht!H576^2)+(Datenblatt!$D$32*Übersicht!H576)+Datenblatt!$E$32,0))))))))))))))))))))))))</f>
        <v>0</v>
      </c>
      <c r="O576" s="2" t="e">
        <f t="shared" si="32"/>
        <v>#DIV/0!</v>
      </c>
      <c r="P576" s="2" t="e">
        <f t="shared" si="33"/>
        <v>#DIV/0!</v>
      </c>
      <c r="R576" s="2"/>
      <c r="S576" s="2">
        <f>Datenblatt!$I$10</f>
        <v>62.816491055091916</v>
      </c>
      <c r="T576" s="2">
        <f>Datenblatt!$I$18</f>
        <v>62.379148900450787</v>
      </c>
      <c r="U576" s="2">
        <f>Datenblatt!$I$26</f>
        <v>55.885385458572635</v>
      </c>
      <c r="V576" s="2">
        <f>Datenblatt!$I$34</f>
        <v>60.727085155488531</v>
      </c>
      <c r="W576" s="7" t="e">
        <f t="shared" si="34"/>
        <v>#DIV/0!</v>
      </c>
      <c r="Y576" s="2">
        <f>Datenblatt!$I$5</f>
        <v>73.48733784597421</v>
      </c>
      <c r="Z576">
        <f>Datenblatt!$I$13</f>
        <v>79.926562848016317</v>
      </c>
      <c r="AA576">
        <f>Datenblatt!$I$21</f>
        <v>79.953620531215734</v>
      </c>
      <c r="AB576">
        <f>Datenblatt!$I$29</f>
        <v>70.851454876954847</v>
      </c>
      <c r="AC576">
        <f>Datenblatt!$I$37</f>
        <v>75.813025407742586</v>
      </c>
      <c r="AD576" s="7" t="e">
        <f t="shared" si="35"/>
        <v>#DIV/0!</v>
      </c>
    </row>
    <row r="577" spans="10:30" ht="19" x14ac:dyDescent="0.25">
      <c r="J577" s="3" t="e">
        <f>IF(AND($C577=13,Datenblatt!M577&lt;Datenblatt!$R$3),0,IF(AND($C577=14,Datenblatt!M577&lt;Datenblatt!$R$4),0,IF(AND($C577=15,Datenblatt!M577&lt;Datenblatt!$R$5),0,IF(AND($C577=16,Datenblatt!M577&lt;Datenblatt!$R$6),0,IF(AND($C577=12,Datenblatt!M577&lt;Datenblatt!$R$7),0,IF(AND($C577=11,Datenblatt!M577&lt;Datenblatt!$R$8),0,IF(AND($C577=13,Datenblatt!M577&gt;Datenblatt!$Q$3),100,IF(AND($C577=14,Datenblatt!M577&gt;Datenblatt!$Q$4),100,IF(AND($C577=15,Datenblatt!M577&gt;Datenblatt!$Q$5),100,IF(AND($C577=16,Datenblatt!M577&gt;Datenblatt!$Q$6),100,IF(AND($C577=12,Datenblatt!M577&gt;Datenblatt!$Q$7),100,IF(AND($C577=11,Datenblatt!M577&gt;Datenblatt!$Q$8),100,IF(Übersicht!$C577=13,Datenblatt!$B$3*Datenblatt!M577^3+Datenblatt!$C$3*Datenblatt!M577^2+Datenblatt!$D$3*Datenblatt!M577+Datenblatt!$E$3,IF(Übersicht!$C577=14,Datenblatt!$B$4*Datenblatt!M577^3+Datenblatt!$C$4*Datenblatt!M577^2+Datenblatt!$D$4*Datenblatt!M577+Datenblatt!$E$4,IF(Übersicht!$C577=15,Datenblatt!$B$5*Datenblatt!M577^3+Datenblatt!$C$5*Datenblatt!M577^2+Datenblatt!$D$5*Datenblatt!M577+Datenblatt!$E$5,IF(Übersicht!$C577=16,Datenblatt!$B$6*Datenblatt!M577^3+Datenblatt!$C$6*Datenblatt!M577^2+Datenblatt!$D$6*Datenblatt!M577+Datenblatt!$E$6,IF(Übersicht!$C577=12,Datenblatt!$B$7*Datenblatt!M577^3+Datenblatt!$C$7*Datenblatt!M577^2+Datenblatt!$D$7*Datenblatt!M577+Datenblatt!$E$7,IF(Übersicht!$C577=11,Datenblatt!$B$8*Datenblatt!M577^3+Datenblatt!$C$8*Datenblatt!M577^2+Datenblatt!$D$8*Datenblatt!M577+Datenblatt!$E$8,0))))))))))))))))))</f>
        <v>#DIV/0!</v>
      </c>
      <c r="K577" t="e">
        <f>IF(AND(Übersicht!$C577=13,Datenblatt!N577&lt;Datenblatt!$T$3),0,IF(AND(Übersicht!$C577=14,Datenblatt!N577&lt;Datenblatt!$T$4),0,IF(AND(Übersicht!$C577=15,Datenblatt!N577&lt;Datenblatt!$T$5),0,IF(AND(Übersicht!$C577=16,Datenblatt!N577&lt;Datenblatt!$T$6),0,IF(AND(Übersicht!$C577=12,Datenblatt!N577&lt;Datenblatt!$T$7),0,IF(AND(Übersicht!$C577=11,Datenblatt!N577&lt;Datenblatt!$T$8),0,IF(AND($C577=13,Datenblatt!N577&gt;Datenblatt!$S$3),100,IF(AND($C577=14,Datenblatt!N577&gt;Datenblatt!$S$4),100,IF(AND($C577=15,Datenblatt!N577&gt;Datenblatt!$S$5),100,IF(AND($C577=16,Datenblatt!N577&gt;Datenblatt!$S$6),100,IF(AND($C577=12,Datenblatt!N577&gt;Datenblatt!$S$7),100,IF(AND($C577=11,Datenblatt!N577&gt;Datenblatt!$S$8),100,IF(Übersicht!$C577=13,Datenblatt!$B$11*Datenblatt!N577^3+Datenblatt!$C$11*Datenblatt!N577^2+Datenblatt!$D$11*Datenblatt!N577+Datenblatt!$E$11,IF(Übersicht!$C577=14,Datenblatt!$B$12*Datenblatt!N577^3+Datenblatt!$C$12*Datenblatt!N577^2+Datenblatt!$D$12*Datenblatt!N577+Datenblatt!$E$12,IF(Übersicht!$C577=15,Datenblatt!$B$13*Datenblatt!N577^3+Datenblatt!$C$13*Datenblatt!N577^2+Datenblatt!$D$13*Datenblatt!N577+Datenblatt!$E$13,IF(Übersicht!$C577=16,Datenblatt!$B$14*Datenblatt!N577^3+Datenblatt!$C$14*Datenblatt!N577^2+Datenblatt!$D$14*Datenblatt!N577+Datenblatt!$E$14,IF(Übersicht!$C577=12,Datenblatt!$B$15*Datenblatt!N577^3+Datenblatt!$C$15*Datenblatt!N577^2+Datenblatt!$D$15*Datenblatt!N577+Datenblatt!$E$15,IF(Übersicht!$C577=11,Datenblatt!$B$16*Datenblatt!N577^3+Datenblatt!$C$16*Datenblatt!N577^2+Datenblatt!$D$16*Datenblatt!N577+Datenblatt!$E$16,0))))))))))))))))))</f>
        <v>#DIV/0!</v>
      </c>
      <c r="L577">
        <f>IF(AND($C577=13,G577&lt;Datenblatt!$V$3),0,IF(AND($C577=14,G577&lt;Datenblatt!$V$4),0,IF(AND($C577=15,G577&lt;Datenblatt!$V$5),0,IF(AND($C577=16,G577&lt;Datenblatt!$V$6),0,IF(AND($C577=12,G577&lt;Datenblatt!$V$7),0,IF(AND($C577=11,G577&lt;Datenblatt!$V$8),0,IF(AND($C577=13,G577&gt;Datenblatt!$U$3),100,IF(AND($C577=14,G577&gt;Datenblatt!$U$4),100,IF(AND($C577=15,G577&gt;Datenblatt!$U$5),100,IF(AND($C577=16,G577&gt;Datenblatt!$U$6),100,IF(AND($C577=12,G577&gt;Datenblatt!$U$7),100,IF(AND($C577=11,G577&gt;Datenblatt!$U$8),100,IF($C577=13,(Datenblatt!$B$19*Übersicht!G577^3)+(Datenblatt!$C$19*Übersicht!G577^2)+(Datenblatt!$D$19*Übersicht!G577)+Datenblatt!$E$19,IF($C577=14,(Datenblatt!$B$20*Übersicht!G577^3)+(Datenblatt!$C$20*Übersicht!G577^2)+(Datenblatt!$D$20*Übersicht!G577)+Datenblatt!$E$20,IF($C577=15,(Datenblatt!$B$21*Übersicht!G577^3)+(Datenblatt!$C$21*Übersicht!G577^2)+(Datenblatt!$D$21*Übersicht!G577)+Datenblatt!$E$21,IF($C577=16,(Datenblatt!$B$22*Übersicht!G577^3)+(Datenblatt!$C$22*Übersicht!G577^2)+(Datenblatt!$D$22*Übersicht!G577)+Datenblatt!$E$22,IF($C577=12,(Datenblatt!$B$23*Übersicht!G577^3)+(Datenblatt!$C$23*Übersicht!G577^2)+(Datenblatt!$D$23*Übersicht!G577)+Datenblatt!$E$23,IF($C577=11,(Datenblatt!$B$24*Übersicht!G577^3)+(Datenblatt!$C$24*Übersicht!G577^2)+(Datenblatt!$D$24*Übersicht!G577)+Datenblatt!$E$24,0))))))))))))))))))</f>
        <v>0</v>
      </c>
      <c r="M577">
        <f>IF(AND(H577="",C577=11),Datenblatt!$I$26,IF(AND(H577="",C577=12),Datenblatt!$I$26,IF(AND(H577="",C577=16),Datenblatt!$I$27,IF(AND(H577="",C577=15),Datenblatt!$I$26,IF(AND(H577="",C577=14),Datenblatt!$I$26,IF(AND(H577="",C577=13),Datenblatt!$I$26,IF(AND($C577=13,H577&gt;Datenblatt!$X$3),0,IF(AND($C577=14,H577&gt;Datenblatt!$X$4),0,IF(AND($C577=15,H577&gt;Datenblatt!$X$5),0,IF(AND($C577=16,H577&gt;Datenblatt!$X$6),0,IF(AND($C577=12,H577&gt;Datenblatt!$X$7),0,IF(AND($C577=11,H577&gt;Datenblatt!$X$8),0,IF(AND($C577=13,H577&lt;Datenblatt!$W$3),100,IF(AND($C577=14,H577&lt;Datenblatt!$W$4),100,IF(AND($C577=15,H577&lt;Datenblatt!$W$5),100,IF(AND($C577=16,H577&lt;Datenblatt!$W$6),100,IF(AND($C577=12,H577&lt;Datenblatt!$W$7),100,IF(AND($C577=11,H577&lt;Datenblatt!$W$8),100,IF($C577=13,(Datenblatt!$B$27*Übersicht!H577^3)+(Datenblatt!$C$27*Übersicht!H577^2)+(Datenblatt!$D$27*Übersicht!H577)+Datenblatt!$E$27,IF($C577=14,(Datenblatt!$B$28*Übersicht!H577^3)+(Datenblatt!$C$28*Übersicht!H577^2)+(Datenblatt!$D$28*Übersicht!H577)+Datenblatt!$E$28,IF($C577=15,(Datenblatt!$B$29*Übersicht!H577^3)+(Datenblatt!$C$29*Übersicht!H577^2)+(Datenblatt!$D$29*Übersicht!H577)+Datenblatt!$E$29,IF($C577=16,(Datenblatt!$B$30*Übersicht!H577^3)+(Datenblatt!$C$30*Übersicht!H577^2)+(Datenblatt!$D$30*Übersicht!H577)+Datenblatt!$E$30,IF($C577=12,(Datenblatt!$B$31*Übersicht!H577^3)+(Datenblatt!$C$31*Übersicht!H577^2)+(Datenblatt!$D$31*Übersicht!H577)+Datenblatt!$E$31,IF($C577=11,(Datenblatt!$B$32*Übersicht!H577^3)+(Datenblatt!$C$32*Übersicht!H577^2)+(Datenblatt!$D$32*Übersicht!H577)+Datenblatt!$E$32,0))))))))))))))))))))))))</f>
        <v>0</v>
      </c>
      <c r="N577">
        <f>IF(AND(H577="",C577=11),Datenblatt!$I$29,IF(AND(H577="",C577=12),Datenblatt!$I$29,IF(AND(H577="",C577=16),Datenblatt!$I$29,IF(AND(H577="",C577=15),Datenblatt!$I$29,IF(AND(H577="",C577=14),Datenblatt!$I$29,IF(AND(H577="",C577=13),Datenblatt!$I$29,IF(AND($C577=13,H577&gt;Datenblatt!$X$3),0,IF(AND($C577=14,H577&gt;Datenblatt!$X$4),0,IF(AND($C577=15,H577&gt;Datenblatt!$X$5),0,IF(AND($C577=16,H577&gt;Datenblatt!$X$6),0,IF(AND($C577=12,H577&gt;Datenblatt!$X$7),0,IF(AND($C577=11,H577&gt;Datenblatt!$X$8),0,IF(AND($C577=13,H577&lt;Datenblatt!$W$3),100,IF(AND($C577=14,H577&lt;Datenblatt!$W$4),100,IF(AND($C577=15,H577&lt;Datenblatt!$W$5),100,IF(AND($C577=16,H577&lt;Datenblatt!$W$6),100,IF(AND($C577=12,H577&lt;Datenblatt!$W$7),100,IF(AND($C577=11,H577&lt;Datenblatt!$W$8),100,IF($C577=13,(Datenblatt!$B$27*Übersicht!H577^3)+(Datenblatt!$C$27*Übersicht!H577^2)+(Datenblatt!$D$27*Übersicht!H577)+Datenblatt!$E$27,IF($C577=14,(Datenblatt!$B$28*Übersicht!H577^3)+(Datenblatt!$C$28*Übersicht!H577^2)+(Datenblatt!$D$28*Übersicht!H577)+Datenblatt!$E$28,IF($C577=15,(Datenblatt!$B$29*Übersicht!H577^3)+(Datenblatt!$C$29*Übersicht!H577^2)+(Datenblatt!$D$29*Übersicht!H577)+Datenblatt!$E$29,IF($C577=16,(Datenblatt!$B$30*Übersicht!H577^3)+(Datenblatt!$C$30*Übersicht!H577^2)+(Datenblatt!$D$30*Übersicht!H577)+Datenblatt!$E$30,IF($C577=12,(Datenblatt!$B$31*Übersicht!H577^3)+(Datenblatt!$C$31*Übersicht!H577^2)+(Datenblatt!$D$31*Übersicht!H577)+Datenblatt!$E$31,IF($C577=11,(Datenblatt!$B$32*Übersicht!H577^3)+(Datenblatt!$C$32*Übersicht!H577^2)+(Datenblatt!$D$32*Übersicht!H577)+Datenblatt!$E$32,0))))))))))))))))))))))))</f>
        <v>0</v>
      </c>
      <c r="O577" s="2" t="e">
        <f t="shared" si="32"/>
        <v>#DIV/0!</v>
      </c>
      <c r="P577" s="2" t="e">
        <f t="shared" si="33"/>
        <v>#DIV/0!</v>
      </c>
      <c r="R577" s="2"/>
      <c r="S577" s="2">
        <f>Datenblatt!$I$10</f>
        <v>62.816491055091916</v>
      </c>
      <c r="T577" s="2">
        <f>Datenblatt!$I$18</f>
        <v>62.379148900450787</v>
      </c>
      <c r="U577" s="2">
        <f>Datenblatt!$I$26</f>
        <v>55.885385458572635</v>
      </c>
      <c r="V577" s="2">
        <f>Datenblatt!$I$34</f>
        <v>60.727085155488531</v>
      </c>
      <c r="W577" s="7" t="e">
        <f t="shared" si="34"/>
        <v>#DIV/0!</v>
      </c>
      <c r="Y577" s="2">
        <f>Datenblatt!$I$5</f>
        <v>73.48733784597421</v>
      </c>
      <c r="Z577">
        <f>Datenblatt!$I$13</f>
        <v>79.926562848016317</v>
      </c>
      <c r="AA577">
        <f>Datenblatt!$I$21</f>
        <v>79.953620531215734</v>
      </c>
      <c r="AB577">
        <f>Datenblatt!$I$29</f>
        <v>70.851454876954847</v>
      </c>
      <c r="AC577">
        <f>Datenblatt!$I$37</f>
        <v>75.813025407742586</v>
      </c>
      <c r="AD577" s="7" t="e">
        <f t="shared" si="35"/>
        <v>#DIV/0!</v>
      </c>
    </row>
    <row r="578" spans="10:30" ht="19" x14ac:dyDescent="0.25">
      <c r="J578" s="3" t="e">
        <f>IF(AND($C578=13,Datenblatt!M578&lt;Datenblatt!$R$3),0,IF(AND($C578=14,Datenblatt!M578&lt;Datenblatt!$R$4),0,IF(AND($C578=15,Datenblatt!M578&lt;Datenblatt!$R$5),0,IF(AND($C578=16,Datenblatt!M578&lt;Datenblatt!$R$6),0,IF(AND($C578=12,Datenblatt!M578&lt;Datenblatt!$R$7),0,IF(AND($C578=11,Datenblatt!M578&lt;Datenblatt!$R$8),0,IF(AND($C578=13,Datenblatt!M578&gt;Datenblatt!$Q$3),100,IF(AND($C578=14,Datenblatt!M578&gt;Datenblatt!$Q$4),100,IF(AND($C578=15,Datenblatt!M578&gt;Datenblatt!$Q$5),100,IF(AND($C578=16,Datenblatt!M578&gt;Datenblatt!$Q$6),100,IF(AND($C578=12,Datenblatt!M578&gt;Datenblatt!$Q$7),100,IF(AND($C578=11,Datenblatt!M578&gt;Datenblatt!$Q$8),100,IF(Übersicht!$C578=13,Datenblatt!$B$3*Datenblatt!M578^3+Datenblatt!$C$3*Datenblatt!M578^2+Datenblatt!$D$3*Datenblatt!M578+Datenblatt!$E$3,IF(Übersicht!$C578=14,Datenblatt!$B$4*Datenblatt!M578^3+Datenblatt!$C$4*Datenblatt!M578^2+Datenblatt!$D$4*Datenblatt!M578+Datenblatt!$E$4,IF(Übersicht!$C578=15,Datenblatt!$B$5*Datenblatt!M578^3+Datenblatt!$C$5*Datenblatt!M578^2+Datenblatt!$D$5*Datenblatt!M578+Datenblatt!$E$5,IF(Übersicht!$C578=16,Datenblatt!$B$6*Datenblatt!M578^3+Datenblatt!$C$6*Datenblatt!M578^2+Datenblatt!$D$6*Datenblatt!M578+Datenblatt!$E$6,IF(Übersicht!$C578=12,Datenblatt!$B$7*Datenblatt!M578^3+Datenblatt!$C$7*Datenblatt!M578^2+Datenblatt!$D$7*Datenblatt!M578+Datenblatt!$E$7,IF(Übersicht!$C578=11,Datenblatt!$B$8*Datenblatt!M578^3+Datenblatt!$C$8*Datenblatt!M578^2+Datenblatt!$D$8*Datenblatt!M578+Datenblatt!$E$8,0))))))))))))))))))</f>
        <v>#DIV/0!</v>
      </c>
      <c r="K578" t="e">
        <f>IF(AND(Übersicht!$C578=13,Datenblatt!N578&lt;Datenblatt!$T$3),0,IF(AND(Übersicht!$C578=14,Datenblatt!N578&lt;Datenblatt!$T$4),0,IF(AND(Übersicht!$C578=15,Datenblatt!N578&lt;Datenblatt!$T$5),0,IF(AND(Übersicht!$C578=16,Datenblatt!N578&lt;Datenblatt!$T$6),0,IF(AND(Übersicht!$C578=12,Datenblatt!N578&lt;Datenblatt!$T$7),0,IF(AND(Übersicht!$C578=11,Datenblatt!N578&lt;Datenblatt!$T$8),0,IF(AND($C578=13,Datenblatt!N578&gt;Datenblatt!$S$3),100,IF(AND($C578=14,Datenblatt!N578&gt;Datenblatt!$S$4),100,IF(AND($C578=15,Datenblatt!N578&gt;Datenblatt!$S$5),100,IF(AND($C578=16,Datenblatt!N578&gt;Datenblatt!$S$6),100,IF(AND($C578=12,Datenblatt!N578&gt;Datenblatt!$S$7),100,IF(AND($C578=11,Datenblatt!N578&gt;Datenblatt!$S$8),100,IF(Übersicht!$C578=13,Datenblatt!$B$11*Datenblatt!N578^3+Datenblatt!$C$11*Datenblatt!N578^2+Datenblatt!$D$11*Datenblatt!N578+Datenblatt!$E$11,IF(Übersicht!$C578=14,Datenblatt!$B$12*Datenblatt!N578^3+Datenblatt!$C$12*Datenblatt!N578^2+Datenblatt!$D$12*Datenblatt!N578+Datenblatt!$E$12,IF(Übersicht!$C578=15,Datenblatt!$B$13*Datenblatt!N578^3+Datenblatt!$C$13*Datenblatt!N578^2+Datenblatt!$D$13*Datenblatt!N578+Datenblatt!$E$13,IF(Übersicht!$C578=16,Datenblatt!$B$14*Datenblatt!N578^3+Datenblatt!$C$14*Datenblatt!N578^2+Datenblatt!$D$14*Datenblatt!N578+Datenblatt!$E$14,IF(Übersicht!$C578=12,Datenblatt!$B$15*Datenblatt!N578^3+Datenblatt!$C$15*Datenblatt!N578^2+Datenblatt!$D$15*Datenblatt!N578+Datenblatt!$E$15,IF(Übersicht!$C578=11,Datenblatt!$B$16*Datenblatt!N578^3+Datenblatt!$C$16*Datenblatt!N578^2+Datenblatt!$D$16*Datenblatt!N578+Datenblatt!$E$16,0))))))))))))))))))</f>
        <v>#DIV/0!</v>
      </c>
      <c r="L578">
        <f>IF(AND($C578=13,G578&lt;Datenblatt!$V$3),0,IF(AND($C578=14,G578&lt;Datenblatt!$V$4),0,IF(AND($C578=15,G578&lt;Datenblatt!$V$5),0,IF(AND($C578=16,G578&lt;Datenblatt!$V$6),0,IF(AND($C578=12,G578&lt;Datenblatt!$V$7),0,IF(AND($C578=11,G578&lt;Datenblatt!$V$8),0,IF(AND($C578=13,G578&gt;Datenblatt!$U$3),100,IF(AND($C578=14,G578&gt;Datenblatt!$U$4),100,IF(AND($C578=15,G578&gt;Datenblatt!$U$5),100,IF(AND($C578=16,G578&gt;Datenblatt!$U$6),100,IF(AND($C578=12,G578&gt;Datenblatt!$U$7),100,IF(AND($C578=11,G578&gt;Datenblatt!$U$8),100,IF($C578=13,(Datenblatt!$B$19*Übersicht!G578^3)+(Datenblatt!$C$19*Übersicht!G578^2)+(Datenblatt!$D$19*Übersicht!G578)+Datenblatt!$E$19,IF($C578=14,(Datenblatt!$B$20*Übersicht!G578^3)+(Datenblatt!$C$20*Übersicht!G578^2)+(Datenblatt!$D$20*Übersicht!G578)+Datenblatt!$E$20,IF($C578=15,(Datenblatt!$B$21*Übersicht!G578^3)+(Datenblatt!$C$21*Übersicht!G578^2)+(Datenblatt!$D$21*Übersicht!G578)+Datenblatt!$E$21,IF($C578=16,(Datenblatt!$B$22*Übersicht!G578^3)+(Datenblatt!$C$22*Übersicht!G578^2)+(Datenblatt!$D$22*Übersicht!G578)+Datenblatt!$E$22,IF($C578=12,(Datenblatt!$B$23*Übersicht!G578^3)+(Datenblatt!$C$23*Übersicht!G578^2)+(Datenblatt!$D$23*Übersicht!G578)+Datenblatt!$E$23,IF($C578=11,(Datenblatt!$B$24*Übersicht!G578^3)+(Datenblatt!$C$24*Übersicht!G578^2)+(Datenblatt!$D$24*Übersicht!G578)+Datenblatt!$E$24,0))))))))))))))))))</f>
        <v>0</v>
      </c>
      <c r="M578">
        <f>IF(AND(H578="",C578=11),Datenblatt!$I$26,IF(AND(H578="",C578=12),Datenblatt!$I$26,IF(AND(H578="",C578=16),Datenblatt!$I$27,IF(AND(H578="",C578=15),Datenblatt!$I$26,IF(AND(H578="",C578=14),Datenblatt!$I$26,IF(AND(H578="",C578=13),Datenblatt!$I$26,IF(AND($C578=13,H578&gt;Datenblatt!$X$3),0,IF(AND($C578=14,H578&gt;Datenblatt!$X$4),0,IF(AND($C578=15,H578&gt;Datenblatt!$X$5),0,IF(AND($C578=16,H578&gt;Datenblatt!$X$6),0,IF(AND($C578=12,H578&gt;Datenblatt!$X$7),0,IF(AND($C578=11,H578&gt;Datenblatt!$X$8),0,IF(AND($C578=13,H578&lt;Datenblatt!$W$3),100,IF(AND($C578=14,H578&lt;Datenblatt!$W$4),100,IF(AND($C578=15,H578&lt;Datenblatt!$W$5),100,IF(AND($C578=16,H578&lt;Datenblatt!$W$6),100,IF(AND($C578=12,H578&lt;Datenblatt!$W$7),100,IF(AND($C578=11,H578&lt;Datenblatt!$W$8),100,IF($C578=13,(Datenblatt!$B$27*Übersicht!H578^3)+(Datenblatt!$C$27*Übersicht!H578^2)+(Datenblatt!$D$27*Übersicht!H578)+Datenblatt!$E$27,IF($C578=14,(Datenblatt!$B$28*Übersicht!H578^3)+(Datenblatt!$C$28*Übersicht!H578^2)+(Datenblatt!$D$28*Übersicht!H578)+Datenblatt!$E$28,IF($C578=15,(Datenblatt!$B$29*Übersicht!H578^3)+(Datenblatt!$C$29*Übersicht!H578^2)+(Datenblatt!$D$29*Übersicht!H578)+Datenblatt!$E$29,IF($C578=16,(Datenblatt!$B$30*Übersicht!H578^3)+(Datenblatt!$C$30*Übersicht!H578^2)+(Datenblatt!$D$30*Übersicht!H578)+Datenblatt!$E$30,IF($C578=12,(Datenblatt!$B$31*Übersicht!H578^3)+(Datenblatt!$C$31*Übersicht!H578^2)+(Datenblatt!$D$31*Übersicht!H578)+Datenblatt!$E$31,IF($C578=11,(Datenblatt!$B$32*Übersicht!H578^3)+(Datenblatt!$C$32*Übersicht!H578^2)+(Datenblatt!$D$32*Übersicht!H578)+Datenblatt!$E$32,0))))))))))))))))))))))))</f>
        <v>0</v>
      </c>
      <c r="N578">
        <f>IF(AND(H578="",C578=11),Datenblatt!$I$29,IF(AND(H578="",C578=12),Datenblatt!$I$29,IF(AND(H578="",C578=16),Datenblatt!$I$29,IF(AND(H578="",C578=15),Datenblatt!$I$29,IF(AND(H578="",C578=14),Datenblatt!$I$29,IF(AND(H578="",C578=13),Datenblatt!$I$29,IF(AND($C578=13,H578&gt;Datenblatt!$X$3),0,IF(AND($C578=14,H578&gt;Datenblatt!$X$4),0,IF(AND($C578=15,H578&gt;Datenblatt!$X$5),0,IF(AND($C578=16,H578&gt;Datenblatt!$X$6),0,IF(AND($C578=12,H578&gt;Datenblatt!$X$7),0,IF(AND($C578=11,H578&gt;Datenblatt!$X$8),0,IF(AND($C578=13,H578&lt;Datenblatt!$W$3),100,IF(AND($C578=14,H578&lt;Datenblatt!$W$4),100,IF(AND($C578=15,H578&lt;Datenblatt!$W$5),100,IF(AND($C578=16,H578&lt;Datenblatt!$W$6),100,IF(AND($C578=12,H578&lt;Datenblatt!$W$7),100,IF(AND($C578=11,H578&lt;Datenblatt!$W$8),100,IF($C578=13,(Datenblatt!$B$27*Übersicht!H578^3)+(Datenblatt!$C$27*Übersicht!H578^2)+(Datenblatt!$D$27*Übersicht!H578)+Datenblatt!$E$27,IF($C578=14,(Datenblatt!$B$28*Übersicht!H578^3)+(Datenblatt!$C$28*Übersicht!H578^2)+(Datenblatt!$D$28*Übersicht!H578)+Datenblatt!$E$28,IF($C578=15,(Datenblatt!$B$29*Übersicht!H578^3)+(Datenblatt!$C$29*Übersicht!H578^2)+(Datenblatt!$D$29*Übersicht!H578)+Datenblatt!$E$29,IF($C578=16,(Datenblatt!$B$30*Übersicht!H578^3)+(Datenblatt!$C$30*Übersicht!H578^2)+(Datenblatt!$D$30*Übersicht!H578)+Datenblatt!$E$30,IF($C578=12,(Datenblatt!$B$31*Übersicht!H578^3)+(Datenblatt!$C$31*Übersicht!H578^2)+(Datenblatt!$D$31*Übersicht!H578)+Datenblatt!$E$31,IF($C578=11,(Datenblatt!$B$32*Übersicht!H578^3)+(Datenblatt!$C$32*Übersicht!H578^2)+(Datenblatt!$D$32*Übersicht!H578)+Datenblatt!$E$32,0))))))))))))))))))))))))</f>
        <v>0</v>
      </c>
      <c r="O578" s="2" t="e">
        <f t="shared" si="32"/>
        <v>#DIV/0!</v>
      </c>
      <c r="P578" s="2" t="e">
        <f t="shared" si="33"/>
        <v>#DIV/0!</v>
      </c>
      <c r="R578" s="2"/>
      <c r="S578" s="2">
        <f>Datenblatt!$I$10</f>
        <v>62.816491055091916</v>
      </c>
      <c r="T578" s="2">
        <f>Datenblatt!$I$18</f>
        <v>62.379148900450787</v>
      </c>
      <c r="U578" s="2">
        <f>Datenblatt!$I$26</f>
        <v>55.885385458572635</v>
      </c>
      <c r="V578" s="2">
        <f>Datenblatt!$I$34</f>
        <v>60.727085155488531</v>
      </c>
      <c r="W578" s="7" t="e">
        <f t="shared" si="34"/>
        <v>#DIV/0!</v>
      </c>
      <c r="Y578" s="2">
        <f>Datenblatt!$I$5</f>
        <v>73.48733784597421</v>
      </c>
      <c r="Z578">
        <f>Datenblatt!$I$13</f>
        <v>79.926562848016317</v>
      </c>
      <c r="AA578">
        <f>Datenblatt!$I$21</f>
        <v>79.953620531215734</v>
      </c>
      <c r="AB578">
        <f>Datenblatt!$I$29</f>
        <v>70.851454876954847</v>
      </c>
      <c r="AC578">
        <f>Datenblatt!$I$37</f>
        <v>75.813025407742586</v>
      </c>
      <c r="AD578" s="7" t="e">
        <f t="shared" si="35"/>
        <v>#DIV/0!</v>
      </c>
    </row>
    <row r="579" spans="10:30" ht="19" x14ac:dyDescent="0.25">
      <c r="J579" s="3" t="e">
        <f>IF(AND($C579=13,Datenblatt!M579&lt;Datenblatt!$R$3),0,IF(AND($C579=14,Datenblatt!M579&lt;Datenblatt!$R$4),0,IF(AND($C579=15,Datenblatt!M579&lt;Datenblatt!$R$5),0,IF(AND($C579=16,Datenblatt!M579&lt;Datenblatt!$R$6),0,IF(AND($C579=12,Datenblatt!M579&lt;Datenblatt!$R$7),0,IF(AND($C579=11,Datenblatt!M579&lt;Datenblatt!$R$8),0,IF(AND($C579=13,Datenblatt!M579&gt;Datenblatt!$Q$3),100,IF(AND($C579=14,Datenblatt!M579&gt;Datenblatt!$Q$4),100,IF(AND($C579=15,Datenblatt!M579&gt;Datenblatt!$Q$5),100,IF(AND($C579=16,Datenblatt!M579&gt;Datenblatt!$Q$6),100,IF(AND($C579=12,Datenblatt!M579&gt;Datenblatt!$Q$7),100,IF(AND($C579=11,Datenblatt!M579&gt;Datenblatt!$Q$8),100,IF(Übersicht!$C579=13,Datenblatt!$B$3*Datenblatt!M579^3+Datenblatt!$C$3*Datenblatt!M579^2+Datenblatt!$D$3*Datenblatt!M579+Datenblatt!$E$3,IF(Übersicht!$C579=14,Datenblatt!$B$4*Datenblatt!M579^3+Datenblatt!$C$4*Datenblatt!M579^2+Datenblatt!$D$4*Datenblatt!M579+Datenblatt!$E$4,IF(Übersicht!$C579=15,Datenblatt!$B$5*Datenblatt!M579^3+Datenblatt!$C$5*Datenblatt!M579^2+Datenblatt!$D$5*Datenblatt!M579+Datenblatt!$E$5,IF(Übersicht!$C579=16,Datenblatt!$B$6*Datenblatt!M579^3+Datenblatt!$C$6*Datenblatt!M579^2+Datenblatt!$D$6*Datenblatt!M579+Datenblatt!$E$6,IF(Übersicht!$C579=12,Datenblatt!$B$7*Datenblatt!M579^3+Datenblatt!$C$7*Datenblatt!M579^2+Datenblatt!$D$7*Datenblatt!M579+Datenblatt!$E$7,IF(Übersicht!$C579=11,Datenblatt!$B$8*Datenblatt!M579^3+Datenblatt!$C$8*Datenblatt!M579^2+Datenblatt!$D$8*Datenblatt!M579+Datenblatt!$E$8,0))))))))))))))))))</f>
        <v>#DIV/0!</v>
      </c>
      <c r="K579" t="e">
        <f>IF(AND(Übersicht!$C579=13,Datenblatt!N579&lt;Datenblatt!$T$3),0,IF(AND(Übersicht!$C579=14,Datenblatt!N579&lt;Datenblatt!$T$4),0,IF(AND(Übersicht!$C579=15,Datenblatt!N579&lt;Datenblatt!$T$5),0,IF(AND(Übersicht!$C579=16,Datenblatt!N579&lt;Datenblatt!$T$6),0,IF(AND(Übersicht!$C579=12,Datenblatt!N579&lt;Datenblatt!$T$7),0,IF(AND(Übersicht!$C579=11,Datenblatt!N579&lt;Datenblatt!$T$8),0,IF(AND($C579=13,Datenblatt!N579&gt;Datenblatt!$S$3),100,IF(AND($C579=14,Datenblatt!N579&gt;Datenblatt!$S$4),100,IF(AND($C579=15,Datenblatt!N579&gt;Datenblatt!$S$5),100,IF(AND($C579=16,Datenblatt!N579&gt;Datenblatt!$S$6),100,IF(AND($C579=12,Datenblatt!N579&gt;Datenblatt!$S$7),100,IF(AND($C579=11,Datenblatt!N579&gt;Datenblatt!$S$8),100,IF(Übersicht!$C579=13,Datenblatt!$B$11*Datenblatt!N579^3+Datenblatt!$C$11*Datenblatt!N579^2+Datenblatt!$D$11*Datenblatt!N579+Datenblatt!$E$11,IF(Übersicht!$C579=14,Datenblatt!$B$12*Datenblatt!N579^3+Datenblatt!$C$12*Datenblatt!N579^2+Datenblatt!$D$12*Datenblatt!N579+Datenblatt!$E$12,IF(Übersicht!$C579=15,Datenblatt!$B$13*Datenblatt!N579^3+Datenblatt!$C$13*Datenblatt!N579^2+Datenblatt!$D$13*Datenblatt!N579+Datenblatt!$E$13,IF(Übersicht!$C579=16,Datenblatt!$B$14*Datenblatt!N579^3+Datenblatt!$C$14*Datenblatt!N579^2+Datenblatt!$D$14*Datenblatt!N579+Datenblatt!$E$14,IF(Übersicht!$C579=12,Datenblatt!$B$15*Datenblatt!N579^3+Datenblatt!$C$15*Datenblatt!N579^2+Datenblatt!$D$15*Datenblatt!N579+Datenblatt!$E$15,IF(Übersicht!$C579=11,Datenblatt!$B$16*Datenblatt!N579^3+Datenblatt!$C$16*Datenblatt!N579^2+Datenblatt!$D$16*Datenblatt!N579+Datenblatt!$E$16,0))))))))))))))))))</f>
        <v>#DIV/0!</v>
      </c>
      <c r="L579">
        <f>IF(AND($C579=13,G579&lt;Datenblatt!$V$3),0,IF(AND($C579=14,G579&lt;Datenblatt!$V$4),0,IF(AND($C579=15,G579&lt;Datenblatt!$V$5),0,IF(AND($C579=16,G579&lt;Datenblatt!$V$6),0,IF(AND($C579=12,G579&lt;Datenblatt!$V$7),0,IF(AND($C579=11,G579&lt;Datenblatt!$V$8),0,IF(AND($C579=13,G579&gt;Datenblatt!$U$3),100,IF(AND($C579=14,G579&gt;Datenblatt!$U$4),100,IF(AND($C579=15,G579&gt;Datenblatt!$U$5),100,IF(AND($C579=16,G579&gt;Datenblatt!$U$6),100,IF(AND($C579=12,G579&gt;Datenblatt!$U$7),100,IF(AND($C579=11,G579&gt;Datenblatt!$U$8),100,IF($C579=13,(Datenblatt!$B$19*Übersicht!G579^3)+(Datenblatt!$C$19*Übersicht!G579^2)+(Datenblatt!$D$19*Übersicht!G579)+Datenblatt!$E$19,IF($C579=14,(Datenblatt!$B$20*Übersicht!G579^3)+(Datenblatt!$C$20*Übersicht!G579^2)+(Datenblatt!$D$20*Übersicht!G579)+Datenblatt!$E$20,IF($C579=15,(Datenblatt!$B$21*Übersicht!G579^3)+(Datenblatt!$C$21*Übersicht!G579^2)+(Datenblatt!$D$21*Übersicht!G579)+Datenblatt!$E$21,IF($C579=16,(Datenblatt!$B$22*Übersicht!G579^3)+(Datenblatt!$C$22*Übersicht!G579^2)+(Datenblatt!$D$22*Übersicht!G579)+Datenblatt!$E$22,IF($C579=12,(Datenblatt!$B$23*Übersicht!G579^3)+(Datenblatt!$C$23*Übersicht!G579^2)+(Datenblatt!$D$23*Übersicht!G579)+Datenblatt!$E$23,IF($C579=11,(Datenblatt!$B$24*Übersicht!G579^3)+(Datenblatt!$C$24*Übersicht!G579^2)+(Datenblatt!$D$24*Übersicht!G579)+Datenblatt!$E$24,0))))))))))))))))))</f>
        <v>0</v>
      </c>
      <c r="M579">
        <f>IF(AND(H579="",C579=11),Datenblatt!$I$26,IF(AND(H579="",C579=12),Datenblatt!$I$26,IF(AND(H579="",C579=16),Datenblatt!$I$27,IF(AND(H579="",C579=15),Datenblatt!$I$26,IF(AND(H579="",C579=14),Datenblatt!$I$26,IF(AND(H579="",C579=13),Datenblatt!$I$26,IF(AND($C579=13,H579&gt;Datenblatt!$X$3),0,IF(AND($C579=14,H579&gt;Datenblatt!$X$4),0,IF(AND($C579=15,H579&gt;Datenblatt!$X$5),0,IF(AND($C579=16,H579&gt;Datenblatt!$X$6),0,IF(AND($C579=12,H579&gt;Datenblatt!$X$7),0,IF(AND($C579=11,H579&gt;Datenblatt!$X$8),0,IF(AND($C579=13,H579&lt;Datenblatt!$W$3),100,IF(AND($C579=14,H579&lt;Datenblatt!$W$4),100,IF(AND($C579=15,H579&lt;Datenblatt!$W$5),100,IF(AND($C579=16,H579&lt;Datenblatt!$W$6),100,IF(AND($C579=12,H579&lt;Datenblatt!$W$7),100,IF(AND($C579=11,H579&lt;Datenblatt!$W$8),100,IF($C579=13,(Datenblatt!$B$27*Übersicht!H579^3)+(Datenblatt!$C$27*Übersicht!H579^2)+(Datenblatt!$D$27*Übersicht!H579)+Datenblatt!$E$27,IF($C579=14,(Datenblatt!$B$28*Übersicht!H579^3)+(Datenblatt!$C$28*Übersicht!H579^2)+(Datenblatt!$D$28*Übersicht!H579)+Datenblatt!$E$28,IF($C579=15,(Datenblatt!$B$29*Übersicht!H579^3)+(Datenblatt!$C$29*Übersicht!H579^2)+(Datenblatt!$D$29*Übersicht!H579)+Datenblatt!$E$29,IF($C579=16,(Datenblatt!$B$30*Übersicht!H579^3)+(Datenblatt!$C$30*Übersicht!H579^2)+(Datenblatt!$D$30*Übersicht!H579)+Datenblatt!$E$30,IF($C579=12,(Datenblatt!$B$31*Übersicht!H579^3)+(Datenblatt!$C$31*Übersicht!H579^2)+(Datenblatt!$D$31*Übersicht!H579)+Datenblatt!$E$31,IF($C579=11,(Datenblatt!$B$32*Übersicht!H579^3)+(Datenblatt!$C$32*Übersicht!H579^2)+(Datenblatt!$D$32*Übersicht!H579)+Datenblatt!$E$32,0))))))))))))))))))))))))</f>
        <v>0</v>
      </c>
      <c r="N579">
        <f>IF(AND(H579="",C579=11),Datenblatt!$I$29,IF(AND(H579="",C579=12),Datenblatt!$I$29,IF(AND(H579="",C579=16),Datenblatt!$I$29,IF(AND(H579="",C579=15),Datenblatt!$I$29,IF(AND(H579="",C579=14),Datenblatt!$I$29,IF(AND(H579="",C579=13),Datenblatt!$I$29,IF(AND($C579=13,H579&gt;Datenblatt!$X$3),0,IF(AND($C579=14,H579&gt;Datenblatt!$X$4),0,IF(AND($C579=15,H579&gt;Datenblatt!$X$5),0,IF(AND($C579=16,H579&gt;Datenblatt!$X$6),0,IF(AND($C579=12,H579&gt;Datenblatt!$X$7),0,IF(AND($C579=11,H579&gt;Datenblatt!$X$8),0,IF(AND($C579=13,H579&lt;Datenblatt!$W$3),100,IF(AND($C579=14,H579&lt;Datenblatt!$W$4),100,IF(AND($C579=15,H579&lt;Datenblatt!$W$5),100,IF(AND($C579=16,H579&lt;Datenblatt!$W$6),100,IF(AND($C579=12,H579&lt;Datenblatt!$W$7),100,IF(AND($C579=11,H579&lt;Datenblatt!$W$8),100,IF($C579=13,(Datenblatt!$B$27*Übersicht!H579^3)+(Datenblatt!$C$27*Übersicht!H579^2)+(Datenblatt!$D$27*Übersicht!H579)+Datenblatt!$E$27,IF($C579=14,(Datenblatt!$B$28*Übersicht!H579^3)+(Datenblatt!$C$28*Übersicht!H579^2)+(Datenblatt!$D$28*Übersicht!H579)+Datenblatt!$E$28,IF($C579=15,(Datenblatt!$B$29*Übersicht!H579^3)+(Datenblatt!$C$29*Übersicht!H579^2)+(Datenblatt!$D$29*Übersicht!H579)+Datenblatt!$E$29,IF($C579=16,(Datenblatt!$B$30*Übersicht!H579^3)+(Datenblatt!$C$30*Übersicht!H579^2)+(Datenblatt!$D$30*Übersicht!H579)+Datenblatt!$E$30,IF($C579=12,(Datenblatt!$B$31*Übersicht!H579^3)+(Datenblatt!$C$31*Übersicht!H579^2)+(Datenblatt!$D$31*Übersicht!H579)+Datenblatt!$E$31,IF($C579=11,(Datenblatt!$B$32*Übersicht!H579^3)+(Datenblatt!$C$32*Übersicht!H579^2)+(Datenblatt!$D$32*Übersicht!H579)+Datenblatt!$E$32,0))))))))))))))))))))))))</f>
        <v>0</v>
      </c>
      <c r="O579" s="2" t="e">
        <f t="shared" ref="O579:O642" si="36">(K579*0.38+L579*0.34+M579*0.28)</f>
        <v>#DIV/0!</v>
      </c>
      <c r="P579" s="2" t="e">
        <f t="shared" ref="P579:P642" si="37">(J579*0.5+K579*0.19+L579*0.17+N579*0.14)</f>
        <v>#DIV/0!</v>
      </c>
      <c r="R579" s="2"/>
      <c r="S579" s="2">
        <f>Datenblatt!$I$10</f>
        <v>62.816491055091916</v>
      </c>
      <c r="T579" s="2">
        <f>Datenblatt!$I$18</f>
        <v>62.379148900450787</v>
      </c>
      <c r="U579" s="2">
        <f>Datenblatt!$I$26</f>
        <v>55.885385458572635</v>
      </c>
      <c r="V579" s="2">
        <f>Datenblatt!$I$34</f>
        <v>60.727085155488531</v>
      </c>
      <c r="W579" s="7" t="e">
        <f t="shared" ref="W579:W642" si="38">IF(O579&gt;V579,"JA","NEIN")</f>
        <v>#DIV/0!</v>
      </c>
      <c r="Y579" s="2">
        <f>Datenblatt!$I$5</f>
        <v>73.48733784597421</v>
      </c>
      <c r="Z579">
        <f>Datenblatt!$I$13</f>
        <v>79.926562848016317</v>
      </c>
      <c r="AA579">
        <f>Datenblatt!$I$21</f>
        <v>79.953620531215734</v>
      </c>
      <c r="AB579">
        <f>Datenblatt!$I$29</f>
        <v>70.851454876954847</v>
      </c>
      <c r="AC579">
        <f>Datenblatt!$I$37</f>
        <v>75.813025407742586</v>
      </c>
      <c r="AD579" s="7" t="e">
        <f t="shared" ref="AD579:AD642" si="39">IF(P579&gt;AC579,"JA","NEIN")</f>
        <v>#DIV/0!</v>
      </c>
    </row>
    <row r="580" spans="10:30" ht="19" x14ac:dyDescent="0.25">
      <c r="J580" s="3" t="e">
        <f>IF(AND($C580=13,Datenblatt!M580&lt;Datenblatt!$R$3),0,IF(AND($C580=14,Datenblatt!M580&lt;Datenblatt!$R$4),0,IF(AND($C580=15,Datenblatt!M580&lt;Datenblatt!$R$5),0,IF(AND($C580=16,Datenblatt!M580&lt;Datenblatt!$R$6),0,IF(AND($C580=12,Datenblatt!M580&lt;Datenblatt!$R$7),0,IF(AND($C580=11,Datenblatt!M580&lt;Datenblatt!$R$8),0,IF(AND($C580=13,Datenblatt!M580&gt;Datenblatt!$Q$3),100,IF(AND($C580=14,Datenblatt!M580&gt;Datenblatt!$Q$4),100,IF(AND($C580=15,Datenblatt!M580&gt;Datenblatt!$Q$5),100,IF(AND($C580=16,Datenblatt!M580&gt;Datenblatt!$Q$6),100,IF(AND($C580=12,Datenblatt!M580&gt;Datenblatt!$Q$7),100,IF(AND($C580=11,Datenblatt!M580&gt;Datenblatt!$Q$8),100,IF(Übersicht!$C580=13,Datenblatt!$B$3*Datenblatt!M580^3+Datenblatt!$C$3*Datenblatt!M580^2+Datenblatt!$D$3*Datenblatt!M580+Datenblatt!$E$3,IF(Übersicht!$C580=14,Datenblatt!$B$4*Datenblatt!M580^3+Datenblatt!$C$4*Datenblatt!M580^2+Datenblatt!$D$4*Datenblatt!M580+Datenblatt!$E$4,IF(Übersicht!$C580=15,Datenblatt!$B$5*Datenblatt!M580^3+Datenblatt!$C$5*Datenblatt!M580^2+Datenblatt!$D$5*Datenblatt!M580+Datenblatt!$E$5,IF(Übersicht!$C580=16,Datenblatt!$B$6*Datenblatt!M580^3+Datenblatt!$C$6*Datenblatt!M580^2+Datenblatt!$D$6*Datenblatt!M580+Datenblatt!$E$6,IF(Übersicht!$C580=12,Datenblatt!$B$7*Datenblatt!M580^3+Datenblatt!$C$7*Datenblatt!M580^2+Datenblatt!$D$7*Datenblatt!M580+Datenblatt!$E$7,IF(Übersicht!$C580=11,Datenblatt!$B$8*Datenblatt!M580^3+Datenblatt!$C$8*Datenblatt!M580^2+Datenblatt!$D$8*Datenblatt!M580+Datenblatt!$E$8,0))))))))))))))))))</f>
        <v>#DIV/0!</v>
      </c>
      <c r="K580" t="e">
        <f>IF(AND(Übersicht!$C580=13,Datenblatt!N580&lt;Datenblatt!$T$3),0,IF(AND(Übersicht!$C580=14,Datenblatt!N580&lt;Datenblatt!$T$4),0,IF(AND(Übersicht!$C580=15,Datenblatt!N580&lt;Datenblatt!$T$5),0,IF(AND(Übersicht!$C580=16,Datenblatt!N580&lt;Datenblatt!$T$6),0,IF(AND(Übersicht!$C580=12,Datenblatt!N580&lt;Datenblatt!$T$7),0,IF(AND(Übersicht!$C580=11,Datenblatt!N580&lt;Datenblatt!$T$8),0,IF(AND($C580=13,Datenblatt!N580&gt;Datenblatt!$S$3),100,IF(AND($C580=14,Datenblatt!N580&gt;Datenblatt!$S$4),100,IF(AND($C580=15,Datenblatt!N580&gt;Datenblatt!$S$5),100,IF(AND($C580=16,Datenblatt!N580&gt;Datenblatt!$S$6),100,IF(AND($C580=12,Datenblatt!N580&gt;Datenblatt!$S$7),100,IF(AND($C580=11,Datenblatt!N580&gt;Datenblatt!$S$8),100,IF(Übersicht!$C580=13,Datenblatt!$B$11*Datenblatt!N580^3+Datenblatt!$C$11*Datenblatt!N580^2+Datenblatt!$D$11*Datenblatt!N580+Datenblatt!$E$11,IF(Übersicht!$C580=14,Datenblatt!$B$12*Datenblatt!N580^3+Datenblatt!$C$12*Datenblatt!N580^2+Datenblatt!$D$12*Datenblatt!N580+Datenblatt!$E$12,IF(Übersicht!$C580=15,Datenblatt!$B$13*Datenblatt!N580^3+Datenblatt!$C$13*Datenblatt!N580^2+Datenblatt!$D$13*Datenblatt!N580+Datenblatt!$E$13,IF(Übersicht!$C580=16,Datenblatt!$B$14*Datenblatt!N580^3+Datenblatt!$C$14*Datenblatt!N580^2+Datenblatt!$D$14*Datenblatt!N580+Datenblatt!$E$14,IF(Übersicht!$C580=12,Datenblatt!$B$15*Datenblatt!N580^3+Datenblatt!$C$15*Datenblatt!N580^2+Datenblatt!$D$15*Datenblatt!N580+Datenblatt!$E$15,IF(Übersicht!$C580=11,Datenblatt!$B$16*Datenblatt!N580^3+Datenblatt!$C$16*Datenblatt!N580^2+Datenblatt!$D$16*Datenblatt!N580+Datenblatt!$E$16,0))))))))))))))))))</f>
        <v>#DIV/0!</v>
      </c>
      <c r="L580">
        <f>IF(AND($C580=13,G580&lt;Datenblatt!$V$3),0,IF(AND($C580=14,G580&lt;Datenblatt!$V$4),0,IF(AND($C580=15,G580&lt;Datenblatt!$V$5),0,IF(AND($C580=16,G580&lt;Datenblatt!$V$6),0,IF(AND($C580=12,G580&lt;Datenblatt!$V$7),0,IF(AND($C580=11,G580&lt;Datenblatt!$V$8),0,IF(AND($C580=13,G580&gt;Datenblatt!$U$3),100,IF(AND($C580=14,G580&gt;Datenblatt!$U$4),100,IF(AND($C580=15,G580&gt;Datenblatt!$U$5),100,IF(AND($C580=16,G580&gt;Datenblatt!$U$6),100,IF(AND($C580=12,G580&gt;Datenblatt!$U$7),100,IF(AND($C580=11,G580&gt;Datenblatt!$U$8),100,IF($C580=13,(Datenblatt!$B$19*Übersicht!G580^3)+(Datenblatt!$C$19*Übersicht!G580^2)+(Datenblatt!$D$19*Übersicht!G580)+Datenblatt!$E$19,IF($C580=14,(Datenblatt!$B$20*Übersicht!G580^3)+(Datenblatt!$C$20*Übersicht!G580^2)+(Datenblatt!$D$20*Übersicht!G580)+Datenblatt!$E$20,IF($C580=15,(Datenblatt!$B$21*Übersicht!G580^3)+(Datenblatt!$C$21*Übersicht!G580^2)+(Datenblatt!$D$21*Übersicht!G580)+Datenblatt!$E$21,IF($C580=16,(Datenblatt!$B$22*Übersicht!G580^3)+(Datenblatt!$C$22*Übersicht!G580^2)+(Datenblatt!$D$22*Übersicht!G580)+Datenblatt!$E$22,IF($C580=12,(Datenblatt!$B$23*Übersicht!G580^3)+(Datenblatt!$C$23*Übersicht!G580^2)+(Datenblatt!$D$23*Übersicht!G580)+Datenblatt!$E$23,IF($C580=11,(Datenblatt!$B$24*Übersicht!G580^3)+(Datenblatt!$C$24*Übersicht!G580^2)+(Datenblatt!$D$24*Übersicht!G580)+Datenblatt!$E$24,0))))))))))))))))))</f>
        <v>0</v>
      </c>
      <c r="M580">
        <f>IF(AND(H580="",C580=11),Datenblatt!$I$26,IF(AND(H580="",C580=12),Datenblatt!$I$26,IF(AND(H580="",C580=16),Datenblatt!$I$27,IF(AND(H580="",C580=15),Datenblatt!$I$26,IF(AND(H580="",C580=14),Datenblatt!$I$26,IF(AND(H580="",C580=13),Datenblatt!$I$26,IF(AND($C580=13,H580&gt;Datenblatt!$X$3),0,IF(AND($C580=14,H580&gt;Datenblatt!$X$4),0,IF(AND($C580=15,H580&gt;Datenblatt!$X$5),0,IF(AND($C580=16,H580&gt;Datenblatt!$X$6),0,IF(AND($C580=12,H580&gt;Datenblatt!$X$7),0,IF(AND($C580=11,H580&gt;Datenblatt!$X$8),0,IF(AND($C580=13,H580&lt;Datenblatt!$W$3),100,IF(AND($C580=14,H580&lt;Datenblatt!$W$4),100,IF(AND($C580=15,H580&lt;Datenblatt!$W$5),100,IF(AND($C580=16,H580&lt;Datenblatt!$W$6),100,IF(AND($C580=12,H580&lt;Datenblatt!$W$7),100,IF(AND($C580=11,H580&lt;Datenblatt!$W$8),100,IF($C580=13,(Datenblatt!$B$27*Übersicht!H580^3)+(Datenblatt!$C$27*Übersicht!H580^2)+(Datenblatt!$D$27*Übersicht!H580)+Datenblatt!$E$27,IF($C580=14,(Datenblatt!$B$28*Übersicht!H580^3)+(Datenblatt!$C$28*Übersicht!H580^2)+(Datenblatt!$D$28*Übersicht!H580)+Datenblatt!$E$28,IF($C580=15,(Datenblatt!$B$29*Übersicht!H580^3)+(Datenblatt!$C$29*Übersicht!H580^2)+(Datenblatt!$D$29*Übersicht!H580)+Datenblatt!$E$29,IF($C580=16,(Datenblatt!$B$30*Übersicht!H580^3)+(Datenblatt!$C$30*Übersicht!H580^2)+(Datenblatt!$D$30*Übersicht!H580)+Datenblatt!$E$30,IF($C580=12,(Datenblatt!$B$31*Übersicht!H580^3)+(Datenblatt!$C$31*Übersicht!H580^2)+(Datenblatt!$D$31*Übersicht!H580)+Datenblatt!$E$31,IF($C580=11,(Datenblatt!$B$32*Übersicht!H580^3)+(Datenblatt!$C$32*Übersicht!H580^2)+(Datenblatt!$D$32*Übersicht!H580)+Datenblatt!$E$32,0))))))))))))))))))))))))</f>
        <v>0</v>
      </c>
      <c r="N580">
        <f>IF(AND(H580="",C580=11),Datenblatt!$I$29,IF(AND(H580="",C580=12),Datenblatt!$I$29,IF(AND(H580="",C580=16),Datenblatt!$I$29,IF(AND(H580="",C580=15),Datenblatt!$I$29,IF(AND(H580="",C580=14),Datenblatt!$I$29,IF(AND(H580="",C580=13),Datenblatt!$I$29,IF(AND($C580=13,H580&gt;Datenblatt!$X$3),0,IF(AND($C580=14,H580&gt;Datenblatt!$X$4),0,IF(AND($C580=15,H580&gt;Datenblatt!$X$5),0,IF(AND($C580=16,H580&gt;Datenblatt!$X$6),0,IF(AND($C580=12,H580&gt;Datenblatt!$X$7),0,IF(AND($C580=11,H580&gt;Datenblatt!$X$8),0,IF(AND($C580=13,H580&lt;Datenblatt!$W$3),100,IF(AND($C580=14,H580&lt;Datenblatt!$W$4),100,IF(AND($C580=15,H580&lt;Datenblatt!$W$5),100,IF(AND($C580=16,H580&lt;Datenblatt!$W$6),100,IF(AND($C580=12,H580&lt;Datenblatt!$W$7),100,IF(AND($C580=11,H580&lt;Datenblatt!$W$8),100,IF($C580=13,(Datenblatt!$B$27*Übersicht!H580^3)+(Datenblatt!$C$27*Übersicht!H580^2)+(Datenblatt!$D$27*Übersicht!H580)+Datenblatt!$E$27,IF($C580=14,(Datenblatt!$B$28*Übersicht!H580^3)+(Datenblatt!$C$28*Übersicht!H580^2)+(Datenblatt!$D$28*Übersicht!H580)+Datenblatt!$E$28,IF($C580=15,(Datenblatt!$B$29*Übersicht!H580^3)+(Datenblatt!$C$29*Übersicht!H580^2)+(Datenblatt!$D$29*Übersicht!H580)+Datenblatt!$E$29,IF($C580=16,(Datenblatt!$B$30*Übersicht!H580^3)+(Datenblatt!$C$30*Übersicht!H580^2)+(Datenblatt!$D$30*Übersicht!H580)+Datenblatt!$E$30,IF($C580=12,(Datenblatt!$B$31*Übersicht!H580^3)+(Datenblatt!$C$31*Übersicht!H580^2)+(Datenblatt!$D$31*Übersicht!H580)+Datenblatt!$E$31,IF($C580=11,(Datenblatt!$B$32*Übersicht!H580^3)+(Datenblatt!$C$32*Übersicht!H580^2)+(Datenblatt!$D$32*Übersicht!H580)+Datenblatt!$E$32,0))))))))))))))))))))))))</f>
        <v>0</v>
      </c>
      <c r="O580" s="2" t="e">
        <f t="shared" si="36"/>
        <v>#DIV/0!</v>
      </c>
      <c r="P580" s="2" t="e">
        <f t="shared" si="37"/>
        <v>#DIV/0!</v>
      </c>
      <c r="R580" s="2"/>
      <c r="S580" s="2">
        <f>Datenblatt!$I$10</f>
        <v>62.816491055091916</v>
      </c>
      <c r="T580" s="2">
        <f>Datenblatt!$I$18</f>
        <v>62.379148900450787</v>
      </c>
      <c r="U580" s="2">
        <f>Datenblatt!$I$26</f>
        <v>55.885385458572635</v>
      </c>
      <c r="V580" s="2">
        <f>Datenblatt!$I$34</f>
        <v>60.727085155488531</v>
      </c>
      <c r="W580" s="7" t="e">
        <f t="shared" si="38"/>
        <v>#DIV/0!</v>
      </c>
      <c r="Y580" s="2">
        <f>Datenblatt!$I$5</f>
        <v>73.48733784597421</v>
      </c>
      <c r="Z580">
        <f>Datenblatt!$I$13</f>
        <v>79.926562848016317</v>
      </c>
      <c r="AA580">
        <f>Datenblatt!$I$21</f>
        <v>79.953620531215734</v>
      </c>
      <c r="AB580">
        <f>Datenblatt!$I$29</f>
        <v>70.851454876954847</v>
      </c>
      <c r="AC580">
        <f>Datenblatt!$I$37</f>
        <v>75.813025407742586</v>
      </c>
      <c r="AD580" s="7" t="e">
        <f t="shared" si="39"/>
        <v>#DIV/0!</v>
      </c>
    </row>
    <row r="581" spans="10:30" ht="19" x14ac:dyDescent="0.25">
      <c r="J581" s="3" t="e">
        <f>IF(AND($C581=13,Datenblatt!M581&lt;Datenblatt!$R$3),0,IF(AND($C581=14,Datenblatt!M581&lt;Datenblatt!$R$4),0,IF(AND($C581=15,Datenblatt!M581&lt;Datenblatt!$R$5),0,IF(AND($C581=16,Datenblatt!M581&lt;Datenblatt!$R$6),0,IF(AND($C581=12,Datenblatt!M581&lt;Datenblatt!$R$7),0,IF(AND($C581=11,Datenblatt!M581&lt;Datenblatt!$R$8),0,IF(AND($C581=13,Datenblatt!M581&gt;Datenblatt!$Q$3),100,IF(AND($C581=14,Datenblatt!M581&gt;Datenblatt!$Q$4),100,IF(AND($C581=15,Datenblatt!M581&gt;Datenblatt!$Q$5),100,IF(AND($C581=16,Datenblatt!M581&gt;Datenblatt!$Q$6),100,IF(AND($C581=12,Datenblatt!M581&gt;Datenblatt!$Q$7),100,IF(AND($C581=11,Datenblatt!M581&gt;Datenblatt!$Q$8),100,IF(Übersicht!$C581=13,Datenblatt!$B$3*Datenblatt!M581^3+Datenblatt!$C$3*Datenblatt!M581^2+Datenblatt!$D$3*Datenblatt!M581+Datenblatt!$E$3,IF(Übersicht!$C581=14,Datenblatt!$B$4*Datenblatt!M581^3+Datenblatt!$C$4*Datenblatt!M581^2+Datenblatt!$D$4*Datenblatt!M581+Datenblatt!$E$4,IF(Übersicht!$C581=15,Datenblatt!$B$5*Datenblatt!M581^3+Datenblatt!$C$5*Datenblatt!M581^2+Datenblatt!$D$5*Datenblatt!M581+Datenblatt!$E$5,IF(Übersicht!$C581=16,Datenblatt!$B$6*Datenblatt!M581^3+Datenblatt!$C$6*Datenblatt!M581^2+Datenblatt!$D$6*Datenblatt!M581+Datenblatt!$E$6,IF(Übersicht!$C581=12,Datenblatt!$B$7*Datenblatt!M581^3+Datenblatt!$C$7*Datenblatt!M581^2+Datenblatt!$D$7*Datenblatt!M581+Datenblatt!$E$7,IF(Übersicht!$C581=11,Datenblatt!$B$8*Datenblatt!M581^3+Datenblatt!$C$8*Datenblatt!M581^2+Datenblatt!$D$8*Datenblatt!M581+Datenblatt!$E$8,0))))))))))))))))))</f>
        <v>#DIV/0!</v>
      </c>
      <c r="K581" t="e">
        <f>IF(AND(Übersicht!$C581=13,Datenblatt!N581&lt;Datenblatt!$T$3),0,IF(AND(Übersicht!$C581=14,Datenblatt!N581&lt;Datenblatt!$T$4),0,IF(AND(Übersicht!$C581=15,Datenblatt!N581&lt;Datenblatt!$T$5),0,IF(AND(Übersicht!$C581=16,Datenblatt!N581&lt;Datenblatt!$T$6),0,IF(AND(Übersicht!$C581=12,Datenblatt!N581&lt;Datenblatt!$T$7),0,IF(AND(Übersicht!$C581=11,Datenblatt!N581&lt;Datenblatt!$T$8),0,IF(AND($C581=13,Datenblatt!N581&gt;Datenblatt!$S$3),100,IF(AND($C581=14,Datenblatt!N581&gt;Datenblatt!$S$4),100,IF(AND($C581=15,Datenblatt!N581&gt;Datenblatt!$S$5),100,IF(AND($C581=16,Datenblatt!N581&gt;Datenblatt!$S$6),100,IF(AND($C581=12,Datenblatt!N581&gt;Datenblatt!$S$7),100,IF(AND($C581=11,Datenblatt!N581&gt;Datenblatt!$S$8),100,IF(Übersicht!$C581=13,Datenblatt!$B$11*Datenblatt!N581^3+Datenblatt!$C$11*Datenblatt!N581^2+Datenblatt!$D$11*Datenblatt!N581+Datenblatt!$E$11,IF(Übersicht!$C581=14,Datenblatt!$B$12*Datenblatt!N581^3+Datenblatt!$C$12*Datenblatt!N581^2+Datenblatt!$D$12*Datenblatt!N581+Datenblatt!$E$12,IF(Übersicht!$C581=15,Datenblatt!$B$13*Datenblatt!N581^3+Datenblatt!$C$13*Datenblatt!N581^2+Datenblatt!$D$13*Datenblatt!N581+Datenblatt!$E$13,IF(Übersicht!$C581=16,Datenblatt!$B$14*Datenblatt!N581^3+Datenblatt!$C$14*Datenblatt!N581^2+Datenblatt!$D$14*Datenblatt!N581+Datenblatt!$E$14,IF(Übersicht!$C581=12,Datenblatt!$B$15*Datenblatt!N581^3+Datenblatt!$C$15*Datenblatt!N581^2+Datenblatt!$D$15*Datenblatt!N581+Datenblatt!$E$15,IF(Übersicht!$C581=11,Datenblatt!$B$16*Datenblatt!N581^3+Datenblatt!$C$16*Datenblatt!N581^2+Datenblatt!$D$16*Datenblatt!N581+Datenblatt!$E$16,0))))))))))))))))))</f>
        <v>#DIV/0!</v>
      </c>
      <c r="L581">
        <f>IF(AND($C581=13,G581&lt;Datenblatt!$V$3),0,IF(AND($C581=14,G581&lt;Datenblatt!$V$4),0,IF(AND($C581=15,G581&lt;Datenblatt!$V$5),0,IF(AND($C581=16,G581&lt;Datenblatt!$V$6),0,IF(AND($C581=12,G581&lt;Datenblatt!$V$7),0,IF(AND($C581=11,G581&lt;Datenblatt!$V$8),0,IF(AND($C581=13,G581&gt;Datenblatt!$U$3),100,IF(AND($C581=14,G581&gt;Datenblatt!$U$4),100,IF(AND($C581=15,G581&gt;Datenblatt!$U$5),100,IF(AND($C581=16,G581&gt;Datenblatt!$U$6),100,IF(AND($C581=12,G581&gt;Datenblatt!$U$7),100,IF(AND($C581=11,G581&gt;Datenblatt!$U$8),100,IF($C581=13,(Datenblatt!$B$19*Übersicht!G581^3)+(Datenblatt!$C$19*Übersicht!G581^2)+(Datenblatt!$D$19*Übersicht!G581)+Datenblatt!$E$19,IF($C581=14,(Datenblatt!$B$20*Übersicht!G581^3)+(Datenblatt!$C$20*Übersicht!G581^2)+(Datenblatt!$D$20*Übersicht!G581)+Datenblatt!$E$20,IF($C581=15,(Datenblatt!$B$21*Übersicht!G581^3)+(Datenblatt!$C$21*Übersicht!G581^2)+(Datenblatt!$D$21*Übersicht!G581)+Datenblatt!$E$21,IF($C581=16,(Datenblatt!$B$22*Übersicht!G581^3)+(Datenblatt!$C$22*Übersicht!G581^2)+(Datenblatt!$D$22*Übersicht!G581)+Datenblatt!$E$22,IF($C581=12,(Datenblatt!$B$23*Übersicht!G581^3)+(Datenblatt!$C$23*Übersicht!G581^2)+(Datenblatt!$D$23*Übersicht!G581)+Datenblatt!$E$23,IF($C581=11,(Datenblatt!$B$24*Übersicht!G581^3)+(Datenblatt!$C$24*Übersicht!G581^2)+(Datenblatt!$D$24*Übersicht!G581)+Datenblatt!$E$24,0))))))))))))))))))</f>
        <v>0</v>
      </c>
      <c r="M581">
        <f>IF(AND(H581="",C581=11),Datenblatt!$I$26,IF(AND(H581="",C581=12),Datenblatt!$I$26,IF(AND(H581="",C581=16),Datenblatt!$I$27,IF(AND(H581="",C581=15),Datenblatt!$I$26,IF(AND(H581="",C581=14),Datenblatt!$I$26,IF(AND(H581="",C581=13),Datenblatt!$I$26,IF(AND($C581=13,H581&gt;Datenblatt!$X$3),0,IF(AND($C581=14,H581&gt;Datenblatt!$X$4),0,IF(AND($C581=15,H581&gt;Datenblatt!$X$5),0,IF(AND($C581=16,H581&gt;Datenblatt!$X$6),0,IF(AND($C581=12,H581&gt;Datenblatt!$X$7),0,IF(AND($C581=11,H581&gt;Datenblatt!$X$8),0,IF(AND($C581=13,H581&lt;Datenblatt!$W$3),100,IF(AND($C581=14,H581&lt;Datenblatt!$W$4),100,IF(AND($C581=15,H581&lt;Datenblatt!$W$5),100,IF(AND($C581=16,H581&lt;Datenblatt!$W$6),100,IF(AND($C581=12,H581&lt;Datenblatt!$W$7),100,IF(AND($C581=11,H581&lt;Datenblatt!$W$8),100,IF($C581=13,(Datenblatt!$B$27*Übersicht!H581^3)+(Datenblatt!$C$27*Übersicht!H581^2)+(Datenblatt!$D$27*Übersicht!H581)+Datenblatt!$E$27,IF($C581=14,(Datenblatt!$B$28*Übersicht!H581^3)+(Datenblatt!$C$28*Übersicht!H581^2)+(Datenblatt!$D$28*Übersicht!H581)+Datenblatt!$E$28,IF($C581=15,(Datenblatt!$B$29*Übersicht!H581^3)+(Datenblatt!$C$29*Übersicht!H581^2)+(Datenblatt!$D$29*Übersicht!H581)+Datenblatt!$E$29,IF($C581=16,(Datenblatt!$B$30*Übersicht!H581^3)+(Datenblatt!$C$30*Übersicht!H581^2)+(Datenblatt!$D$30*Übersicht!H581)+Datenblatt!$E$30,IF($C581=12,(Datenblatt!$B$31*Übersicht!H581^3)+(Datenblatt!$C$31*Übersicht!H581^2)+(Datenblatt!$D$31*Übersicht!H581)+Datenblatt!$E$31,IF($C581=11,(Datenblatt!$B$32*Übersicht!H581^3)+(Datenblatt!$C$32*Übersicht!H581^2)+(Datenblatt!$D$32*Übersicht!H581)+Datenblatt!$E$32,0))))))))))))))))))))))))</f>
        <v>0</v>
      </c>
      <c r="N581">
        <f>IF(AND(H581="",C581=11),Datenblatt!$I$29,IF(AND(H581="",C581=12),Datenblatt!$I$29,IF(AND(H581="",C581=16),Datenblatt!$I$29,IF(AND(H581="",C581=15),Datenblatt!$I$29,IF(AND(H581="",C581=14),Datenblatt!$I$29,IF(AND(H581="",C581=13),Datenblatt!$I$29,IF(AND($C581=13,H581&gt;Datenblatt!$X$3),0,IF(AND($C581=14,H581&gt;Datenblatt!$X$4),0,IF(AND($C581=15,H581&gt;Datenblatt!$X$5),0,IF(AND($C581=16,H581&gt;Datenblatt!$X$6),0,IF(AND($C581=12,H581&gt;Datenblatt!$X$7),0,IF(AND($C581=11,H581&gt;Datenblatt!$X$8),0,IF(AND($C581=13,H581&lt;Datenblatt!$W$3),100,IF(AND($C581=14,H581&lt;Datenblatt!$W$4),100,IF(AND($C581=15,H581&lt;Datenblatt!$W$5),100,IF(AND($C581=16,H581&lt;Datenblatt!$W$6),100,IF(AND($C581=12,H581&lt;Datenblatt!$W$7),100,IF(AND($C581=11,H581&lt;Datenblatt!$W$8),100,IF($C581=13,(Datenblatt!$B$27*Übersicht!H581^3)+(Datenblatt!$C$27*Übersicht!H581^2)+(Datenblatt!$D$27*Übersicht!H581)+Datenblatt!$E$27,IF($C581=14,(Datenblatt!$B$28*Übersicht!H581^3)+(Datenblatt!$C$28*Übersicht!H581^2)+(Datenblatt!$D$28*Übersicht!H581)+Datenblatt!$E$28,IF($C581=15,(Datenblatt!$B$29*Übersicht!H581^3)+(Datenblatt!$C$29*Übersicht!H581^2)+(Datenblatt!$D$29*Übersicht!H581)+Datenblatt!$E$29,IF($C581=16,(Datenblatt!$B$30*Übersicht!H581^3)+(Datenblatt!$C$30*Übersicht!H581^2)+(Datenblatt!$D$30*Übersicht!H581)+Datenblatt!$E$30,IF($C581=12,(Datenblatt!$B$31*Übersicht!H581^3)+(Datenblatt!$C$31*Übersicht!H581^2)+(Datenblatt!$D$31*Übersicht!H581)+Datenblatt!$E$31,IF($C581=11,(Datenblatt!$B$32*Übersicht!H581^3)+(Datenblatt!$C$32*Übersicht!H581^2)+(Datenblatt!$D$32*Übersicht!H581)+Datenblatt!$E$32,0))))))))))))))))))))))))</f>
        <v>0</v>
      </c>
      <c r="O581" s="2" t="e">
        <f t="shared" si="36"/>
        <v>#DIV/0!</v>
      </c>
      <c r="P581" s="2" t="e">
        <f t="shared" si="37"/>
        <v>#DIV/0!</v>
      </c>
      <c r="R581" s="2"/>
      <c r="S581" s="2">
        <f>Datenblatt!$I$10</f>
        <v>62.816491055091916</v>
      </c>
      <c r="T581" s="2">
        <f>Datenblatt!$I$18</f>
        <v>62.379148900450787</v>
      </c>
      <c r="U581" s="2">
        <f>Datenblatt!$I$26</f>
        <v>55.885385458572635</v>
      </c>
      <c r="V581" s="2">
        <f>Datenblatt!$I$34</f>
        <v>60.727085155488531</v>
      </c>
      <c r="W581" s="7" t="e">
        <f t="shared" si="38"/>
        <v>#DIV/0!</v>
      </c>
      <c r="Y581" s="2">
        <f>Datenblatt!$I$5</f>
        <v>73.48733784597421</v>
      </c>
      <c r="Z581">
        <f>Datenblatt!$I$13</f>
        <v>79.926562848016317</v>
      </c>
      <c r="AA581">
        <f>Datenblatt!$I$21</f>
        <v>79.953620531215734</v>
      </c>
      <c r="AB581">
        <f>Datenblatt!$I$29</f>
        <v>70.851454876954847</v>
      </c>
      <c r="AC581">
        <f>Datenblatt!$I$37</f>
        <v>75.813025407742586</v>
      </c>
      <c r="AD581" s="7" t="e">
        <f t="shared" si="39"/>
        <v>#DIV/0!</v>
      </c>
    </row>
    <row r="582" spans="10:30" ht="19" x14ac:dyDescent="0.25">
      <c r="J582" s="3" t="e">
        <f>IF(AND($C582=13,Datenblatt!M582&lt;Datenblatt!$R$3),0,IF(AND($C582=14,Datenblatt!M582&lt;Datenblatt!$R$4),0,IF(AND($C582=15,Datenblatt!M582&lt;Datenblatt!$R$5),0,IF(AND($C582=16,Datenblatt!M582&lt;Datenblatt!$R$6),0,IF(AND($C582=12,Datenblatt!M582&lt;Datenblatt!$R$7),0,IF(AND($C582=11,Datenblatt!M582&lt;Datenblatt!$R$8),0,IF(AND($C582=13,Datenblatt!M582&gt;Datenblatt!$Q$3),100,IF(AND($C582=14,Datenblatt!M582&gt;Datenblatt!$Q$4),100,IF(AND($C582=15,Datenblatt!M582&gt;Datenblatt!$Q$5),100,IF(AND($C582=16,Datenblatt!M582&gt;Datenblatt!$Q$6),100,IF(AND($C582=12,Datenblatt!M582&gt;Datenblatt!$Q$7),100,IF(AND($C582=11,Datenblatt!M582&gt;Datenblatt!$Q$8),100,IF(Übersicht!$C582=13,Datenblatt!$B$3*Datenblatt!M582^3+Datenblatt!$C$3*Datenblatt!M582^2+Datenblatt!$D$3*Datenblatt!M582+Datenblatt!$E$3,IF(Übersicht!$C582=14,Datenblatt!$B$4*Datenblatt!M582^3+Datenblatt!$C$4*Datenblatt!M582^2+Datenblatt!$D$4*Datenblatt!M582+Datenblatt!$E$4,IF(Übersicht!$C582=15,Datenblatt!$B$5*Datenblatt!M582^3+Datenblatt!$C$5*Datenblatt!M582^2+Datenblatt!$D$5*Datenblatt!M582+Datenblatt!$E$5,IF(Übersicht!$C582=16,Datenblatt!$B$6*Datenblatt!M582^3+Datenblatt!$C$6*Datenblatt!M582^2+Datenblatt!$D$6*Datenblatt!M582+Datenblatt!$E$6,IF(Übersicht!$C582=12,Datenblatt!$B$7*Datenblatt!M582^3+Datenblatt!$C$7*Datenblatt!M582^2+Datenblatt!$D$7*Datenblatt!M582+Datenblatt!$E$7,IF(Übersicht!$C582=11,Datenblatt!$B$8*Datenblatt!M582^3+Datenblatt!$C$8*Datenblatt!M582^2+Datenblatt!$D$8*Datenblatt!M582+Datenblatt!$E$8,0))))))))))))))))))</f>
        <v>#DIV/0!</v>
      </c>
      <c r="K582" t="e">
        <f>IF(AND(Übersicht!$C582=13,Datenblatt!N582&lt;Datenblatt!$T$3),0,IF(AND(Übersicht!$C582=14,Datenblatt!N582&lt;Datenblatt!$T$4),0,IF(AND(Übersicht!$C582=15,Datenblatt!N582&lt;Datenblatt!$T$5),0,IF(AND(Übersicht!$C582=16,Datenblatt!N582&lt;Datenblatt!$T$6),0,IF(AND(Übersicht!$C582=12,Datenblatt!N582&lt;Datenblatt!$T$7),0,IF(AND(Übersicht!$C582=11,Datenblatt!N582&lt;Datenblatt!$T$8),0,IF(AND($C582=13,Datenblatt!N582&gt;Datenblatt!$S$3),100,IF(AND($C582=14,Datenblatt!N582&gt;Datenblatt!$S$4),100,IF(AND($C582=15,Datenblatt!N582&gt;Datenblatt!$S$5),100,IF(AND($C582=16,Datenblatt!N582&gt;Datenblatt!$S$6),100,IF(AND($C582=12,Datenblatt!N582&gt;Datenblatt!$S$7),100,IF(AND($C582=11,Datenblatt!N582&gt;Datenblatt!$S$8),100,IF(Übersicht!$C582=13,Datenblatt!$B$11*Datenblatt!N582^3+Datenblatt!$C$11*Datenblatt!N582^2+Datenblatt!$D$11*Datenblatt!N582+Datenblatt!$E$11,IF(Übersicht!$C582=14,Datenblatt!$B$12*Datenblatt!N582^3+Datenblatt!$C$12*Datenblatt!N582^2+Datenblatt!$D$12*Datenblatt!N582+Datenblatt!$E$12,IF(Übersicht!$C582=15,Datenblatt!$B$13*Datenblatt!N582^3+Datenblatt!$C$13*Datenblatt!N582^2+Datenblatt!$D$13*Datenblatt!N582+Datenblatt!$E$13,IF(Übersicht!$C582=16,Datenblatt!$B$14*Datenblatt!N582^3+Datenblatt!$C$14*Datenblatt!N582^2+Datenblatt!$D$14*Datenblatt!N582+Datenblatt!$E$14,IF(Übersicht!$C582=12,Datenblatt!$B$15*Datenblatt!N582^3+Datenblatt!$C$15*Datenblatt!N582^2+Datenblatt!$D$15*Datenblatt!N582+Datenblatt!$E$15,IF(Übersicht!$C582=11,Datenblatt!$B$16*Datenblatt!N582^3+Datenblatt!$C$16*Datenblatt!N582^2+Datenblatt!$D$16*Datenblatt!N582+Datenblatt!$E$16,0))))))))))))))))))</f>
        <v>#DIV/0!</v>
      </c>
      <c r="L582">
        <f>IF(AND($C582=13,G582&lt;Datenblatt!$V$3),0,IF(AND($C582=14,G582&lt;Datenblatt!$V$4),0,IF(AND($C582=15,G582&lt;Datenblatt!$V$5),0,IF(AND($C582=16,G582&lt;Datenblatt!$V$6),0,IF(AND($C582=12,G582&lt;Datenblatt!$V$7),0,IF(AND($C582=11,G582&lt;Datenblatt!$V$8),0,IF(AND($C582=13,G582&gt;Datenblatt!$U$3),100,IF(AND($C582=14,G582&gt;Datenblatt!$U$4),100,IF(AND($C582=15,G582&gt;Datenblatt!$U$5),100,IF(AND($C582=16,G582&gt;Datenblatt!$U$6),100,IF(AND($C582=12,G582&gt;Datenblatt!$U$7),100,IF(AND($C582=11,G582&gt;Datenblatt!$U$8),100,IF($C582=13,(Datenblatt!$B$19*Übersicht!G582^3)+(Datenblatt!$C$19*Übersicht!G582^2)+(Datenblatt!$D$19*Übersicht!G582)+Datenblatt!$E$19,IF($C582=14,(Datenblatt!$B$20*Übersicht!G582^3)+(Datenblatt!$C$20*Übersicht!G582^2)+(Datenblatt!$D$20*Übersicht!G582)+Datenblatt!$E$20,IF($C582=15,(Datenblatt!$B$21*Übersicht!G582^3)+(Datenblatt!$C$21*Übersicht!G582^2)+(Datenblatt!$D$21*Übersicht!G582)+Datenblatt!$E$21,IF($C582=16,(Datenblatt!$B$22*Übersicht!G582^3)+(Datenblatt!$C$22*Übersicht!G582^2)+(Datenblatt!$D$22*Übersicht!G582)+Datenblatt!$E$22,IF($C582=12,(Datenblatt!$B$23*Übersicht!G582^3)+(Datenblatt!$C$23*Übersicht!G582^2)+(Datenblatt!$D$23*Übersicht!G582)+Datenblatt!$E$23,IF($C582=11,(Datenblatt!$B$24*Übersicht!G582^3)+(Datenblatt!$C$24*Übersicht!G582^2)+(Datenblatt!$D$24*Übersicht!G582)+Datenblatt!$E$24,0))))))))))))))))))</f>
        <v>0</v>
      </c>
      <c r="M582">
        <f>IF(AND(H582="",C582=11),Datenblatt!$I$26,IF(AND(H582="",C582=12),Datenblatt!$I$26,IF(AND(H582="",C582=16),Datenblatt!$I$27,IF(AND(H582="",C582=15),Datenblatt!$I$26,IF(AND(H582="",C582=14),Datenblatt!$I$26,IF(AND(H582="",C582=13),Datenblatt!$I$26,IF(AND($C582=13,H582&gt;Datenblatt!$X$3),0,IF(AND($C582=14,H582&gt;Datenblatt!$X$4),0,IF(AND($C582=15,H582&gt;Datenblatt!$X$5),0,IF(AND($C582=16,H582&gt;Datenblatt!$X$6),0,IF(AND($C582=12,H582&gt;Datenblatt!$X$7),0,IF(AND($C582=11,H582&gt;Datenblatt!$X$8),0,IF(AND($C582=13,H582&lt;Datenblatt!$W$3),100,IF(AND($C582=14,H582&lt;Datenblatt!$W$4),100,IF(AND($C582=15,H582&lt;Datenblatt!$W$5),100,IF(AND($C582=16,H582&lt;Datenblatt!$W$6),100,IF(AND($C582=12,H582&lt;Datenblatt!$W$7),100,IF(AND($C582=11,H582&lt;Datenblatt!$W$8),100,IF($C582=13,(Datenblatt!$B$27*Übersicht!H582^3)+(Datenblatt!$C$27*Übersicht!H582^2)+(Datenblatt!$D$27*Übersicht!H582)+Datenblatt!$E$27,IF($C582=14,(Datenblatt!$B$28*Übersicht!H582^3)+(Datenblatt!$C$28*Übersicht!H582^2)+(Datenblatt!$D$28*Übersicht!H582)+Datenblatt!$E$28,IF($C582=15,(Datenblatt!$B$29*Übersicht!H582^3)+(Datenblatt!$C$29*Übersicht!H582^2)+(Datenblatt!$D$29*Übersicht!H582)+Datenblatt!$E$29,IF($C582=16,(Datenblatt!$B$30*Übersicht!H582^3)+(Datenblatt!$C$30*Übersicht!H582^2)+(Datenblatt!$D$30*Übersicht!H582)+Datenblatt!$E$30,IF($C582=12,(Datenblatt!$B$31*Übersicht!H582^3)+(Datenblatt!$C$31*Übersicht!H582^2)+(Datenblatt!$D$31*Übersicht!H582)+Datenblatt!$E$31,IF($C582=11,(Datenblatt!$B$32*Übersicht!H582^3)+(Datenblatt!$C$32*Übersicht!H582^2)+(Datenblatt!$D$32*Übersicht!H582)+Datenblatt!$E$32,0))))))))))))))))))))))))</f>
        <v>0</v>
      </c>
      <c r="N582">
        <f>IF(AND(H582="",C582=11),Datenblatt!$I$29,IF(AND(H582="",C582=12),Datenblatt!$I$29,IF(AND(H582="",C582=16),Datenblatt!$I$29,IF(AND(H582="",C582=15),Datenblatt!$I$29,IF(AND(H582="",C582=14),Datenblatt!$I$29,IF(AND(H582="",C582=13),Datenblatt!$I$29,IF(AND($C582=13,H582&gt;Datenblatt!$X$3),0,IF(AND($C582=14,H582&gt;Datenblatt!$X$4),0,IF(AND($C582=15,H582&gt;Datenblatt!$X$5),0,IF(AND($C582=16,H582&gt;Datenblatt!$X$6),0,IF(AND($C582=12,H582&gt;Datenblatt!$X$7),0,IF(AND($C582=11,H582&gt;Datenblatt!$X$8),0,IF(AND($C582=13,H582&lt;Datenblatt!$W$3),100,IF(AND($C582=14,H582&lt;Datenblatt!$W$4),100,IF(AND($C582=15,H582&lt;Datenblatt!$W$5),100,IF(AND($C582=16,H582&lt;Datenblatt!$W$6),100,IF(AND($C582=12,H582&lt;Datenblatt!$W$7),100,IF(AND($C582=11,H582&lt;Datenblatt!$W$8),100,IF($C582=13,(Datenblatt!$B$27*Übersicht!H582^3)+(Datenblatt!$C$27*Übersicht!H582^2)+(Datenblatt!$D$27*Übersicht!H582)+Datenblatt!$E$27,IF($C582=14,(Datenblatt!$B$28*Übersicht!H582^3)+(Datenblatt!$C$28*Übersicht!H582^2)+(Datenblatt!$D$28*Übersicht!H582)+Datenblatt!$E$28,IF($C582=15,(Datenblatt!$B$29*Übersicht!H582^3)+(Datenblatt!$C$29*Übersicht!H582^2)+(Datenblatt!$D$29*Übersicht!H582)+Datenblatt!$E$29,IF($C582=16,(Datenblatt!$B$30*Übersicht!H582^3)+(Datenblatt!$C$30*Übersicht!H582^2)+(Datenblatt!$D$30*Übersicht!H582)+Datenblatt!$E$30,IF($C582=12,(Datenblatt!$B$31*Übersicht!H582^3)+(Datenblatt!$C$31*Übersicht!H582^2)+(Datenblatt!$D$31*Übersicht!H582)+Datenblatt!$E$31,IF($C582=11,(Datenblatt!$B$32*Übersicht!H582^3)+(Datenblatt!$C$32*Übersicht!H582^2)+(Datenblatt!$D$32*Übersicht!H582)+Datenblatt!$E$32,0))))))))))))))))))))))))</f>
        <v>0</v>
      </c>
      <c r="O582" s="2" t="e">
        <f t="shared" si="36"/>
        <v>#DIV/0!</v>
      </c>
      <c r="P582" s="2" t="e">
        <f t="shared" si="37"/>
        <v>#DIV/0!</v>
      </c>
      <c r="R582" s="2"/>
      <c r="S582" s="2">
        <f>Datenblatt!$I$10</f>
        <v>62.816491055091916</v>
      </c>
      <c r="T582" s="2">
        <f>Datenblatt!$I$18</f>
        <v>62.379148900450787</v>
      </c>
      <c r="U582" s="2">
        <f>Datenblatt!$I$26</f>
        <v>55.885385458572635</v>
      </c>
      <c r="V582" s="2">
        <f>Datenblatt!$I$34</f>
        <v>60.727085155488531</v>
      </c>
      <c r="W582" s="7" t="e">
        <f t="shared" si="38"/>
        <v>#DIV/0!</v>
      </c>
      <c r="Y582" s="2">
        <f>Datenblatt!$I$5</f>
        <v>73.48733784597421</v>
      </c>
      <c r="Z582">
        <f>Datenblatt!$I$13</f>
        <v>79.926562848016317</v>
      </c>
      <c r="AA582">
        <f>Datenblatt!$I$21</f>
        <v>79.953620531215734</v>
      </c>
      <c r="AB582">
        <f>Datenblatt!$I$29</f>
        <v>70.851454876954847</v>
      </c>
      <c r="AC582">
        <f>Datenblatt!$I$37</f>
        <v>75.813025407742586</v>
      </c>
      <c r="AD582" s="7" t="e">
        <f t="shared" si="39"/>
        <v>#DIV/0!</v>
      </c>
    </row>
    <row r="583" spans="10:30" ht="19" x14ac:dyDescent="0.25">
      <c r="J583" s="3" t="e">
        <f>IF(AND($C583=13,Datenblatt!M583&lt;Datenblatt!$R$3),0,IF(AND($C583=14,Datenblatt!M583&lt;Datenblatt!$R$4),0,IF(AND($C583=15,Datenblatt!M583&lt;Datenblatt!$R$5),0,IF(AND($C583=16,Datenblatt!M583&lt;Datenblatt!$R$6),0,IF(AND($C583=12,Datenblatt!M583&lt;Datenblatt!$R$7),0,IF(AND($C583=11,Datenblatt!M583&lt;Datenblatt!$R$8),0,IF(AND($C583=13,Datenblatt!M583&gt;Datenblatt!$Q$3),100,IF(AND($C583=14,Datenblatt!M583&gt;Datenblatt!$Q$4),100,IF(AND($C583=15,Datenblatt!M583&gt;Datenblatt!$Q$5),100,IF(AND($C583=16,Datenblatt!M583&gt;Datenblatt!$Q$6),100,IF(AND($C583=12,Datenblatt!M583&gt;Datenblatt!$Q$7),100,IF(AND($C583=11,Datenblatt!M583&gt;Datenblatt!$Q$8),100,IF(Übersicht!$C583=13,Datenblatt!$B$3*Datenblatt!M583^3+Datenblatt!$C$3*Datenblatt!M583^2+Datenblatt!$D$3*Datenblatt!M583+Datenblatt!$E$3,IF(Übersicht!$C583=14,Datenblatt!$B$4*Datenblatt!M583^3+Datenblatt!$C$4*Datenblatt!M583^2+Datenblatt!$D$4*Datenblatt!M583+Datenblatt!$E$4,IF(Übersicht!$C583=15,Datenblatt!$B$5*Datenblatt!M583^3+Datenblatt!$C$5*Datenblatt!M583^2+Datenblatt!$D$5*Datenblatt!M583+Datenblatt!$E$5,IF(Übersicht!$C583=16,Datenblatt!$B$6*Datenblatt!M583^3+Datenblatt!$C$6*Datenblatt!M583^2+Datenblatt!$D$6*Datenblatt!M583+Datenblatt!$E$6,IF(Übersicht!$C583=12,Datenblatt!$B$7*Datenblatt!M583^3+Datenblatt!$C$7*Datenblatt!M583^2+Datenblatt!$D$7*Datenblatt!M583+Datenblatt!$E$7,IF(Übersicht!$C583=11,Datenblatt!$B$8*Datenblatt!M583^3+Datenblatt!$C$8*Datenblatt!M583^2+Datenblatt!$D$8*Datenblatt!M583+Datenblatt!$E$8,0))))))))))))))))))</f>
        <v>#DIV/0!</v>
      </c>
      <c r="K583" t="e">
        <f>IF(AND(Übersicht!$C583=13,Datenblatt!N583&lt;Datenblatt!$T$3),0,IF(AND(Übersicht!$C583=14,Datenblatt!N583&lt;Datenblatt!$T$4),0,IF(AND(Übersicht!$C583=15,Datenblatt!N583&lt;Datenblatt!$T$5),0,IF(AND(Übersicht!$C583=16,Datenblatt!N583&lt;Datenblatt!$T$6),0,IF(AND(Übersicht!$C583=12,Datenblatt!N583&lt;Datenblatt!$T$7),0,IF(AND(Übersicht!$C583=11,Datenblatt!N583&lt;Datenblatt!$T$8),0,IF(AND($C583=13,Datenblatt!N583&gt;Datenblatt!$S$3),100,IF(AND($C583=14,Datenblatt!N583&gt;Datenblatt!$S$4),100,IF(AND($C583=15,Datenblatt!N583&gt;Datenblatt!$S$5),100,IF(AND($C583=16,Datenblatt!N583&gt;Datenblatt!$S$6),100,IF(AND($C583=12,Datenblatt!N583&gt;Datenblatt!$S$7),100,IF(AND($C583=11,Datenblatt!N583&gt;Datenblatt!$S$8),100,IF(Übersicht!$C583=13,Datenblatt!$B$11*Datenblatt!N583^3+Datenblatt!$C$11*Datenblatt!N583^2+Datenblatt!$D$11*Datenblatt!N583+Datenblatt!$E$11,IF(Übersicht!$C583=14,Datenblatt!$B$12*Datenblatt!N583^3+Datenblatt!$C$12*Datenblatt!N583^2+Datenblatt!$D$12*Datenblatt!N583+Datenblatt!$E$12,IF(Übersicht!$C583=15,Datenblatt!$B$13*Datenblatt!N583^3+Datenblatt!$C$13*Datenblatt!N583^2+Datenblatt!$D$13*Datenblatt!N583+Datenblatt!$E$13,IF(Übersicht!$C583=16,Datenblatt!$B$14*Datenblatt!N583^3+Datenblatt!$C$14*Datenblatt!N583^2+Datenblatt!$D$14*Datenblatt!N583+Datenblatt!$E$14,IF(Übersicht!$C583=12,Datenblatt!$B$15*Datenblatt!N583^3+Datenblatt!$C$15*Datenblatt!N583^2+Datenblatt!$D$15*Datenblatt!N583+Datenblatt!$E$15,IF(Übersicht!$C583=11,Datenblatt!$B$16*Datenblatt!N583^3+Datenblatt!$C$16*Datenblatt!N583^2+Datenblatt!$D$16*Datenblatt!N583+Datenblatt!$E$16,0))))))))))))))))))</f>
        <v>#DIV/0!</v>
      </c>
      <c r="L583">
        <f>IF(AND($C583=13,G583&lt;Datenblatt!$V$3),0,IF(AND($C583=14,G583&lt;Datenblatt!$V$4),0,IF(AND($C583=15,G583&lt;Datenblatt!$V$5),0,IF(AND($C583=16,G583&lt;Datenblatt!$V$6),0,IF(AND($C583=12,G583&lt;Datenblatt!$V$7),0,IF(AND($C583=11,G583&lt;Datenblatt!$V$8),0,IF(AND($C583=13,G583&gt;Datenblatt!$U$3),100,IF(AND($C583=14,G583&gt;Datenblatt!$U$4),100,IF(AND($C583=15,G583&gt;Datenblatt!$U$5),100,IF(AND($C583=16,G583&gt;Datenblatt!$U$6),100,IF(AND($C583=12,G583&gt;Datenblatt!$U$7),100,IF(AND($C583=11,G583&gt;Datenblatt!$U$8),100,IF($C583=13,(Datenblatt!$B$19*Übersicht!G583^3)+(Datenblatt!$C$19*Übersicht!G583^2)+(Datenblatt!$D$19*Übersicht!G583)+Datenblatt!$E$19,IF($C583=14,(Datenblatt!$B$20*Übersicht!G583^3)+(Datenblatt!$C$20*Übersicht!G583^2)+(Datenblatt!$D$20*Übersicht!G583)+Datenblatt!$E$20,IF($C583=15,(Datenblatt!$B$21*Übersicht!G583^3)+(Datenblatt!$C$21*Übersicht!G583^2)+(Datenblatt!$D$21*Übersicht!G583)+Datenblatt!$E$21,IF($C583=16,(Datenblatt!$B$22*Übersicht!G583^3)+(Datenblatt!$C$22*Übersicht!G583^2)+(Datenblatt!$D$22*Übersicht!G583)+Datenblatt!$E$22,IF($C583=12,(Datenblatt!$B$23*Übersicht!G583^3)+(Datenblatt!$C$23*Übersicht!G583^2)+(Datenblatt!$D$23*Übersicht!G583)+Datenblatt!$E$23,IF($C583=11,(Datenblatt!$B$24*Übersicht!G583^3)+(Datenblatt!$C$24*Übersicht!G583^2)+(Datenblatt!$D$24*Übersicht!G583)+Datenblatt!$E$24,0))))))))))))))))))</f>
        <v>0</v>
      </c>
      <c r="M583">
        <f>IF(AND(H583="",C583=11),Datenblatt!$I$26,IF(AND(H583="",C583=12),Datenblatt!$I$26,IF(AND(H583="",C583=16),Datenblatt!$I$27,IF(AND(H583="",C583=15),Datenblatt!$I$26,IF(AND(H583="",C583=14),Datenblatt!$I$26,IF(AND(H583="",C583=13),Datenblatt!$I$26,IF(AND($C583=13,H583&gt;Datenblatt!$X$3),0,IF(AND($C583=14,H583&gt;Datenblatt!$X$4),0,IF(AND($C583=15,H583&gt;Datenblatt!$X$5),0,IF(AND($C583=16,H583&gt;Datenblatt!$X$6),0,IF(AND($C583=12,H583&gt;Datenblatt!$X$7),0,IF(AND($C583=11,H583&gt;Datenblatt!$X$8),0,IF(AND($C583=13,H583&lt;Datenblatt!$W$3),100,IF(AND($C583=14,H583&lt;Datenblatt!$W$4),100,IF(AND($C583=15,H583&lt;Datenblatt!$W$5),100,IF(AND($C583=16,H583&lt;Datenblatt!$W$6),100,IF(AND($C583=12,H583&lt;Datenblatt!$W$7),100,IF(AND($C583=11,H583&lt;Datenblatt!$W$8),100,IF($C583=13,(Datenblatt!$B$27*Übersicht!H583^3)+(Datenblatt!$C$27*Übersicht!H583^2)+(Datenblatt!$D$27*Übersicht!H583)+Datenblatt!$E$27,IF($C583=14,(Datenblatt!$B$28*Übersicht!H583^3)+(Datenblatt!$C$28*Übersicht!H583^2)+(Datenblatt!$D$28*Übersicht!H583)+Datenblatt!$E$28,IF($C583=15,(Datenblatt!$B$29*Übersicht!H583^3)+(Datenblatt!$C$29*Übersicht!H583^2)+(Datenblatt!$D$29*Übersicht!H583)+Datenblatt!$E$29,IF($C583=16,(Datenblatt!$B$30*Übersicht!H583^3)+(Datenblatt!$C$30*Übersicht!H583^2)+(Datenblatt!$D$30*Übersicht!H583)+Datenblatt!$E$30,IF($C583=12,(Datenblatt!$B$31*Übersicht!H583^3)+(Datenblatt!$C$31*Übersicht!H583^2)+(Datenblatt!$D$31*Übersicht!H583)+Datenblatt!$E$31,IF($C583=11,(Datenblatt!$B$32*Übersicht!H583^3)+(Datenblatt!$C$32*Übersicht!H583^2)+(Datenblatt!$D$32*Übersicht!H583)+Datenblatt!$E$32,0))))))))))))))))))))))))</f>
        <v>0</v>
      </c>
      <c r="N583">
        <f>IF(AND(H583="",C583=11),Datenblatt!$I$29,IF(AND(H583="",C583=12),Datenblatt!$I$29,IF(AND(H583="",C583=16),Datenblatt!$I$29,IF(AND(H583="",C583=15),Datenblatt!$I$29,IF(AND(H583="",C583=14),Datenblatt!$I$29,IF(AND(H583="",C583=13),Datenblatt!$I$29,IF(AND($C583=13,H583&gt;Datenblatt!$X$3),0,IF(AND($C583=14,H583&gt;Datenblatt!$X$4),0,IF(AND($C583=15,H583&gt;Datenblatt!$X$5),0,IF(AND($C583=16,H583&gt;Datenblatt!$X$6),0,IF(AND($C583=12,H583&gt;Datenblatt!$X$7),0,IF(AND($C583=11,H583&gt;Datenblatt!$X$8),0,IF(AND($C583=13,H583&lt;Datenblatt!$W$3),100,IF(AND($C583=14,H583&lt;Datenblatt!$W$4),100,IF(AND($C583=15,H583&lt;Datenblatt!$W$5),100,IF(AND($C583=16,H583&lt;Datenblatt!$W$6),100,IF(AND($C583=12,H583&lt;Datenblatt!$W$7),100,IF(AND($C583=11,H583&lt;Datenblatt!$W$8),100,IF($C583=13,(Datenblatt!$B$27*Übersicht!H583^3)+(Datenblatt!$C$27*Übersicht!H583^2)+(Datenblatt!$D$27*Übersicht!H583)+Datenblatt!$E$27,IF($C583=14,(Datenblatt!$B$28*Übersicht!H583^3)+(Datenblatt!$C$28*Übersicht!H583^2)+(Datenblatt!$D$28*Übersicht!H583)+Datenblatt!$E$28,IF($C583=15,(Datenblatt!$B$29*Übersicht!H583^3)+(Datenblatt!$C$29*Übersicht!H583^2)+(Datenblatt!$D$29*Übersicht!H583)+Datenblatt!$E$29,IF($C583=16,(Datenblatt!$B$30*Übersicht!H583^3)+(Datenblatt!$C$30*Übersicht!H583^2)+(Datenblatt!$D$30*Übersicht!H583)+Datenblatt!$E$30,IF($C583=12,(Datenblatt!$B$31*Übersicht!H583^3)+(Datenblatt!$C$31*Übersicht!H583^2)+(Datenblatt!$D$31*Übersicht!H583)+Datenblatt!$E$31,IF($C583=11,(Datenblatt!$B$32*Übersicht!H583^3)+(Datenblatt!$C$32*Übersicht!H583^2)+(Datenblatt!$D$32*Übersicht!H583)+Datenblatt!$E$32,0))))))))))))))))))))))))</f>
        <v>0</v>
      </c>
      <c r="O583" s="2" t="e">
        <f t="shared" si="36"/>
        <v>#DIV/0!</v>
      </c>
      <c r="P583" s="2" t="e">
        <f t="shared" si="37"/>
        <v>#DIV/0!</v>
      </c>
      <c r="R583" s="2"/>
      <c r="S583" s="2">
        <f>Datenblatt!$I$10</f>
        <v>62.816491055091916</v>
      </c>
      <c r="T583" s="2">
        <f>Datenblatt!$I$18</f>
        <v>62.379148900450787</v>
      </c>
      <c r="U583" s="2">
        <f>Datenblatt!$I$26</f>
        <v>55.885385458572635</v>
      </c>
      <c r="V583" s="2">
        <f>Datenblatt!$I$34</f>
        <v>60.727085155488531</v>
      </c>
      <c r="W583" s="7" t="e">
        <f t="shared" si="38"/>
        <v>#DIV/0!</v>
      </c>
      <c r="Y583" s="2">
        <f>Datenblatt!$I$5</f>
        <v>73.48733784597421</v>
      </c>
      <c r="Z583">
        <f>Datenblatt!$I$13</f>
        <v>79.926562848016317</v>
      </c>
      <c r="AA583">
        <f>Datenblatt!$I$21</f>
        <v>79.953620531215734</v>
      </c>
      <c r="AB583">
        <f>Datenblatt!$I$29</f>
        <v>70.851454876954847</v>
      </c>
      <c r="AC583">
        <f>Datenblatt!$I$37</f>
        <v>75.813025407742586</v>
      </c>
      <c r="AD583" s="7" t="e">
        <f t="shared" si="39"/>
        <v>#DIV/0!</v>
      </c>
    </row>
    <row r="584" spans="10:30" ht="19" x14ac:dyDescent="0.25">
      <c r="J584" s="3" t="e">
        <f>IF(AND($C584=13,Datenblatt!M584&lt;Datenblatt!$R$3),0,IF(AND($C584=14,Datenblatt!M584&lt;Datenblatt!$R$4),0,IF(AND($C584=15,Datenblatt!M584&lt;Datenblatt!$R$5),0,IF(AND($C584=16,Datenblatt!M584&lt;Datenblatt!$R$6),0,IF(AND($C584=12,Datenblatt!M584&lt;Datenblatt!$R$7),0,IF(AND($C584=11,Datenblatt!M584&lt;Datenblatt!$R$8),0,IF(AND($C584=13,Datenblatt!M584&gt;Datenblatt!$Q$3),100,IF(AND($C584=14,Datenblatt!M584&gt;Datenblatt!$Q$4),100,IF(AND($C584=15,Datenblatt!M584&gt;Datenblatt!$Q$5),100,IF(AND($C584=16,Datenblatt!M584&gt;Datenblatt!$Q$6),100,IF(AND($C584=12,Datenblatt!M584&gt;Datenblatt!$Q$7),100,IF(AND($C584=11,Datenblatt!M584&gt;Datenblatt!$Q$8),100,IF(Übersicht!$C584=13,Datenblatt!$B$3*Datenblatt!M584^3+Datenblatt!$C$3*Datenblatt!M584^2+Datenblatt!$D$3*Datenblatt!M584+Datenblatt!$E$3,IF(Übersicht!$C584=14,Datenblatt!$B$4*Datenblatt!M584^3+Datenblatt!$C$4*Datenblatt!M584^2+Datenblatt!$D$4*Datenblatt!M584+Datenblatt!$E$4,IF(Übersicht!$C584=15,Datenblatt!$B$5*Datenblatt!M584^3+Datenblatt!$C$5*Datenblatt!M584^2+Datenblatt!$D$5*Datenblatt!M584+Datenblatt!$E$5,IF(Übersicht!$C584=16,Datenblatt!$B$6*Datenblatt!M584^3+Datenblatt!$C$6*Datenblatt!M584^2+Datenblatt!$D$6*Datenblatt!M584+Datenblatt!$E$6,IF(Übersicht!$C584=12,Datenblatt!$B$7*Datenblatt!M584^3+Datenblatt!$C$7*Datenblatt!M584^2+Datenblatt!$D$7*Datenblatt!M584+Datenblatt!$E$7,IF(Übersicht!$C584=11,Datenblatt!$B$8*Datenblatt!M584^3+Datenblatt!$C$8*Datenblatt!M584^2+Datenblatt!$D$8*Datenblatt!M584+Datenblatt!$E$8,0))))))))))))))))))</f>
        <v>#DIV/0!</v>
      </c>
      <c r="K584" t="e">
        <f>IF(AND(Übersicht!$C584=13,Datenblatt!N584&lt;Datenblatt!$T$3),0,IF(AND(Übersicht!$C584=14,Datenblatt!N584&lt;Datenblatt!$T$4),0,IF(AND(Übersicht!$C584=15,Datenblatt!N584&lt;Datenblatt!$T$5),0,IF(AND(Übersicht!$C584=16,Datenblatt!N584&lt;Datenblatt!$T$6),0,IF(AND(Übersicht!$C584=12,Datenblatt!N584&lt;Datenblatt!$T$7),0,IF(AND(Übersicht!$C584=11,Datenblatt!N584&lt;Datenblatt!$T$8),0,IF(AND($C584=13,Datenblatt!N584&gt;Datenblatt!$S$3),100,IF(AND($C584=14,Datenblatt!N584&gt;Datenblatt!$S$4),100,IF(AND($C584=15,Datenblatt!N584&gt;Datenblatt!$S$5),100,IF(AND($C584=16,Datenblatt!N584&gt;Datenblatt!$S$6),100,IF(AND($C584=12,Datenblatt!N584&gt;Datenblatt!$S$7),100,IF(AND($C584=11,Datenblatt!N584&gt;Datenblatt!$S$8),100,IF(Übersicht!$C584=13,Datenblatt!$B$11*Datenblatt!N584^3+Datenblatt!$C$11*Datenblatt!N584^2+Datenblatt!$D$11*Datenblatt!N584+Datenblatt!$E$11,IF(Übersicht!$C584=14,Datenblatt!$B$12*Datenblatt!N584^3+Datenblatt!$C$12*Datenblatt!N584^2+Datenblatt!$D$12*Datenblatt!N584+Datenblatt!$E$12,IF(Übersicht!$C584=15,Datenblatt!$B$13*Datenblatt!N584^3+Datenblatt!$C$13*Datenblatt!N584^2+Datenblatt!$D$13*Datenblatt!N584+Datenblatt!$E$13,IF(Übersicht!$C584=16,Datenblatt!$B$14*Datenblatt!N584^3+Datenblatt!$C$14*Datenblatt!N584^2+Datenblatt!$D$14*Datenblatt!N584+Datenblatt!$E$14,IF(Übersicht!$C584=12,Datenblatt!$B$15*Datenblatt!N584^3+Datenblatt!$C$15*Datenblatt!N584^2+Datenblatt!$D$15*Datenblatt!N584+Datenblatt!$E$15,IF(Übersicht!$C584=11,Datenblatt!$B$16*Datenblatt!N584^3+Datenblatt!$C$16*Datenblatt!N584^2+Datenblatt!$D$16*Datenblatt!N584+Datenblatt!$E$16,0))))))))))))))))))</f>
        <v>#DIV/0!</v>
      </c>
      <c r="L584">
        <f>IF(AND($C584=13,G584&lt;Datenblatt!$V$3),0,IF(AND($C584=14,G584&lt;Datenblatt!$V$4),0,IF(AND($C584=15,G584&lt;Datenblatt!$V$5),0,IF(AND($C584=16,G584&lt;Datenblatt!$V$6),0,IF(AND($C584=12,G584&lt;Datenblatt!$V$7),0,IF(AND($C584=11,G584&lt;Datenblatt!$V$8),0,IF(AND($C584=13,G584&gt;Datenblatt!$U$3),100,IF(AND($C584=14,G584&gt;Datenblatt!$U$4),100,IF(AND($C584=15,G584&gt;Datenblatt!$U$5),100,IF(AND($C584=16,G584&gt;Datenblatt!$U$6),100,IF(AND($C584=12,G584&gt;Datenblatt!$U$7),100,IF(AND($C584=11,G584&gt;Datenblatt!$U$8),100,IF($C584=13,(Datenblatt!$B$19*Übersicht!G584^3)+(Datenblatt!$C$19*Übersicht!G584^2)+(Datenblatt!$D$19*Übersicht!G584)+Datenblatt!$E$19,IF($C584=14,(Datenblatt!$B$20*Übersicht!G584^3)+(Datenblatt!$C$20*Übersicht!G584^2)+(Datenblatt!$D$20*Übersicht!G584)+Datenblatt!$E$20,IF($C584=15,(Datenblatt!$B$21*Übersicht!G584^3)+(Datenblatt!$C$21*Übersicht!G584^2)+(Datenblatt!$D$21*Übersicht!G584)+Datenblatt!$E$21,IF($C584=16,(Datenblatt!$B$22*Übersicht!G584^3)+(Datenblatt!$C$22*Übersicht!G584^2)+(Datenblatt!$D$22*Übersicht!G584)+Datenblatt!$E$22,IF($C584=12,(Datenblatt!$B$23*Übersicht!G584^3)+(Datenblatt!$C$23*Übersicht!G584^2)+(Datenblatt!$D$23*Übersicht!G584)+Datenblatt!$E$23,IF($C584=11,(Datenblatt!$B$24*Übersicht!G584^3)+(Datenblatt!$C$24*Übersicht!G584^2)+(Datenblatt!$D$24*Übersicht!G584)+Datenblatt!$E$24,0))))))))))))))))))</f>
        <v>0</v>
      </c>
      <c r="M584">
        <f>IF(AND(H584="",C584=11),Datenblatt!$I$26,IF(AND(H584="",C584=12),Datenblatt!$I$26,IF(AND(H584="",C584=16),Datenblatt!$I$27,IF(AND(H584="",C584=15),Datenblatt!$I$26,IF(AND(H584="",C584=14),Datenblatt!$I$26,IF(AND(H584="",C584=13),Datenblatt!$I$26,IF(AND($C584=13,H584&gt;Datenblatt!$X$3),0,IF(AND($C584=14,H584&gt;Datenblatt!$X$4),0,IF(AND($C584=15,H584&gt;Datenblatt!$X$5),0,IF(AND($C584=16,H584&gt;Datenblatt!$X$6),0,IF(AND($C584=12,H584&gt;Datenblatt!$X$7),0,IF(AND($C584=11,H584&gt;Datenblatt!$X$8),0,IF(AND($C584=13,H584&lt;Datenblatt!$W$3),100,IF(AND($C584=14,H584&lt;Datenblatt!$W$4),100,IF(AND($C584=15,H584&lt;Datenblatt!$W$5),100,IF(AND($C584=16,H584&lt;Datenblatt!$W$6),100,IF(AND($C584=12,H584&lt;Datenblatt!$W$7),100,IF(AND($C584=11,H584&lt;Datenblatt!$W$8),100,IF($C584=13,(Datenblatt!$B$27*Übersicht!H584^3)+(Datenblatt!$C$27*Übersicht!H584^2)+(Datenblatt!$D$27*Übersicht!H584)+Datenblatt!$E$27,IF($C584=14,(Datenblatt!$B$28*Übersicht!H584^3)+(Datenblatt!$C$28*Übersicht!H584^2)+(Datenblatt!$D$28*Übersicht!H584)+Datenblatt!$E$28,IF($C584=15,(Datenblatt!$B$29*Übersicht!H584^3)+(Datenblatt!$C$29*Übersicht!H584^2)+(Datenblatt!$D$29*Übersicht!H584)+Datenblatt!$E$29,IF($C584=16,(Datenblatt!$B$30*Übersicht!H584^3)+(Datenblatt!$C$30*Übersicht!H584^2)+(Datenblatt!$D$30*Übersicht!H584)+Datenblatt!$E$30,IF($C584=12,(Datenblatt!$B$31*Übersicht!H584^3)+(Datenblatt!$C$31*Übersicht!H584^2)+(Datenblatt!$D$31*Übersicht!H584)+Datenblatt!$E$31,IF($C584=11,(Datenblatt!$B$32*Übersicht!H584^3)+(Datenblatt!$C$32*Übersicht!H584^2)+(Datenblatt!$D$32*Übersicht!H584)+Datenblatt!$E$32,0))))))))))))))))))))))))</f>
        <v>0</v>
      </c>
      <c r="N584">
        <f>IF(AND(H584="",C584=11),Datenblatt!$I$29,IF(AND(H584="",C584=12),Datenblatt!$I$29,IF(AND(H584="",C584=16),Datenblatt!$I$29,IF(AND(H584="",C584=15),Datenblatt!$I$29,IF(AND(H584="",C584=14),Datenblatt!$I$29,IF(AND(H584="",C584=13),Datenblatt!$I$29,IF(AND($C584=13,H584&gt;Datenblatt!$X$3),0,IF(AND($C584=14,H584&gt;Datenblatt!$X$4),0,IF(AND($C584=15,H584&gt;Datenblatt!$X$5),0,IF(AND($C584=16,H584&gt;Datenblatt!$X$6),0,IF(AND($C584=12,H584&gt;Datenblatt!$X$7),0,IF(AND($C584=11,H584&gt;Datenblatt!$X$8),0,IF(AND($C584=13,H584&lt;Datenblatt!$W$3),100,IF(AND($C584=14,H584&lt;Datenblatt!$W$4),100,IF(AND($C584=15,H584&lt;Datenblatt!$W$5),100,IF(AND($C584=16,H584&lt;Datenblatt!$W$6),100,IF(AND($C584=12,H584&lt;Datenblatt!$W$7),100,IF(AND($C584=11,H584&lt;Datenblatt!$W$8),100,IF($C584=13,(Datenblatt!$B$27*Übersicht!H584^3)+(Datenblatt!$C$27*Übersicht!H584^2)+(Datenblatt!$D$27*Übersicht!H584)+Datenblatt!$E$27,IF($C584=14,(Datenblatt!$B$28*Übersicht!H584^3)+(Datenblatt!$C$28*Übersicht!H584^2)+(Datenblatt!$D$28*Übersicht!H584)+Datenblatt!$E$28,IF($C584=15,(Datenblatt!$B$29*Übersicht!H584^3)+(Datenblatt!$C$29*Übersicht!H584^2)+(Datenblatt!$D$29*Übersicht!H584)+Datenblatt!$E$29,IF($C584=16,(Datenblatt!$B$30*Übersicht!H584^3)+(Datenblatt!$C$30*Übersicht!H584^2)+(Datenblatt!$D$30*Übersicht!H584)+Datenblatt!$E$30,IF($C584=12,(Datenblatt!$B$31*Übersicht!H584^3)+(Datenblatt!$C$31*Übersicht!H584^2)+(Datenblatt!$D$31*Übersicht!H584)+Datenblatt!$E$31,IF($C584=11,(Datenblatt!$B$32*Übersicht!H584^3)+(Datenblatt!$C$32*Übersicht!H584^2)+(Datenblatt!$D$32*Übersicht!H584)+Datenblatt!$E$32,0))))))))))))))))))))))))</f>
        <v>0</v>
      </c>
      <c r="O584" s="2" t="e">
        <f t="shared" si="36"/>
        <v>#DIV/0!</v>
      </c>
      <c r="P584" s="2" t="e">
        <f t="shared" si="37"/>
        <v>#DIV/0!</v>
      </c>
      <c r="R584" s="2"/>
      <c r="S584" s="2">
        <f>Datenblatt!$I$10</f>
        <v>62.816491055091916</v>
      </c>
      <c r="T584" s="2">
        <f>Datenblatt!$I$18</f>
        <v>62.379148900450787</v>
      </c>
      <c r="U584" s="2">
        <f>Datenblatt!$I$26</f>
        <v>55.885385458572635</v>
      </c>
      <c r="V584" s="2">
        <f>Datenblatt!$I$34</f>
        <v>60.727085155488531</v>
      </c>
      <c r="W584" s="7" t="e">
        <f t="shared" si="38"/>
        <v>#DIV/0!</v>
      </c>
      <c r="Y584" s="2">
        <f>Datenblatt!$I$5</f>
        <v>73.48733784597421</v>
      </c>
      <c r="Z584">
        <f>Datenblatt!$I$13</f>
        <v>79.926562848016317</v>
      </c>
      <c r="AA584">
        <f>Datenblatt!$I$21</f>
        <v>79.953620531215734</v>
      </c>
      <c r="AB584">
        <f>Datenblatt!$I$29</f>
        <v>70.851454876954847</v>
      </c>
      <c r="AC584">
        <f>Datenblatt!$I$37</f>
        <v>75.813025407742586</v>
      </c>
      <c r="AD584" s="7" t="e">
        <f t="shared" si="39"/>
        <v>#DIV/0!</v>
      </c>
    </row>
    <row r="585" spans="10:30" ht="19" x14ac:dyDescent="0.25">
      <c r="J585" s="3" t="e">
        <f>IF(AND($C585=13,Datenblatt!M585&lt;Datenblatt!$R$3),0,IF(AND($C585=14,Datenblatt!M585&lt;Datenblatt!$R$4),0,IF(AND($C585=15,Datenblatt!M585&lt;Datenblatt!$R$5),0,IF(AND($C585=16,Datenblatt!M585&lt;Datenblatt!$R$6),0,IF(AND($C585=12,Datenblatt!M585&lt;Datenblatt!$R$7),0,IF(AND($C585=11,Datenblatt!M585&lt;Datenblatt!$R$8),0,IF(AND($C585=13,Datenblatt!M585&gt;Datenblatt!$Q$3),100,IF(AND($C585=14,Datenblatt!M585&gt;Datenblatt!$Q$4),100,IF(AND($C585=15,Datenblatt!M585&gt;Datenblatt!$Q$5),100,IF(AND($C585=16,Datenblatt!M585&gt;Datenblatt!$Q$6),100,IF(AND($C585=12,Datenblatt!M585&gt;Datenblatt!$Q$7),100,IF(AND($C585=11,Datenblatt!M585&gt;Datenblatt!$Q$8),100,IF(Übersicht!$C585=13,Datenblatt!$B$3*Datenblatt!M585^3+Datenblatt!$C$3*Datenblatt!M585^2+Datenblatt!$D$3*Datenblatt!M585+Datenblatt!$E$3,IF(Übersicht!$C585=14,Datenblatt!$B$4*Datenblatt!M585^3+Datenblatt!$C$4*Datenblatt!M585^2+Datenblatt!$D$4*Datenblatt!M585+Datenblatt!$E$4,IF(Übersicht!$C585=15,Datenblatt!$B$5*Datenblatt!M585^3+Datenblatt!$C$5*Datenblatt!M585^2+Datenblatt!$D$5*Datenblatt!M585+Datenblatt!$E$5,IF(Übersicht!$C585=16,Datenblatt!$B$6*Datenblatt!M585^3+Datenblatt!$C$6*Datenblatt!M585^2+Datenblatt!$D$6*Datenblatt!M585+Datenblatt!$E$6,IF(Übersicht!$C585=12,Datenblatt!$B$7*Datenblatt!M585^3+Datenblatt!$C$7*Datenblatt!M585^2+Datenblatt!$D$7*Datenblatt!M585+Datenblatt!$E$7,IF(Übersicht!$C585=11,Datenblatt!$B$8*Datenblatt!M585^3+Datenblatt!$C$8*Datenblatt!M585^2+Datenblatt!$D$8*Datenblatt!M585+Datenblatt!$E$8,0))))))))))))))))))</f>
        <v>#DIV/0!</v>
      </c>
      <c r="K585" t="e">
        <f>IF(AND(Übersicht!$C585=13,Datenblatt!N585&lt;Datenblatt!$T$3),0,IF(AND(Übersicht!$C585=14,Datenblatt!N585&lt;Datenblatt!$T$4),0,IF(AND(Übersicht!$C585=15,Datenblatt!N585&lt;Datenblatt!$T$5),0,IF(AND(Übersicht!$C585=16,Datenblatt!N585&lt;Datenblatt!$T$6),0,IF(AND(Übersicht!$C585=12,Datenblatt!N585&lt;Datenblatt!$T$7),0,IF(AND(Übersicht!$C585=11,Datenblatt!N585&lt;Datenblatt!$T$8),0,IF(AND($C585=13,Datenblatt!N585&gt;Datenblatt!$S$3),100,IF(AND($C585=14,Datenblatt!N585&gt;Datenblatt!$S$4),100,IF(AND($C585=15,Datenblatt!N585&gt;Datenblatt!$S$5),100,IF(AND($C585=16,Datenblatt!N585&gt;Datenblatt!$S$6),100,IF(AND($C585=12,Datenblatt!N585&gt;Datenblatt!$S$7),100,IF(AND($C585=11,Datenblatt!N585&gt;Datenblatt!$S$8),100,IF(Übersicht!$C585=13,Datenblatt!$B$11*Datenblatt!N585^3+Datenblatt!$C$11*Datenblatt!N585^2+Datenblatt!$D$11*Datenblatt!N585+Datenblatt!$E$11,IF(Übersicht!$C585=14,Datenblatt!$B$12*Datenblatt!N585^3+Datenblatt!$C$12*Datenblatt!N585^2+Datenblatt!$D$12*Datenblatt!N585+Datenblatt!$E$12,IF(Übersicht!$C585=15,Datenblatt!$B$13*Datenblatt!N585^3+Datenblatt!$C$13*Datenblatt!N585^2+Datenblatt!$D$13*Datenblatt!N585+Datenblatt!$E$13,IF(Übersicht!$C585=16,Datenblatt!$B$14*Datenblatt!N585^3+Datenblatt!$C$14*Datenblatt!N585^2+Datenblatt!$D$14*Datenblatt!N585+Datenblatt!$E$14,IF(Übersicht!$C585=12,Datenblatt!$B$15*Datenblatt!N585^3+Datenblatt!$C$15*Datenblatt!N585^2+Datenblatt!$D$15*Datenblatt!N585+Datenblatt!$E$15,IF(Übersicht!$C585=11,Datenblatt!$B$16*Datenblatt!N585^3+Datenblatt!$C$16*Datenblatt!N585^2+Datenblatt!$D$16*Datenblatt!N585+Datenblatt!$E$16,0))))))))))))))))))</f>
        <v>#DIV/0!</v>
      </c>
      <c r="L585">
        <f>IF(AND($C585=13,G585&lt;Datenblatt!$V$3),0,IF(AND($C585=14,G585&lt;Datenblatt!$V$4),0,IF(AND($C585=15,G585&lt;Datenblatt!$V$5),0,IF(AND($C585=16,G585&lt;Datenblatt!$V$6),0,IF(AND($C585=12,G585&lt;Datenblatt!$V$7),0,IF(AND($C585=11,G585&lt;Datenblatt!$V$8),0,IF(AND($C585=13,G585&gt;Datenblatt!$U$3),100,IF(AND($C585=14,G585&gt;Datenblatt!$U$4),100,IF(AND($C585=15,G585&gt;Datenblatt!$U$5),100,IF(AND($C585=16,G585&gt;Datenblatt!$U$6),100,IF(AND($C585=12,G585&gt;Datenblatt!$U$7),100,IF(AND($C585=11,G585&gt;Datenblatt!$U$8),100,IF($C585=13,(Datenblatt!$B$19*Übersicht!G585^3)+(Datenblatt!$C$19*Übersicht!G585^2)+(Datenblatt!$D$19*Übersicht!G585)+Datenblatt!$E$19,IF($C585=14,(Datenblatt!$B$20*Übersicht!G585^3)+(Datenblatt!$C$20*Übersicht!G585^2)+(Datenblatt!$D$20*Übersicht!G585)+Datenblatt!$E$20,IF($C585=15,(Datenblatt!$B$21*Übersicht!G585^3)+(Datenblatt!$C$21*Übersicht!G585^2)+(Datenblatt!$D$21*Übersicht!G585)+Datenblatt!$E$21,IF($C585=16,(Datenblatt!$B$22*Übersicht!G585^3)+(Datenblatt!$C$22*Übersicht!G585^2)+(Datenblatt!$D$22*Übersicht!G585)+Datenblatt!$E$22,IF($C585=12,(Datenblatt!$B$23*Übersicht!G585^3)+(Datenblatt!$C$23*Übersicht!G585^2)+(Datenblatt!$D$23*Übersicht!G585)+Datenblatt!$E$23,IF($C585=11,(Datenblatt!$B$24*Übersicht!G585^3)+(Datenblatt!$C$24*Übersicht!G585^2)+(Datenblatt!$D$24*Übersicht!G585)+Datenblatt!$E$24,0))))))))))))))))))</f>
        <v>0</v>
      </c>
      <c r="M585">
        <f>IF(AND(H585="",C585=11),Datenblatt!$I$26,IF(AND(H585="",C585=12),Datenblatt!$I$26,IF(AND(H585="",C585=16),Datenblatt!$I$27,IF(AND(H585="",C585=15),Datenblatt!$I$26,IF(AND(H585="",C585=14),Datenblatt!$I$26,IF(AND(H585="",C585=13),Datenblatt!$I$26,IF(AND($C585=13,H585&gt;Datenblatt!$X$3),0,IF(AND($C585=14,H585&gt;Datenblatt!$X$4),0,IF(AND($C585=15,H585&gt;Datenblatt!$X$5),0,IF(AND($C585=16,H585&gt;Datenblatt!$X$6),0,IF(AND($C585=12,H585&gt;Datenblatt!$X$7),0,IF(AND($C585=11,H585&gt;Datenblatt!$X$8),0,IF(AND($C585=13,H585&lt;Datenblatt!$W$3),100,IF(AND($C585=14,H585&lt;Datenblatt!$W$4),100,IF(AND($C585=15,H585&lt;Datenblatt!$W$5),100,IF(AND($C585=16,H585&lt;Datenblatt!$W$6),100,IF(AND($C585=12,H585&lt;Datenblatt!$W$7),100,IF(AND($C585=11,H585&lt;Datenblatt!$W$8),100,IF($C585=13,(Datenblatt!$B$27*Übersicht!H585^3)+(Datenblatt!$C$27*Übersicht!H585^2)+(Datenblatt!$D$27*Übersicht!H585)+Datenblatt!$E$27,IF($C585=14,(Datenblatt!$B$28*Übersicht!H585^3)+(Datenblatt!$C$28*Übersicht!H585^2)+(Datenblatt!$D$28*Übersicht!H585)+Datenblatt!$E$28,IF($C585=15,(Datenblatt!$B$29*Übersicht!H585^3)+(Datenblatt!$C$29*Übersicht!H585^2)+(Datenblatt!$D$29*Übersicht!H585)+Datenblatt!$E$29,IF($C585=16,(Datenblatt!$B$30*Übersicht!H585^3)+(Datenblatt!$C$30*Übersicht!H585^2)+(Datenblatt!$D$30*Übersicht!H585)+Datenblatt!$E$30,IF($C585=12,(Datenblatt!$B$31*Übersicht!H585^3)+(Datenblatt!$C$31*Übersicht!H585^2)+(Datenblatt!$D$31*Übersicht!H585)+Datenblatt!$E$31,IF($C585=11,(Datenblatt!$B$32*Übersicht!H585^3)+(Datenblatt!$C$32*Übersicht!H585^2)+(Datenblatt!$D$32*Übersicht!H585)+Datenblatt!$E$32,0))))))))))))))))))))))))</f>
        <v>0</v>
      </c>
      <c r="N585">
        <f>IF(AND(H585="",C585=11),Datenblatt!$I$29,IF(AND(H585="",C585=12),Datenblatt!$I$29,IF(AND(H585="",C585=16),Datenblatt!$I$29,IF(AND(H585="",C585=15),Datenblatt!$I$29,IF(AND(H585="",C585=14),Datenblatt!$I$29,IF(AND(H585="",C585=13),Datenblatt!$I$29,IF(AND($C585=13,H585&gt;Datenblatt!$X$3),0,IF(AND($C585=14,H585&gt;Datenblatt!$X$4),0,IF(AND($C585=15,H585&gt;Datenblatt!$X$5),0,IF(AND($C585=16,H585&gt;Datenblatt!$X$6),0,IF(AND($C585=12,H585&gt;Datenblatt!$X$7),0,IF(AND($C585=11,H585&gt;Datenblatt!$X$8),0,IF(AND($C585=13,H585&lt;Datenblatt!$W$3),100,IF(AND($C585=14,H585&lt;Datenblatt!$W$4),100,IF(AND($C585=15,H585&lt;Datenblatt!$W$5),100,IF(AND($C585=16,H585&lt;Datenblatt!$W$6),100,IF(AND($C585=12,H585&lt;Datenblatt!$W$7),100,IF(AND($C585=11,H585&lt;Datenblatt!$W$8),100,IF($C585=13,(Datenblatt!$B$27*Übersicht!H585^3)+(Datenblatt!$C$27*Übersicht!H585^2)+(Datenblatt!$D$27*Übersicht!H585)+Datenblatt!$E$27,IF($C585=14,(Datenblatt!$B$28*Übersicht!H585^3)+(Datenblatt!$C$28*Übersicht!H585^2)+(Datenblatt!$D$28*Übersicht!H585)+Datenblatt!$E$28,IF($C585=15,(Datenblatt!$B$29*Übersicht!H585^3)+(Datenblatt!$C$29*Übersicht!H585^2)+(Datenblatt!$D$29*Übersicht!H585)+Datenblatt!$E$29,IF($C585=16,(Datenblatt!$B$30*Übersicht!H585^3)+(Datenblatt!$C$30*Übersicht!H585^2)+(Datenblatt!$D$30*Übersicht!H585)+Datenblatt!$E$30,IF($C585=12,(Datenblatt!$B$31*Übersicht!H585^3)+(Datenblatt!$C$31*Übersicht!H585^2)+(Datenblatt!$D$31*Übersicht!H585)+Datenblatt!$E$31,IF($C585=11,(Datenblatt!$B$32*Übersicht!H585^3)+(Datenblatt!$C$32*Übersicht!H585^2)+(Datenblatt!$D$32*Übersicht!H585)+Datenblatt!$E$32,0))))))))))))))))))))))))</f>
        <v>0</v>
      </c>
      <c r="O585" s="2" t="e">
        <f t="shared" si="36"/>
        <v>#DIV/0!</v>
      </c>
      <c r="P585" s="2" t="e">
        <f t="shared" si="37"/>
        <v>#DIV/0!</v>
      </c>
      <c r="R585" s="2"/>
      <c r="S585" s="2">
        <f>Datenblatt!$I$10</f>
        <v>62.816491055091916</v>
      </c>
      <c r="T585" s="2">
        <f>Datenblatt!$I$18</f>
        <v>62.379148900450787</v>
      </c>
      <c r="U585" s="2">
        <f>Datenblatt!$I$26</f>
        <v>55.885385458572635</v>
      </c>
      <c r="V585" s="2">
        <f>Datenblatt!$I$34</f>
        <v>60.727085155488531</v>
      </c>
      <c r="W585" s="7" t="e">
        <f t="shared" si="38"/>
        <v>#DIV/0!</v>
      </c>
      <c r="Y585" s="2">
        <f>Datenblatt!$I$5</f>
        <v>73.48733784597421</v>
      </c>
      <c r="Z585">
        <f>Datenblatt!$I$13</f>
        <v>79.926562848016317</v>
      </c>
      <c r="AA585">
        <f>Datenblatt!$I$21</f>
        <v>79.953620531215734</v>
      </c>
      <c r="AB585">
        <f>Datenblatt!$I$29</f>
        <v>70.851454876954847</v>
      </c>
      <c r="AC585">
        <f>Datenblatt!$I$37</f>
        <v>75.813025407742586</v>
      </c>
      <c r="AD585" s="7" t="e">
        <f t="shared" si="39"/>
        <v>#DIV/0!</v>
      </c>
    </row>
    <row r="586" spans="10:30" ht="19" x14ac:dyDescent="0.25">
      <c r="J586" s="3" t="e">
        <f>IF(AND($C586=13,Datenblatt!M586&lt;Datenblatt!$R$3),0,IF(AND($C586=14,Datenblatt!M586&lt;Datenblatt!$R$4),0,IF(AND($C586=15,Datenblatt!M586&lt;Datenblatt!$R$5),0,IF(AND($C586=16,Datenblatt!M586&lt;Datenblatt!$R$6),0,IF(AND($C586=12,Datenblatt!M586&lt;Datenblatt!$R$7),0,IF(AND($C586=11,Datenblatt!M586&lt;Datenblatt!$R$8),0,IF(AND($C586=13,Datenblatt!M586&gt;Datenblatt!$Q$3),100,IF(AND($C586=14,Datenblatt!M586&gt;Datenblatt!$Q$4),100,IF(AND($C586=15,Datenblatt!M586&gt;Datenblatt!$Q$5),100,IF(AND($C586=16,Datenblatt!M586&gt;Datenblatt!$Q$6),100,IF(AND($C586=12,Datenblatt!M586&gt;Datenblatt!$Q$7),100,IF(AND($C586=11,Datenblatt!M586&gt;Datenblatt!$Q$8),100,IF(Übersicht!$C586=13,Datenblatt!$B$3*Datenblatt!M586^3+Datenblatt!$C$3*Datenblatt!M586^2+Datenblatt!$D$3*Datenblatt!M586+Datenblatt!$E$3,IF(Übersicht!$C586=14,Datenblatt!$B$4*Datenblatt!M586^3+Datenblatt!$C$4*Datenblatt!M586^2+Datenblatt!$D$4*Datenblatt!M586+Datenblatt!$E$4,IF(Übersicht!$C586=15,Datenblatt!$B$5*Datenblatt!M586^3+Datenblatt!$C$5*Datenblatt!M586^2+Datenblatt!$D$5*Datenblatt!M586+Datenblatt!$E$5,IF(Übersicht!$C586=16,Datenblatt!$B$6*Datenblatt!M586^3+Datenblatt!$C$6*Datenblatt!M586^2+Datenblatt!$D$6*Datenblatt!M586+Datenblatt!$E$6,IF(Übersicht!$C586=12,Datenblatt!$B$7*Datenblatt!M586^3+Datenblatt!$C$7*Datenblatt!M586^2+Datenblatt!$D$7*Datenblatt!M586+Datenblatt!$E$7,IF(Übersicht!$C586=11,Datenblatt!$B$8*Datenblatt!M586^3+Datenblatt!$C$8*Datenblatt!M586^2+Datenblatt!$D$8*Datenblatt!M586+Datenblatt!$E$8,0))))))))))))))))))</f>
        <v>#DIV/0!</v>
      </c>
      <c r="K586" t="e">
        <f>IF(AND(Übersicht!$C586=13,Datenblatt!N586&lt;Datenblatt!$T$3),0,IF(AND(Übersicht!$C586=14,Datenblatt!N586&lt;Datenblatt!$T$4),0,IF(AND(Übersicht!$C586=15,Datenblatt!N586&lt;Datenblatt!$T$5),0,IF(AND(Übersicht!$C586=16,Datenblatt!N586&lt;Datenblatt!$T$6),0,IF(AND(Übersicht!$C586=12,Datenblatt!N586&lt;Datenblatt!$T$7),0,IF(AND(Übersicht!$C586=11,Datenblatt!N586&lt;Datenblatt!$T$8),0,IF(AND($C586=13,Datenblatt!N586&gt;Datenblatt!$S$3),100,IF(AND($C586=14,Datenblatt!N586&gt;Datenblatt!$S$4),100,IF(AND($C586=15,Datenblatt!N586&gt;Datenblatt!$S$5),100,IF(AND($C586=16,Datenblatt!N586&gt;Datenblatt!$S$6),100,IF(AND($C586=12,Datenblatt!N586&gt;Datenblatt!$S$7),100,IF(AND($C586=11,Datenblatt!N586&gt;Datenblatt!$S$8),100,IF(Übersicht!$C586=13,Datenblatt!$B$11*Datenblatt!N586^3+Datenblatt!$C$11*Datenblatt!N586^2+Datenblatt!$D$11*Datenblatt!N586+Datenblatt!$E$11,IF(Übersicht!$C586=14,Datenblatt!$B$12*Datenblatt!N586^3+Datenblatt!$C$12*Datenblatt!N586^2+Datenblatt!$D$12*Datenblatt!N586+Datenblatt!$E$12,IF(Übersicht!$C586=15,Datenblatt!$B$13*Datenblatt!N586^3+Datenblatt!$C$13*Datenblatt!N586^2+Datenblatt!$D$13*Datenblatt!N586+Datenblatt!$E$13,IF(Übersicht!$C586=16,Datenblatt!$B$14*Datenblatt!N586^3+Datenblatt!$C$14*Datenblatt!N586^2+Datenblatt!$D$14*Datenblatt!N586+Datenblatt!$E$14,IF(Übersicht!$C586=12,Datenblatt!$B$15*Datenblatt!N586^3+Datenblatt!$C$15*Datenblatt!N586^2+Datenblatt!$D$15*Datenblatt!N586+Datenblatt!$E$15,IF(Übersicht!$C586=11,Datenblatt!$B$16*Datenblatt!N586^3+Datenblatt!$C$16*Datenblatt!N586^2+Datenblatt!$D$16*Datenblatt!N586+Datenblatt!$E$16,0))))))))))))))))))</f>
        <v>#DIV/0!</v>
      </c>
      <c r="L586">
        <f>IF(AND($C586=13,G586&lt;Datenblatt!$V$3),0,IF(AND($C586=14,G586&lt;Datenblatt!$V$4),0,IF(AND($C586=15,G586&lt;Datenblatt!$V$5),0,IF(AND($C586=16,G586&lt;Datenblatt!$V$6),0,IF(AND($C586=12,G586&lt;Datenblatt!$V$7),0,IF(AND($C586=11,G586&lt;Datenblatt!$V$8),0,IF(AND($C586=13,G586&gt;Datenblatt!$U$3),100,IF(AND($C586=14,G586&gt;Datenblatt!$U$4),100,IF(AND($C586=15,G586&gt;Datenblatt!$U$5),100,IF(AND($C586=16,G586&gt;Datenblatt!$U$6),100,IF(AND($C586=12,G586&gt;Datenblatt!$U$7),100,IF(AND($C586=11,G586&gt;Datenblatt!$U$8),100,IF($C586=13,(Datenblatt!$B$19*Übersicht!G586^3)+(Datenblatt!$C$19*Übersicht!G586^2)+(Datenblatt!$D$19*Übersicht!G586)+Datenblatt!$E$19,IF($C586=14,(Datenblatt!$B$20*Übersicht!G586^3)+(Datenblatt!$C$20*Übersicht!G586^2)+(Datenblatt!$D$20*Übersicht!G586)+Datenblatt!$E$20,IF($C586=15,(Datenblatt!$B$21*Übersicht!G586^3)+(Datenblatt!$C$21*Übersicht!G586^2)+(Datenblatt!$D$21*Übersicht!G586)+Datenblatt!$E$21,IF($C586=16,(Datenblatt!$B$22*Übersicht!G586^3)+(Datenblatt!$C$22*Übersicht!G586^2)+(Datenblatt!$D$22*Übersicht!G586)+Datenblatt!$E$22,IF($C586=12,(Datenblatt!$B$23*Übersicht!G586^3)+(Datenblatt!$C$23*Übersicht!G586^2)+(Datenblatt!$D$23*Übersicht!G586)+Datenblatt!$E$23,IF($C586=11,(Datenblatt!$B$24*Übersicht!G586^3)+(Datenblatt!$C$24*Übersicht!G586^2)+(Datenblatt!$D$24*Übersicht!G586)+Datenblatt!$E$24,0))))))))))))))))))</f>
        <v>0</v>
      </c>
      <c r="M586">
        <f>IF(AND(H586="",C586=11),Datenblatt!$I$26,IF(AND(H586="",C586=12),Datenblatt!$I$26,IF(AND(H586="",C586=16),Datenblatt!$I$27,IF(AND(H586="",C586=15),Datenblatt!$I$26,IF(AND(H586="",C586=14),Datenblatt!$I$26,IF(AND(H586="",C586=13),Datenblatt!$I$26,IF(AND($C586=13,H586&gt;Datenblatt!$X$3),0,IF(AND($C586=14,H586&gt;Datenblatt!$X$4),0,IF(AND($C586=15,H586&gt;Datenblatt!$X$5),0,IF(AND($C586=16,H586&gt;Datenblatt!$X$6),0,IF(AND($C586=12,H586&gt;Datenblatt!$X$7),0,IF(AND($C586=11,H586&gt;Datenblatt!$X$8),0,IF(AND($C586=13,H586&lt;Datenblatt!$W$3),100,IF(AND($C586=14,H586&lt;Datenblatt!$W$4),100,IF(AND($C586=15,H586&lt;Datenblatt!$W$5),100,IF(AND($C586=16,H586&lt;Datenblatt!$W$6),100,IF(AND($C586=12,H586&lt;Datenblatt!$W$7),100,IF(AND($C586=11,H586&lt;Datenblatt!$W$8),100,IF($C586=13,(Datenblatt!$B$27*Übersicht!H586^3)+(Datenblatt!$C$27*Übersicht!H586^2)+(Datenblatt!$D$27*Übersicht!H586)+Datenblatt!$E$27,IF($C586=14,(Datenblatt!$B$28*Übersicht!H586^3)+(Datenblatt!$C$28*Übersicht!H586^2)+(Datenblatt!$D$28*Übersicht!H586)+Datenblatt!$E$28,IF($C586=15,(Datenblatt!$B$29*Übersicht!H586^3)+(Datenblatt!$C$29*Übersicht!H586^2)+(Datenblatt!$D$29*Übersicht!H586)+Datenblatt!$E$29,IF($C586=16,(Datenblatt!$B$30*Übersicht!H586^3)+(Datenblatt!$C$30*Übersicht!H586^2)+(Datenblatt!$D$30*Übersicht!H586)+Datenblatt!$E$30,IF($C586=12,(Datenblatt!$B$31*Übersicht!H586^3)+(Datenblatt!$C$31*Übersicht!H586^2)+(Datenblatt!$D$31*Übersicht!H586)+Datenblatt!$E$31,IF($C586=11,(Datenblatt!$B$32*Übersicht!H586^3)+(Datenblatt!$C$32*Übersicht!H586^2)+(Datenblatt!$D$32*Übersicht!H586)+Datenblatt!$E$32,0))))))))))))))))))))))))</f>
        <v>0</v>
      </c>
      <c r="N586">
        <f>IF(AND(H586="",C586=11),Datenblatt!$I$29,IF(AND(H586="",C586=12),Datenblatt!$I$29,IF(AND(H586="",C586=16),Datenblatt!$I$29,IF(AND(H586="",C586=15),Datenblatt!$I$29,IF(AND(H586="",C586=14),Datenblatt!$I$29,IF(AND(H586="",C586=13),Datenblatt!$I$29,IF(AND($C586=13,H586&gt;Datenblatt!$X$3),0,IF(AND($C586=14,H586&gt;Datenblatt!$X$4),0,IF(AND($C586=15,H586&gt;Datenblatt!$X$5),0,IF(AND($C586=16,H586&gt;Datenblatt!$X$6),0,IF(AND($C586=12,H586&gt;Datenblatt!$X$7),0,IF(AND($C586=11,H586&gt;Datenblatt!$X$8),0,IF(AND($C586=13,H586&lt;Datenblatt!$W$3),100,IF(AND($C586=14,H586&lt;Datenblatt!$W$4),100,IF(AND($C586=15,H586&lt;Datenblatt!$W$5),100,IF(AND($C586=16,H586&lt;Datenblatt!$W$6),100,IF(AND($C586=12,H586&lt;Datenblatt!$W$7),100,IF(AND($C586=11,H586&lt;Datenblatt!$W$8),100,IF($C586=13,(Datenblatt!$B$27*Übersicht!H586^3)+(Datenblatt!$C$27*Übersicht!H586^2)+(Datenblatt!$D$27*Übersicht!H586)+Datenblatt!$E$27,IF($C586=14,(Datenblatt!$B$28*Übersicht!H586^3)+(Datenblatt!$C$28*Übersicht!H586^2)+(Datenblatt!$D$28*Übersicht!H586)+Datenblatt!$E$28,IF($C586=15,(Datenblatt!$B$29*Übersicht!H586^3)+(Datenblatt!$C$29*Übersicht!H586^2)+(Datenblatt!$D$29*Übersicht!H586)+Datenblatt!$E$29,IF($C586=16,(Datenblatt!$B$30*Übersicht!H586^3)+(Datenblatt!$C$30*Übersicht!H586^2)+(Datenblatt!$D$30*Übersicht!H586)+Datenblatt!$E$30,IF($C586=12,(Datenblatt!$B$31*Übersicht!H586^3)+(Datenblatt!$C$31*Übersicht!H586^2)+(Datenblatt!$D$31*Übersicht!H586)+Datenblatt!$E$31,IF($C586=11,(Datenblatt!$B$32*Übersicht!H586^3)+(Datenblatt!$C$32*Übersicht!H586^2)+(Datenblatt!$D$32*Übersicht!H586)+Datenblatt!$E$32,0))))))))))))))))))))))))</f>
        <v>0</v>
      </c>
      <c r="O586" s="2" t="e">
        <f t="shared" si="36"/>
        <v>#DIV/0!</v>
      </c>
      <c r="P586" s="2" t="e">
        <f t="shared" si="37"/>
        <v>#DIV/0!</v>
      </c>
      <c r="R586" s="2"/>
      <c r="S586" s="2">
        <f>Datenblatt!$I$10</f>
        <v>62.816491055091916</v>
      </c>
      <c r="T586" s="2">
        <f>Datenblatt!$I$18</f>
        <v>62.379148900450787</v>
      </c>
      <c r="U586" s="2">
        <f>Datenblatt!$I$26</f>
        <v>55.885385458572635</v>
      </c>
      <c r="V586" s="2">
        <f>Datenblatt!$I$34</f>
        <v>60.727085155488531</v>
      </c>
      <c r="W586" s="7" t="e">
        <f t="shared" si="38"/>
        <v>#DIV/0!</v>
      </c>
      <c r="Y586" s="2">
        <f>Datenblatt!$I$5</f>
        <v>73.48733784597421</v>
      </c>
      <c r="Z586">
        <f>Datenblatt!$I$13</f>
        <v>79.926562848016317</v>
      </c>
      <c r="AA586">
        <f>Datenblatt!$I$21</f>
        <v>79.953620531215734</v>
      </c>
      <c r="AB586">
        <f>Datenblatt!$I$29</f>
        <v>70.851454876954847</v>
      </c>
      <c r="AC586">
        <f>Datenblatt!$I$37</f>
        <v>75.813025407742586</v>
      </c>
      <c r="AD586" s="7" t="e">
        <f t="shared" si="39"/>
        <v>#DIV/0!</v>
      </c>
    </row>
    <row r="587" spans="10:30" ht="19" x14ac:dyDescent="0.25">
      <c r="J587" s="3" t="e">
        <f>IF(AND($C587=13,Datenblatt!M587&lt;Datenblatt!$R$3),0,IF(AND($C587=14,Datenblatt!M587&lt;Datenblatt!$R$4),0,IF(AND($C587=15,Datenblatt!M587&lt;Datenblatt!$R$5),0,IF(AND($C587=16,Datenblatt!M587&lt;Datenblatt!$R$6),0,IF(AND($C587=12,Datenblatt!M587&lt;Datenblatt!$R$7),0,IF(AND($C587=11,Datenblatt!M587&lt;Datenblatt!$R$8),0,IF(AND($C587=13,Datenblatt!M587&gt;Datenblatt!$Q$3),100,IF(AND($C587=14,Datenblatt!M587&gt;Datenblatt!$Q$4),100,IF(AND($C587=15,Datenblatt!M587&gt;Datenblatt!$Q$5),100,IF(AND($C587=16,Datenblatt!M587&gt;Datenblatt!$Q$6),100,IF(AND($C587=12,Datenblatt!M587&gt;Datenblatt!$Q$7),100,IF(AND($C587=11,Datenblatt!M587&gt;Datenblatt!$Q$8),100,IF(Übersicht!$C587=13,Datenblatt!$B$3*Datenblatt!M587^3+Datenblatt!$C$3*Datenblatt!M587^2+Datenblatt!$D$3*Datenblatt!M587+Datenblatt!$E$3,IF(Übersicht!$C587=14,Datenblatt!$B$4*Datenblatt!M587^3+Datenblatt!$C$4*Datenblatt!M587^2+Datenblatt!$D$4*Datenblatt!M587+Datenblatt!$E$4,IF(Übersicht!$C587=15,Datenblatt!$B$5*Datenblatt!M587^3+Datenblatt!$C$5*Datenblatt!M587^2+Datenblatt!$D$5*Datenblatt!M587+Datenblatt!$E$5,IF(Übersicht!$C587=16,Datenblatt!$B$6*Datenblatt!M587^3+Datenblatt!$C$6*Datenblatt!M587^2+Datenblatt!$D$6*Datenblatt!M587+Datenblatt!$E$6,IF(Übersicht!$C587=12,Datenblatt!$B$7*Datenblatt!M587^3+Datenblatt!$C$7*Datenblatt!M587^2+Datenblatt!$D$7*Datenblatt!M587+Datenblatt!$E$7,IF(Übersicht!$C587=11,Datenblatt!$B$8*Datenblatt!M587^3+Datenblatt!$C$8*Datenblatt!M587^2+Datenblatt!$D$8*Datenblatt!M587+Datenblatt!$E$8,0))))))))))))))))))</f>
        <v>#DIV/0!</v>
      </c>
      <c r="K587" t="e">
        <f>IF(AND(Übersicht!$C587=13,Datenblatt!N587&lt;Datenblatt!$T$3),0,IF(AND(Übersicht!$C587=14,Datenblatt!N587&lt;Datenblatt!$T$4),0,IF(AND(Übersicht!$C587=15,Datenblatt!N587&lt;Datenblatt!$T$5),0,IF(AND(Übersicht!$C587=16,Datenblatt!N587&lt;Datenblatt!$T$6),0,IF(AND(Übersicht!$C587=12,Datenblatt!N587&lt;Datenblatt!$T$7),0,IF(AND(Übersicht!$C587=11,Datenblatt!N587&lt;Datenblatt!$T$8),0,IF(AND($C587=13,Datenblatt!N587&gt;Datenblatt!$S$3),100,IF(AND($C587=14,Datenblatt!N587&gt;Datenblatt!$S$4),100,IF(AND($C587=15,Datenblatt!N587&gt;Datenblatt!$S$5),100,IF(AND($C587=16,Datenblatt!N587&gt;Datenblatt!$S$6),100,IF(AND($C587=12,Datenblatt!N587&gt;Datenblatt!$S$7),100,IF(AND($C587=11,Datenblatt!N587&gt;Datenblatt!$S$8),100,IF(Übersicht!$C587=13,Datenblatt!$B$11*Datenblatt!N587^3+Datenblatt!$C$11*Datenblatt!N587^2+Datenblatt!$D$11*Datenblatt!N587+Datenblatt!$E$11,IF(Übersicht!$C587=14,Datenblatt!$B$12*Datenblatt!N587^3+Datenblatt!$C$12*Datenblatt!N587^2+Datenblatt!$D$12*Datenblatt!N587+Datenblatt!$E$12,IF(Übersicht!$C587=15,Datenblatt!$B$13*Datenblatt!N587^3+Datenblatt!$C$13*Datenblatt!N587^2+Datenblatt!$D$13*Datenblatt!N587+Datenblatt!$E$13,IF(Übersicht!$C587=16,Datenblatt!$B$14*Datenblatt!N587^3+Datenblatt!$C$14*Datenblatt!N587^2+Datenblatt!$D$14*Datenblatt!N587+Datenblatt!$E$14,IF(Übersicht!$C587=12,Datenblatt!$B$15*Datenblatt!N587^3+Datenblatt!$C$15*Datenblatt!N587^2+Datenblatt!$D$15*Datenblatt!N587+Datenblatt!$E$15,IF(Übersicht!$C587=11,Datenblatt!$B$16*Datenblatt!N587^3+Datenblatt!$C$16*Datenblatt!N587^2+Datenblatt!$D$16*Datenblatt!N587+Datenblatt!$E$16,0))))))))))))))))))</f>
        <v>#DIV/0!</v>
      </c>
      <c r="L587">
        <f>IF(AND($C587=13,G587&lt;Datenblatt!$V$3),0,IF(AND($C587=14,G587&lt;Datenblatt!$V$4),0,IF(AND($C587=15,G587&lt;Datenblatt!$V$5),0,IF(AND($C587=16,G587&lt;Datenblatt!$V$6),0,IF(AND($C587=12,G587&lt;Datenblatt!$V$7),0,IF(AND($C587=11,G587&lt;Datenblatt!$V$8),0,IF(AND($C587=13,G587&gt;Datenblatt!$U$3),100,IF(AND($C587=14,G587&gt;Datenblatt!$U$4),100,IF(AND($C587=15,G587&gt;Datenblatt!$U$5),100,IF(AND($C587=16,G587&gt;Datenblatt!$U$6),100,IF(AND($C587=12,G587&gt;Datenblatt!$U$7),100,IF(AND($C587=11,G587&gt;Datenblatt!$U$8),100,IF($C587=13,(Datenblatt!$B$19*Übersicht!G587^3)+(Datenblatt!$C$19*Übersicht!G587^2)+(Datenblatt!$D$19*Übersicht!G587)+Datenblatt!$E$19,IF($C587=14,(Datenblatt!$B$20*Übersicht!G587^3)+(Datenblatt!$C$20*Übersicht!G587^2)+(Datenblatt!$D$20*Übersicht!G587)+Datenblatt!$E$20,IF($C587=15,(Datenblatt!$B$21*Übersicht!G587^3)+(Datenblatt!$C$21*Übersicht!G587^2)+(Datenblatt!$D$21*Übersicht!G587)+Datenblatt!$E$21,IF($C587=16,(Datenblatt!$B$22*Übersicht!G587^3)+(Datenblatt!$C$22*Übersicht!G587^2)+(Datenblatt!$D$22*Übersicht!G587)+Datenblatt!$E$22,IF($C587=12,(Datenblatt!$B$23*Übersicht!G587^3)+(Datenblatt!$C$23*Übersicht!G587^2)+(Datenblatt!$D$23*Übersicht!G587)+Datenblatt!$E$23,IF($C587=11,(Datenblatt!$B$24*Übersicht!G587^3)+(Datenblatt!$C$24*Übersicht!G587^2)+(Datenblatt!$D$24*Übersicht!G587)+Datenblatt!$E$24,0))))))))))))))))))</f>
        <v>0</v>
      </c>
      <c r="M587">
        <f>IF(AND(H587="",C587=11),Datenblatt!$I$26,IF(AND(H587="",C587=12),Datenblatt!$I$26,IF(AND(H587="",C587=16),Datenblatt!$I$27,IF(AND(H587="",C587=15),Datenblatt!$I$26,IF(AND(H587="",C587=14),Datenblatt!$I$26,IF(AND(H587="",C587=13),Datenblatt!$I$26,IF(AND($C587=13,H587&gt;Datenblatt!$X$3),0,IF(AND($C587=14,H587&gt;Datenblatt!$X$4),0,IF(AND($C587=15,H587&gt;Datenblatt!$X$5),0,IF(AND($C587=16,H587&gt;Datenblatt!$X$6),0,IF(AND($C587=12,H587&gt;Datenblatt!$X$7),0,IF(AND($C587=11,H587&gt;Datenblatt!$X$8),0,IF(AND($C587=13,H587&lt;Datenblatt!$W$3),100,IF(AND($C587=14,H587&lt;Datenblatt!$W$4),100,IF(AND($C587=15,H587&lt;Datenblatt!$W$5),100,IF(AND($C587=16,H587&lt;Datenblatt!$W$6),100,IF(AND($C587=12,H587&lt;Datenblatt!$W$7),100,IF(AND($C587=11,H587&lt;Datenblatt!$W$8),100,IF($C587=13,(Datenblatt!$B$27*Übersicht!H587^3)+(Datenblatt!$C$27*Übersicht!H587^2)+(Datenblatt!$D$27*Übersicht!H587)+Datenblatt!$E$27,IF($C587=14,(Datenblatt!$B$28*Übersicht!H587^3)+(Datenblatt!$C$28*Übersicht!H587^2)+(Datenblatt!$D$28*Übersicht!H587)+Datenblatt!$E$28,IF($C587=15,(Datenblatt!$B$29*Übersicht!H587^3)+(Datenblatt!$C$29*Übersicht!H587^2)+(Datenblatt!$D$29*Übersicht!H587)+Datenblatt!$E$29,IF($C587=16,(Datenblatt!$B$30*Übersicht!H587^3)+(Datenblatt!$C$30*Übersicht!H587^2)+(Datenblatt!$D$30*Übersicht!H587)+Datenblatt!$E$30,IF($C587=12,(Datenblatt!$B$31*Übersicht!H587^3)+(Datenblatt!$C$31*Übersicht!H587^2)+(Datenblatt!$D$31*Übersicht!H587)+Datenblatt!$E$31,IF($C587=11,(Datenblatt!$B$32*Übersicht!H587^3)+(Datenblatt!$C$32*Übersicht!H587^2)+(Datenblatt!$D$32*Übersicht!H587)+Datenblatt!$E$32,0))))))))))))))))))))))))</f>
        <v>0</v>
      </c>
      <c r="N587">
        <f>IF(AND(H587="",C587=11),Datenblatt!$I$29,IF(AND(H587="",C587=12),Datenblatt!$I$29,IF(AND(H587="",C587=16),Datenblatt!$I$29,IF(AND(H587="",C587=15),Datenblatt!$I$29,IF(AND(H587="",C587=14),Datenblatt!$I$29,IF(AND(H587="",C587=13),Datenblatt!$I$29,IF(AND($C587=13,H587&gt;Datenblatt!$X$3),0,IF(AND($C587=14,H587&gt;Datenblatt!$X$4),0,IF(AND($C587=15,H587&gt;Datenblatt!$X$5),0,IF(AND($C587=16,H587&gt;Datenblatt!$X$6),0,IF(AND($C587=12,H587&gt;Datenblatt!$X$7),0,IF(AND($C587=11,H587&gt;Datenblatt!$X$8),0,IF(AND($C587=13,H587&lt;Datenblatt!$W$3),100,IF(AND($C587=14,H587&lt;Datenblatt!$W$4),100,IF(AND($C587=15,H587&lt;Datenblatt!$W$5),100,IF(AND($C587=16,H587&lt;Datenblatt!$W$6),100,IF(AND($C587=12,H587&lt;Datenblatt!$W$7),100,IF(AND($C587=11,H587&lt;Datenblatt!$W$8),100,IF($C587=13,(Datenblatt!$B$27*Übersicht!H587^3)+(Datenblatt!$C$27*Übersicht!H587^2)+(Datenblatt!$D$27*Übersicht!H587)+Datenblatt!$E$27,IF($C587=14,(Datenblatt!$B$28*Übersicht!H587^3)+(Datenblatt!$C$28*Übersicht!H587^2)+(Datenblatt!$D$28*Übersicht!H587)+Datenblatt!$E$28,IF($C587=15,(Datenblatt!$B$29*Übersicht!H587^3)+(Datenblatt!$C$29*Übersicht!H587^2)+(Datenblatt!$D$29*Übersicht!H587)+Datenblatt!$E$29,IF($C587=16,(Datenblatt!$B$30*Übersicht!H587^3)+(Datenblatt!$C$30*Übersicht!H587^2)+(Datenblatt!$D$30*Übersicht!H587)+Datenblatt!$E$30,IF($C587=12,(Datenblatt!$B$31*Übersicht!H587^3)+(Datenblatt!$C$31*Übersicht!H587^2)+(Datenblatt!$D$31*Übersicht!H587)+Datenblatt!$E$31,IF($C587=11,(Datenblatt!$B$32*Übersicht!H587^3)+(Datenblatt!$C$32*Übersicht!H587^2)+(Datenblatt!$D$32*Übersicht!H587)+Datenblatt!$E$32,0))))))))))))))))))))))))</f>
        <v>0</v>
      </c>
      <c r="O587" s="2" t="e">
        <f t="shared" si="36"/>
        <v>#DIV/0!</v>
      </c>
      <c r="P587" s="2" t="e">
        <f t="shared" si="37"/>
        <v>#DIV/0!</v>
      </c>
      <c r="R587" s="2"/>
      <c r="S587" s="2">
        <f>Datenblatt!$I$10</f>
        <v>62.816491055091916</v>
      </c>
      <c r="T587" s="2">
        <f>Datenblatt!$I$18</f>
        <v>62.379148900450787</v>
      </c>
      <c r="U587" s="2">
        <f>Datenblatt!$I$26</f>
        <v>55.885385458572635</v>
      </c>
      <c r="V587" s="2">
        <f>Datenblatt!$I$34</f>
        <v>60.727085155488531</v>
      </c>
      <c r="W587" s="7" t="e">
        <f t="shared" si="38"/>
        <v>#DIV/0!</v>
      </c>
      <c r="Y587" s="2">
        <f>Datenblatt!$I$5</f>
        <v>73.48733784597421</v>
      </c>
      <c r="Z587">
        <f>Datenblatt!$I$13</f>
        <v>79.926562848016317</v>
      </c>
      <c r="AA587">
        <f>Datenblatt!$I$21</f>
        <v>79.953620531215734</v>
      </c>
      <c r="AB587">
        <f>Datenblatt!$I$29</f>
        <v>70.851454876954847</v>
      </c>
      <c r="AC587">
        <f>Datenblatt!$I$37</f>
        <v>75.813025407742586</v>
      </c>
      <c r="AD587" s="7" t="e">
        <f t="shared" si="39"/>
        <v>#DIV/0!</v>
      </c>
    </row>
    <row r="588" spans="10:30" ht="19" x14ac:dyDescent="0.25">
      <c r="J588" s="3" t="e">
        <f>IF(AND($C588=13,Datenblatt!M588&lt;Datenblatt!$R$3),0,IF(AND($C588=14,Datenblatt!M588&lt;Datenblatt!$R$4),0,IF(AND($C588=15,Datenblatt!M588&lt;Datenblatt!$R$5),0,IF(AND($C588=16,Datenblatt!M588&lt;Datenblatt!$R$6),0,IF(AND($C588=12,Datenblatt!M588&lt;Datenblatt!$R$7),0,IF(AND($C588=11,Datenblatt!M588&lt;Datenblatt!$R$8),0,IF(AND($C588=13,Datenblatt!M588&gt;Datenblatt!$Q$3),100,IF(AND($C588=14,Datenblatt!M588&gt;Datenblatt!$Q$4),100,IF(AND($C588=15,Datenblatt!M588&gt;Datenblatt!$Q$5),100,IF(AND($C588=16,Datenblatt!M588&gt;Datenblatt!$Q$6),100,IF(AND($C588=12,Datenblatt!M588&gt;Datenblatt!$Q$7),100,IF(AND($C588=11,Datenblatt!M588&gt;Datenblatt!$Q$8),100,IF(Übersicht!$C588=13,Datenblatt!$B$3*Datenblatt!M588^3+Datenblatt!$C$3*Datenblatt!M588^2+Datenblatt!$D$3*Datenblatt!M588+Datenblatt!$E$3,IF(Übersicht!$C588=14,Datenblatt!$B$4*Datenblatt!M588^3+Datenblatt!$C$4*Datenblatt!M588^2+Datenblatt!$D$4*Datenblatt!M588+Datenblatt!$E$4,IF(Übersicht!$C588=15,Datenblatt!$B$5*Datenblatt!M588^3+Datenblatt!$C$5*Datenblatt!M588^2+Datenblatt!$D$5*Datenblatt!M588+Datenblatt!$E$5,IF(Übersicht!$C588=16,Datenblatt!$B$6*Datenblatt!M588^3+Datenblatt!$C$6*Datenblatt!M588^2+Datenblatt!$D$6*Datenblatt!M588+Datenblatt!$E$6,IF(Übersicht!$C588=12,Datenblatt!$B$7*Datenblatt!M588^3+Datenblatt!$C$7*Datenblatt!M588^2+Datenblatt!$D$7*Datenblatt!M588+Datenblatt!$E$7,IF(Übersicht!$C588=11,Datenblatt!$B$8*Datenblatt!M588^3+Datenblatt!$C$8*Datenblatt!M588^2+Datenblatt!$D$8*Datenblatt!M588+Datenblatt!$E$8,0))))))))))))))))))</f>
        <v>#DIV/0!</v>
      </c>
      <c r="K588" t="e">
        <f>IF(AND(Übersicht!$C588=13,Datenblatt!N588&lt;Datenblatt!$T$3),0,IF(AND(Übersicht!$C588=14,Datenblatt!N588&lt;Datenblatt!$T$4),0,IF(AND(Übersicht!$C588=15,Datenblatt!N588&lt;Datenblatt!$T$5),0,IF(AND(Übersicht!$C588=16,Datenblatt!N588&lt;Datenblatt!$T$6),0,IF(AND(Übersicht!$C588=12,Datenblatt!N588&lt;Datenblatt!$T$7),0,IF(AND(Übersicht!$C588=11,Datenblatt!N588&lt;Datenblatt!$T$8),0,IF(AND($C588=13,Datenblatt!N588&gt;Datenblatt!$S$3),100,IF(AND($C588=14,Datenblatt!N588&gt;Datenblatt!$S$4),100,IF(AND($C588=15,Datenblatt!N588&gt;Datenblatt!$S$5),100,IF(AND($C588=16,Datenblatt!N588&gt;Datenblatt!$S$6),100,IF(AND($C588=12,Datenblatt!N588&gt;Datenblatt!$S$7),100,IF(AND($C588=11,Datenblatt!N588&gt;Datenblatt!$S$8),100,IF(Übersicht!$C588=13,Datenblatt!$B$11*Datenblatt!N588^3+Datenblatt!$C$11*Datenblatt!N588^2+Datenblatt!$D$11*Datenblatt!N588+Datenblatt!$E$11,IF(Übersicht!$C588=14,Datenblatt!$B$12*Datenblatt!N588^3+Datenblatt!$C$12*Datenblatt!N588^2+Datenblatt!$D$12*Datenblatt!N588+Datenblatt!$E$12,IF(Übersicht!$C588=15,Datenblatt!$B$13*Datenblatt!N588^3+Datenblatt!$C$13*Datenblatt!N588^2+Datenblatt!$D$13*Datenblatt!N588+Datenblatt!$E$13,IF(Übersicht!$C588=16,Datenblatt!$B$14*Datenblatt!N588^3+Datenblatt!$C$14*Datenblatt!N588^2+Datenblatt!$D$14*Datenblatt!N588+Datenblatt!$E$14,IF(Übersicht!$C588=12,Datenblatt!$B$15*Datenblatt!N588^3+Datenblatt!$C$15*Datenblatt!N588^2+Datenblatt!$D$15*Datenblatt!N588+Datenblatt!$E$15,IF(Übersicht!$C588=11,Datenblatt!$B$16*Datenblatt!N588^3+Datenblatt!$C$16*Datenblatt!N588^2+Datenblatt!$D$16*Datenblatt!N588+Datenblatt!$E$16,0))))))))))))))))))</f>
        <v>#DIV/0!</v>
      </c>
      <c r="L588">
        <f>IF(AND($C588=13,G588&lt;Datenblatt!$V$3),0,IF(AND($C588=14,G588&lt;Datenblatt!$V$4),0,IF(AND($C588=15,G588&lt;Datenblatt!$V$5),0,IF(AND($C588=16,G588&lt;Datenblatt!$V$6),0,IF(AND($C588=12,G588&lt;Datenblatt!$V$7),0,IF(AND($C588=11,G588&lt;Datenblatt!$V$8),0,IF(AND($C588=13,G588&gt;Datenblatt!$U$3),100,IF(AND($C588=14,G588&gt;Datenblatt!$U$4),100,IF(AND($C588=15,G588&gt;Datenblatt!$U$5),100,IF(AND($C588=16,G588&gt;Datenblatt!$U$6),100,IF(AND($C588=12,G588&gt;Datenblatt!$U$7),100,IF(AND($C588=11,G588&gt;Datenblatt!$U$8),100,IF($C588=13,(Datenblatt!$B$19*Übersicht!G588^3)+(Datenblatt!$C$19*Übersicht!G588^2)+(Datenblatt!$D$19*Übersicht!G588)+Datenblatt!$E$19,IF($C588=14,(Datenblatt!$B$20*Übersicht!G588^3)+(Datenblatt!$C$20*Übersicht!G588^2)+(Datenblatt!$D$20*Übersicht!G588)+Datenblatt!$E$20,IF($C588=15,(Datenblatt!$B$21*Übersicht!G588^3)+(Datenblatt!$C$21*Übersicht!G588^2)+(Datenblatt!$D$21*Übersicht!G588)+Datenblatt!$E$21,IF($C588=16,(Datenblatt!$B$22*Übersicht!G588^3)+(Datenblatt!$C$22*Übersicht!G588^2)+(Datenblatt!$D$22*Übersicht!G588)+Datenblatt!$E$22,IF($C588=12,(Datenblatt!$B$23*Übersicht!G588^3)+(Datenblatt!$C$23*Übersicht!G588^2)+(Datenblatt!$D$23*Übersicht!G588)+Datenblatt!$E$23,IF($C588=11,(Datenblatt!$B$24*Übersicht!G588^3)+(Datenblatt!$C$24*Übersicht!G588^2)+(Datenblatt!$D$24*Übersicht!G588)+Datenblatt!$E$24,0))))))))))))))))))</f>
        <v>0</v>
      </c>
      <c r="M588">
        <f>IF(AND(H588="",C588=11),Datenblatt!$I$26,IF(AND(H588="",C588=12),Datenblatt!$I$26,IF(AND(H588="",C588=16),Datenblatt!$I$27,IF(AND(H588="",C588=15),Datenblatt!$I$26,IF(AND(H588="",C588=14),Datenblatt!$I$26,IF(AND(H588="",C588=13),Datenblatt!$I$26,IF(AND($C588=13,H588&gt;Datenblatt!$X$3),0,IF(AND($C588=14,H588&gt;Datenblatt!$X$4),0,IF(AND($C588=15,H588&gt;Datenblatt!$X$5),0,IF(AND($C588=16,H588&gt;Datenblatt!$X$6),0,IF(AND($C588=12,H588&gt;Datenblatt!$X$7),0,IF(AND($C588=11,H588&gt;Datenblatt!$X$8),0,IF(AND($C588=13,H588&lt;Datenblatt!$W$3),100,IF(AND($C588=14,H588&lt;Datenblatt!$W$4),100,IF(AND($C588=15,H588&lt;Datenblatt!$W$5),100,IF(AND($C588=16,H588&lt;Datenblatt!$W$6),100,IF(AND($C588=12,H588&lt;Datenblatt!$W$7),100,IF(AND($C588=11,H588&lt;Datenblatt!$W$8),100,IF($C588=13,(Datenblatt!$B$27*Übersicht!H588^3)+(Datenblatt!$C$27*Übersicht!H588^2)+(Datenblatt!$D$27*Übersicht!H588)+Datenblatt!$E$27,IF($C588=14,(Datenblatt!$B$28*Übersicht!H588^3)+(Datenblatt!$C$28*Übersicht!H588^2)+(Datenblatt!$D$28*Übersicht!H588)+Datenblatt!$E$28,IF($C588=15,(Datenblatt!$B$29*Übersicht!H588^3)+(Datenblatt!$C$29*Übersicht!H588^2)+(Datenblatt!$D$29*Übersicht!H588)+Datenblatt!$E$29,IF($C588=16,(Datenblatt!$B$30*Übersicht!H588^3)+(Datenblatt!$C$30*Übersicht!H588^2)+(Datenblatt!$D$30*Übersicht!H588)+Datenblatt!$E$30,IF($C588=12,(Datenblatt!$B$31*Übersicht!H588^3)+(Datenblatt!$C$31*Übersicht!H588^2)+(Datenblatt!$D$31*Übersicht!H588)+Datenblatt!$E$31,IF($C588=11,(Datenblatt!$B$32*Übersicht!H588^3)+(Datenblatt!$C$32*Übersicht!H588^2)+(Datenblatt!$D$32*Übersicht!H588)+Datenblatt!$E$32,0))))))))))))))))))))))))</f>
        <v>0</v>
      </c>
      <c r="N588">
        <f>IF(AND(H588="",C588=11),Datenblatt!$I$29,IF(AND(H588="",C588=12),Datenblatt!$I$29,IF(AND(H588="",C588=16),Datenblatt!$I$29,IF(AND(H588="",C588=15),Datenblatt!$I$29,IF(AND(H588="",C588=14),Datenblatt!$I$29,IF(AND(H588="",C588=13),Datenblatt!$I$29,IF(AND($C588=13,H588&gt;Datenblatt!$X$3),0,IF(AND($C588=14,H588&gt;Datenblatt!$X$4),0,IF(AND($C588=15,H588&gt;Datenblatt!$X$5),0,IF(AND($C588=16,H588&gt;Datenblatt!$X$6),0,IF(AND($C588=12,H588&gt;Datenblatt!$X$7),0,IF(AND($C588=11,H588&gt;Datenblatt!$X$8),0,IF(AND($C588=13,H588&lt;Datenblatt!$W$3),100,IF(AND($C588=14,H588&lt;Datenblatt!$W$4),100,IF(AND($C588=15,H588&lt;Datenblatt!$W$5),100,IF(AND($C588=16,H588&lt;Datenblatt!$W$6),100,IF(AND($C588=12,H588&lt;Datenblatt!$W$7),100,IF(AND($C588=11,H588&lt;Datenblatt!$W$8),100,IF($C588=13,(Datenblatt!$B$27*Übersicht!H588^3)+(Datenblatt!$C$27*Übersicht!H588^2)+(Datenblatt!$D$27*Übersicht!H588)+Datenblatt!$E$27,IF($C588=14,(Datenblatt!$B$28*Übersicht!H588^3)+(Datenblatt!$C$28*Übersicht!H588^2)+(Datenblatt!$D$28*Übersicht!H588)+Datenblatt!$E$28,IF($C588=15,(Datenblatt!$B$29*Übersicht!H588^3)+(Datenblatt!$C$29*Übersicht!H588^2)+(Datenblatt!$D$29*Übersicht!H588)+Datenblatt!$E$29,IF($C588=16,(Datenblatt!$B$30*Übersicht!H588^3)+(Datenblatt!$C$30*Übersicht!H588^2)+(Datenblatt!$D$30*Übersicht!H588)+Datenblatt!$E$30,IF($C588=12,(Datenblatt!$B$31*Übersicht!H588^3)+(Datenblatt!$C$31*Übersicht!H588^2)+(Datenblatt!$D$31*Übersicht!H588)+Datenblatt!$E$31,IF($C588=11,(Datenblatt!$B$32*Übersicht!H588^3)+(Datenblatt!$C$32*Übersicht!H588^2)+(Datenblatt!$D$32*Übersicht!H588)+Datenblatt!$E$32,0))))))))))))))))))))))))</f>
        <v>0</v>
      </c>
      <c r="O588" s="2" t="e">
        <f t="shared" si="36"/>
        <v>#DIV/0!</v>
      </c>
      <c r="P588" s="2" t="e">
        <f t="shared" si="37"/>
        <v>#DIV/0!</v>
      </c>
      <c r="R588" s="2"/>
      <c r="S588" s="2">
        <f>Datenblatt!$I$10</f>
        <v>62.816491055091916</v>
      </c>
      <c r="T588" s="2">
        <f>Datenblatt!$I$18</f>
        <v>62.379148900450787</v>
      </c>
      <c r="U588" s="2">
        <f>Datenblatt!$I$26</f>
        <v>55.885385458572635</v>
      </c>
      <c r="V588" s="2">
        <f>Datenblatt!$I$34</f>
        <v>60.727085155488531</v>
      </c>
      <c r="W588" s="7" t="e">
        <f t="shared" si="38"/>
        <v>#DIV/0!</v>
      </c>
      <c r="Y588" s="2">
        <f>Datenblatt!$I$5</f>
        <v>73.48733784597421</v>
      </c>
      <c r="Z588">
        <f>Datenblatt!$I$13</f>
        <v>79.926562848016317</v>
      </c>
      <c r="AA588">
        <f>Datenblatt!$I$21</f>
        <v>79.953620531215734</v>
      </c>
      <c r="AB588">
        <f>Datenblatt!$I$29</f>
        <v>70.851454876954847</v>
      </c>
      <c r="AC588">
        <f>Datenblatt!$I$37</f>
        <v>75.813025407742586</v>
      </c>
      <c r="AD588" s="7" t="e">
        <f t="shared" si="39"/>
        <v>#DIV/0!</v>
      </c>
    </row>
    <row r="589" spans="10:30" ht="19" x14ac:dyDescent="0.25">
      <c r="J589" s="3" t="e">
        <f>IF(AND($C589=13,Datenblatt!M589&lt;Datenblatt!$R$3),0,IF(AND($C589=14,Datenblatt!M589&lt;Datenblatt!$R$4),0,IF(AND($C589=15,Datenblatt!M589&lt;Datenblatt!$R$5),0,IF(AND($C589=16,Datenblatt!M589&lt;Datenblatt!$R$6),0,IF(AND($C589=12,Datenblatt!M589&lt;Datenblatt!$R$7),0,IF(AND($C589=11,Datenblatt!M589&lt;Datenblatt!$R$8),0,IF(AND($C589=13,Datenblatt!M589&gt;Datenblatt!$Q$3),100,IF(AND($C589=14,Datenblatt!M589&gt;Datenblatt!$Q$4),100,IF(AND($C589=15,Datenblatt!M589&gt;Datenblatt!$Q$5),100,IF(AND($C589=16,Datenblatt!M589&gt;Datenblatt!$Q$6),100,IF(AND($C589=12,Datenblatt!M589&gt;Datenblatt!$Q$7),100,IF(AND($C589=11,Datenblatt!M589&gt;Datenblatt!$Q$8),100,IF(Übersicht!$C589=13,Datenblatt!$B$3*Datenblatt!M589^3+Datenblatt!$C$3*Datenblatt!M589^2+Datenblatt!$D$3*Datenblatt!M589+Datenblatt!$E$3,IF(Übersicht!$C589=14,Datenblatt!$B$4*Datenblatt!M589^3+Datenblatt!$C$4*Datenblatt!M589^2+Datenblatt!$D$4*Datenblatt!M589+Datenblatt!$E$4,IF(Übersicht!$C589=15,Datenblatt!$B$5*Datenblatt!M589^3+Datenblatt!$C$5*Datenblatt!M589^2+Datenblatt!$D$5*Datenblatt!M589+Datenblatt!$E$5,IF(Übersicht!$C589=16,Datenblatt!$B$6*Datenblatt!M589^3+Datenblatt!$C$6*Datenblatt!M589^2+Datenblatt!$D$6*Datenblatt!M589+Datenblatt!$E$6,IF(Übersicht!$C589=12,Datenblatt!$B$7*Datenblatt!M589^3+Datenblatt!$C$7*Datenblatt!M589^2+Datenblatt!$D$7*Datenblatt!M589+Datenblatt!$E$7,IF(Übersicht!$C589=11,Datenblatt!$B$8*Datenblatt!M589^3+Datenblatt!$C$8*Datenblatt!M589^2+Datenblatt!$D$8*Datenblatt!M589+Datenblatt!$E$8,0))))))))))))))))))</f>
        <v>#DIV/0!</v>
      </c>
      <c r="K589" t="e">
        <f>IF(AND(Übersicht!$C589=13,Datenblatt!N589&lt;Datenblatt!$T$3),0,IF(AND(Übersicht!$C589=14,Datenblatt!N589&lt;Datenblatt!$T$4),0,IF(AND(Übersicht!$C589=15,Datenblatt!N589&lt;Datenblatt!$T$5),0,IF(AND(Übersicht!$C589=16,Datenblatt!N589&lt;Datenblatt!$T$6),0,IF(AND(Übersicht!$C589=12,Datenblatt!N589&lt;Datenblatt!$T$7),0,IF(AND(Übersicht!$C589=11,Datenblatt!N589&lt;Datenblatt!$T$8),0,IF(AND($C589=13,Datenblatt!N589&gt;Datenblatt!$S$3),100,IF(AND($C589=14,Datenblatt!N589&gt;Datenblatt!$S$4),100,IF(AND($C589=15,Datenblatt!N589&gt;Datenblatt!$S$5),100,IF(AND($C589=16,Datenblatt!N589&gt;Datenblatt!$S$6),100,IF(AND($C589=12,Datenblatt!N589&gt;Datenblatt!$S$7),100,IF(AND($C589=11,Datenblatt!N589&gt;Datenblatt!$S$8),100,IF(Übersicht!$C589=13,Datenblatt!$B$11*Datenblatt!N589^3+Datenblatt!$C$11*Datenblatt!N589^2+Datenblatt!$D$11*Datenblatt!N589+Datenblatt!$E$11,IF(Übersicht!$C589=14,Datenblatt!$B$12*Datenblatt!N589^3+Datenblatt!$C$12*Datenblatt!N589^2+Datenblatt!$D$12*Datenblatt!N589+Datenblatt!$E$12,IF(Übersicht!$C589=15,Datenblatt!$B$13*Datenblatt!N589^3+Datenblatt!$C$13*Datenblatt!N589^2+Datenblatt!$D$13*Datenblatt!N589+Datenblatt!$E$13,IF(Übersicht!$C589=16,Datenblatt!$B$14*Datenblatt!N589^3+Datenblatt!$C$14*Datenblatt!N589^2+Datenblatt!$D$14*Datenblatt!N589+Datenblatt!$E$14,IF(Übersicht!$C589=12,Datenblatt!$B$15*Datenblatt!N589^3+Datenblatt!$C$15*Datenblatt!N589^2+Datenblatt!$D$15*Datenblatt!N589+Datenblatt!$E$15,IF(Übersicht!$C589=11,Datenblatt!$B$16*Datenblatt!N589^3+Datenblatt!$C$16*Datenblatt!N589^2+Datenblatt!$D$16*Datenblatt!N589+Datenblatt!$E$16,0))))))))))))))))))</f>
        <v>#DIV/0!</v>
      </c>
      <c r="L589">
        <f>IF(AND($C589=13,G589&lt;Datenblatt!$V$3),0,IF(AND($C589=14,G589&lt;Datenblatt!$V$4),0,IF(AND($C589=15,G589&lt;Datenblatt!$V$5),0,IF(AND($C589=16,G589&lt;Datenblatt!$V$6),0,IF(AND($C589=12,G589&lt;Datenblatt!$V$7),0,IF(AND($C589=11,G589&lt;Datenblatt!$V$8),0,IF(AND($C589=13,G589&gt;Datenblatt!$U$3),100,IF(AND($C589=14,G589&gt;Datenblatt!$U$4),100,IF(AND($C589=15,G589&gt;Datenblatt!$U$5),100,IF(AND($C589=16,G589&gt;Datenblatt!$U$6),100,IF(AND($C589=12,G589&gt;Datenblatt!$U$7),100,IF(AND($C589=11,G589&gt;Datenblatt!$U$8),100,IF($C589=13,(Datenblatt!$B$19*Übersicht!G589^3)+(Datenblatt!$C$19*Übersicht!G589^2)+(Datenblatt!$D$19*Übersicht!G589)+Datenblatt!$E$19,IF($C589=14,(Datenblatt!$B$20*Übersicht!G589^3)+(Datenblatt!$C$20*Übersicht!G589^2)+(Datenblatt!$D$20*Übersicht!G589)+Datenblatt!$E$20,IF($C589=15,(Datenblatt!$B$21*Übersicht!G589^3)+(Datenblatt!$C$21*Übersicht!G589^2)+(Datenblatt!$D$21*Übersicht!G589)+Datenblatt!$E$21,IF($C589=16,(Datenblatt!$B$22*Übersicht!G589^3)+(Datenblatt!$C$22*Übersicht!G589^2)+(Datenblatt!$D$22*Übersicht!G589)+Datenblatt!$E$22,IF($C589=12,(Datenblatt!$B$23*Übersicht!G589^3)+(Datenblatt!$C$23*Übersicht!G589^2)+(Datenblatt!$D$23*Übersicht!G589)+Datenblatt!$E$23,IF($C589=11,(Datenblatt!$B$24*Übersicht!G589^3)+(Datenblatt!$C$24*Übersicht!G589^2)+(Datenblatt!$D$24*Übersicht!G589)+Datenblatt!$E$24,0))))))))))))))))))</f>
        <v>0</v>
      </c>
      <c r="M589">
        <f>IF(AND(H589="",C589=11),Datenblatt!$I$26,IF(AND(H589="",C589=12),Datenblatt!$I$26,IF(AND(H589="",C589=16),Datenblatt!$I$27,IF(AND(H589="",C589=15),Datenblatt!$I$26,IF(AND(H589="",C589=14),Datenblatt!$I$26,IF(AND(H589="",C589=13),Datenblatt!$I$26,IF(AND($C589=13,H589&gt;Datenblatt!$X$3),0,IF(AND($C589=14,H589&gt;Datenblatt!$X$4),0,IF(AND($C589=15,H589&gt;Datenblatt!$X$5),0,IF(AND($C589=16,H589&gt;Datenblatt!$X$6),0,IF(AND($C589=12,H589&gt;Datenblatt!$X$7),0,IF(AND($C589=11,H589&gt;Datenblatt!$X$8),0,IF(AND($C589=13,H589&lt;Datenblatt!$W$3),100,IF(AND($C589=14,H589&lt;Datenblatt!$W$4),100,IF(AND($C589=15,H589&lt;Datenblatt!$W$5),100,IF(AND($C589=16,H589&lt;Datenblatt!$W$6),100,IF(AND($C589=12,H589&lt;Datenblatt!$W$7),100,IF(AND($C589=11,H589&lt;Datenblatt!$W$8),100,IF($C589=13,(Datenblatt!$B$27*Übersicht!H589^3)+(Datenblatt!$C$27*Übersicht!H589^2)+(Datenblatt!$D$27*Übersicht!H589)+Datenblatt!$E$27,IF($C589=14,(Datenblatt!$B$28*Übersicht!H589^3)+(Datenblatt!$C$28*Übersicht!H589^2)+(Datenblatt!$D$28*Übersicht!H589)+Datenblatt!$E$28,IF($C589=15,(Datenblatt!$B$29*Übersicht!H589^3)+(Datenblatt!$C$29*Übersicht!H589^2)+(Datenblatt!$D$29*Übersicht!H589)+Datenblatt!$E$29,IF($C589=16,(Datenblatt!$B$30*Übersicht!H589^3)+(Datenblatt!$C$30*Übersicht!H589^2)+(Datenblatt!$D$30*Übersicht!H589)+Datenblatt!$E$30,IF($C589=12,(Datenblatt!$B$31*Übersicht!H589^3)+(Datenblatt!$C$31*Übersicht!H589^2)+(Datenblatt!$D$31*Übersicht!H589)+Datenblatt!$E$31,IF($C589=11,(Datenblatt!$B$32*Übersicht!H589^3)+(Datenblatt!$C$32*Übersicht!H589^2)+(Datenblatt!$D$32*Übersicht!H589)+Datenblatt!$E$32,0))))))))))))))))))))))))</f>
        <v>0</v>
      </c>
      <c r="N589">
        <f>IF(AND(H589="",C589=11),Datenblatt!$I$29,IF(AND(H589="",C589=12),Datenblatt!$I$29,IF(AND(H589="",C589=16),Datenblatt!$I$29,IF(AND(H589="",C589=15),Datenblatt!$I$29,IF(AND(H589="",C589=14),Datenblatt!$I$29,IF(AND(H589="",C589=13),Datenblatt!$I$29,IF(AND($C589=13,H589&gt;Datenblatt!$X$3),0,IF(AND($C589=14,H589&gt;Datenblatt!$X$4),0,IF(AND($C589=15,H589&gt;Datenblatt!$X$5),0,IF(AND($C589=16,H589&gt;Datenblatt!$X$6),0,IF(AND($C589=12,H589&gt;Datenblatt!$X$7),0,IF(AND($C589=11,H589&gt;Datenblatt!$X$8),0,IF(AND($C589=13,H589&lt;Datenblatt!$W$3),100,IF(AND($C589=14,H589&lt;Datenblatt!$W$4),100,IF(AND($C589=15,H589&lt;Datenblatt!$W$5),100,IF(AND($C589=16,H589&lt;Datenblatt!$W$6),100,IF(AND($C589=12,H589&lt;Datenblatt!$W$7),100,IF(AND($C589=11,H589&lt;Datenblatt!$W$8),100,IF($C589=13,(Datenblatt!$B$27*Übersicht!H589^3)+(Datenblatt!$C$27*Übersicht!H589^2)+(Datenblatt!$D$27*Übersicht!H589)+Datenblatt!$E$27,IF($C589=14,(Datenblatt!$B$28*Übersicht!H589^3)+(Datenblatt!$C$28*Übersicht!H589^2)+(Datenblatt!$D$28*Übersicht!H589)+Datenblatt!$E$28,IF($C589=15,(Datenblatt!$B$29*Übersicht!H589^3)+(Datenblatt!$C$29*Übersicht!H589^2)+(Datenblatt!$D$29*Übersicht!H589)+Datenblatt!$E$29,IF($C589=16,(Datenblatt!$B$30*Übersicht!H589^3)+(Datenblatt!$C$30*Übersicht!H589^2)+(Datenblatt!$D$30*Übersicht!H589)+Datenblatt!$E$30,IF($C589=12,(Datenblatt!$B$31*Übersicht!H589^3)+(Datenblatt!$C$31*Übersicht!H589^2)+(Datenblatt!$D$31*Übersicht!H589)+Datenblatt!$E$31,IF($C589=11,(Datenblatt!$B$32*Übersicht!H589^3)+(Datenblatt!$C$32*Übersicht!H589^2)+(Datenblatt!$D$32*Übersicht!H589)+Datenblatt!$E$32,0))))))))))))))))))))))))</f>
        <v>0</v>
      </c>
      <c r="O589" s="2" t="e">
        <f t="shared" si="36"/>
        <v>#DIV/0!</v>
      </c>
      <c r="P589" s="2" t="e">
        <f t="shared" si="37"/>
        <v>#DIV/0!</v>
      </c>
      <c r="R589" s="2"/>
      <c r="S589" s="2">
        <f>Datenblatt!$I$10</f>
        <v>62.816491055091916</v>
      </c>
      <c r="T589" s="2">
        <f>Datenblatt!$I$18</f>
        <v>62.379148900450787</v>
      </c>
      <c r="U589" s="2">
        <f>Datenblatt!$I$26</f>
        <v>55.885385458572635</v>
      </c>
      <c r="V589" s="2">
        <f>Datenblatt!$I$34</f>
        <v>60.727085155488531</v>
      </c>
      <c r="W589" s="7" t="e">
        <f t="shared" si="38"/>
        <v>#DIV/0!</v>
      </c>
      <c r="Y589" s="2">
        <f>Datenblatt!$I$5</f>
        <v>73.48733784597421</v>
      </c>
      <c r="Z589">
        <f>Datenblatt!$I$13</f>
        <v>79.926562848016317</v>
      </c>
      <c r="AA589">
        <f>Datenblatt!$I$21</f>
        <v>79.953620531215734</v>
      </c>
      <c r="AB589">
        <f>Datenblatt!$I$29</f>
        <v>70.851454876954847</v>
      </c>
      <c r="AC589">
        <f>Datenblatt!$I$37</f>
        <v>75.813025407742586</v>
      </c>
      <c r="AD589" s="7" t="e">
        <f t="shared" si="39"/>
        <v>#DIV/0!</v>
      </c>
    </row>
    <row r="590" spans="10:30" ht="19" x14ac:dyDescent="0.25">
      <c r="J590" s="3" t="e">
        <f>IF(AND($C590=13,Datenblatt!M590&lt;Datenblatt!$R$3),0,IF(AND($C590=14,Datenblatt!M590&lt;Datenblatt!$R$4),0,IF(AND($C590=15,Datenblatt!M590&lt;Datenblatt!$R$5),0,IF(AND($C590=16,Datenblatt!M590&lt;Datenblatt!$R$6),0,IF(AND($C590=12,Datenblatt!M590&lt;Datenblatt!$R$7),0,IF(AND($C590=11,Datenblatt!M590&lt;Datenblatt!$R$8),0,IF(AND($C590=13,Datenblatt!M590&gt;Datenblatt!$Q$3),100,IF(AND($C590=14,Datenblatt!M590&gt;Datenblatt!$Q$4),100,IF(AND($C590=15,Datenblatt!M590&gt;Datenblatt!$Q$5),100,IF(AND($C590=16,Datenblatt!M590&gt;Datenblatt!$Q$6),100,IF(AND($C590=12,Datenblatt!M590&gt;Datenblatt!$Q$7),100,IF(AND($C590=11,Datenblatt!M590&gt;Datenblatt!$Q$8),100,IF(Übersicht!$C590=13,Datenblatt!$B$3*Datenblatt!M590^3+Datenblatt!$C$3*Datenblatt!M590^2+Datenblatt!$D$3*Datenblatt!M590+Datenblatt!$E$3,IF(Übersicht!$C590=14,Datenblatt!$B$4*Datenblatt!M590^3+Datenblatt!$C$4*Datenblatt!M590^2+Datenblatt!$D$4*Datenblatt!M590+Datenblatt!$E$4,IF(Übersicht!$C590=15,Datenblatt!$B$5*Datenblatt!M590^3+Datenblatt!$C$5*Datenblatt!M590^2+Datenblatt!$D$5*Datenblatt!M590+Datenblatt!$E$5,IF(Übersicht!$C590=16,Datenblatt!$B$6*Datenblatt!M590^3+Datenblatt!$C$6*Datenblatt!M590^2+Datenblatt!$D$6*Datenblatt!M590+Datenblatt!$E$6,IF(Übersicht!$C590=12,Datenblatt!$B$7*Datenblatt!M590^3+Datenblatt!$C$7*Datenblatt!M590^2+Datenblatt!$D$7*Datenblatt!M590+Datenblatt!$E$7,IF(Übersicht!$C590=11,Datenblatt!$B$8*Datenblatt!M590^3+Datenblatt!$C$8*Datenblatt!M590^2+Datenblatt!$D$8*Datenblatt!M590+Datenblatt!$E$8,0))))))))))))))))))</f>
        <v>#DIV/0!</v>
      </c>
      <c r="K590" t="e">
        <f>IF(AND(Übersicht!$C590=13,Datenblatt!N590&lt;Datenblatt!$T$3),0,IF(AND(Übersicht!$C590=14,Datenblatt!N590&lt;Datenblatt!$T$4),0,IF(AND(Übersicht!$C590=15,Datenblatt!N590&lt;Datenblatt!$T$5),0,IF(AND(Übersicht!$C590=16,Datenblatt!N590&lt;Datenblatt!$T$6),0,IF(AND(Übersicht!$C590=12,Datenblatt!N590&lt;Datenblatt!$T$7),0,IF(AND(Übersicht!$C590=11,Datenblatt!N590&lt;Datenblatt!$T$8),0,IF(AND($C590=13,Datenblatt!N590&gt;Datenblatt!$S$3),100,IF(AND($C590=14,Datenblatt!N590&gt;Datenblatt!$S$4),100,IF(AND($C590=15,Datenblatt!N590&gt;Datenblatt!$S$5),100,IF(AND($C590=16,Datenblatt!N590&gt;Datenblatt!$S$6),100,IF(AND($C590=12,Datenblatt!N590&gt;Datenblatt!$S$7),100,IF(AND($C590=11,Datenblatt!N590&gt;Datenblatt!$S$8),100,IF(Übersicht!$C590=13,Datenblatt!$B$11*Datenblatt!N590^3+Datenblatt!$C$11*Datenblatt!N590^2+Datenblatt!$D$11*Datenblatt!N590+Datenblatt!$E$11,IF(Übersicht!$C590=14,Datenblatt!$B$12*Datenblatt!N590^3+Datenblatt!$C$12*Datenblatt!N590^2+Datenblatt!$D$12*Datenblatt!N590+Datenblatt!$E$12,IF(Übersicht!$C590=15,Datenblatt!$B$13*Datenblatt!N590^3+Datenblatt!$C$13*Datenblatt!N590^2+Datenblatt!$D$13*Datenblatt!N590+Datenblatt!$E$13,IF(Übersicht!$C590=16,Datenblatt!$B$14*Datenblatt!N590^3+Datenblatt!$C$14*Datenblatt!N590^2+Datenblatt!$D$14*Datenblatt!N590+Datenblatt!$E$14,IF(Übersicht!$C590=12,Datenblatt!$B$15*Datenblatt!N590^3+Datenblatt!$C$15*Datenblatt!N590^2+Datenblatt!$D$15*Datenblatt!N590+Datenblatt!$E$15,IF(Übersicht!$C590=11,Datenblatt!$B$16*Datenblatt!N590^3+Datenblatt!$C$16*Datenblatt!N590^2+Datenblatt!$D$16*Datenblatt!N590+Datenblatt!$E$16,0))))))))))))))))))</f>
        <v>#DIV/0!</v>
      </c>
      <c r="L590">
        <f>IF(AND($C590=13,G590&lt;Datenblatt!$V$3),0,IF(AND($C590=14,G590&lt;Datenblatt!$V$4),0,IF(AND($C590=15,G590&lt;Datenblatt!$V$5),0,IF(AND($C590=16,G590&lt;Datenblatt!$V$6),0,IF(AND($C590=12,G590&lt;Datenblatt!$V$7),0,IF(AND($C590=11,G590&lt;Datenblatt!$V$8),0,IF(AND($C590=13,G590&gt;Datenblatt!$U$3),100,IF(AND($C590=14,G590&gt;Datenblatt!$U$4),100,IF(AND($C590=15,G590&gt;Datenblatt!$U$5),100,IF(AND($C590=16,G590&gt;Datenblatt!$U$6),100,IF(AND($C590=12,G590&gt;Datenblatt!$U$7),100,IF(AND($C590=11,G590&gt;Datenblatt!$U$8),100,IF($C590=13,(Datenblatt!$B$19*Übersicht!G590^3)+(Datenblatt!$C$19*Übersicht!G590^2)+(Datenblatt!$D$19*Übersicht!G590)+Datenblatt!$E$19,IF($C590=14,(Datenblatt!$B$20*Übersicht!G590^3)+(Datenblatt!$C$20*Übersicht!G590^2)+(Datenblatt!$D$20*Übersicht!G590)+Datenblatt!$E$20,IF($C590=15,(Datenblatt!$B$21*Übersicht!G590^3)+(Datenblatt!$C$21*Übersicht!G590^2)+(Datenblatt!$D$21*Übersicht!G590)+Datenblatt!$E$21,IF($C590=16,(Datenblatt!$B$22*Übersicht!G590^3)+(Datenblatt!$C$22*Übersicht!G590^2)+(Datenblatt!$D$22*Übersicht!G590)+Datenblatt!$E$22,IF($C590=12,(Datenblatt!$B$23*Übersicht!G590^3)+(Datenblatt!$C$23*Übersicht!G590^2)+(Datenblatt!$D$23*Übersicht!G590)+Datenblatt!$E$23,IF($C590=11,(Datenblatt!$B$24*Übersicht!G590^3)+(Datenblatt!$C$24*Übersicht!G590^2)+(Datenblatt!$D$24*Übersicht!G590)+Datenblatt!$E$24,0))))))))))))))))))</f>
        <v>0</v>
      </c>
      <c r="M590">
        <f>IF(AND(H590="",C590=11),Datenblatt!$I$26,IF(AND(H590="",C590=12),Datenblatt!$I$26,IF(AND(H590="",C590=16),Datenblatt!$I$27,IF(AND(H590="",C590=15),Datenblatt!$I$26,IF(AND(H590="",C590=14),Datenblatt!$I$26,IF(AND(H590="",C590=13),Datenblatt!$I$26,IF(AND($C590=13,H590&gt;Datenblatt!$X$3),0,IF(AND($C590=14,H590&gt;Datenblatt!$X$4),0,IF(AND($C590=15,H590&gt;Datenblatt!$X$5),0,IF(AND($C590=16,H590&gt;Datenblatt!$X$6),0,IF(AND($C590=12,H590&gt;Datenblatt!$X$7),0,IF(AND($C590=11,H590&gt;Datenblatt!$X$8),0,IF(AND($C590=13,H590&lt;Datenblatt!$W$3),100,IF(AND($C590=14,H590&lt;Datenblatt!$W$4),100,IF(AND($C590=15,H590&lt;Datenblatt!$W$5),100,IF(AND($C590=16,H590&lt;Datenblatt!$W$6),100,IF(AND($C590=12,H590&lt;Datenblatt!$W$7),100,IF(AND($C590=11,H590&lt;Datenblatt!$W$8),100,IF($C590=13,(Datenblatt!$B$27*Übersicht!H590^3)+(Datenblatt!$C$27*Übersicht!H590^2)+(Datenblatt!$D$27*Übersicht!H590)+Datenblatt!$E$27,IF($C590=14,(Datenblatt!$B$28*Übersicht!H590^3)+(Datenblatt!$C$28*Übersicht!H590^2)+(Datenblatt!$D$28*Übersicht!H590)+Datenblatt!$E$28,IF($C590=15,(Datenblatt!$B$29*Übersicht!H590^3)+(Datenblatt!$C$29*Übersicht!H590^2)+(Datenblatt!$D$29*Übersicht!H590)+Datenblatt!$E$29,IF($C590=16,(Datenblatt!$B$30*Übersicht!H590^3)+(Datenblatt!$C$30*Übersicht!H590^2)+(Datenblatt!$D$30*Übersicht!H590)+Datenblatt!$E$30,IF($C590=12,(Datenblatt!$B$31*Übersicht!H590^3)+(Datenblatt!$C$31*Übersicht!H590^2)+(Datenblatt!$D$31*Übersicht!H590)+Datenblatt!$E$31,IF($C590=11,(Datenblatt!$B$32*Übersicht!H590^3)+(Datenblatt!$C$32*Übersicht!H590^2)+(Datenblatt!$D$32*Übersicht!H590)+Datenblatt!$E$32,0))))))))))))))))))))))))</f>
        <v>0</v>
      </c>
      <c r="N590">
        <f>IF(AND(H590="",C590=11),Datenblatt!$I$29,IF(AND(H590="",C590=12),Datenblatt!$I$29,IF(AND(H590="",C590=16),Datenblatt!$I$29,IF(AND(H590="",C590=15),Datenblatt!$I$29,IF(AND(H590="",C590=14),Datenblatt!$I$29,IF(AND(H590="",C590=13),Datenblatt!$I$29,IF(AND($C590=13,H590&gt;Datenblatt!$X$3),0,IF(AND($C590=14,H590&gt;Datenblatt!$X$4),0,IF(AND($C590=15,H590&gt;Datenblatt!$X$5),0,IF(AND($C590=16,H590&gt;Datenblatt!$X$6),0,IF(AND($C590=12,H590&gt;Datenblatt!$X$7),0,IF(AND($C590=11,H590&gt;Datenblatt!$X$8),0,IF(AND($C590=13,H590&lt;Datenblatt!$W$3),100,IF(AND($C590=14,H590&lt;Datenblatt!$W$4),100,IF(AND($C590=15,H590&lt;Datenblatt!$W$5),100,IF(AND($C590=16,H590&lt;Datenblatt!$W$6),100,IF(AND($C590=12,H590&lt;Datenblatt!$W$7),100,IF(AND($C590=11,H590&lt;Datenblatt!$W$8),100,IF($C590=13,(Datenblatt!$B$27*Übersicht!H590^3)+(Datenblatt!$C$27*Übersicht!H590^2)+(Datenblatt!$D$27*Übersicht!H590)+Datenblatt!$E$27,IF($C590=14,(Datenblatt!$B$28*Übersicht!H590^3)+(Datenblatt!$C$28*Übersicht!H590^2)+(Datenblatt!$D$28*Übersicht!H590)+Datenblatt!$E$28,IF($C590=15,(Datenblatt!$B$29*Übersicht!H590^3)+(Datenblatt!$C$29*Übersicht!H590^2)+(Datenblatt!$D$29*Übersicht!H590)+Datenblatt!$E$29,IF($C590=16,(Datenblatt!$B$30*Übersicht!H590^3)+(Datenblatt!$C$30*Übersicht!H590^2)+(Datenblatt!$D$30*Übersicht!H590)+Datenblatt!$E$30,IF($C590=12,(Datenblatt!$B$31*Übersicht!H590^3)+(Datenblatt!$C$31*Übersicht!H590^2)+(Datenblatt!$D$31*Übersicht!H590)+Datenblatt!$E$31,IF($C590=11,(Datenblatt!$B$32*Übersicht!H590^3)+(Datenblatt!$C$32*Übersicht!H590^2)+(Datenblatt!$D$32*Übersicht!H590)+Datenblatt!$E$32,0))))))))))))))))))))))))</f>
        <v>0</v>
      </c>
      <c r="O590" s="2" t="e">
        <f t="shared" si="36"/>
        <v>#DIV/0!</v>
      </c>
      <c r="P590" s="2" t="e">
        <f t="shared" si="37"/>
        <v>#DIV/0!</v>
      </c>
      <c r="R590" s="2"/>
      <c r="S590" s="2">
        <f>Datenblatt!$I$10</f>
        <v>62.816491055091916</v>
      </c>
      <c r="T590" s="2">
        <f>Datenblatt!$I$18</f>
        <v>62.379148900450787</v>
      </c>
      <c r="U590" s="2">
        <f>Datenblatt!$I$26</f>
        <v>55.885385458572635</v>
      </c>
      <c r="V590" s="2">
        <f>Datenblatt!$I$34</f>
        <v>60.727085155488531</v>
      </c>
      <c r="W590" s="7" t="e">
        <f t="shared" si="38"/>
        <v>#DIV/0!</v>
      </c>
      <c r="Y590" s="2">
        <f>Datenblatt!$I$5</f>
        <v>73.48733784597421</v>
      </c>
      <c r="Z590">
        <f>Datenblatt!$I$13</f>
        <v>79.926562848016317</v>
      </c>
      <c r="AA590">
        <f>Datenblatt!$I$21</f>
        <v>79.953620531215734</v>
      </c>
      <c r="AB590">
        <f>Datenblatt!$I$29</f>
        <v>70.851454876954847</v>
      </c>
      <c r="AC590">
        <f>Datenblatt!$I$37</f>
        <v>75.813025407742586</v>
      </c>
      <c r="AD590" s="7" t="e">
        <f t="shared" si="39"/>
        <v>#DIV/0!</v>
      </c>
    </row>
    <row r="591" spans="10:30" ht="19" x14ac:dyDescent="0.25">
      <c r="J591" s="3" t="e">
        <f>IF(AND($C591=13,Datenblatt!M591&lt;Datenblatt!$R$3),0,IF(AND($C591=14,Datenblatt!M591&lt;Datenblatt!$R$4),0,IF(AND($C591=15,Datenblatt!M591&lt;Datenblatt!$R$5),0,IF(AND($C591=16,Datenblatt!M591&lt;Datenblatt!$R$6),0,IF(AND($C591=12,Datenblatt!M591&lt;Datenblatt!$R$7),0,IF(AND($C591=11,Datenblatt!M591&lt;Datenblatt!$R$8),0,IF(AND($C591=13,Datenblatt!M591&gt;Datenblatt!$Q$3),100,IF(AND($C591=14,Datenblatt!M591&gt;Datenblatt!$Q$4),100,IF(AND($C591=15,Datenblatt!M591&gt;Datenblatt!$Q$5),100,IF(AND($C591=16,Datenblatt!M591&gt;Datenblatt!$Q$6),100,IF(AND($C591=12,Datenblatt!M591&gt;Datenblatt!$Q$7),100,IF(AND($C591=11,Datenblatt!M591&gt;Datenblatt!$Q$8),100,IF(Übersicht!$C591=13,Datenblatt!$B$3*Datenblatt!M591^3+Datenblatt!$C$3*Datenblatt!M591^2+Datenblatt!$D$3*Datenblatt!M591+Datenblatt!$E$3,IF(Übersicht!$C591=14,Datenblatt!$B$4*Datenblatt!M591^3+Datenblatt!$C$4*Datenblatt!M591^2+Datenblatt!$D$4*Datenblatt!M591+Datenblatt!$E$4,IF(Übersicht!$C591=15,Datenblatt!$B$5*Datenblatt!M591^3+Datenblatt!$C$5*Datenblatt!M591^2+Datenblatt!$D$5*Datenblatt!M591+Datenblatt!$E$5,IF(Übersicht!$C591=16,Datenblatt!$B$6*Datenblatt!M591^3+Datenblatt!$C$6*Datenblatt!M591^2+Datenblatt!$D$6*Datenblatt!M591+Datenblatt!$E$6,IF(Übersicht!$C591=12,Datenblatt!$B$7*Datenblatt!M591^3+Datenblatt!$C$7*Datenblatt!M591^2+Datenblatt!$D$7*Datenblatt!M591+Datenblatt!$E$7,IF(Übersicht!$C591=11,Datenblatt!$B$8*Datenblatt!M591^3+Datenblatt!$C$8*Datenblatt!M591^2+Datenblatt!$D$8*Datenblatt!M591+Datenblatt!$E$8,0))))))))))))))))))</f>
        <v>#DIV/0!</v>
      </c>
      <c r="K591" t="e">
        <f>IF(AND(Übersicht!$C591=13,Datenblatt!N591&lt;Datenblatt!$T$3),0,IF(AND(Übersicht!$C591=14,Datenblatt!N591&lt;Datenblatt!$T$4),0,IF(AND(Übersicht!$C591=15,Datenblatt!N591&lt;Datenblatt!$T$5),0,IF(AND(Übersicht!$C591=16,Datenblatt!N591&lt;Datenblatt!$T$6),0,IF(AND(Übersicht!$C591=12,Datenblatt!N591&lt;Datenblatt!$T$7),0,IF(AND(Übersicht!$C591=11,Datenblatt!N591&lt;Datenblatt!$T$8),0,IF(AND($C591=13,Datenblatt!N591&gt;Datenblatt!$S$3),100,IF(AND($C591=14,Datenblatt!N591&gt;Datenblatt!$S$4),100,IF(AND($C591=15,Datenblatt!N591&gt;Datenblatt!$S$5),100,IF(AND($C591=16,Datenblatt!N591&gt;Datenblatt!$S$6),100,IF(AND($C591=12,Datenblatt!N591&gt;Datenblatt!$S$7),100,IF(AND($C591=11,Datenblatt!N591&gt;Datenblatt!$S$8),100,IF(Übersicht!$C591=13,Datenblatt!$B$11*Datenblatt!N591^3+Datenblatt!$C$11*Datenblatt!N591^2+Datenblatt!$D$11*Datenblatt!N591+Datenblatt!$E$11,IF(Übersicht!$C591=14,Datenblatt!$B$12*Datenblatt!N591^3+Datenblatt!$C$12*Datenblatt!N591^2+Datenblatt!$D$12*Datenblatt!N591+Datenblatt!$E$12,IF(Übersicht!$C591=15,Datenblatt!$B$13*Datenblatt!N591^3+Datenblatt!$C$13*Datenblatt!N591^2+Datenblatt!$D$13*Datenblatt!N591+Datenblatt!$E$13,IF(Übersicht!$C591=16,Datenblatt!$B$14*Datenblatt!N591^3+Datenblatt!$C$14*Datenblatt!N591^2+Datenblatt!$D$14*Datenblatt!N591+Datenblatt!$E$14,IF(Übersicht!$C591=12,Datenblatt!$B$15*Datenblatt!N591^3+Datenblatt!$C$15*Datenblatt!N591^2+Datenblatt!$D$15*Datenblatt!N591+Datenblatt!$E$15,IF(Übersicht!$C591=11,Datenblatt!$B$16*Datenblatt!N591^3+Datenblatt!$C$16*Datenblatt!N591^2+Datenblatt!$D$16*Datenblatt!N591+Datenblatt!$E$16,0))))))))))))))))))</f>
        <v>#DIV/0!</v>
      </c>
      <c r="L591">
        <f>IF(AND($C591=13,G591&lt;Datenblatt!$V$3),0,IF(AND($C591=14,G591&lt;Datenblatt!$V$4),0,IF(AND($C591=15,G591&lt;Datenblatt!$V$5),0,IF(AND($C591=16,G591&lt;Datenblatt!$V$6),0,IF(AND($C591=12,G591&lt;Datenblatt!$V$7),0,IF(AND($C591=11,G591&lt;Datenblatt!$V$8),0,IF(AND($C591=13,G591&gt;Datenblatt!$U$3),100,IF(AND($C591=14,G591&gt;Datenblatt!$U$4),100,IF(AND($C591=15,G591&gt;Datenblatt!$U$5),100,IF(AND($C591=16,G591&gt;Datenblatt!$U$6),100,IF(AND($C591=12,G591&gt;Datenblatt!$U$7),100,IF(AND($C591=11,G591&gt;Datenblatt!$U$8),100,IF($C591=13,(Datenblatt!$B$19*Übersicht!G591^3)+(Datenblatt!$C$19*Übersicht!G591^2)+(Datenblatt!$D$19*Übersicht!G591)+Datenblatt!$E$19,IF($C591=14,(Datenblatt!$B$20*Übersicht!G591^3)+(Datenblatt!$C$20*Übersicht!G591^2)+(Datenblatt!$D$20*Übersicht!G591)+Datenblatt!$E$20,IF($C591=15,(Datenblatt!$B$21*Übersicht!G591^3)+(Datenblatt!$C$21*Übersicht!G591^2)+(Datenblatt!$D$21*Übersicht!G591)+Datenblatt!$E$21,IF($C591=16,(Datenblatt!$B$22*Übersicht!G591^3)+(Datenblatt!$C$22*Übersicht!G591^2)+(Datenblatt!$D$22*Übersicht!G591)+Datenblatt!$E$22,IF($C591=12,(Datenblatt!$B$23*Übersicht!G591^3)+(Datenblatt!$C$23*Übersicht!G591^2)+(Datenblatt!$D$23*Übersicht!G591)+Datenblatt!$E$23,IF($C591=11,(Datenblatt!$B$24*Übersicht!G591^3)+(Datenblatt!$C$24*Übersicht!G591^2)+(Datenblatt!$D$24*Übersicht!G591)+Datenblatt!$E$24,0))))))))))))))))))</f>
        <v>0</v>
      </c>
      <c r="M591">
        <f>IF(AND(H591="",C591=11),Datenblatt!$I$26,IF(AND(H591="",C591=12),Datenblatt!$I$26,IF(AND(H591="",C591=16),Datenblatt!$I$27,IF(AND(H591="",C591=15),Datenblatt!$I$26,IF(AND(H591="",C591=14),Datenblatt!$I$26,IF(AND(H591="",C591=13),Datenblatt!$I$26,IF(AND($C591=13,H591&gt;Datenblatt!$X$3),0,IF(AND($C591=14,H591&gt;Datenblatt!$X$4),0,IF(AND($C591=15,H591&gt;Datenblatt!$X$5),0,IF(AND($C591=16,H591&gt;Datenblatt!$X$6),0,IF(AND($C591=12,H591&gt;Datenblatt!$X$7),0,IF(AND($C591=11,H591&gt;Datenblatt!$X$8),0,IF(AND($C591=13,H591&lt;Datenblatt!$W$3),100,IF(AND($C591=14,H591&lt;Datenblatt!$W$4),100,IF(AND($C591=15,H591&lt;Datenblatt!$W$5),100,IF(AND($C591=16,H591&lt;Datenblatt!$W$6),100,IF(AND($C591=12,H591&lt;Datenblatt!$W$7),100,IF(AND($C591=11,H591&lt;Datenblatt!$W$8),100,IF($C591=13,(Datenblatt!$B$27*Übersicht!H591^3)+(Datenblatt!$C$27*Übersicht!H591^2)+(Datenblatt!$D$27*Übersicht!H591)+Datenblatt!$E$27,IF($C591=14,(Datenblatt!$B$28*Übersicht!H591^3)+(Datenblatt!$C$28*Übersicht!H591^2)+(Datenblatt!$D$28*Übersicht!H591)+Datenblatt!$E$28,IF($C591=15,(Datenblatt!$B$29*Übersicht!H591^3)+(Datenblatt!$C$29*Übersicht!H591^2)+(Datenblatt!$D$29*Übersicht!H591)+Datenblatt!$E$29,IF($C591=16,(Datenblatt!$B$30*Übersicht!H591^3)+(Datenblatt!$C$30*Übersicht!H591^2)+(Datenblatt!$D$30*Übersicht!H591)+Datenblatt!$E$30,IF($C591=12,(Datenblatt!$B$31*Übersicht!H591^3)+(Datenblatt!$C$31*Übersicht!H591^2)+(Datenblatt!$D$31*Übersicht!H591)+Datenblatt!$E$31,IF($C591=11,(Datenblatt!$B$32*Übersicht!H591^3)+(Datenblatt!$C$32*Übersicht!H591^2)+(Datenblatt!$D$32*Übersicht!H591)+Datenblatt!$E$32,0))))))))))))))))))))))))</f>
        <v>0</v>
      </c>
      <c r="N591">
        <f>IF(AND(H591="",C591=11),Datenblatt!$I$29,IF(AND(H591="",C591=12),Datenblatt!$I$29,IF(AND(H591="",C591=16),Datenblatt!$I$29,IF(AND(H591="",C591=15),Datenblatt!$I$29,IF(AND(H591="",C591=14),Datenblatt!$I$29,IF(AND(H591="",C591=13),Datenblatt!$I$29,IF(AND($C591=13,H591&gt;Datenblatt!$X$3),0,IF(AND($C591=14,H591&gt;Datenblatt!$X$4),0,IF(AND($C591=15,H591&gt;Datenblatt!$X$5),0,IF(AND($C591=16,H591&gt;Datenblatt!$X$6),0,IF(AND($C591=12,H591&gt;Datenblatt!$X$7),0,IF(AND($C591=11,H591&gt;Datenblatt!$X$8),0,IF(AND($C591=13,H591&lt;Datenblatt!$W$3),100,IF(AND($C591=14,H591&lt;Datenblatt!$W$4),100,IF(AND($C591=15,H591&lt;Datenblatt!$W$5),100,IF(AND($C591=16,H591&lt;Datenblatt!$W$6),100,IF(AND($C591=12,H591&lt;Datenblatt!$W$7),100,IF(AND($C591=11,H591&lt;Datenblatt!$W$8),100,IF($C591=13,(Datenblatt!$B$27*Übersicht!H591^3)+(Datenblatt!$C$27*Übersicht!H591^2)+(Datenblatt!$D$27*Übersicht!H591)+Datenblatt!$E$27,IF($C591=14,(Datenblatt!$B$28*Übersicht!H591^3)+(Datenblatt!$C$28*Übersicht!H591^2)+(Datenblatt!$D$28*Übersicht!H591)+Datenblatt!$E$28,IF($C591=15,(Datenblatt!$B$29*Übersicht!H591^3)+(Datenblatt!$C$29*Übersicht!H591^2)+(Datenblatt!$D$29*Übersicht!H591)+Datenblatt!$E$29,IF($C591=16,(Datenblatt!$B$30*Übersicht!H591^3)+(Datenblatt!$C$30*Übersicht!H591^2)+(Datenblatt!$D$30*Übersicht!H591)+Datenblatt!$E$30,IF($C591=12,(Datenblatt!$B$31*Übersicht!H591^3)+(Datenblatt!$C$31*Übersicht!H591^2)+(Datenblatt!$D$31*Übersicht!H591)+Datenblatt!$E$31,IF($C591=11,(Datenblatt!$B$32*Übersicht!H591^3)+(Datenblatt!$C$32*Übersicht!H591^2)+(Datenblatt!$D$32*Übersicht!H591)+Datenblatt!$E$32,0))))))))))))))))))))))))</f>
        <v>0</v>
      </c>
      <c r="O591" s="2" t="e">
        <f t="shared" si="36"/>
        <v>#DIV/0!</v>
      </c>
      <c r="P591" s="2" t="e">
        <f t="shared" si="37"/>
        <v>#DIV/0!</v>
      </c>
      <c r="R591" s="2"/>
      <c r="S591" s="2">
        <f>Datenblatt!$I$10</f>
        <v>62.816491055091916</v>
      </c>
      <c r="T591" s="2">
        <f>Datenblatt!$I$18</f>
        <v>62.379148900450787</v>
      </c>
      <c r="U591" s="2">
        <f>Datenblatt!$I$26</f>
        <v>55.885385458572635</v>
      </c>
      <c r="V591" s="2">
        <f>Datenblatt!$I$34</f>
        <v>60.727085155488531</v>
      </c>
      <c r="W591" s="7" t="e">
        <f t="shared" si="38"/>
        <v>#DIV/0!</v>
      </c>
      <c r="Y591" s="2">
        <f>Datenblatt!$I$5</f>
        <v>73.48733784597421</v>
      </c>
      <c r="Z591">
        <f>Datenblatt!$I$13</f>
        <v>79.926562848016317</v>
      </c>
      <c r="AA591">
        <f>Datenblatt!$I$21</f>
        <v>79.953620531215734</v>
      </c>
      <c r="AB591">
        <f>Datenblatt!$I$29</f>
        <v>70.851454876954847</v>
      </c>
      <c r="AC591">
        <f>Datenblatt!$I$37</f>
        <v>75.813025407742586</v>
      </c>
      <c r="AD591" s="7" t="e">
        <f t="shared" si="39"/>
        <v>#DIV/0!</v>
      </c>
    </row>
    <row r="592" spans="10:30" ht="19" x14ac:dyDescent="0.25">
      <c r="J592" s="3" t="e">
        <f>IF(AND($C592=13,Datenblatt!M592&lt;Datenblatt!$R$3),0,IF(AND($C592=14,Datenblatt!M592&lt;Datenblatt!$R$4),0,IF(AND($C592=15,Datenblatt!M592&lt;Datenblatt!$R$5),0,IF(AND($C592=16,Datenblatt!M592&lt;Datenblatt!$R$6),0,IF(AND($C592=12,Datenblatt!M592&lt;Datenblatt!$R$7),0,IF(AND($C592=11,Datenblatt!M592&lt;Datenblatt!$R$8),0,IF(AND($C592=13,Datenblatt!M592&gt;Datenblatt!$Q$3),100,IF(AND($C592=14,Datenblatt!M592&gt;Datenblatt!$Q$4),100,IF(AND($C592=15,Datenblatt!M592&gt;Datenblatt!$Q$5),100,IF(AND($C592=16,Datenblatt!M592&gt;Datenblatt!$Q$6),100,IF(AND($C592=12,Datenblatt!M592&gt;Datenblatt!$Q$7),100,IF(AND($C592=11,Datenblatt!M592&gt;Datenblatt!$Q$8),100,IF(Übersicht!$C592=13,Datenblatt!$B$3*Datenblatt!M592^3+Datenblatt!$C$3*Datenblatt!M592^2+Datenblatt!$D$3*Datenblatt!M592+Datenblatt!$E$3,IF(Übersicht!$C592=14,Datenblatt!$B$4*Datenblatt!M592^3+Datenblatt!$C$4*Datenblatt!M592^2+Datenblatt!$D$4*Datenblatt!M592+Datenblatt!$E$4,IF(Übersicht!$C592=15,Datenblatt!$B$5*Datenblatt!M592^3+Datenblatt!$C$5*Datenblatt!M592^2+Datenblatt!$D$5*Datenblatt!M592+Datenblatt!$E$5,IF(Übersicht!$C592=16,Datenblatt!$B$6*Datenblatt!M592^3+Datenblatt!$C$6*Datenblatt!M592^2+Datenblatt!$D$6*Datenblatt!M592+Datenblatt!$E$6,IF(Übersicht!$C592=12,Datenblatt!$B$7*Datenblatt!M592^3+Datenblatt!$C$7*Datenblatt!M592^2+Datenblatt!$D$7*Datenblatt!M592+Datenblatt!$E$7,IF(Übersicht!$C592=11,Datenblatt!$B$8*Datenblatt!M592^3+Datenblatt!$C$8*Datenblatt!M592^2+Datenblatt!$D$8*Datenblatt!M592+Datenblatt!$E$8,0))))))))))))))))))</f>
        <v>#DIV/0!</v>
      </c>
      <c r="K592" t="e">
        <f>IF(AND(Übersicht!$C592=13,Datenblatt!N592&lt;Datenblatt!$T$3),0,IF(AND(Übersicht!$C592=14,Datenblatt!N592&lt;Datenblatt!$T$4),0,IF(AND(Übersicht!$C592=15,Datenblatt!N592&lt;Datenblatt!$T$5),0,IF(AND(Übersicht!$C592=16,Datenblatt!N592&lt;Datenblatt!$T$6),0,IF(AND(Übersicht!$C592=12,Datenblatt!N592&lt;Datenblatt!$T$7),0,IF(AND(Übersicht!$C592=11,Datenblatt!N592&lt;Datenblatt!$T$8),0,IF(AND($C592=13,Datenblatt!N592&gt;Datenblatt!$S$3),100,IF(AND($C592=14,Datenblatt!N592&gt;Datenblatt!$S$4),100,IF(AND($C592=15,Datenblatt!N592&gt;Datenblatt!$S$5),100,IF(AND($C592=16,Datenblatt!N592&gt;Datenblatt!$S$6),100,IF(AND($C592=12,Datenblatt!N592&gt;Datenblatt!$S$7),100,IF(AND($C592=11,Datenblatt!N592&gt;Datenblatt!$S$8),100,IF(Übersicht!$C592=13,Datenblatt!$B$11*Datenblatt!N592^3+Datenblatt!$C$11*Datenblatt!N592^2+Datenblatt!$D$11*Datenblatt!N592+Datenblatt!$E$11,IF(Übersicht!$C592=14,Datenblatt!$B$12*Datenblatt!N592^3+Datenblatt!$C$12*Datenblatt!N592^2+Datenblatt!$D$12*Datenblatt!N592+Datenblatt!$E$12,IF(Übersicht!$C592=15,Datenblatt!$B$13*Datenblatt!N592^3+Datenblatt!$C$13*Datenblatt!N592^2+Datenblatt!$D$13*Datenblatt!N592+Datenblatt!$E$13,IF(Übersicht!$C592=16,Datenblatt!$B$14*Datenblatt!N592^3+Datenblatt!$C$14*Datenblatt!N592^2+Datenblatt!$D$14*Datenblatt!N592+Datenblatt!$E$14,IF(Übersicht!$C592=12,Datenblatt!$B$15*Datenblatt!N592^3+Datenblatt!$C$15*Datenblatt!N592^2+Datenblatt!$D$15*Datenblatt!N592+Datenblatt!$E$15,IF(Übersicht!$C592=11,Datenblatt!$B$16*Datenblatt!N592^3+Datenblatt!$C$16*Datenblatt!N592^2+Datenblatt!$D$16*Datenblatt!N592+Datenblatt!$E$16,0))))))))))))))))))</f>
        <v>#DIV/0!</v>
      </c>
      <c r="L592">
        <f>IF(AND($C592=13,G592&lt;Datenblatt!$V$3),0,IF(AND($C592=14,G592&lt;Datenblatt!$V$4),0,IF(AND($C592=15,G592&lt;Datenblatt!$V$5),0,IF(AND($C592=16,G592&lt;Datenblatt!$V$6),0,IF(AND($C592=12,G592&lt;Datenblatt!$V$7),0,IF(AND($C592=11,G592&lt;Datenblatt!$V$8),0,IF(AND($C592=13,G592&gt;Datenblatt!$U$3),100,IF(AND($C592=14,G592&gt;Datenblatt!$U$4),100,IF(AND($C592=15,G592&gt;Datenblatt!$U$5),100,IF(AND($C592=16,G592&gt;Datenblatt!$U$6),100,IF(AND($C592=12,G592&gt;Datenblatt!$U$7),100,IF(AND($C592=11,G592&gt;Datenblatt!$U$8),100,IF($C592=13,(Datenblatt!$B$19*Übersicht!G592^3)+(Datenblatt!$C$19*Übersicht!G592^2)+(Datenblatt!$D$19*Übersicht!G592)+Datenblatt!$E$19,IF($C592=14,(Datenblatt!$B$20*Übersicht!G592^3)+(Datenblatt!$C$20*Übersicht!G592^2)+(Datenblatt!$D$20*Übersicht!G592)+Datenblatt!$E$20,IF($C592=15,(Datenblatt!$B$21*Übersicht!G592^3)+(Datenblatt!$C$21*Übersicht!G592^2)+(Datenblatt!$D$21*Übersicht!G592)+Datenblatt!$E$21,IF($C592=16,(Datenblatt!$B$22*Übersicht!G592^3)+(Datenblatt!$C$22*Übersicht!G592^2)+(Datenblatt!$D$22*Übersicht!G592)+Datenblatt!$E$22,IF($C592=12,(Datenblatt!$B$23*Übersicht!G592^3)+(Datenblatt!$C$23*Übersicht!G592^2)+(Datenblatt!$D$23*Übersicht!G592)+Datenblatt!$E$23,IF($C592=11,(Datenblatt!$B$24*Übersicht!G592^3)+(Datenblatt!$C$24*Übersicht!G592^2)+(Datenblatt!$D$24*Übersicht!G592)+Datenblatt!$E$24,0))))))))))))))))))</f>
        <v>0</v>
      </c>
      <c r="M592">
        <f>IF(AND(H592="",C592=11),Datenblatt!$I$26,IF(AND(H592="",C592=12),Datenblatt!$I$26,IF(AND(H592="",C592=16),Datenblatt!$I$27,IF(AND(H592="",C592=15),Datenblatt!$I$26,IF(AND(H592="",C592=14),Datenblatt!$I$26,IF(AND(H592="",C592=13),Datenblatt!$I$26,IF(AND($C592=13,H592&gt;Datenblatt!$X$3),0,IF(AND($C592=14,H592&gt;Datenblatt!$X$4),0,IF(AND($C592=15,H592&gt;Datenblatt!$X$5),0,IF(AND($C592=16,H592&gt;Datenblatt!$X$6),0,IF(AND($C592=12,H592&gt;Datenblatt!$X$7),0,IF(AND($C592=11,H592&gt;Datenblatt!$X$8),0,IF(AND($C592=13,H592&lt;Datenblatt!$W$3),100,IF(AND($C592=14,H592&lt;Datenblatt!$W$4),100,IF(AND($C592=15,H592&lt;Datenblatt!$W$5),100,IF(AND($C592=16,H592&lt;Datenblatt!$W$6),100,IF(AND($C592=12,H592&lt;Datenblatt!$W$7),100,IF(AND($C592=11,H592&lt;Datenblatt!$W$8),100,IF($C592=13,(Datenblatt!$B$27*Übersicht!H592^3)+(Datenblatt!$C$27*Übersicht!H592^2)+(Datenblatt!$D$27*Übersicht!H592)+Datenblatt!$E$27,IF($C592=14,(Datenblatt!$B$28*Übersicht!H592^3)+(Datenblatt!$C$28*Übersicht!H592^2)+(Datenblatt!$D$28*Übersicht!H592)+Datenblatt!$E$28,IF($C592=15,(Datenblatt!$B$29*Übersicht!H592^3)+(Datenblatt!$C$29*Übersicht!H592^2)+(Datenblatt!$D$29*Übersicht!H592)+Datenblatt!$E$29,IF($C592=16,(Datenblatt!$B$30*Übersicht!H592^3)+(Datenblatt!$C$30*Übersicht!H592^2)+(Datenblatt!$D$30*Übersicht!H592)+Datenblatt!$E$30,IF($C592=12,(Datenblatt!$B$31*Übersicht!H592^3)+(Datenblatt!$C$31*Übersicht!H592^2)+(Datenblatt!$D$31*Übersicht!H592)+Datenblatt!$E$31,IF($C592=11,(Datenblatt!$B$32*Übersicht!H592^3)+(Datenblatt!$C$32*Übersicht!H592^2)+(Datenblatt!$D$32*Übersicht!H592)+Datenblatt!$E$32,0))))))))))))))))))))))))</f>
        <v>0</v>
      </c>
      <c r="N592">
        <f>IF(AND(H592="",C592=11),Datenblatt!$I$29,IF(AND(H592="",C592=12),Datenblatt!$I$29,IF(AND(H592="",C592=16),Datenblatt!$I$29,IF(AND(H592="",C592=15),Datenblatt!$I$29,IF(AND(H592="",C592=14),Datenblatt!$I$29,IF(AND(H592="",C592=13),Datenblatt!$I$29,IF(AND($C592=13,H592&gt;Datenblatt!$X$3),0,IF(AND($C592=14,H592&gt;Datenblatt!$X$4),0,IF(AND($C592=15,H592&gt;Datenblatt!$X$5),0,IF(AND($C592=16,H592&gt;Datenblatt!$X$6),0,IF(AND($C592=12,H592&gt;Datenblatt!$X$7),0,IF(AND($C592=11,H592&gt;Datenblatt!$X$8),0,IF(AND($C592=13,H592&lt;Datenblatt!$W$3),100,IF(AND($C592=14,H592&lt;Datenblatt!$W$4),100,IF(AND($C592=15,H592&lt;Datenblatt!$W$5),100,IF(AND($C592=16,H592&lt;Datenblatt!$W$6),100,IF(AND($C592=12,H592&lt;Datenblatt!$W$7),100,IF(AND($C592=11,H592&lt;Datenblatt!$W$8),100,IF($C592=13,(Datenblatt!$B$27*Übersicht!H592^3)+(Datenblatt!$C$27*Übersicht!H592^2)+(Datenblatt!$D$27*Übersicht!H592)+Datenblatt!$E$27,IF($C592=14,(Datenblatt!$B$28*Übersicht!H592^3)+(Datenblatt!$C$28*Übersicht!H592^2)+(Datenblatt!$D$28*Übersicht!H592)+Datenblatt!$E$28,IF($C592=15,(Datenblatt!$B$29*Übersicht!H592^3)+(Datenblatt!$C$29*Übersicht!H592^2)+(Datenblatt!$D$29*Übersicht!H592)+Datenblatt!$E$29,IF($C592=16,(Datenblatt!$B$30*Übersicht!H592^3)+(Datenblatt!$C$30*Übersicht!H592^2)+(Datenblatt!$D$30*Übersicht!H592)+Datenblatt!$E$30,IF($C592=12,(Datenblatt!$B$31*Übersicht!H592^3)+(Datenblatt!$C$31*Übersicht!H592^2)+(Datenblatt!$D$31*Übersicht!H592)+Datenblatt!$E$31,IF($C592=11,(Datenblatt!$B$32*Übersicht!H592^3)+(Datenblatt!$C$32*Übersicht!H592^2)+(Datenblatt!$D$32*Übersicht!H592)+Datenblatt!$E$32,0))))))))))))))))))))))))</f>
        <v>0</v>
      </c>
      <c r="O592" s="2" t="e">
        <f t="shared" si="36"/>
        <v>#DIV/0!</v>
      </c>
      <c r="P592" s="2" t="e">
        <f t="shared" si="37"/>
        <v>#DIV/0!</v>
      </c>
      <c r="R592" s="2"/>
      <c r="S592" s="2">
        <f>Datenblatt!$I$10</f>
        <v>62.816491055091916</v>
      </c>
      <c r="T592" s="2">
        <f>Datenblatt!$I$18</f>
        <v>62.379148900450787</v>
      </c>
      <c r="U592" s="2">
        <f>Datenblatt!$I$26</f>
        <v>55.885385458572635</v>
      </c>
      <c r="V592" s="2">
        <f>Datenblatt!$I$34</f>
        <v>60.727085155488531</v>
      </c>
      <c r="W592" s="7" t="e">
        <f t="shared" si="38"/>
        <v>#DIV/0!</v>
      </c>
      <c r="Y592" s="2">
        <f>Datenblatt!$I$5</f>
        <v>73.48733784597421</v>
      </c>
      <c r="Z592">
        <f>Datenblatt!$I$13</f>
        <v>79.926562848016317</v>
      </c>
      <c r="AA592">
        <f>Datenblatt!$I$21</f>
        <v>79.953620531215734</v>
      </c>
      <c r="AB592">
        <f>Datenblatt!$I$29</f>
        <v>70.851454876954847</v>
      </c>
      <c r="AC592">
        <f>Datenblatt!$I$37</f>
        <v>75.813025407742586</v>
      </c>
      <c r="AD592" s="7" t="e">
        <f t="shared" si="39"/>
        <v>#DIV/0!</v>
      </c>
    </row>
    <row r="593" spans="10:30" ht="19" x14ac:dyDescent="0.25">
      <c r="J593" s="3" t="e">
        <f>IF(AND($C593=13,Datenblatt!M593&lt;Datenblatt!$R$3),0,IF(AND($C593=14,Datenblatt!M593&lt;Datenblatt!$R$4),0,IF(AND($C593=15,Datenblatt!M593&lt;Datenblatt!$R$5),0,IF(AND($C593=16,Datenblatt!M593&lt;Datenblatt!$R$6),0,IF(AND($C593=12,Datenblatt!M593&lt;Datenblatt!$R$7),0,IF(AND($C593=11,Datenblatt!M593&lt;Datenblatt!$R$8),0,IF(AND($C593=13,Datenblatt!M593&gt;Datenblatt!$Q$3),100,IF(AND($C593=14,Datenblatt!M593&gt;Datenblatt!$Q$4),100,IF(AND($C593=15,Datenblatt!M593&gt;Datenblatt!$Q$5),100,IF(AND($C593=16,Datenblatt!M593&gt;Datenblatt!$Q$6),100,IF(AND($C593=12,Datenblatt!M593&gt;Datenblatt!$Q$7),100,IF(AND($C593=11,Datenblatt!M593&gt;Datenblatt!$Q$8),100,IF(Übersicht!$C593=13,Datenblatt!$B$3*Datenblatt!M593^3+Datenblatt!$C$3*Datenblatt!M593^2+Datenblatt!$D$3*Datenblatt!M593+Datenblatt!$E$3,IF(Übersicht!$C593=14,Datenblatt!$B$4*Datenblatt!M593^3+Datenblatt!$C$4*Datenblatt!M593^2+Datenblatt!$D$4*Datenblatt!M593+Datenblatt!$E$4,IF(Übersicht!$C593=15,Datenblatt!$B$5*Datenblatt!M593^3+Datenblatt!$C$5*Datenblatt!M593^2+Datenblatt!$D$5*Datenblatt!M593+Datenblatt!$E$5,IF(Übersicht!$C593=16,Datenblatt!$B$6*Datenblatt!M593^3+Datenblatt!$C$6*Datenblatt!M593^2+Datenblatt!$D$6*Datenblatt!M593+Datenblatt!$E$6,IF(Übersicht!$C593=12,Datenblatt!$B$7*Datenblatt!M593^3+Datenblatt!$C$7*Datenblatt!M593^2+Datenblatt!$D$7*Datenblatt!M593+Datenblatt!$E$7,IF(Übersicht!$C593=11,Datenblatt!$B$8*Datenblatt!M593^3+Datenblatt!$C$8*Datenblatt!M593^2+Datenblatt!$D$8*Datenblatt!M593+Datenblatt!$E$8,0))))))))))))))))))</f>
        <v>#DIV/0!</v>
      </c>
      <c r="K593" t="e">
        <f>IF(AND(Übersicht!$C593=13,Datenblatt!N593&lt;Datenblatt!$T$3),0,IF(AND(Übersicht!$C593=14,Datenblatt!N593&lt;Datenblatt!$T$4),0,IF(AND(Übersicht!$C593=15,Datenblatt!N593&lt;Datenblatt!$T$5),0,IF(AND(Übersicht!$C593=16,Datenblatt!N593&lt;Datenblatt!$T$6),0,IF(AND(Übersicht!$C593=12,Datenblatt!N593&lt;Datenblatt!$T$7),0,IF(AND(Übersicht!$C593=11,Datenblatt!N593&lt;Datenblatt!$T$8),0,IF(AND($C593=13,Datenblatt!N593&gt;Datenblatt!$S$3),100,IF(AND($C593=14,Datenblatt!N593&gt;Datenblatt!$S$4),100,IF(AND($C593=15,Datenblatt!N593&gt;Datenblatt!$S$5),100,IF(AND($C593=16,Datenblatt!N593&gt;Datenblatt!$S$6),100,IF(AND($C593=12,Datenblatt!N593&gt;Datenblatt!$S$7),100,IF(AND($C593=11,Datenblatt!N593&gt;Datenblatt!$S$8),100,IF(Übersicht!$C593=13,Datenblatt!$B$11*Datenblatt!N593^3+Datenblatt!$C$11*Datenblatt!N593^2+Datenblatt!$D$11*Datenblatt!N593+Datenblatt!$E$11,IF(Übersicht!$C593=14,Datenblatt!$B$12*Datenblatt!N593^3+Datenblatt!$C$12*Datenblatt!N593^2+Datenblatt!$D$12*Datenblatt!N593+Datenblatt!$E$12,IF(Übersicht!$C593=15,Datenblatt!$B$13*Datenblatt!N593^3+Datenblatt!$C$13*Datenblatt!N593^2+Datenblatt!$D$13*Datenblatt!N593+Datenblatt!$E$13,IF(Übersicht!$C593=16,Datenblatt!$B$14*Datenblatt!N593^3+Datenblatt!$C$14*Datenblatt!N593^2+Datenblatt!$D$14*Datenblatt!N593+Datenblatt!$E$14,IF(Übersicht!$C593=12,Datenblatt!$B$15*Datenblatt!N593^3+Datenblatt!$C$15*Datenblatt!N593^2+Datenblatt!$D$15*Datenblatt!N593+Datenblatt!$E$15,IF(Übersicht!$C593=11,Datenblatt!$B$16*Datenblatt!N593^3+Datenblatt!$C$16*Datenblatt!N593^2+Datenblatt!$D$16*Datenblatt!N593+Datenblatt!$E$16,0))))))))))))))))))</f>
        <v>#DIV/0!</v>
      </c>
      <c r="L593">
        <f>IF(AND($C593=13,G593&lt;Datenblatt!$V$3),0,IF(AND($C593=14,G593&lt;Datenblatt!$V$4),0,IF(AND($C593=15,G593&lt;Datenblatt!$V$5),0,IF(AND($C593=16,G593&lt;Datenblatt!$V$6),0,IF(AND($C593=12,G593&lt;Datenblatt!$V$7),0,IF(AND($C593=11,G593&lt;Datenblatt!$V$8),0,IF(AND($C593=13,G593&gt;Datenblatt!$U$3),100,IF(AND($C593=14,G593&gt;Datenblatt!$U$4),100,IF(AND($C593=15,G593&gt;Datenblatt!$U$5),100,IF(AND($C593=16,G593&gt;Datenblatt!$U$6),100,IF(AND($C593=12,G593&gt;Datenblatt!$U$7),100,IF(AND($C593=11,G593&gt;Datenblatt!$U$8),100,IF($C593=13,(Datenblatt!$B$19*Übersicht!G593^3)+(Datenblatt!$C$19*Übersicht!G593^2)+(Datenblatt!$D$19*Übersicht!G593)+Datenblatt!$E$19,IF($C593=14,(Datenblatt!$B$20*Übersicht!G593^3)+(Datenblatt!$C$20*Übersicht!G593^2)+(Datenblatt!$D$20*Übersicht!G593)+Datenblatt!$E$20,IF($C593=15,(Datenblatt!$B$21*Übersicht!G593^3)+(Datenblatt!$C$21*Übersicht!G593^2)+(Datenblatt!$D$21*Übersicht!G593)+Datenblatt!$E$21,IF($C593=16,(Datenblatt!$B$22*Übersicht!G593^3)+(Datenblatt!$C$22*Übersicht!G593^2)+(Datenblatt!$D$22*Übersicht!G593)+Datenblatt!$E$22,IF($C593=12,(Datenblatt!$B$23*Übersicht!G593^3)+(Datenblatt!$C$23*Übersicht!G593^2)+(Datenblatt!$D$23*Übersicht!G593)+Datenblatt!$E$23,IF($C593=11,(Datenblatt!$B$24*Übersicht!G593^3)+(Datenblatt!$C$24*Übersicht!G593^2)+(Datenblatt!$D$24*Übersicht!G593)+Datenblatt!$E$24,0))))))))))))))))))</f>
        <v>0</v>
      </c>
      <c r="M593">
        <f>IF(AND(H593="",C593=11),Datenblatt!$I$26,IF(AND(H593="",C593=12),Datenblatt!$I$26,IF(AND(H593="",C593=16),Datenblatt!$I$27,IF(AND(H593="",C593=15),Datenblatt!$I$26,IF(AND(H593="",C593=14),Datenblatt!$I$26,IF(AND(H593="",C593=13),Datenblatt!$I$26,IF(AND($C593=13,H593&gt;Datenblatt!$X$3),0,IF(AND($C593=14,H593&gt;Datenblatt!$X$4),0,IF(AND($C593=15,H593&gt;Datenblatt!$X$5),0,IF(AND($C593=16,H593&gt;Datenblatt!$X$6),0,IF(AND($C593=12,H593&gt;Datenblatt!$X$7),0,IF(AND($C593=11,H593&gt;Datenblatt!$X$8),0,IF(AND($C593=13,H593&lt;Datenblatt!$W$3),100,IF(AND($C593=14,H593&lt;Datenblatt!$W$4),100,IF(AND($C593=15,H593&lt;Datenblatt!$W$5),100,IF(AND($C593=16,H593&lt;Datenblatt!$W$6),100,IF(AND($C593=12,H593&lt;Datenblatt!$W$7),100,IF(AND($C593=11,H593&lt;Datenblatt!$W$8),100,IF($C593=13,(Datenblatt!$B$27*Übersicht!H593^3)+(Datenblatt!$C$27*Übersicht!H593^2)+(Datenblatt!$D$27*Übersicht!H593)+Datenblatt!$E$27,IF($C593=14,(Datenblatt!$B$28*Übersicht!H593^3)+(Datenblatt!$C$28*Übersicht!H593^2)+(Datenblatt!$D$28*Übersicht!H593)+Datenblatt!$E$28,IF($C593=15,(Datenblatt!$B$29*Übersicht!H593^3)+(Datenblatt!$C$29*Übersicht!H593^2)+(Datenblatt!$D$29*Übersicht!H593)+Datenblatt!$E$29,IF($C593=16,(Datenblatt!$B$30*Übersicht!H593^3)+(Datenblatt!$C$30*Übersicht!H593^2)+(Datenblatt!$D$30*Übersicht!H593)+Datenblatt!$E$30,IF($C593=12,(Datenblatt!$B$31*Übersicht!H593^3)+(Datenblatt!$C$31*Übersicht!H593^2)+(Datenblatt!$D$31*Übersicht!H593)+Datenblatt!$E$31,IF($C593=11,(Datenblatt!$B$32*Übersicht!H593^3)+(Datenblatt!$C$32*Übersicht!H593^2)+(Datenblatt!$D$32*Übersicht!H593)+Datenblatt!$E$32,0))))))))))))))))))))))))</f>
        <v>0</v>
      </c>
      <c r="N593">
        <f>IF(AND(H593="",C593=11),Datenblatt!$I$29,IF(AND(H593="",C593=12),Datenblatt!$I$29,IF(AND(H593="",C593=16),Datenblatt!$I$29,IF(AND(H593="",C593=15),Datenblatt!$I$29,IF(AND(H593="",C593=14),Datenblatt!$I$29,IF(AND(H593="",C593=13),Datenblatt!$I$29,IF(AND($C593=13,H593&gt;Datenblatt!$X$3),0,IF(AND($C593=14,H593&gt;Datenblatt!$X$4),0,IF(AND($C593=15,H593&gt;Datenblatt!$X$5),0,IF(AND($C593=16,H593&gt;Datenblatt!$X$6),0,IF(AND($C593=12,H593&gt;Datenblatt!$X$7),0,IF(AND($C593=11,H593&gt;Datenblatt!$X$8),0,IF(AND($C593=13,H593&lt;Datenblatt!$W$3),100,IF(AND($C593=14,H593&lt;Datenblatt!$W$4),100,IF(AND($C593=15,H593&lt;Datenblatt!$W$5),100,IF(AND($C593=16,H593&lt;Datenblatt!$W$6),100,IF(AND($C593=12,H593&lt;Datenblatt!$W$7),100,IF(AND($C593=11,H593&lt;Datenblatt!$W$8),100,IF($C593=13,(Datenblatt!$B$27*Übersicht!H593^3)+(Datenblatt!$C$27*Übersicht!H593^2)+(Datenblatt!$D$27*Übersicht!H593)+Datenblatt!$E$27,IF($C593=14,(Datenblatt!$B$28*Übersicht!H593^3)+(Datenblatt!$C$28*Übersicht!H593^2)+(Datenblatt!$D$28*Übersicht!H593)+Datenblatt!$E$28,IF($C593=15,(Datenblatt!$B$29*Übersicht!H593^3)+(Datenblatt!$C$29*Übersicht!H593^2)+(Datenblatt!$D$29*Übersicht!H593)+Datenblatt!$E$29,IF($C593=16,(Datenblatt!$B$30*Übersicht!H593^3)+(Datenblatt!$C$30*Übersicht!H593^2)+(Datenblatt!$D$30*Übersicht!H593)+Datenblatt!$E$30,IF($C593=12,(Datenblatt!$B$31*Übersicht!H593^3)+(Datenblatt!$C$31*Übersicht!H593^2)+(Datenblatt!$D$31*Übersicht!H593)+Datenblatt!$E$31,IF($C593=11,(Datenblatt!$B$32*Übersicht!H593^3)+(Datenblatt!$C$32*Übersicht!H593^2)+(Datenblatt!$D$32*Übersicht!H593)+Datenblatt!$E$32,0))))))))))))))))))))))))</f>
        <v>0</v>
      </c>
      <c r="O593" s="2" t="e">
        <f t="shared" si="36"/>
        <v>#DIV/0!</v>
      </c>
      <c r="P593" s="2" t="e">
        <f t="shared" si="37"/>
        <v>#DIV/0!</v>
      </c>
      <c r="R593" s="2"/>
      <c r="S593" s="2">
        <f>Datenblatt!$I$10</f>
        <v>62.816491055091916</v>
      </c>
      <c r="T593" s="2">
        <f>Datenblatt!$I$18</f>
        <v>62.379148900450787</v>
      </c>
      <c r="U593" s="2">
        <f>Datenblatt!$I$26</f>
        <v>55.885385458572635</v>
      </c>
      <c r="V593" s="2">
        <f>Datenblatt!$I$34</f>
        <v>60.727085155488531</v>
      </c>
      <c r="W593" s="7" t="e">
        <f t="shared" si="38"/>
        <v>#DIV/0!</v>
      </c>
      <c r="Y593" s="2">
        <f>Datenblatt!$I$5</f>
        <v>73.48733784597421</v>
      </c>
      <c r="Z593">
        <f>Datenblatt!$I$13</f>
        <v>79.926562848016317</v>
      </c>
      <c r="AA593">
        <f>Datenblatt!$I$21</f>
        <v>79.953620531215734</v>
      </c>
      <c r="AB593">
        <f>Datenblatt!$I$29</f>
        <v>70.851454876954847</v>
      </c>
      <c r="AC593">
        <f>Datenblatt!$I$37</f>
        <v>75.813025407742586</v>
      </c>
      <c r="AD593" s="7" t="e">
        <f t="shared" si="39"/>
        <v>#DIV/0!</v>
      </c>
    </row>
    <row r="594" spans="10:30" ht="19" x14ac:dyDescent="0.25">
      <c r="J594" s="3" t="e">
        <f>IF(AND($C594=13,Datenblatt!M594&lt;Datenblatt!$R$3),0,IF(AND($C594=14,Datenblatt!M594&lt;Datenblatt!$R$4),0,IF(AND($C594=15,Datenblatt!M594&lt;Datenblatt!$R$5),0,IF(AND($C594=16,Datenblatt!M594&lt;Datenblatt!$R$6),0,IF(AND($C594=12,Datenblatt!M594&lt;Datenblatt!$R$7),0,IF(AND($C594=11,Datenblatt!M594&lt;Datenblatt!$R$8),0,IF(AND($C594=13,Datenblatt!M594&gt;Datenblatt!$Q$3),100,IF(AND($C594=14,Datenblatt!M594&gt;Datenblatt!$Q$4),100,IF(AND($C594=15,Datenblatt!M594&gt;Datenblatt!$Q$5),100,IF(AND($C594=16,Datenblatt!M594&gt;Datenblatt!$Q$6),100,IF(AND($C594=12,Datenblatt!M594&gt;Datenblatt!$Q$7),100,IF(AND($C594=11,Datenblatt!M594&gt;Datenblatt!$Q$8),100,IF(Übersicht!$C594=13,Datenblatt!$B$3*Datenblatt!M594^3+Datenblatt!$C$3*Datenblatt!M594^2+Datenblatt!$D$3*Datenblatt!M594+Datenblatt!$E$3,IF(Übersicht!$C594=14,Datenblatt!$B$4*Datenblatt!M594^3+Datenblatt!$C$4*Datenblatt!M594^2+Datenblatt!$D$4*Datenblatt!M594+Datenblatt!$E$4,IF(Übersicht!$C594=15,Datenblatt!$B$5*Datenblatt!M594^3+Datenblatt!$C$5*Datenblatt!M594^2+Datenblatt!$D$5*Datenblatt!M594+Datenblatt!$E$5,IF(Übersicht!$C594=16,Datenblatt!$B$6*Datenblatt!M594^3+Datenblatt!$C$6*Datenblatt!M594^2+Datenblatt!$D$6*Datenblatt!M594+Datenblatt!$E$6,IF(Übersicht!$C594=12,Datenblatt!$B$7*Datenblatt!M594^3+Datenblatt!$C$7*Datenblatt!M594^2+Datenblatt!$D$7*Datenblatt!M594+Datenblatt!$E$7,IF(Übersicht!$C594=11,Datenblatt!$B$8*Datenblatt!M594^3+Datenblatt!$C$8*Datenblatt!M594^2+Datenblatt!$D$8*Datenblatt!M594+Datenblatt!$E$8,0))))))))))))))))))</f>
        <v>#DIV/0!</v>
      </c>
      <c r="K594" t="e">
        <f>IF(AND(Übersicht!$C594=13,Datenblatt!N594&lt;Datenblatt!$T$3),0,IF(AND(Übersicht!$C594=14,Datenblatt!N594&lt;Datenblatt!$T$4),0,IF(AND(Übersicht!$C594=15,Datenblatt!N594&lt;Datenblatt!$T$5),0,IF(AND(Übersicht!$C594=16,Datenblatt!N594&lt;Datenblatt!$T$6),0,IF(AND(Übersicht!$C594=12,Datenblatt!N594&lt;Datenblatt!$T$7),0,IF(AND(Übersicht!$C594=11,Datenblatt!N594&lt;Datenblatt!$T$8),0,IF(AND($C594=13,Datenblatt!N594&gt;Datenblatt!$S$3),100,IF(AND($C594=14,Datenblatt!N594&gt;Datenblatt!$S$4),100,IF(AND($C594=15,Datenblatt!N594&gt;Datenblatt!$S$5),100,IF(AND($C594=16,Datenblatt!N594&gt;Datenblatt!$S$6),100,IF(AND($C594=12,Datenblatt!N594&gt;Datenblatt!$S$7),100,IF(AND($C594=11,Datenblatt!N594&gt;Datenblatt!$S$8),100,IF(Übersicht!$C594=13,Datenblatt!$B$11*Datenblatt!N594^3+Datenblatt!$C$11*Datenblatt!N594^2+Datenblatt!$D$11*Datenblatt!N594+Datenblatt!$E$11,IF(Übersicht!$C594=14,Datenblatt!$B$12*Datenblatt!N594^3+Datenblatt!$C$12*Datenblatt!N594^2+Datenblatt!$D$12*Datenblatt!N594+Datenblatt!$E$12,IF(Übersicht!$C594=15,Datenblatt!$B$13*Datenblatt!N594^3+Datenblatt!$C$13*Datenblatt!N594^2+Datenblatt!$D$13*Datenblatt!N594+Datenblatt!$E$13,IF(Übersicht!$C594=16,Datenblatt!$B$14*Datenblatt!N594^3+Datenblatt!$C$14*Datenblatt!N594^2+Datenblatt!$D$14*Datenblatt!N594+Datenblatt!$E$14,IF(Übersicht!$C594=12,Datenblatt!$B$15*Datenblatt!N594^3+Datenblatt!$C$15*Datenblatt!N594^2+Datenblatt!$D$15*Datenblatt!N594+Datenblatt!$E$15,IF(Übersicht!$C594=11,Datenblatt!$B$16*Datenblatt!N594^3+Datenblatt!$C$16*Datenblatt!N594^2+Datenblatt!$D$16*Datenblatt!N594+Datenblatt!$E$16,0))))))))))))))))))</f>
        <v>#DIV/0!</v>
      </c>
      <c r="L594">
        <f>IF(AND($C594=13,G594&lt;Datenblatt!$V$3),0,IF(AND($C594=14,G594&lt;Datenblatt!$V$4),0,IF(AND($C594=15,G594&lt;Datenblatt!$V$5),0,IF(AND($C594=16,G594&lt;Datenblatt!$V$6),0,IF(AND($C594=12,G594&lt;Datenblatt!$V$7),0,IF(AND($C594=11,G594&lt;Datenblatt!$V$8),0,IF(AND($C594=13,G594&gt;Datenblatt!$U$3),100,IF(AND($C594=14,G594&gt;Datenblatt!$U$4),100,IF(AND($C594=15,G594&gt;Datenblatt!$U$5),100,IF(AND($C594=16,G594&gt;Datenblatt!$U$6),100,IF(AND($C594=12,G594&gt;Datenblatt!$U$7),100,IF(AND($C594=11,G594&gt;Datenblatt!$U$8),100,IF($C594=13,(Datenblatt!$B$19*Übersicht!G594^3)+(Datenblatt!$C$19*Übersicht!G594^2)+(Datenblatt!$D$19*Übersicht!G594)+Datenblatt!$E$19,IF($C594=14,(Datenblatt!$B$20*Übersicht!G594^3)+(Datenblatt!$C$20*Übersicht!G594^2)+(Datenblatt!$D$20*Übersicht!G594)+Datenblatt!$E$20,IF($C594=15,(Datenblatt!$B$21*Übersicht!G594^3)+(Datenblatt!$C$21*Übersicht!G594^2)+(Datenblatt!$D$21*Übersicht!G594)+Datenblatt!$E$21,IF($C594=16,(Datenblatt!$B$22*Übersicht!G594^3)+(Datenblatt!$C$22*Übersicht!G594^2)+(Datenblatt!$D$22*Übersicht!G594)+Datenblatt!$E$22,IF($C594=12,(Datenblatt!$B$23*Übersicht!G594^3)+(Datenblatt!$C$23*Übersicht!G594^2)+(Datenblatt!$D$23*Übersicht!G594)+Datenblatt!$E$23,IF($C594=11,(Datenblatt!$B$24*Übersicht!G594^3)+(Datenblatt!$C$24*Übersicht!G594^2)+(Datenblatt!$D$24*Übersicht!G594)+Datenblatt!$E$24,0))))))))))))))))))</f>
        <v>0</v>
      </c>
      <c r="M594">
        <f>IF(AND(H594="",C594=11),Datenblatt!$I$26,IF(AND(H594="",C594=12),Datenblatt!$I$26,IF(AND(H594="",C594=16),Datenblatt!$I$27,IF(AND(H594="",C594=15),Datenblatt!$I$26,IF(AND(H594="",C594=14),Datenblatt!$I$26,IF(AND(H594="",C594=13),Datenblatt!$I$26,IF(AND($C594=13,H594&gt;Datenblatt!$X$3),0,IF(AND($C594=14,H594&gt;Datenblatt!$X$4),0,IF(AND($C594=15,H594&gt;Datenblatt!$X$5),0,IF(AND($C594=16,H594&gt;Datenblatt!$X$6),0,IF(AND($C594=12,H594&gt;Datenblatt!$X$7),0,IF(AND($C594=11,H594&gt;Datenblatt!$X$8),0,IF(AND($C594=13,H594&lt;Datenblatt!$W$3),100,IF(AND($C594=14,H594&lt;Datenblatt!$W$4),100,IF(AND($C594=15,H594&lt;Datenblatt!$W$5),100,IF(AND($C594=16,H594&lt;Datenblatt!$W$6),100,IF(AND($C594=12,H594&lt;Datenblatt!$W$7),100,IF(AND($C594=11,H594&lt;Datenblatt!$W$8),100,IF($C594=13,(Datenblatt!$B$27*Übersicht!H594^3)+(Datenblatt!$C$27*Übersicht!H594^2)+(Datenblatt!$D$27*Übersicht!H594)+Datenblatt!$E$27,IF($C594=14,(Datenblatt!$B$28*Übersicht!H594^3)+(Datenblatt!$C$28*Übersicht!H594^2)+(Datenblatt!$D$28*Übersicht!H594)+Datenblatt!$E$28,IF($C594=15,(Datenblatt!$B$29*Übersicht!H594^3)+(Datenblatt!$C$29*Übersicht!H594^2)+(Datenblatt!$D$29*Übersicht!H594)+Datenblatt!$E$29,IF($C594=16,(Datenblatt!$B$30*Übersicht!H594^3)+(Datenblatt!$C$30*Übersicht!H594^2)+(Datenblatt!$D$30*Übersicht!H594)+Datenblatt!$E$30,IF($C594=12,(Datenblatt!$B$31*Übersicht!H594^3)+(Datenblatt!$C$31*Übersicht!H594^2)+(Datenblatt!$D$31*Übersicht!H594)+Datenblatt!$E$31,IF($C594=11,(Datenblatt!$B$32*Übersicht!H594^3)+(Datenblatt!$C$32*Übersicht!H594^2)+(Datenblatt!$D$32*Übersicht!H594)+Datenblatt!$E$32,0))))))))))))))))))))))))</f>
        <v>0</v>
      </c>
      <c r="N594">
        <f>IF(AND(H594="",C594=11),Datenblatt!$I$29,IF(AND(H594="",C594=12),Datenblatt!$I$29,IF(AND(H594="",C594=16),Datenblatt!$I$29,IF(AND(H594="",C594=15),Datenblatt!$I$29,IF(AND(H594="",C594=14),Datenblatt!$I$29,IF(AND(H594="",C594=13),Datenblatt!$I$29,IF(AND($C594=13,H594&gt;Datenblatt!$X$3),0,IF(AND($C594=14,H594&gt;Datenblatt!$X$4),0,IF(AND($C594=15,H594&gt;Datenblatt!$X$5),0,IF(AND($C594=16,H594&gt;Datenblatt!$X$6),0,IF(AND($C594=12,H594&gt;Datenblatt!$X$7),0,IF(AND($C594=11,H594&gt;Datenblatt!$X$8),0,IF(AND($C594=13,H594&lt;Datenblatt!$W$3),100,IF(AND($C594=14,H594&lt;Datenblatt!$W$4),100,IF(AND($C594=15,H594&lt;Datenblatt!$W$5),100,IF(AND($C594=16,H594&lt;Datenblatt!$W$6),100,IF(AND($C594=12,H594&lt;Datenblatt!$W$7),100,IF(AND($C594=11,H594&lt;Datenblatt!$W$8),100,IF($C594=13,(Datenblatt!$B$27*Übersicht!H594^3)+(Datenblatt!$C$27*Übersicht!H594^2)+(Datenblatt!$D$27*Übersicht!H594)+Datenblatt!$E$27,IF($C594=14,(Datenblatt!$B$28*Übersicht!H594^3)+(Datenblatt!$C$28*Übersicht!H594^2)+(Datenblatt!$D$28*Übersicht!H594)+Datenblatt!$E$28,IF($C594=15,(Datenblatt!$B$29*Übersicht!H594^3)+(Datenblatt!$C$29*Übersicht!H594^2)+(Datenblatt!$D$29*Übersicht!H594)+Datenblatt!$E$29,IF($C594=16,(Datenblatt!$B$30*Übersicht!H594^3)+(Datenblatt!$C$30*Übersicht!H594^2)+(Datenblatt!$D$30*Übersicht!H594)+Datenblatt!$E$30,IF($C594=12,(Datenblatt!$B$31*Übersicht!H594^3)+(Datenblatt!$C$31*Übersicht!H594^2)+(Datenblatt!$D$31*Übersicht!H594)+Datenblatt!$E$31,IF($C594=11,(Datenblatt!$B$32*Übersicht!H594^3)+(Datenblatt!$C$32*Übersicht!H594^2)+(Datenblatt!$D$32*Übersicht!H594)+Datenblatt!$E$32,0))))))))))))))))))))))))</f>
        <v>0</v>
      </c>
      <c r="O594" s="2" t="e">
        <f t="shared" si="36"/>
        <v>#DIV/0!</v>
      </c>
      <c r="P594" s="2" t="e">
        <f t="shared" si="37"/>
        <v>#DIV/0!</v>
      </c>
      <c r="R594" s="2"/>
      <c r="S594" s="2">
        <f>Datenblatt!$I$10</f>
        <v>62.816491055091916</v>
      </c>
      <c r="T594" s="2">
        <f>Datenblatt!$I$18</f>
        <v>62.379148900450787</v>
      </c>
      <c r="U594" s="2">
        <f>Datenblatt!$I$26</f>
        <v>55.885385458572635</v>
      </c>
      <c r="V594" s="2">
        <f>Datenblatt!$I$34</f>
        <v>60.727085155488531</v>
      </c>
      <c r="W594" s="7" t="e">
        <f t="shared" si="38"/>
        <v>#DIV/0!</v>
      </c>
      <c r="Y594" s="2">
        <f>Datenblatt!$I$5</f>
        <v>73.48733784597421</v>
      </c>
      <c r="Z594">
        <f>Datenblatt!$I$13</f>
        <v>79.926562848016317</v>
      </c>
      <c r="AA594">
        <f>Datenblatt!$I$21</f>
        <v>79.953620531215734</v>
      </c>
      <c r="AB594">
        <f>Datenblatt!$I$29</f>
        <v>70.851454876954847</v>
      </c>
      <c r="AC594">
        <f>Datenblatt!$I$37</f>
        <v>75.813025407742586</v>
      </c>
      <c r="AD594" s="7" t="e">
        <f t="shared" si="39"/>
        <v>#DIV/0!</v>
      </c>
    </row>
    <row r="595" spans="10:30" ht="19" x14ac:dyDescent="0.25">
      <c r="J595" s="3" t="e">
        <f>IF(AND($C595=13,Datenblatt!M595&lt;Datenblatt!$R$3),0,IF(AND($C595=14,Datenblatt!M595&lt;Datenblatt!$R$4),0,IF(AND($C595=15,Datenblatt!M595&lt;Datenblatt!$R$5),0,IF(AND($C595=16,Datenblatt!M595&lt;Datenblatt!$R$6),0,IF(AND($C595=12,Datenblatt!M595&lt;Datenblatt!$R$7),0,IF(AND($C595=11,Datenblatt!M595&lt;Datenblatt!$R$8),0,IF(AND($C595=13,Datenblatt!M595&gt;Datenblatt!$Q$3),100,IF(AND($C595=14,Datenblatt!M595&gt;Datenblatt!$Q$4),100,IF(AND($C595=15,Datenblatt!M595&gt;Datenblatt!$Q$5),100,IF(AND($C595=16,Datenblatt!M595&gt;Datenblatt!$Q$6),100,IF(AND($C595=12,Datenblatt!M595&gt;Datenblatt!$Q$7),100,IF(AND($C595=11,Datenblatt!M595&gt;Datenblatt!$Q$8),100,IF(Übersicht!$C595=13,Datenblatt!$B$3*Datenblatt!M595^3+Datenblatt!$C$3*Datenblatt!M595^2+Datenblatt!$D$3*Datenblatt!M595+Datenblatt!$E$3,IF(Übersicht!$C595=14,Datenblatt!$B$4*Datenblatt!M595^3+Datenblatt!$C$4*Datenblatt!M595^2+Datenblatt!$D$4*Datenblatt!M595+Datenblatt!$E$4,IF(Übersicht!$C595=15,Datenblatt!$B$5*Datenblatt!M595^3+Datenblatt!$C$5*Datenblatt!M595^2+Datenblatt!$D$5*Datenblatt!M595+Datenblatt!$E$5,IF(Übersicht!$C595=16,Datenblatt!$B$6*Datenblatt!M595^3+Datenblatt!$C$6*Datenblatt!M595^2+Datenblatt!$D$6*Datenblatt!M595+Datenblatt!$E$6,IF(Übersicht!$C595=12,Datenblatt!$B$7*Datenblatt!M595^3+Datenblatt!$C$7*Datenblatt!M595^2+Datenblatt!$D$7*Datenblatt!M595+Datenblatt!$E$7,IF(Übersicht!$C595=11,Datenblatt!$B$8*Datenblatt!M595^3+Datenblatt!$C$8*Datenblatt!M595^2+Datenblatt!$D$8*Datenblatt!M595+Datenblatt!$E$8,0))))))))))))))))))</f>
        <v>#DIV/0!</v>
      </c>
      <c r="K595" t="e">
        <f>IF(AND(Übersicht!$C595=13,Datenblatt!N595&lt;Datenblatt!$T$3),0,IF(AND(Übersicht!$C595=14,Datenblatt!N595&lt;Datenblatt!$T$4),0,IF(AND(Übersicht!$C595=15,Datenblatt!N595&lt;Datenblatt!$T$5),0,IF(AND(Übersicht!$C595=16,Datenblatt!N595&lt;Datenblatt!$T$6),0,IF(AND(Übersicht!$C595=12,Datenblatt!N595&lt;Datenblatt!$T$7),0,IF(AND(Übersicht!$C595=11,Datenblatt!N595&lt;Datenblatt!$T$8),0,IF(AND($C595=13,Datenblatt!N595&gt;Datenblatt!$S$3),100,IF(AND($C595=14,Datenblatt!N595&gt;Datenblatt!$S$4),100,IF(AND($C595=15,Datenblatt!N595&gt;Datenblatt!$S$5),100,IF(AND($C595=16,Datenblatt!N595&gt;Datenblatt!$S$6),100,IF(AND($C595=12,Datenblatt!N595&gt;Datenblatt!$S$7),100,IF(AND($C595=11,Datenblatt!N595&gt;Datenblatt!$S$8),100,IF(Übersicht!$C595=13,Datenblatt!$B$11*Datenblatt!N595^3+Datenblatt!$C$11*Datenblatt!N595^2+Datenblatt!$D$11*Datenblatt!N595+Datenblatt!$E$11,IF(Übersicht!$C595=14,Datenblatt!$B$12*Datenblatt!N595^3+Datenblatt!$C$12*Datenblatt!N595^2+Datenblatt!$D$12*Datenblatt!N595+Datenblatt!$E$12,IF(Übersicht!$C595=15,Datenblatt!$B$13*Datenblatt!N595^3+Datenblatt!$C$13*Datenblatt!N595^2+Datenblatt!$D$13*Datenblatt!N595+Datenblatt!$E$13,IF(Übersicht!$C595=16,Datenblatt!$B$14*Datenblatt!N595^3+Datenblatt!$C$14*Datenblatt!N595^2+Datenblatt!$D$14*Datenblatt!N595+Datenblatt!$E$14,IF(Übersicht!$C595=12,Datenblatt!$B$15*Datenblatt!N595^3+Datenblatt!$C$15*Datenblatt!N595^2+Datenblatt!$D$15*Datenblatt!N595+Datenblatt!$E$15,IF(Übersicht!$C595=11,Datenblatt!$B$16*Datenblatt!N595^3+Datenblatt!$C$16*Datenblatt!N595^2+Datenblatt!$D$16*Datenblatt!N595+Datenblatt!$E$16,0))))))))))))))))))</f>
        <v>#DIV/0!</v>
      </c>
      <c r="L595">
        <f>IF(AND($C595=13,G595&lt;Datenblatt!$V$3),0,IF(AND($C595=14,G595&lt;Datenblatt!$V$4),0,IF(AND($C595=15,G595&lt;Datenblatt!$V$5),0,IF(AND($C595=16,G595&lt;Datenblatt!$V$6),0,IF(AND($C595=12,G595&lt;Datenblatt!$V$7),0,IF(AND($C595=11,G595&lt;Datenblatt!$V$8),0,IF(AND($C595=13,G595&gt;Datenblatt!$U$3),100,IF(AND($C595=14,G595&gt;Datenblatt!$U$4),100,IF(AND($C595=15,G595&gt;Datenblatt!$U$5),100,IF(AND($C595=16,G595&gt;Datenblatt!$U$6),100,IF(AND($C595=12,G595&gt;Datenblatt!$U$7),100,IF(AND($C595=11,G595&gt;Datenblatt!$U$8),100,IF($C595=13,(Datenblatt!$B$19*Übersicht!G595^3)+(Datenblatt!$C$19*Übersicht!G595^2)+(Datenblatt!$D$19*Übersicht!G595)+Datenblatt!$E$19,IF($C595=14,(Datenblatt!$B$20*Übersicht!G595^3)+(Datenblatt!$C$20*Übersicht!G595^2)+(Datenblatt!$D$20*Übersicht!G595)+Datenblatt!$E$20,IF($C595=15,(Datenblatt!$B$21*Übersicht!G595^3)+(Datenblatt!$C$21*Übersicht!G595^2)+(Datenblatt!$D$21*Übersicht!G595)+Datenblatt!$E$21,IF($C595=16,(Datenblatt!$B$22*Übersicht!G595^3)+(Datenblatt!$C$22*Übersicht!G595^2)+(Datenblatt!$D$22*Übersicht!G595)+Datenblatt!$E$22,IF($C595=12,(Datenblatt!$B$23*Übersicht!G595^3)+(Datenblatt!$C$23*Übersicht!G595^2)+(Datenblatt!$D$23*Übersicht!G595)+Datenblatt!$E$23,IF($C595=11,(Datenblatt!$B$24*Übersicht!G595^3)+(Datenblatt!$C$24*Übersicht!G595^2)+(Datenblatt!$D$24*Übersicht!G595)+Datenblatt!$E$24,0))))))))))))))))))</f>
        <v>0</v>
      </c>
      <c r="M595">
        <f>IF(AND(H595="",C595=11),Datenblatt!$I$26,IF(AND(H595="",C595=12),Datenblatt!$I$26,IF(AND(H595="",C595=16),Datenblatt!$I$27,IF(AND(H595="",C595=15),Datenblatt!$I$26,IF(AND(H595="",C595=14),Datenblatt!$I$26,IF(AND(H595="",C595=13),Datenblatt!$I$26,IF(AND($C595=13,H595&gt;Datenblatt!$X$3),0,IF(AND($C595=14,H595&gt;Datenblatt!$X$4),0,IF(AND($C595=15,H595&gt;Datenblatt!$X$5),0,IF(AND($C595=16,H595&gt;Datenblatt!$X$6),0,IF(AND($C595=12,H595&gt;Datenblatt!$X$7),0,IF(AND($C595=11,H595&gt;Datenblatt!$X$8),0,IF(AND($C595=13,H595&lt;Datenblatt!$W$3),100,IF(AND($C595=14,H595&lt;Datenblatt!$W$4),100,IF(AND($C595=15,H595&lt;Datenblatt!$W$5),100,IF(AND($C595=16,H595&lt;Datenblatt!$W$6),100,IF(AND($C595=12,H595&lt;Datenblatt!$W$7),100,IF(AND($C595=11,H595&lt;Datenblatt!$W$8),100,IF($C595=13,(Datenblatt!$B$27*Übersicht!H595^3)+(Datenblatt!$C$27*Übersicht!H595^2)+(Datenblatt!$D$27*Übersicht!H595)+Datenblatt!$E$27,IF($C595=14,(Datenblatt!$B$28*Übersicht!H595^3)+(Datenblatt!$C$28*Übersicht!H595^2)+(Datenblatt!$D$28*Übersicht!H595)+Datenblatt!$E$28,IF($C595=15,(Datenblatt!$B$29*Übersicht!H595^3)+(Datenblatt!$C$29*Übersicht!H595^2)+(Datenblatt!$D$29*Übersicht!H595)+Datenblatt!$E$29,IF($C595=16,(Datenblatt!$B$30*Übersicht!H595^3)+(Datenblatt!$C$30*Übersicht!H595^2)+(Datenblatt!$D$30*Übersicht!H595)+Datenblatt!$E$30,IF($C595=12,(Datenblatt!$B$31*Übersicht!H595^3)+(Datenblatt!$C$31*Übersicht!H595^2)+(Datenblatt!$D$31*Übersicht!H595)+Datenblatt!$E$31,IF($C595=11,(Datenblatt!$B$32*Übersicht!H595^3)+(Datenblatt!$C$32*Übersicht!H595^2)+(Datenblatt!$D$32*Übersicht!H595)+Datenblatt!$E$32,0))))))))))))))))))))))))</f>
        <v>0</v>
      </c>
      <c r="N595">
        <f>IF(AND(H595="",C595=11),Datenblatt!$I$29,IF(AND(H595="",C595=12),Datenblatt!$I$29,IF(AND(H595="",C595=16),Datenblatt!$I$29,IF(AND(H595="",C595=15),Datenblatt!$I$29,IF(AND(H595="",C595=14),Datenblatt!$I$29,IF(AND(H595="",C595=13),Datenblatt!$I$29,IF(AND($C595=13,H595&gt;Datenblatt!$X$3),0,IF(AND($C595=14,H595&gt;Datenblatt!$X$4),0,IF(AND($C595=15,H595&gt;Datenblatt!$X$5),0,IF(AND($C595=16,H595&gt;Datenblatt!$X$6),0,IF(AND($C595=12,H595&gt;Datenblatt!$X$7),0,IF(AND($C595=11,H595&gt;Datenblatt!$X$8),0,IF(AND($C595=13,H595&lt;Datenblatt!$W$3),100,IF(AND($C595=14,H595&lt;Datenblatt!$W$4),100,IF(AND($C595=15,H595&lt;Datenblatt!$W$5),100,IF(AND($C595=16,H595&lt;Datenblatt!$W$6),100,IF(AND($C595=12,H595&lt;Datenblatt!$W$7),100,IF(AND($C595=11,H595&lt;Datenblatt!$W$8),100,IF($C595=13,(Datenblatt!$B$27*Übersicht!H595^3)+(Datenblatt!$C$27*Übersicht!H595^2)+(Datenblatt!$D$27*Übersicht!H595)+Datenblatt!$E$27,IF($C595=14,(Datenblatt!$B$28*Übersicht!H595^3)+(Datenblatt!$C$28*Übersicht!H595^2)+(Datenblatt!$D$28*Übersicht!H595)+Datenblatt!$E$28,IF($C595=15,(Datenblatt!$B$29*Übersicht!H595^3)+(Datenblatt!$C$29*Übersicht!H595^2)+(Datenblatt!$D$29*Übersicht!H595)+Datenblatt!$E$29,IF($C595=16,(Datenblatt!$B$30*Übersicht!H595^3)+(Datenblatt!$C$30*Übersicht!H595^2)+(Datenblatt!$D$30*Übersicht!H595)+Datenblatt!$E$30,IF($C595=12,(Datenblatt!$B$31*Übersicht!H595^3)+(Datenblatt!$C$31*Übersicht!H595^2)+(Datenblatt!$D$31*Übersicht!H595)+Datenblatt!$E$31,IF($C595=11,(Datenblatt!$B$32*Übersicht!H595^3)+(Datenblatt!$C$32*Übersicht!H595^2)+(Datenblatt!$D$32*Übersicht!H595)+Datenblatt!$E$32,0))))))))))))))))))))))))</f>
        <v>0</v>
      </c>
      <c r="O595" s="2" t="e">
        <f t="shared" si="36"/>
        <v>#DIV/0!</v>
      </c>
      <c r="P595" s="2" t="e">
        <f t="shared" si="37"/>
        <v>#DIV/0!</v>
      </c>
      <c r="R595" s="2"/>
      <c r="S595" s="2">
        <f>Datenblatt!$I$10</f>
        <v>62.816491055091916</v>
      </c>
      <c r="T595" s="2">
        <f>Datenblatt!$I$18</f>
        <v>62.379148900450787</v>
      </c>
      <c r="U595" s="2">
        <f>Datenblatt!$I$26</f>
        <v>55.885385458572635</v>
      </c>
      <c r="V595" s="2">
        <f>Datenblatt!$I$34</f>
        <v>60.727085155488531</v>
      </c>
      <c r="W595" s="7" t="e">
        <f t="shared" si="38"/>
        <v>#DIV/0!</v>
      </c>
      <c r="Y595" s="2">
        <f>Datenblatt!$I$5</f>
        <v>73.48733784597421</v>
      </c>
      <c r="Z595">
        <f>Datenblatt!$I$13</f>
        <v>79.926562848016317</v>
      </c>
      <c r="AA595">
        <f>Datenblatt!$I$21</f>
        <v>79.953620531215734</v>
      </c>
      <c r="AB595">
        <f>Datenblatt!$I$29</f>
        <v>70.851454876954847</v>
      </c>
      <c r="AC595">
        <f>Datenblatt!$I$37</f>
        <v>75.813025407742586</v>
      </c>
      <c r="AD595" s="7" t="e">
        <f t="shared" si="39"/>
        <v>#DIV/0!</v>
      </c>
    </row>
    <row r="596" spans="10:30" ht="19" x14ac:dyDescent="0.25">
      <c r="J596" s="3" t="e">
        <f>IF(AND($C596=13,Datenblatt!M596&lt;Datenblatt!$R$3),0,IF(AND($C596=14,Datenblatt!M596&lt;Datenblatt!$R$4),0,IF(AND($C596=15,Datenblatt!M596&lt;Datenblatt!$R$5),0,IF(AND($C596=16,Datenblatt!M596&lt;Datenblatt!$R$6),0,IF(AND($C596=12,Datenblatt!M596&lt;Datenblatt!$R$7),0,IF(AND($C596=11,Datenblatt!M596&lt;Datenblatt!$R$8),0,IF(AND($C596=13,Datenblatt!M596&gt;Datenblatt!$Q$3),100,IF(AND($C596=14,Datenblatt!M596&gt;Datenblatt!$Q$4),100,IF(AND($C596=15,Datenblatt!M596&gt;Datenblatt!$Q$5),100,IF(AND($C596=16,Datenblatt!M596&gt;Datenblatt!$Q$6),100,IF(AND($C596=12,Datenblatt!M596&gt;Datenblatt!$Q$7),100,IF(AND($C596=11,Datenblatt!M596&gt;Datenblatt!$Q$8),100,IF(Übersicht!$C596=13,Datenblatt!$B$3*Datenblatt!M596^3+Datenblatt!$C$3*Datenblatt!M596^2+Datenblatt!$D$3*Datenblatt!M596+Datenblatt!$E$3,IF(Übersicht!$C596=14,Datenblatt!$B$4*Datenblatt!M596^3+Datenblatt!$C$4*Datenblatt!M596^2+Datenblatt!$D$4*Datenblatt!M596+Datenblatt!$E$4,IF(Übersicht!$C596=15,Datenblatt!$B$5*Datenblatt!M596^3+Datenblatt!$C$5*Datenblatt!M596^2+Datenblatt!$D$5*Datenblatt!M596+Datenblatt!$E$5,IF(Übersicht!$C596=16,Datenblatt!$B$6*Datenblatt!M596^3+Datenblatt!$C$6*Datenblatt!M596^2+Datenblatt!$D$6*Datenblatt!M596+Datenblatt!$E$6,IF(Übersicht!$C596=12,Datenblatt!$B$7*Datenblatt!M596^3+Datenblatt!$C$7*Datenblatt!M596^2+Datenblatt!$D$7*Datenblatt!M596+Datenblatt!$E$7,IF(Übersicht!$C596=11,Datenblatt!$B$8*Datenblatt!M596^3+Datenblatt!$C$8*Datenblatt!M596^2+Datenblatt!$D$8*Datenblatt!M596+Datenblatt!$E$8,0))))))))))))))))))</f>
        <v>#DIV/0!</v>
      </c>
      <c r="K596" t="e">
        <f>IF(AND(Übersicht!$C596=13,Datenblatt!N596&lt;Datenblatt!$T$3),0,IF(AND(Übersicht!$C596=14,Datenblatt!N596&lt;Datenblatt!$T$4),0,IF(AND(Übersicht!$C596=15,Datenblatt!N596&lt;Datenblatt!$T$5),0,IF(AND(Übersicht!$C596=16,Datenblatt!N596&lt;Datenblatt!$T$6),0,IF(AND(Übersicht!$C596=12,Datenblatt!N596&lt;Datenblatt!$T$7),0,IF(AND(Übersicht!$C596=11,Datenblatt!N596&lt;Datenblatt!$T$8),0,IF(AND($C596=13,Datenblatt!N596&gt;Datenblatt!$S$3),100,IF(AND($C596=14,Datenblatt!N596&gt;Datenblatt!$S$4),100,IF(AND($C596=15,Datenblatt!N596&gt;Datenblatt!$S$5),100,IF(AND($C596=16,Datenblatt!N596&gt;Datenblatt!$S$6),100,IF(AND($C596=12,Datenblatt!N596&gt;Datenblatt!$S$7),100,IF(AND($C596=11,Datenblatt!N596&gt;Datenblatt!$S$8),100,IF(Übersicht!$C596=13,Datenblatt!$B$11*Datenblatt!N596^3+Datenblatt!$C$11*Datenblatt!N596^2+Datenblatt!$D$11*Datenblatt!N596+Datenblatt!$E$11,IF(Übersicht!$C596=14,Datenblatt!$B$12*Datenblatt!N596^3+Datenblatt!$C$12*Datenblatt!N596^2+Datenblatt!$D$12*Datenblatt!N596+Datenblatt!$E$12,IF(Übersicht!$C596=15,Datenblatt!$B$13*Datenblatt!N596^3+Datenblatt!$C$13*Datenblatt!N596^2+Datenblatt!$D$13*Datenblatt!N596+Datenblatt!$E$13,IF(Übersicht!$C596=16,Datenblatt!$B$14*Datenblatt!N596^3+Datenblatt!$C$14*Datenblatt!N596^2+Datenblatt!$D$14*Datenblatt!N596+Datenblatt!$E$14,IF(Übersicht!$C596=12,Datenblatt!$B$15*Datenblatt!N596^3+Datenblatt!$C$15*Datenblatt!N596^2+Datenblatt!$D$15*Datenblatt!N596+Datenblatt!$E$15,IF(Übersicht!$C596=11,Datenblatt!$B$16*Datenblatt!N596^3+Datenblatt!$C$16*Datenblatt!N596^2+Datenblatt!$D$16*Datenblatt!N596+Datenblatt!$E$16,0))))))))))))))))))</f>
        <v>#DIV/0!</v>
      </c>
      <c r="L596">
        <f>IF(AND($C596=13,G596&lt;Datenblatt!$V$3),0,IF(AND($C596=14,G596&lt;Datenblatt!$V$4),0,IF(AND($C596=15,G596&lt;Datenblatt!$V$5),0,IF(AND($C596=16,G596&lt;Datenblatt!$V$6),0,IF(AND($C596=12,G596&lt;Datenblatt!$V$7),0,IF(AND($C596=11,G596&lt;Datenblatt!$V$8),0,IF(AND($C596=13,G596&gt;Datenblatt!$U$3),100,IF(AND($C596=14,G596&gt;Datenblatt!$U$4),100,IF(AND($C596=15,G596&gt;Datenblatt!$U$5),100,IF(AND($C596=16,G596&gt;Datenblatt!$U$6),100,IF(AND($C596=12,G596&gt;Datenblatt!$U$7),100,IF(AND($C596=11,G596&gt;Datenblatt!$U$8),100,IF($C596=13,(Datenblatt!$B$19*Übersicht!G596^3)+(Datenblatt!$C$19*Übersicht!G596^2)+(Datenblatt!$D$19*Übersicht!G596)+Datenblatt!$E$19,IF($C596=14,(Datenblatt!$B$20*Übersicht!G596^3)+(Datenblatt!$C$20*Übersicht!G596^2)+(Datenblatt!$D$20*Übersicht!G596)+Datenblatt!$E$20,IF($C596=15,(Datenblatt!$B$21*Übersicht!G596^3)+(Datenblatt!$C$21*Übersicht!G596^2)+(Datenblatt!$D$21*Übersicht!G596)+Datenblatt!$E$21,IF($C596=16,(Datenblatt!$B$22*Übersicht!G596^3)+(Datenblatt!$C$22*Übersicht!G596^2)+(Datenblatt!$D$22*Übersicht!G596)+Datenblatt!$E$22,IF($C596=12,(Datenblatt!$B$23*Übersicht!G596^3)+(Datenblatt!$C$23*Übersicht!G596^2)+(Datenblatt!$D$23*Übersicht!G596)+Datenblatt!$E$23,IF($C596=11,(Datenblatt!$B$24*Übersicht!G596^3)+(Datenblatt!$C$24*Übersicht!G596^2)+(Datenblatt!$D$24*Übersicht!G596)+Datenblatt!$E$24,0))))))))))))))))))</f>
        <v>0</v>
      </c>
      <c r="M596">
        <f>IF(AND(H596="",C596=11),Datenblatt!$I$26,IF(AND(H596="",C596=12),Datenblatt!$I$26,IF(AND(H596="",C596=16),Datenblatt!$I$27,IF(AND(H596="",C596=15),Datenblatt!$I$26,IF(AND(H596="",C596=14),Datenblatt!$I$26,IF(AND(H596="",C596=13),Datenblatt!$I$26,IF(AND($C596=13,H596&gt;Datenblatt!$X$3),0,IF(AND($C596=14,H596&gt;Datenblatt!$X$4),0,IF(AND($C596=15,H596&gt;Datenblatt!$X$5),0,IF(AND($C596=16,H596&gt;Datenblatt!$X$6),0,IF(AND($C596=12,H596&gt;Datenblatt!$X$7),0,IF(AND($C596=11,H596&gt;Datenblatt!$X$8),0,IF(AND($C596=13,H596&lt;Datenblatt!$W$3),100,IF(AND($C596=14,H596&lt;Datenblatt!$W$4),100,IF(AND($C596=15,H596&lt;Datenblatt!$W$5),100,IF(AND($C596=16,H596&lt;Datenblatt!$W$6),100,IF(AND($C596=12,H596&lt;Datenblatt!$W$7),100,IF(AND($C596=11,H596&lt;Datenblatt!$W$8),100,IF($C596=13,(Datenblatt!$B$27*Übersicht!H596^3)+(Datenblatt!$C$27*Übersicht!H596^2)+(Datenblatt!$D$27*Übersicht!H596)+Datenblatt!$E$27,IF($C596=14,(Datenblatt!$B$28*Übersicht!H596^3)+(Datenblatt!$C$28*Übersicht!H596^2)+(Datenblatt!$D$28*Übersicht!H596)+Datenblatt!$E$28,IF($C596=15,(Datenblatt!$B$29*Übersicht!H596^3)+(Datenblatt!$C$29*Übersicht!H596^2)+(Datenblatt!$D$29*Übersicht!H596)+Datenblatt!$E$29,IF($C596=16,(Datenblatt!$B$30*Übersicht!H596^3)+(Datenblatt!$C$30*Übersicht!H596^2)+(Datenblatt!$D$30*Übersicht!H596)+Datenblatt!$E$30,IF($C596=12,(Datenblatt!$B$31*Übersicht!H596^3)+(Datenblatt!$C$31*Übersicht!H596^2)+(Datenblatt!$D$31*Übersicht!H596)+Datenblatt!$E$31,IF($C596=11,(Datenblatt!$B$32*Übersicht!H596^3)+(Datenblatt!$C$32*Übersicht!H596^2)+(Datenblatt!$D$32*Übersicht!H596)+Datenblatt!$E$32,0))))))))))))))))))))))))</f>
        <v>0</v>
      </c>
      <c r="N596">
        <f>IF(AND(H596="",C596=11),Datenblatt!$I$29,IF(AND(H596="",C596=12),Datenblatt!$I$29,IF(AND(H596="",C596=16),Datenblatt!$I$29,IF(AND(H596="",C596=15),Datenblatt!$I$29,IF(AND(H596="",C596=14),Datenblatt!$I$29,IF(AND(H596="",C596=13),Datenblatt!$I$29,IF(AND($C596=13,H596&gt;Datenblatt!$X$3),0,IF(AND($C596=14,H596&gt;Datenblatt!$X$4),0,IF(AND($C596=15,H596&gt;Datenblatt!$X$5),0,IF(AND($C596=16,H596&gt;Datenblatt!$X$6),0,IF(AND($C596=12,H596&gt;Datenblatt!$X$7),0,IF(AND($C596=11,H596&gt;Datenblatt!$X$8),0,IF(AND($C596=13,H596&lt;Datenblatt!$W$3),100,IF(AND($C596=14,H596&lt;Datenblatt!$W$4),100,IF(AND($C596=15,H596&lt;Datenblatt!$W$5),100,IF(AND($C596=16,H596&lt;Datenblatt!$W$6),100,IF(AND($C596=12,H596&lt;Datenblatt!$W$7),100,IF(AND($C596=11,H596&lt;Datenblatt!$W$8),100,IF($C596=13,(Datenblatt!$B$27*Übersicht!H596^3)+(Datenblatt!$C$27*Übersicht!H596^2)+(Datenblatt!$D$27*Übersicht!H596)+Datenblatt!$E$27,IF($C596=14,(Datenblatt!$B$28*Übersicht!H596^3)+(Datenblatt!$C$28*Übersicht!H596^2)+(Datenblatt!$D$28*Übersicht!H596)+Datenblatt!$E$28,IF($C596=15,(Datenblatt!$B$29*Übersicht!H596^3)+(Datenblatt!$C$29*Übersicht!H596^2)+(Datenblatt!$D$29*Übersicht!H596)+Datenblatt!$E$29,IF($C596=16,(Datenblatt!$B$30*Übersicht!H596^3)+(Datenblatt!$C$30*Übersicht!H596^2)+(Datenblatt!$D$30*Übersicht!H596)+Datenblatt!$E$30,IF($C596=12,(Datenblatt!$B$31*Übersicht!H596^3)+(Datenblatt!$C$31*Übersicht!H596^2)+(Datenblatt!$D$31*Übersicht!H596)+Datenblatt!$E$31,IF($C596=11,(Datenblatt!$B$32*Übersicht!H596^3)+(Datenblatt!$C$32*Übersicht!H596^2)+(Datenblatt!$D$32*Übersicht!H596)+Datenblatt!$E$32,0))))))))))))))))))))))))</f>
        <v>0</v>
      </c>
      <c r="O596" s="2" t="e">
        <f t="shared" si="36"/>
        <v>#DIV/0!</v>
      </c>
      <c r="P596" s="2" t="e">
        <f t="shared" si="37"/>
        <v>#DIV/0!</v>
      </c>
      <c r="R596" s="2"/>
      <c r="S596" s="2">
        <f>Datenblatt!$I$10</f>
        <v>62.816491055091916</v>
      </c>
      <c r="T596" s="2">
        <f>Datenblatt!$I$18</f>
        <v>62.379148900450787</v>
      </c>
      <c r="U596" s="2">
        <f>Datenblatt!$I$26</f>
        <v>55.885385458572635</v>
      </c>
      <c r="V596" s="2">
        <f>Datenblatt!$I$34</f>
        <v>60.727085155488531</v>
      </c>
      <c r="W596" s="7" t="e">
        <f t="shared" si="38"/>
        <v>#DIV/0!</v>
      </c>
      <c r="Y596" s="2">
        <f>Datenblatt!$I$5</f>
        <v>73.48733784597421</v>
      </c>
      <c r="Z596">
        <f>Datenblatt!$I$13</f>
        <v>79.926562848016317</v>
      </c>
      <c r="AA596">
        <f>Datenblatt!$I$21</f>
        <v>79.953620531215734</v>
      </c>
      <c r="AB596">
        <f>Datenblatt!$I$29</f>
        <v>70.851454876954847</v>
      </c>
      <c r="AC596">
        <f>Datenblatt!$I$37</f>
        <v>75.813025407742586</v>
      </c>
      <c r="AD596" s="7" t="e">
        <f t="shared" si="39"/>
        <v>#DIV/0!</v>
      </c>
    </row>
    <row r="597" spans="10:30" ht="19" x14ac:dyDescent="0.25">
      <c r="J597" s="3" t="e">
        <f>IF(AND($C597=13,Datenblatt!M597&lt;Datenblatt!$R$3),0,IF(AND($C597=14,Datenblatt!M597&lt;Datenblatt!$R$4),0,IF(AND($C597=15,Datenblatt!M597&lt;Datenblatt!$R$5),0,IF(AND($C597=16,Datenblatt!M597&lt;Datenblatt!$R$6),0,IF(AND($C597=12,Datenblatt!M597&lt;Datenblatt!$R$7),0,IF(AND($C597=11,Datenblatt!M597&lt;Datenblatt!$R$8),0,IF(AND($C597=13,Datenblatt!M597&gt;Datenblatt!$Q$3),100,IF(AND($C597=14,Datenblatt!M597&gt;Datenblatt!$Q$4),100,IF(AND($C597=15,Datenblatt!M597&gt;Datenblatt!$Q$5),100,IF(AND($C597=16,Datenblatt!M597&gt;Datenblatt!$Q$6),100,IF(AND($C597=12,Datenblatt!M597&gt;Datenblatt!$Q$7),100,IF(AND($C597=11,Datenblatt!M597&gt;Datenblatt!$Q$8),100,IF(Übersicht!$C597=13,Datenblatt!$B$3*Datenblatt!M597^3+Datenblatt!$C$3*Datenblatt!M597^2+Datenblatt!$D$3*Datenblatt!M597+Datenblatt!$E$3,IF(Übersicht!$C597=14,Datenblatt!$B$4*Datenblatt!M597^3+Datenblatt!$C$4*Datenblatt!M597^2+Datenblatt!$D$4*Datenblatt!M597+Datenblatt!$E$4,IF(Übersicht!$C597=15,Datenblatt!$B$5*Datenblatt!M597^3+Datenblatt!$C$5*Datenblatt!M597^2+Datenblatt!$D$5*Datenblatt!M597+Datenblatt!$E$5,IF(Übersicht!$C597=16,Datenblatt!$B$6*Datenblatt!M597^3+Datenblatt!$C$6*Datenblatt!M597^2+Datenblatt!$D$6*Datenblatt!M597+Datenblatt!$E$6,IF(Übersicht!$C597=12,Datenblatt!$B$7*Datenblatt!M597^3+Datenblatt!$C$7*Datenblatt!M597^2+Datenblatt!$D$7*Datenblatt!M597+Datenblatt!$E$7,IF(Übersicht!$C597=11,Datenblatt!$B$8*Datenblatt!M597^3+Datenblatt!$C$8*Datenblatt!M597^2+Datenblatt!$D$8*Datenblatt!M597+Datenblatt!$E$8,0))))))))))))))))))</f>
        <v>#DIV/0!</v>
      </c>
      <c r="K597" t="e">
        <f>IF(AND(Übersicht!$C597=13,Datenblatt!N597&lt;Datenblatt!$T$3),0,IF(AND(Übersicht!$C597=14,Datenblatt!N597&lt;Datenblatt!$T$4),0,IF(AND(Übersicht!$C597=15,Datenblatt!N597&lt;Datenblatt!$T$5),0,IF(AND(Übersicht!$C597=16,Datenblatt!N597&lt;Datenblatt!$T$6),0,IF(AND(Übersicht!$C597=12,Datenblatt!N597&lt;Datenblatt!$T$7),0,IF(AND(Übersicht!$C597=11,Datenblatt!N597&lt;Datenblatt!$T$8),0,IF(AND($C597=13,Datenblatt!N597&gt;Datenblatt!$S$3),100,IF(AND($C597=14,Datenblatt!N597&gt;Datenblatt!$S$4),100,IF(AND($C597=15,Datenblatt!N597&gt;Datenblatt!$S$5),100,IF(AND($C597=16,Datenblatt!N597&gt;Datenblatt!$S$6),100,IF(AND($C597=12,Datenblatt!N597&gt;Datenblatt!$S$7),100,IF(AND($C597=11,Datenblatt!N597&gt;Datenblatt!$S$8),100,IF(Übersicht!$C597=13,Datenblatt!$B$11*Datenblatt!N597^3+Datenblatt!$C$11*Datenblatt!N597^2+Datenblatt!$D$11*Datenblatt!N597+Datenblatt!$E$11,IF(Übersicht!$C597=14,Datenblatt!$B$12*Datenblatt!N597^3+Datenblatt!$C$12*Datenblatt!N597^2+Datenblatt!$D$12*Datenblatt!N597+Datenblatt!$E$12,IF(Übersicht!$C597=15,Datenblatt!$B$13*Datenblatt!N597^3+Datenblatt!$C$13*Datenblatt!N597^2+Datenblatt!$D$13*Datenblatt!N597+Datenblatt!$E$13,IF(Übersicht!$C597=16,Datenblatt!$B$14*Datenblatt!N597^3+Datenblatt!$C$14*Datenblatt!N597^2+Datenblatt!$D$14*Datenblatt!N597+Datenblatt!$E$14,IF(Übersicht!$C597=12,Datenblatt!$B$15*Datenblatt!N597^3+Datenblatt!$C$15*Datenblatt!N597^2+Datenblatt!$D$15*Datenblatt!N597+Datenblatt!$E$15,IF(Übersicht!$C597=11,Datenblatt!$B$16*Datenblatt!N597^3+Datenblatt!$C$16*Datenblatt!N597^2+Datenblatt!$D$16*Datenblatt!N597+Datenblatt!$E$16,0))))))))))))))))))</f>
        <v>#DIV/0!</v>
      </c>
      <c r="L597">
        <f>IF(AND($C597=13,G597&lt;Datenblatt!$V$3),0,IF(AND($C597=14,G597&lt;Datenblatt!$V$4),0,IF(AND($C597=15,G597&lt;Datenblatt!$V$5),0,IF(AND($C597=16,G597&lt;Datenblatt!$V$6),0,IF(AND($C597=12,G597&lt;Datenblatt!$V$7),0,IF(AND($C597=11,G597&lt;Datenblatt!$V$8),0,IF(AND($C597=13,G597&gt;Datenblatt!$U$3),100,IF(AND($C597=14,G597&gt;Datenblatt!$U$4),100,IF(AND($C597=15,G597&gt;Datenblatt!$U$5),100,IF(AND($C597=16,G597&gt;Datenblatt!$U$6),100,IF(AND($C597=12,G597&gt;Datenblatt!$U$7),100,IF(AND($C597=11,G597&gt;Datenblatt!$U$8),100,IF($C597=13,(Datenblatt!$B$19*Übersicht!G597^3)+(Datenblatt!$C$19*Übersicht!G597^2)+(Datenblatt!$D$19*Übersicht!G597)+Datenblatt!$E$19,IF($C597=14,(Datenblatt!$B$20*Übersicht!G597^3)+(Datenblatt!$C$20*Übersicht!G597^2)+(Datenblatt!$D$20*Übersicht!G597)+Datenblatt!$E$20,IF($C597=15,(Datenblatt!$B$21*Übersicht!G597^3)+(Datenblatt!$C$21*Übersicht!G597^2)+(Datenblatt!$D$21*Übersicht!G597)+Datenblatt!$E$21,IF($C597=16,(Datenblatt!$B$22*Übersicht!G597^3)+(Datenblatt!$C$22*Übersicht!G597^2)+(Datenblatt!$D$22*Übersicht!G597)+Datenblatt!$E$22,IF($C597=12,(Datenblatt!$B$23*Übersicht!G597^3)+(Datenblatt!$C$23*Übersicht!G597^2)+(Datenblatt!$D$23*Übersicht!G597)+Datenblatt!$E$23,IF($C597=11,(Datenblatt!$B$24*Übersicht!G597^3)+(Datenblatt!$C$24*Übersicht!G597^2)+(Datenblatt!$D$24*Übersicht!G597)+Datenblatt!$E$24,0))))))))))))))))))</f>
        <v>0</v>
      </c>
      <c r="M597">
        <f>IF(AND(H597="",C597=11),Datenblatt!$I$26,IF(AND(H597="",C597=12),Datenblatt!$I$26,IF(AND(H597="",C597=16),Datenblatt!$I$27,IF(AND(H597="",C597=15),Datenblatt!$I$26,IF(AND(H597="",C597=14),Datenblatt!$I$26,IF(AND(H597="",C597=13),Datenblatt!$I$26,IF(AND($C597=13,H597&gt;Datenblatt!$X$3),0,IF(AND($C597=14,H597&gt;Datenblatt!$X$4),0,IF(AND($C597=15,H597&gt;Datenblatt!$X$5),0,IF(AND($C597=16,H597&gt;Datenblatt!$X$6),0,IF(AND($C597=12,H597&gt;Datenblatt!$X$7),0,IF(AND($C597=11,H597&gt;Datenblatt!$X$8),0,IF(AND($C597=13,H597&lt;Datenblatt!$W$3),100,IF(AND($C597=14,H597&lt;Datenblatt!$W$4),100,IF(AND($C597=15,H597&lt;Datenblatt!$W$5),100,IF(AND($C597=16,H597&lt;Datenblatt!$W$6),100,IF(AND($C597=12,H597&lt;Datenblatt!$W$7),100,IF(AND($C597=11,H597&lt;Datenblatt!$W$8),100,IF($C597=13,(Datenblatt!$B$27*Übersicht!H597^3)+(Datenblatt!$C$27*Übersicht!H597^2)+(Datenblatt!$D$27*Übersicht!H597)+Datenblatt!$E$27,IF($C597=14,(Datenblatt!$B$28*Übersicht!H597^3)+(Datenblatt!$C$28*Übersicht!H597^2)+(Datenblatt!$D$28*Übersicht!H597)+Datenblatt!$E$28,IF($C597=15,(Datenblatt!$B$29*Übersicht!H597^3)+(Datenblatt!$C$29*Übersicht!H597^2)+(Datenblatt!$D$29*Übersicht!H597)+Datenblatt!$E$29,IF($C597=16,(Datenblatt!$B$30*Übersicht!H597^3)+(Datenblatt!$C$30*Übersicht!H597^2)+(Datenblatt!$D$30*Übersicht!H597)+Datenblatt!$E$30,IF($C597=12,(Datenblatt!$B$31*Übersicht!H597^3)+(Datenblatt!$C$31*Übersicht!H597^2)+(Datenblatt!$D$31*Übersicht!H597)+Datenblatt!$E$31,IF($C597=11,(Datenblatt!$B$32*Übersicht!H597^3)+(Datenblatt!$C$32*Übersicht!H597^2)+(Datenblatt!$D$32*Übersicht!H597)+Datenblatt!$E$32,0))))))))))))))))))))))))</f>
        <v>0</v>
      </c>
      <c r="N597">
        <f>IF(AND(H597="",C597=11),Datenblatt!$I$29,IF(AND(H597="",C597=12),Datenblatt!$I$29,IF(AND(H597="",C597=16),Datenblatt!$I$29,IF(AND(H597="",C597=15),Datenblatt!$I$29,IF(AND(H597="",C597=14),Datenblatt!$I$29,IF(AND(H597="",C597=13),Datenblatt!$I$29,IF(AND($C597=13,H597&gt;Datenblatt!$X$3),0,IF(AND($C597=14,H597&gt;Datenblatt!$X$4),0,IF(AND($C597=15,H597&gt;Datenblatt!$X$5),0,IF(AND($C597=16,H597&gt;Datenblatt!$X$6),0,IF(AND($C597=12,H597&gt;Datenblatt!$X$7),0,IF(AND($C597=11,H597&gt;Datenblatt!$X$8),0,IF(AND($C597=13,H597&lt;Datenblatt!$W$3),100,IF(AND($C597=14,H597&lt;Datenblatt!$W$4),100,IF(AND($C597=15,H597&lt;Datenblatt!$W$5),100,IF(AND($C597=16,H597&lt;Datenblatt!$W$6),100,IF(AND($C597=12,H597&lt;Datenblatt!$W$7),100,IF(AND($C597=11,H597&lt;Datenblatt!$W$8),100,IF($C597=13,(Datenblatt!$B$27*Übersicht!H597^3)+(Datenblatt!$C$27*Übersicht!H597^2)+(Datenblatt!$D$27*Übersicht!H597)+Datenblatt!$E$27,IF($C597=14,(Datenblatt!$B$28*Übersicht!H597^3)+(Datenblatt!$C$28*Übersicht!H597^2)+(Datenblatt!$D$28*Übersicht!H597)+Datenblatt!$E$28,IF($C597=15,(Datenblatt!$B$29*Übersicht!H597^3)+(Datenblatt!$C$29*Übersicht!H597^2)+(Datenblatt!$D$29*Übersicht!H597)+Datenblatt!$E$29,IF($C597=16,(Datenblatt!$B$30*Übersicht!H597^3)+(Datenblatt!$C$30*Übersicht!H597^2)+(Datenblatt!$D$30*Übersicht!H597)+Datenblatt!$E$30,IF($C597=12,(Datenblatt!$B$31*Übersicht!H597^3)+(Datenblatt!$C$31*Übersicht!H597^2)+(Datenblatt!$D$31*Übersicht!H597)+Datenblatt!$E$31,IF($C597=11,(Datenblatt!$B$32*Übersicht!H597^3)+(Datenblatt!$C$32*Übersicht!H597^2)+(Datenblatt!$D$32*Übersicht!H597)+Datenblatt!$E$32,0))))))))))))))))))))))))</f>
        <v>0</v>
      </c>
      <c r="O597" s="2" t="e">
        <f t="shared" si="36"/>
        <v>#DIV/0!</v>
      </c>
      <c r="P597" s="2" t="e">
        <f t="shared" si="37"/>
        <v>#DIV/0!</v>
      </c>
      <c r="R597" s="2"/>
      <c r="S597" s="2">
        <f>Datenblatt!$I$10</f>
        <v>62.816491055091916</v>
      </c>
      <c r="T597" s="2">
        <f>Datenblatt!$I$18</f>
        <v>62.379148900450787</v>
      </c>
      <c r="U597" s="2">
        <f>Datenblatt!$I$26</f>
        <v>55.885385458572635</v>
      </c>
      <c r="V597" s="2">
        <f>Datenblatt!$I$34</f>
        <v>60.727085155488531</v>
      </c>
      <c r="W597" s="7" t="e">
        <f t="shared" si="38"/>
        <v>#DIV/0!</v>
      </c>
      <c r="Y597" s="2">
        <f>Datenblatt!$I$5</f>
        <v>73.48733784597421</v>
      </c>
      <c r="Z597">
        <f>Datenblatt!$I$13</f>
        <v>79.926562848016317</v>
      </c>
      <c r="AA597">
        <f>Datenblatt!$I$21</f>
        <v>79.953620531215734</v>
      </c>
      <c r="AB597">
        <f>Datenblatt!$I$29</f>
        <v>70.851454876954847</v>
      </c>
      <c r="AC597">
        <f>Datenblatt!$I$37</f>
        <v>75.813025407742586</v>
      </c>
      <c r="AD597" s="7" t="e">
        <f t="shared" si="39"/>
        <v>#DIV/0!</v>
      </c>
    </row>
    <row r="598" spans="10:30" ht="19" x14ac:dyDescent="0.25">
      <c r="J598" s="3" t="e">
        <f>IF(AND($C598=13,Datenblatt!M598&lt;Datenblatt!$R$3),0,IF(AND($C598=14,Datenblatt!M598&lt;Datenblatt!$R$4),0,IF(AND($C598=15,Datenblatt!M598&lt;Datenblatt!$R$5),0,IF(AND($C598=16,Datenblatt!M598&lt;Datenblatt!$R$6),0,IF(AND($C598=12,Datenblatt!M598&lt;Datenblatt!$R$7),0,IF(AND($C598=11,Datenblatt!M598&lt;Datenblatt!$R$8),0,IF(AND($C598=13,Datenblatt!M598&gt;Datenblatt!$Q$3),100,IF(AND($C598=14,Datenblatt!M598&gt;Datenblatt!$Q$4),100,IF(AND($C598=15,Datenblatt!M598&gt;Datenblatt!$Q$5),100,IF(AND($C598=16,Datenblatt!M598&gt;Datenblatt!$Q$6),100,IF(AND($C598=12,Datenblatt!M598&gt;Datenblatt!$Q$7),100,IF(AND($C598=11,Datenblatt!M598&gt;Datenblatt!$Q$8),100,IF(Übersicht!$C598=13,Datenblatt!$B$3*Datenblatt!M598^3+Datenblatt!$C$3*Datenblatt!M598^2+Datenblatt!$D$3*Datenblatt!M598+Datenblatt!$E$3,IF(Übersicht!$C598=14,Datenblatt!$B$4*Datenblatt!M598^3+Datenblatt!$C$4*Datenblatt!M598^2+Datenblatt!$D$4*Datenblatt!M598+Datenblatt!$E$4,IF(Übersicht!$C598=15,Datenblatt!$B$5*Datenblatt!M598^3+Datenblatt!$C$5*Datenblatt!M598^2+Datenblatt!$D$5*Datenblatt!M598+Datenblatt!$E$5,IF(Übersicht!$C598=16,Datenblatt!$B$6*Datenblatt!M598^3+Datenblatt!$C$6*Datenblatt!M598^2+Datenblatt!$D$6*Datenblatt!M598+Datenblatt!$E$6,IF(Übersicht!$C598=12,Datenblatt!$B$7*Datenblatt!M598^3+Datenblatt!$C$7*Datenblatt!M598^2+Datenblatt!$D$7*Datenblatt!M598+Datenblatt!$E$7,IF(Übersicht!$C598=11,Datenblatt!$B$8*Datenblatt!M598^3+Datenblatt!$C$8*Datenblatt!M598^2+Datenblatt!$D$8*Datenblatt!M598+Datenblatt!$E$8,0))))))))))))))))))</f>
        <v>#DIV/0!</v>
      </c>
      <c r="K598" t="e">
        <f>IF(AND(Übersicht!$C598=13,Datenblatt!N598&lt;Datenblatt!$T$3),0,IF(AND(Übersicht!$C598=14,Datenblatt!N598&lt;Datenblatt!$T$4),0,IF(AND(Übersicht!$C598=15,Datenblatt!N598&lt;Datenblatt!$T$5),0,IF(AND(Übersicht!$C598=16,Datenblatt!N598&lt;Datenblatt!$T$6),0,IF(AND(Übersicht!$C598=12,Datenblatt!N598&lt;Datenblatt!$T$7),0,IF(AND(Übersicht!$C598=11,Datenblatt!N598&lt;Datenblatt!$T$8),0,IF(AND($C598=13,Datenblatt!N598&gt;Datenblatt!$S$3),100,IF(AND($C598=14,Datenblatt!N598&gt;Datenblatt!$S$4),100,IF(AND($C598=15,Datenblatt!N598&gt;Datenblatt!$S$5),100,IF(AND($C598=16,Datenblatt!N598&gt;Datenblatt!$S$6),100,IF(AND($C598=12,Datenblatt!N598&gt;Datenblatt!$S$7),100,IF(AND($C598=11,Datenblatt!N598&gt;Datenblatt!$S$8),100,IF(Übersicht!$C598=13,Datenblatt!$B$11*Datenblatt!N598^3+Datenblatt!$C$11*Datenblatt!N598^2+Datenblatt!$D$11*Datenblatt!N598+Datenblatt!$E$11,IF(Übersicht!$C598=14,Datenblatt!$B$12*Datenblatt!N598^3+Datenblatt!$C$12*Datenblatt!N598^2+Datenblatt!$D$12*Datenblatt!N598+Datenblatt!$E$12,IF(Übersicht!$C598=15,Datenblatt!$B$13*Datenblatt!N598^3+Datenblatt!$C$13*Datenblatt!N598^2+Datenblatt!$D$13*Datenblatt!N598+Datenblatt!$E$13,IF(Übersicht!$C598=16,Datenblatt!$B$14*Datenblatt!N598^3+Datenblatt!$C$14*Datenblatt!N598^2+Datenblatt!$D$14*Datenblatt!N598+Datenblatt!$E$14,IF(Übersicht!$C598=12,Datenblatt!$B$15*Datenblatt!N598^3+Datenblatt!$C$15*Datenblatt!N598^2+Datenblatt!$D$15*Datenblatt!N598+Datenblatt!$E$15,IF(Übersicht!$C598=11,Datenblatt!$B$16*Datenblatt!N598^3+Datenblatt!$C$16*Datenblatt!N598^2+Datenblatt!$D$16*Datenblatt!N598+Datenblatt!$E$16,0))))))))))))))))))</f>
        <v>#DIV/0!</v>
      </c>
      <c r="L598">
        <f>IF(AND($C598=13,G598&lt;Datenblatt!$V$3),0,IF(AND($C598=14,G598&lt;Datenblatt!$V$4),0,IF(AND($C598=15,G598&lt;Datenblatt!$V$5),0,IF(AND($C598=16,G598&lt;Datenblatt!$V$6),0,IF(AND($C598=12,G598&lt;Datenblatt!$V$7),0,IF(AND($C598=11,G598&lt;Datenblatt!$V$8),0,IF(AND($C598=13,G598&gt;Datenblatt!$U$3),100,IF(AND($C598=14,G598&gt;Datenblatt!$U$4),100,IF(AND($C598=15,G598&gt;Datenblatt!$U$5),100,IF(AND($C598=16,G598&gt;Datenblatt!$U$6),100,IF(AND($C598=12,G598&gt;Datenblatt!$U$7),100,IF(AND($C598=11,G598&gt;Datenblatt!$U$8),100,IF($C598=13,(Datenblatt!$B$19*Übersicht!G598^3)+(Datenblatt!$C$19*Übersicht!G598^2)+(Datenblatt!$D$19*Übersicht!G598)+Datenblatt!$E$19,IF($C598=14,(Datenblatt!$B$20*Übersicht!G598^3)+(Datenblatt!$C$20*Übersicht!G598^2)+(Datenblatt!$D$20*Übersicht!G598)+Datenblatt!$E$20,IF($C598=15,(Datenblatt!$B$21*Übersicht!G598^3)+(Datenblatt!$C$21*Übersicht!G598^2)+(Datenblatt!$D$21*Übersicht!G598)+Datenblatt!$E$21,IF($C598=16,(Datenblatt!$B$22*Übersicht!G598^3)+(Datenblatt!$C$22*Übersicht!G598^2)+(Datenblatt!$D$22*Übersicht!G598)+Datenblatt!$E$22,IF($C598=12,(Datenblatt!$B$23*Übersicht!G598^3)+(Datenblatt!$C$23*Übersicht!G598^2)+(Datenblatt!$D$23*Übersicht!G598)+Datenblatt!$E$23,IF($C598=11,(Datenblatt!$B$24*Übersicht!G598^3)+(Datenblatt!$C$24*Übersicht!G598^2)+(Datenblatt!$D$24*Übersicht!G598)+Datenblatt!$E$24,0))))))))))))))))))</f>
        <v>0</v>
      </c>
      <c r="M598">
        <f>IF(AND(H598="",C598=11),Datenblatt!$I$26,IF(AND(H598="",C598=12),Datenblatt!$I$26,IF(AND(H598="",C598=16),Datenblatt!$I$27,IF(AND(H598="",C598=15),Datenblatt!$I$26,IF(AND(H598="",C598=14),Datenblatt!$I$26,IF(AND(H598="",C598=13),Datenblatt!$I$26,IF(AND($C598=13,H598&gt;Datenblatt!$X$3),0,IF(AND($C598=14,H598&gt;Datenblatt!$X$4),0,IF(AND($C598=15,H598&gt;Datenblatt!$X$5),0,IF(AND($C598=16,H598&gt;Datenblatt!$X$6),0,IF(AND($C598=12,H598&gt;Datenblatt!$X$7),0,IF(AND($C598=11,H598&gt;Datenblatt!$X$8),0,IF(AND($C598=13,H598&lt;Datenblatt!$W$3),100,IF(AND($C598=14,H598&lt;Datenblatt!$W$4),100,IF(AND($C598=15,H598&lt;Datenblatt!$W$5),100,IF(AND($C598=16,H598&lt;Datenblatt!$W$6),100,IF(AND($C598=12,H598&lt;Datenblatt!$W$7),100,IF(AND($C598=11,H598&lt;Datenblatt!$W$8),100,IF($C598=13,(Datenblatt!$B$27*Übersicht!H598^3)+(Datenblatt!$C$27*Übersicht!H598^2)+(Datenblatt!$D$27*Übersicht!H598)+Datenblatt!$E$27,IF($C598=14,(Datenblatt!$B$28*Übersicht!H598^3)+(Datenblatt!$C$28*Übersicht!H598^2)+(Datenblatt!$D$28*Übersicht!H598)+Datenblatt!$E$28,IF($C598=15,(Datenblatt!$B$29*Übersicht!H598^3)+(Datenblatt!$C$29*Übersicht!H598^2)+(Datenblatt!$D$29*Übersicht!H598)+Datenblatt!$E$29,IF($C598=16,(Datenblatt!$B$30*Übersicht!H598^3)+(Datenblatt!$C$30*Übersicht!H598^2)+(Datenblatt!$D$30*Übersicht!H598)+Datenblatt!$E$30,IF($C598=12,(Datenblatt!$B$31*Übersicht!H598^3)+(Datenblatt!$C$31*Übersicht!H598^2)+(Datenblatt!$D$31*Übersicht!H598)+Datenblatt!$E$31,IF($C598=11,(Datenblatt!$B$32*Übersicht!H598^3)+(Datenblatt!$C$32*Übersicht!H598^2)+(Datenblatt!$D$32*Übersicht!H598)+Datenblatt!$E$32,0))))))))))))))))))))))))</f>
        <v>0</v>
      </c>
      <c r="N598">
        <f>IF(AND(H598="",C598=11),Datenblatt!$I$29,IF(AND(H598="",C598=12),Datenblatt!$I$29,IF(AND(H598="",C598=16),Datenblatt!$I$29,IF(AND(H598="",C598=15),Datenblatt!$I$29,IF(AND(H598="",C598=14),Datenblatt!$I$29,IF(AND(H598="",C598=13),Datenblatt!$I$29,IF(AND($C598=13,H598&gt;Datenblatt!$X$3),0,IF(AND($C598=14,H598&gt;Datenblatt!$X$4),0,IF(AND($C598=15,H598&gt;Datenblatt!$X$5),0,IF(AND($C598=16,H598&gt;Datenblatt!$X$6),0,IF(AND($C598=12,H598&gt;Datenblatt!$X$7),0,IF(AND($C598=11,H598&gt;Datenblatt!$X$8),0,IF(AND($C598=13,H598&lt;Datenblatt!$W$3),100,IF(AND($C598=14,H598&lt;Datenblatt!$W$4),100,IF(AND($C598=15,H598&lt;Datenblatt!$W$5),100,IF(AND($C598=16,H598&lt;Datenblatt!$W$6),100,IF(AND($C598=12,H598&lt;Datenblatt!$W$7),100,IF(AND($C598=11,H598&lt;Datenblatt!$W$8),100,IF($C598=13,(Datenblatt!$B$27*Übersicht!H598^3)+(Datenblatt!$C$27*Übersicht!H598^2)+(Datenblatt!$D$27*Übersicht!H598)+Datenblatt!$E$27,IF($C598=14,(Datenblatt!$B$28*Übersicht!H598^3)+(Datenblatt!$C$28*Übersicht!H598^2)+(Datenblatt!$D$28*Übersicht!H598)+Datenblatt!$E$28,IF($C598=15,(Datenblatt!$B$29*Übersicht!H598^3)+(Datenblatt!$C$29*Übersicht!H598^2)+(Datenblatt!$D$29*Übersicht!H598)+Datenblatt!$E$29,IF($C598=16,(Datenblatt!$B$30*Übersicht!H598^3)+(Datenblatt!$C$30*Übersicht!H598^2)+(Datenblatt!$D$30*Übersicht!H598)+Datenblatt!$E$30,IF($C598=12,(Datenblatt!$B$31*Übersicht!H598^3)+(Datenblatt!$C$31*Übersicht!H598^2)+(Datenblatt!$D$31*Übersicht!H598)+Datenblatt!$E$31,IF($C598=11,(Datenblatt!$B$32*Übersicht!H598^3)+(Datenblatt!$C$32*Übersicht!H598^2)+(Datenblatt!$D$32*Übersicht!H598)+Datenblatt!$E$32,0))))))))))))))))))))))))</f>
        <v>0</v>
      </c>
      <c r="O598" s="2" t="e">
        <f t="shared" si="36"/>
        <v>#DIV/0!</v>
      </c>
      <c r="P598" s="2" t="e">
        <f t="shared" si="37"/>
        <v>#DIV/0!</v>
      </c>
      <c r="R598" s="2"/>
      <c r="S598" s="2">
        <f>Datenblatt!$I$10</f>
        <v>62.816491055091916</v>
      </c>
      <c r="T598" s="2">
        <f>Datenblatt!$I$18</f>
        <v>62.379148900450787</v>
      </c>
      <c r="U598" s="2">
        <f>Datenblatt!$I$26</f>
        <v>55.885385458572635</v>
      </c>
      <c r="V598" s="2">
        <f>Datenblatt!$I$34</f>
        <v>60.727085155488531</v>
      </c>
      <c r="W598" s="7" t="e">
        <f t="shared" si="38"/>
        <v>#DIV/0!</v>
      </c>
      <c r="Y598" s="2">
        <f>Datenblatt!$I$5</f>
        <v>73.48733784597421</v>
      </c>
      <c r="Z598">
        <f>Datenblatt!$I$13</f>
        <v>79.926562848016317</v>
      </c>
      <c r="AA598">
        <f>Datenblatt!$I$21</f>
        <v>79.953620531215734</v>
      </c>
      <c r="AB598">
        <f>Datenblatt!$I$29</f>
        <v>70.851454876954847</v>
      </c>
      <c r="AC598">
        <f>Datenblatt!$I$37</f>
        <v>75.813025407742586</v>
      </c>
      <c r="AD598" s="7" t="e">
        <f t="shared" si="39"/>
        <v>#DIV/0!</v>
      </c>
    </row>
    <row r="599" spans="10:30" ht="19" x14ac:dyDescent="0.25">
      <c r="J599" s="3" t="e">
        <f>IF(AND($C599=13,Datenblatt!M599&lt;Datenblatt!$R$3),0,IF(AND($C599=14,Datenblatt!M599&lt;Datenblatt!$R$4),0,IF(AND($C599=15,Datenblatt!M599&lt;Datenblatt!$R$5),0,IF(AND($C599=16,Datenblatt!M599&lt;Datenblatt!$R$6),0,IF(AND($C599=12,Datenblatt!M599&lt;Datenblatt!$R$7),0,IF(AND($C599=11,Datenblatt!M599&lt;Datenblatt!$R$8),0,IF(AND($C599=13,Datenblatt!M599&gt;Datenblatt!$Q$3),100,IF(AND($C599=14,Datenblatt!M599&gt;Datenblatt!$Q$4),100,IF(AND($C599=15,Datenblatt!M599&gt;Datenblatt!$Q$5),100,IF(AND($C599=16,Datenblatt!M599&gt;Datenblatt!$Q$6),100,IF(AND($C599=12,Datenblatt!M599&gt;Datenblatt!$Q$7),100,IF(AND($C599=11,Datenblatt!M599&gt;Datenblatt!$Q$8),100,IF(Übersicht!$C599=13,Datenblatt!$B$3*Datenblatt!M599^3+Datenblatt!$C$3*Datenblatt!M599^2+Datenblatt!$D$3*Datenblatt!M599+Datenblatt!$E$3,IF(Übersicht!$C599=14,Datenblatt!$B$4*Datenblatt!M599^3+Datenblatt!$C$4*Datenblatt!M599^2+Datenblatt!$D$4*Datenblatt!M599+Datenblatt!$E$4,IF(Übersicht!$C599=15,Datenblatt!$B$5*Datenblatt!M599^3+Datenblatt!$C$5*Datenblatt!M599^2+Datenblatt!$D$5*Datenblatt!M599+Datenblatt!$E$5,IF(Übersicht!$C599=16,Datenblatt!$B$6*Datenblatt!M599^3+Datenblatt!$C$6*Datenblatt!M599^2+Datenblatt!$D$6*Datenblatt!M599+Datenblatt!$E$6,IF(Übersicht!$C599=12,Datenblatt!$B$7*Datenblatt!M599^3+Datenblatt!$C$7*Datenblatt!M599^2+Datenblatt!$D$7*Datenblatt!M599+Datenblatt!$E$7,IF(Übersicht!$C599=11,Datenblatt!$B$8*Datenblatt!M599^3+Datenblatt!$C$8*Datenblatt!M599^2+Datenblatt!$D$8*Datenblatt!M599+Datenblatt!$E$8,0))))))))))))))))))</f>
        <v>#DIV/0!</v>
      </c>
      <c r="K599" t="e">
        <f>IF(AND(Übersicht!$C599=13,Datenblatt!N599&lt;Datenblatt!$T$3),0,IF(AND(Übersicht!$C599=14,Datenblatt!N599&lt;Datenblatt!$T$4),0,IF(AND(Übersicht!$C599=15,Datenblatt!N599&lt;Datenblatt!$T$5),0,IF(AND(Übersicht!$C599=16,Datenblatt!N599&lt;Datenblatt!$T$6),0,IF(AND(Übersicht!$C599=12,Datenblatt!N599&lt;Datenblatt!$T$7),0,IF(AND(Übersicht!$C599=11,Datenblatt!N599&lt;Datenblatt!$T$8),0,IF(AND($C599=13,Datenblatt!N599&gt;Datenblatt!$S$3),100,IF(AND($C599=14,Datenblatt!N599&gt;Datenblatt!$S$4),100,IF(AND($C599=15,Datenblatt!N599&gt;Datenblatt!$S$5),100,IF(AND($C599=16,Datenblatt!N599&gt;Datenblatt!$S$6),100,IF(AND($C599=12,Datenblatt!N599&gt;Datenblatt!$S$7),100,IF(AND($C599=11,Datenblatt!N599&gt;Datenblatt!$S$8),100,IF(Übersicht!$C599=13,Datenblatt!$B$11*Datenblatt!N599^3+Datenblatt!$C$11*Datenblatt!N599^2+Datenblatt!$D$11*Datenblatt!N599+Datenblatt!$E$11,IF(Übersicht!$C599=14,Datenblatt!$B$12*Datenblatt!N599^3+Datenblatt!$C$12*Datenblatt!N599^2+Datenblatt!$D$12*Datenblatt!N599+Datenblatt!$E$12,IF(Übersicht!$C599=15,Datenblatt!$B$13*Datenblatt!N599^3+Datenblatt!$C$13*Datenblatt!N599^2+Datenblatt!$D$13*Datenblatt!N599+Datenblatt!$E$13,IF(Übersicht!$C599=16,Datenblatt!$B$14*Datenblatt!N599^3+Datenblatt!$C$14*Datenblatt!N599^2+Datenblatt!$D$14*Datenblatt!N599+Datenblatt!$E$14,IF(Übersicht!$C599=12,Datenblatt!$B$15*Datenblatt!N599^3+Datenblatt!$C$15*Datenblatt!N599^2+Datenblatt!$D$15*Datenblatt!N599+Datenblatt!$E$15,IF(Übersicht!$C599=11,Datenblatt!$B$16*Datenblatt!N599^3+Datenblatt!$C$16*Datenblatt!N599^2+Datenblatt!$D$16*Datenblatt!N599+Datenblatt!$E$16,0))))))))))))))))))</f>
        <v>#DIV/0!</v>
      </c>
      <c r="L599">
        <f>IF(AND($C599=13,G599&lt;Datenblatt!$V$3),0,IF(AND($C599=14,G599&lt;Datenblatt!$V$4),0,IF(AND($C599=15,G599&lt;Datenblatt!$V$5),0,IF(AND($C599=16,G599&lt;Datenblatt!$V$6),0,IF(AND($C599=12,G599&lt;Datenblatt!$V$7),0,IF(AND($C599=11,G599&lt;Datenblatt!$V$8),0,IF(AND($C599=13,G599&gt;Datenblatt!$U$3),100,IF(AND($C599=14,G599&gt;Datenblatt!$U$4),100,IF(AND($C599=15,G599&gt;Datenblatt!$U$5),100,IF(AND($C599=16,G599&gt;Datenblatt!$U$6),100,IF(AND($C599=12,G599&gt;Datenblatt!$U$7),100,IF(AND($C599=11,G599&gt;Datenblatt!$U$8),100,IF($C599=13,(Datenblatt!$B$19*Übersicht!G599^3)+(Datenblatt!$C$19*Übersicht!G599^2)+(Datenblatt!$D$19*Übersicht!G599)+Datenblatt!$E$19,IF($C599=14,(Datenblatt!$B$20*Übersicht!G599^3)+(Datenblatt!$C$20*Übersicht!G599^2)+(Datenblatt!$D$20*Übersicht!G599)+Datenblatt!$E$20,IF($C599=15,(Datenblatt!$B$21*Übersicht!G599^3)+(Datenblatt!$C$21*Übersicht!G599^2)+(Datenblatt!$D$21*Übersicht!G599)+Datenblatt!$E$21,IF($C599=16,(Datenblatt!$B$22*Übersicht!G599^3)+(Datenblatt!$C$22*Übersicht!G599^2)+(Datenblatt!$D$22*Übersicht!G599)+Datenblatt!$E$22,IF($C599=12,(Datenblatt!$B$23*Übersicht!G599^3)+(Datenblatt!$C$23*Übersicht!G599^2)+(Datenblatt!$D$23*Übersicht!G599)+Datenblatt!$E$23,IF($C599=11,(Datenblatt!$B$24*Übersicht!G599^3)+(Datenblatt!$C$24*Übersicht!G599^2)+(Datenblatt!$D$24*Übersicht!G599)+Datenblatt!$E$24,0))))))))))))))))))</f>
        <v>0</v>
      </c>
      <c r="M599">
        <f>IF(AND(H599="",C599=11),Datenblatt!$I$26,IF(AND(H599="",C599=12),Datenblatt!$I$26,IF(AND(H599="",C599=16),Datenblatt!$I$27,IF(AND(H599="",C599=15),Datenblatt!$I$26,IF(AND(H599="",C599=14),Datenblatt!$I$26,IF(AND(H599="",C599=13),Datenblatt!$I$26,IF(AND($C599=13,H599&gt;Datenblatt!$X$3),0,IF(AND($C599=14,H599&gt;Datenblatt!$X$4),0,IF(AND($C599=15,H599&gt;Datenblatt!$X$5),0,IF(AND($C599=16,H599&gt;Datenblatt!$X$6),0,IF(AND($C599=12,H599&gt;Datenblatt!$X$7),0,IF(AND($C599=11,H599&gt;Datenblatt!$X$8),0,IF(AND($C599=13,H599&lt;Datenblatt!$W$3),100,IF(AND($C599=14,H599&lt;Datenblatt!$W$4),100,IF(AND($C599=15,H599&lt;Datenblatt!$W$5),100,IF(AND($C599=16,H599&lt;Datenblatt!$W$6),100,IF(AND($C599=12,H599&lt;Datenblatt!$W$7),100,IF(AND($C599=11,H599&lt;Datenblatt!$W$8),100,IF($C599=13,(Datenblatt!$B$27*Übersicht!H599^3)+(Datenblatt!$C$27*Übersicht!H599^2)+(Datenblatt!$D$27*Übersicht!H599)+Datenblatt!$E$27,IF($C599=14,(Datenblatt!$B$28*Übersicht!H599^3)+(Datenblatt!$C$28*Übersicht!H599^2)+(Datenblatt!$D$28*Übersicht!H599)+Datenblatt!$E$28,IF($C599=15,(Datenblatt!$B$29*Übersicht!H599^3)+(Datenblatt!$C$29*Übersicht!H599^2)+(Datenblatt!$D$29*Übersicht!H599)+Datenblatt!$E$29,IF($C599=16,(Datenblatt!$B$30*Übersicht!H599^3)+(Datenblatt!$C$30*Übersicht!H599^2)+(Datenblatt!$D$30*Übersicht!H599)+Datenblatt!$E$30,IF($C599=12,(Datenblatt!$B$31*Übersicht!H599^3)+(Datenblatt!$C$31*Übersicht!H599^2)+(Datenblatt!$D$31*Übersicht!H599)+Datenblatt!$E$31,IF($C599=11,(Datenblatt!$B$32*Übersicht!H599^3)+(Datenblatt!$C$32*Übersicht!H599^2)+(Datenblatt!$D$32*Übersicht!H599)+Datenblatt!$E$32,0))))))))))))))))))))))))</f>
        <v>0</v>
      </c>
      <c r="N599">
        <f>IF(AND(H599="",C599=11),Datenblatt!$I$29,IF(AND(H599="",C599=12),Datenblatt!$I$29,IF(AND(H599="",C599=16),Datenblatt!$I$29,IF(AND(H599="",C599=15),Datenblatt!$I$29,IF(AND(H599="",C599=14),Datenblatt!$I$29,IF(AND(H599="",C599=13),Datenblatt!$I$29,IF(AND($C599=13,H599&gt;Datenblatt!$X$3),0,IF(AND($C599=14,H599&gt;Datenblatt!$X$4),0,IF(AND($C599=15,H599&gt;Datenblatt!$X$5),0,IF(AND($C599=16,H599&gt;Datenblatt!$X$6),0,IF(AND($C599=12,H599&gt;Datenblatt!$X$7),0,IF(AND($C599=11,H599&gt;Datenblatt!$X$8),0,IF(AND($C599=13,H599&lt;Datenblatt!$W$3),100,IF(AND($C599=14,H599&lt;Datenblatt!$W$4),100,IF(AND($C599=15,H599&lt;Datenblatt!$W$5),100,IF(AND($C599=16,H599&lt;Datenblatt!$W$6),100,IF(AND($C599=12,H599&lt;Datenblatt!$W$7),100,IF(AND($C599=11,H599&lt;Datenblatt!$W$8),100,IF($C599=13,(Datenblatt!$B$27*Übersicht!H599^3)+(Datenblatt!$C$27*Übersicht!H599^2)+(Datenblatt!$D$27*Übersicht!H599)+Datenblatt!$E$27,IF($C599=14,(Datenblatt!$B$28*Übersicht!H599^3)+(Datenblatt!$C$28*Übersicht!H599^2)+(Datenblatt!$D$28*Übersicht!H599)+Datenblatt!$E$28,IF($C599=15,(Datenblatt!$B$29*Übersicht!H599^3)+(Datenblatt!$C$29*Übersicht!H599^2)+(Datenblatt!$D$29*Übersicht!H599)+Datenblatt!$E$29,IF($C599=16,(Datenblatt!$B$30*Übersicht!H599^3)+(Datenblatt!$C$30*Übersicht!H599^2)+(Datenblatt!$D$30*Übersicht!H599)+Datenblatt!$E$30,IF($C599=12,(Datenblatt!$B$31*Übersicht!H599^3)+(Datenblatt!$C$31*Übersicht!H599^2)+(Datenblatt!$D$31*Übersicht!H599)+Datenblatt!$E$31,IF($C599=11,(Datenblatt!$B$32*Übersicht!H599^3)+(Datenblatt!$C$32*Übersicht!H599^2)+(Datenblatt!$D$32*Übersicht!H599)+Datenblatt!$E$32,0))))))))))))))))))))))))</f>
        <v>0</v>
      </c>
      <c r="O599" s="2" t="e">
        <f t="shared" si="36"/>
        <v>#DIV/0!</v>
      </c>
      <c r="P599" s="2" t="e">
        <f t="shared" si="37"/>
        <v>#DIV/0!</v>
      </c>
      <c r="R599" s="2"/>
      <c r="S599" s="2">
        <f>Datenblatt!$I$10</f>
        <v>62.816491055091916</v>
      </c>
      <c r="T599" s="2">
        <f>Datenblatt!$I$18</f>
        <v>62.379148900450787</v>
      </c>
      <c r="U599" s="2">
        <f>Datenblatt!$I$26</f>
        <v>55.885385458572635</v>
      </c>
      <c r="V599" s="2">
        <f>Datenblatt!$I$34</f>
        <v>60.727085155488531</v>
      </c>
      <c r="W599" s="7" t="e">
        <f t="shared" si="38"/>
        <v>#DIV/0!</v>
      </c>
      <c r="Y599" s="2">
        <f>Datenblatt!$I$5</f>
        <v>73.48733784597421</v>
      </c>
      <c r="Z599">
        <f>Datenblatt!$I$13</f>
        <v>79.926562848016317</v>
      </c>
      <c r="AA599">
        <f>Datenblatt!$I$21</f>
        <v>79.953620531215734</v>
      </c>
      <c r="AB599">
        <f>Datenblatt!$I$29</f>
        <v>70.851454876954847</v>
      </c>
      <c r="AC599">
        <f>Datenblatt!$I$37</f>
        <v>75.813025407742586</v>
      </c>
      <c r="AD599" s="7" t="e">
        <f t="shared" si="39"/>
        <v>#DIV/0!</v>
      </c>
    </row>
    <row r="600" spans="10:30" ht="19" x14ac:dyDescent="0.25">
      <c r="J600" s="3" t="e">
        <f>IF(AND($C600=13,Datenblatt!M600&lt;Datenblatt!$R$3),0,IF(AND($C600=14,Datenblatt!M600&lt;Datenblatt!$R$4),0,IF(AND($C600=15,Datenblatt!M600&lt;Datenblatt!$R$5),0,IF(AND($C600=16,Datenblatt!M600&lt;Datenblatt!$R$6),0,IF(AND($C600=12,Datenblatt!M600&lt;Datenblatt!$R$7),0,IF(AND($C600=11,Datenblatt!M600&lt;Datenblatt!$R$8),0,IF(AND($C600=13,Datenblatt!M600&gt;Datenblatt!$Q$3),100,IF(AND($C600=14,Datenblatt!M600&gt;Datenblatt!$Q$4),100,IF(AND($C600=15,Datenblatt!M600&gt;Datenblatt!$Q$5),100,IF(AND($C600=16,Datenblatt!M600&gt;Datenblatt!$Q$6),100,IF(AND($C600=12,Datenblatt!M600&gt;Datenblatt!$Q$7),100,IF(AND($C600=11,Datenblatt!M600&gt;Datenblatt!$Q$8),100,IF(Übersicht!$C600=13,Datenblatt!$B$3*Datenblatt!M600^3+Datenblatt!$C$3*Datenblatt!M600^2+Datenblatt!$D$3*Datenblatt!M600+Datenblatt!$E$3,IF(Übersicht!$C600=14,Datenblatt!$B$4*Datenblatt!M600^3+Datenblatt!$C$4*Datenblatt!M600^2+Datenblatt!$D$4*Datenblatt!M600+Datenblatt!$E$4,IF(Übersicht!$C600=15,Datenblatt!$B$5*Datenblatt!M600^3+Datenblatt!$C$5*Datenblatt!M600^2+Datenblatt!$D$5*Datenblatt!M600+Datenblatt!$E$5,IF(Übersicht!$C600=16,Datenblatt!$B$6*Datenblatt!M600^3+Datenblatt!$C$6*Datenblatt!M600^2+Datenblatt!$D$6*Datenblatt!M600+Datenblatt!$E$6,IF(Übersicht!$C600=12,Datenblatt!$B$7*Datenblatt!M600^3+Datenblatt!$C$7*Datenblatt!M600^2+Datenblatt!$D$7*Datenblatt!M600+Datenblatt!$E$7,IF(Übersicht!$C600=11,Datenblatt!$B$8*Datenblatt!M600^3+Datenblatt!$C$8*Datenblatt!M600^2+Datenblatt!$D$8*Datenblatt!M600+Datenblatt!$E$8,0))))))))))))))))))</f>
        <v>#DIV/0!</v>
      </c>
      <c r="K600" t="e">
        <f>IF(AND(Übersicht!$C600=13,Datenblatt!N600&lt;Datenblatt!$T$3),0,IF(AND(Übersicht!$C600=14,Datenblatt!N600&lt;Datenblatt!$T$4),0,IF(AND(Übersicht!$C600=15,Datenblatt!N600&lt;Datenblatt!$T$5),0,IF(AND(Übersicht!$C600=16,Datenblatt!N600&lt;Datenblatt!$T$6),0,IF(AND(Übersicht!$C600=12,Datenblatt!N600&lt;Datenblatt!$T$7),0,IF(AND(Übersicht!$C600=11,Datenblatt!N600&lt;Datenblatt!$T$8),0,IF(AND($C600=13,Datenblatt!N600&gt;Datenblatt!$S$3),100,IF(AND($C600=14,Datenblatt!N600&gt;Datenblatt!$S$4),100,IF(AND($C600=15,Datenblatt!N600&gt;Datenblatt!$S$5),100,IF(AND($C600=16,Datenblatt!N600&gt;Datenblatt!$S$6),100,IF(AND($C600=12,Datenblatt!N600&gt;Datenblatt!$S$7),100,IF(AND($C600=11,Datenblatt!N600&gt;Datenblatt!$S$8),100,IF(Übersicht!$C600=13,Datenblatt!$B$11*Datenblatt!N600^3+Datenblatt!$C$11*Datenblatt!N600^2+Datenblatt!$D$11*Datenblatt!N600+Datenblatt!$E$11,IF(Übersicht!$C600=14,Datenblatt!$B$12*Datenblatt!N600^3+Datenblatt!$C$12*Datenblatt!N600^2+Datenblatt!$D$12*Datenblatt!N600+Datenblatt!$E$12,IF(Übersicht!$C600=15,Datenblatt!$B$13*Datenblatt!N600^3+Datenblatt!$C$13*Datenblatt!N600^2+Datenblatt!$D$13*Datenblatt!N600+Datenblatt!$E$13,IF(Übersicht!$C600=16,Datenblatt!$B$14*Datenblatt!N600^3+Datenblatt!$C$14*Datenblatt!N600^2+Datenblatt!$D$14*Datenblatt!N600+Datenblatt!$E$14,IF(Übersicht!$C600=12,Datenblatt!$B$15*Datenblatt!N600^3+Datenblatt!$C$15*Datenblatt!N600^2+Datenblatt!$D$15*Datenblatt!N600+Datenblatt!$E$15,IF(Übersicht!$C600=11,Datenblatt!$B$16*Datenblatt!N600^3+Datenblatt!$C$16*Datenblatt!N600^2+Datenblatt!$D$16*Datenblatt!N600+Datenblatt!$E$16,0))))))))))))))))))</f>
        <v>#DIV/0!</v>
      </c>
      <c r="L600">
        <f>IF(AND($C600=13,G600&lt;Datenblatt!$V$3),0,IF(AND($C600=14,G600&lt;Datenblatt!$V$4),0,IF(AND($C600=15,G600&lt;Datenblatt!$V$5),0,IF(AND($C600=16,G600&lt;Datenblatt!$V$6),0,IF(AND($C600=12,G600&lt;Datenblatt!$V$7),0,IF(AND($C600=11,G600&lt;Datenblatt!$V$8),0,IF(AND($C600=13,G600&gt;Datenblatt!$U$3),100,IF(AND($C600=14,G600&gt;Datenblatt!$U$4),100,IF(AND($C600=15,G600&gt;Datenblatt!$U$5),100,IF(AND($C600=16,G600&gt;Datenblatt!$U$6),100,IF(AND($C600=12,G600&gt;Datenblatt!$U$7),100,IF(AND($C600=11,G600&gt;Datenblatt!$U$8),100,IF($C600=13,(Datenblatt!$B$19*Übersicht!G600^3)+(Datenblatt!$C$19*Übersicht!G600^2)+(Datenblatt!$D$19*Übersicht!G600)+Datenblatt!$E$19,IF($C600=14,(Datenblatt!$B$20*Übersicht!G600^3)+(Datenblatt!$C$20*Übersicht!G600^2)+(Datenblatt!$D$20*Übersicht!G600)+Datenblatt!$E$20,IF($C600=15,(Datenblatt!$B$21*Übersicht!G600^3)+(Datenblatt!$C$21*Übersicht!G600^2)+(Datenblatt!$D$21*Übersicht!G600)+Datenblatt!$E$21,IF($C600=16,(Datenblatt!$B$22*Übersicht!G600^3)+(Datenblatt!$C$22*Übersicht!G600^2)+(Datenblatt!$D$22*Übersicht!G600)+Datenblatt!$E$22,IF($C600=12,(Datenblatt!$B$23*Übersicht!G600^3)+(Datenblatt!$C$23*Übersicht!G600^2)+(Datenblatt!$D$23*Übersicht!G600)+Datenblatt!$E$23,IF($C600=11,(Datenblatt!$B$24*Übersicht!G600^3)+(Datenblatt!$C$24*Übersicht!G600^2)+(Datenblatt!$D$24*Übersicht!G600)+Datenblatt!$E$24,0))))))))))))))))))</f>
        <v>0</v>
      </c>
      <c r="M600">
        <f>IF(AND(H600="",C600=11),Datenblatt!$I$26,IF(AND(H600="",C600=12),Datenblatt!$I$26,IF(AND(H600="",C600=16),Datenblatt!$I$27,IF(AND(H600="",C600=15),Datenblatt!$I$26,IF(AND(H600="",C600=14),Datenblatt!$I$26,IF(AND(H600="",C600=13),Datenblatt!$I$26,IF(AND($C600=13,H600&gt;Datenblatt!$X$3),0,IF(AND($C600=14,H600&gt;Datenblatt!$X$4),0,IF(AND($C600=15,H600&gt;Datenblatt!$X$5),0,IF(AND($C600=16,H600&gt;Datenblatt!$X$6),0,IF(AND($C600=12,H600&gt;Datenblatt!$X$7),0,IF(AND($C600=11,H600&gt;Datenblatt!$X$8),0,IF(AND($C600=13,H600&lt;Datenblatt!$W$3),100,IF(AND($C600=14,H600&lt;Datenblatt!$W$4),100,IF(AND($C600=15,H600&lt;Datenblatt!$W$5),100,IF(AND($C600=16,H600&lt;Datenblatt!$W$6),100,IF(AND($C600=12,H600&lt;Datenblatt!$W$7),100,IF(AND($C600=11,H600&lt;Datenblatt!$W$8),100,IF($C600=13,(Datenblatt!$B$27*Übersicht!H600^3)+(Datenblatt!$C$27*Übersicht!H600^2)+(Datenblatt!$D$27*Übersicht!H600)+Datenblatt!$E$27,IF($C600=14,(Datenblatt!$B$28*Übersicht!H600^3)+(Datenblatt!$C$28*Übersicht!H600^2)+(Datenblatt!$D$28*Übersicht!H600)+Datenblatt!$E$28,IF($C600=15,(Datenblatt!$B$29*Übersicht!H600^3)+(Datenblatt!$C$29*Übersicht!H600^2)+(Datenblatt!$D$29*Übersicht!H600)+Datenblatt!$E$29,IF($C600=16,(Datenblatt!$B$30*Übersicht!H600^3)+(Datenblatt!$C$30*Übersicht!H600^2)+(Datenblatt!$D$30*Übersicht!H600)+Datenblatt!$E$30,IF($C600=12,(Datenblatt!$B$31*Übersicht!H600^3)+(Datenblatt!$C$31*Übersicht!H600^2)+(Datenblatt!$D$31*Übersicht!H600)+Datenblatt!$E$31,IF($C600=11,(Datenblatt!$B$32*Übersicht!H600^3)+(Datenblatt!$C$32*Übersicht!H600^2)+(Datenblatt!$D$32*Übersicht!H600)+Datenblatt!$E$32,0))))))))))))))))))))))))</f>
        <v>0</v>
      </c>
      <c r="N600">
        <f>IF(AND(H600="",C600=11),Datenblatt!$I$29,IF(AND(H600="",C600=12),Datenblatt!$I$29,IF(AND(H600="",C600=16),Datenblatt!$I$29,IF(AND(H600="",C600=15),Datenblatt!$I$29,IF(AND(H600="",C600=14),Datenblatt!$I$29,IF(AND(H600="",C600=13),Datenblatt!$I$29,IF(AND($C600=13,H600&gt;Datenblatt!$X$3),0,IF(AND($C600=14,H600&gt;Datenblatt!$X$4),0,IF(AND($C600=15,H600&gt;Datenblatt!$X$5),0,IF(AND($C600=16,H600&gt;Datenblatt!$X$6),0,IF(AND($C600=12,H600&gt;Datenblatt!$X$7),0,IF(AND($C600=11,H600&gt;Datenblatt!$X$8),0,IF(AND($C600=13,H600&lt;Datenblatt!$W$3),100,IF(AND($C600=14,H600&lt;Datenblatt!$W$4),100,IF(AND($C600=15,H600&lt;Datenblatt!$W$5),100,IF(AND($C600=16,H600&lt;Datenblatt!$W$6),100,IF(AND($C600=12,H600&lt;Datenblatt!$W$7),100,IF(AND($C600=11,H600&lt;Datenblatt!$W$8),100,IF($C600=13,(Datenblatt!$B$27*Übersicht!H600^3)+(Datenblatt!$C$27*Übersicht!H600^2)+(Datenblatt!$D$27*Übersicht!H600)+Datenblatt!$E$27,IF($C600=14,(Datenblatt!$B$28*Übersicht!H600^3)+(Datenblatt!$C$28*Übersicht!H600^2)+(Datenblatt!$D$28*Übersicht!H600)+Datenblatt!$E$28,IF($C600=15,(Datenblatt!$B$29*Übersicht!H600^3)+(Datenblatt!$C$29*Übersicht!H600^2)+(Datenblatt!$D$29*Übersicht!H600)+Datenblatt!$E$29,IF($C600=16,(Datenblatt!$B$30*Übersicht!H600^3)+(Datenblatt!$C$30*Übersicht!H600^2)+(Datenblatt!$D$30*Übersicht!H600)+Datenblatt!$E$30,IF($C600=12,(Datenblatt!$B$31*Übersicht!H600^3)+(Datenblatt!$C$31*Übersicht!H600^2)+(Datenblatt!$D$31*Übersicht!H600)+Datenblatt!$E$31,IF($C600=11,(Datenblatt!$B$32*Übersicht!H600^3)+(Datenblatt!$C$32*Übersicht!H600^2)+(Datenblatt!$D$32*Übersicht!H600)+Datenblatt!$E$32,0))))))))))))))))))))))))</f>
        <v>0</v>
      </c>
      <c r="O600" s="2" t="e">
        <f t="shared" si="36"/>
        <v>#DIV/0!</v>
      </c>
      <c r="P600" s="2" t="e">
        <f t="shared" si="37"/>
        <v>#DIV/0!</v>
      </c>
      <c r="R600" s="2"/>
      <c r="S600" s="2">
        <f>Datenblatt!$I$10</f>
        <v>62.816491055091916</v>
      </c>
      <c r="T600" s="2">
        <f>Datenblatt!$I$18</f>
        <v>62.379148900450787</v>
      </c>
      <c r="U600" s="2">
        <f>Datenblatt!$I$26</f>
        <v>55.885385458572635</v>
      </c>
      <c r="V600" s="2">
        <f>Datenblatt!$I$34</f>
        <v>60.727085155488531</v>
      </c>
      <c r="W600" s="7" t="e">
        <f t="shared" si="38"/>
        <v>#DIV/0!</v>
      </c>
      <c r="Y600" s="2">
        <f>Datenblatt!$I$5</f>
        <v>73.48733784597421</v>
      </c>
      <c r="Z600">
        <f>Datenblatt!$I$13</f>
        <v>79.926562848016317</v>
      </c>
      <c r="AA600">
        <f>Datenblatt!$I$21</f>
        <v>79.953620531215734</v>
      </c>
      <c r="AB600">
        <f>Datenblatt!$I$29</f>
        <v>70.851454876954847</v>
      </c>
      <c r="AC600">
        <f>Datenblatt!$I$37</f>
        <v>75.813025407742586</v>
      </c>
      <c r="AD600" s="7" t="e">
        <f t="shared" si="39"/>
        <v>#DIV/0!</v>
      </c>
    </row>
    <row r="601" spans="10:30" ht="19" x14ac:dyDescent="0.25">
      <c r="J601" s="3" t="e">
        <f>IF(AND($C601=13,Datenblatt!M601&lt;Datenblatt!$R$3),0,IF(AND($C601=14,Datenblatt!M601&lt;Datenblatt!$R$4),0,IF(AND($C601=15,Datenblatt!M601&lt;Datenblatt!$R$5),0,IF(AND($C601=16,Datenblatt!M601&lt;Datenblatt!$R$6),0,IF(AND($C601=12,Datenblatt!M601&lt;Datenblatt!$R$7),0,IF(AND($C601=11,Datenblatt!M601&lt;Datenblatt!$R$8),0,IF(AND($C601=13,Datenblatt!M601&gt;Datenblatt!$Q$3),100,IF(AND($C601=14,Datenblatt!M601&gt;Datenblatt!$Q$4),100,IF(AND($C601=15,Datenblatt!M601&gt;Datenblatt!$Q$5),100,IF(AND($C601=16,Datenblatt!M601&gt;Datenblatt!$Q$6),100,IF(AND($C601=12,Datenblatt!M601&gt;Datenblatt!$Q$7),100,IF(AND($C601=11,Datenblatt!M601&gt;Datenblatt!$Q$8),100,IF(Übersicht!$C601=13,Datenblatt!$B$3*Datenblatt!M601^3+Datenblatt!$C$3*Datenblatt!M601^2+Datenblatt!$D$3*Datenblatt!M601+Datenblatt!$E$3,IF(Übersicht!$C601=14,Datenblatt!$B$4*Datenblatt!M601^3+Datenblatt!$C$4*Datenblatt!M601^2+Datenblatt!$D$4*Datenblatt!M601+Datenblatt!$E$4,IF(Übersicht!$C601=15,Datenblatt!$B$5*Datenblatt!M601^3+Datenblatt!$C$5*Datenblatt!M601^2+Datenblatt!$D$5*Datenblatt!M601+Datenblatt!$E$5,IF(Übersicht!$C601=16,Datenblatt!$B$6*Datenblatt!M601^3+Datenblatt!$C$6*Datenblatt!M601^2+Datenblatt!$D$6*Datenblatt!M601+Datenblatt!$E$6,IF(Übersicht!$C601=12,Datenblatt!$B$7*Datenblatt!M601^3+Datenblatt!$C$7*Datenblatt!M601^2+Datenblatt!$D$7*Datenblatt!M601+Datenblatt!$E$7,IF(Übersicht!$C601=11,Datenblatt!$B$8*Datenblatt!M601^3+Datenblatt!$C$8*Datenblatt!M601^2+Datenblatt!$D$8*Datenblatt!M601+Datenblatt!$E$8,0))))))))))))))))))</f>
        <v>#DIV/0!</v>
      </c>
      <c r="K601" t="e">
        <f>IF(AND(Übersicht!$C601=13,Datenblatt!N601&lt;Datenblatt!$T$3),0,IF(AND(Übersicht!$C601=14,Datenblatt!N601&lt;Datenblatt!$T$4),0,IF(AND(Übersicht!$C601=15,Datenblatt!N601&lt;Datenblatt!$T$5),0,IF(AND(Übersicht!$C601=16,Datenblatt!N601&lt;Datenblatt!$T$6),0,IF(AND(Übersicht!$C601=12,Datenblatt!N601&lt;Datenblatt!$T$7),0,IF(AND(Übersicht!$C601=11,Datenblatt!N601&lt;Datenblatt!$T$8),0,IF(AND($C601=13,Datenblatt!N601&gt;Datenblatt!$S$3),100,IF(AND($C601=14,Datenblatt!N601&gt;Datenblatt!$S$4),100,IF(AND($C601=15,Datenblatt!N601&gt;Datenblatt!$S$5),100,IF(AND($C601=16,Datenblatt!N601&gt;Datenblatt!$S$6),100,IF(AND($C601=12,Datenblatt!N601&gt;Datenblatt!$S$7),100,IF(AND($C601=11,Datenblatt!N601&gt;Datenblatt!$S$8),100,IF(Übersicht!$C601=13,Datenblatt!$B$11*Datenblatt!N601^3+Datenblatt!$C$11*Datenblatt!N601^2+Datenblatt!$D$11*Datenblatt!N601+Datenblatt!$E$11,IF(Übersicht!$C601=14,Datenblatt!$B$12*Datenblatt!N601^3+Datenblatt!$C$12*Datenblatt!N601^2+Datenblatt!$D$12*Datenblatt!N601+Datenblatt!$E$12,IF(Übersicht!$C601=15,Datenblatt!$B$13*Datenblatt!N601^3+Datenblatt!$C$13*Datenblatt!N601^2+Datenblatt!$D$13*Datenblatt!N601+Datenblatt!$E$13,IF(Übersicht!$C601=16,Datenblatt!$B$14*Datenblatt!N601^3+Datenblatt!$C$14*Datenblatt!N601^2+Datenblatt!$D$14*Datenblatt!N601+Datenblatt!$E$14,IF(Übersicht!$C601=12,Datenblatt!$B$15*Datenblatt!N601^3+Datenblatt!$C$15*Datenblatt!N601^2+Datenblatt!$D$15*Datenblatt!N601+Datenblatt!$E$15,IF(Übersicht!$C601=11,Datenblatt!$B$16*Datenblatt!N601^3+Datenblatt!$C$16*Datenblatt!N601^2+Datenblatt!$D$16*Datenblatt!N601+Datenblatt!$E$16,0))))))))))))))))))</f>
        <v>#DIV/0!</v>
      </c>
      <c r="L601">
        <f>IF(AND($C601=13,G601&lt;Datenblatt!$V$3),0,IF(AND($C601=14,G601&lt;Datenblatt!$V$4),0,IF(AND($C601=15,G601&lt;Datenblatt!$V$5),0,IF(AND($C601=16,G601&lt;Datenblatt!$V$6),0,IF(AND($C601=12,G601&lt;Datenblatt!$V$7),0,IF(AND($C601=11,G601&lt;Datenblatt!$V$8),0,IF(AND($C601=13,G601&gt;Datenblatt!$U$3),100,IF(AND($C601=14,G601&gt;Datenblatt!$U$4),100,IF(AND($C601=15,G601&gt;Datenblatt!$U$5),100,IF(AND($C601=16,G601&gt;Datenblatt!$U$6),100,IF(AND($C601=12,G601&gt;Datenblatt!$U$7),100,IF(AND($C601=11,G601&gt;Datenblatt!$U$8),100,IF($C601=13,(Datenblatt!$B$19*Übersicht!G601^3)+(Datenblatt!$C$19*Übersicht!G601^2)+(Datenblatt!$D$19*Übersicht!G601)+Datenblatt!$E$19,IF($C601=14,(Datenblatt!$B$20*Übersicht!G601^3)+(Datenblatt!$C$20*Übersicht!G601^2)+(Datenblatt!$D$20*Übersicht!G601)+Datenblatt!$E$20,IF($C601=15,(Datenblatt!$B$21*Übersicht!G601^3)+(Datenblatt!$C$21*Übersicht!G601^2)+(Datenblatt!$D$21*Übersicht!G601)+Datenblatt!$E$21,IF($C601=16,(Datenblatt!$B$22*Übersicht!G601^3)+(Datenblatt!$C$22*Übersicht!G601^2)+(Datenblatt!$D$22*Übersicht!G601)+Datenblatt!$E$22,IF($C601=12,(Datenblatt!$B$23*Übersicht!G601^3)+(Datenblatt!$C$23*Übersicht!G601^2)+(Datenblatt!$D$23*Übersicht!G601)+Datenblatt!$E$23,IF($C601=11,(Datenblatt!$B$24*Übersicht!G601^3)+(Datenblatt!$C$24*Übersicht!G601^2)+(Datenblatt!$D$24*Übersicht!G601)+Datenblatt!$E$24,0))))))))))))))))))</f>
        <v>0</v>
      </c>
      <c r="M601">
        <f>IF(AND(H601="",C601=11),Datenblatt!$I$26,IF(AND(H601="",C601=12),Datenblatt!$I$26,IF(AND(H601="",C601=16),Datenblatt!$I$27,IF(AND(H601="",C601=15),Datenblatt!$I$26,IF(AND(H601="",C601=14),Datenblatt!$I$26,IF(AND(H601="",C601=13),Datenblatt!$I$26,IF(AND($C601=13,H601&gt;Datenblatt!$X$3),0,IF(AND($C601=14,H601&gt;Datenblatt!$X$4),0,IF(AND($C601=15,H601&gt;Datenblatt!$X$5),0,IF(AND($C601=16,H601&gt;Datenblatt!$X$6),0,IF(AND($C601=12,H601&gt;Datenblatt!$X$7),0,IF(AND($C601=11,H601&gt;Datenblatt!$X$8),0,IF(AND($C601=13,H601&lt;Datenblatt!$W$3),100,IF(AND($C601=14,H601&lt;Datenblatt!$W$4),100,IF(AND($C601=15,H601&lt;Datenblatt!$W$5),100,IF(AND($C601=16,H601&lt;Datenblatt!$W$6),100,IF(AND($C601=12,H601&lt;Datenblatt!$W$7),100,IF(AND($C601=11,H601&lt;Datenblatt!$W$8),100,IF($C601=13,(Datenblatt!$B$27*Übersicht!H601^3)+(Datenblatt!$C$27*Übersicht!H601^2)+(Datenblatt!$D$27*Übersicht!H601)+Datenblatt!$E$27,IF($C601=14,(Datenblatt!$B$28*Übersicht!H601^3)+(Datenblatt!$C$28*Übersicht!H601^2)+(Datenblatt!$D$28*Übersicht!H601)+Datenblatt!$E$28,IF($C601=15,(Datenblatt!$B$29*Übersicht!H601^3)+(Datenblatt!$C$29*Übersicht!H601^2)+(Datenblatt!$D$29*Übersicht!H601)+Datenblatt!$E$29,IF($C601=16,(Datenblatt!$B$30*Übersicht!H601^3)+(Datenblatt!$C$30*Übersicht!H601^2)+(Datenblatt!$D$30*Übersicht!H601)+Datenblatt!$E$30,IF($C601=12,(Datenblatt!$B$31*Übersicht!H601^3)+(Datenblatt!$C$31*Übersicht!H601^2)+(Datenblatt!$D$31*Übersicht!H601)+Datenblatt!$E$31,IF($C601=11,(Datenblatt!$B$32*Übersicht!H601^3)+(Datenblatt!$C$32*Übersicht!H601^2)+(Datenblatt!$D$32*Übersicht!H601)+Datenblatt!$E$32,0))))))))))))))))))))))))</f>
        <v>0</v>
      </c>
      <c r="N601">
        <f>IF(AND(H601="",C601=11),Datenblatt!$I$29,IF(AND(H601="",C601=12),Datenblatt!$I$29,IF(AND(H601="",C601=16),Datenblatt!$I$29,IF(AND(H601="",C601=15),Datenblatt!$I$29,IF(AND(H601="",C601=14),Datenblatt!$I$29,IF(AND(H601="",C601=13),Datenblatt!$I$29,IF(AND($C601=13,H601&gt;Datenblatt!$X$3),0,IF(AND($C601=14,H601&gt;Datenblatt!$X$4),0,IF(AND($C601=15,H601&gt;Datenblatt!$X$5),0,IF(AND($C601=16,H601&gt;Datenblatt!$X$6),0,IF(AND($C601=12,H601&gt;Datenblatt!$X$7),0,IF(AND($C601=11,H601&gt;Datenblatt!$X$8),0,IF(AND($C601=13,H601&lt;Datenblatt!$W$3),100,IF(AND($C601=14,H601&lt;Datenblatt!$W$4),100,IF(AND($C601=15,H601&lt;Datenblatt!$W$5),100,IF(AND($C601=16,H601&lt;Datenblatt!$W$6),100,IF(AND($C601=12,H601&lt;Datenblatt!$W$7),100,IF(AND($C601=11,H601&lt;Datenblatt!$W$8),100,IF($C601=13,(Datenblatt!$B$27*Übersicht!H601^3)+(Datenblatt!$C$27*Übersicht!H601^2)+(Datenblatt!$D$27*Übersicht!H601)+Datenblatt!$E$27,IF($C601=14,(Datenblatt!$B$28*Übersicht!H601^3)+(Datenblatt!$C$28*Übersicht!H601^2)+(Datenblatt!$D$28*Übersicht!H601)+Datenblatt!$E$28,IF($C601=15,(Datenblatt!$B$29*Übersicht!H601^3)+(Datenblatt!$C$29*Übersicht!H601^2)+(Datenblatt!$D$29*Übersicht!H601)+Datenblatt!$E$29,IF($C601=16,(Datenblatt!$B$30*Übersicht!H601^3)+(Datenblatt!$C$30*Übersicht!H601^2)+(Datenblatt!$D$30*Übersicht!H601)+Datenblatt!$E$30,IF($C601=12,(Datenblatt!$B$31*Übersicht!H601^3)+(Datenblatt!$C$31*Übersicht!H601^2)+(Datenblatt!$D$31*Übersicht!H601)+Datenblatt!$E$31,IF($C601=11,(Datenblatt!$B$32*Übersicht!H601^3)+(Datenblatt!$C$32*Übersicht!H601^2)+(Datenblatt!$D$32*Übersicht!H601)+Datenblatt!$E$32,0))))))))))))))))))))))))</f>
        <v>0</v>
      </c>
      <c r="O601" s="2" t="e">
        <f t="shared" si="36"/>
        <v>#DIV/0!</v>
      </c>
      <c r="P601" s="2" t="e">
        <f t="shared" si="37"/>
        <v>#DIV/0!</v>
      </c>
      <c r="R601" s="2"/>
      <c r="S601" s="2">
        <f>Datenblatt!$I$10</f>
        <v>62.816491055091916</v>
      </c>
      <c r="T601" s="2">
        <f>Datenblatt!$I$18</f>
        <v>62.379148900450787</v>
      </c>
      <c r="U601" s="2">
        <f>Datenblatt!$I$26</f>
        <v>55.885385458572635</v>
      </c>
      <c r="V601" s="2">
        <f>Datenblatt!$I$34</f>
        <v>60.727085155488531</v>
      </c>
      <c r="W601" s="7" t="e">
        <f t="shared" si="38"/>
        <v>#DIV/0!</v>
      </c>
      <c r="Y601" s="2">
        <f>Datenblatt!$I$5</f>
        <v>73.48733784597421</v>
      </c>
      <c r="Z601">
        <f>Datenblatt!$I$13</f>
        <v>79.926562848016317</v>
      </c>
      <c r="AA601">
        <f>Datenblatt!$I$21</f>
        <v>79.953620531215734</v>
      </c>
      <c r="AB601">
        <f>Datenblatt!$I$29</f>
        <v>70.851454876954847</v>
      </c>
      <c r="AC601">
        <f>Datenblatt!$I$37</f>
        <v>75.813025407742586</v>
      </c>
      <c r="AD601" s="7" t="e">
        <f t="shared" si="39"/>
        <v>#DIV/0!</v>
      </c>
    </row>
    <row r="602" spans="10:30" ht="19" x14ac:dyDescent="0.25">
      <c r="J602" s="3" t="e">
        <f>IF(AND($C602=13,Datenblatt!M602&lt;Datenblatt!$R$3),0,IF(AND($C602=14,Datenblatt!M602&lt;Datenblatt!$R$4),0,IF(AND($C602=15,Datenblatt!M602&lt;Datenblatt!$R$5),0,IF(AND($C602=16,Datenblatt!M602&lt;Datenblatt!$R$6),0,IF(AND($C602=12,Datenblatt!M602&lt;Datenblatt!$R$7),0,IF(AND($C602=11,Datenblatt!M602&lt;Datenblatt!$R$8),0,IF(AND($C602=13,Datenblatt!M602&gt;Datenblatt!$Q$3),100,IF(AND($C602=14,Datenblatt!M602&gt;Datenblatt!$Q$4),100,IF(AND($C602=15,Datenblatt!M602&gt;Datenblatt!$Q$5),100,IF(AND($C602=16,Datenblatt!M602&gt;Datenblatt!$Q$6),100,IF(AND($C602=12,Datenblatt!M602&gt;Datenblatt!$Q$7),100,IF(AND($C602=11,Datenblatt!M602&gt;Datenblatt!$Q$8),100,IF(Übersicht!$C602=13,Datenblatt!$B$3*Datenblatt!M602^3+Datenblatt!$C$3*Datenblatt!M602^2+Datenblatt!$D$3*Datenblatt!M602+Datenblatt!$E$3,IF(Übersicht!$C602=14,Datenblatt!$B$4*Datenblatt!M602^3+Datenblatt!$C$4*Datenblatt!M602^2+Datenblatt!$D$4*Datenblatt!M602+Datenblatt!$E$4,IF(Übersicht!$C602=15,Datenblatt!$B$5*Datenblatt!M602^3+Datenblatt!$C$5*Datenblatt!M602^2+Datenblatt!$D$5*Datenblatt!M602+Datenblatt!$E$5,IF(Übersicht!$C602=16,Datenblatt!$B$6*Datenblatt!M602^3+Datenblatt!$C$6*Datenblatt!M602^2+Datenblatt!$D$6*Datenblatt!M602+Datenblatt!$E$6,IF(Übersicht!$C602=12,Datenblatt!$B$7*Datenblatt!M602^3+Datenblatt!$C$7*Datenblatt!M602^2+Datenblatt!$D$7*Datenblatt!M602+Datenblatt!$E$7,IF(Übersicht!$C602=11,Datenblatt!$B$8*Datenblatt!M602^3+Datenblatt!$C$8*Datenblatt!M602^2+Datenblatt!$D$8*Datenblatt!M602+Datenblatt!$E$8,0))))))))))))))))))</f>
        <v>#DIV/0!</v>
      </c>
      <c r="K602" t="e">
        <f>IF(AND(Übersicht!$C602=13,Datenblatt!N602&lt;Datenblatt!$T$3),0,IF(AND(Übersicht!$C602=14,Datenblatt!N602&lt;Datenblatt!$T$4),0,IF(AND(Übersicht!$C602=15,Datenblatt!N602&lt;Datenblatt!$T$5),0,IF(AND(Übersicht!$C602=16,Datenblatt!N602&lt;Datenblatt!$T$6),0,IF(AND(Übersicht!$C602=12,Datenblatt!N602&lt;Datenblatt!$T$7),0,IF(AND(Übersicht!$C602=11,Datenblatt!N602&lt;Datenblatt!$T$8),0,IF(AND($C602=13,Datenblatt!N602&gt;Datenblatt!$S$3),100,IF(AND($C602=14,Datenblatt!N602&gt;Datenblatt!$S$4),100,IF(AND($C602=15,Datenblatt!N602&gt;Datenblatt!$S$5),100,IF(AND($C602=16,Datenblatt!N602&gt;Datenblatt!$S$6),100,IF(AND($C602=12,Datenblatt!N602&gt;Datenblatt!$S$7),100,IF(AND($C602=11,Datenblatt!N602&gt;Datenblatt!$S$8),100,IF(Übersicht!$C602=13,Datenblatt!$B$11*Datenblatt!N602^3+Datenblatt!$C$11*Datenblatt!N602^2+Datenblatt!$D$11*Datenblatt!N602+Datenblatt!$E$11,IF(Übersicht!$C602=14,Datenblatt!$B$12*Datenblatt!N602^3+Datenblatt!$C$12*Datenblatt!N602^2+Datenblatt!$D$12*Datenblatt!N602+Datenblatt!$E$12,IF(Übersicht!$C602=15,Datenblatt!$B$13*Datenblatt!N602^3+Datenblatt!$C$13*Datenblatt!N602^2+Datenblatt!$D$13*Datenblatt!N602+Datenblatt!$E$13,IF(Übersicht!$C602=16,Datenblatt!$B$14*Datenblatt!N602^3+Datenblatt!$C$14*Datenblatt!N602^2+Datenblatt!$D$14*Datenblatt!N602+Datenblatt!$E$14,IF(Übersicht!$C602=12,Datenblatt!$B$15*Datenblatt!N602^3+Datenblatt!$C$15*Datenblatt!N602^2+Datenblatt!$D$15*Datenblatt!N602+Datenblatt!$E$15,IF(Übersicht!$C602=11,Datenblatt!$B$16*Datenblatt!N602^3+Datenblatt!$C$16*Datenblatt!N602^2+Datenblatt!$D$16*Datenblatt!N602+Datenblatt!$E$16,0))))))))))))))))))</f>
        <v>#DIV/0!</v>
      </c>
      <c r="L602">
        <f>IF(AND($C602=13,G602&lt;Datenblatt!$V$3),0,IF(AND($C602=14,G602&lt;Datenblatt!$V$4),0,IF(AND($C602=15,G602&lt;Datenblatt!$V$5),0,IF(AND($C602=16,G602&lt;Datenblatt!$V$6),0,IF(AND($C602=12,G602&lt;Datenblatt!$V$7),0,IF(AND($C602=11,G602&lt;Datenblatt!$V$8),0,IF(AND($C602=13,G602&gt;Datenblatt!$U$3),100,IF(AND($C602=14,G602&gt;Datenblatt!$U$4),100,IF(AND($C602=15,G602&gt;Datenblatt!$U$5),100,IF(AND($C602=16,G602&gt;Datenblatt!$U$6),100,IF(AND($C602=12,G602&gt;Datenblatt!$U$7),100,IF(AND($C602=11,G602&gt;Datenblatt!$U$8),100,IF($C602=13,(Datenblatt!$B$19*Übersicht!G602^3)+(Datenblatt!$C$19*Übersicht!G602^2)+(Datenblatt!$D$19*Übersicht!G602)+Datenblatt!$E$19,IF($C602=14,(Datenblatt!$B$20*Übersicht!G602^3)+(Datenblatt!$C$20*Übersicht!G602^2)+(Datenblatt!$D$20*Übersicht!G602)+Datenblatt!$E$20,IF($C602=15,(Datenblatt!$B$21*Übersicht!G602^3)+(Datenblatt!$C$21*Übersicht!G602^2)+(Datenblatt!$D$21*Übersicht!G602)+Datenblatt!$E$21,IF($C602=16,(Datenblatt!$B$22*Übersicht!G602^3)+(Datenblatt!$C$22*Übersicht!G602^2)+(Datenblatt!$D$22*Übersicht!G602)+Datenblatt!$E$22,IF($C602=12,(Datenblatt!$B$23*Übersicht!G602^3)+(Datenblatt!$C$23*Übersicht!G602^2)+(Datenblatt!$D$23*Übersicht!G602)+Datenblatt!$E$23,IF($C602=11,(Datenblatt!$B$24*Übersicht!G602^3)+(Datenblatt!$C$24*Übersicht!G602^2)+(Datenblatt!$D$24*Übersicht!G602)+Datenblatt!$E$24,0))))))))))))))))))</f>
        <v>0</v>
      </c>
      <c r="M602">
        <f>IF(AND(H602="",C602=11),Datenblatt!$I$26,IF(AND(H602="",C602=12),Datenblatt!$I$26,IF(AND(H602="",C602=16),Datenblatt!$I$27,IF(AND(H602="",C602=15),Datenblatt!$I$26,IF(AND(H602="",C602=14),Datenblatt!$I$26,IF(AND(H602="",C602=13),Datenblatt!$I$26,IF(AND($C602=13,H602&gt;Datenblatt!$X$3),0,IF(AND($C602=14,H602&gt;Datenblatt!$X$4),0,IF(AND($C602=15,H602&gt;Datenblatt!$X$5),0,IF(AND($C602=16,H602&gt;Datenblatt!$X$6),0,IF(AND($C602=12,H602&gt;Datenblatt!$X$7),0,IF(AND($C602=11,H602&gt;Datenblatt!$X$8),0,IF(AND($C602=13,H602&lt;Datenblatt!$W$3),100,IF(AND($C602=14,H602&lt;Datenblatt!$W$4),100,IF(AND($C602=15,H602&lt;Datenblatt!$W$5),100,IF(AND($C602=16,H602&lt;Datenblatt!$W$6),100,IF(AND($C602=12,H602&lt;Datenblatt!$W$7),100,IF(AND($C602=11,H602&lt;Datenblatt!$W$8),100,IF($C602=13,(Datenblatt!$B$27*Übersicht!H602^3)+(Datenblatt!$C$27*Übersicht!H602^2)+(Datenblatt!$D$27*Übersicht!H602)+Datenblatt!$E$27,IF($C602=14,(Datenblatt!$B$28*Übersicht!H602^3)+(Datenblatt!$C$28*Übersicht!H602^2)+(Datenblatt!$D$28*Übersicht!H602)+Datenblatt!$E$28,IF($C602=15,(Datenblatt!$B$29*Übersicht!H602^3)+(Datenblatt!$C$29*Übersicht!H602^2)+(Datenblatt!$D$29*Übersicht!H602)+Datenblatt!$E$29,IF($C602=16,(Datenblatt!$B$30*Übersicht!H602^3)+(Datenblatt!$C$30*Übersicht!H602^2)+(Datenblatt!$D$30*Übersicht!H602)+Datenblatt!$E$30,IF($C602=12,(Datenblatt!$B$31*Übersicht!H602^3)+(Datenblatt!$C$31*Übersicht!H602^2)+(Datenblatt!$D$31*Übersicht!H602)+Datenblatt!$E$31,IF($C602=11,(Datenblatt!$B$32*Übersicht!H602^3)+(Datenblatt!$C$32*Übersicht!H602^2)+(Datenblatt!$D$32*Übersicht!H602)+Datenblatt!$E$32,0))))))))))))))))))))))))</f>
        <v>0</v>
      </c>
      <c r="N602">
        <f>IF(AND(H602="",C602=11),Datenblatt!$I$29,IF(AND(H602="",C602=12),Datenblatt!$I$29,IF(AND(H602="",C602=16),Datenblatt!$I$29,IF(AND(H602="",C602=15),Datenblatt!$I$29,IF(AND(H602="",C602=14),Datenblatt!$I$29,IF(AND(H602="",C602=13),Datenblatt!$I$29,IF(AND($C602=13,H602&gt;Datenblatt!$X$3),0,IF(AND($C602=14,H602&gt;Datenblatt!$X$4),0,IF(AND($C602=15,H602&gt;Datenblatt!$X$5),0,IF(AND($C602=16,H602&gt;Datenblatt!$X$6),0,IF(AND($C602=12,H602&gt;Datenblatt!$X$7),0,IF(AND($C602=11,H602&gt;Datenblatt!$X$8),0,IF(AND($C602=13,H602&lt;Datenblatt!$W$3),100,IF(AND($C602=14,H602&lt;Datenblatt!$W$4),100,IF(AND($C602=15,H602&lt;Datenblatt!$W$5),100,IF(AND($C602=16,H602&lt;Datenblatt!$W$6),100,IF(AND($C602=12,H602&lt;Datenblatt!$W$7),100,IF(AND($C602=11,H602&lt;Datenblatt!$W$8),100,IF($C602=13,(Datenblatt!$B$27*Übersicht!H602^3)+(Datenblatt!$C$27*Übersicht!H602^2)+(Datenblatt!$D$27*Übersicht!H602)+Datenblatt!$E$27,IF($C602=14,(Datenblatt!$B$28*Übersicht!H602^3)+(Datenblatt!$C$28*Übersicht!H602^2)+(Datenblatt!$D$28*Übersicht!H602)+Datenblatt!$E$28,IF($C602=15,(Datenblatt!$B$29*Übersicht!H602^3)+(Datenblatt!$C$29*Übersicht!H602^2)+(Datenblatt!$D$29*Übersicht!H602)+Datenblatt!$E$29,IF($C602=16,(Datenblatt!$B$30*Übersicht!H602^3)+(Datenblatt!$C$30*Übersicht!H602^2)+(Datenblatt!$D$30*Übersicht!H602)+Datenblatt!$E$30,IF($C602=12,(Datenblatt!$B$31*Übersicht!H602^3)+(Datenblatt!$C$31*Übersicht!H602^2)+(Datenblatt!$D$31*Übersicht!H602)+Datenblatt!$E$31,IF($C602=11,(Datenblatt!$B$32*Übersicht!H602^3)+(Datenblatt!$C$32*Übersicht!H602^2)+(Datenblatt!$D$32*Übersicht!H602)+Datenblatt!$E$32,0))))))))))))))))))))))))</f>
        <v>0</v>
      </c>
      <c r="O602" s="2" t="e">
        <f t="shared" si="36"/>
        <v>#DIV/0!</v>
      </c>
      <c r="P602" s="2" t="e">
        <f t="shared" si="37"/>
        <v>#DIV/0!</v>
      </c>
      <c r="R602" s="2"/>
      <c r="S602" s="2">
        <f>Datenblatt!$I$10</f>
        <v>62.816491055091916</v>
      </c>
      <c r="T602" s="2">
        <f>Datenblatt!$I$18</f>
        <v>62.379148900450787</v>
      </c>
      <c r="U602" s="2">
        <f>Datenblatt!$I$26</f>
        <v>55.885385458572635</v>
      </c>
      <c r="V602" s="2">
        <f>Datenblatt!$I$34</f>
        <v>60.727085155488531</v>
      </c>
      <c r="W602" s="7" t="e">
        <f t="shared" si="38"/>
        <v>#DIV/0!</v>
      </c>
      <c r="Y602" s="2">
        <f>Datenblatt!$I$5</f>
        <v>73.48733784597421</v>
      </c>
      <c r="Z602">
        <f>Datenblatt!$I$13</f>
        <v>79.926562848016317</v>
      </c>
      <c r="AA602">
        <f>Datenblatt!$I$21</f>
        <v>79.953620531215734</v>
      </c>
      <c r="AB602">
        <f>Datenblatt!$I$29</f>
        <v>70.851454876954847</v>
      </c>
      <c r="AC602">
        <f>Datenblatt!$I$37</f>
        <v>75.813025407742586</v>
      </c>
      <c r="AD602" s="7" t="e">
        <f t="shared" si="39"/>
        <v>#DIV/0!</v>
      </c>
    </row>
    <row r="603" spans="10:30" ht="19" x14ac:dyDescent="0.25">
      <c r="J603" s="3" t="e">
        <f>IF(AND($C603=13,Datenblatt!M603&lt;Datenblatt!$R$3),0,IF(AND($C603=14,Datenblatt!M603&lt;Datenblatt!$R$4),0,IF(AND($C603=15,Datenblatt!M603&lt;Datenblatt!$R$5),0,IF(AND($C603=16,Datenblatt!M603&lt;Datenblatt!$R$6),0,IF(AND($C603=12,Datenblatt!M603&lt;Datenblatt!$R$7),0,IF(AND($C603=11,Datenblatt!M603&lt;Datenblatt!$R$8),0,IF(AND($C603=13,Datenblatt!M603&gt;Datenblatt!$Q$3),100,IF(AND($C603=14,Datenblatt!M603&gt;Datenblatt!$Q$4),100,IF(AND($C603=15,Datenblatt!M603&gt;Datenblatt!$Q$5),100,IF(AND($C603=16,Datenblatt!M603&gt;Datenblatt!$Q$6),100,IF(AND($C603=12,Datenblatt!M603&gt;Datenblatt!$Q$7),100,IF(AND($C603=11,Datenblatt!M603&gt;Datenblatt!$Q$8),100,IF(Übersicht!$C603=13,Datenblatt!$B$3*Datenblatt!M603^3+Datenblatt!$C$3*Datenblatt!M603^2+Datenblatt!$D$3*Datenblatt!M603+Datenblatt!$E$3,IF(Übersicht!$C603=14,Datenblatt!$B$4*Datenblatt!M603^3+Datenblatt!$C$4*Datenblatt!M603^2+Datenblatt!$D$4*Datenblatt!M603+Datenblatt!$E$4,IF(Übersicht!$C603=15,Datenblatt!$B$5*Datenblatt!M603^3+Datenblatt!$C$5*Datenblatt!M603^2+Datenblatt!$D$5*Datenblatt!M603+Datenblatt!$E$5,IF(Übersicht!$C603=16,Datenblatt!$B$6*Datenblatt!M603^3+Datenblatt!$C$6*Datenblatt!M603^2+Datenblatt!$D$6*Datenblatt!M603+Datenblatt!$E$6,IF(Übersicht!$C603=12,Datenblatt!$B$7*Datenblatt!M603^3+Datenblatt!$C$7*Datenblatt!M603^2+Datenblatt!$D$7*Datenblatt!M603+Datenblatt!$E$7,IF(Übersicht!$C603=11,Datenblatt!$B$8*Datenblatt!M603^3+Datenblatt!$C$8*Datenblatt!M603^2+Datenblatt!$D$8*Datenblatt!M603+Datenblatt!$E$8,0))))))))))))))))))</f>
        <v>#DIV/0!</v>
      </c>
      <c r="K603" t="e">
        <f>IF(AND(Übersicht!$C603=13,Datenblatt!N603&lt;Datenblatt!$T$3),0,IF(AND(Übersicht!$C603=14,Datenblatt!N603&lt;Datenblatt!$T$4),0,IF(AND(Übersicht!$C603=15,Datenblatt!N603&lt;Datenblatt!$T$5),0,IF(AND(Übersicht!$C603=16,Datenblatt!N603&lt;Datenblatt!$T$6),0,IF(AND(Übersicht!$C603=12,Datenblatt!N603&lt;Datenblatt!$T$7),0,IF(AND(Übersicht!$C603=11,Datenblatt!N603&lt;Datenblatt!$T$8),0,IF(AND($C603=13,Datenblatt!N603&gt;Datenblatt!$S$3),100,IF(AND($C603=14,Datenblatt!N603&gt;Datenblatt!$S$4),100,IF(AND($C603=15,Datenblatt!N603&gt;Datenblatt!$S$5),100,IF(AND($C603=16,Datenblatt!N603&gt;Datenblatt!$S$6),100,IF(AND($C603=12,Datenblatt!N603&gt;Datenblatt!$S$7),100,IF(AND($C603=11,Datenblatt!N603&gt;Datenblatt!$S$8),100,IF(Übersicht!$C603=13,Datenblatt!$B$11*Datenblatt!N603^3+Datenblatt!$C$11*Datenblatt!N603^2+Datenblatt!$D$11*Datenblatt!N603+Datenblatt!$E$11,IF(Übersicht!$C603=14,Datenblatt!$B$12*Datenblatt!N603^3+Datenblatt!$C$12*Datenblatt!N603^2+Datenblatt!$D$12*Datenblatt!N603+Datenblatt!$E$12,IF(Übersicht!$C603=15,Datenblatt!$B$13*Datenblatt!N603^3+Datenblatt!$C$13*Datenblatt!N603^2+Datenblatt!$D$13*Datenblatt!N603+Datenblatt!$E$13,IF(Übersicht!$C603=16,Datenblatt!$B$14*Datenblatt!N603^3+Datenblatt!$C$14*Datenblatt!N603^2+Datenblatt!$D$14*Datenblatt!N603+Datenblatt!$E$14,IF(Übersicht!$C603=12,Datenblatt!$B$15*Datenblatt!N603^3+Datenblatt!$C$15*Datenblatt!N603^2+Datenblatt!$D$15*Datenblatt!N603+Datenblatt!$E$15,IF(Übersicht!$C603=11,Datenblatt!$B$16*Datenblatt!N603^3+Datenblatt!$C$16*Datenblatt!N603^2+Datenblatt!$D$16*Datenblatt!N603+Datenblatt!$E$16,0))))))))))))))))))</f>
        <v>#DIV/0!</v>
      </c>
      <c r="L603">
        <f>IF(AND($C603=13,G603&lt;Datenblatt!$V$3),0,IF(AND($C603=14,G603&lt;Datenblatt!$V$4),0,IF(AND($C603=15,G603&lt;Datenblatt!$V$5),0,IF(AND($C603=16,G603&lt;Datenblatt!$V$6),0,IF(AND($C603=12,G603&lt;Datenblatt!$V$7),0,IF(AND($C603=11,G603&lt;Datenblatt!$V$8),0,IF(AND($C603=13,G603&gt;Datenblatt!$U$3),100,IF(AND($C603=14,G603&gt;Datenblatt!$U$4),100,IF(AND($C603=15,G603&gt;Datenblatt!$U$5),100,IF(AND($C603=16,G603&gt;Datenblatt!$U$6),100,IF(AND($C603=12,G603&gt;Datenblatt!$U$7),100,IF(AND($C603=11,G603&gt;Datenblatt!$U$8),100,IF($C603=13,(Datenblatt!$B$19*Übersicht!G603^3)+(Datenblatt!$C$19*Übersicht!G603^2)+(Datenblatt!$D$19*Übersicht!G603)+Datenblatt!$E$19,IF($C603=14,(Datenblatt!$B$20*Übersicht!G603^3)+(Datenblatt!$C$20*Übersicht!G603^2)+(Datenblatt!$D$20*Übersicht!G603)+Datenblatt!$E$20,IF($C603=15,(Datenblatt!$B$21*Übersicht!G603^3)+(Datenblatt!$C$21*Übersicht!G603^2)+(Datenblatt!$D$21*Übersicht!G603)+Datenblatt!$E$21,IF($C603=16,(Datenblatt!$B$22*Übersicht!G603^3)+(Datenblatt!$C$22*Übersicht!G603^2)+(Datenblatt!$D$22*Übersicht!G603)+Datenblatt!$E$22,IF($C603=12,(Datenblatt!$B$23*Übersicht!G603^3)+(Datenblatt!$C$23*Übersicht!G603^2)+(Datenblatt!$D$23*Übersicht!G603)+Datenblatt!$E$23,IF($C603=11,(Datenblatt!$B$24*Übersicht!G603^3)+(Datenblatt!$C$24*Übersicht!G603^2)+(Datenblatt!$D$24*Übersicht!G603)+Datenblatt!$E$24,0))))))))))))))))))</f>
        <v>0</v>
      </c>
      <c r="M603">
        <f>IF(AND(H603="",C603=11),Datenblatt!$I$26,IF(AND(H603="",C603=12),Datenblatt!$I$26,IF(AND(H603="",C603=16),Datenblatt!$I$27,IF(AND(H603="",C603=15),Datenblatt!$I$26,IF(AND(H603="",C603=14),Datenblatt!$I$26,IF(AND(H603="",C603=13),Datenblatt!$I$26,IF(AND($C603=13,H603&gt;Datenblatt!$X$3),0,IF(AND($C603=14,H603&gt;Datenblatt!$X$4),0,IF(AND($C603=15,H603&gt;Datenblatt!$X$5),0,IF(AND($C603=16,H603&gt;Datenblatt!$X$6),0,IF(AND($C603=12,H603&gt;Datenblatt!$X$7),0,IF(AND($C603=11,H603&gt;Datenblatt!$X$8),0,IF(AND($C603=13,H603&lt;Datenblatt!$W$3),100,IF(AND($C603=14,H603&lt;Datenblatt!$W$4),100,IF(AND($C603=15,H603&lt;Datenblatt!$W$5),100,IF(AND($C603=16,H603&lt;Datenblatt!$W$6),100,IF(AND($C603=12,H603&lt;Datenblatt!$W$7),100,IF(AND($C603=11,H603&lt;Datenblatt!$W$8),100,IF($C603=13,(Datenblatt!$B$27*Übersicht!H603^3)+(Datenblatt!$C$27*Übersicht!H603^2)+(Datenblatt!$D$27*Übersicht!H603)+Datenblatt!$E$27,IF($C603=14,(Datenblatt!$B$28*Übersicht!H603^3)+(Datenblatt!$C$28*Übersicht!H603^2)+(Datenblatt!$D$28*Übersicht!H603)+Datenblatt!$E$28,IF($C603=15,(Datenblatt!$B$29*Übersicht!H603^3)+(Datenblatt!$C$29*Übersicht!H603^2)+(Datenblatt!$D$29*Übersicht!H603)+Datenblatt!$E$29,IF($C603=16,(Datenblatt!$B$30*Übersicht!H603^3)+(Datenblatt!$C$30*Übersicht!H603^2)+(Datenblatt!$D$30*Übersicht!H603)+Datenblatt!$E$30,IF($C603=12,(Datenblatt!$B$31*Übersicht!H603^3)+(Datenblatt!$C$31*Übersicht!H603^2)+(Datenblatt!$D$31*Übersicht!H603)+Datenblatt!$E$31,IF($C603=11,(Datenblatt!$B$32*Übersicht!H603^3)+(Datenblatt!$C$32*Übersicht!H603^2)+(Datenblatt!$D$32*Übersicht!H603)+Datenblatt!$E$32,0))))))))))))))))))))))))</f>
        <v>0</v>
      </c>
      <c r="N603">
        <f>IF(AND(H603="",C603=11),Datenblatt!$I$29,IF(AND(H603="",C603=12),Datenblatt!$I$29,IF(AND(H603="",C603=16),Datenblatt!$I$29,IF(AND(H603="",C603=15),Datenblatt!$I$29,IF(AND(H603="",C603=14),Datenblatt!$I$29,IF(AND(H603="",C603=13),Datenblatt!$I$29,IF(AND($C603=13,H603&gt;Datenblatt!$X$3),0,IF(AND($C603=14,H603&gt;Datenblatt!$X$4),0,IF(AND($C603=15,H603&gt;Datenblatt!$X$5),0,IF(AND($C603=16,H603&gt;Datenblatt!$X$6),0,IF(AND($C603=12,H603&gt;Datenblatt!$X$7),0,IF(AND($C603=11,H603&gt;Datenblatt!$X$8),0,IF(AND($C603=13,H603&lt;Datenblatt!$W$3),100,IF(AND($C603=14,H603&lt;Datenblatt!$W$4),100,IF(AND($C603=15,H603&lt;Datenblatt!$W$5),100,IF(AND($C603=16,H603&lt;Datenblatt!$W$6),100,IF(AND($C603=12,H603&lt;Datenblatt!$W$7),100,IF(AND($C603=11,H603&lt;Datenblatt!$W$8),100,IF($C603=13,(Datenblatt!$B$27*Übersicht!H603^3)+(Datenblatt!$C$27*Übersicht!H603^2)+(Datenblatt!$D$27*Übersicht!H603)+Datenblatt!$E$27,IF($C603=14,(Datenblatt!$B$28*Übersicht!H603^3)+(Datenblatt!$C$28*Übersicht!H603^2)+(Datenblatt!$D$28*Übersicht!H603)+Datenblatt!$E$28,IF($C603=15,(Datenblatt!$B$29*Übersicht!H603^3)+(Datenblatt!$C$29*Übersicht!H603^2)+(Datenblatt!$D$29*Übersicht!H603)+Datenblatt!$E$29,IF($C603=16,(Datenblatt!$B$30*Übersicht!H603^3)+(Datenblatt!$C$30*Übersicht!H603^2)+(Datenblatt!$D$30*Übersicht!H603)+Datenblatt!$E$30,IF($C603=12,(Datenblatt!$B$31*Übersicht!H603^3)+(Datenblatt!$C$31*Übersicht!H603^2)+(Datenblatt!$D$31*Übersicht!H603)+Datenblatt!$E$31,IF($C603=11,(Datenblatt!$B$32*Übersicht!H603^3)+(Datenblatt!$C$32*Übersicht!H603^2)+(Datenblatt!$D$32*Übersicht!H603)+Datenblatt!$E$32,0))))))))))))))))))))))))</f>
        <v>0</v>
      </c>
      <c r="O603" s="2" t="e">
        <f t="shared" si="36"/>
        <v>#DIV/0!</v>
      </c>
      <c r="P603" s="2" t="e">
        <f t="shared" si="37"/>
        <v>#DIV/0!</v>
      </c>
      <c r="R603" s="2"/>
      <c r="S603" s="2">
        <f>Datenblatt!$I$10</f>
        <v>62.816491055091916</v>
      </c>
      <c r="T603" s="2">
        <f>Datenblatt!$I$18</f>
        <v>62.379148900450787</v>
      </c>
      <c r="U603" s="2">
        <f>Datenblatt!$I$26</f>
        <v>55.885385458572635</v>
      </c>
      <c r="V603" s="2">
        <f>Datenblatt!$I$34</f>
        <v>60.727085155488531</v>
      </c>
      <c r="W603" s="7" t="e">
        <f t="shared" si="38"/>
        <v>#DIV/0!</v>
      </c>
      <c r="Y603" s="2">
        <f>Datenblatt!$I$5</f>
        <v>73.48733784597421</v>
      </c>
      <c r="Z603">
        <f>Datenblatt!$I$13</f>
        <v>79.926562848016317</v>
      </c>
      <c r="AA603">
        <f>Datenblatt!$I$21</f>
        <v>79.953620531215734</v>
      </c>
      <c r="AB603">
        <f>Datenblatt!$I$29</f>
        <v>70.851454876954847</v>
      </c>
      <c r="AC603">
        <f>Datenblatt!$I$37</f>
        <v>75.813025407742586</v>
      </c>
      <c r="AD603" s="7" t="e">
        <f t="shared" si="39"/>
        <v>#DIV/0!</v>
      </c>
    </row>
    <row r="604" spans="10:30" ht="19" x14ac:dyDescent="0.25">
      <c r="J604" s="3" t="e">
        <f>IF(AND($C604=13,Datenblatt!M604&lt;Datenblatt!$R$3),0,IF(AND($C604=14,Datenblatt!M604&lt;Datenblatt!$R$4),0,IF(AND($C604=15,Datenblatt!M604&lt;Datenblatt!$R$5),0,IF(AND($C604=16,Datenblatt!M604&lt;Datenblatt!$R$6),0,IF(AND($C604=12,Datenblatt!M604&lt;Datenblatt!$R$7),0,IF(AND($C604=11,Datenblatt!M604&lt;Datenblatt!$R$8),0,IF(AND($C604=13,Datenblatt!M604&gt;Datenblatt!$Q$3),100,IF(AND($C604=14,Datenblatt!M604&gt;Datenblatt!$Q$4),100,IF(AND($C604=15,Datenblatt!M604&gt;Datenblatt!$Q$5),100,IF(AND($C604=16,Datenblatt!M604&gt;Datenblatt!$Q$6),100,IF(AND($C604=12,Datenblatt!M604&gt;Datenblatt!$Q$7),100,IF(AND($C604=11,Datenblatt!M604&gt;Datenblatt!$Q$8),100,IF(Übersicht!$C604=13,Datenblatt!$B$3*Datenblatt!M604^3+Datenblatt!$C$3*Datenblatt!M604^2+Datenblatt!$D$3*Datenblatt!M604+Datenblatt!$E$3,IF(Übersicht!$C604=14,Datenblatt!$B$4*Datenblatt!M604^3+Datenblatt!$C$4*Datenblatt!M604^2+Datenblatt!$D$4*Datenblatt!M604+Datenblatt!$E$4,IF(Übersicht!$C604=15,Datenblatt!$B$5*Datenblatt!M604^3+Datenblatt!$C$5*Datenblatt!M604^2+Datenblatt!$D$5*Datenblatt!M604+Datenblatt!$E$5,IF(Übersicht!$C604=16,Datenblatt!$B$6*Datenblatt!M604^3+Datenblatt!$C$6*Datenblatt!M604^2+Datenblatt!$D$6*Datenblatt!M604+Datenblatt!$E$6,IF(Übersicht!$C604=12,Datenblatt!$B$7*Datenblatt!M604^3+Datenblatt!$C$7*Datenblatt!M604^2+Datenblatt!$D$7*Datenblatt!M604+Datenblatt!$E$7,IF(Übersicht!$C604=11,Datenblatt!$B$8*Datenblatt!M604^3+Datenblatt!$C$8*Datenblatt!M604^2+Datenblatt!$D$8*Datenblatt!M604+Datenblatt!$E$8,0))))))))))))))))))</f>
        <v>#DIV/0!</v>
      </c>
      <c r="K604" t="e">
        <f>IF(AND(Übersicht!$C604=13,Datenblatt!N604&lt;Datenblatt!$T$3),0,IF(AND(Übersicht!$C604=14,Datenblatt!N604&lt;Datenblatt!$T$4),0,IF(AND(Übersicht!$C604=15,Datenblatt!N604&lt;Datenblatt!$T$5),0,IF(AND(Übersicht!$C604=16,Datenblatt!N604&lt;Datenblatt!$T$6),0,IF(AND(Übersicht!$C604=12,Datenblatt!N604&lt;Datenblatt!$T$7),0,IF(AND(Übersicht!$C604=11,Datenblatt!N604&lt;Datenblatt!$T$8),0,IF(AND($C604=13,Datenblatt!N604&gt;Datenblatt!$S$3),100,IF(AND($C604=14,Datenblatt!N604&gt;Datenblatt!$S$4),100,IF(AND($C604=15,Datenblatt!N604&gt;Datenblatt!$S$5),100,IF(AND($C604=16,Datenblatt!N604&gt;Datenblatt!$S$6),100,IF(AND($C604=12,Datenblatt!N604&gt;Datenblatt!$S$7),100,IF(AND($C604=11,Datenblatt!N604&gt;Datenblatt!$S$8),100,IF(Übersicht!$C604=13,Datenblatt!$B$11*Datenblatt!N604^3+Datenblatt!$C$11*Datenblatt!N604^2+Datenblatt!$D$11*Datenblatt!N604+Datenblatt!$E$11,IF(Übersicht!$C604=14,Datenblatt!$B$12*Datenblatt!N604^3+Datenblatt!$C$12*Datenblatt!N604^2+Datenblatt!$D$12*Datenblatt!N604+Datenblatt!$E$12,IF(Übersicht!$C604=15,Datenblatt!$B$13*Datenblatt!N604^3+Datenblatt!$C$13*Datenblatt!N604^2+Datenblatt!$D$13*Datenblatt!N604+Datenblatt!$E$13,IF(Übersicht!$C604=16,Datenblatt!$B$14*Datenblatt!N604^3+Datenblatt!$C$14*Datenblatt!N604^2+Datenblatt!$D$14*Datenblatt!N604+Datenblatt!$E$14,IF(Übersicht!$C604=12,Datenblatt!$B$15*Datenblatt!N604^3+Datenblatt!$C$15*Datenblatt!N604^2+Datenblatt!$D$15*Datenblatt!N604+Datenblatt!$E$15,IF(Übersicht!$C604=11,Datenblatt!$B$16*Datenblatt!N604^3+Datenblatt!$C$16*Datenblatt!N604^2+Datenblatt!$D$16*Datenblatt!N604+Datenblatt!$E$16,0))))))))))))))))))</f>
        <v>#DIV/0!</v>
      </c>
      <c r="L604">
        <f>IF(AND($C604=13,G604&lt;Datenblatt!$V$3),0,IF(AND($C604=14,G604&lt;Datenblatt!$V$4),0,IF(AND($C604=15,G604&lt;Datenblatt!$V$5),0,IF(AND($C604=16,G604&lt;Datenblatt!$V$6),0,IF(AND($C604=12,G604&lt;Datenblatt!$V$7),0,IF(AND($C604=11,G604&lt;Datenblatt!$V$8),0,IF(AND($C604=13,G604&gt;Datenblatt!$U$3),100,IF(AND($C604=14,G604&gt;Datenblatt!$U$4),100,IF(AND($C604=15,G604&gt;Datenblatt!$U$5),100,IF(AND($C604=16,G604&gt;Datenblatt!$U$6),100,IF(AND($C604=12,G604&gt;Datenblatt!$U$7),100,IF(AND($C604=11,G604&gt;Datenblatt!$U$8),100,IF($C604=13,(Datenblatt!$B$19*Übersicht!G604^3)+(Datenblatt!$C$19*Übersicht!G604^2)+(Datenblatt!$D$19*Übersicht!G604)+Datenblatt!$E$19,IF($C604=14,(Datenblatt!$B$20*Übersicht!G604^3)+(Datenblatt!$C$20*Übersicht!G604^2)+(Datenblatt!$D$20*Übersicht!G604)+Datenblatt!$E$20,IF($C604=15,(Datenblatt!$B$21*Übersicht!G604^3)+(Datenblatt!$C$21*Übersicht!G604^2)+(Datenblatt!$D$21*Übersicht!G604)+Datenblatt!$E$21,IF($C604=16,(Datenblatt!$B$22*Übersicht!G604^3)+(Datenblatt!$C$22*Übersicht!G604^2)+(Datenblatt!$D$22*Übersicht!G604)+Datenblatt!$E$22,IF($C604=12,(Datenblatt!$B$23*Übersicht!G604^3)+(Datenblatt!$C$23*Übersicht!G604^2)+(Datenblatt!$D$23*Übersicht!G604)+Datenblatt!$E$23,IF($C604=11,(Datenblatt!$B$24*Übersicht!G604^3)+(Datenblatt!$C$24*Übersicht!G604^2)+(Datenblatt!$D$24*Übersicht!G604)+Datenblatt!$E$24,0))))))))))))))))))</f>
        <v>0</v>
      </c>
      <c r="M604">
        <f>IF(AND(H604="",C604=11),Datenblatt!$I$26,IF(AND(H604="",C604=12),Datenblatt!$I$26,IF(AND(H604="",C604=16),Datenblatt!$I$27,IF(AND(H604="",C604=15),Datenblatt!$I$26,IF(AND(H604="",C604=14),Datenblatt!$I$26,IF(AND(H604="",C604=13),Datenblatt!$I$26,IF(AND($C604=13,H604&gt;Datenblatt!$X$3),0,IF(AND($C604=14,H604&gt;Datenblatt!$X$4),0,IF(AND($C604=15,H604&gt;Datenblatt!$X$5),0,IF(AND($C604=16,H604&gt;Datenblatt!$X$6),0,IF(AND($C604=12,H604&gt;Datenblatt!$X$7),0,IF(AND($C604=11,H604&gt;Datenblatt!$X$8),0,IF(AND($C604=13,H604&lt;Datenblatt!$W$3),100,IF(AND($C604=14,H604&lt;Datenblatt!$W$4),100,IF(AND($C604=15,H604&lt;Datenblatt!$W$5),100,IF(AND($C604=16,H604&lt;Datenblatt!$W$6),100,IF(AND($C604=12,H604&lt;Datenblatt!$W$7),100,IF(AND($C604=11,H604&lt;Datenblatt!$W$8),100,IF($C604=13,(Datenblatt!$B$27*Übersicht!H604^3)+(Datenblatt!$C$27*Übersicht!H604^2)+(Datenblatt!$D$27*Übersicht!H604)+Datenblatt!$E$27,IF($C604=14,(Datenblatt!$B$28*Übersicht!H604^3)+(Datenblatt!$C$28*Übersicht!H604^2)+(Datenblatt!$D$28*Übersicht!H604)+Datenblatt!$E$28,IF($C604=15,(Datenblatt!$B$29*Übersicht!H604^3)+(Datenblatt!$C$29*Übersicht!H604^2)+(Datenblatt!$D$29*Übersicht!H604)+Datenblatt!$E$29,IF($C604=16,(Datenblatt!$B$30*Übersicht!H604^3)+(Datenblatt!$C$30*Übersicht!H604^2)+(Datenblatt!$D$30*Übersicht!H604)+Datenblatt!$E$30,IF($C604=12,(Datenblatt!$B$31*Übersicht!H604^3)+(Datenblatt!$C$31*Übersicht!H604^2)+(Datenblatt!$D$31*Übersicht!H604)+Datenblatt!$E$31,IF($C604=11,(Datenblatt!$B$32*Übersicht!H604^3)+(Datenblatt!$C$32*Übersicht!H604^2)+(Datenblatt!$D$32*Übersicht!H604)+Datenblatt!$E$32,0))))))))))))))))))))))))</f>
        <v>0</v>
      </c>
      <c r="N604">
        <f>IF(AND(H604="",C604=11),Datenblatt!$I$29,IF(AND(H604="",C604=12),Datenblatt!$I$29,IF(AND(H604="",C604=16),Datenblatt!$I$29,IF(AND(H604="",C604=15),Datenblatt!$I$29,IF(AND(H604="",C604=14),Datenblatt!$I$29,IF(AND(H604="",C604=13),Datenblatt!$I$29,IF(AND($C604=13,H604&gt;Datenblatt!$X$3),0,IF(AND($C604=14,H604&gt;Datenblatt!$X$4),0,IF(AND($C604=15,H604&gt;Datenblatt!$X$5),0,IF(AND($C604=16,H604&gt;Datenblatt!$X$6),0,IF(AND($C604=12,H604&gt;Datenblatt!$X$7),0,IF(AND($C604=11,H604&gt;Datenblatt!$X$8),0,IF(AND($C604=13,H604&lt;Datenblatt!$W$3),100,IF(AND($C604=14,H604&lt;Datenblatt!$W$4),100,IF(AND($C604=15,H604&lt;Datenblatt!$W$5),100,IF(AND($C604=16,H604&lt;Datenblatt!$W$6),100,IF(AND($C604=12,H604&lt;Datenblatt!$W$7),100,IF(AND($C604=11,H604&lt;Datenblatt!$W$8),100,IF($C604=13,(Datenblatt!$B$27*Übersicht!H604^3)+(Datenblatt!$C$27*Übersicht!H604^2)+(Datenblatt!$D$27*Übersicht!H604)+Datenblatt!$E$27,IF($C604=14,(Datenblatt!$B$28*Übersicht!H604^3)+(Datenblatt!$C$28*Übersicht!H604^2)+(Datenblatt!$D$28*Übersicht!H604)+Datenblatt!$E$28,IF($C604=15,(Datenblatt!$B$29*Übersicht!H604^3)+(Datenblatt!$C$29*Übersicht!H604^2)+(Datenblatt!$D$29*Übersicht!H604)+Datenblatt!$E$29,IF($C604=16,(Datenblatt!$B$30*Übersicht!H604^3)+(Datenblatt!$C$30*Übersicht!H604^2)+(Datenblatt!$D$30*Übersicht!H604)+Datenblatt!$E$30,IF($C604=12,(Datenblatt!$B$31*Übersicht!H604^3)+(Datenblatt!$C$31*Übersicht!H604^2)+(Datenblatt!$D$31*Übersicht!H604)+Datenblatt!$E$31,IF($C604=11,(Datenblatt!$B$32*Übersicht!H604^3)+(Datenblatt!$C$32*Übersicht!H604^2)+(Datenblatt!$D$32*Übersicht!H604)+Datenblatt!$E$32,0))))))))))))))))))))))))</f>
        <v>0</v>
      </c>
      <c r="O604" s="2" t="e">
        <f t="shared" si="36"/>
        <v>#DIV/0!</v>
      </c>
      <c r="P604" s="2" t="e">
        <f t="shared" si="37"/>
        <v>#DIV/0!</v>
      </c>
      <c r="R604" s="2"/>
      <c r="S604" s="2">
        <f>Datenblatt!$I$10</f>
        <v>62.816491055091916</v>
      </c>
      <c r="T604" s="2">
        <f>Datenblatt!$I$18</f>
        <v>62.379148900450787</v>
      </c>
      <c r="U604" s="2">
        <f>Datenblatt!$I$26</f>
        <v>55.885385458572635</v>
      </c>
      <c r="V604" s="2">
        <f>Datenblatt!$I$34</f>
        <v>60.727085155488531</v>
      </c>
      <c r="W604" s="7" t="e">
        <f t="shared" si="38"/>
        <v>#DIV/0!</v>
      </c>
      <c r="Y604" s="2">
        <f>Datenblatt!$I$5</f>
        <v>73.48733784597421</v>
      </c>
      <c r="Z604">
        <f>Datenblatt!$I$13</f>
        <v>79.926562848016317</v>
      </c>
      <c r="AA604">
        <f>Datenblatt!$I$21</f>
        <v>79.953620531215734</v>
      </c>
      <c r="AB604">
        <f>Datenblatt!$I$29</f>
        <v>70.851454876954847</v>
      </c>
      <c r="AC604">
        <f>Datenblatt!$I$37</f>
        <v>75.813025407742586</v>
      </c>
      <c r="AD604" s="7" t="e">
        <f t="shared" si="39"/>
        <v>#DIV/0!</v>
      </c>
    </row>
    <row r="605" spans="10:30" ht="19" x14ac:dyDescent="0.25">
      <c r="J605" s="3" t="e">
        <f>IF(AND($C605=13,Datenblatt!M605&lt;Datenblatt!$R$3),0,IF(AND($C605=14,Datenblatt!M605&lt;Datenblatt!$R$4),0,IF(AND($C605=15,Datenblatt!M605&lt;Datenblatt!$R$5),0,IF(AND($C605=16,Datenblatt!M605&lt;Datenblatt!$R$6),0,IF(AND($C605=12,Datenblatt!M605&lt;Datenblatt!$R$7),0,IF(AND($C605=11,Datenblatt!M605&lt;Datenblatt!$R$8),0,IF(AND($C605=13,Datenblatt!M605&gt;Datenblatt!$Q$3),100,IF(AND($C605=14,Datenblatt!M605&gt;Datenblatt!$Q$4),100,IF(AND($C605=15,Datenblatt!M605&gt;Datenblatt!$Q$5),100,IF(AND($C605=16,Datenblatt!M605&gt;Datenblatt!$Q$6),100,IF(AND($C605=12,Datenblatt!M605&gt;Datenblatt!$Q$7),100,IF(AND($C605=11,Datenblatt!M605&gt;Datenblatt!$Q$8),100,IF(Übersicht!$C605=13,Datenblatt!$B$3*Datenblatt!M605^3+Datenblatt!$C$3*Datenblatt!M605^2+Datenblatt!$D$3*Datenblatt!M605+Datenblatt!$E$3,IF(Übersicht!$C605=14,Datenblatt!$B$4*Datenblatt!M605^3+Datenblatt!$C$4*Datenblatt!M605^2+Datenblatt!$D$4*Datenblatt!M605+Datenblatt!$E$4,IF(Übersicht!$C605=15,Datenblatt!$B$5*Datenblatt!M605^3+Datenblatt!$C$5*Datenblatt!M605^2+Datenblatt!$D$5*Datenblatt!M605+Datenblatt!$E$5,IF(Übersicht!$C605=16,Datenblatt!$B$6*Datenblatt!M605^3+Datenblatt!$C$6*Datenblatt!M605^2+Datenblatt!$D$6*Datenblatt!M605+Datenblatt!$E$6,IF(Übersicht!$C605=12,Datenblatt!$B$7*Datenblatt!M605^3+Datenblatt!$C$7*Datenblatt!M605^2+Datenblatt!$D$7*Datenblatt!M605+Datenblatt!$E$7,IF(Übersicht!$C605=11,Datenblatt!$B$8*Datenblatt!M605^3+Datenblatt!$C$8*Datenblatt!M605^2+Datenblatt!$D$8*Datenblatt!M605+Datenblatt!$E$8,0))))))))))))))))))</f>
        <v>#DIV/0!</v>
      </c>
      <c r="K605" t="e">
        <f>IF(AND(Übersicht!$C605=13,Datenblatt!N605&lt;Datenblatt!$T$3),0,IF(AND(Übersicht!$C605=14,Datenblatt!N605&lt;Datenblatt!$T$4),0,IF(AND(Übersicht!$C605=15,Datenblatt!N605&lt;Datenblatt!$T$5),0,IF(AND(Übersicht!$C605=16,Datenblatt!N605&lt;Datenblatt!$T$6),0,IF(AND(Übersicht!$C605=12,Datenblatt!N605&lt;Datenblatt!$T$7),0,IF(AND(Übersicht!$C605=11,Datenblatt!N605&lt;Datenblatt!$T$8),0,IF(AND($C605=13,Datenblatt!N605&gt;Datenblatt!$S$3),100,IF(AND($C605=14,Datenblatt!N605&gt;Datenblatt!$S$4),100,IF(AND($C605=15,Datenblatt!N605&gt;Datenblatt!$S$5),100,IF(AND($C605=16,Datenblatt!N605&gt;Datenblatt!$S$6),100,IF(AND($C605=12,Datenblatt!N605&gt;Datenblatt!$S$7),100,IF(AND($C605=11,Datenblatt!N605&gt;Datenblatt!$S$8),100,IF(Übersicht!$C605=13,Datenblatt!$B$11*Datenblatt!N605^3+Datenblatt!$C$11*Datenblatt!N605^2+Datenblatt!$D$11*Datenblatt!N605+Datenblatt!$E$11,IF(Übersicht!$C605=14,Datenblatt!$B$12*Datenblatt!N605^3+Datenblatt!$C$12*Datenblatt!N605^2+Datenblatt!$D$12*Datenblatt!N605+Datenblatt!$E$12,IF(Übersicht!$C605=15,Datenblatt!$B$13*Datenblatt!N605^3+Datenblatt!$C$13*Datenblatt!N605^2+Datenblatt!$D$13*Datenblatt!N605+Datenblatt!$E$13,IF(Übersicht!$C605=16,Datenblatt!$B$14*Datenblatt!N605^3+Datenblatt!$C$14*Datenblatt!N605^2+Datenblatt!$D$14*Datenblatt!N605+Datenblatt!$E$14,IF(Übersicht!$C605=12,Datenblatt!$B$15*Datenblatt!N605^3+Datenblatt!$C$15*Datenblatt!N605^2+Datenblatt!$D$15*Datenblatt!N605+Datenblatt!$E$15,IF(Übersicht!$C605=11,Datenblatt!$B$16*Datenblatt!N605^3+Datenblatt!$C$16*Datenblatt!N605^2+Datenblatt!$D$16*Datenblatt!N605+Datenblatt!$E$16,0))))))))))))))))))</f>
        <v>#DIV/0!</v>
      </c>
      <c r="L605">
        <f>IF(AND($C605=13,G605&lt;Datenblatt!$V$3),0,IF(AND($C605=14,G605&lt;Datenblatt!$V$4),0,IF(AND($C605=15,G605&lt;Datenblatt!$V$5),0,IF(AND($C605=16,G605&lt;Datenblatt!$V$6),0,IF(AND($C605=12,G605&lt;Datenblatt!$V$7),0,IF(AND($C605=11,G605&lt;Datenblatt!$V$8),0,IF(AND($C605=13,G605&gt;Datenblatt!$U$3),100,IF(AND($C605=14,G605&gt;Datenblatt!$U$4),100,IF(AND($C605=15,G605&gt;Datenblatt!$U$5),100,IF(AND($C605=16,G605&gt;Datenblatt!$U$6),100,IF(AND($C605=12,G605&gt;Datenblatt!$U$7),100,IF(AND($C605=11,G605&gt;Datenblatt!$U$8),100,IF($C605=13,(Datenblatt!$B$19*Übersicht!G605^3)+(Datenblatt!$C$19*Übersicht!G605^2)+(Datenblatt!$D$19*Übersicht!G605)+Datenblatt!$E$19,IF($C605=14,(Datenblatt!$B$20*Übersicht!G605^3)+(Datenblatt!$C$20*Übersicht!G605^2)+(Datenblatt!$D$20*Übersicht!G605)+Datenblatt!$E$20,IF($C605=15,(Datenblatt!$B$21*Übersicht!G605^3)+(Datenblatt!$C$21*Übersicht!G605^2)+(Datenblatt!$D$21*Übersicht!G605)+Datenblatt!$E$21,IF($C605=16,(Datenblatt!$B$22*Übersicht!G605^3)+(Datenblatt!$C$22*Übersicht!G605^2)+(Datenblatt!$D$22*Übersicht!G605)+Datenblatt!$E$22,IF($C605=12,(Datenblatt!$B$23*Übersicht!G605^3)+(Datenblatt!$C$23*Übersicht!G605^2)+(Datenblatt!$D$23*Übersicht!G605)+Datenblatt!$E$23,IF($C605=11,(Datenblatt!$B$24*Übersicht!G605^3)+(Datenblatt!$C$24*Übersicht!G605^2)+(Datenblatt!$D$24*Übersicht!G605)+Datenblatt!$E$24,0))))))))))))))))))</f>
        <v>0</v>
      </c>
      <c r="M605">
        <f>IF(AND(H605="",C605=11),Datenblatt!$I$26,IF(AND(H605="",C605=12),Datenblatt!$I$26,IF(AND(H605="",C605=16),Datenblatt!$I$27,IF(AND(H605="",C605=15),Datenblatt!$I$26,IF(AND(H605="",C605=14),Datenblatt!$I$26,IF(AND(H605="",C605=13),Datenblatt!$I$26,IF(AND($C605=13,H605&gt;Datenblatt!$X$3),0,IF(AND($C605=14,H605&gt;Datenblatt!$X$4),0,IF(AND($C605=15,H605&gt;Datenblatt!$X$5),0,IF(AND($C605=16,H605&gt;Datenblatt!$X$6),0,IF(AND($C605=12,H605&gt;Datenblatt!$X$7),0,IF(AND($C605=11,H605&gt;Datenblatt!$X$8),0,IF(AND($C605=13,H605&lt;Datenblatt!$W$3),100,IF(AND($C605=14,H605&lt;Datenblatt!$W$4),100,IF(AND($C605=15,H605&lt;Datenblatt!$W$5),100,IF(AND($C605=16,H605&lt;Datenblatt!$W$6),100,IF(AND($C605=12,H605&lt;Datenblatt!$W$7),100,IF(AND($C605=11,H605&lt;Datenblatt!$W$8),100,IF($C605=13,(Datenblatt!$B$27*Übersicht!H605^3)+(Datenblatt!$C$27*Übersicht!H605^2)+(Datenblatt!$D$27*Übersicht!H605)+Datenblatt!$E$27,IF($C605=14,(Datenblatt!$B$28*Übersicht!H605^3)+(Datenblatt!$C$28*Übersicht!H605^2)+(Datenblatt!$D$28*Übersicht!H605)+Datenblatt!$E$28,IF($C605=15,(Datenblatt!$B$29*Übersicht!H605^3)+(Datenblatt!$C$29*Übersicht!H605^2)+(Datenblatt!$D$29*Übersicht!H605)+Datenblatt!$E$29,IF($C605=16,(Datenblatt!$B$30*Übersicht!H605^3)+(Datenblatt!$C$30*Übersicht!H605^2)+(Datenblatt!$D$30*Übersicht!H605)+Datenblatt!$E$30,IF($C605=12,(Datenblatt!$B$31*Übersicht!H605^3)+(Datenblatt!$C$31*Übersicht!H605^2)+(Datenblatt!$D$31*Übersicht!H605)+Datenblatt!$E$31,IF($C605=11,(Datenblatt!$B$32*Übersicht!H605^3)+(Datenblatt!$C$32*Übersicht!H605^2)+(Datenblatt!$D$32*Übersicht!H605)+Datenblatt!$E$32,0))))))))))))))))))))))))</f>
        <v>0</v>
      </c>
      <c r="N605">
        <f>IF(AND(H605="",C605=11),Datenblatt!$I$29,IF(AND(H605="",C605=12),Datenblatt!$I$29,IF(AND(H605="",C605=16),Datenblatt!$I$29,IF(AND(H605="",C605=15),Datenblatt!$I$29,IF(AND(H605="",C605=14),Datenblatt!$I$29,IF(AND(H605="",C605=13),Datenblatt!$I$29,IF(AND($C605=13,H605&gt;Datenblatt!$X$3),0,IF(AND($C605=14,H605&gt;Datenblatt!$X$4),0,IF(AND($C605=15,H605&gt;Datenblatt!$X$5),0,IF(AND($C605=16,H605&gt;Datenblatt!$X$6),0,IF(AND($C605=12,H605&gt;Datenblatt!$X$7),0,IF(AND($C605=11,H605&gt;Datenblatt!$X$8),0,IF(AND($C605=13,H605&lt;Datenblatt!$W$3),100,IF(AND($C605=14,H605&lt;Datenblatt!$W$4),100,IF(AND($C605=15,H605&lt;Datenblatt!$W$5),100,IF(AND($C605=16,H605&lt;Datenblatt!$W$6),100,IF(AND($C605=12,H605&lt;Datenblatt!$W$7),100,IF(AND($C605=11,H605&lt;Datenblatt!$W$8),100,IF($C605=13,(Datenblatt!$B$27*Übersicht!H605^3)+(Datenblatt!$C$27*Übersicht!H605^2)+(Datenblatt!$D$27*Übersicht!H605)+Datenblatt!$E$27,IF($C605=14,(Datenblatt!$B$28*Übersicht!H605^3)+(Datenblatt!$C$28*Übersicht!H605^2)+(Datenblatt!$D$28*Übersicht!H605)+Datenblatt!$E$28,IF($C605=15,(Datenblatt!$B$29*Übersicht!H605^3)+(Datenblatt!$C$29*Übersicht!H605^2)+(Datenblatt!$D$29*Übersicht!H605)+Datenblatt!$E$29,IF($C605=16,(Datenblatt!$B$30*Übersicht!H605^3)+(Datenblatt!$C$30*Übersicht!H605^2)+(Datenblatt!$D$30*Übersicht!H605)+Datenblatt!$E$30,IF($C605=12,(Datenblatt!$B$31*Übersicht!H605^3)+(Datenblatt!$C$31*Übersicht!H605^2)+(Datenblatt!$D$31*Übersicht!H605)+Datenblatt!$E$31,IF($C605=11,(Datenblatt!$B$32*Übersicht!H605^3)+(Datenblatt!$C$32*Übersicht!H605^2)+(Datenblatt!$D$32*Übersicht!H605)+Datenblatt!$E$32,0))))))))))))))))))))))))</f>
        <v>0</v>
      </c>
      <c r="O605" s="2" t="e">
        <f t="shared" si="36"/>
        <v>#DIV/0!</v>
      </c>
      <c r="P605" s="2" t="e">
        <f t="shared" si="37"/>
        <v>#DIV/0!</v>
      </c>
      <c r="R605" s="2"/>
      <c r="S605" s="2">
        <f>Datenblatt!$I$10</f>
        <v>62.816491055091916</v>
      </c>
      <c r="T605" s="2">
        <f>Datenblatt!$I$18</f>
        <v>62.379148900450787</v>
      </c>
      <c r="U605" s="2">
        <f>Datenblatt!$I$26</f>
        <v>55.885385458572635</v>
      </c>
      <c r="V605" s="2">
        <f>Datenblatt!$I$34</f>
        <v>60.727085155488531</v>
      </c>
      <c r="W605" s="7" t="e">
        <f t="shared" si="38"/>
        <v>#DIV/0!</v>
      </c>
      <c r="Y605" s="2">
        <f>Datenblatt!$I$5</f>
        <v>73.48733784597421</v>
      </c>
      <c r="Z605">
        <f>Datenblatt!$I$13</f>
        <v>79.926562848016317</v>
      </c>
      <c r="AA605">
        <f>Datenblatt!$I$21</f>
        <v>79.953620531215734</v>
      </c>
      <c r="AB605">
        <f>Datenblatt!$I$29</f>
        <v>70.851454876954847</v>
      </c>
      <c r="AC605">
        <f>Datenblatt!$I$37</f>
        <v>75.813025407742586</v>
      </c>
      <c r="AD605" s="7" t="e">
        <f t="shared" si="39"/>
        <v>#DIV/0!</v>
      </c>
    </row>
    <row r="606" spans="10:30" ht="19" x14ac:dyDescent="0.25">
      <c r="J606" s="3" t="e">
        <f>IF(AND($C606=13,Datenblatt!M606&lt;Datenblatt!$R$3),0,IF(AND($C606=14,Datenblatt!M606&lt;Datenblatt!$R$4),0,IF(AND($C606=15,Datenblatt!M606&lt;Datenblatt!$R$5),0,IF(AND($C606=16,Datenblatt!M606&lt;Datenblatt!$R$6),0,IF(AND($C606=12,Datenblatt!M606&lt;Datenblatt!$R$7),0,IF(AND($C606=11,Datenblatt!M606&lt;Datenblatt!$R$8),0,IF(AND($C606=13,Datenblatt!M606&gt;Datenblatt!$Q$3),100,IF(AND($C606=14,Datenblatt!M606&gt;Datenblatt!$Q$4),100,IF(AND($C606=15,Datenblatt!M606&gt;Datenblatt!$Q$5),100,IF(AND($C606=16,Datenblatt!M606&gt;Datenblatt!$Q$6),100,IF(AND($C606=12,Datenblatt!M606&gt;Datenblatt!$Q$7),100,IF(AND($C606=11,Datenblatt!M606&gt;Datenblatt!$Q$8),100,IF(Übersicht!$C606=13,Datenblatt!$B$3*Datenblatt!M606^3+Datenblatt!$C$3*Datenblatt!M606^2+Datenblatt!$D$3*Datenblatt!M606+Datenblatt!$E$3,IF(Übersicht!$C606=14,Datenblatt!$B$4*Datenblatt!M606^3+Datenblatt!$C$4*Datenblatt!M606^2+Datenblatt!$D$4*Datenblatt!M606+Datenblatt!$E$4,IF(Übersicht!$C606=15,Datenblatt!$B$5*Datenblatt!M606^3+Datenblatt!$C$5*Datenblatt!M606^2+Datenblatt!$D$5*Datenblatt!M606+Datenblatt!$E$5,IF(Übersicht!$C606=16,Datenblatt!$B$6*Datenblatt!M606^3+Datenblatt!$C$6*Datenblatt!M606^2+Datenblatt!$D$6*Datenblatt!M606+Datenblatt!$E$6,IF(Übersicht!$C606=12,Datenblatt!$B$7*Datenblatt!M606^3+Datenblatt!$C$7*Datenblatt!M606^2+Datenblatt!$D$7*Datenblatt!M606+Datenblatt!$E$7,IF(Übersicht!$C606=11,Datenblatt!$B$8*Datenblatt!M606^3+Datenblatt!$C$8*Datenblatt!M606^2+Datenblatt!$D$8*Datenblatt!M606+Datenblatt!$E$8,0))))))))))))))))))</f>
        <v>#DIV/0!</v>
      </c>
      <c r="K606" t="e">
        <f>IF(AND(Übersicht!$C606=13,Datenblatt!N606&lt;Datenblatt!$T$3),0,IF(AND(Übersicht!$C606=14,Datenblatt!N606&lt;Datenblatt!$T$4),0,IF(AND(Übersicht!$C606=15,Datenblatt!N606&lt;Datenblatt!$T$5),0,IF(AND(Übersicht!$C606=16,Datenblatt!N606&lt;Datenblatt!$T$6),0,IF(AND(Übersicht!$C606=12,Datenblatt!N606&lt;Datenblatt!$T$7),0,IF(AND(Übersicht!$C606=11,Datenblatt!N606&lt;Datenblatt!$T$8),0,IF(AND($C606=13,Datenblatt!N606&gt;Datenblatt!$S$3),100,IF(AND($C606=14,Datenblatt!N606&gt;Datenblatt!$S$4),100,IF(AND($C606=15,Datenblatt!N606&gt;Datenblatt!$S$5),100,IF(AND($C606=16,Datenblatt!N606&gt;Datenblatt!$S$6),100,IF(AND($C606=12,Datenblatt!N606&gt;Datenblatt!$S$7),100,IF(AND($C606=11,Datenblatt!N606&gt;Datenblatt!$S$8),100,IF(Übersicht!$C606=13,Datenblatt!$B$11*Datenblatt!N606^3+Datenblatt!$C$11*Datenblatt!N606^2+Datenblatt!$D$11*Datenblatt!N606+Datenblatt!$E$11,IF(Übersicht!$C606=14,Datenblatt!$B$12*Datenblatt!N606^3+Datenblatt!$C$12*Datenblatt!N606^2+Datenblatt!$D$12*Datenblatt!N606+Datenblatt!$E$12,IF(Übersicht!$C606=15,Datenblatt!$B$13*Datenblatt!N606^3+Datenblatt!$C$13*Datenblatt!N606^2+Datenblatt!$D$13*Datenblatt!N606+Datenblatt!$E$13,IF(Übersicht!$C606=16,Datenblatt!$B$14*Datenblatt!N606^3+Datenblatt!$C$14*Datenblatt!N606^2+Datenblatt!$D$14*Datenblatt!N606+Datenblatt!$E$14,IF(Übersicht!$C606=12,Datenblatt!$B$15*Datenblatt!N606^3+Datenblatt!$C$15*Datenblatt!N606^2+Datenblatt!$D$15*Datenblatt!N606+Datenblatt!$E$15,IF(Übersicht!$C606=11,Datenblatt!$B$16*Datenblatt!N606^3+Datenblatt!$C$16*Datenblatt!N606^2+Datenblatt!$D$16*Datenblatt!N606+Datenblatt!$E$16,0))))))))))))))))))</f>
        <v>#DIV/0!</v>
      </c>
      <c r="L606">
        <f>IF(AND($C606=13,G606&lt;Datenblatt!$V$3),0,IF(AND($C606=14,G606&lt;Datenblatt!$V$4),0,IF(AND($C606=15,G606&lt;Datenblatt!$V$5),0,IF(AND($C606=16,G606&lt;Datenblatt!$V$6),0,IF(AND($C606=12,G606&lt;Datenblatt!$V$7),0,IF(AND($C606=11,G606&lt;Datenblatt!$V$8),0,IF(AND($C606=13,G606&gt;Datenblatt!$U$3),100,IF(AND($C606=14,G606&gt;Datenblatt!$U$4),100,IF(AND($C606=15,G606&gt;Datenblatt!$U$5),100,IF(AND($C606=16,G606&gt;Datenblatt!$U$6),100,IF(AND($C606=12,G606&gt;Datenblatt!$U$7),100,IF(AND($C606=11,G606&gt;Datenblatt!$U$8),100,IF($C606=13,(Datenblatt!$B$19*Übersicht!G606^3)+(Datenblatt!$C$19*Übersicht!G606^2)+(Datenblatt!$D$19*Übersicht!G606)+Datenblatt!$E$19,IF($C606=14,(Datenblatt!$B$20*Übersicht!G606^3)+(Datenblatt!$C$20*Übersicht!G606^2)+(Datenblatt!$D$20*Übersicht!G606)+Datenblatt!$E$20,IF($C606=15,(Datenblatt!$B$21*Übersicht!G606^3)+(Datenblatt!$C$21*Übersicht!G606^2)+(Datenblatt!$D$21*Übersicht!G606)+Datenblatt!$E$21,IF($C606=16,(Datenblatt!$B$22*Übersicht!G606^3)+(Datenblatt!$C$22*Übersicht!G606^2)+(Datenblatt!$D$22*Übersicht!G606)+Datenblatt!$E$22,IF($C606=12,(Datenblatt!$B$23*Übersicht!G606^3)+(Datenblatt!$C$23*Übersicht!G606^2)+(Datenblatt!$D$23*Übersicht!G606)+Datenblatt!$E$23,IF($C606=11,(Datenblatt!$B$24*Übersicht!G606^3)+(Datenblatt!$C$24*Übersicht!G606^2)+(Datenblatt!$D$24*Übersicht!G606)+Datenblatt!$E$24,0))))))))))))))))))</f>
        <v>0</v>
      </c>
      <c r="M606">
        <f>IF(AND(H606="",C606=11),Datenblatt!$I$26,IF(AND(H606="",C606=12),Datenblatt!$I$26,IF(AND(H606="",C606=16),Datenblatt!$I$27,IF(AND(H606="",C606=15),Datenblatt!$I$26,IF(AND(H606="",C606=14),Datenblatt!$I$26,IF(AND(H606="",C606=13),Datenblatt!$I$26,IF(AND($C606=13,H606&gt;Datenblatt!$X$3),0,IF(AND($C606=14,H606&gt;Datenblatt!$X$4),0,IF(AND($C606=15,H606&gt;Datenblatt!$X$5),0,IF(AND($C606=16,H606&gt;Datenblatt!$X$6),0,IF(AND($C606=12,H606&gt;Datenblatt!$X$7),0,IF(AND($C606=11,H606&gt;Datenblatt!$X$8),0,IF(AND($C606=13,H606&lt;Datenblatt!$W$3),100,IF(AND($C606=14,H606&lt;Datenblatt!$W$4),100,IF(AND($C606=15,H606&lt;Datenblatt!$W$5),100,IF(AND($C606=16,H606&lt;Datenblatt!$W$6),100,IF(AND($C606=12,H606&lt;Datenblatt!$W$7),100,IF(AND($C606=11,H606&lt;Datenblatt!$W$8),100,IF($C606=13,(Datenblatt!$B$27*Übersicht!H606^3)+(Datenblatt!$C$27*Übersicht!H606^2)+(Datenblatt!$D$27*Übersicht!H606)+Datenblatt!$E$27,IF($C606=14,(Datenblatt!$B$28*Übersicht!H606^3)+(Datenblatt!$C$28*Übersicht!H606^2)+(Datenblatt!$D$28*Übersicht!H606)+Datenblatt!$E$28,IF($C606=15,(Datenblatt!$B$29*Übersicht!H606^3)+(Datenblatt!$C$29*Übersicht!H606^2)+(Datenblatt!$D$29*Übersicht!H606)+Datenblatt!$E$29,IF($C606=16,(Datenblatt!$B$30*Übersicht!H606^3)+(Datenblatt!$C$30*Übersicht!H606^2)+(Datenblatt!$D$30*Übersicht!H606)+Datenblatt!$E$30,IF($C606=12,(Datenblatt!$B$31*Übersicht!H606^3)+(Datenblatt!$C$31*Übersicht!H606^2)+(Datenblatt!$D$31*Übersicht!H606)+Datenblatt!$E$31,IF($C606=11,(Datenblatt!$B$32*Übersicht!H606^3)+(Datenblatt!$C$32*Übersicht!H606^2)+(Datenblatt!$D$32*Übersicht!H606)+Datenblatt!$E$32,0))))))))))))))))))))))))</f>
        <v>0</v>
      </c>
      <c r="N606">
        <f>IF(AND(H606="",C606=11),Datenblatt!$I$29,IF(AND(H606="",C606=12),Datenblatt!$I$29,IF(AND(H606="",C606=16),Datenblatt!$I$29,IF(AND(H606="",C606=15),Datenblatt!$I$29,IF(AND(H606="",C606=14),Datenblatt!$I$29,IF(AND(H606="",C606=13),Datenblatt!$I$29,IF(AND($C606=13,H606&gt;Datenblatt!$X$3),0,IF(AND($C606=14,H606&gt;Datenblatt!$X$4),0,IF(AND($C606=15,H606&gt;Datenblatt!$X$5),0,IF(AND($C606=16,H606&gt;Datenblatt!$X$6),0,IF(AND($C606=12,H606&gt;Datenblatt!$X$7),0,IF(AND($C606=11,H606&gt;Datenblatt!$X$8),0,IF(AND($C606=13,H606&lt;Datenblatt!$W$3),100,IF(AND($C606=14,H606&lt;Datenblatt!$W$4),100,IF(AND($C606=15,H606&lt;Datenblatt!$W$5),100,IF(AND($C606=16,H606&lt;Datenblatt!$W$6),100,IF(AND($C606=12,H606&lt;Datenblatt!$W$7),100,IF(AND($C606=11,H606&lt;Datenblatt!$W$8),100,IF($C606=13,(Datenblatt!$B$27*Übersicht!H606^3)+(Datenblatt!$C$27*Übersicht!H606^2)+(Datenblatt!$D$27*Übersicht!H606)+Datenblatt!$E$27,IF($C606=14,(Datenblatt!$B$28*Übersicht!H606^3)+(Datenblatt!$C$28*Übersicht!H606^2)+(Datenblatt!$D$28*Übersicht!H606)+Datenblatt!$E$28,IF($C606=15,(Datenblatt!$B$29*Übersicht!H606^3)+(Datenblatt!$C$29*Übersicht!H606^2)+(Datenblatt!$D$29*Übersicht!H606)+Datenblatt!$E$29,IF($C606=16,(Datenblatt!$B$30*Übersicht!H606^3)+(Datenblatt!$C$30*Übersicht!H606^2)+(Datenblatt!$D$30*Übersicht!H606)+Datenblatt!$E$30,IF($C606=12,(Datenblatt!$B$31*Übersicht!H606^3)+(Datenblatt!$C$31*Übersicht!H606^2)+(Datenblatt!$D$31*Übersicht!H606)+Datenblatt!$E$31,IF($C606=11,(Datenblatt!$B$32*Übersicht!H606^3)+(Datenblatt!$C$32*Übersicht!H606^2)+(Datenblatt!$D$32*Übersicht!H606)+Datenblatt!$E$32,0))))))))))))))))))))))))</f>
        <v>0</v>
      </c>
      <c r="O606" s="2" t="e">
        <f t="shared" si="36"/>
        <v>#DIV/0!</v>
      </c>
      <c r="P606" s="2" t="e">
        <f t="shared" si="37"/>
        <v>#DIV/0!</v>
      </c>
      <c r="R606" s="2"/>
      <c r="S606" s="2">
        <f>Datenblatt!$I$10</f>
        <v>62.816491055091916</v>
      </c>
      <c r="T606" s="2">
        <f>Datenblatt!$I$18</f>
        <v>62.379148900450787</v>
      </c>
      <c r="U606" s="2">
        <f>Datenblatt!$I$26</f>
        <v>55.885385458572635</v>
      </c>
      <c r="V606" s="2">
        <f>Datenblatt!$I$34</f>
        <v>60.727085155488531</v>
      </c>
      <c r="W606" s="7" t="e">
        <f t="shared" si="38"/>
        <v>#DIV/0!</v>
      </c>
      <c r="Y606" s="2">
        <f>Datenblatt!$I$5</f>
        <v>73.48733784597421</v>
      </c>
      <c r="Z606">
        <f>Datenblatt!$I$13</f>
        <v>79.926562848016317</v>
      </c>
      <c r="AA606">
        <f>Datenblatt!$I$21</f>
        <v>79.953620531215734</v>
      </c>
      <c r="AB606">
        <f>Datenblatt!$I$29</f>
        <v>70.851454876954847</v>
      </c>
      <c r="AC606">
        <f>Datenblatt!$I$37</f>
        <v>75.813025407742586</v>
      </c>
      <c r="AD606" s="7" t="e">
        <f t="shared" si="39"/>
        <v>#DIV/0!</v>
      </c>
    </row>
    <row r="607" spans="10:30" ht="19" x14ac:dyDescent="0.25">
      <c r="J607" s="3" t="e">
        <f>IF(AND($C607=13,Datenblatt!M607&lt;Datenblatt!$R$3),0,IF(AND($C607=14,Datenblatt!M607&lt;Datenblatt!$R$4),0,IF(AND($C607=15,Datenblatt!M607&lt;Datenblatt!$R$5),0,IF(AND($C607=16,Datenblatt!M607&lt;Datenblatt!$R$6),0,IF(AND($C607=12,Datenblatt!M607&lt;Datenblatt!$R$7),0,IF(AND($C607=11,Datenblatt!M607&lt;Datenblatt!$R$8),0,IF(AND($C607=13,Datenblatt!M607&gt;Datenblatt!$Q$3),100,IF(AND($C607=14,Datenblatt!M607&gt;Datenblatt!$Q$4),100,IF(AND($C607=15,Datenblatt!M607&gt;Datenblatt!$Q$5),100,IF(AND($C607=16,Datenblatt!M607&gt;Datenblatt!$Q$6),100,IF(AND($C607=12,Datenblatt!M607&gt;Datenblatt!$Q$7),100,IF(AND($C607=11,Datenblatt!M607&gt;Datenblatt!$Q$8),100,IF(Übersicht!$C607=13,Datenblatt!$B$3*Datenblatt!M607^3+Datenblatt!$C$3*Datenblatt!M607^2+Datenblatt!$D$3*Datenblatt!M607+Datenblatt!$E$3,IF(Übersicht!$C607=14,Datenblatt!$B$4*Datenblatt!M607^3+Datenblatt!$C$4*Datenblatt!M607^2+Datenblatt!$D$4*Datenblatt!M607+Datenblatt!$E$4,IF(Übersicht!$C607=15,Datenblatt!$B$5*Datenblatt!M607^3+Datenblatt!$C$5*Datenblatt!M607^2+Datenblatt!$D$5*Datenblatt!M607+Datenblatt!$E$5,IF(Übersicht!$C607=16,Datenblatt!$B$6*Datenblatt!M607^3+Datenblatt!$C$6*Datenblatt!M607^2+Datenblatt!$D$6*Datenblatt!M607+Datenblatt!$E$6,IF(Übersicht!$C607=12,Datenblatt!$B$7*Datenblatt!M607^3+Datenblatt!$C$7*Datenblatt!M607^2+Datenblatt!$D$7*Datenblatt!M607+Datenblatt!$E$7,IF(Übersicht!$C607=11,Datenblatt!$B$8*Datenblatt!M607^3+Datenblatt!$C$8*Datenblatt!M607^2+Datenblatt!$D$8*Datenblatt!M607+Datenblatt!$E$8,0))))))))))))))))))</f>
        <v>#DIV/0!</v>
      </c>
      <c r="K607" t="e">
        <f>IF(AND(Übersicht!$C607=13,Datenblatt!N607&lt;Datenblatt!$T$3),0,IF(AND(Übersicht!$C607=14,Datenblatt!N607&lt;Datenblatt!$T$4),0,IF(AND(Übersicht!$C607=15,Datenblatt!N607&lt;Datenblatt!$T$5),0,IF(AND(Übersicht!$C607=16,Datenblatt!N607&lt;Datenblatt!$T$6),0,IF(AND(Übersicht!$C607=12,Datenblatt!N607&lt;Datenblatt!$T$7),0,IF(AND(Übersicht!$C607=11,Datenblatt!N607&lt;Datenblatt!$T$8),0,IF(AND($C607=13,Datenblatt!N607&gt;Datenblatt!$S$3),100,IF(AND($C607=14,Datenblatt!N607&gt;Datenblatt!$S$4),100,IF(AND($C607=15,Datenblatt!N607&gt;Datenblatt!$S$5),100,IF(AND($C607=16,Datenblatt!N607&gt;Datenblatt!$S$6),100,IF(AND($C607=12,Datenblatt!N607&gt;Datenblatt!$S$7),100,IF(AND($C607=11,Datenblatt!N607&gt;Datenblatt!$S$8),100,IF(Übersicht!$C607=13,Datenblatt!$B$11*Datenblatt!N607^3+Datenblatt!$C$11*Datenblatt!N607^2+Datenblatt!$D$11*Datenblatt!N607+Datenblatt!$E$11,IF(Übersicht!$C607=14,Datenblatt!$B$12*Datenblatt!N607^3+Datenblatt!$C$12*Datenblatt!N607^2+Datenblatt!$D$12*Datenblatt!N607+Datenblatt!$E$12,IF(Übersicht!$C607=15,Datenblatt!$B$13*Datenblatt!N607^3+Datenblatt!$C$13*Datenblatt!N607^2+Datenblatt!$D$13*Datenblatt!N607+Datenblatt!$E$13,IF(Übersicht!$C607=16,Datenblatt!$B$14*Datenblatt!N607^3+Datenblatt!$C$14*Datenblatt!N607^2+Datenblatt!$D$14*Datenblatt!N607+Datenblatt!$E$14,IF(Übersicht!$C607=12,Datenblatt!$B$15*Datenblatt!N607^3+Datenblatt!$C$15*Datenblatt!N607^2+Datenblatt!$D$15*Datenblatt!N607+Datenblatt!$E$15,IF(Übersicht!$C607=11,Datenblatt!$B$16*Datenblatt!N607^3+Datenblatt!$C$16*Datenblatt!N607^2+Datenblatt!$D$16*Datenblatt!N607+Datenblatt!$E$16,0))))))))))))))))))</f>
        <v>#DIV/0!</v>
      </c>
      <c r="L607">
        <f>IF(AND($C607=13,G607&lt;Datenblatt!$V$3),0,IF(AND($C607=14,G607&lt;Datenblatt!$V$4),0,IF(AND($C607=15,G607&lt;Datenblatt!$V$5),0,IF(AND($C607=16,G607&lt;Datenblatt!$V$6),0,IF(AND($C607=12,G607&lt;Datenblatt!$V$7),0,IF(AND($C607=11,G607&lt;Datenblatt!$V$8),0,IF(AND($C607=13,G607&gt;Datenblatt!$U$3),100,IF(AND($C607=14,G607&gt;Datenblatt!$U$4),100,IF(AND($C607=15,G607&gt;Datenblatt!$U$5),100,IF(AND($C607=16,G607&gt;Datenblatt!$U$6),100,IF(AND($C607=12,G607&gt;Datenblatt!$U$7),100,IF(AND($C607=11,G607&gt;Datenblatt!$U$8),100,IF($C607=13,(Datenblatt!$B$19*Übersicht!G607^3)+(Datenblatt!$C$19*Übersicht!G607^2)+(Datenblatt!$D$19*Übersicht!G607)+Datenblatt!$E$19,IF($C607=14,(Datenblatt!$B$20*Übersicht!G607^3)+(Datenblatt!$C$20*Übersicht!G607^2)+(Datenblatt!$D$20*Übersicht!G607)+Datenblatt!$E$20,IF($C607=15,(Datenblatt!$B$21*Übersicht!G607^3)+(Datenblatt!$C$21*Übersicht!G607^2)+(Datenblatt!$D$21*Übersicht!G607)+Datenblatt!$E$21,IF($C607=16,(Datenblatt!$B$22*Übersicht!G607^3)+(Datenblatt!$C$22*Übersicht!G607^2)+(Datenblatt!$D$22*Übersicht!G607)+Datenblatt!$E$22,IF($C607=12,(Datenblatt!$B$23*Übersicht!G607^3)+(Datenblatt!$C$23*Übersicht!G607^2)+(Datenblatt!$D$23*Übersicht!G607)+Datenblatt!$E$23,IF($C607=11,(Datenblatt!$B$24*Übersicht!G607^3)+(Datenblatt!$C$24*Übersicht!G607^2)+(Datenblatt!$D$24*Übersicht!G607)+Datenblatt!$E$24,0))))))))))))))))))</f>
        <v>0</v>
      </c>
      <c r="M607">
        <f>IF(AND(H607="",C607=11),Datenblatt!$I$26,IF(AND(H607="",C607=12),Datenblatt!$I$26,IF(AND(H607="",C607=16),Datenblatt!$I$27,IF(AND(H607="",C607=15),Datenblatt!$I$26,IF(AND(H607="",C607=14),Datenblatt!$I$26,IF(AND(H607="",C607=13),Datenblatt!$I$26,IF(AND($C607=13,H607&gt;Datenblatt!$X$3),0,IF(AND($C607=14,H607&gt;Datenblatt!$X$4),0,IF(AND($C607=15,H607&gt;Datenblatt!$X$5),0,IF(AND($C607=16,H607&gt;Datenblatt!$X$6),0,IF(AND($C607=12,H607&gt;Datenblatt!$X$7),0,IF(AND($C607=11,H607&gt;Datenblatt!$X$8),0,IF(AND($C607=13,H607&lt;Datenblatt!$W$3),100,IF(AND($C607=14,H607&lt;Datenblatt!$W$4),100,IF(AND($C607=15,H607&lt;Datenblatt!$W$5),100,IF(AND($C607=16,H607&lt;Datenblatt!$W$6),100,IF(AND($C607=12,H607&lt;Datenblatt!$W$7),100,IF(AND($C607=11,H607&lt;Datenblatt!$W$8),100,IF($C607=13,(Datenblatt!$B$27*Übersicht!H607^3)+(Datenblatt!$C$27*Übersicht!H607^2)+(Datenblatt!$D$27*Übersicht!H607)+Datenblatt!$E$27,IF($C607=14,(Datenblatt!$B$28*Übersicht!H607^3)+(Datenblatt!$C$28*Übersicht!H607^2)+(Datenblatt!$D$28*Übersicht!H607)+Datenblatt!$E$28,IF($C607=15,(Datenblatt!$B$29*Übersicht!H607^3)+(Datenblatt!$C$29*Übersicht!H607^2)+(Datenblatt!$D$29*Übersicht!H607)+Datenblatt!$E$29,IF($C607=16,(Datenblatt!$B$30*Übersicht!H607^3)+(Datenblatt!$C$30*Übersicht!H607^2)+(Datenblatt!$D$30*Übersicht!H607)+Datenblatt!$E$30,IF($C607=12,(Datenblatt!$B$31*Übersicht!H607^3)+(Datenblatt!$C$31*Übersicht!H607^2)+(Datenblatt!$D$31*Übersicht!H607)+Datenblatt!$E$31,IF($C607=11,(Datenblatt!$B$32*Übersicht!H607^3)+(Datenblatt!$C$32*Übersicht!H607^2)+(Datenblatt!$D$32*Übersicht!H607)+Datenblatt!$E$32,0))))))))))))))))))))))))</f>
        <v>0</v>
      </c>
      <c r="N607">
        <f>IF(AND(H607="",C607=11),Datenblatt!$I$29,IF(AND(H607="",C607=12),Datenblatt!$I$29,IF(AND(H607="",C607=16),Datenblatt!$I$29,IF(AND(H607="",C607=15),Datenblatt!$I$29,IF(AND(H607="",C607=14),Datenblatt!$I$29,IF(AND(H607="",C607=13),Datenblatt!$I$29,IF(AND($C607=13,H607&gt;Datenblatt!$X$3),0,IF(AND($C607=14,H607&gt;Datenblatt!$X$4),0,IF(AND($C607=15,H607&gt;Datenblatt!$X$5),0,IF(AND($C607=16,H607&gt;Datenblatt!$X$6),0,IF(AND($C607=12,H607&gt;Datenblatt!$X$7),0,IF(AND($C607=11,H607&gt;Datenblatt!$X$8),0,IF(AND($C607=13,H607&lt;Datenblatt!$W$3),100,IF(AND($C607=14,H607&lt;Datenblatt!$W$4),100,IF(AND($C607=15,H607&lt;Datenblatt!$W$5),100,IF(AND($C607=16,H607&lt;Datenblatt!$W$6),100,IF(AND($C607=12,H607&lt;Datenblatt!$W$7),100,IF(AND($C607=11,H607&lt;Datenblatt!$W$8),100,IF($C607=13,(Datenblatt!$B$27*Übersicht!H607^3)+(Datenblatt!$C$27*Übersicht!H607^2)+(Datenblatt!$D$27*Übersicht!H607)+Datenblatt!$E$27,IF($C607=14,(Datenblatt!$B$28*Übersicht!H607^3)+(Datenblatt!$C$28*Übersicht!H607^2)+(Datenblatt!$D$28*Übersicht!H607)+Datenblatt!$E$28,IF($C607=15,(Datenblatt!$B$29*Übersicht!H607^3)+(Datenblatt!$C$29*Übersicht!H607^2)+(Datenblatt!$D$29*Übersicht!H607)+Datenblatt!$E$29,IF($C607=16,(Datenblatt!$B$30*Übersicht!H607^3)+(Datenblatt!$C$30*Übersicht!H607^2)+(Datenblatt!$D$30*Übersicht!H607)+Datenblatt!$E$30,IF($C607=12,(Datenblatt!$B$31*Übersicht!H607^3)+(Datenblatt!$C$31*Übersicht!H607^2)+(Datenblatt!$D$31*Übersicht!H607)+Datenblatt!$E$31,IF($C607=11,(Datenblatt!$B$32*Übersicht!H607^3)+(Datenblatt!$C$32*Übersicht!H607^2)+(Datenblatt!$D$32*Übersicht!H607)+Datenblatt!$E$32,0))))))))))))))))))))))))</f>
        <v>0</v>
      </c>
      <c r="O607" s="2" t="e">
        <f t="shared" si="36"/>
        <v>#DIV/0!</v>
      </c>
      <c r="P607" s="2" t="e">
        <f t="shared" si="37"/>
        <v>#DIV/0!</v>
      </c>
      <c r="R607" s="2"/>
      <c r="S607" s="2">
        <f>Datenblatt!$I$10</f>
        <v>62.816491055091916</v>
      </c>
      <c r="T607" s="2">
        <f>Datenblatt!$I$18</f>
        <v>62.379148900450787</v>
      </c>
      <c r="U607" s="2">
        <f>Datenblatt!$I$26</f>
        <v>55.885385458572635</v>
      </c>
      <c r="V607" s="2">
        <f>Datenblatt!$I$34</f>
        <v>60.727085155488531</v>
      </c>
      <c r="W607" s="7" t="e">
        <f t="shared" si="38"/>
        <v>#DIV/0!</v>
      </c>
      <c r="Y607" s="2">
        <f>Datenblatt!$I$5</f>
        <v>73.48733784597421</v>
      </c>
      <c r="Z607">
        <f>Datenblatt!$I$13</f>
        <v>79.926562848016317</v>
      </c>
      <c r="AA607">
        <f>Datenblatt!$I$21</f>
        <v>79.953620531215734</v>
      </c>
      <c r="AB607">
        <f>Datenblatt!$I$29</f>
        <v>70.851454876954847</v>
      </c>
      <c r="AC607">
        <f>Datenblatt!$I$37</f>
        <v>75.813025407742586</v>
      </c>
      <c r="AD607" s="7" t="e">
        <f t="shared" si="39"/>
        <v>#DIV/0!</v>
      </c>
    </row>
    <row r="608" spans="10:30" ht="19" x14ac:dyDescent="0.25">
      <c r="J608" s="3" t="e">
        <f>IF(AND($C608=13,Datenblatt!M608&lt;Datenblatt!$R$3),0,IF(AND($C608=14,Datenblatt!M608&lt;Datenblatt!$R$4),0,IF(AND($C608=15,Datenblatt!M608&lt;Datenblatt!$R$5),0,IF(AND($C608=16,Datenblatt!M608&lt;Datenblatt!$R$6),0,IF(AND($C608=12,Datenblatt!M608&lt;Datenblatt!$R$7),0,IF(AND($C608=11,Datenblatt!M608&lt;Datenblatt!$R$8),0,IF(AND($C608=13,Datenblatt!M608&gt;Datenblatt!$Q$3),100,IF(AND($C608=14,Datenblatt!M608&gt;Datenblatt!$Q$4),100,IF(AND($C608=15,Datenblatt!M608&gt;Datenblatt!$Q$5),100,IF(AND($C608=16,Datenblatt!M608&gt;Datenblatt!$Q$6),100,IF(AND($C608=12,Datenblatt!M608&gt;Datenblatt!$Q$7),100,IF(AND($C608=11,Datenblatt!M608&gt;Datenblatt!$Q$8),100,IF(Übersicht!$C608=13,Datenblatt!$B$3*Datenblatt!M608^3+Datenblatt!$C$3*Datenblatt!M608^2+Datenblatt!$D$3*Datenblatt!M608+Datenblatt!$E$3,IF(Übersicht!$C608=14,Datenblatt!$B$4*Datenblatt!M608^3+Datenblatt!$C$4*Datenblatt!M608^2+Datenblatt!$D$4*Datenblatt!M608+Datenblatt!$E$4,IF(Übersicht!$C608=15,Datenblatt!$B$5*Datenblatt!M608^3+Datenblatt!$C$5*Datenblatt!M608^2+Datenblatt!$D$5*Datenblatt!M608+Datenblatt!$E$5,IF(Übersicht!$C608=16,Datenblatt!$B$6*Datenblatt!M608^3+Datenblatt!$C$6*Datenblatt!M608^2+Datenblatt!$D$6*Datenblatt!M608+Datenblatt!$E$6,IF(Übersicht!$C608=12,Datenblatt!$B$7*Datenblatt!M608^3+Datenblatt!$C$7*Datenblatt!M608^2+Datenblatt!$D$7*Datenblatt!M608+Datenblatt!$E$7,IF(Übersicht!$C608=11,Datenblatt!$B$8*Datenblatt!M608^3+Datenblatt!$C$8*Datenblatt!M608^2+Datenblatt!$D$8*Datenblatt!M608+Datenblatt!$E$8,0))))))))))))))))))</f>
        <v>#DIV/0!</v>
      </c>
      <c r="K608" t="e">
        <f>IF(AND(Übersicht!$C608=13,Datenblatt!N608&lt;Datenblatt!$T$3),0,IF(AND(Übersicht!$C608=14,Datenblatt!N608&lt;Datenblatt!$T$4),0,IF(AND(Übersicht!$C608=15,Datenblatt!N608&lt;Datenblatt!$T$5),0,IF(AND(Übersicht!$C608=16,Datenblatt!N608&lt;Datenblatt!$T$6),0,IF(AND(Übersicht!$C608=12,Datenblatt!N608&lt;Datenblatt!$T$7),0,IF(AND(Übersicht!$C608=11,Datenblatt!N608&lt;Datenblatt!$T$8),0,IF(AND($C608=13,Datenblatt!N608&gt;Datenblatt!$S$3),100,IF(AND($C608=14,Datenblatt!N608&gt;Datenblatt!$S$4),100,IF(AND($C608=15,Datenblatt!N608&gt;Datenblatt!$S$5),100,IF(AND($C608=16,Datenblatt!N608&gt;Datenblatt!$S$6),100,IF(AND($C608=12,Datenblatt!N608&gt;Datenblatt!$S$7),100,IF(AND($C608=11,Datenblatt!N608&gt;Datenblatt!$S$8),100,IF(Übersicht!$C608=13,Datenblatt!$B$11*Datenblatt!N608^3+Datenblatt!$C$11*Datenblatt!N608^2+Datenblatt!$D$11*Datenblatt!N608+Datenblatt!$E$11,IF(Übersicht!$C608=14,Datenblatt!$B$12*Datenblatt!N608^3+Datenblatt!$C$12*Datenblatt!N608^2+Datenblatt!$D$12*Datenblatt!N608+Datenblatt!$E$12,IF(Übersicht!$C608=15,Datenblatt!$B$13*Datenblatt!N608^3+Datenblatt!$C$13*Datenblatt!N608^2+Datenblatt!$D$13*Datenblatt!N608+Datenblatt!$E$13,IF(Übersicht!$C608=16,Datenblatt!$B$14*Datenblatt!N608^3+Datenblatt!$C$14*Datenblatt!N608^2+Datenblatt!$D$14*Datenblatt!N608+Datenblatt!$E$14,IF(Übersicht!$C608=12,Datenblatt!$B$15*Datenblatt!N608^3+Datenblatt!$C$15*Datenblatt!N608^2+Datenblatt!$D$15*Datenblatt!N608+Datenblatt!$E$15,IF(Übersicht!$C608=11,Datenblatt!$B$16*Datenblatt!N608^3+Datenblatt!$C$16*Datenblatt!N608^2+Datenblatt!$D$16*Datenblatt!N608+Datenblatt!$E$16,0))))))))))))))))))</f>
        <v>#DIV/0!</v>
      </c>
      <c r="L608">
        <f>IF(AND($C608=13,G608&lt;Datenblatt!$V$3),0,IF(AND($C608=14,G608&lt;Datenblatt!$V$4),0,IF(AND($C608=15,G608&lt;Datenblatt!$V$5),0,IF(AND($C608=16,G608&lt;Datenblatt!$V$6),0,IF(AND($C608=12,G608&lt;Datenblatt!$V$7),0,IF(AND($C608=11,G608&lt;Datenblatt!$V$8),0,IF(AND($C608=13,G608&gt;Datenblatt!$U$3),100,IF(AND($C608=14,G608&gt;Datenblatt!$U$4),100,IF(AND($C608=15,G608&gt;Datenblatt!$U$5),100,IF(AND($C608=16,G608&gt;Datenblatt!$U$6),100,IF(AND($C608=12,G608&gt;Datenblatt!$U$7),100,IF(AND($C608=11,G608&gt;Datenblatt!$U$8),100,IF($C608=13,(Datenblatt!$B$19*Übersicht!G608^3)+(Datenblatt!$C$19*Übersicht!G608^2)+(Datenblatt!$D$19*Übersicht!G608)+Datenblatt!$E$19,IF($C608=14,(Datenblatt!$B$20*Übersicht!G608^3)+(Datenblatt!$C$20*Übersicht!G608^2)+(Datenblatt!$D$20*Übersicht!G608)+Datenblatt!$E$20,IF($C608=15,(Datenblatt!$B$21*Übersicht!G608^3)+(Datenblatt!$C$21*Übersicht!G608^2)+(Datenblatt!$D$21*Übersicht!G608)+Datenblatt!$E$21,IF($C608=16,(Datenblatt!$B$22*Übersicht!G608^3)+(Datenblatt!$C$22*Übersicht!G608^2)+(Datenblatt!$D$22*Übersicht!G608)+Datenblatt!$E$22,IF($C608=12,(Datenblatt!$B$23*Übersicht!G608^3)+(Datenblatt!$C$23*Übersicht!G608^2)+(Datenblatt!$D$23*Übersicht!G608)+Datenblatt!$E$23,IF($C608=11,(Datenblatt!$B$24*Übersicht!G608^3)+(Datenblatt!$C$24*Übersicht!G608^2)+(Datenblatt!$D$24*Übersicht!G608)+Datenblatt!$E$24,0))))))))))))))))))</f>
        <v>0</v>
      </c>
      <c r="M608">
        <f>IF(AND(H608="",C608=11),Datenblatt!$I$26,IF(AND(H608="",C608=12),Datenblatt!$I$26,IF(AND(H608="",C608=16),Datenblatt!$I$27,IF(AND(H608="",C608=15),Datenblatt!$I$26,IF(AND(H608="",C608=14),Datenblatt!$I$26,IF(AND(H608="",C608=13),Datenblatt!$I$26,IF(AND($C608=13,H608&gt;Datenblatt!$X$3),0,IF(AND($C608=14,H608&gt;Datenblatt!$X$4),0,IF(AND($C608=15,H608&gt;Datenblatt!$X$5),0,IF(AND($C608=16,H608&gt;Datenblatt!$X$6),0,IF(AND($C608=12,H608&gt;Datenblatt!$X$7),0,IF(AND($C608=11,H608&gt;Datenblatt!$X$8),0,IF(AND($C608=13,H608&lt;Datenblatt!$W$3),100,IF(AND($C608=14,H608&lt;Datenblatt!$W$4),100,IF(AND($C608=15,H608&lt;Datenblatt!$W$5),100,IF(AND($C608=16,H608&lt;Datenblatt!$W$6),100,IF(AND($C608=12,H608&lt;Datenblatt!$W$7),100,IF(AND($C608=11,H608&lt;Datenblatt!$W$8),100,IF($C608=13,(Datenblatt!$B$27*Übersicht!H608^3)+(Datenblatt!$C$27*Übersicht!H608^2)+(Datenblatt!$D$27*Übersicht!H608)+Datenblatt!$E$27,IF($C608=14,(Datenblatt!$B$28*Übersicht!H608^3)+(Datenblatt!$C$28*Übersicht!H608^2)+(Datenblatt!$D$28*Übersicht!H608)+Datenblatt!$E$28,IF($C608=15,(Datenblatt!$B$29*Übersicht!H608^3)+(Datenblatt!$C$29*Übersicht!H608^2)+(Datenblatt!$D$29*Übersicht!H608)+Datenblatt!$E$29,IF($C608=16,(Datenblatt!$B$30*Übersicht!H608^3)+(Datenblatt!$C$30*Übersicht!H608^2)+(Datenblatt!$D$30*Übersicht!H608)+Datenblatt!$E$30,IF($C608=12,(Datenblatt!$B$31*Übersicht!H608^3)+(Datenblatt!$C$31*Übersicht!H608^2)+(Datenblatt!$D$31*Übersicht!H608)+Datenblatt!$E$31,IF($C608=11,(Datenblatt!$B$32*Übersicht!H608^3)+(Datenblatt!$C$32*Übersicht!H608^2)+(Datenblatt!$D$32*Übersicht!H608)+Datenblatt!$E$32,0))))))))))))))))))))))))</f>
        <v>0</v>
      </c>
      <c r="N608">
        <f>IF(AND(H608="",C608=11),Datenblatt!$I$29,IF(AND(H608="",C608=12),Datenblatt!$I$29,IF(AND(H608="",C608=16),Datenblatt!$I$29,IF(AND(H608="",C608=15),Datenblatt!$I$29,IF(AND(H608="",C608=14),Datenblatt!$I$29,IF(AND(H608="",C608=13),Datenblatt!$I$29,IF(AND($C608=13,H608&gt;Datenblatt!$X$3),0,IF(AND($C608=14,H608&gt;Datenblatt!$X$4),0,IF(AND($C608=15,H608&gt;Datenblatt!$X$5),0,IF(AND($C608=16,H608&gt;Datenblatt!$X$6),0,IF(AND($C608=12,H608&gt;Datenblatt!$X$7),0,IF(AND($C608=11,H608&gt;Datenblatt!$X$8),0,IF(AND($C608=13,H608&lt;Datenblatt!$W$3),100,IF(AND($C608=14,H608&lt;Datenblatt!$W$4),100,IF(AND($C608=15,H608&lt;Datenblatt!$W$5),100,IF(AND($C608=16,H608&lt;Datenblatt!$W$6),100,IF(AND($C608=12,H608&lt;Datenblatt!$W$7),100,IF(AND($C608=11,H608&lt;Datenblatt!$W$8),100,IF($C608=13,(Datenblatt!$B$27*Übersicht!H608^3)+(Datenblatt!$C$27*Übersicht!H608^2)+(Datenblatt!$D$27*Übersicht!H608)+Datenblatt!$E$27,IF($C608=14,(Datenblatt!$B$28*Übersicht!H608^3)+(Datenblatt!$C$28*Übersicht!H608^2)+(Datenblatt!$D$28*Übersicht!H608)+Datenblatt!$E$28,IF($C608=15,(Datenblatt!$B$29*Übersicht!H608^3)+(Datenblatt!$C$29*Übersicht!H608^2)+(Datenblatt!$D$29*Übersicht!H608)+Datenblatt!$E$29,IF($C608=16,(Datenblatt!$B$30*Übersicht!H608^3)+(Datenblatt!$C$30*Übersicht!H608^2)+(Datenblatt!$D$30*Übersicht!H608)+Datenblatt!$E$30,IF($C608=12,(Datenblatt!$B$31*Übersicht!H608^3)+(Datenblatt!$C$31*Übersicht!H608^2)+(Datenblatt!$D$31*Übersicht!H608)+Datenblatt!$E$31,IF($C608=11,(Datenblatt!$B$32*Übersicht!H608^3)+(Datenblatt!$C$32*Übersicht!H608^2)+(Datenblatt!$D$32*Übersicht!H608)+Datenblatt!$E$32,0))))))))))))))))))))))))</f>
        <v>0</v>
      </c>
      <c r="O608" s="2" t="e">
        <f t="shared" si="36"/>
        <v>#DIV/0!</v>
      </c>
      <c r="P608" s="2" t="e">
        <f t="shared" si="37"/>
        <v>#DIV/0!</v>
      </c>
      <c r="R608" s="2"/>
      <c r="S608" s="2">
        <f>Datenblatt!$I$10</f>
        <v>62.816491055091916</v>
      </c>
      <c r="T608" s="2">
        <f>Datenblatt!$I$18</f>
        <v>62.379148900450787</v>
      </c>
      <c r="U608" s="2">
        <f>Datenblatt!$I$26</f>
        <v>55.885385458572635</v>
      </c>
      <c r="V608" s="2">
        <f>Datenblatt!$I$34</f>
        <v>60.727085155488531</v>
      </c>
      <c r="W608" s="7" t="e">
        <f t="shared" si="38"/>
        <v>#DIV/0!</v>
      </c>
      <c r="Y608" s="2">
        <f>Datenblatt!$I$5</f>
        <v>73.48733784597421</v>
      </c>
      <c r="Z608">
        <f>Datenblatt!$I$13</f>
        <v>79.926562848016317</v>
      </c>
      <c r="AA608">
        <f>Datenblatt!$I$21</f>
        <v>79.953620531215734</v>
      </c>
      <c r="AB608">
        <f>Datenblatt!$I$29</f>
        <v>70.851454876954847</v>
      </c>
      <c r="AC608">
        <f>Datenblatt!$I$37</f>
        <v>75.813025407742586</v>
      </c>
      <c r="AD608" s="7" t="e">
        <f t="shared" si="39"/>
        <v>#DIV/0!</v>
      </c>
    </row>
    <row r="609" spans="10:30" ht="19" x14ac:dyDescent="0.25">
      <c r="J609" s="3" t="e">
        <f>IF(AND($C609=13,Datenblatt!M609&lt;Datenblatt!$R$3),0,IF(AND($C609=14,Datenblatt!M609&lt;Datenblatt!$R$4),0,IF(AND($C609=15,Datenblatt!M609&lt;Datenblatt!$R$5),0,IF(AND($C609=16,Datenblatt!M609&lt;Datenblatt!$R$6),0,IF(AND($C609=12,Datenblatt!M609&lt;Datenblatt!$R$7),0,IF(AND($C609=11,Datenblatt!M609&lt;Datenblatt!$R$8),0,IF(AND($C609=13,Datenblatt!M609&gt;Datenblatt!$Q$3),100,IF(AND($C609=14,Datenblatt!M609&gt;Datenblatt!$Q$4),100,IF(AND($C609=15,Datenblatt!M609&gt;Datenblatt!$Q$5),100,IF(AND($C609=16,Datenblatt!M609&gt;Datenblatt!$Q$6),100,IF(AND($C609=12,Datenblatt!M609&gt;Datenblatt!$Q$7),100,IF(AND($C609=11,Datenblatt!M609&gt;Datenblatt!$Q$8),100,IF(Übersicht!$C609=13,Datenblatt!$B$3*Datenblatt!M609^3+Datenblatt!$C$3*Datenblatt!M609^2+Datenblatt!$D$3*Datenblatt!M609+Datenblatt!$E$3,IF(Übersicht!$C609=14,Datenblatt!$B$4*Datenblatt!M609^3+Datenblatt!$C$4*Datenblatt!M609^2+Datenblatt!$D$4*Datenblatt!M609+Datenblatt!$E$4,IF(Übersicht!$C609=15,Datenblatt!$B$5*Datenblatt!M609^3+Datenblatt!$C$5*Datenblatt!M609^2+Datenblatt!$D$5*Datenblatt!M609+Datenblatt!$E$5,IF(Übersicht!$C609=16,Datenblatt!$B$6*Datenblatt!M609^3+Datenblatt!$C$6*Datenblatt!M609^2+Datenblatt!$D$6*Datenblatt!M609+Datenblatt!$E$6,IF(Übersicht!$C609=12,Datenblatt!$B$7*Datenblatt!M609^3+Datenblatt!$C$7*Datenblatt!M609^2+Datenblatt!$D$7*Datenblatt!M609+Datenblatt!$E$7,IF(Übersicht!$C609=11,Datenblatt!$B$8*Datenblatt!M609^3+Datenblatt!$C$8*Datenblatt!M609^2+Datenblatt!$D$8*Datenblatt!M609+Datenblatt!$E$8,0))))))))))))))))))</f>
        <v>#DIV/0!</v>
      </c>
      <c r="K609" t="e">
        <f>IF(AND(Übersicht!$C609=13,Datenblatt!N609&lt;Datenblatt!$T$3),0,IF(AND(Übersicht!$C609=14,Datenblatt!N609&lt;Datenblatt!$T$4),0,IF(AND(Übersicht!$C609=15,Datenblatt!N609&lt;Datenblatt!$T$5),0,IF(AND(Übersicht!$C609=16,Datenblatt!N609&lt;Datenblatt!$T$6),0,IF(AND(Übersicht!$C609=12,Datenblatt!N609&lt;Datenblatt!$T$7),0,IF(AND(Übersicht!$C609=11,Datenblatt!N609&lt;Datenblatt!$T$8),0,IF(AND($C609=13,Datenblatt!N609&gt;Datenblatt!$S$3),100,IF(AND($C609=14,Datenblatt!N609&gt;Datenblatt!$S$4),100,IF(AND($C609=15,Datenblatt!N609&gt;Datenblatt!$S$5),100,IF(AND($C609=16,Datenblatt!N609&gt;Datenblatt!$S$6),100,IF(AND($C609=12,Datenblatt!N609&gt;Datenblatt!$S$7),100,IF(AND($C609=11,Datenblatt!N609&gt;Datenblatt!$S$8),100,IF(Übersicht!$C609=13,Datenblatt!$B$11*Datenblatt!N609^3+Datenblatt!$C$11*Datenblatt!N609^2+Datenblatt!$D$11*Datenblatt!N609+Datenblatt!$E$11,IF(Übersicht!$C609=14,Datenblatt!$B$12*Datenblatt!N609^3+Datenblatt!$C$12*Datenblatt!N609^2+Datenblatt!$D$12*Datenblatt!N609+Datenblatt!$E$12,IF(Übersicht!$C609=15,Datenblatt!$B$13*Datenblatt!N609^3+Datenblatt!$C$13*Datenblatt!N609^2+Datenblatt!$D$13*Datenblatt!N609+Datenblatt!$E$13,IF(Übersicht!$C609=16,Datenblatt!$B$14*Datenblatt!N609^3+Datenblatt!$C$14*Datenblatt!N609^2+Datenblatt!$D$14*Datenblatt!N609+Datenblatt!$E$14,IF(Übersicht!$C609=12,Datenblatt!$B$15*Datenblatt!N609^3+Datenblatt!$C$15*Datenblatt!N609^2+Datenblatt!$D$15*Datenblatt!N609+Datenblatt!$E$15,IF(Übersicht!$C609=11,Datenblatt!$B$16*Datenblatt!N609^3+Datenblatt!$C$16*Datenblatt!N609^2+Datenblatt!$D$16*Datenblatt!N609+Datenblatt!$E$16,0))))))))))))))))))</f>
        <v>#DIV/0!</v>
      </c>
      <c r="L609">
        <f>IF(AND($C609=13,G609&lt;Datenblatt!$V$3),0,IF(AND($C609=14,G609&lt;Datenblatt!$V$4),0,IF(AND($C609=15,G609&lt;Datenblatt!$V$5),0,IF(AND($C609=16,G609&lt;Datenblatt!$V$6),0,IF(AND($C609=12,G609&lt;Datenblatt!$V$7),0,IF(AND($C609=11,G609&lt;Datenblatt!$V$8),0,IF(AND($C609=13,G609&gt;Datenblatt!$U$3),100,IF(AND($C609=14,G609&gt;Datenblatt!$U$4),100,IF(AND($C609=15,G609&gt;Datenblatt!$U$5),100,IF(AND($C609=16,G609&gt;Datenblatt!$U$6),100,IF(AND($C609=12,G609&gt;Datenblatt!$U$7),100,IF(AND($C609=11,G609&gt;Datenblatt!$U$8),100,IF($C609=13,(Datenblatt!$B$19*Übersicht!G609^3)+(Datenblatt!$C$19*Übersicht!G609^2)+(Datenblatt!$D$19*Übersicht!G609)+Datenblatt!$E$19,IF($C609=14,(Datenblatt!$B$20*Übersicht!G609^3)+(Datenblatt!$C$20*Übersicht!G609^2)+(Datenblatt!$D$20*Übersicht!G609)+Datenblatt!$E$20,IF($C609=15,(Datenblatt!$B$21*Übersicht!G609^3)+(Datenblatt!$C$21*Übersicht!G609^2)+(Datenblatt!$D$21*Übersicht!G609)+Datenblatt!$E$21,IF($C609=16,(Datenblatt!$B$22*Übersicht!G609^3)+(Datenblatt!$C$22*Übersicht!G609^2)+(Datenblatt!$D$22*Übersicht!G609)+Datenblatt!$E$22,IF($C609=12,(Datenblatt!$B$23*Übersicht!G609^3)+(Datenblatt!$C$23*Übersicht!G609^2)+(Datenblatt!$D$23*Übersicht!G609)+Datenblatt!$E$23,IF($C609=11,(Datenblatt!$B$24*Übersicht!G609^3)+(Datenblatt!$C$24*Übersicht!G609^2)+(Datenblatt!$D$24*Übersicht!G609)+Datenblatt!$E$24,0))))))))))))))))))</f>
        <v>0</v>
      </c>
      <c r="M609">
        <f>IF(AND(H609="",C609=11),Datenblatt!$I$26,IF(AND(H609="",C609=12),Datenblatt!$I$26,IF(AND(H609="",C609=16),Datenblatt!$I$27,IF(AND(H609="",C609=15),Datenblatt!$I$26,IF(AND(H609="",C609=14),Datenblatt!$I$26,IF(AND(H609="",C609=13),Datenblatt!$I$26,IF(AND($C609=13,H609&gt;Datenblatt!$X$3),0,IF(AND($C609=14,H609&gt;Datenblatt!$X$4),0,IF(AND($C609=15,H609&gt;Datenblatt!$X$5),0,IF(AND($C609=16,H609&gt;Datenblatt!$X$6),0,IF(AND($C609=12,H609&gt;Datenblatt!$X$7),0,IF(AND($C609=11,H609&gt;Datenblatt!$X$8),0,IF(AND($C609=13,H609&lt;Datenblatt!$W$3),100,IF(AND($C609=14,H609&lt;Datenblatt!$W$4),100,IF(AND($C609=15,H609&lt;Datenblatt!$W$5),100,IF(AND($C609=16,H609&lt;Datenblatt!$W$6),100,IF(AND($C609=12,H609&lt;Datenblatt!$W$7),100,IF(AND($C609=11,H609&lt;Datenblatt!$W$8),100,IF($C609=13,(Datenblatt!$B$27*Übersicht!H609^3)+(Datenblatt!$C$27*Übersicht!H609^2)+(Datenblatt!$D$27*Übersicht!H609)+Datenblatt!$E$27,IF($C609=14,(Datenblatt!$B$28*Übersicht!H609^3)+(Datenblatt!$C$28*Übersicht!H609^2)+(Datenblatt!$D$28*Übersicht!H609)+Datenblatt!$E$28,IF($C609=15,(Datenblatt!$B$29*Übersicht!H609^3)+(Datenblatt!$C$29*Übersicht!H609^2)+(Datenblatt!$D$29*Übersicht!H609)+Datenblatt!$E$29,IF($C609=16,(Datenblatt!$B$30*Übersicht!H609^3)+(Datenblatt!$C$30*Übersicht!H609^2)+(Datenblatt!$D$30*Übersicht!H609)+Datenblatt!$E$30,IF($C609=12,(Datenblatt!$B$31*Übersicht!H609^3)+(Datenblatt!$C$31*Übersicht!H609^2)+(Datenblatt!$D$31*Übersicht!H609)+Datenblatt!$E$31,IF($C609=11,(Datenblatt!$B$32*Übersicht!H609^3)+(Datenblatt!$C$32*Übersicht!H609^2)+(Datenblatt!$D$32*Übersicht!H609)+Datenblatt!$E$32,0))))))))))))))))))))))))</f>
        <v>0</v>
      </c>
      <c r="N609">
        <f>IF(AND(H609="",C609=11),Datenblatt!$I$29,IF(AND(H609="",C609=12),Datenblatt!$I$29,IF(AND(H609="",C609=16),Datenblatt!$I$29,IF(AND(H609="",C609=15),Datenblatt!$I$29,IF(AND(H609="",C609=14),Datenblatt!$I$29,IF(AND(H609="",C609=13),Datenblatt!$I$29,IF(AND($C609=13,H609&gt;Datenblatt!$X$3),0,IF(AND($C609=14,H609&gt;Datenblatt!$X$4),0,IF(AND($C609=15,H609&gt;Datenblatt!$X$5),0,IF(AND($C609=16,H609&gt;Datenblatt!$X$6),0,IF(AND($C609=12,H609&gt;Datenblatt!$X$7),0,IF(AND($C609=11,H609&gt;Datenblatt!$X$8),0,IF(AND($C609=13,H609&lt;Datenblatt!$W$3),100,IF(AND($C609=14,H609&lt;Datenblatt!$W$4),100,IF(AND($C609=15,H609&lt;Datenblatt!$W$5),100,IF(AND($C609=16,H609&lt;Datenblatt!$W$6),100,IF(AND($C609=12,H609&lt;Datenblatt!$W$7),100,IF(AND($C609=11,H609&lt;Datenblatt!$W$8),100,IF($C609=13,(Datenblatt!$B$27*Übersicht!H609^3)+(Datenblatt!$C$27*Übersicht!H609^2)+(Datenblatt!$D$27*Übersicht!H609)+Datenblatt!$E$27,IF($C609=14,(Datenblatt!$B$28*Übersicht!H609^3)+(Datenblatt!$C$28*Übersicht!H609^2)+(Datenblatt!$D$28*Übersicht!H609)+Datenblatt!$E$28,IF($C609=15,(Datenblatt!$B$29*Übersicht!H609^3)+(Datenblatt!$C$29*Übersicht!H609^2)+(Datenblatt!$D$29*Übersicht!H609)+Datenblatt!$E$29,IF($C609=16,(Datenblatt!$B$30*Übersicht!H609^3)+(Datenblatt!$C$30*Übersicht!H609^2)+(Datenblatt!$D$30*Übersicht!H609)+Datenblatt!$E$30,IF($C609=12,(Datenblatt!$B$31*Übersicht!H609^3)+(Datenblatt!$C$31*Übersicht!H609^2)+(Datenblatt!$D$31*Übersicht!H609)+Datenblatt!$E$31,IF($C609=11,(Datenblatt!$B$32*Übersicht!H609^3)+(Datenblatt!$C$32*Übersicht!H609^2)+(Datenblatt!$D$32*Übersicht!H609)+Datenblatt!$E$32,0))))))))))))))))))))))))</f>
        <v>0</v>
      </c>
      <c r="O609" s="2" t="e">
        <f t="shared" si="36"/>
        <v>#DIV/0!</v>
      </c>
      <c r="P609" s="2" t="e">
        <f t="shared" si="37"/>
        <v>#DIV/0!</v>
      </c>
      <c r="R609" s="2"/>
      <c r="S609" s="2">
        <f>Datenblatt!$I$10</f>
        <v>62.816491055091916</v>
      </c>
      <c r="T609" s="2">
        <f>Datenblatt!$I$18</f>
        <v>62.379148900450787</v>
      </c>
      <c r="U609" s="2">
        <f>Datenblatt!$I$26</f>
        <v>55.885385458572635</v>
      </c>
      <c r="V609" s="2">
        <f>Datenblatt!$I$34</f>
        <v>60.727085155488531</v>
      </c>
      <c r="W609" s="7" t="e">
        <f t="shared" si="38"/>
        <v>#DIV/0!</v>
      </c>
      <c r="Y609" s="2">
        <f>Datenblatt!$I$5</f>
        <v>73.48733784597421</v>
      </c>
      <c r="Z609">
        <f>Datenblatt!$I$13</f>
        <v>79.926562848016317</v>
      </c>
      <c r="AA609">
        <f>Datenblatt!$I$21</f>
        <v>79.953620531215734</v>
      </c>
      <c r="AB609">
        <f>Datenblatt!$I$29</f>
        <v>70.851454876954847</v>
      </c>
      <c r="AC609">
        <f>Datenblatt!$I$37</f>
        <v>75.813025407742586</v>
      </c>
      <c r="AD609" s="7" t="e">
        <f t="shared" si="39"/>
        <v>#DIV/0!</v>
      </c>
    </row>
    <row r="610" spans="10:30" ht="19" x14ac:dyDescent="0.25">
      <c r="J610" s="3" t="e">
        <f>IF(AND($C610=13,Datenblatt!M610&lt;Datenblatt!$R$3),0,IF(AND($C610=14,Datenblatt!M610&lt;Datenblatt!$R$4),0,IF(AND($C610=15,Datenblatt!M610&lt;Datenblatt!$R$5),0,IF(AND($C610=16,Datenblatt!M610&lt;Datenblatt!$R$6),0,IF(AND($C610=12,Datenblatt!M610&lt;Datenblatt!$R$7),0,IF(AND($C610=11,Datenblatt!M610&lt;Datenblatt!$R$8),0,IF(AND($C610=13,Datenblatt!M610&gt;Datenblatt!$Q$3),100,IF(AND($C610=14,Datenblatt!M610&gt;Datenblatt!$Q$4),100,IF(AND($C610=15,Datenblatt!M610&gt;Datenblatt!$Q$5),100,IF(AND($C610=16,Datenblatt!M610&gt;Datenblatt!$Q$6),100,IF(AND($C610=12,Datenblatt!M610&gt;Datenblatt!$Q$7),100,IF(AND($C610=11,Datenblatt!M610&gt;Datenblatt!$Q$8),100,IF(Übersicht!$C610=13,Datenblatt!$B$3*Datenblatt!M610^3+Datenblatt!$C$3*Datenblatt!M610^2+Datenblatt!$D$3*Datenblatt!M610+Datenblatt!$E$3,IF(Übersicht!$C610=14,Datenblatt!$B$4*Datenblatt!M610^3+Datenblatt!$C$4*Datenblatt!M610^2+Datenblatt!$D$4*Datenblatt!M610+Datenblatt!$E$4,IF(Übersicht!$C610=15,Datenblatt!$B$5*Datenblatt!M610^3+Datenblatt!$C$5*Datenblatt!M610^2+Datenblatt!$D$5*Datenblatt!M610+Datenblatt!$E$5,IF(Übersicht!$C610=16,Datenblatt!$B$6*Datenblatt!M610^3+Datenblatt!$C$6*Datenblatt!M610^2+Datenblatt!$D$6*Datenblatt!M610+Datenblatt!$E$6,IF(Übersicht!$C610=12,Datenblatt!$B$7*Datenblatt!M610^3+Datenblatt!$C$7*Datenblatt!M610^2+Datenblatt!$D$7*Datenblatt!M610+Datenblatt!$E$7,IF(Übersicht!$C610=11,Datenblatt!$B$8*Datenblatt!M610^3+Datenblatt!$C$8*Datenblatt!M610^2+Datenblatt!$D$8*Datenblatt!M610+Datenblatt!$E$8,0))))))))))))))))))</f>
        <v>#DIV/0!</v>
      </c>
      <c r="K610" t="e">
        <f>IF(AND(Übersicht!$C610=13,Datenblatt!N610&lt;Datenblatt!$T$3),0,IF(AND(Übersicht!$C610=14,Datenblatt!N610&lt;Datenblatt!$T$4),0,IF(AND(Übersicht!$C610=15,Datenblatt!N610&lt;Datenblatt!$T$5),0,IF(AND(Übersicht!$C610=16,Datenblatt!N610&lt;Datenblatt!$T$6),0,IF(AND(Übersicht!$C610=12,Datenblatt!N610&lt;Datenblatt!$T$7),0,IF(AND(Übersicht!$C610=11,Datenblatt!N610&lt;Datenblatt!$T$8),0,IF(AND($C610=13,Datenblatt!N610&gt;Datenblatt!$S$3),100,IF(AND($C610=14,Datenblatt!N610&gt;Datenblatt!$S$4),100,IF(AND($C610=15,Datenblatt!N610&gt;Datenblatt!$S$5),100,IF(AND($C610=16,Datenblatt!N610&gt;Datenblatt!$S$6),100,IF(AND($C610=12,Datenblatt!N610&gt;Datenblatt!$S$7),100,IF(AND($C610=11,Datenblatt!N610&gt;Datenblatt!$S$8),100,IF(Übersicht!$C610=13,Datenblatt!$B$11*Datenblatt!N610^3+Datenblatt!$C$11*Datenblatt!N610^2+Datenblatt!$D$11*Datenblatt!N610+Datenblatt!$E$11,IF(Übersicht!$C610=14,Datenblatt!$B$12*Datenblatt!N610^3+Datenblatt!$C$12*Datenblatt!N610^2+Datenblatt!$D$12*Datenblatt!N610+Datenblatt!$E$12,IF(Übersicht!$C610=15,Datenblatt!$B$13*Datenblatt!N610^3+Datenblatt!$C$13*Datenblatt!N610^2+Datenblatt!$D$13*Datenblatt!N610+Datenblatt!$E$13,IF(Übersicht!$C610=16,Datenblatt!$B$14*Datenblatt!N610^3+Datenblatt!$C$14*Datenblatt!N610^2+Datenblatt!$D$14*Datenblatt!N610+Datenblatt!$E$14,IF(Übersicht!$C610=12,Datenblatt!$B$15*Datenblatt!N610^3+Datenblatt!$C$15*Datenblatt!N610^2+Datenblatt!$D$15*Datenblatt!N610+Datenblatt!$E$15,IF(Übersicht!$C610=11,Datenblatt!$B$16*Datenblatt!N610^3+Datenblatt!$C$16*Datenblatt!N610^2+Datenblatt!$D$16*Datenblatt!N610+Datenblatt!$E$16,0))))))))))))))))))</f>
        <v>#DIV/0!</v>
      </c>
      <c r="L610">
        <f>IF(AND($C610=13,G610&lt;Datenblatt!$V$3),0,IF(AND($C610=14,G610&lt;Datenblatt!$V$4),0,IF(AND($C610=15,G610&lt;Datenblatt!$V$5),0,IF(AND($C610=16,G610&lt;Datenblatt!$V$6),0,IF(AND($C610=12,G610&lt;Datenblatt!$V$7),0,IF(AND($C610=11,G610&lt;Datenblatt!$V$8),0,IF(AND($C610=13,G610&gt;Datenblatt!$U$3),100,IF(AND($C610=14,G610&gt;Datenblatt!$U$4),100,IF(AND($C610=15,G610&gt;Datenblatt!$U$5),100,IF(AND($C610=16,G610&gt;Datenblatt!$U$6),100,IF(AND($C610=12,G610&gt;Datenblatt!$U$7),100,IF(AND($C610=11,G610&gt;Datenblatt!$U$8),100,IF($C610=13,(Datenblatt!$B$19*Übersicht!G610^3)+(Datenblatt!$C$19*Übersicht!G610^2)+(Datenblatt!$D$19*Übersicht!G610)+Datenblatt!$E$19,IF($C610=14,(Datenblatt!$B$20*Übersicht!G610^3)+(Datenblatt!$C$20*Übersicht!G610^2)+(Datenblatt!$D$20*Übersicht!G610)+Datenblatt!$E$20,IF($C610=15,(Datenblatt!$B$21*Übersicht!G610^3)+(Datenblatt!$C$21*Übersicht!G610^2)+(Datenblatt!$D$21*Übersicht!G610)+Datenblatt!$E$21,IF($C610=16,(Datenblatt!$B$22*Übersicht!G610^3)+(Datenblatt!$C$22*Übersicht!G610^2)+(Datenblatt!$D$22*Übersicht!G610)+Datenblatt!$E$22,IF($C610=12,(Datenblatt!$B$23*Übersicht!G610^3)+(Datenblatt!$C$23*Übersicht!G610^2)+(Datenblatt!$D$23*Übersicht!G610)+Datenblatt!$E$23,IF($C610=11,(Datenblatt!$B$24*Übersicht!G610^3)+(Datenblatt!$C$24*Übersicht!G610^2)+(Datenblatt!$D$24*Übersicht!G610)+Datenblatt!$E$24,0))))))))))))))))))</f>
        <v>0</v>
      </c>
      <c r="M610">
        <f>IF(AND(H610="",C610=11),Datenblatt!$I$26,IF(AND(H610="",C610=12),Datenblatt!$I$26,IF(AND(H610="",C610=16),Datenblatt!$I$27,IF(AND(H610="",C610=15),Datenblatt!$I$26,IF(AND(H610="",C610=14),Datenblatt!$I$26,IF(AND(H610="",C610=13),Datenblatt!$I$26,IF(AND($C610=13,H610&gt;Datenblatt!$X$3),0,IF(AND($C610=14,H610&gt;Datenblatt!$X$4),0,IF(AND($C610=15,H610&gt;Datenblatt!$X$5),0,IF(AND($C610=16,H610&gt;Datenblatt!$X$6),0,IF(AND($C610=12,H610&gt;Datenblatt!$X$7),0,IF(AND($C610=11,H610&gt;Datenblatt!$X$8),0,IF(AND($C610=13,H610&lt;Datenblatt!$W$3),100,IF(AND($C610=14,H610&lt;Datenblatt!$W$4),100,IF(AND($C610=15,H610&lt;Datenblatt!$W$5),100,IF(AND($C610=16,H610&lt;Datenblatt!$W$6),100,IF(AND($C610=12,H610&lt;Datenblatt!$W$7),100,IF(AND($C610=11,H610&lt;Datenblatt!$W$8),100,IF($C610=13,(Datenblatt!$B$27*Übersicht!H610^3)+(Datenblatt!$C$27*Übersicht!H610^2)+(Datenblatt!$D$27*Übersicht!H610)+Datenblatt!$E$27,IF($C610=14,(Datenblatt!$B$28*Übersicht!H610^3)+(Datenblatt!$C$28*Übersicht!H610^2)+(Datenblatt!$D$28*Übersicht!H610)+Datenblatt!$E$28,IF($C610=15,(Datenblatt!$B$29*Übersicht!H610^3)+(Datenblatt!$C$29*Übersicht!H610^2)+(Datenblatt!$D$29*Übersicht!H610)+Datenblatt!$E$29,IF($C610=16,(Datenblatt!$B$30*Übersicht!H610^3)+(Datenblatt!$C$30*Übersicht!H610^2)+(Datenblatt!$D$30*Übersicht!H610)+Datenblatt!$E$30,IF($C610=12,(Datenblatt!$B$31*Übersicht!H610^3)+(Datenblatt!$C$31*Übersicht!H610^2)+(Datenblatt!$D$31*Übersicht!H610)+Datenblatt!$E$31,IF($C610=11,(Datenblatt!$B$32*Übersicht!H610^3)+(Datenblatt!$C$32*Übersicht!H610^2)+(Datenblatt!$D$32*Übersicht!H610)+Datenblatt!$E$32,0))))))))))))))))))))))))</f>
        <v>0</v>
      </c>
      <c r="N610">
        <f>IF(AND(H610="",C610=11),Datenblatt!$I$29,IF(AND(H610="",C610=12),Datenblatt!$I$29,IF(AND(H610="",C610=16),Datenblatt!$I$29,IF(AND(H610="",C610=15),Datenblatt!$I$29,IF(AND(H610="",C610=14),Datenblatt!$I$29,IF(AND(H610="",C610=13),Datenblatt!$I$29,IF(AND($C610=13,H610&gt;Datenblatt!$X$3),0,IF(AND($C610=14,H610&gt;Datenblatt!$X$4),0,IF(AND($C610=15,H610&gt;Datenblatt!$X$5),0,IF(AND($C610=16,H610&gt;Datenblatt!$X$6),0,IF(AND($C610=12,H610&gt;Datenblatt!$X$7),0,IF(AND($C610=11,H610&gt;Datenblatt!$X$8),0,IF(AND($C610=13,H610&lt;Datenblatt!$W$3),100,IF(AND($C610=14,H610&lt;Datenblatt!$W$4),100,IF(AND($C610=15,H610&lt;Datenblatt!$W$5),100,IF(AND($C610=16,H610&lt;Datenblatt!$W$6),100,IF(AND($C610=12,H610&lt;Datenblatt!$W$7),100,IF(AND($C610=11,H610&lt;Datenblatt!$W$8),100,IF($C610=13,(Datenblatt!$B$27*Übersicht!H610^3)+(Datenblatt!$C$27*Übersicht!H610^2)+(Datenblatt!$D$27*Übersicht!H610)+Datenblatt!$E$27,IF($C610=14,(Datenblatt!$B$28*Übersicht!H610^3)+(Datenblatt!$C$28*Übersicht!H610^2)+(Datenblatt!$D$28*Übersicht!H610)+Datenblatt!$E$28,IF($C610=15,(Datenblatt!$B$29*Übersicht!H610^3)+(Datenblatt!$C$29*Übersicht!H610^2)+(Datenblatt!$D$29*Übersicht!H610)+Datenblatt!$E$29,IF($C610=16,(Datenblatt!$B$30*Übersicht!H610^3)+(Datenblatt!$C$30*Übersicht!H610^2)+(Datenblatt!$D$30*Übersicht!H610)+Datenblatt!$E$30,IF($C610=12,(Datenblatt!$B$31*Übersicht!H610^3)+(Datenblatt!$C$31*Übersicht!H610^2)+(Datenblatt!$D$31*Übersicht!H610)+Datenblatt!$E$31,IF($C610=11,(Datenblatt!$B$32*Übersicht!H610^3)+(Datenblatt!$C$32*Übersicht!H610^2)+(Datenblatt!$D$32*Übersicht!H610)+Datenblatt!$E$32,0))))))))))))))))))))))))</f>
        <v>0</v>
      </c>
      <c r="O610" s="2" t="e">
        <f t="shared" si="36"/>
        <v>#DIV/0!</v>
      </c>
      <c r="P610" s="2" t="e">
        <f t="shared" si="37"/>
        <v>#DIV/0!</v>
      </c>
      <c r="R610" s="2"/>
      <c r="S610" s="2">
        <f>Datenblatt!$I$10</f>
        <v>62.816491055091916</v>
      </c>
      <c r="T610" s="2">
        <f>Datenblatt!$I$18</f>
        <v>62.379148900450787</v>
      </c>
      <c r="U610" s="2">
        <f>Datenblatt!$I$26</f>
        <v>55.885385458572635</v>
      </c>
      <c r="V610" s="2">
        <f>Datenblatt!$I$34</f>
        <v>60.727085155488531</v>
      </c>
      <c r="W610" s="7" t="e">
        <f t="shared" si="38"/>
        <v>#DIV/0!</v>
      </c>
      <c r="Y610" s="2">
        <f>Datenblatt!$I$5</f>
        <v>73.48733784597421</v>
      </c>
      <c r="Z610">
        <f>Datenblatt!$I$13</f>
        <v>79.926562848016317</v>
      </c>
      <c r="AA610">
        <f>Datenblatt!$I$21</f>
        <v>79.953620531215734</v>
      </c>
      <c r="AB610">
        <f>Datenblatt!$I$29</f>
        <v>70.851454876954847</v>
      </c>
      <c r="AC610">
        <f>Datenblatt!$I$37</f>
        <v>75.813025407742586</v>
      </c>
      <c r="AD610" s="7" t="e">
        <f t="shared" si="39"/>
        <v>#DIV/0!</v>
      </c>
    </row>
    <row r="611" spans="10:30" ht="19" x14ac:dyDescent="0.25">
      <c r="J611" s="3" t="e">
        <f>IF(AND($C611=13,Datenblatt!M611&lt;Datenblatt!$R$3),0,IF(AND($C611=14,Datenblatt!M611&lt;Datenblatt!$R$4),0,IF(AND($C611=15,Datenblatt!M611&lt;Datenblatt!$R$5),0,IF(AND($C611=16,Datenblatt!M611&lt;Datenblatt!$R$6),0,IF(AND($C611=12,Datenblatt!M611&lt;Datenblatt!$R$7),0,IF(AND($C611=11,Datenblatt!M611&lt;Datenblatt!$R$8),0,IF(AND($C611=13,Datenblatt!M611&gt;Datenblatt!$Q$3),100,IF(AND($C611=14,Datenblatt!M611&gt;Datenblatt!$Q$4),100,IF(AND($C611=15,Datenblatt!M611&gt;Datenblatt!$Q$5),100,IF(AND($C611=16,Datenblatt!M611&gt;Datenblatt!$Q$6),100,IF(AND($C611=12,Datenblatt!M611&gt;Datenblatt!$Q$7),100,IF(AND($C611=11,Datenblatt!M611&gt;Datenblatt!$Q$8),100,IF(Übersicht!$C611=13,Datenblatt!$B$3*Datenblatt!M611^3+Datenblatt!$C$3*Datenblatt!M611^2+Datenblatt!$D$3*Datenblatt!M611+Datenblatt!$E$3,IF(Übersicht!$C611=14,Datenblatt!$B$4*Datenblatt!M611^3+Datenblatt!$C$4*Datenblatt!M611^2+Datenblatt!$D$4*Datenblatt!M611+Datenblatt!$E$4,IF(Übersicht!$C611=15,Datenblatt!$B$5*Datenblatt!M611^3+Datenblatt!$C$5*Datenblatt!M611^2+Datenblatt!$D$5*Datenblatt!M611+Datenblatt!$E$5,IF(Übersicht!$C611=16,Datenblatt!$B$6*Datenblatt!M611^3+Datenblatt!$C$6*Datenblatt!M611^2+Datenblatt!$D$6*Datenblatt!M611+Datenblatt!$E$6,IF(Übersicht!$C611=12,Datenblatt!$B$7*Datenblatt!M611^3+Datenblatt!$C$7*Datenblatt!M611^2+Datenblatt!$D$7*Datenblatt!M611+Datenblatt!$E$7,IF(Übersicht!$C611=11,Datenblatt!$B$8*Datenblatt!M611^3+Datenblatt!$C$8*Datenblatt!M611^2+Datenblatt!$D$8*Datenblatt!M611+Datenblatt!$E$8,0))))))))))))))))))</f>
        <v>#DIV/0!</v>
      </c>
      <c r="K611" t="e">
        <f>IF(AND(Übersicht!$C611=13,Datenblatt!N611&lt;Datenblatt!$T$3),0,IF(AND(Übersicht!$C611=14,Datenblatt!N611&lt;Datenblatt!$T$4),0,IF(AND(Übersicht!$C611=15,Datenblatt!N611&lt;Datenblatt!$T$5),0,IF(AND(Übersicht!$C611=16,Datenblatt!N611&lt;Datenblatt!$T$6),0,IF(AND(Übersicht!$C611=12,Datenblatt!N611&lt;Datenblatt!$T$7),0,IF(AND(Übersicht!$C611=11,Datenblatt!N611&lt;Datenblatt!$T$8),0,IF(AND($C611=13,Datenblatt!N611&gt;Datenblatt!$S$3),100,IF(AND($C611=14,Datenblatt!N611&gt;Datenblatt!$S$4),100,IF(AND($C611=15,Datenblatt!N611&gt;Datenblatt!$S$5),100,IF(AND($C611=16,Datenblatt!N611&gt;Datenblatt!$S$6),100,IF(AND($C611=12,Datenblatt!N611&gt;Datenblatt!$S$7),100,IF(AND($C611=11,Datenblatt!N611&gt;Datenblatt!$S$8),100,IF(Übersicht!$C611=13,Datenblatt!$B$11*Datenblatt!N611^3+Datenblatt!$C$11*Datenblatt!N611^2+Datenblatt!$D$11*Datenblatt!N611+Datenblatt!$E$11,IF(Übersicht!$C611=14,Datenblatt!$B$12*Datenblatt!N611^3+Datenblatt!$C$12*Datenblatt!N611^2+Datenblatt!$D$12*Datenblatt!N611+Datenblatt!$E$12,IF(Übersicht!$C611=15,Datenblatt!$B$13*Datenblatt!N611^3+Datenblatt!$C$13*Datenblatt!N611^2+Datenblatt!$D$13*Datenblatt!N611+Datenblatt!$E$13,IF(Übersicht!$C611=16,Datenblatt!$B$14*Datenblatt!N611^3+Datenblatt!$C$14*Datenblatt!N611^2+Datenblatt!$D$14*Datenblatt!N611+Datenblatt!$E$14,IF(Übersicht!$C611=12,Datenblatt!$B$15*Datenblatt!N611^3+Datenblatt!$C$15*Datenblatt!N611^2+Datenblatt!$D$15*Datenblatt!N611+Datenblatt!$E$15,IF(Übersicht!$C611=11,Datenblatt!$B$16*Datenblatt!N611^3+Datenblatt!$C$16*Datenblatt!N611^2+Datenblatt!$D$16*Datenblatt!N611+Datenblatt!$E$16,0))))))))))))))))))</f>
        <v>#DIV/0!</v>
      </c>
      <c r="L611">
        <f>IF(AND($C611=13,G611&lt;Datenblatt!$V$3),0,IF(AND($C611=14,G611&lt;Datenblatt!$V$4),0,IF(AND($C611=15,G611&lt;Datenblatt!$V$5),0,IF(AND($C611=16,G611&lt;Datenblatt!$V$6),0,IF(AND($C611=12,G611&lt;Datenblatt!$V$7),0,IF(AND($C611=11,G611&lt;Datenblatt!$V$8),0,IF(AND($C611=13,G611&gt;Datenblatt!$U$3),100,IF(AND($C611=14,G611&gt;Datenblatt!$U$4),100,IF(AND($C611=15,G611&gt;Datenblatt!$U$5),100,IF(AND($C611=16,G611&gt;Datenblatt!$U$6),100,IF(AND($C611=12,G611&gt;Datenblatt!$U$7),100,IF(AND($C611=11,G611&gt;Datenblatt!$U$8),100,IF($C611=13,(Datenblatt!$B$19*Übersicht!G611^3)+(Datenblatt!$C$19*Übersicht!G611^2)+(Datenblatt!$D$19*Übersicht!G611)+Datenblatt!$E$19,IF($C611=14,(Datenblatt!$B$20*Übersicht!G611^3)+(Datenblatt!$C$20*Übersicht!G611^2)+(Datenblatt!$D$20*Übersicht!G611)+Datenblatt!$E$20,IF($C611=15,(Datenblatt!$B$21*Übersicht!G611^3)+(Datenblatt!$C$21*Übersicht!G611^2)+(Datenblatt!$D$21*Übersicht!G611)+Datenblatt!$E$21,IF($C611=16,(Datenblatt!$B$22*Übersicht!G611^3)+(Datenblatt!$C$22*Übersicht!G611^2)+(Datenblatt!$D$22*Übersicht!G611)+Datenblatt!$E$22,IF($C611=12,(Datenblatt!$B$23*Übersicht!G611^3)+(Datenblatt!$C$23*Übersicht!G611^2)+(Datenblatt!$D$23*Übersicht!G611)+Datenblatt!$E$23,IF($C611=11,(Datenblatt!$B$24*Übersicht!G611^3)+(Datenblatt!$C$24*Übersicht!G611^2)+(Datenblatt!$D$24*Übersicht!G611)+Datenblatt!$E$24,0))))))))))))))))))</f>
        <v>0</v>
      </c>
      <c r="M611">
        <f>IF(AND(H611="",C611=11),Datenblatt!$I$26,IF(AND(H611="",C611=12),Datenblatt!$I$26,IF(AND(H611="",C611=16),Datenblatt!$I$27,IF(AND(H611="",C611=15),Datenblatt!$I$26,IF(AND(H611="",C611=14),Datenblatt!$I$26,IF(AND(H611="",C611=13),Datenblatt!$I$26,IF(AND($C611=13,H611&gt;Datenblatt!$X$3),0,IF(AND($C611=14,H611&gt;Datenblatt!$X$4),0,IF(AND($C611=15,H611&gt;Datenblatt!$X$5),0,IF(AND($C611=16,H611&gt;Datenblatt!$X$6),0,IF(AND($C611=12,H611&gt;Datenblatt!$X$7),0,IF(AND($C611=11,H611&gt;Datenblatt!$X$8),0,IF(AND($C611=13,H611&lt;Datenblatt!$W$3),100,IF(AND($C611=14,H611&lt;Datenblatt!$W$4),100,IF(AND($C611=15,H611&lt;Datenblatt!$W$5),100,IF(AND($C611=16,H611&lt;Datenblatt!$W$6),100,IF(AND($C611=12,H611&lt;Datenblatt!$W$7),100,IF(AND($C611=11,H611&lt;Datenblatt!$W$8),100,IF($C611=13,(Datenblatt!$B$27*Übersicht!H611^3)+(Datenblatt!$C$27*Übersicht!H611^2)+(Datenblatt!$D$27*Übersicht!H611)+Datenblatt!$E$27,IF($C611=14,(Datenblatt!$B$28*Übersicht!H611^3)+(Datenblatt!$C$28*Übersicht!H611^2)+(Datenblatt!$D$28*Übersicht!H611)+Datenblatt!$E$28,IF($C611=15,(Datenblatt!$B$29*Übersicht!H611^3)+(Datenblatt!$C$29*Übersicht!H611^2)+(Datenblatt!$D$29*Übersicht!H611)+Datenblatt!$E$29,IF($C611=16,(Datenblatt!$B$30*Übersicht!H611^3)+(Datenblatt!$C$30*Übersicht!H611^2)+(Datenblatt!$D$30*Übersicht!H611)+Datenblatt!$E$30,IF($C611=12,(Datenblatt!$B$31*Übersicht!H611^3)+(Datenblatt!$C$31*Übersicht!H611^2)+(Datenblatt!$D$31*Übersicht!H611)+Datenblatt!$E$31,IF($C611=11,(Datenblatt!$B$32*Übersicht!H611^3)+(Datenblatt!$C$32*Übersicht!H611^2)+(Datenblatt!$D$32*Übersicht!H611)+Datenblatt!$E$32,0))))))))))))))))))))))))</f>
        <v>0</v>
      </c>
      <c r="N611">
        <f>IF(AND(H611="",C611=11),Datenblatt!$I$29,IF(AND(H611="",C611=12),Datenblatt!$I$29,IF(AND(H611="",C611=16),Datenblatt!$I$29,IF(AND(H611="",C611=15),Datenblatt!$I$29,IF(AND(H611="",C611=14),Datenblatt!$I$29,IF(AND(H611="",C611=13),Datenblatt!$I$29,IF(AND($C611=13,H611&gt;Datenblatt!$X$3),0,IF(AND($C611=14,H611&gt;Datenblatt!$X$4),0,IF(AND($C611=15,H611&gt;Datenblatt!$X$5),0,IF(AND($C611=16,H611&gt;Datenblatt!$X$6),0,IF(AND($C611=12,H611&gt;Datenblatt!$X$7),0,IF(AND($C611=11,H611&gt;Datenblatt!$X$8),0,IF(AND($C611=13,H611&lt;Datenblatt!$W$3),100,IF(AND($C611=14,H611&lt;Datenblatt!$W$4),100,IF(AND($C611=15,H611&lt;Datenblatt!$W$5),100,IF(AND($C611=16,H611&lt;Datenblatt!$W$6),100,IF(AND($C611=12,H611&lt;Datenblatt!$W$7),100,IF(AND($C611=11,H611&lt;Datenblatt!$W$8),100,IF($C611=13,(Datenblatt!$B$27*Übersicht!H611^3)+(Datenblatt!$C$27*Übersicht!H611^2)+(Datenblatt!$D$27*Übersicht!H611)+Datenblatt!$E$27,IF($C611=14,(Datenblatt!$B$28*Übersicht!H611^3)+(Datenblatt!$C$28*Übersicht!H611^2)+(Datenblatt!$D$28*Übersicht!H611)+Datenblatt!$E$28,IF($C611=15,(Datenblatt!$B$29*Übersicht!H611^3)+(Datenblatt!$C$29*Übersicht!H611^2)+(Datenblatt!$D$29*Übersicht!H611)+Datenblatt!$E$29,IF($C611=16,(Datenblatt!$B$30*Übersicht!H611^3)+(Datenblatt!$C$30*Übersicht!H611^2)+(Datenblatt!$D$30*Übersicht!H611)+Datenblatt!$E$30,IF($C611=12,(Datenblatt!$B$31*Übersicht!H611^3)+(Datenblatt!$C$31*Übersicht!H611^2)+(Datenblatt!$D$31*Übersicht!H611)+Datenblatt!$E$31,IF($C611=11,(Datenblatt!$B$32*Übersicht!H611^3)+(Datenblatt!$C$32*Übersicht!H611^2)+(Datenblatt!$D$32*Übersicht!H611)+Datenblatt!$E$32,0))))))))))))))))))))))))</f>
        <v>0</v>
      </c>
      <c r="O611" s="2" t="e">
        <f t="shared" si="36"/>
        <v>#DIV/0!</v>
      </c>
      <c r="P611" s="2" t="e">
        <f t="shared" si="37"/>
        <v>#DIV/0!</v>
      </c>
      <c r="R611" s="2"/>
      <c r="S611" s="2">
        <f>Datenblatt!$I$10</f>
        <v>62.816491055091916</v>
      </c>
      <c r="T611" s="2">
        <f>Datenblatt!$I$18</f>
        <v>62.379148900450787</v>
      </c>
      <c r="U611" s="2">
        <f>Datenblatt!$I$26</f>
        <v>55.885385458572635</v>
      </c>
      <c r="V611" s="2">
        <f>Datenblatt!$I$34</f>
        <v>60.727085155488531</v>
      </c>
      <c r="W611" s="7" t="e">
        <f t="shared" si="38"/>
        <v>#DIV/0!</v>
      </c>
      <c r="Y611" s="2">
        <f>Datenblatt!$I$5</f>
        <v>73.48733784597421</v>
      </c>
      <c r="Z611">
        <f>Datenblatt!$I$13</f>
        <v>79.926562848016317</v>
      </c>
      <c r="AA611">
        <f>Datenblatt!$I$21</f>
        <v>79.953620531215734</v>
      </c>
      <c r="AB611">
        <f>Datenblatt!$I$29</f>
        <v>70.851454876954847</v>
      </c>
      <c r="AC611">
        <f>Datenblatt!$I$37</f>
        <v>75.813025407742586</v>
      </c>
      <c r="AD611" s="7" t="e">
        <f t="shared" si="39"/>
        <v>#DIV/0!</v>
      </c>
    </row>
    <row r="612" spans="10:30" ht="19" x14ac:dyDescent="0.25">
      <c r="J612" s="3" t="e">
        <f>IF(AND($C612=13,Datenblatt!M612&lt;Datenblatt!$R$3),0,IF(AND($C612=14,Datenblatt!M612&lt;Datenblatt!$R$4),0,IF(AND($C612=15,Datenblatt!M612&lt;Datenblatt!$R$5),0,IF(AND($C612=16,Datenblatt!M612&lt;Datenblatt!$R$6),0,IF(AND($C612=12,Datenblatt!M612&lt;Datenblatt!$R$7),0,IF(AND($C612=11,Datenblatt!M612&lt;Datenblatt!$R$8),0,IF(AND($C612=13,Datenblatt!M612&gt;Datenblatt!$Q$3),100,IF(AND($C612=14,Datenblatt!M612&gt;Datenblatt!$Q$4),100,IF(AND($C612=15,Datenblatt!M612&gt;Datenblatt!$Q$5),100,IF(AND($C612=16,Datenblatt!M612&gt;Datenblatt!$Q$6),100,IF(AND($C612=12,Datenblatt!M612&gt;Datenblatt!$Q$7),100,IF(AND($C612=11,Datenblatt!M612&gt;Datenblatt!$Q$8),100,IF(Übersicht!$C612=13,Datenblatt!$B$3*Datenblatt!M612^3+Datenblatt!$C$3*Datenblatt!M612^2+Datenblatt!$D$3*Datenblatt!M612+Datenblatt!$E$3,IF(Übersicht!$C612=14,Datenblatt!$B$4*Datenblatt!M612^3+Datenblatt!$C$4*Datenblatt!M612^2+Datenblatt!$D$4*Datenblatt!M612+Datenblatt!$E$4,IF(Übersicht!$C612=15,Datenblatt!$B$5*Datenblatt!M612^3+Datenblatt!$C$5*Datenblatt!M612^2+Datenblatt!$D$5*Datenblatt!M612+Datenblatt!$E$5,IF(Übersicht!$C612=16,Datenblatt!$B$6*Datenblatt!M612^3+Datenblatt!$C$6*Datenblatt!M612^2+Datenblatt!$D$6*Datenblatt!M612+Datenblatt!$E$6,IF(Übersicht!$C612=12,Datenblatt!$B$7*Datenblatt!M612^3+Datenblatt!$C$7*Datenblatt!M612^2+Datenblatt!$D$7*Datenblatt!M612+Datenblatt!$E$7,IF(Übersicht!$C612=11,Datenblatt!$B$8*Datenblatt!M612^3+Datenblatt!$C$8*Datenblatt!M612^2+Datenblatt!$D$8*Datenblatt!M612+Datenblatt!$E$8,0))))))))))))))))))</f>
        <v>#DIV/0!</v>
      </c>
      <c r="K612" t="e">
        <f>IF(AND(Übersicht!$C612=13,Datenblatt!N612&lt;Datenblatt!$T$3),0,IF(AND(Übersicht!$C612=14,Datenblatt!N612&lt;Datenblatt!$T$4),0,IF(AND(Übersicht!$C612=15,Datenblatt!N612&lt;Datenblatt!$T$5),0,IF(AND(Übersicht!$C612=16,Datenblatt!N612&lt;Datenblatt!$T$6),0,IF(AND(Übersicht!$C612=12,Datenblatt!N612&lt;Datenblatt!$T$7),0,IF(AND(Übersicht!$C612=11,Datenblatt!N612&lt;Datenblatt!$T$8),0,IF(AND($C612=13,Datenblatt!N612&gt;Datenblatt!$S$3),100,IF(AND($C612=14,Datenblatt!N612&gt;Datenblatt!$S$4),100,IF(AND($C612=15,Datenblatt!N612&gt;Datenblatt!$S$5),100,IF(AND($C612=16,Datenblatt!N612&gt;Datenblatt!$S$6),100,IF(AND($C612=12,Datenblatt!N612&gt;Datenblatt!$S$7),100,IF(AND($C612=11,Datenblatt!N612&gt;Datenblatt!$S$8),100,IF(Übersicht!$C612=13,Datenblatt!$B$11*Datenblatt!N612^3+Datenblatt!$C$11*Datenblatt!N612^2+Datenblatt!$D$11*Datenblatt!N612+Datenblatt!$E$11,IF(Übersicht!$C612=14,Datenblatt!$B$12*Datenblatt!N612^3+Datenblatt!$C$12*Datenblatt!N612^2+Datenblatt!$D$12*Datenblatt!N612+Datenblatt!$E$12,IF(Übersicht!$C612=15,Datenblatt!$B$13*Datenblatt!N612^3+Datenblatt!$C$13*Datenblatt!N612^2+Datenblatt!$D$13*Datenblatt!N612+Datenblatt!$E$13,IF(Übersicht!$C612=16,Datenblatt!$B$14*Datenblatt!N612^3+Datenblatt!$C$14*Datenblatt!N612^2+Datenblatt!$D$14*Datenblatt!N612+Datenblatt!$E$14,IF(Übersicht!$C612=12,Datenblatt!$B$15*Datenblatt!N612^3+Datenblatt!$C$15*Datenblatt!N612^2+Datenblatt!$D$15*Datenblatt!N612+Datenblatt!$E$15,IF(Übersicht!$C612=11,Datenblatt!$B$16*Datenblatt!N612^3+Datenblatt!$C$16*Datenblatt!N612^2+Datenblatt!$D$16*Datenblatt!N612+Datenblatt!$E$16,0))))))))))))))))))</f>
        <v>#DIV/0!</v>
      </c>
      <c r="L612">
        <f>IF(AND($C612=13,G612&lt;Datenblatt!$V$3),0,IF(AND($C612=14,G612&lt;Datenblatt!$V$4),0,IF(AND($C612=15,G612&lt;Datenblatt!$V$5),0,IF(AND($C612=16,G612&lt;Datenblatt!$V$6),0,IF(AND($C612=12,G612&lt;Datenblatt!$V$7),0,IF(AND($C612=11,G612&lt;Datenblatt!$V$8),0,IF(AND($C612=13,G612&gt;Datenblatt!$U$3),100,IF(AND($C612=14,G612&gt;Datenblatt!$U$4),100,IF(AND($C612=15,G612&gt;Datenblatt!$U$5),100,IF(AND($C612=16,G612&gt;Datenblatt!$U$6),100,IF(AND($C612=12,G612&gt;Datenblatt!$U$7),100,IF(AND($C612=11,G612&gt;Datenblatt!$U$8),100,IF($C612=13,(Datenblatt!$B$19*Übersicht!G612^3)+(Datenblatt!$C$19*Übersicht!G612^2)+(Datenblatt!$D$19*Übersicht!G612)+Datenblatt!$E$19,IF($C612=14,(Datenblatt!$B$20*Übersicht!G612^3)+(Datenblatt!$C$20*Übersicht!G612^2)+(Datenblatt!$D$20*Übersicht!G612)+Datenblatt!$E$20,IF($C612=15,(Datenblatt!$B$21*Übersicht!G612^3)+(Datenblatt!$C$21*Übersicht!G612^2)+(Datenblatt!$D$21*Übersicht!G612)+Datenblatt!$E$21,IF($C612=16,(Datenblatt!$B$22*Übersicht!G612^3)+(Datenblatt!$C$22*Übersicht!G612^2)+(Datenblatt!$D$22*Übersicht!G612)+Datenblatt!$E$22,IF($C612=12,(Datenblatt!$B$23*Übersicht!G612^3)+(Datenblatt!$C$23*Übersicht!G612^2)+(Datenblatt!$D$23*Übersicht!G612)+Datenblatt!$E$23,IF($C612=11,(Datenblatt!$B$24*Übersicht!G612^3)+(Datenblatt!$C$24*Übersicht!G612^2)+(Datenblatt!$D$24*Übersicht!G612)+Datenblatt!$E$24,0))))))))))))))))))</f>
        <v>0</v>
      </c>
      <c r="M612">
        <f>IF(AND(H612="",C612=11),Datenblatt!$I$26,IF(AND(H612="",C612=12),Datenblatt!$I$26,IF(AND(H612="",C612=16),Datenblatt!$I$27,IF(AND(H612="",C612=15),Datenblatt!$I$26,IF(AND(H612="",C612=14),Datenblatt!$I$26,IF(AND(H612="",C612=13),Datenblatt!$I$26,IF(AND($C612=13,H612&gt;Datenblatt!$X$3),0,IF(AND($C612=14,H612&gt;Datenblatt!$X$4),0,IF(AND($C612=15,H612&gt;Datenblatt!$X$5),0,IF(AND($C612=16,H612&gt;Datenblatt!$X$6),0,IF(AND($C612=12,H612&gt;Datenblatt!$X$7),0,IF(AND($C612=11,H612&gt;Datenblatt!$X$8),0,IF(AND($C612=13,H612&lt;Datenblatt!$W$3),100,IF(AND($C612=14,H612&lt;Datenblatt!$W$4),100,IF(AND($C612=15,H612&lt;Datenblatt!$W$5),100,IF(AND($C612=16,H612&lt;Datenblatt!$W$6),100,IF(AND($C612=12,H612&lt;Datenblatt!$W$7),100,IF(AND($C612=11,H612&lt;Datenblatt!$W$8),100,IF($C612=13,(Datenblatt!$B$27*Übersicht!H612^3)+(Datenblatt!$C$27*Übersicht!H612^2)+(Datenblatt!$D$27*Übersicht!H612)+Datenblatt!$E$27,IF($C612=14,(Datenblatt!$B$28*Übersicht!H612^3)+(Datenblatt!$C$28*Übersicht!H612^2)+(Datenblatt!$D$28*Übersicht!H612)+Datenblatt!$E$28,IF($C612=15,(Datenblatt!$B$29*Übersicht!H612^3)+(Datenblatt!$C$29*Übersicht!H612^2)+(Datenblatt!$D$29*Übersicht!H612)+Datenblatt!$E$29,IF($C612=16,(Datenblatt!$B$30*Übersicht!H612^3)+(Datenblatt!$C$30*Übersicht!H612^2)+(Datenblatt!$D$30*Übersicht!H612)+Datenblatt!$E$30,IF($C612=12,(Datenblatt!$B$31*Übersicht!H612^3)+(Datenblatt!$C$31*Übersicht!H612^2)+(Datenblatt!$D$31*Übersicht!H612)+Datenblatt!$E$31,IF($C612=11,(Datenblatt!$B$32*Übersicht!H612^3)+(Datenblatt!$C$32*Übersicht!H612^2)+(Datenblatt!$D$32*Übersicht!H612)+Datenblatt!$E$32,0))))))))))))))))))))))))</f>
        <v>0</v>
      </c>
      <c r="N612">
        <f>IF(AND(H612="",C612=11),Datenblatt!$I$29,IF(AND(H612="",C612=12),Datenblatt!$I$29,IF(AND(H612="",C612=16),Datenblatt!$I$29,IF(AND(H612="",C612=15),Datenblatt!$I$29,IF(AND(H612="",C612=14),Datenblatt!$I$29,IF(AND(H612="",C612=13),Datenblatt!$I$29,IF(AND($C612=13,H612&gt;Datenblatt!$X$3),0,IF(AND($C612=14,H612&gt;Datenblatt!$X$4),0,IF(AND($C612=15,H612&gt;Datenblatt!$X$5),0,IF(AND($C612=16,H612&gt;Datenblatt!$X$6),0,IF(AND($C612=12,H612&gt;Datenblatt!$X$7),0,IF(AND($C612=11,H612&gt;Datenblatt!$X$8),0,IF(AND($C612=13,H612&lt;Datenblatt!$W$3),100,IF(AND($C612=14,H612&lt;Datenblatt!$W$4),100,IF(AND($C612=15,H612&lt;Datenblatt!$W$5),100,IF(AND($C612=16,H612&lt;Datenblatt!$W$6),100,IF(AND($C612=12,H612&lt;Datenblatt!$W$7),100,IF(AND($C612=11,H612&lt;Datenblatt!$W$8),100,IF($C612=13,(Datenblatt!$B$27*Übersicht!H612^3)+(Datenblatt!$C$27*Übersicht!H612^2)+(Datenblatt!$D$27*Übersicht!H612)+Datenblatt!$E$27,IF($C612=14,(Datenblatt!$B$28*Übersicht!H612^3)+(Datenblatt!$C$28*Übersicht!H612^2)+(Datenblatt!$D$28*Übersicht!H612)+Datenblatt!$E$28,IF($C612=15,(Datenblatt!$B$29*Übersicht!H612^3)+(Datenblatt!$C$29*Übersicht!H612^2)+(Datenblatt!$D$29*Übersicht!H612)+Datenblatt!$E$29,IF($C612=16,(Datenblatt!$B$30*Übersicht!H612^3)+(Datenblatt!$C$30*Übersicht!H612^2)+(Datenblatt!$D$30*Übersicht!H612)+Datenblatt!$E$30,IF($C612=12,(Datenblatt!$B$31*Übersicht!H612^3)+(Datenblatt!$C$31*Übersicht!H612^2)+(Datenblatt!$D$31*Übersicht!H612)+Datenblatt!$E$31,IF($C612=11,(Datenblatt!$B$32*Übersicht!H612^3)+(Datenblatt!$C$32*Übersicht!H612^2)+(Datenblatt!$D$32*Übersicht!H612)+Datenblatt!$E$32,0))))))))))))))))))))))))</f>
        <v>0</v>
      </c>
      <c r="O612" s="2" t="e">
        <f t="shared" si="36"/>
        <v>#DIV/0!</v>
      </c>
      <c r="P612" s="2" t="e">
        <f t="shared" si="37"/>
        <v>#DIV/0!</v>
      </c>
      <c r="R612" s="2"/>
      <c r="S612" s="2">
        <f>Datenblatt!$I$10</f>
        <v>62.816491055091916</v>
      </c>
      <c r="T612" s="2">
        <f>Datenblatt!$I$18</f>
        <v>62.379148900450787</v>
      </c>
      <c r="U612" s="2">
        <f>Datenblatt!$I$26</f>
        <v>55.885385458572635</v>
      </c>
      <c r="V612" s="2">
        <f>Datenblatt!$I$34</f>
        <v>60.727085155488531</v>
      </c>
      <c r="W612" s="7" t="e">
        <f t="shared" si="38"/>
        <v>#DIV/0!</v>
      </c>
      <c r="Y612" s="2">
        <f>Datenblatt!$I$5</f>
        <v>73.48733784597421</v>
      </c>
      <c r="Z612">
        <f>Datenblatt!$I$13</f>
        <v>79.926562848016317</v>
      </c>
      <c r="AA612">
        <f>Datenblatt!$I$21</f>
        <v>79.953620531215734</v>
      </c>
      <c r="AB612">
        <f>Datenblatt!$I$29</f>
        <v>70.851454876954847</v>
      </c>
      <c r="AC612">
        <f>Datenblatt!$I$37</f>
        <v>75.813025407742586</v>
      </c>
      <c r="AD612" s="7" t="e">
        <f t="shared" si="39"/>
        <v>#DIV/0!</v>
      </c>
    </row>
    <row r="613" spans="10:30" ht="19" x14ac:dyDescent="0.25">
      <c r="J613" s="3" t="e">
        <f>IF(AND($C613=13,Datenblatt!M613&lt;Datenblatt!$R$3),0,IF(AND($C613=14,Datenblatt!M613&lt;Datenblatt!$R$4),0,IF(AND($C613=15,Datenblatt!M613&lt;Datenblatt!$R$5),0,IF(AND($C613=16,Datenblatt!M613&lt;Datenblatt!$R$6),0,IF(AND($C613=12,Datenblatt!M613&lt;Datenblatt!$R$7),0,IF(AND($C613=11,Datenblatt!M613&lt;Datenblatt!$R$8),0,IF(AND($C613=13,Datenblatt!M613&gt;Datenblatt!$Q$3),100,IF(AND($C613=14,Datenblatt!M613&gt;Datenblatt!$Q$4),100,IF(AND($C613=15,Datenblatt!M613&gt;Datenblatt!$Q$5),100,IF(AND($C613=16,Datenblatt!M613&gt;Datenblatt!$Q$6),100,IF(AND($C613=12,Datenblatt!M613&gt;Datenblatt!$Q$7),100,IF(AND($C613=11,Datenblatt!M613&gt;Datenblatt!$Q$8),100,IF(Übersicht!$C613=13,Datenblatt!$B$3*Datenblatt!M613^3+Datenblatt!$C$3*Datenblatt!M613^2+Datenblatt!$D$3*Datenblatt!M613+Datenblatt!$E$3,IF(Übersicht!$C613=14,Datenblatt!$B$4*Datenblatt!M613^3+Datenblatt!$C$4*Datenblatt!M613^2+Datenblatt!$D$4*Datenblatt!M613+Datenblatt!$E$4,IF(Übersicht!$C613=15,Datenblatt!$B$5*Datenblatt!M613^3+Datenblatt!$C$5*Datenblatt!M613^2+Datenblatt!$D$5*Datenblatt!M613+Datenblatt!$E$5,IF(Übersicht!$C613=16,Datenblatt!$B$6*Datenblatt!M613^3+Datenblatt!$C$6*Datenblatt!M613^2+Datenblatt!$D$6*Datenblatt!M613+Datenblatt!$E$6,IF(Übersicht!$C613=12,Datenblatt!$B$7*Datenblatt!M613^3+Datenblatt!$C$7*Datenblatt!M613^2+Datenblatt!$D$7*Datenblatt!M613+Datenblatt!$E$7,IF(Übersicht!$C613=11,Datenblatt!$B$8*Datenblatt!M613^3+Datenblatt!$C$8*Datenblatt!M613^2+Datenblatt!$D$8*Datenblatt!M613+Datenblatt!$E$8,0))))))))))))))))))</f>
        <v>#DIV/0!</v>
      </c>
      <c r="K613" t="e">
        <f>IF(AND(Übersicht!$C613=13,Datenblatt!N613&lt;Datenblatt!$T$3),0,IF(AND(Übersicht!$C613=14,Datenblatt!N613&lt;Datenblatt!$T$4),0,IF(AND(Übersicht!$C613=15,Datenblatt!N613&lt;Datenblatt!$T$5),0,IF(AND(Übersicht!$C613=16,Datenblatt!N613&lt;Datenblatt!$T$6),0,IF(AND(Übersicht!$C613=12,Datenblatt!N613&lt;Datenblatt!$T$7),0,IF(AND(Übersicht!$C613=11,Datenblatt!N613&lt;Datenblatt!$T$8),0,IF(AND($C613=13,Datenblatt!N613&gt;Datenblatt!$S$3),100,IF(AND($C613=14,Datenblatt!N613&gt;Datenblatt!$S$4),100,IF(AND($C613=15,Datenblatt!N613&gt;Datenblatt!$S$5),100,IF(AND($C613=16,Datenblatt!N613&gt;Datenblatt!$S$6),100,IF(AND($C613=12,Datenblatt!N613&gt;Datenblatt!$S$7),100,IF(AND($C613=11,Datenblatt!N613&gt;Datenblatt!$S$8),100,IF(Übersicht!$C613=13,Datenblatt!$B$11*Datenblatt!N613^3+Datenblatt!$C$11*Datenblatt!N613^2+Datenblatt!$D$11*Datenblatt!N613+Datenblatt!$E$11,IF(Übersicht!$C613=14,Datenblatt!$B$12*Datenblatt!N613^3+Datenblatt!$C$12*Datenblatt!N613^2+Datenblatt!$D$12*Datenblatt!N613+Datenblatt!$E$12,IF(Übersicht!$C613=15,Datenblatt!$B$13*Datenblatt!N613^3+Datenblatt!$C$13*Datenblatt!N613^2+Datenblatt!$D$13*Datenblatt!N613+Datenblatt!$E$13,IF(Übersicht!$C613=16,Datenblatt!$B$14*Datenblatt!N613^3+Datenblatt!$C$14*Datenblatt!N613^2+Datenblatt!$D$14*Datenblatt!N613+Datenblatt!$E$14,IF(Übersicht!$C613=12,Datenblatt!$B$15*Datenblatt!N613^3+Datenblatt!$C$15*Datenblatt!N613^2+Datenblatt!$D$15*Datenblatt!N613+Datenblatt!$E$15,IF(Übersicht!$C613=11,Datenblatt!$B$16*Datenblatt!N613^3+Datenblatt!$C$16*Datenblatt!N613^2+Datenblatt!$D$16*Datenblatt!N613+Datenblatt!$E$16,0))))))))))))))))))</f>
        <v>#DIV/0!</v>
      </c>
      <c r="L613">
        <f>IF(AND($C613=13,G613&lt;Datenblatt!$V$3),0,IF(AND($C613=14,G613&lt;Datenblatt!$V$4),0,IF(AND($C613=15,G613&lt;Datenblatt!$V$5),0,IF(AND($C613=16,G613&lt;Datenblatt!$V$6),0,IF(AND($C613=12,G613&lt;Datenblatt!$V$7),0,IF(AND($C613=11,G613&lt;Datenblatt!$V$8),0,IF(AND($C613=13,G613&gt;Datenblatt!$U$3),100,IF(AND($C613=14,G613&gt;Datenblatt!$U$4),100,IF(AND($C613=15,G613&gt;Datenblatt!$U$5),100,IF(AND($C613=16,G613&gt;Datenblatt!$U$6),100,IF(AND($C613=12,G613&gt;Datenblatt!$U$7),100,IF(AND($C613=11,G613&gt;Datenblatt!$U$8),100,IF($C613=13,(Datenblatt!$B$19*Übersicht!G613^3)+(Datenblatt!$C$19*Übersicht!G613^2)+(Datenblatt!$D$19*Übersicht!G613)+Datenblatt!$E$19,IF($C613=14,(Datenblatt!$B$20*Übersicht!G613^3)+(Datenblatt!$C$20*Übersicht!G613^2)+(Datenblatt!$D$20*Übersicht!G613)+Datenblatt!$E$20,IF($C613=15,(Datenblatt!$B$21*Übersicht!G613^3)+(Datenblatt!$C$21*Übersicht!G613^2)+(Datenblatt!$D$21*Übersicht!G613)+Datenblatt!$E$21,IF($C613=16,(Datenblatt!$B$22*Übersicht!G613^3)+(Datenblatt!$C$22*Übersicht!G613^2)+(Datenblatt!$D$22*Übersicht!G613)+Datenblatt!$E$22,IF($C613=12,(Datenblatt!$B$23*Übersicht!G613^3)+(Datenblatt!$C$23*Übersicht!G613^2)+(Datenblatt!$D$23*Übersicht!G613)+Datenblatt!$E$23,IF($C613=11,(Datenblatt!$B$24*Übersicht!G613^3)+(Datenblatt!$C$24*Übersicht!G613^2)+(Datenblatt!$D$24*Übersicht!G613)+Datenblatt!$E$24,0))))))))))))))))))</f>
        <v>0</v>
      </c>
      <c r="M613">
        <f>IF(AND(H613="",C613=11),Datenblatt!$I$26,IF(AND(H613="",C613=12),Datenblatt!$I$26,IF(AND(H613="",C613=16),Datenblatt!$I$27,IF(AND(H613="",C613=15),Datenblatt!$I$26,IF(AND(H613="",C613=14),Datenblatt!$I$26,IF(AND(H613="",C613=13),Datenblatt!$I$26,IF(AND($C613=13,H613&gt;Datenblatt!$X$3),0,IF(AND($C613=14,H613&gt;Datenblatt!$X$4),0,IF(AND($C613=15,H613&gt;Datenblatt!$X$5),0,IF(AND($C613=16,H613&gt;Datenblatt!$X$6),0,IF(AND($C613=12,H613&gt;Datenblatt!$X$7),0,IF(AND($C613=11,H613&gt;Datenblatt!$X$8),0,IF(AND($C613=13,H613&lt;Datenblatt!$W$3),100,IF(AND($C613=14,H613&lt;Datenblatt!$W$4),100,IF(AND($C613=15,H613&lt;Datenblatt!$W$5),100,IF(AND($C613=16,H613&lt;Datenblatt!$W$6),100,IF(AND($C613=12,H613&lt;Datenblatt!$W$7),100,IF(AND($C613=11,H613&lt;Datenblatt!$W$8),100,IF($C613=13,(Datenblatt!$B$27*Übersicht!H613^3)+(Datenblatt!$C$27*Übersicht!H613^2)+(Datenblatt!$D$27*Übersicht!H613)+Datenblatt!$E$27,IF($C613=14,(Datenblatt!$B$28*Übersicht!H613^3)+(Datenblatt!$C$28*Übersicht!H613^2)+(Datenblatt!$D$28*Übersicht!H613)+Datenblatt!$E$28,IF($C613=15,(Datenblatt!$B$29*Übersicht!H613^3)+(Datenblatt!$C$29*Übersicht!H613^2)+(Datenblatt!$D$29*Übersicht!H613)+Datenblatt!$E$29,IF($C613=16,(Datenblatt!$B$30*Übersicht!H613^3)+(Datenblatt!$C$30*Übersicht!H613^2)+(Datenblatt!$D$30*Übersicht!H613)+Datenblatt!$E$30,IF($C613=12,(Datenblatt!$B$31*Übersicht!H613^3)+(Datenblatt!$C$31*Übersicht!H613^2)+(Datenblatt!$D$31*Übersicht!H613)+Datenblatt!$E$31,IF($C613=11,(Datenblatt!$B$32*Übersicht!H613^3)+(Datenblatt!$C$32*Übersicht!H613^2)+(Datenblatt!$D$32*Übersicht!H613)+Datenblatt!$E$32,0))))))))))))))))))))))))</f>
        <v>0</v>
      </c>
      <c r="N613">
        <f>IF(AND(H613="",C613=11),Datenblatt!$I$29,IF(AND(H613="",C613=12),Datenblatt!$I$29,IF(AND(H613="",C613=16),Datenblatt!$I$29,IF(AND(H613="",C613=15),Datenblatt!$I$29,IF(AND(H613="",C613=14),Datenblatt!$I$29,IF(AND(H613="",C613=13),Datenblatt!$I$29,IF(AND($C613=13,H613&gt;Datenblatt!$X$3),0,IF(AND($C613=14,H613&gt;Datenblatt!$X$4),0,IF(AND($C613=15,H613&gt;Datenblatt!$X$5),0,IF(AND($C613=16,H613&gt;Datenblatt!$X$6),0,IF(AND($C613=12,H613&gt;Datenblatt!$X$7),0,IF(AND($C613=11,H613&gt;Datenblatt!$X$8),0,IF(AND($C613=13,H613&lt;Datenblatt!$W$3),100,IF(AND($C613=14,H613&lt;Datenblatt!$W$4),100,IF(AND($C613=15,H613&lt;Datenblatt!$W$5),100,IF(AND($C613=16,H613&lt;Datenblatt!$W$6),100,IF(AND($C613=12,H613&lt;Datenblatt!$W$7),100,IF(AND($C613=11,H613&lt;Datenblatt!$W$8),100,IF($C613=13,(Datenblatt!$B$27*Übersicht!H613^3)+(Datenblatt!$C$27*Übersicht!H613^2)+(Datenblatt!$D$27*Übersicht!H613)+Datenblatt!$E$27,IF($C613=14,(Datenblatt!$B$28*Übersicht!H613^3)+(Datenblatt!$C$28*Übersicht!H613^2)+(Datenblatt!$D$28*Übersicht!H613)+Datenblatt!$E$28,IF($C613=15,(Datenblatt!$B$29*Übersicht!H613^3)+(Datenblatt!$C$29*Übersicht!H613^2)+(Datenblatt!$D$29*Übersicht!H613)+Datenblatt!$E$29,IF($C613=16,(Datenblatt!$B$30*Übersicht!H613^3)+(Datenblatt!$C$30*Übersicht!H613^2)+(Datenblatt!$D$30*Übersicht!H613)+Datenblatt!$E$30,IF($C613=12,(Datenblatt!$B$31*Übersicht!H613^3)+(Datenblatt!$C$31*Übersicht!H613^2)+(Datenblatt!$D$31*Übersicht!H613)+Datenblatt!$E$31,IF($C613=11,(Datenblatt!$B$32*Übersicht!H613^3)+(Datenblatt!$C$32*Übersicht!H613^2)+(Datenblatt!$D$32*Übersicht!H613)+Datenblatt!$E$32,0))))))))))))))))))))))))</f>
        <v>0</v>
      </c>
      <c r="O613" s="2" t="e">
        <f t="shared" si="36"/>
        <v>#DIV/0!</v>
      </c>
      <c r="P613" s="2" t="e">
        <f t="shared" si="37"/>
        <v>#DIV/0!</v>
      </c>
      <c r="R613" s="2"/>
      <c r="S613" s="2">
        <f>Datenblatt!$I$10</f>
        <v>62.816491055091916</v>
      </c>
      <c r="T613" s="2">
        <f>Datenblatt!$I$18</f>
        <v>62.379148900450787</v>
      </c>
      <c r="U613" s="2">
        <f>Datenblatt!$I$26</f>
        <v>55.885385458572635</v>
      </c>
      <c r="V613" s="2">
        <f>Datenblatt!$I$34</f>
        <v>60.727085155488531</v>
      </c>
      <c r="W613" s="7" t="e">
        <f t="shared" si="38"/>
        <v>#DIV/0!</v>
      </c>
      <c r="Y613" s="2">
        <f>Datenblatt!$I$5</f>
        <v>73.48733784597421</v>
      </c>
      <c r="Z613">
        <f>Datenblatt!$I$13</f>
        <v>79.926562848016317</v>
      </c>
      <c r="AA613">
        <f>Datenblatt!$I$21</f>
        <v>79.953620531215734</v>
      </c>
      <c r="AB613">
        <f>Datenblatt!$I$29</f>
        <v>70.851454876954847</v>
      </c>
      <c r="AC613">
        <f>Datenblatt!$I$37</f>
        <v>75.813025407742586</v>
      </c>
      <c r="AD613" s="7" t="e">
        <f t="shared" si="39"/>
        <v>#DIV/0!</v>
      </c>
    </row>
    <row r="614" spans="10:30" ht="19" x14ac:dyDescent="0.25">
      <c r="J614" s="3" t="e">
        <f>IF(AND($C614=13,Datenblatt!M614&lt;Datenblatt!$R$3),0,IF(AND($C614=14,Datenblatt!M614&lt;Datenblatt!$R$4),0,IF(AND($C614=15,Datenblatt!M614&lt;Datenblatt!$R$5),0,IF(AND($C614=16,Datenblatt!M614&lt;Datenblatt!$R$6),0,IF(AND($C614=12,Datenblatt!M614&lt;Datenblatt!$R$7),0,IF(AND($C614=11,Datenblatt!M614&lt;Datenblatt!$R$8),0,IF(AND($C614=13,Datenblatt!M614&gt;Datenblatt!$Q$3),100,IF(AND($C614=14,Datenblatt!M614&gt;Datenblatt!$Q$4),100,IF(AND($C614=15,Datenblatt!M614&gt;Datenblatt!$Q$5),100,IF(AND($C614=16,Datenblatt!M614&gt;Datenblatt!$Q$6),100,IF(AND($C614=12,Datenblatt!M614&gt;Datenblatt!$Q$7),100,IF(AND($C614=11,Datenblatt!M614&gt;Datenblatt!$Q$8),100,IF(Übersicht!$C614=13,Datenblatt!$B$3*Datenblatt!M614^3+Datenblatt!$C$3*Datenblatt!M614^2+Datenblatt!$D$3*Datenblatt!M614+Datenblatt!$E$3,IF(Übersicht!$C614=14,Datenblatt!$B$4*Datenblatt!M614^3+Datenblatt!$C$4*Datenblatt!M614^2+Datenblatt!$D$4*Datenblatt!M614+Datenblatt!$E$4,IF(Übersicht!$C614=15,Datenblatt!$B$5*Datenblatt!M614^3+Datenblatt!$C$5*Datenblatt!M614^2+Datenblatt!$D$5*Datenblatt!M614+Datenblatt!$E$5,IF(Übersicht!$C614=16,Datenblatt!$B$6*Datenblatt!M614^3+Datenblatt!$C$6*Datenblatt!M614^2+Datenblatt!$D$6*Datenblatt!M614+Datenblatt!$E$6,IF(Übersicht!$C614=12,Datenblatt!$B$7*Datenblatt!M614^3+Datenblatt!$C$7*Datenblatt!M614^2+Datenblatt!$D$7*Datenblatt!M614+Datenblatt!$E$7,IF(Übersicht!$C614=11,Datenblatt!$B$8*Datenblatt!M614^3+Datenblatt!$C$8*Datenblatt!M614^2+Datenblatt!$D$8*Datenblatt!M614+Datenblatt!$E$8,0))))))))))))))))))</f>
        <v>#DIV/0!</v>
      </c>
      <c r="K614" t="e">
        <f>IF(AND(Übersicht!$C614=13,Datenblatt!N614&lt;Datenblatt!$T$3),0,IF(AND(Übersicht!$C614=14,Datenblatt!N614&lt;Datenblatt!$T$4),0,IF(AND(Übersicht!$C614=15,Datenblatt!N614&lt;Datenblatt!$T$5),0,IF(AND(Übersicht!$C614=16,Datenblatt!N614&lt;Datenblatt!$T$6),0,IF(AND(Übersicht!$C614=12,Datenblatt!N614&lt;Datenblatt!$T$7),0,IF(AND(Übersicht!$C614=11,Datenblatt!N614&lt;Datenblatt!$T$8),0,IF(AND($C614=13,Datenblatt!N614&gt;Datenblatt!$S$3),100,IF(AND($C614=14,Datenblatt!N614&gt;Datenblatt!$S$4),100,IF(AND($C614=15,Datenblatt!N614&gt;Datenblatt!$S$5),100,IF(AND($C614=16,Datenblatt!N614&gt;Datenblatt!$S$6),100,IF(AND($C614=12,Datenblatt!N614&gt;Datenblatt!$S$7),100,IF(AND($C614=11,Datenblatt!N614&gt;Datenblatt!$S$8),100,IF(Übersicht!$C614=13,Datenblatt!$B$11*Datenblatt!N614^3+Datenblatt!$C$11*Datenblatt!N614^2+Datenblatt!$D$11*Datenblatt!N614+Datenblatt!$E$11,IF(Übersicht!$C614=14,Datenblatt!$B$12*Datenblatt!N614^3+Datenblatt!$C$12*Datenblatt!N614^2+Datenblatt!$D$12*Datenblatt!N614+Datenblatt!$E$12,IF(Übersicht!$C614=15,Datenblatt!$B$13*Datenblatt!N614^3+Datenblatt!$C$13*Datenblatt!N614^2+Datenblatt!$D$13*Datenblatt!N614+Datenblatt!$E$13,IF(Übersicht!$C614=16,Datenblatt!$B$14*Datenblatt!N614^3+Datenblatt!$C$14*Datenblatt!N614^2+Datenblatt!$D$14*Datenblatt!N614+Datenblatt!$E$14,IF(Übersicht!$C614=12,Datenblatt!$B$15*Datenblatt!N614^3+Datenblatt!$C$15*Datenblatt!N614^2+Datenblatt!$D$15*Datenblatt!N614+Datenblatt!$E$15,IF(Übersicht!$C614=11,Datenblatt!$B$16*Datenblatt!N614^3+Datenblatt!$C$16*Datenblatt!N614^2+Datenblatt!$D$16*Datenblatt!N614+Datenblatt!$E$16,0))))))))))))))))))</f>
        <v>#DIV/0!</v>
      </c>
      <c r="L614">
        <f>IF(AND($C614=13,G614&lt;Datenblatt!$V$3),0,IF(AND($C614=14,G614&lt;Datenblatt!$V$4),0,IF(AND($C614=15,G614&lt;Datenblatt!$V$5),0,IF(AND($C614=16,G614&lt;Datenblatt!$V$6),0,IF(AND($C614=12,G614&lt;Datenblatt!$V$7),0,IF(AND($C614=11,G614&lt;Datenblatt!$V$8),0,IF(AND($C614=13,G614&gt;Datenblatt!$U$3),100,IF(AND($C614=14,G614&gt;Datenblatt!$U$4),100,IF(AND($C614=15,G614&gt;Datenblatt!$U$5),100,IF(AND($C614=16,G614&gt;Datenblatt!$U$6),100,IF(AND($C614=12,G614&gt;Datenblatt!$U$7),100,IF(AND($C614=11,G614&gt;Datenblatt!$U$8),100,IF($C614=13,(Datenblatt!$B$19*Übersicht!G614^3)+(Datenblatt!$C$19*Übersicht!G614^2)+(Datenblatt!$D$19*Übersicht!G614)+Datenblatt!$E$19,IF($C614=14,(Datenblatt!$B$20*Übersicht!G614^3)+(Datenblatt!$C$20*Übersicht!G614^2)+(Datenblatt!$D$20*Übersicht!G614)+Datenblatt!$E$20,IF($C614=15,(Datenblatt!$B$21*Übersicht!G614^3)+(Datenblatt!$C$21*Übersicht!G614^2)+(Datenblatt!$D$21*Übersicht!G614)+Datenblatt!$E$21,IF($C614=16,(Datenblatt!$B$22*Übersicht!G614^3)+(Datenblatt!$C$22*Übersicht!G614^2)+(Datenblatt!$D$22*Übersicht!G614)+Datenblatt!$E$22,IF($C614=12,(Datenblatt!$B$23*Übersicht!G614^3)+(Datenblatt!$C$23*Übersicht!G614^2)+(Datenblatt!$D$23*Übersicht!G614)+Datenblatt!$E$23,IF($C614=11,(Datenblatt!$B$24*Übersicht!G614^3)+(Datenblatt!$C$24*Übersicht!G614^2)+(Datenblatt!$D$24*Übersicht!G614)+Datenblatt!$E$24,0))))))))))))))))))</f>
        <v>0</v>
      </c>
      <c r="M614">
        <f>IF(AND(H614="",C614=11),Datenblatt!$I$26,IF(AND(H614="",C614=12),Datenblatt!$I$26,IF(AND(H614="",C614=16),Datenblatt!$I$27,IF(AND(H614="",C614=15),Datenblatt!$I$26,IF(AND(H614="",C614=14),Datenblatt!$I$26,IF(AND(H614="",C614=13),Datenblatt!$I$26,IF(AND($C614=13,H614&gt;Datenblatt!$X$3),0,IF(AND($C614=14,H614&gt;Datenblatt!$X$4),0,IF(AND($C614=15,H614&gt;Datenblatt!$X$5),0,IF(AND($C614=16,H614&gt;Datenblatt!$X$6),0,IF(AND($C614=12,H614&gt;Datenblatt!$X$7),0,IF(AND($C614=11,H614&gt;Datenblatt!$X$8),0,IF(AND($C614=13,H614&lt;Datenblatt!$W$3),100,IF(AND($C614=14,H614&lt;Datenblatt!$W$4),100,IF(AND($C614=15,H614&lt;Datenblatt!$W$5),100,IF(AND($C614=16,H614&lt;Datenblatt!$W$6),100,IF(AND($C614=12,H614&lt;Datenblatt!$W$7),100,IF(AND($C614=11,H614&lt;Datenblatt!$W$8),100,IF($C614=13,(Datenblatt!$B$27*Übersicht!H614^3)+(Datenblatt!$C$27*Übersicht!H614^2)+(Datenblatt!$D$27*Übersicht!H614)+Datenblatt!$E$27,IF($C614=14,(Datenblatt!$B$28*Übersicht!H614^3)+(Datenblatt!$C$28*Übersicht!H614^2)+(Datenblatt!$D$28*Übersicht!H614)+Datenblatt!$E$28,IF($C614=15,(Datenblatt!$B$29*Übersicht!H614^3)+(Datenblatt!$C$29*Übersicht!H614^2)+(Datenblatt!$D$29*Übersicht!H614)+Datenblatt!$E$29,IF($C614=16,(Datenblatt!$B$30*Übersicht!H614^3)+(Datenblatt!$C$30*Übersicht!H614^2)+(Datenblatt!$D$30*Übersicht!H614)+Datenblatt!$E$30,IF($C614=12,(Datenblatt!$B$31*Übersicht!H614^3)+(Datenblatt!$C$31*Übersicht!H614^2)+(Datenblatt!$D$31*Übersicht!H614)+Datenblatt!$E$31,IF($C614=11,(Datenblatt!$B$32*Übersicht!H614^3)+(Datenblatt!$C$32*Übersicht!H614^2)+(Datenblatt!$D$32*Übersicht!H614)+Datenblatt!$E$32,0))))))))))))))))))))))))</f>
        <v>0</v>
      </c>
      <c r="N614">
        <f>IF(AND(H614="",C614=11),Datenblatt!$I$29,IF(AND(H614="",C614=12),Datenblatt!$I$29,IF(AND(H614="",C614=16),Datenblatt!$I$29,IF(AND(H614="",C614=15),Datenblatt!$I$29,IF(AND(H614="",C614=14),Datenblatt!$I$29,IF(AND(H614="",C614=13),Datenblatt!$I$29,IF(AND($C614=13,H614&gt;Datenblatt!$X$3),0,IF(AND($C614=14,H614&gt;Datenblatt!$X$4),0,IF(AND($C614=15,H614&gt;Datenblatt!$X$5),0,IF(AND($C614=16,H614&gt;Datenblatt!$X$6),0,IF(AND($C614=12,H614&gt;Datenblatt!$X$7),0,IF(AND($C614=11,H614&gt;Datenblatt!$X$8),0,IF(AND($C614=13,H614&lt;Datenblatt!$W$3),100,IF(AND($C614=14,H614&lt;Datenblatt!$W$4),100,IF(AND($C614=15,H614&lt;Datenblatt!$W$5),100,IF(AND($C614=16,H614&lt;Datenblatt!$W$6),100,IF(AND($C614=12,H614&lt;Datenblatt!$W$7),100,IF(AND($C614=11,H614&lt;Datenblatt!$W$8),100,IF($C614=13,(Datenblatt!$B$27*Übersicht!H614^3)+(Datenblatt!$C$27*Übersicht!H614^2)+(Datenblatt!$D$27*Übersicht!H614)+Datenblatt!$E$27,IF($C614=14,(Datenblatt!$B$28*Übersicht!H614^3)+(Datenblatt!$C$28*Übersicht!H614^2)+(Datenblatt!$D$28*Übersicht!H614)+Datenblatt!$E$28,IF($C614=15,(Datenblatt!$B$29*Übersicht!H614^3)+(Datenblatt!$C$29*Übersicht!H614^2)+(Datenblatt!$D$29*Übersicht!H614)+Datenblatt!$E$29,IF($C614=16,(Datenblatt!$B$30*Übersicht!H614^3)+(Datenblatt!$C$30*Übersicht!H614^2)+(Datenblatt!$D$30*Übersicht!H614)+Datenblatt!$E$30,IF($C614=12,(Datenblatt!$B$31*Übersicht!H614^3)+(Datenblatt!$C$31*Übersicht!H614^2)+(Datenblatt!$D$31*Übersicht!H614)+Datenblatt!$E$31,IF($C614=11,(Datenblatt!$B$32*Übersicht!H614^3)+(Datenblatt!$C$32*Übersicht!H614^2)+(Datenblatt!$D$32*Übersicht!H614)+Datenblatt!$E$32,0))))))))))))))))))))))))</f>
        <v>0</v>
      </c>
      <c r="O614" s="2" t="e">
        <f t="shared" si="36"/>
        <v>#DIV/0!</v>
      </c>
      <c r="P614" s="2" t="e">
        <f t="shared" si="37"/>
        <v>#DIV/0!</v>
      </c>
      <c r="R614" s="2"/>
      <c r="S614" s="2">
        <f>Datenblatt!$I$10</f>
        <v>62.816491055091916</v>
      </c>
      <c r="T614" s="2">
        <f>Datenblatt!$I$18</f>
        <v>62.379148900450787</v>
      </c>
      <c r="U614" s="2">
        <f>Datenblatt!$I$26</f>
        <v>55.885385458572635</v>
      </c>
      <c r="V614" s="2">
        <f>Datenblatt!$I$34</f>
        <v>60.727085155488531</v>
      </c>
      <c r="W614" s="7" t="e">
        <f t="shared" si="38"/>
        <v>#DIV/0!</v>
      </c>
      <c r="Y614" s="2">
        <f>Datenblatt!$I$5</f>
        <v>73.48733784597421</v>
      </c>
      <c r="Z614">
        <f>Datenblatt!$I$13</f>
        <v>79.926562848016317</v>
      </c>
      <c r="AA614">
        <f>Datenblatt!$I$21</f>
        <v>79.953620531215734</v>
      </c>
      <c r="AB614">
        <f>Datenblatt!$I$29</f>
        <v>70.851454876954847</v>
      </c>
      <c r="AC614">
        <f>Datenblatt!$I$37</f>
        <v>75.813025407742586</v>
      </c>
      <c r="AD614" s="7" t="e">
        <f t="shared" si="39"/>
        <v>#DIV/0!</v>
      </c>
    </row>
    <row r="615" spans="10:30" ht="19" x14ac:dyDescent="0.25">
      <c r="J615" s="3" t="e">
        <f>IF(AND($C615=13,Datenblatt!M615&lt;Datenblatt!$R$3),0,IF(AND($C615=14,Datenblatt!M615&lt;Datenblatt!$R$4),0,IF(AND($C615=15,Datenblatt!M615&lt;Datenblatt!$R$5),0,IF(AND($C615=16,Datenblatt!M615&lt;Datenblatt!$R$6),0,IF(AND($C615=12,Datenblatt!M615&lt;Datenblatt!$R$7),0,IF(AND($C615=11,Datenblatt!M615&lt;Datenblatt!$R$8),0,IF(AND($C615=13,Datenblatt!M615&gt;Datenblatt!$Q$3),100,IF(AND($C615=14,Datenblatt!M615&gt;Datenblatt!$Q$4),100,IF(AND($C615=15,Datenblatt!M615&gt;Datenblatt!$Q$5),100,IF(AND($C615=16,Datenblatt!M615&gt;Datenblatt!$Q$6),100,IF(AND($C615=12,Datenblatt!M615&gt;Datenblatt!$Q$7),100,IF(AND($C615=11,Datenblatt!M615&gt;Datenblatt!$Q$8),100,IF(Übersicht!$C615=13,Datenblatt!$B$3*Datenblatt!M615^3+Datenblatt!$C$3*Datenblatt!M615^2+Datenblatt!$D$3*Datenblatt!M615+Datenblatt!$E$3,IF(Übersicht!$C615=14,Datenblatt!$B$4*Datenblatt!M615^3+Datenblatt!$C$4*Datenblatt!M615^2+Datenblatt!$D$4*Datenblatt!M615+Datenblatt!$E$4,IF(Übersicht!$C615=15,Datenblatt!$B$5*Datenblatt!M615^3+Datenblatt!$C$5*Datenblatt!M615^2+Datenblatt!$D$5*Datenblatt!M615+Datenblatt!$E$5,IF(Übersicht!$C615=16,Datenblatt!$B$6*Datenblatt!M615^3+Datenblatt!$C$6*Datenblatt!M615^2+Datenblatt!$D$6*Datenblatt!M615+Datenblatt!$E$6,IF(Übersicht!$C615=12,Datenblatt!$B$7*Datenblatt!M615^3+Datenblatt!$C$7*Datenblatt!M615^2+Datenblatt!$D$7*Datenblatt!M615+Datenblatt!$E$7,IF(Übersicht!$C615=11,Datenblatt!$B$8*Datenblatt!M615^3+Datenblatt!$C$8*Datenblatt!M615^2+Datenblatt!$D$8*Datenblatt!M615+Datenblatt!$E$8,0))))))))))))))))))</f>
        <v>#DIV/0!</v>
      </c>
      <c r="K615" t="e">
        <f>IF(AND(Übersicht!$C615=13,Datenblatt!N615&lt;Datenblatt!$T$3),0,IF(AND(Übersicht!$C615=14,Datenblatt!N615&lt;Datenblatt!$T$4),0,IF(AND(Übersicht!$C615=15,Datenblatt!N615&lt;Datenblatt!$T$5),0,IF(AND(Übersicht!$C615=16,Datenblatt!N615&lt;Datenblatt!$T$6),0,IF(AND(Übersicht!$C615=12,Datenblatt!N615&lt;Datenblatt!$T$7),0,IF(AND(Übersicht!$C615=11,Datenblatt!N615&lt;Datenblatt!$T$8),0,IF(AND($C615=13,Datenblatt!N615&gt;Datenblatt!$S$3),100,IF(AND($C615=14,Datenblatt!N615&gt;Datenblatt!$S$4),100,IF(AND($C615=15,Datenblatt!N615&gt;Datenblatt!$S$5),100,IF(AND($C615=16,Datenblatt!N615&gt;Datenblatt!$S$6),100,IF(AND($C615=12,Datenblatt!N615&gt;Datenblatt!$S$7),100,IF(AND($C615=11,Datenblatt!N615&gt;Datenblatt!$S$8),100,IF(Übersicht!$C615=13,Datenblatt!$B$11*Datenblatt!N615^3+Datenblatt!$C$11*Datenblatt!N615^2+Datenblatt!$D$11*Datenblatt!N615+Datenblatt!$E$11,IF(Übersicht!$C615=14,Datenblatt!$B$12*Datenblatt!N615^3+Datenblatt!$C$12*Datenblatt!N615^2+Datenblatt!$D$12*Datenblatt!N615+Datenblatt!$E$12,IF(Übersicht!$C615=15,Datenblatt!$B$13*Datenblatt!N615^3+Datenblatt!$C$13*Datenblatt!N615^2+Datenblatt!$D$13*Datenblatt!N615+Datenblatt!$E$13,IF(Übersicht!$C615=16,Datenblatt!$B$14*Datenblatt!N615^3+Datenblatt!$C$14*Datenblatt!N615^2+Datenblatt!$D$14*Datenblatt!N615+Datenblatt!$E$14,IF(Übersicht!$C615=12,Datenblatt!$B$15*Datenblatt!N615^3+Datenblatt!$C$15*Datenblatt!N615^2+Datenblatt!$D$15*Datenblatt!N615+Datenblatt!$E$15,IF(Übersicht!$C615=11,Datenblatt!$B$16*Datenblatt!N615^3+Datenblatt!$C$16*Datenblatt!N615^2+Datenblatt!$D$16*Datenblatt!N615+Datenblatt!$E$16,0))))))))))))))))))</f>
        <v>#DIV/0!</v>
      </c>
      <c r="L615">
        <f>IF(AND($C615=13,G615&lt;Datenblatt!$V$3),0,IF(AND($C615=14,G615&lt;Datenblatt!$V$4),0,IF(AND($C615=15,G615&lt;Datenblatt!$V$5),0,IF(AND($C615=16,G615&lt;Datenblatt!$V$6),0,IF(AND($C615=12,G615&lt;Datenblatt!$V$7),0,IF(AND($C615=11,G615&lt;Datenblatt!$V$8),0,IF(AND($C615=13,G615&gt;Datenblatt!$U$3),100,IF(AND($C615=14,G615&gt;Datenblatt!$U$4),100,IF(AND($C615=15,G615&gt;Datenblatt!$U$5),100,IF(AND($C615=16,G615&gt;Datenblatt!$U$6),100,IF(AND($C615=12,G615&gt;Datenblatt!$U$7),100,IF(AND($C615=11,G615&gt;Datenblatt!$U$8),100,IF($C615=13,(Datenblatt!$B$19*Übersicht!G615^3)+(Datenblatt!$C$19*Übersicht!G615^2)+(Datenblatt!$D$19*Übersicht!G615)+Datenblatt!$E$19,IF($C615=14,(Datenblatt!$B$20*Übersicht!G615^3)+(Datenblatt!$C$20*Übersicht!G615^2)+(Datenblatt!$D$20*Übersicht!G615)+Datenblatt!$E$20,IF($C615=15,(Datenblatt!$B$21*Übersicht!G615^3)+(Datenblatt!$C$21*Übersicht!G615^2)+(Datenblatt!$D$21*Übersicht!G615)+Datenblatt!$E$21,IF($C615=16,(Datenblatt!$B$22*Übersicht!G615^3)+(Datenblatt!$C$22*Übersicht!G615^2)+(Datenblatt!$D$22*Übersicht!G615)+Datenblatt!$E$22,IF($C615=12,(Datenblatt!$B$23*Übersicht!G615^3)+(Datenblatt!$C$23*Übersicht!G615^2)+(Datenblatt!$D$23*Übersicht!G615)+Datenblatt!$E$23,IF($C615=11,(Datenblatt!$B$24*Übersicht!G615^3)+(Datenblatt!$C$24*Übersicht!G615^2)+(Datenblatt!$D$24*Übersicht!G615)+Datenblatt!$E$24,0))))))))))))))))))</f>
        <v>0</v>
      </c>
      <c r="M615">
        <f>IF(AND(H615="",C615=11),Datenblatt!$I$26,IF(AND(H615="",C615=12),Datenblatt!$I$26,IF(AND(H615="",C615=16),Datenblatt!$I$27,IF(AND(H615="",C615=15),Datenblatt!$I$26,IF(AND(H615="",C615=14),Datenblatt!$I$26,IF(AND(H615="",C615=13),Datenblatt!$I$26,IF(AND($C615=13,H615&gt;Datenblatt!$X$3),0,IF(AND($C615=14,H615&gt;Datenblatt!$X$4),0,IF(AND($C615=15,H615&gt;Datenblatt!$X$5),0,IF(AND($C615=16,H615&gt;Datenblatt!$X$6),0,IF(AND($C615=12,H615&gt;Datenblatt!$X$7),0,IF(AND($C615=11,H615&gt;Datenblatt!$X$8),0,IF(AND($C615=13,H615&lt;Datenblatt!$W$3),100,IF(AND($C615=14,H615&lt;Datenblatt!$W$4),100,IF(AND($C615=15,H615&lt;Datenblatt!$W$5),100,IF(AND($C615=16,H615&lt;Datenblatt!$W$6),100,IF(AND($C615=12,H615&lt;Datenblatt!$W$7),100,IF(AND($C615=11,H615&lt;Datenblatt!$W$8),100,IF($C615=13,(Datenblatt!$B$27*Übersicht!H615^3)+(Datenblatt!$C$27*Übersicht!H615^2)+(Datenblatt!$D$27*Übersicht!H615)+Datenblatt!$E$27,IF($C615=14,(Datenblatt!$B$28*Übersicht!H615^3)+(Datenblatt!$C$28*Übersicht!H615^2)+(Datenblatt!$D$28*Übersicht!H615)+Datenblatt!$E$28,IF($C615=15,(Datenblatt!$B$29*Übersicht!H615^3)+(Datenblatt!$C$29*Übersicht!H615^2)+(Datenblatt!$D$29*Übersicht!H615)+Datenblatt!$E$29,IF($C615=16,(Datenblatt!$B$30*Übersicht!H615^3)+(Datenblatt!$C$30*Übersicht!H615^2)+(Datenblatt!$D$30*Übersicht!H615)+Datenblatt!$E$30,IF($C615=12,(Datenblatt!$B$31*Übersicht!H615^3)+(Datenblatt!$C$31*Übersicht!H615^2)+(Datenblatt!$D$31*Übersicht!H615)+Datenblatt!$E$31,IF($C615=11,(Datenblatt!$B$32*Übersicht!H615^3)+(Datenblatt!$C$32*Übersicht!H615^2)+(Datenblatt!$D$32*Übersicht!H615)+Datenblatt!$E$32,0))))))))))))))))))))))))</f>
        <v>0</v>
      </c>
      <c r="N615">
        <f>IF(AND(H615="",C615=11),Datenblatt!$I$29,IF(AND(H615="",C615=12),Datenblatt!$I$29,IF(AND(H615="",C615=16),Datenblatt!$I$29,IF(AND(H615="",C615=15),Datenblatt!$I$29,IF(AND(H615="",C615=14),Datenblatt!$I$29,IF(AND(H615="",C615=13),Datenblatt!$I$29,IF(AND($C615=13,H615&gt;Datenblatt!$X$3),0,IF(AND($C615=14,H615&gt;Datenblatt!$X$4),0,IF(AND($C615=15,H615&gt;Datenblatt!$X$5),0,IF(AND($C615=16,H615&gt;Datenblatt!$X$6),0,IF(AND($C615=12,H615&gt;Datenblatt!$X$7),0,IF(AND($C615=11,H615&gt;Datenblatt!$X$8),0,IF(AND($C615=13,H615&lt;Datenblatt!$W$3),100,IF(AND($C615=14,H615&lt;Datenblatt!$W$4),100,IF(AND($C615=15,H615&lt;Datenblatt!$W$5),100,IF(AND($C615=16,H615&lt;Datenblatt!$W$6),100,IF(AND($C615=12,H615&lt;Datenblatt!$W$7),100,IF(AND($C615=11,H615&lt;Datenblatt!$W$8),100,IF($C615=13,(Datenblatt!$B$27*Übersicht!H615^3)+(Datenblatt!$C$27*Übersicht!H615^2)+(Datenblatt!$D$27*Übersicht!H615)+Datenblatt!$E$27,IF($C615=14,(Datenblatt!$B$28*Übersicht!H615^3)+(Datenblatt!$C$28*Übersicht!H615^2)+(Datenblatt!$D$28*Übersicht!H615)+Datenblatt!$E$28,IF($C615=15,(Datenblatt!$B$29*Übersicht!H615^3)+(Datenblatt!$C$29*Übersicht!H615^2)+(Datenblatt!$D$29*Übersicht!H615)+Datenblatt!$E$29,IF($C615=16,(Datenblatt!$B$30*Übersicht!H615^3)+(Datenblatt!$C$30*Übersicht!H615^2)+(Datenblatt!$D$30*Übersicht!H615)+Datenblatt!$E$30,IF($C615=12,(Datenblatt!$B$31*Übersicht!H615^3)+(Datenblatt!$C$31*Übersicht!H615^2)+(Datenblatt!$D$31*Übersicht!H615)+Datenblatt!$E$31,IF($C615=11,(Datenblatt!$B$32*Übersicht!H615^3)+(Datenblatt!$C$32*Übersicht!H615^2)+(Datenblatt!$D$32*Übersicht!H615)+Datenblatt!$E$32,0))))))))))))))))))))))))</f>
        <v>0</v>
      </c>
      <c r="O615" s="2" t="e">
        <f t="shared" si="36"/>
        <v>#DIV/0!</v>
      </c>
      <c r="P615" s="2" t="e">
        <f t="shared" si="37"/>
        <v>#DIV/0!</v>
      </c>
      <c r="R615" s="2"/>
      <c r="S615" s="2">
        <f>Datenblatt!$I$10</f>
        <v>62.816491055091916</v>
      </c>
      <c r="T615" s="2">
        <f>Datenblatt!$I$18</f>
        <v>62.379148900450787</v>
      </c>
      <c r="U615" s="2">
        <f>Datenblatt!$I$26</f>
        <v>55.885385458572635</v>
      </c>
      <c r="V615" s="2">
        <f>Datenblatt!$I$34</f>
        <v>60.727085155488531</v>
      </c>
      <c r="W615" s="7" t="e">
        <f t="shared" si="38"/>
        <v>#DIV/0!</v>
      </c>
      <c r="Y615" s="2">
        <f>Datenblatt!$I$5</f>
        <v>73.48733784597421</v>
      </c>
      <c r="Z615">
        <f>Datenblatt!$I$13</f>
        <v>79.926562848016317</v>
      </c>
      <c r="AA615">
        <f>Datenblatt!$I$21</f>
        <v>79.953620531215734</v>
      </c>
      <c r="AB615">
        <f>Datenblatt!$I$29</f>
        <v>70.851454876954847</v>
      </c>
      <c r="AC615">
        <f>Datenblatt!$I$37</f>
        <v>75.813025407742586</v>
      </c>
      <c r="AD615" s="7" t="e">
        <f t="shared" si="39"/>
        <v>#DIV/0!</v>
      </c>
    </row>
    <row r="616" spans="10:30" ht="19" x14ac:dyDescent="0.25">
      <c r="J616" s="3" t="e">
        <f>IF(AND($C616=13,Datenblatt!M616&lt;Datenblatt!$R$3),0,IF(AND($C616=14,Datenblatt!M616&lt;Datenblatt!$R$4),0,IF(AND($C616=15,Datenblatt!M616&lt;Datenblatt!$R$5),0,IF(AND($C616=16,Datenblatt!M616&lt;Datenblatt!$R$6),0,IF(AND($C616=12,Datenblatt!M616&lt;Datenblatt!$R$7),0,IF(AND($C616=11,Datenblatt!M616&lt;Datenblatt!$R$8),0,IF(AND($C616=13,Datenblatt!M616&gt;Datenblatt!$Q$3),100,IF(AND($C616=14,Datenblatt!M616&gt;Datenblatt!$Q$4),100,IF(AND($C616=15,Datenblatt!M616&gt;Datenblatt!$Q$5),100,IF(AND($C616=16,Datenblatt!M616&gt;Datenblatt!$Q$6),100,IF(AND($C616=12,Datenblatt!M616&gt;Datenblatt!$Q$7),100,IF(AND($C616=11,Datenblatt!M616&gt;Datenblatt!$Q$8),100,IF(Übersicht!$C616=13,Datenblatt!$B$3*Datenblatt!M616^3+Datenblatt!$C$3*Datenblatt!M616^2+Datenblatt!$D$3*Datenblatt!M616+Datenblatt!$E$3,IF(Übersicht!$C616=14,Datenblatt!$B$4*Datenblatt!M616^3+Datenblatt!$C$4*Datenblatt!M616^2+Datenblatt!$D$4*Datenblatt!M616+Datenblatt!$E$4,IF(Übersicht!$C616=15,Datenblatt!$B$5*Datenblatt!M616^3+Datenblatt!$C$5*Datenblatt!M616^2+Datenblatt!$D$5*Datenblatt!M616+Datenblatt!$E$5,IF(Übersicht!$C616=16,Datenblatt!$B$6*Datenblatt!M616^3+Datenblatt!$C$6*Datenblatt!M616^2+Datenblatt!$D$6*Datenblatt!M616+Datenblatt!$E$6,IF(Übersicht!$C616=12,Datenblatt!$B$7*Datenblatt!M616^3+Datenblatt!$C$7*Datenblatt!M616^2+Datenblatt!$D$7*Datenblatt!M616+Datenblatt!$E$7,IF(Übersicht!$C616=11,Datenblatt!$B$8*Datenblatt!M616^3+Datenblatt!$C$8*Datenblatt!M616^2+Datenblatt!$D$8*Datenblatt!M616+Datenblatt!$E$8,0))))))))))))))))))</f>
        <v>#DIV/0!</v>
      </c>
      <c r="K616" t="e">
        <f>IF(AND(Übersicht!$C616=13,Datenblatt!N616&lt;Datenblatt!$T$3),0,IF(AND(Übersicht!$C616=14,Datenblatt!N616&lt;Datenblatt!$T$4),0,IF(AND(Übersicht!$C616=15,Datenblatt!N616&lt;Datenblatt!$T$5),0,IF(AND(Übersicht!$C616=16,Datenblatt!N616&lt;Datenblatt!$T$6),0,IF(AND(Übersicht!$C616=12,Datenblatt!N616&lt;Datenblatt!$T$7),0,IF(AND(Übersicht!$C616=11,Datenblatt!N616&lt;Datenblatt!$T$8),0,IF(AND($C616=13,Datenblatt!N616&gt;Datenblatt!$S$3),100,IF(AND($C616=14,Datenblatt!N616&gt;Datenblatt!$S$4),100,IF(AND($C616=15,Datenblatt!N616&gt;Datenblatt!$S$5),100,IF(AND($C616=16,Datenblatt!N616&gt;Datenblatt!$S$6),100,IF(AND($C616=12,Datenblatt!N616&gt;Datenblatt!$S$7),100,IF(AND($C616=11,Datenblatt!N616&gt;Datenblatt!$S$8),100,IF(Übersicht!$C616=13,Datenblatt!$B$11*Datenblatt!N616^3+Datenblatt!$C$11*Datenblatt!N616^2+Datenblatt!$D$11*Datenblatt!N616+Datenblatt!$E$11,IF(Übersicht!$C616=14,Datenblatt!$B$12*Datenblatt!N616^3+Datenblatt!$C$12*Datenblatt!N616^2+Datenblatt!$D$12*Datenblatt!N616+Datenblatt!$E$12,IF(Übersicht!$C616=15,Datenblatt!$B$13*Datenblatt!N616^3+Datenblatt!$C$13*Datenblatt!N616^2+Datenblatt!$D$13*Datenblatt!N616+Datenblatt!$E$13,IF(Übersicht!$C616=16,Datenblatt!$B$14*Datenblatt!N616^3+Datenblatt!$C$14*Datenblatt!N616^2+Datenblatt!$D$14*Datenblatt!N616+Datenblatt!$E$14,IF(Übersicht!$C616=12,Datenblatt!$B$15*Datenblatt!N616^3+Datenblatt!$C$15*Datenblatt!N616^2+Datenblatt!$D$15*Datenblatt!N616+Datenblatt!$E$15,IF(Übersicht!$C616=11,Datenblatt!$B$16*Datenblatt!N616^3+Datenblatt!$C$16*Datenblatt!N616^2+Datenblatt!$D$16*Datenblatt!N616+Datenblatt!$E$16,0))))))))))))))))))</f>
        <v>#DIV/0!</v>
      </c>
      <c r="L616">
        <f>IF(AND($C616=13,G616&lt;Datenblatt!$V$3),0,IF(AND($C616=14,G616&lt;Datenblatt!$V$4),0,IF(AND($C616=15,G616&lt;Datenblatt!$V$5),0,IF(AND($C616=16,G616&lt;Datenblatt!$V$6),0,IF(AND($C616=12,G616&lt;Datenblatt!$V$7),0,IF(AND($C616=11,G616&lt;Datenblatt!$V$8),0,IF(AND($C616=13,G616&gt;Datenblatt!$U$3),100,IF(AND($C616=14,G616&gt;Datenblatt!$U$4),100,IF(AND($C616=15,G616&gt;Datenblatt!$U$5),100,IF(AND($C616=16,G616&gt;Datenblatt!$U$6),100,IF(AND($C616=12,G616&gt;Datenblatt!$U$7),100,IF(AND($C616=11,G616&gt;Datenblatt!$U$8),100,IF($C616=13,(Datenblatt!$B$19*Übersicht!G616^3)+(Datenblatt!$C$19*Übersicht!G616^2)+(Datenblatt!$D$19*Übersicht!G616)+Datenblatt!$E$19,IF($C616=14,(Datenblatt!$B$20*Übersicht!G616^3)+(Datenblatt!$C$20*Übersicht!G616^2)+(Datenblatt!$D$20*Übersicht!G616)+Datenblatt!$E$20,IF($C616=15,(Datenblatt!$B$21*Übersicht!G616^3)+(Datenblatt!$C$21*Übersicht!G616^2)+(Datenblatt!$D$21*Übersicht!G616)+Datenblatt!$E$21,IF($C616=16,(Datenblatt!$B$22*Übersicht!G616^3)+(Datenblatt!$C$22*Übersicht!G616^2)+(Datenblatt!$D$22*Übersicht!G616)+Datenblatt!$E$22,IF($C616=12,(Datenblatt!$B$23*Übersicht!G616^3)+(Datenblatt!$C$23*Übersicht!G616^2)+(Datenblatt!$D$23*Übersicht!G616)+Datenblatt!$E$23,IF($C616=11,(Datenblatt!$B$24*Übersicht!G616^3)+(Datenblatt!$C$24*Übersicht!G616^2)+(Datenblatt!$D$24*Übersicht!G616)+Datenblatt!$E$24,0))))))))))))))))))</f>
        <v>0</v>
      </c>
      <c r="M616">
        <f>IF(AND(H616="",C616=11),Datenblatt!$I$26,IF(AND(H616="",C616=12),Datenblatt!$I$26,IF(AND(H616="",C616=16),Datenblatt!$I$27,IF(AND(H616="",C616=15),Datenblatt!$I$26,IF(AND(H616="",C616=14),Datenblatt!$I$26,IF(AND(H616="",C616=13),Datenblatt!$I$26,IF(AND($C616=13,H616&gt;Datenblatt!$X$3),0,IF(AND($C616=14,H616&gt;Datenblatt!$X$4),0,IF(AND($C616=15,H616&gt;Datenblatt!$X$5),0,IF(AND($C616=16,H616&gt;Datenblatt!$X$6),0,IF(AND($C616=12,H616&gt;Datenblatt!$X$7),0,IF(AND($C616=11,H616&gt;Datenblatt!$X$8),0,IF(AND($C616=13,H616&lt;Datenblatt!$W$3),100,IF(AND($C616=14,H616&lt;Datenblatt!$W$4),100,IF(AND($C616=15,H616&lt;Datenblatt!$W$5),100,IF(AND($C616=16,H616&lt;Datenblatt!$W$6),100,IF(AND($C616=12,H616&lt;Datenblatt!$W$7),100,IF(AND($C616=11,H616&lt;Datenblatt!$W$8),100,IF($C616=13,(Datenblatt!$B$27*Übersicht!H616^3)+(Datenblatt!$C$27*Übersicht!H616^2)+(Datenblatt!$D$27*Übersicht!H616)+Datenblatt!$E$27,IF($C616=14,(Datenblatt!$B$28*Übersicht!H616^3)+(Datenblatt!$C$28*Übersicht!H616^2)+(Datenblatt!$D$28*Übersicht!H616)+Datenblatt!$E$28,IF($C616=15,(Datenblatt!$B$29*Übersicht!H616^3)+(Datenblatt!$C$29*Übersicht!H616^2)+(Datenblatt!$D$29*Übersicht!H616)+Datenblatt!$E$29,IF($C616=16,(Datenblatt!$B$30*Übersicht!H616^3)+(Datenblatt!$C$30*Übersicht!H616^2)+(Datenblatt!$D$30*Übersicht!H616)+Datenblatt!$E$30,IF($C616=12,(Datenblatt!$B$31*Übersicht!H616^3)+(Datenblatt!$C$31*Übersicht!H616^2)+(Datenblatt!$D$31*Übersicht!H616)+Datenblatt!$E$31,IF($C616=11,(Datenblatt!$B$32*Übersicht!H616^3)+(Datenblatt!$C$32*Übersicht!H616^2)+(Datenblatt!$D$32*Übersicht!H616)+Datenblatt!$E$32,0))))))))))))))))))))))))</f>
        <v>0</v>
      </c>
      <c r="N616">
        <f>IF(AND(H616="",C616=11),Datenblatt!$I$29,IF(AND(H616="",C616=12),Datenblatt!$I$29,IF(AND(H616="",C616=16),Datenblatt!$I$29,IF(AND(H616="",C616=15),Datenblatt!$I$29,IF(AND(H616="",C616=14),Datenblatt!$I$29,IF(AND(H616="",C616=13),Datenblatt!$I$29,IF(AND($C616=13,H616&gt;Datenblatt!$X$3),0,IF(AND($C616=14,H616&gt;Datenblatt!$X$4),0,IF(AND($C616=15,H616&gt;Datenblatt!$X$5),0,IF(AND($C616=16,H616&gt;Datenblatt!$X$6),0,IF(AND($C616=12,H616&gt;Datenblatt!$X$7),0,IF(AND($C616=11,H616&gt;Datenblatt!$X$8),0,IF(AND($C616=13,H616&lt;Datenblatt!$W$3),100,IF(AND($C616=14,H616&lt;Datenblatt!$W$4),100,IF(AND($C616=15,H616&lt;Datenblatt!$W$5),100,IF(AND($C616=16,H616&lt;Datenblatt!$W$6),100,IF(AND($C616=12,H616&lt;Datenblatt!$W$7),100,IF(AND($C616=11,H616&lt;Datenblatt!$W$8),100,IF($C616=13,(Datenblatt!$B$27*Übersicht!H616^3)+(Datenblatt!$C$27*Übersicht!H616^2)+(Datenblatt!$D$27*Übersicht!H616)+Datenblatt!$E$27,IF($C616=14,(Datenblatt!$B$28*Übersicht!H616^3)+(Datenblatt!$C$28*Übersicht!H616^2)+(Datenblatt!$D$28*Übersicht!H616)+Datenblatt!$E$28,IF($C616=15,(Datenblatt!$B$29*Übersicht!H616^3)+(Datenblatt!$C$29*Übersicht!H616^2)+(Datenblatt!$D$29*Übersicht!H616)+Datenblatt!$E$29,IF($C616=16,(Datenblatt!$B$30*Übersicht!H616^3)+(Datenblatt!$C$30*Übersicht!H616^2)+(Datenblatt!$D$30*Übersicht!H616)+Datenblatt!$E$30,IF($C616=12,(Datenblatt!$B$31*Übersicht!H616^3)+(Datenblatt!$C$31*Übersicht!H616^2)+(Datenblatt!$D$31*Übersicht!H616)+Datenblatt!$E$31,IF($C616=11,(Datenblatt!$B$32*Übersicht!H616^3)+(Datenblatt!$C$32*Übersicht!H616^2)+(Datenblatt!$D$32*Übersicht!H616)+Datenblatt!$E$32,0))))))))))))))))))))))))</f>
        <v>0</v>
      </c>
      <c r="O616" s="2" t="e">
        <f t="shared" si="36"/>
        <v>#DIV/0!</v>
      </c>
      <c r="P616" s="2" t="e">
        <f t="shared" si="37"/>
        <v>#DIV/0!</v>
      </c>
      <c r="R616" s="2"/>
      <c r="S616" s="2">
        <f>Datenblatt!$I$10</f>
        <v>62.816491055091916</v>
      </c>
      <c r="T616" s="2">
        <f>Datenblatt!$I$18</f>
        <v>62.379148900450787</v>
      </c>
      <c r="U616" s="2">
        <f>Datenblatt!$I$26</f>
        <v>55.885385458572635</v>
      </c>
      <c r="V616" s="2">
        <f>Datenblatt!$I$34</f>
        <v>60.727085155488531</v>
      </c>
      <c r="W616" s="7" t="e">
        <f t="shared" si="38"/>
        <v>#DIV/0!</v>
      </c>
      <c r="Y616" s="2">
        <f>Datenblatt!$I$5</f>
        <v>73.48733784597421</v>
      </c>
      <c r="Z616">
        <f>Datenblatt!$I$13</f>
        <v>79.926562848016317</v>
      </c>
      <c r="AA616">
        <f>Datenblatt!$I$21</f>
        <v>79.953620531215734</v>
      </c>
      <c r="AB616">
        <f>Datenblatt!$I$29</f>
        <v>70.851454876954847</v>
      </c>
      <c r="AC616">
        <f>Datenblatt!$I$37</f>
        <v>75.813025407742586</v>
      </c>
      <c r="AD616" s="7" t="e">
        <f t="shared" si="39"/>
        <v>#DIV/0!</v>
      </c>
    </row>
    <row r="617" spans="10:30" ht="19" x14ac:dyDescent="0.25">
      <c r="J617" s="3" t="e">
        <f>IF(AND($C617=13,Datenblatt!M617&lt;Datenblatt!$R$3),0,IF(AND($C617=14,Datenblatt!M617&lt;Datenblatt!$R$4),0,IF(AND($C617=15,Datenblatt!M617&lt;Datenblatt!$R$5),0,IF(AND($C617=16,Datenblatt!M617&lt;Datenblatt!$R$6),0,IF(AND($C617=12,Datenblatt!M617&lt;Datenblatt!$R$7),0,IF(AND($C617=11,Datenblatt!M617&lt;Datenblatt!$R$8),0,IF(AND($C617=13,Datenblatt!M617&gt;Datenblatt!$Q$3),100,IF(AND($C617=14,Datenblatt!M617&gt;Datenblatt!$Q$4),100,IF(AND($C617=15,Datenblatt!M617&gt;Datenblatt!$Q$5),100,IF(AND($C617=16,Datenblatt!M617&gt;Datenblatt!$Q$6),100,IF(AND($C617=12,Datenblatt!M617&gt;Datenblatt!$Q$7),100,IF(AND($C617=11,Datenblatt!M617&gt;Datenblatt!$Q$8),100,IF(Übersicht!$C617=13,Datenblatt!$B$3*Datenblatt!M617^3+Datenblatt!$C$3*Datenblatt!M617^2+Datenblatt!$D$3*Datenblatt!M617+Datenblatt!$E$3,IF(Übersicht!$C617=14,Datenblatt!$B$4*Datenblatt!M617^3+Datenblatt!$C$4*Datenblatt!M617^2+Datenblatt!$D$4*Datenblatt!M617+Datenblatt!$E$4,IF(Übersicht!$C617=15,Datenblatt!$B$5*Datenblatt!M617^3+Datenblatt!$C$5*Datenblatt!M617^2+Datenblatt!$D$5*Datenblatt!M617+Datenblatt!$E$5,IF(Übersicht!$C617=16,Datenblatt!$B$6*Datenblatt!M617^3+Datenblatt!$C$6*Datenblatt!M617^2+Datenblatt!$D$6*Datenblatt!M617+Datenblatt!$E$6,IF(Übersicht!$C617=12,Datenblatt!$B$7*Datenblatt!M617^3+Datenblatt!$C$7*Datenblatt!M617^2+Datenblatt!$D$7*Datenblatt!M617+Datenblatt!$E$7,IF(Übersicht!$C617=11,Datenblatt!$B$8*Datenblatt!M617^3+Datenblatt!$C$8*Datenblatt!M617^2+Datenblatt!$D$8*Datenblatt!M617+Datenblatt!$E$8,0))))))))))))))))))</f>
        <v>#DIV/0!</v>
      </c>
      <c r="K617" t="e">
        <f>IF(AND(Übersicht!$C617=13,Datenblatt!N617&lt;Datenblatt!$T$3),0,IF(AND(Übersicht!$C617=14,Datenblatt!N617&lt;Datenblatt!$T$4),0,IF(AND(Übersicht!$C617=15,Datenblatt!N617&lt;Datenblatt!$T$5),0,IF(AND(Übersicht!$C617=16,Datenblatt!N617&lt;Datenblatt!$T$6),0,IF(AND(Übersicht!$C617=12,Datenblatt!N617&lt;Datenblatt!$T$7),0,IF(AND(Übersicht!$C617=11,Datenblatt!N617&lt;Datenblatt!$T$8),0,IF(AND($C617=13,Datenblatt!N617&gt;Datenblatt!$S$3),100,IF(AND($C617=14,Datenblatt!N617&gt;Datenblatt!$S$4),100,IF(AND($C617=15,Datenblatt!N617&gt;Datenblatt!$S$5),100,IF(AND($C617=16,Datenblatt!N617&gt;Datenblatt!$S$6),100,IF(AND($C617=12,Datenblatt!N617&gt;Datenblatt!$S$7),100,IF(AND($C617=11,Datenblatt!N617&gt;Datenblatt!$S$8),100,IF(Übersicht!$C617=13,Datenblatt!$B$11*Datenblatt!N617^3+Datenblatt!$C$11*Datenblatt!N617^2+Datenblatt!$D$11*Datenblatt!N617+Datenblatt!$E$11,IF(Übersicht!$C617=14,Datenblatt!$B$12*Datenblatt!N617^3+Datenblatt!$C$12*Datenblatt!N617^2+Datenblatt!$D$12*Datenblatt!N617+Datenblatt!$E$12,IF(Übersicht!$C617=15,Datenblatt!$B$13*Datenblatt!N617^3+Datenblatt!$C$13*Datenblatt!N617^2+Datenblatt!$D$13*Datenblatt!N617+Datenblatt!$E$13,IF(Übersicht!$C617=16,Datenblatt!$B$14*Datenblatt!N617^3+Datenblatt!$C$14*Datenblatt!N617^2+Datenblatt!$D$14*Datenblatt!N617+Datenblatt!$E$14,IF(Übersicht!$C617=12,Datenblatt!$B$15*Datenblatt!N617^3+Datenblatt!$C$15*Datenblatt!N617^2+Datenblatt!$D$15*Datenblatt!N617+Datenblatt!$E$15,IF(Übersicht!$C617=11,Datenblatt!$B$16*Datenblatt!N617^3+Datenblatt!$C$16*Datenblatt!N617^2+Datenblatt!$D$16*Datenblatt!N617+Datenblatt!$E$16,0))))))))))))))))))</f>
        <v>#DIV/0!</v>
      </c>
      <c r="L617">
        <f>IF(AND($C617=13,G617&lt;Datenblatt!$V$3),0,IF(AND($C617=14,G617&lt;Datenblatt!$V$4),0,IF(AND($C617=15,G617&lt;Datenblatt!$V$5),0,IF(AND($C617=16,G617&lt;Datenblatt!$V$6),0,IF(AND($C617=12,G617&lt;Datenblatt!$V$7),0,IF(AND($C617=11,G617&lt;Datenblatt!$V$8),0,IF(AND($C617=13,G617&gt;Datenblatt!$U$3),100,IF(AND($C617=14,G617&gt;Datenblatt!$U$4),100,IF(AND($C617=15,G617&gt;Datenblatt!$U$5),100,IF(AND($C617=16,G617&gt;Datenblatt!$U$6),100,IF(AND($C617=12,G617&gt;Datenblatt!$U$7),100,IF(AND($C617=11,G617&gt;Datenblatt!$U$8),100,IF($C617=13,(Datenblatt!$B$19*Übersicht!G617^3)+(Datenblatt!$C$19*Übersicht!G617^2)+(Datenblatt!$D$19*Übersicht!G617)+Datenblatt!$E$19,IF($C617=14,(Datenblatt!$B$20*Übersicht!G617^3)+(Datenblatt!$C$20*Übersicht!G617^2)+(Datenblatt!$D$20*Übersicht!G617)+Datenblatt!$E$20,IF($C617=15,(Datenblatt!$B$21*Übersicht!G617^3)+(Datenblatt!$C$21*Übersicht!G617^2)+(Datenblatt!$D$21*Übersicht!G617)+Datenblatt!$E$21,IF($C617=16,(Datenblatt!$B$22*Übersicht!G617^3)+(Datenblatt!$C$22*Übersicht!G617^2)+(Datenblatt!$D$22*Übersicht!G617)+Datenblatt!$E$22,IF($C617=12,(Datenblatt!$B$23*Übersicht!G617^3)+(Datenblatt!$C$23*Übersicht!G617^2)+(Datenblatt!$D$23*Übersicht!G617)+Datenblatt!$E$23,IF($C617=11,(Datenblatt!$B$24*Übersicht!G617^3)+(Datenblatt!$C$24*Übersicht!G617^2)+(Datenblatt!$D$24*Übersicht!G617)+Datenblatt!$E$24,0))))))))))))))))))</f>
        <v>0</v>
      </c>
      <c r="M617">
        <f>IF(AND(H617="",C617=11),Datenblatt!$I$26,IF(AND(H617="",C617=12),Datenblatt!$I$26,IF(AND(H617="",C617=16),Datenblatt!$I$27,IF(AND(H617="",C617=15),Datenblatt!$I$26,IF(AND(H617="",C617=14),Datenblatt!$I$26,IF(AND(H617="",C617=13),Datenblatt!$I$26,IF(AND($C617=13,H617&gt;Datenblatt!$X$3),0,IF(AND($C617=14,H617&gt;Datenblatt!$X$4),0,IF(AND($C617=15,H617&gt;Datenblatt!$X$5),0,IF(AND($C617=16,H617&gt;Datenblatt!$X$6),0,IF(AND($C617=12,H617&gt;Datenblatt!$X$7),0,IF(AND($C617=11,H617&gt;Datenblatt!$X$8),0,IF(AND($C617=13,H617&lt;Datenblatt!$W$3),100,IF(AND($C617=14,H617&lt;Datenblatt!$W$4),100,IF(AND($C617=15,H617&lt;Datenblatt!$W$5),100,IF(AND($C617=16,H617&lt;Datenblatt!$W$6),100,IF(AND($C617=12,H617&lt;Datenblatt!$W$7),100,IF(AND($C617=11,H617&lt;Datenblatt!$W$8),100,IF($C617=13,(Datenblatt!$B$27*Übersicht!H617^3)+(Datenblatt!$C$27*Übersicht!H617^2)+(Datenblatt!$D$27*Übersicht!H617)+Datenblatt!$E$27,IF($C617=14,(Datenblatt!$B$28*Übersicht!H617^3)+(Datenblatt!$C$28*Übersicht!H617^2)+(Datenblatt!$D$28*Übersicht!H617)+Datenblatt!$E$28,IF($C617=15,(Datenblatt!$B$29*Übersicht!H617^3)+(Datenblatt!$C$29*Übersicht!H617^2)+(Datenblatt!$D$29*Übersicht!H617)+Datenblatt!$E$29,IF($C617=16,(Datenblatt!$B$30*Übersicht!H617^3)+(Datenblatt!$C$30*Übersicht!H617^2)+(Datenblatt!$D$30*Übersicht!H617)+Datenblatt!$E$30,IF($C617=12,(Datenblatt!$B$31*Übersicht!H617^3)+(Datenblatt!$C$31*Übersicht!H617^2)+(Datenblatt!$D$31*Übersicht!H617)+Datenblatt!$E$31,IF($C617=11,(Datenblatt!$B$32*Übersicht!H617^3)+(Datenblatt!$C$32*Übersicht!H617^2)+(Datenblatt!$D$32*Übersicht!H617)+Datenblatt!$E$32,0))))))))))))))))))))))))</f>
        <v>0</v>
      </c>
      <c r="N617">
        <f>IF(AND(H617="",C617=11),Datenblatt!$I$29,IF(AND(H617="",C617=12),Datenblatt!$I$29,IF(AND(H617="",C617=16),Datenblatt!$I$29,IF(AND(H617="",C617=15),Datenblatt!$I$29,IF(AND(H617="",C617=14),Datenblatt!$I$29,IF(AND(H617="",C617=13),Datenblatt!$I$29,IF(AND($C617=13,H617&gt;Datenblatt!$X$3),0,IF(AND($C617=14,H617&gt;Datenblatt!$X$4),0,IF(AND($C617=15,H617&gt;Datenblatt!$X$5),0,IF(AND($C617=16,H617&gt;Datenblatt!$X$6),0,IF(AND($C617=12,H617&gt;Datenblatt!$X$7),0,IF(AND($C617=11,H617&gt;Datenblatt!$X$8),0,IF(AND($C617=13,H617&lt;Datenblatt!$W$3),100,IF(AND($C617=14,H617&lt;Datenblatt!$W$4),100,IF(AND($C617=15,H617&lt;Datenblatt!$W$5),100,IF(AND($C617=16,H617&lt;Datenblatt!$W$6),100,IF(AND($C617=12,H617&lt;Datenblatt!$W$7),100,IF(AND($C617=11,H617&lt;Datenblatt!$W$8),100,IF($C617=13,(Datenblatt!$B$27*Übersicht!H617^3)+(Datenblatt!$C$27*Übersicht!H617^2)+(Datenblatt!$D$27*Übersicht!H617)+Datenblatt!$E$27,IF($C617=14,(Datenblatt!$B$28*Übersicht!H617^3)+(Datenblatt!$C$28*Übersicht!H617^2)+(Datenblatt!$D$28*Übersicht!H617)+Datenblatt!$E$28,IF($C617=15,(Datenblatt!$B$29*Übersicht!H617^3)+(Datenblatt!$C$29*Übersicht!H617^2)+(Datenblatt!$D$29*Übersicht!H617)+Datenblatt!$E$29,IF($C617=16,(Datenblatt!$B$30*Übersicht!H617^3)+(Datenblatt!$C$30*Übersicht!H617^2)+(Datenblatt!$D$30*Übersicht!H617)+Datenblatt!$E$30,IF($C617=12,(Datenblatt!$B$31*Übersicht!H617^3)+(Datenblatt!$C$31*Übersicht!H617^2)+(Datenblatt!$D$31*Übersicht!H617)+Datenblatt!$E$31,IF($C617=11,(Datenblatt!$B$32*Übersicht!H617^3)+(Datenblatt!$C$32*Übersicht!H617^2)+(Datenblatt!$D$32*Übersicht!H617)+Datenblatt!$E$32,0))))))))))))))))))))))))</f>
        <v>0</v>
      </c>
      <c r="O617" s="2" t="e">
        <f t="shared" si="36"/>
        <v>#DIV/0!</v>
      </c>
      <c r="P617" s="2" t="e">
        <f t="shared" si="37"/>
        <v>#DIV/0!</v>
      </c>
      <c r="R617" s="2"/>
      <c r="S617" s="2">
        <f>Datenblatt!$I$10</f>
        <v>62.816491055091916</v>
      </c>
      <c r="T617" s="2">
        <f>Datenblatt!$I$18</f>
        <v>62.379148900450787</v>
      </c>
      <c r="U617" s="2">
        <f>Datenblatt!$I$26</f>
        <v>55.885385458572635</v>
      </c>
      <c r="V617" s="2">
        <f>Datenblatt!$I$34</f>
        <v>60.727085155488531</v>
      </c>
      <c r="W617" s="7" t="e">
        <f t="shared" si="38"/>
        <v>#DIV/0!</v>
      </c>
      <c r="Y617" s="2">
        <f>Datenblatt!$I$5</f>
        <v>73.48733784597421</v>
      </c>
      <c r="Z617">
        <f>Datenblatt!$I$13</f>
        <v>79.926562848016317</v>
      </c>
      <c r="AA617">
        <f>Datenblatt!$I$21</f>
        <v>79.953620531215734</v>
      </c>
      <c r="AB617">
        <f>Datenblatt!$I$29</f>
        <v>70.851454876954847</v>
      </c>
      <c r="AC617">
        <f>Datenblatt!$I$37</f>
        <v>75.813025407742586</v>
      </c>
      <c r="AD617" s="7" t="e">
        <f t="shared" si="39"/>
        <v>#DIV/0!</v>
      </c>
    </row>
    <row r="618" spans="10:30" ht="19" x14ac:dyDescent="0.25">
      <c r="J618" s="3" t="e">
        <f>IF(AND($C618=13,Datenblatt!M618&lt;Datenblatt!$R$3),0,IF(AND($C618=14,Datenblatt!M618&lt;Datenblatt!$R$4),0,IF(AND($C618=15,Datenblatt!M618&lt;Datenblatt!$R$5),0,IF(AND($C618=16,Datenblatt!M618&lt;Datenblatt!$R$6),0,IF(AND($C618=12,Datenblatt!M618&lt;Datenblatt!$R$7),0,IF(AND($C618=11,Datenblatt!M618&lt;Datenblatt!$R$8),0,IF(AND($C618=13,Datenblatt!M618&gt;Datenblatt!$Q$3),100,IF(AND($C618=14,Datenblatt!M618&gt;Datenblatt!$Q$4),100,IF(AND($C618=15,Datenblatt!M618&gt;Datenblatt!$Q$5),100,IF(AND($C618=16,Datenblatt!M618&gt;Datenblatt!$Q$6),100,IF(AND($C618=12,Datenblatt!M618&gt;Datenblatt!$Q$7),100,IF(AND($C618=11,Datenblatt!M618&gt;Datenblatt!$Q$8),100,IF(Übersicht!$C618=13,Datenblatt!$B$3*Datenblatt!M618^3+Datenblatt!$C$3*Datenblatt!M618^2+Datenblatt!$D$3*Datenblatt!M618+Datenblatt!$E$3,IF(Übersicht!$C618=14,Datenblatt!$B$4*Datenblatt!M618^3+Datenblatt!$C$4*Datenblatt!M618^2+Datenblatt!$D$4*Datenblatt!M618+Datenblatt!$E$4,IF(Übersicht!$C618=15,Datenblatt!$B$5*Datenblatt!M618^3+Datenblatt!$C$5*Datenblatt!M618^2+Datenblatt!$D$5*Datenblatt!M618+Datenblatt!$E$5,IF(Übersicht!$C618=16,Datenblatt!$B$6*Datenblatt!M618^3+Datenblatt!$C$6*Datenblatt!M618^2+Datenblatt!$D$6*Datenblatt!M618+Datenblatt!$E$6,IF(Übersicht!$C618=12,Datenblatt!$B$7*Datenblatt!M618^3+Datenblatt!$C$7*Datenblatt!M618^2+Datenblatt!$D$7*Datenblatt!M618+Datenblatt!$E$7,IF(Übersicht!$C618=11,Datenblatt!$B$8*Datenblatt!M618^3+Datenblatt!$C$8*Datenblatt!M618^2+Datenblatt!$D$8*Datenblatt!M618+Datenblatt!$E$8,0))))))))))))))))))</f>
        <v>#DIV/0!</v>
      </c>
      <c r="K618" t="e">
        <f>IF(AND(Übersicht!$C618=13,Datenblatt!N618&lt;Datenblatt!$T$3),0,IF(AND(Übersicht!$C618=14,Datenblatt!N618&lt;Datenblatt!$T$4),0,IF(AND(Übersicht!$C618=15,Datenblatt!N618&lt;Datenblatt!$T$5),0,IF(AND(Übersicht!$C618=16,Datenblatt!N618&lt;Datenblatt!$T$6),0,IF(AND(Übersicht!$C618=12,Datenblatt!N618&lt;Datenblatt!$T$7),0,IF(AND(Übersicht!$C618=11,Datenblatt!N618&lt;Datenblatt!$T$8),0,IF(AND($C618=13,Datenblatt!N618&gt;Datenblatt!$S$3),100,IF(AND($C618=14,Datenblatt!N618&gt;Datenblatt!$S$4),100,IF(AND($C618=15,Datenblatt!N618&gt;Datenblatt!$S$5),100,IF(AND($C618=16,Datenblatt!N618&gt;Datenblatt!$S$6),100,IF(AND($C618=12,Datenblatt!N618&gt;Datenblatt!$S$7),100,IF(AND($C618=11,Datenblatt!N618&gt;Datenblatt!$S$8),100,IF(Übersicht!$C618=13,Datenblatt!$B$11*Datenblatt!N618^3+Datenblatt!$C$11*Datenblatt!N618^2+Datenblatt!$D$11*Datenblatt!N618+Datenblatt!$E$11,IF(Übersicht!$C618=14,Datenblatt!$B$12*Datenblatt!N618^3+Datenblatt!$C$12*Datenblatt!N618^2+Datenblatt!$D$12*Datenblatt!N618+Datenblatt!$E$12,IF(Übersicht!$C618=15,Datenblatt!$B$13*Datenblatt!N618^3+Datenblatt!$C$13*Datenblatt!N618^2+Datenblatt!$D$13*Datenblatt!N618+Datenblatt!$E$13,IF(Übersicht!$C618=16,Datenblatt!$B$14*Datenblatt!N618^3+Datenblatt!$C$14*Datenblatt!N618^2+Datenblatt!$D$14*Datenblatt!N618+Datenblatt!$E$14,IF(Übersicht!$C618=12,Datenblatt!$B$15*Datenblatt!N618^3+Datenblatt!$C$15*Datenblatt!N618^2+Datenblatt!$D$15*Datenblatt!N618+Datenblatt!$E$15,IF(Übersicht!$C618=11,Datenblatt!$B$16*Datenblatt!N618^3+Datenblatt!$C$16*Datenblatt!N618^2+Datenblatt!$D$16*Datenblatt!N618+Datenblatt!$E$16,0))))))))))))))))))</f>
        <v>#DIV/0!</v>
      </c>
      <c r="L618">
        <f>IF(AND($C618=13,G618&lt;Datenblatt!$V$3),0,IF(AND($C618=14,G618&lt;Datenblatt!$V$4),0,IF(AND($C618=15,G618&lt;Datenblatt!$V$5),0,IF(AND($C618=16,G618&lt;Datenblatt!$V$6),0,IF(AND($C618=12,G618&lt;Datenblatt!$V$7),0,IF(AND($C618=11,G618&lt;Datenblatt!$V$8),0,IF(AND($C618=13,G618&gt;Datenblatt!$U$3),100,IF(AND($C618=14,G618&gt;Datenblatt!$U$4),100,IF(AND($C618=15,G618&gt;Datenblatt!$U$5),100,IF(AND($C618=16,G618&gt;Datenblatt!$U$6),100,IF(AND($C618=12,G618&gt;Datenblatt!$U$7),100,IF(AND($C618=11,G618&gt;Datenblatt!$U$8),100,IF($C618=13,(Datenblatt!$B$19*Übersicht!G618^3)+(Datenblatt!$C$19*Übersicht!G618^2)+(Datenblatt!$D$19*Übersicht!G618)+Datenblatt!$E$19,IF($C618=14,(Datenblatt!$B$20*Übersicht!G618^3)+(Datenblatt!$C$20*Übersicht!G618^2)+(Datenblatt!$D$20*Übersicht!G618)+Datenblatt!$E$20,IF($C618=15,(Datenblatt!$B$21*Übersicht!G618^3)+(Datenblatt!$C$21*Übersicht!G618^2)+(Datenblatt!$D$21*Übersicht!G618)+Datenblatt!$E$21,IF($C618=16,(Datenblatt!$B$22*Übersicht!G618^3)+(Datenblatt!$C$22*Übersicht!G618^2)+(Datenblatt!$D$22*Übersicht!G618)+Datenblatt!$E$22,IF($C618=12,(Datenblatt!$B$23*Übersicht!G618^3)+(Datenblatt!$C$23*Übersicht!G618^2)+(Datenblatt!$D$23*Übersicht!G618)+Datenblatt!$E$23,IF($C618=11,(Datenblatt!$B$24*Übersicht!G618^3)+(Datenblatt!$C$24*Übersicht!G618^2)+(Datenblatt!$D$24*Übersicht!G618)+Datenblatt!$E$24,0))))))))))))))))))</f>
        <v>0</v>
      </c>
      <c r="M618">
        <f>IF(AND(H618="",C618=11),Datenblatt!$I$26,IF(AND(H618="",C618=12),Datenblatt!$I$26,IF(AND(H618="",C618=16),Datenblatt!$I$27,IF(AND(H618="",C618=15),Datenblatt!$I$26,IF(AND(H618="",C618=14),Datenblatt!$I$26,IF(AND(H618="",C618=13),Datenblatt!$I$26,IF(AND($C618=13,H618&gt;Datenblatt!$X$3),0,IF(AND($C618=14,H618&gt;Datenblatt!$X$4),0,IF(AND($C618=15,H618&gt;Datenblatt!$X$5),0,IF(AND($C618=16,H618&gt;Datenblatt!$X$6),0,IF(AND($C618=12,H618&gt;Datenblatt!$X$7),0,IF(AND($C618=11,H618&gt;Datenblatt!$X$8),0,IF(AND($C618=13,H618&lt;Datenblatt!$W$3),100,IF(AND($C618=14,H618&lt;Datenblatt!$W$4),100,IF(AND($C618=15,H618&lt;Datenblatt!$W$5),100,IF(AND($C618=16,H618&lt;Datenblatt!$W$6),100,IF(AND($C618=12,H618&lt;Datenblatt!$W$7),100,IF(AND($C618=11,H618&lt;Datenblatt!$W$8),100,IF($C618=13,(Datenblatt!$B$27*Übersicht!H618^3)+(Datenblatt!$C$27*Übersicht!H618^2)+(Datenblatt!$D$27*Übersicht!H618)+Datenblatt!$E$27,IF($C618=14,(Datenblatt!$B$28*Übersicht!H618^3)+(Datenblatt!$C$28*Übersicht!H618^2)+(Datenblatt!$D$28*Übersicht!H618)+Datenblatt!$E$28,IF($C618=15,(Datenblatt!$B$29*Übersicht!H618^3)+(Datenblatt!$C$29*Übersicht!H618^2)+(Datenblatt!$D$29*Übersicht!H618)+Datenblatt!$E$29,IF($C618=16,(Datenblatt!$B$30*Übersicht!H618^3)+(Datenblatt!$C$30*Übersicht!H618^2)+(Datenblatt!$D$30*Übersicht!H618)+Datenblatt!$E$30,IF($C618=12,(Datenblatt!$B$31*Übersicht!H618^3)+(Datenblatt!$C$31*Übersicht!H618^2)+(Datenblatt!$D$31*Übersicht!H618)+Datenblatt!$E$31,IF($C618=11,(Datenblatt!$B$32*Übersicht!H618^3)+(Datenblatt!$C$32*Übersicht!H618^2)+(Datenblatt!$D$32*Übersicht!H618)+Datenblatt!$E$32,0))))))))))))))))))))))))</f>
        <v>0</v>
      </c>
      <c r="N618">
        <f>IF(AND(H618="",C618=11),Datenblatt!$I$29,IF(AND(H618="",C618=12),Datenblatt!$I$29,IF(AND(H618="",C618=16),Datenblatt!$I$29,IF(AND(H618="",C618=15),Datenblatt!$I$29,IF(AND(H618="",C618=14),Datenblatt!$I$29,IF(AND(H618="",C618=13),Datenblatt!$I$29,IF(AND($C618=13,H618&gt;Datenblatt!$X$3),0,IF(AND($C618=14,H618&gt;Datenblatt!$X$4),0,IF(AND($C618=15,H618&gt;Datenblatt!$X$5),0,IF(AND($C618=16,H618&gt;Datenblatt!$X$6),0,IF(AND($C618=12,H618&gt;Datenblatt!$X$7),0,IF(AND($C618=11,H618&gt;Datenblatt!$X$8),0,IF(AND($C618=13,H618&lt;Datenblatt!$W$3),100,IF(AND($C618=14,H618&lt;Datenblatt!$W$4),100,IF(AND($C618=15,H618&lt;Datenblatt!$W$5),100,IF(AND($C618=16,H618&lt;Datenblatt!$W$6),100,IF(AND($C618=12,H618&lt;Datenblatt!$W$7),100,IF(AND($C618=11,H618&lt;Datenblatt!$W$8),100,IF($C618=13,(Datenblatt!$B$27*Übersicht!H618^3)+(Datenblatt!$C$27*Übersicht!H618^2)+(Datenblatt!$D$27*Übersicht!H618)+Datenblatt!$E$27,IF($C618=14,(Datenblatt!$B$28*Übersicht!H618^3)+(Datenblatt!$C$28*Übersicht!H618^2)+(Datenblatt!$D$28*Übersicht!H618)+Datenblatt!$E$28,IF($C618=15,(Datenblatt!$B$29*Übersicht!H618^3)+(Datenblatt!$C$29*Übersicht!H618^2)+(Datenblatt!$D$29*Übersicht!H618)+Datenblatt!$E$29,IF($C618=16,(Datenblatt!$B$30*Übersicht!H618^3)+(Datenblatt!$C$30*Übersicht!H618^2)+(Datenblatt!$D$30*Übersicht!H618)+Datenblatt!$E$30,IF($C618=12,(Datenblatt!$B$31*Übersicht!H618^3)+(Datenblatt!$C$31*Übersicht!H618^2)+(Datenblatt!$D$31*Übersicht!H618)+Datenblatt!$E$31,IF($C618=11,(Datenblatt!$B$32*Übersicht!H618^3)+(Datenblatt!$C$32*Übersicht!H618^2)+(Datenblatt!$D$32*Übersicht!H618)+Datenblatt!$E$32,0))))))))))))))))))))))))</f>
        <v>0</v>
      </c>
      <c r="O618" s="2" t="e">
        <f t="shared" si="36"/>
        <v>#DIV/0!</v>
      </c>
      <c r="P618" s="2" t="e">
        <f t="shared" si="37"/>
        <v>#DIV/0!</v>
      </c>
      <c r="R618" s="2"/>
      <c r="S618" s="2">
        <f>Datenblatt!$I$10</f>
        <v>62.816491055091916</v>
      </c>
      <c r="T618" s="2">
        <f>Datenblatt!$I$18</f>
        <v>62.379148900450787</v>
      </c>
      <c r="U618" s="2">
        <f>Datenblatt!$I$26</f>
        <v>55.885385458572635</v>
      </c>
      <c r="V618" s="2">
        <f>Datenblatt!$I$34</f>
        <v>60.727085155488531</v>
      </c>
      <c r="W618" s="7" t="e">
        <f t="shared" si="38"/>
        <v>#DIV/0!</v>
      </c>
      <c r="Y618" s="2">
        <f>Datenblatt!$I$5</f>
        <v>73.48733784597421</v>
      </c>
      <c r="Z618">
        <f>Datenblatt!$I$13</f>
        <v>79.926562848016317</v>
      </c>
      <c r="AA618">
        <f>Datenblatt!$I$21</f>
        <v>79.953620531215734</v>
      </c>
      <c r="AB618">
        <f>Datenblatt!$I$29</f>
        <v>70.851454876954847</v>
      </c>
      <c r="AC618">
        <f>Datenblatt!$I$37</f>
        <v>75.813025407742586</v>
      </c>
      <c r="AD618" s="7" t="e">
        <f t="shared" si="39"/>
        <v>#DIV/0!</v>
      </c>
    </row>
    <row r="619" spans="10:30" ht="19" x14ac:dyDescent="0.25">
      <c r="J619" s="3" t="e">
        <f>IF(AND($C619=13,Datenblatt!M619&lt;Datenblatt!$R$3),0,IF(AND($C619=14,Datenblatt!M619&lt;Datenblatt!$R$4),0,IF(AND($C619=15,Datenblatt!M619&lt;Datenblatt!$R$5),0,IF(AND($C619=16,Datenblatt!M619&lt;Datenblatt!$R$6),0,IF(AND($C619=12,Datenblatt!M619&lt;Datenblatt!$R$7),0,IF(AND($C619=11,Datenblatt!M619&lt;Datenblatt!$R$8),0,IF(AND($C619=13,Datenblatt!M619&gt;Datenblatt!$Q$3),100,IF(AND($C619=14,Datenblatt!M619&gt;Datenblatt!$Q$4),100,IF(AND($C619=15,Datenblatt!M619&gt;Datenblatt!$Q$5),100,IF(AND($C619=16,Datenblatt!M619&gt;Datenblatt!$Q$6),100,IF(AND($C619=12,Datenblatt!M619&gt;Datenblatt!$Q$7),100,IF(AND($C619=11,Datenblatt!M619&gt;Datenblatt!$Q$8),100,IF(Übersicht!$C619=13,Datenblatt!$B$3*Datenblatt!M619^3+Datenblatt!$C$3*Datenblatt!M619^2+Datenblatt!$D$3*Datenblatt!M619+Datenblatt!$E$3,IF(Übersicht!$C619=14,Datenblatt!$B$4*Datenblatt!M619^3+Datenblatt!$C$4*Datenblatt!M619^2+Datenblatt!$D$4*Datenblatt!M619+Datenblatt!$E$4,IF(Übersicht!$C619=15,Datenblatt!$B$5*Datenblatt!M619^3+Datenblatt!$C$5*Datenblatt!M619^2+Datenblatt!$D$5*Datenblatt!M619+Datenblatt!$E$5,IF(Übersicht!$C619=16,Datenblatt!$B$6*Datenblatt!M619^3+Datenblatt!$C$6*Datenblatt!M619^2+Datenblatt!$D$6*Datenblatt!M619+Datenblatt!$E$6,IF(Übersicht!$C619=12,Datenblatt!$B$7*Datenblatt!M619^3+Datenblatt!$C$7*Datenblatt!M619^2+Datenblatt!$D$7*Datenblatt!M619+Datenblatt!$E$7,IF(Übersicht!$C619=11,Datenblatt!$B$8*Datenblatt!M619^3+Datenblatt!$C$8*Datenblatt!M619^2+Datenblatt!$D$8*Datenblatt!M619+Datenblatt!$E$8,0))))))))))))))))))</f>
        <v>#DIV/0!</v>
      </c>
      <c r="K619" t="e">
        <f>IF(AND(Übersicht!$C619=13,Datenblatt!N619&lt;Datenblatt!$T$3),0,IF(AND(Übersicht!$C619=14,Datenblatt!N619&lt;Datenblatt!$T$4),0,IF(AND(Übersicht!$C619=15,Datenblatt!N619&lt;Datenblatt!$T$5),0,IF(AND(Übersicht!$C619=16,Datenblatt!N619&lt;Datenblatt!$T$6),0,IF(AND(Übersicht!$C619=12,Datenblatt!N619&lt;Datenblatt!$T$7),0,IF(AND(Übersicht!$C619=11,Datenblatt!N619&lt;Datenblatt!$T$8),0,IF(AND($C619=13,Datenblatt!N619&gt;Datenblatt!$S$3),100,IF(AND($C619=14,Datenblatt!N619&gt;Datenblatt!$S$4),100,IF(AND($C619=15,Datenblatt!N619&gt;Datenblatt!$S$5),100,IF(AND($C619=16,Datenblatt!N619&gt;Datenblatt!$S$6),100,IF(AND($C619=12,Datenblatt!N619&gt;Datenblatt!$S$7),100,IF(AND($C619=11,Datenblatt!N619&gt;Datenblatt!$S$8),100,IF(Übersicht!$C619=13,Datenblatt!$B$11*Datenblatt!N619^3+Datenblatt!$C$11*Datenblatt!N619^2+Datenblatt!$D$11*Datenblatt!N619+Datenblatt!$E$11,IF(Übersicht!$C619=14,Datenblatt!$B$12*Datenblatt!N619^3+Datenblatt!$C$12*Datenblatt!N619^2+Datenblatt!$D$12*Datenblatt!N619+Datenblatt!$E$12,IF(Übersicht!$C619=15,Datenblatt!$B$13*Datenblatt!N619^3+Datenblatt!$C$13*Datenblatt!N619^2+Datenblatt!$D$13*Datenblatt!N619+Datenblatt!$E$13,IF(Übersicht!$C619=16,Datenblatt!$B$14*Datenblatt!N619^3+Datenblatt!$C$14*Datenblatt!N619^2+Datenblatt!$D$14*Datenblatt!N619+Datenblatt!$E$14,IF(Übersicht!$C619=12,Datenblatt!$B$15*Datenblatt!N619^3+Datenblatt!$C$15*Datenblatt!N619^2+Datenblatt!$D$15*Datenblatt!N619+Datenblatt!$E$15,IF(Übersicht!$C619=11,Datenblatt!$B$16*Datenblatt!N619^3+Datenblatt!$C$16*Datenblatt!N619^2+Datenblatt!$D$16*Datenblatt!N619+Datenblatt!$E$16,0))))))))))))))))))</f>
        <v>#DIV/0!</v>
      </c>
      <c r="L619">
        <f>IF(AND($C619=13,G619&lt;Datenblatt!$V$3),0,IF(AND($C619=14,G619&lt;Datenblatt!$V$4),0,IF(AND($C619=15,G619&lt;Datenblatt!$V$5),0,IF(AND($C619=16,G619&lt;Datenblatt!$V$6),0,IF(AND($C619=12,G619&lt;Datenblatt!$V$7),0,IF(AND($C619=11,G619&lt;Datenblatt!$V$8),0,IF(AND($C619=13,G619&gt;Datenblatt!$U$3),100,IF(AND($C619=14,G619&gt;Datenblatt!$U$4),100,IF(AND($C619=15,G619&gt;Datenblatt!$U$5),100,IF(AND($C619=16,G619&gt;Datenblatt!$U$6),100,IF(AND($C619=12,G619&gt;Datenblatt!$U$7),100,IF(AND($C619=11,G619&gt;Datenblatt!$U$8),100,IF($C619=13,(Datenblatt!$B$19*Übersicht!G619^3)+(Datenblatt!$C$19*Übersicht!G619^2)+(Datenblatt!$D$19*Übersicht!G619)+Datenblatt!$E$19,IF($C619=14,(Datenblatt!$B$20*Übersicht!G619^3)+(Datenblatt!$C$20*Übersicht!G619^2)+(Datenblatt!$D$20*Übersicht!G619)+Datenblatt!$E$20,IF($C619=15,(Datenblatt!$B$21*Übersicht!G619^3)+(Datenblatt!$C$21*Übersicht!G619^2)+(Datenblatt!$D$21*Übersicht!G619)+Datenblatt!$E$21,IF($C619=16,(Datenblatt!$B$22*Übersicht!G619^3)+(Datenblatt!$C$22*Übersicht!G619^2)+(Datenblatt!$D$22*Übersicht!G619)+Datenblatt!$E$22,IF($C619=12,(Datenblatt!$B$23*Übersicht!G619^3)+(Datenblatt!$C$23*Übersicht!G619^2)+(Datenblatt!$D$23*Übersicht!G619)+Datenblatt!$E$23,IF($C619=11,(Datenblatt!$B$24*Übersicht!G619^3)+(Datenblatt!$C$24*Übersicht!G619^2)+(Datenblatt!$D$24*Übersicht!G619)+Datenblatt!$E$24,0))))))))))))))))))</f>
        <v>0</v>
      </c>
      <c r="M619">
        <f>IF(AND(H619="",C619=11),Datenblatt!$I$26,IF(AND(H619="",C619=12),Datenblatt!$I$26,IF(AND(H619="",C619=16),Datenblatt!$I$27,IF(AND(H619="",C619=15),Datenblatt!$I$26,IF(AND(H619="",C619=14),Datenblatt!$I$26,IF(AND(H619="",C619=13),Datenblatt!$I$26,IF(AND($C619=13,H619&gt;Datenblatt!$X$3),0,IF(AND($C619=14,H619&gt;Datenblatt!$X$4),0,IF(AND($C619=15,H619&gt;Datenblatt!$X$5),0,IF(AND($C619=16,H619&gt;Datenblatt!$X$6),0,IF(AND($C619=12,H619&gt;Datenblatt!$X$7),0,IF(AND($C619=11,H619&gt;Datenblatt!$X$8),0,IF(AND($C619=13,H619&lt;Datenblatt!$W$3),100,IF(AND($C619=14,H619&lt;Datenblatt!$W$4),100,IF(AND($C619=15,H619&lt;Datenblatt!$W$5),100,IF(AND($C619=16,H619&lt;Datenblatt!$W$6),100,IF(AND($C619=12,H619&lt;Datenblatt!$W$7),100,IF(AND($C619=11,H619&lt;Datenblatt!$W$8),100,IF($C619=13,(Datenblatt!$B$27*Übersicht!H619^3)+(Datenblatt!$C$27*Übersicht!H619^2)+(Datenblatt!$D$27*Übersicht!H619)+Datenblatt!$E$27,IF($C619=14,(Datenblatt!$B$28*Übersicht!H619^3)+(Datenblatt!$C$28*Übersicht!H619^2)+(Datenblatt!$D$28*Übersicht!H619)+Datenblatt!$E$28,IF($C619=15,(Datenblatt!$B$29*Übersicht!H619^3)+(Datenblatt!$C$29*Übersicht!H619^2)+(Datenblatt!$D$29*Übersicht!H619)+Datenblatt!$E$29,IF($C619=16,(Datenblatt!$B$30*Übersicht!H619^3)+(Datenblatt!$C$30*Übersicht!H619^2)+(Datenblatt!$D$30*Übersicht!H619)+Datenblatt!$E$30,IF($C619=12,(Datenblatt!$B$31*Übersicht!H619^3)+(Datenblatt!$C$31*Übersicht!H619^2)+(Datenblatt!$D$31*Übersicht!H619)+Datenblatt!$E$31,IF($C619=11,(Datenblatt!$B$32*Übersicht!H619^3)+(Datenblatt!$C$32*Übersicht!H619^2)+(Datenblatt!$D$32*Übersicht!H619)+Datenblatt!$E$32,0))))))))))))))))))))))))</f>
        <v>0</v>
      </c>
      <c r="N619">
        <f>IF(AND(H619="",C619=11),Datenblatt!$I$29,IF(AND(H619="",C619=12),Datenblatt!$I$29,IF(AND(H619="",C619=16),Datenblatt!$I$29,IF(AND(H619="",C619=15),Datenblatt!$I$29,IF(AND(H619="",C619=14),Datenblatt!$I$29,IF(AND(H619="",C619=13),Datenblatt!$I$29,IF(AND($C619=13,H619&gt;Datenblatt!$X$3),0,IF(AND($C619=14,H619&gt;Datenblatt!$X$4),0,IF(AND($C619=15,H619&gt;Datenblatt!$X$5),0,IF(AND($C619=16,H619&gt;Datenblatt!$X$6),0,IF(AND($C619=12,H619&gt;Datenblatt!$X$7),0,IF(AND($C619=11,H619&gt;Datenblatt!$X$8),0,IF(AND($C619=13,H619&lt;Datenblatt!$W$3),100,IF(AND($C619=14,H619&lt;Datenblatt!$W$4),100,IF(AND($C619=15,H619&lt;Datenblatt!$W$5),100,IF(AND($C619=16,H619&lt;Datenblatt!$W$6),100,IF(AND($C619=12,H619&lt;Datenblatt!$W$7),100,IF(AND($C619=11,H619&lt;Datenblatt!$W$8),100,IF($C619=13,(Datenblatt!$B$27*Übersicht!H619^3)+(Datenblatt!$C$27*Übersicht!H619^2)+(Datenblatt!$D$27*Übersicht!H619)+Datenblatt!$E$27,IF($C619=14,(Datenblatt!$B$28*Übersicht!H619^3)+(Datenblatt!$C$28*Übersicht!H619^2)+(Datenblatt!$D$28*Übersicht!H619)+Datenblatt!$E$28,IF($C619=15,(Datenblatt!$B$29*Übersicht!H619^3)+(Datenblatt!$C$29*Übersicht!H619^2)+(Datenblatt!$D$29*Übersicht!H619)+Datenblatt!$E$29,IF($C619=16,(Datenblatt!$B$30*Übersicht!H619^3)+(Datenblatt!$C$30*Übersicht!H619^2)+(Datenblatt!$D$30*Übersicht!H619)+Datenblatt!$E$30,IF($C619=12,(Datenblatt!$B$31*Übersicht!H619^3)+(Datenblatt!$C$31*Übersicht!H619^2)+(Datenblatt!$D$31*Übersicht!H619)+Datenblatt!$E$31,IF($C619=11,(Datenblatt!$B$32*Übersicht!H619^3)+(Datenblatt!$C$32*Übersicht!H619^2)+(Datenblatt!$D$32*Übersicht!H619)+Datenblatt!$E$32,0))))))))))))))))))))))))</f>
        <v>0</v>
      </c>
      <c r="O619" s="2" t="e">
        <f t="shared" si="36"/>
        <v>#DIV/0!</v>
      </c>
      <c r="P619" s="2" t="e">
        <f t="shared" si="37"/>
        <v>#DIV/0!</v>
      </c>
      <c r="R619" s="2"/>
      <c r="S619" s="2">
        <f>Datenblatt!$I$10</f>
        <v>62.816491055091916</v>
      </c>
      <c r="T619" s="2">
        <f>Datenblatt!$I$18</f>
        <v>62.379148900450787</v>
      </c>
      <c r="U619" s="2">
        <f>Datenblatt!$I$26</f>
        <v>55.885385458572635</v>
      </c>
      <c r="V619" s="2">
        <f>Datenblatt!$I$34</f>
        <v>60.727085155488531</v>
      </c>
      <c r="W619" s="7" t="e">
        <f t="shared" si="38"/>
        <v>#DIV/0!</v>
      </c>
      <c r="Y619" s="2">
        <f>Datenblatt!$I$5</f>
        <v>73.48733784597421</v>
      </c>
      <c r="Z619">
        <f>Datenblatt!$I$13</f>
        <v>79.926562848016317</v>
      </c>
      <c r="AA619">
        <f>Datenblatt!$I$21</f>
        <v>79.953620531215734</v>
      </c>
      <c r="AB619">
        <f>Datenblatt!$I$29</f>
        <v>70.851454876954847</v>
      </c>
      <c r="AC619">
        <f>Datenblatt!$I$37</f>
        <v>75.813025407742586</v>
      </c>
      <c r="AD619" s="7" t="e">
        <f t="shared" si="39"/>
        <v>#DIV/0!</v>
      </c>
    </row>
    <row r="620" spans="10:30" ht="19" x14ac:dyDescent="0.25">
      <c r="J620" s="3" t="e">
        <f>IF(AND($C620=13,Datenblatt!M620&lt;Datenblatt!$R$3),0,IF(AND($C620=14,Datenblatt!M620&lt;Datenblatt!$R$4),0,IF(AND($C620=15,Datenblatt!M620&lt;Datenblatt!$R$5),0,IF(AND($C620=16,Datenblatt!M620&lt;Datenblatt!$R$6),0,IF(AND($C620=12,Datenblatt!M620&lt;Datenblatt!$R$7),0,IF(AND($C620=11,Datenblatt!M620&lt;Datenblatt!$R$8),0,IF(AND($C620=13,Datenblatt!M620&gt;Datenblatt!$Q$3),100,IF(AND($C620=14,Datenblatt!M620&gt;Datenblatt!$Q$4),100,IF(AND($C620=15,Datenblatt!M620&gt;Datenblatt!$Q$5),100,IF(AND($C620=16,Datenblatt!M620&gt;Datenblatt!$Q$6),100,IF(AND($C620=12,Datenblatt!M620&gt;Datenblatt!$Q$7),100,IF(AND($C620=11,Datenblatt!M620&gt;Datenblatt!$Q$8),100,IF(Übersicht!$C620=13,Datenblatt!$B$3*Datenblatt!M620^3+Datenblatt!$C$3*Datenblatt!M620^2+Datenblatt!$D$3*Datenblatt!M620+Datenblatt!$E$3,IF(Übersicht!$C620=14,Datenblatt!$B$4*Datenblatt!M620^3+Datenblatt!$C$4*Datenblatt!M620^2+Datenblatt!$D$4*Datenblatt!M620+Datenblatt!$E$4,IF(Übersicht!$C620=15,Datenblatt!$B$5*Datenblatt!M620^3+Datenblatt!$C$5*Datenblatt!M620^2+Datenblatt!$D$5*Datenblatt!M620+Datenblatt!$E$5,IF(Übersicht!$C620=16,Datenblatt!$B$6*Datenblatt!M620^3+Datenblatt!$C$6*Datenblatt!M620^2+Datenblatt!$D$6*Datenblatt!M620+Datenblatt!$E$6,IF(Übersicht!$C620=12,Datenblatt!$B$7*Datenblatt!M620^3+Datenblatt!$C$7*Datenblatt!M620^2+Datenblatt!$D$7*Datenblatt!M620+Datenblatt!$E$7,IF(Übersicht!$C620=11,Datenblatt!$B$8*Datenblatt!M620^3+Datenblatt!$C$8*Datenblatt!M620^2+Datenblatt!$D$8*Datenblatt!M620+Datenblatt!$E$8,0))))))))))))))))))</f>
        <v>#DIV/0!</v>
      </c>
      <c r="K620" t="e">
        <f>IF(AND(Übersicht!$C620=13,Datenblatt!N620&lt;Datenblatt!$T$3),0,IF(AND(Übersicht!$C620=14,Datenblatt!N620&lt;Datenblatt!$T$4),0,IF(AND(Übersicht!$C620=15,Datenblatt!N620&lt;Datenblatt!$T$5),0,IF(AND(Übersicht!$C620=16,Datenblatt!N620&lt;Datenblatt!$T$6),0,IF(AND(Übersicht!$C620=12,Datenblatt!N620&lt;Datenblatt!$T$7),0,IF(AND(Übersicht!$C620=11,Datenblatt!N620&lt;Datenblatt!$T$8),0,IF(AND($C620=13,Datenblatt!N620&gt;Datenblatt!$S$3),100,IF(AND($C620=14,Datenblatt!N620&gt;Datenblatt!$S$4),100,IF(AND($C620=15,Datenblatt!N620&gt;Datenblatt!$S$5),100,IF(AND($C620=16,Datenblatt!N620&gt;Datenblatt!$S$6),100,IF(AND($C620=12,Datenblatt!N620&gt;Datenblatt!$S$7),100,IF(AND($C620=11,Datenblatt!N620&gt;Datenblatt!$S$8),100,IF(Übersicht!$C620=13,Datenblatt!$B$11*Datenblatt!N620^3+Datenblatt!$C$11*Datenblatt!N620^2+Datenblatt!$D$11*Datenblatt!N620+Datenblatt!$E$11,IF(Übersicht!$C620=14,Datenblatt!$B$12*Datenblatt!N620^3+Datenblatt!$C$12*Datenblatt!N620^2+Datenblatt!$D$12*Datenblatt!N620+Datenblatt!$E$12,IF(Übersicht!$C620=15,Datenblatt!$B$13*Datenblatt!N620^3+Datenblatt!$C$13*Datenblatt!N620^2+Datenblatt!$D$13*Datenblatt!N620+Datenblatt!$E$13,IF(Übersicht!$C620=16,Datenblatt!$B$14*Datenblatt!N620^3+Datenblatt!$C$14*Datenblatt!N620^2+Datenblatt!$D$14*Datenblatt!N620+Datenblatt!$E$14,IF(Übersicht!$C620=12,Datenblatt!$B$15*Datenblatt!N620^3+Datenblatt!$C$15*Datenblatt!N620^2+Datenblatt!$D$15*Datenblatt!N620+Datenblatt!$E$15,IF(Übersicht!$C620=11,Datenblatt!$B$16*Datenblatt!N620^3+Datenblatt!$C$16*Datenblatt!N620^2+Datenblatt!$D$16*Datenblatt!N620+Datenblatt!$E$16,0))))))))))))))))))</f>
        <v>#DIV/0!</v>
      </c>
      <c r="L620">
        <f>IF(AND($C620=13,G620&lt;Datenblatt!$V$3),0,IF(AND($C620=14,G620&lt;Datenblatt!$V$4),0,IF(AND($C620=15,G620&lt;Datenblatt!$V$5),0,IF(AND($C620=16,G620&lt;Datenblatt!$V$6),0,IF(AND($C620=12,G620&lt;Datenblatt!$V$7),0,IF(AND($C620=11,G620&lt;Datenblatt!$V$8),0,IF(AND($C620=13,G620&gt;Datenblatt!$U$3),100,IF(AND($C620=14,G620&gt;Datenblatt!$U$4),100,IF(AND($C620=15,G620&gt;Datenblatt!$U$5),100,IF(AND($C620=16,G620&gt;Datenblatt!$U$6),100,IF(AND($C620=12,G620&gt;Datenblatt!$U$7),100,IF(AND($C620=11,G620&gt;Datenblatt!$U$8),100,IF($C620=13,(Datenblatt!$B$19*Übersicht!G620^3)+(Datenblatt!$C$19*Übersicht!G620^2)+(Datenblatt!$D$19*Übersicht!G620)+Datenblatt!$E$19,IF($C620=14,(Datenblatt!$B$20*Übersicht!G620^3)+(Datenblatt!$C$20*Übersicht!G620^2)+(Datenblatt!$D$20*Übersicht!G620)+Datenblatt!$E$20,IF($C620=15,(Datenblatt!$B$21*Übersicht!G620^3)+(Datenblatt!$C$21*Übersicht!G620^2)+(Datenblatt!$D$21*Übersicht!G620)+Datenblatt!$E$21,IF($C620=16,(Datenblatt!$B$22*Übersicht!G620^3)+(Datenblatt!$C$22*Übersicht!G620^2)+(Datenblatt!$D$22*Übersicht!G620)+Datenblatt!$E$22,IF($C620=12,(Datenblatt!$B$23*Übersicht!G620^3)+(Datenblatt!$C$23*Übersicht!G620^2)+(Datenblatt!$D$23*Übersicht!G620)+Datenblatt!$E$23,IF($C620=11,(Datenblatt!$B$24*Übersicht!G620^3)+(Datenblatt!$C$24*Übersicht!G620^2)+(Datenblatt!$D$24*Übersicht!G620)+Datenblatt!$E$24,0))))))))))))))))))</f>
        <v>0</v>
      </c>
      <c r="M620">
        <f>IF(AND(H620="",C620=11),Datenblatt!$I$26,IF(AND(H620="",C620=12),Datenblatt!$I$26,IF(AND(H620="",C620=16),Datenblatt!$I$27,IF(AND(H620="",C620=15),Datenblatt!$I$26,IF(AND(H620="",C620=14),Datenblatt!$I$26,IF(AND(H620="",C620=13),Datenblatt!$I$26,IF(AND($C620=13,H620&gt;Datenblatt!$X$3),0,IF(AND($C620=14,H620&gt;Datenblatt!$X$4),0,IF(AND($C620=15,H620&gt;Datenblatt!$X$5),0,IF(AND($C620=16,H620&gt;Datenblatt!$X$6),0,IF(AND($C620=12,H620&gt;Datenblatt!$X$7),0,IF(AND($C620=11,H620&gt;Datenblatt!$X$8),0,IF(AND($C620=13,H620&lt;Datenblatt!$W$3),100,IF(AND($C620=14,H620&lt;Datenblatt!$W$4),100,IF(AND($C620=15,H620&lt;Datenblatt!$W$5),100,IF(AND($C620=16,H620&lt;Datenblatt!$W$6),100,IF(AND($C620=12,H620&lt;Datenblatt!$W$7),100,IF(AND($C620=11,H620&lt;Datenblatt!$W$8),100,IF($C620=13,(Datenblatt!$B$27*Übersicht!H620^3)+(Datenblatt!$C$27*Übersicht!H620^2)+(Datenblatt!$D$27*Übersicht!H620)+Datenblatt!$E$27,IF($C620=14,(Datenblatt!$B$28*Übersicht!H620^3)+(Datenblatt!$C$28*Übersicht!H620^2)+(Datenblatt!$D$28*Übersicht!H620)+Datenblatt!$E$28,IF($C620=15,(Datenblatt!$B$29*Übersicht!H620^3)+(Datenblatt!$C$29*Übersicht!H620^2)+(Datenblatt!$D$29*Übersicht!H620)+Datenblatt!$E$29,IF($C620=16,(Datenblatt!$B$30*Übersicht!H620^3)+(Datenblatt!$C$30*Übersicht!H620^2)+(Datenblatt!$D$30*Übersicht!H620)+Datenblatt!$E$30,IF($C620=12,(Datenblatt!$B$31*Übersicht!H620^3)+(Datenblatt!$C$31*Übersicht!H620^2)+(Datenblatt!$D$31*Übersicht!H620)+Datenblatt!$E$31,IF($C620=11,(Datenblatt!$B$32*Übersicht!H620^3)+(Datenblatt!$C$32*Übersicht!H620^2)+(Datenblatt!$D$32*Übersicht!H620)+Datenblatt!$E$32,0))))))))))))))))))))))))</f>
        <v>0</v>
      </c>
      <c r="N620">
        <f>IF(AND(H620="",C620=11),Datenblatt!$I$29,IF(AND(H620="",C620=12),Datenblatt!$I$29,IF(AND(H620="",C620=16),Datenblatt!$I$29,IF(AND(H620="",C620=15),Datenblatt!$I$29,IF(AND(H620="",C620=14),Datenblatt!$I$29,IF(AND(H620="",C620=13),Datenblatt!$I$29,IF(AND($C620=13,H620&gt;Datenblatt!$X$3),0,IF(AND($C620=14,H620&gt;Datenblatt!$X$4),0,IF(AND($C620=15,H620&gt;Datenblatt!$X$5),0,IF(AND($C620=16,H620&gt;Datenblatt!$X$6),0,IF(AND($C620=12,H620&gt;Datenblatt!$X$7),0,IF(AND($C620=11,H620&gt;Datenblatt!$X$8),0,IF(AND($C620=13,H620&lt;Datenblatt!$W$3),100,IF(AND($C620=14,H620&lt;Datenblatt!$W$4),100,IF(AND($C620=15,H620&lt;Datenblatt!$W$5),100,IF(AND($C620=16,H620&lt;Datenblatt!$W$6),100,IF(AND($C620=12,H620&lt;Datenblatt!$W$7),100,IF(AND($C620=11,H620&lt;Datenblatt!$W$8),100,IF($C620=13,(Datenblatt!$B$27*Übersicht!H620^3)+(Datenblatt!$C$27*Übersicht!H620^2)+(Datenblatt!$D$27*Übersicht!H620)+Datenblatt!$E$27,IF($C620=14,(Datenblatt!$B$28*Übersicht!H620^3)+(Datenblatt!$C$28*Übersicht!H620^2)+(Datenblatt!$D$28*Übersicht!H620)+Datenblatt!$E$28,IF($C620=15,(Datenblatt!$B$29*Übersicht!H620^3)+(Datenblatt!$C$29*Übersicht!H620^2)+(Datenblatt!$D$29*Übersicht!H620)+Datenblatt!$E$29,IF($C620=16,(Datenblatt!$B$30*Übersicht!H620^3)+(Datenblatt!$C$30*Übersicht!H620^2)+(Datenblatt!$D$30*Übersicht!H620)+Datenblatt!$E$30,IF($C620=12,(Datenblatt!$B$31*Übersicht!H620^3)+(Datenblatt!$C$31*Übersicht!H620^2)+(Datenblatt!$D$31*Übersicht!H620)+Datenblatt!$E$31,IF($C620=11,(Datenblatt!$B$32*Übersicht!H620^3)+(Datenblatt!$C$32*Übersicht!H620^2)+(Datenblatt!$D$32*Übersicht!H620)+Datenblatt!$E$32,0))))))))))))))))))))))))</f>
        <v>0</v>
      </c>
      <c r="O620" s="2" t="e">
        <f t="shared" si="36"/>
        <v>#DIV/0!</v>
      </c>
      <c r="P620" s="2" t="e">
        <f t="shared" si="37"/>
        <v>#DIV/0!</v>
      </c>
      <c r="R620" s="2"/>
      <c r="S620" s="2">
        <f>Datenblatt!$I$10</f>
        <v>62.816491055091916</v>
      </c>
      <c r="T620" s="2">
        <f>Datenblatt!$I$18</f>
        <v>62.379148900450787</v>
      </c>
      <c r="U620" s="2">
        <f>Datenblatt!$I$26</f>
        <v>55.885385458572635</v>
      </c>
      <c r="V620" s="2">
        <f>Datenblatt!$I$34</f>
        <v>60.727085155488531</v>
      </c>
      <c r="W620" s="7" t="e">
        <f t="shared" si="38"/>
        <v>#DIV/0!</v>
      </c>
      <c r="Y620" s="2">
        <f>Datenblatt!$I$5</f>
        <v>73.48733784597421</v>
      </c>
      <c r="Z620">
        <f>Datenblatt!$I$13</f>
        <v>79.926562848016317</v>
      </c>
      <c r="AA620">
        <f>Datenblatt!$I$21</f>
        <v>79.953620531215734</v>
      </c>
      <c r="AB620">
        <f>Datenblatt!$I$29</f>
        <v>70.851454876954847</v>
      </c>
      <c r="AC620">
        <f>Datenblatt!$I$37</f>
        <v>75.813025407742586</v>
      </c>
      <c r="AD620" s="7" t="e">
        <f t="shared" si="39"/>
        <v>#DIV/0!</v>
      </c>
    </row>
    <row r="621" spans="10:30" ht="19" x14ac:dyDescent="0.25">
      <c r="J621" s="3" t="e">
        <f>IF(AND($C621=13,Datenblatt!M621&lt;Datenblatt!$R$3),0,IF(AND($C621=14,Datenblatt!M621&lt;Datenblatt!$R$4),0,IF(AND($C621=15,Datenblatt!M621&lt;Datenblatt!$R$5),0,IF(AND($C621=16,Datenblatt!M621&lt;Datenblatt!$R$6),0,IF(AND($C621=12,Datenblatt!M621&lt;Datenblatt!$R$7),0,IF(AND($C621=11,Datenblatt!M621&lt;Datenblatt!$R$8),0,IF(AND($C621=13,Datenblatt!M621&gt;Datenblatt!$Q$3),100,IF(AND($C621=14,Datenblatt!M621&gt;Datenblatt!$Q$4),100,IF(AND($C621=15,Datenblatt!M621&gt;Datenblatt!$Q$5),100,IF(AND($C621=16,Datenblatt!M621&gt;Datenblatt!$Q$6),100,IF(AND($C621=12,Datenblatt!M621&gt;Datenblatt!$Q$7),100,IF(AND($C621=11,Datenblatt!M621&gt;Datenblatt!$Q$8),100,IF(Übersicht!$C621=13,Datenblatt!$B$3*Datenblatt!M621^3+Datenblatt!$C$3*Datenblatt!M621^2+Datenblatt!$D$3*Datenblatt!M621+Datenblatt!$E$3,IF(Übersicht!$C621=14,Datenblatt!$B$4*Datenblatt!M621^3+Datenblatt!$C$4*Datenblatt!M621^2+Datenblatt!$D$4*Datenblatt!M621+Datenblatt!$E$4,IF(Übersicht!$C621=15,Datenblatt!$B$5*Datenblatt!M621^3+Datenblatt!$C$5*Datenblatt!M621^2+Datenblatt!$D$5*Datenblatt!M621+Datenblatt!$E$5,IF(Übersicht!$C621=16,Datenblatt!$B$6*Datenblatt!M621^3+Datenblatt!$C$6*Datenblatt!M621^2+Datenblatt!$D$6*Datenblatt!M621+Datenblatt!$E$6,IF(Übersicht!$C621=12,Datenblatt!$B$7*Datenblatt!M621^3+Datenblatt!$C$7*Datenblatt!M621^2+Datenblatt!$D$7*Datenblatt!M621+Datenblatt!$E$7,IF(Übersicht!$C621=11,Datenblatt!$B$8*Datenblatt!M621^3+Datenblatt!$C$8*Datenblatt!M621^2+Datenblatt!$D$8*Datenblatt!M621+Datenblatt!$E$8,0))))))))))))))))))</f>
        <v>#DIV/0!</v>
      </c>
      <c r="K621" t="e">
        <f>IF(AND(Übersicht!$C621=13,Datenblatt!N621&lt;Datenblatt!$T$3),0,IF(AND(Übersicht!$C621=14,Datenblatt!N621&lt;Datenblatt!$T$4),0,IF(AND(Übersicht!$C621=15,Datenblatt!N621&lt;Datenblatt!$T$5),0,IF(AND(Übersicht!$C621=16,Datenblatt!N621&lt;Datenblatt!$T$6),0,IF(AND(Übersicht!$C621=12,Datenblatt!N621&lt;Datenblatt!$T$7),0,IF(AND(Übersicht!$C621=11,Datenblatt!N621&lt;Datenblatt!$T$8),0,IF(AND($C621=13,Datenblatt!N621&gt;Datenblatt!$S$3),100,IF(AND($C621=14,Datenblatt!N621&gt;Datenblatt!$S$4),100,IF(AND($C621=15,Datenblatt!N621&gt;Datenblatt!$S$5),100,IF(AND($C621=16,Datenblatt!N621&gt;Datenblatt!$S$6),100,IF(AND($C621=12,Datenblatt!N621&gt;Datenblatt!$S$7),100,IF(AND($C621=11,Datenblatt!N621&gt;Datenblatt!$S$8),100,IF(Übersicht!$C621=13,Datenblatt!$B$11*Datenblatt!N621^3+Datenblatt!$C$11*Datenblatt!N621^2+Datenblatt!$D$11*Datenblatt!N621+Datenblatt!$E$11,IF(Übersicht!$C621=14,Datenblatt!$B$12*Datenblatt!N621^3+Datenblatt!$C$12*Datenblatt!N621^2+Datenblatt!$D$12*Datenblatt!N621+Datenblatt!$E$12,IF(Übersicht!$C621=15,Datenblatt!$B$13*Datenblatt!N621^3+Datenblatt!$C$13*Datenblatt!N621^2+Datenblatt!$D$13*Datenblatt!N621+Datenblatt!$E$13,IF(Übersicht!$C621=16,Datenblatt!$B$14*Datenblatt!N621^3+Datenblatt!$C$14*Datenblatt!N621^2+Datenblatt!$D$14*Datenblatt!N621+Datenblatt!$E$14,IF(Übersicht!$C621=12,Datenblatt!$B$15*Datenblatt!N621^3+Datenblatt!$C$15*Datenblatt!N621^2+Datenblatt!$D$15*Datenblatt!N621+Datenblatt!$E$15,IF(Übersicht!$C621=11,Datenblatt!$B$16*Datenblatt!N621^3+Datenblatt!$C$16*Datenblatt!N621^2+Datenblatt!$D$16*Datenblatt!N621+Datenblatt!$E$16,0))))))))))))))))))</f>
        <v>#DIV/0!</v>
      </c>
      <c r="L621">
        <f>IF(AND($C621=13,G621&lt;Datenblatt!$V$3),0,IF(AND($C621=14,G621&lt;Datenblatt!$V$4),0,IF(AND($C621=15,G621&lt;Datenblatt!$V$5),0,IF(AND($C621=16,G621&lt;Datenblatt!$V$6),0,IF(AND($C621=12,G621&lt;Datenblatt!$V$7),0,IF(AND($C621=11,G621&lt;Datenblatt!$V$8),0,IF(AND($C621=13,G621&gt;Datenblatt!$U$3),100,IF(AND($C621=14,G621&gt;Datenblatt!$U$4),100,IF(AND($C621=15,G621&gt;Datenblatt!$U$5),100,IF(AND($C621=16,G621&gt;Datenblatt!$U$6),100,IF(AND($C621=12,G621&gt;Datenblatt!$U$7),100,IF(AND($C621=11,G621&gt;Datenblatt!$U$8),100,IF($C621=13,(Datenblatt!$B$19*Übersicht!G621^3)+(Datenblatt!$C$19*Übersicht!G621^2)+(Datenblatt!$D$19*Übersicht!G621)+Datenblatt!$E$19,IF($C621=14,(Datenblatt!$B$20*Übersicht!G621^3)+(Datenblatt!$C$20*Übersicht!G621^2)+(Datenblatt!$D$20*Übersicht!G621)+Datenblatt!$E$20,IF($C621=15,(Datenblatt!$B$21*Übersicht!G621^3)+(Datenblatt!$C$21*Übersicht!G621^2)+(Datenblatt!$D$21*Übersicht!G621)+Datenblatt!$E$21,IF($C621=16,(Datenblatt!$B$22*Übersicht!G621^3)+(Datenblatt!$C$22*Übersicht!G621^2)+(Datenblatt!$D$22*Übersicht!G621)+Datenblatt!$E$22,IF($C621=12,(Datenblatt!$B$23*Übersicht!G621^3)+(Datenblatt!$C$23*Übersicht!G621^2)+(Datenblatt!$D$23*Übersicht!G621)+Datenblatt!$E$23,IF($C621=11,(Datenblatt!$B$24*Übersicht!G621^3)+(Datenblatt!$C$24*Übersicht!G621^2)+(Datenblatt!$D$24*Übersicht!G621)+Datenblatt!$E$24,0))))))))))))))))))</f>
        <v>0</v>
      </c>
      <c r="M621">
        <f>IF(AND(H621="",C621=11),Datenblatt!$I$26,IF(AND(H621="",C621=12),Datenblatt!$I$26,IF(AND(H621="",C621=16),Datenblatt!$I$27,IF(AND(H621="",C621=15),Datenblatt!$I$26,IF(AND(H621="",C621=14),Datenblatt!$I$26,IF(AND(H621="",C621=13),Datenblatt!$I$26,IF(AND($C621=13,H621&gt;Datenblatt!$X$3),0,IF(AND($C621=14,H621&gt;Datenblatt!$X$4),0,IF(AND($C621=15,H621&gt;Datenblatt!$X$5),0,IF(AND($C621=16,H621&gt;Datenblatt!$X$6),0,IF(AND($C621=12,H621&gt;Datenblatt!$X$7),0,IF(AND($C621=11,H621&gt;Datenblatt!$X$8),0,IF(AND($C621=13,H621&lt;Datenblatt!$W$3),100,IF(AND($C621=14,H621&lt;Datenblatt!$W$4),100,IF(AND($C621=15,H621&lt;Datenblatt!$W$5),100,IF(AND($C621=16,H621&lt;Datenblatt!$W$6),100,IF(AND($C621=12,H621&lt;Datenblatt!$W$7),100,IF(AND($C621=11,H621&lt;Datenblatt!$W$8),100,IF($C621=13,(Datenblatt!$B$27*Übersicht!H621^3)+(Datenblatt!$C$27*Übersicht!H621^2)+(Datenblatt!$D$27*Übersicht!H621)+Datenblatt!$E$27,IF($C621=14,(Datenblatt!$B$28*Übersicht!H621^3)+(Datenblatt!$C$28*Übersicht!H621^2)+(Datenblatt!$D$28*Übersicht!H621)+Datenblatt!$E$28,IF($C621=15,(Datenblatt!$B$29*Übersicht!H621^3)+(Datenblatt!$C$29*Übersicht!H621^2)+(Datenblatt!$D$29*Übersicht!H621)+Datenblatt!$E$29,IF($C621=16,(Datenblatt!$B$30*Übersicht!H621^3)+(Datenblatt!$C$30*Übersicht!H621^2)+(Datenblatt!$D$30*Übersicht!H621)+Datenblatt!$E$30,IF($C621=12,(Datenblatt!$B$31*Übersicht!H621^3)+(Datenblatt!$C$31*Übersicht!H621^2)+(Datenblatt!$D$31*Übersicht!H621)+Datenblatt!$E$31,IF($C621=11,(Datenblatt!$B$32*Übersicht!H621^3)+(Datenblatt!$C$32*Übersicht!H621^2)+(Datenblatt!$D$32*Übersicht!H621)+Datenblatt!$E$32,0))))))))))))))))))))))))</f>
        <v>0</v>
      </c>
      <c r="N621">
        <f>IF(AND(H621="",C621=11),Datenblatt!$I$29,IF(AND(H621="",C621=12),Datenblatt!$I$29,IF(AND(H621="",C621=16),Datenblatt!$I$29,IF(AND(H621="",C621=15),Datenblatt!$I$29,IF(AND(H621="",C621=14),Datenblatt!$I$29,IF(AND(H621="",C621=13),Datenblatt!$I$29,IF(AND($C621=13,H621&gt;Datenblatt!$X$3),0,IF(AND($C621=14,H621&gt;Datenblatt!$X$4),0,IF(AND($C621=15,H621&gt;Datenblatt!$X$5),0,IF(AND($C621=16,H621&gt;Datenblatt!$X$6),0,IF(AND($C621=12,H621&gt;Datenblatt!$X$7),0,IF(AND($C621=11,H621&gt;Datenblatt!$X$8),0,IF(AND($C621=13,H621&lt;Datenblatt!$W$3),100,IF(AND($C621=14,H621&lt;Datenblatt!$W$4),100,IF(AND($C621=15,H621&lt;Datenblatt!$W$5),100,IF(AND($C621=16,H621&lt;Datenblatt!$W$6),100,IF(AND($C621=12,H621&lt;Datenblatt!$W$7),100,IF(AND($C621=11,H621&lt;Datenblatt!$W$8),100,IF($C621=13,(Datenblatt!$B$27*Übersicht!H621^3)+(Datenblatt!$C$27*Übersicht!H621^2)+(Datenblatt!$D$27*Übersicht!H621)+Datenblatt!$E$27,IF($C621=14,(Datenblatt!$B$28*Übersicht!H621^3)+(Datenblatt!$C$28*Übersicht!H621^2)+(Datenblatt!$D$28*Übersicht!H621)+Datenblatt!$E$28,IF($C621=15,(Datenblatt!$B$29*Übersicht!H621^3)+(Datenblatt!$C$29*Übersicht!H621^2)+(Datenblatt!$D$29*Übersicht!H621)+Datenblatt!$E$29,IF($C621=16,(Datenblatt!$B$30*Übersicht!H621^3)+(Datenblatt!$C$30*Übersicht!H621^2)+(Datenblatt!$D$30*Übersicht!H621)+Datenblatt!$E$30,IF($C621=12,(Datenblatt!$B$31*Übersicht!H621^3)+(Datenblatt!$C$31*Übersicht!H621^2)+(Datenblatt!$D$31*Übersicht!H621)+Datenblatt!$E$31,IF($C621=11,(Datenblatt!$B$32*Übersicht!H621^3)+(Datenblatt!$C$32*Übersicht!H621^2)+(Datenblatt!$D$32*Übersicht!H621)+Datenblatt!$E$32,0))))))))))))))))))))))))</f>
        <v>0</v>
      </c>
      <c r="O621" s="2" t="e">
        <f t="shared" si="36"/>
        <v>#DIV/0!</v>
      </c>
      <c r="P621" s="2" t="e">
        <f t="shared" si="37"/>
        <v>#DIV/0!</v>
      </c>
      <c r="R621" s="2"/>
      <c r="S621" s="2">
        <f>Datenblatt!$I$10</f>
        <v>62.816491055091916</v>
      </c>
      <c r="T621" s="2">
        <f>Datenblatt!$I$18</f>
        <v>62.379148900450787</v>
      </c>
      <c r="U621" s="2">
        <f>Datenblatt!$I$26</f>
        <v>55.885385458572635</v>
      </c>
      <c r="V621" s="2">
        <f>Datenblatt!$I$34</f>
        <v>60.727085155488531</v>
      </c>
      <c r="W621" s="7" t="e">
        <f t="shared" si="38"/>
        <v>#DIV/0!</v>
      </c>
      <c r="Y621" s="2">
        <f>Datenblatt!$I$5</f>
        <v>73.48733784597421</v>
      </c>
      <c r="Z621">
        <f>Datenblatt!$I$13</f>
        <v>79.926562848016317</v>
      </c>
      <c r="AA621">
        <f>Datenblatt!$I$21</f>
        <v>79.953620531215734</v>
      </c>
      <c r="AB621">
        <f>Datenblatt!$I$29</f>
        <v>70.851454876954847</v>
      </c>
      <c r="AC621">
        <f>Datenblatt!$I$37</f>
        <v>75.813025407742586</v>
      </c>
      <c r="AD621" s="7" t="e">
        <f t="shared" si="39"/>
        <v>#DIV/0!</v>
      </c>
    </row>
    <row r="622" spans="10:30" ht="19" x14ac:dyDescent="0.25">
      <c r="J622" s="3" t="e">
        <f>IF(AND($C622=13,Datenblatt!M622&lt;Datenblatt!$R$3),0,IF(AND($C622=14,Datenblatt!M622&lt;Datenblatt!$R$4),0,IF(AND($C622=15,Datenblatt!M622&lt;Datenblatt!$R$5),0,IF(AND($C622=16,Datenblatt!M622&lt;Datenblatt!$R$6),0,IF(AND($C622=12,Datenblatt!M622&lt;Datenblatt!$R$7),0,IF(AND($C622=11,Datenblatt!M622&lt;Datenblatt!$R$8),0,IF(AND($C622=13,Datenblatt!M622&gt;Datenblatt!$Q$3),100,IF(AND($C622=14,Datenblatt!M622&gt;Datenblatt!$Q$4),100,IF(AND($C622=15,Datenblatt!M622&gt;Datenblatt!$Q$5),100,IF(AND($C622=16,Datenblatt!M622&gt;Datenblatt!$Q$6),100,IF(AND($C622=12,Datenblatt!M622&gt;Datenblatt!$Q$7),100,IF(AND($C622=11,Datenblatt!M622&gt;Datenblatt!$Q$8),100,IF(Übersicht!$C622=13,Datenblatt!$B$3*Datenblatt!M622^3+Datenblatt!$C$3*Datenblatt!M622^2+Datenblatt!$D$3*Datenblatt!M622+Datenblatt!$E$3,IF(Übersicht!$C622=14,Datenblatt!$B$4*Datenblatt!M622^3+Datenblatt!$C$4*Datenblatt!M622^2+Datenblatt!$D$4*Datenblatt!M622+Datenblatt!$E$4,IF(Übersicht!$C622=15,Datenblatt!$B$5*Datenblatt!M622^3+Datenblatt!$C$5*Datenblatt!M622^2+Datenblatt!$D$5*Datenblatt!M622+Datenblatt!$E$5,IF(Übersicht!$C622=16,Datenblatt!$B$6*Datenblatt!M622^3+Datenblatt!$C$6*Datenblatt!M622^2+Datenblatt!$D$6*Datenblatt!M622+Datenblatt!$E$6,IF(Übersicht!$C622=12,Datenblatt!$B$7*Datenblatt!M622^3+Datenblatt!$C$7*Datenblatt!M622^2+Datenblatt!$D$7*Datenblatt!M622+Datenblatt!$E$7,IF(Übersicht!$C622=11,Datenblatt!$B$8*Datenblatt!M622^3+Datenblatt!$C$8*Datenblatt!M622^2+Datenblatt!$D$8*Datenblatt!M622+Datenblatt!$E$8,0))))))))))))))))))</f>
        <v>#DIV/0!</v>
      </c>
      <c r="K622" t="e">
        <f>IF(AND(Übersicht!$C622=13,Datenblatt!N622&lt;Datenblatt!$T$3),0,IF(AND(Übersicht!$C622=14,Datenblatt!N622&lt;Datenblatt!$T$4),0,IF(AND(Übersicht!$C622=15,Datenblatt!N622&lt;Datenblatt!$T$5),0,IF(AND(Übersicht!$C622=16,Datenblatt!N622&lt;Datenblatt!$T$6),0,IF(AND(Übersicht!$C622=12,Datenblatt!N622&lt;Datenblatt!$T$7),0,IF(AND(Übersicht!$C622=11,Datenblatt!N622&lt;Datenblatt!$T$8),0,IF(AND($C622=13,Datenblatt!N622&gt;Datenblatt!$S$3),100,IF(AND($C622=14,Datenblatt!N622&gt;Datenblatt!$S$4),100,IF(AND($C622=15,Datenblatt!N622&gt;Datenblatt!$S$5),100,IF(AND($C622=16,Datenblatt!N622&gt;Datenblatt!$S$6),100,IF(AND($C622=12,Datenblatt!N622&gt;Datenblatt!$S$7),100,IF(AND($C622=11,Datenblatt!N622&gt;Datenblatt!$S$8),100,IF(Übersicht!$C622=13,Datenblatt!$B$11*Datenblatt!N622^3+Datenblatt!$C$11*Datenblatt!N622^2+Datenblatt!$D$11*Datenblatt!N622+Datenblatt!$E$11,IF(Übersicht!$C622=14,Datenblatt!$B$12*Datenblatt!N622^3+Datenblatt!$C$12*Datenblatt!N622^2+Datenblatt!$D$12*Datenblatt!N622+Datenblatt!$E$12,IF(Übersicht!$C622=15,Datenblatt!$B$13*Datenblatt!N622^3+Datenblatt!$C$13*Datenblatt!N622^2+Datenblatt!$D$13*Datenblatt!N622+Datenblatt!$E$13,IF(Übersicht!$C622=16,Datenblatt!$B$14*Datenblatt!N622^3+Datenblatt!$C$14*Datenblatt!N622^2+Datenblatt!$D$14*Datenblatt!N622+Datenblatt!$E$14,IF(Übersicht!$C622=12,Datenblatt!$B$15*Datenblatt!N622^3+Datenblatt!$C$15*Datenblatt!N622^2+Datenblatt!$D$15*Datenblatt!N622+Datenblatt!$E$15,IF(Übersicht!$C622=11,Datenblatt!$B$16*Datenblatt!N622^3+Datenblatt!$C$16*Datenblatt!N622^2+Datenblatt!$D$16*Datenblatt!N622+Datenblatt!$E$16,0))))))))))))))))))</f>
        <v>#DIV/0!</v>
      </c>
      <c r="L622">
        <f>IF(AND($C622=13,G622&lt;Datenblatt!$V$3),0,IF(AND($C622=14,G622&lt;Datenblatt!$V$4),0,IF(AND($C622=15,G622&lt;Datenblatt!$V$5),0,IF(AND($C622=16,G622&lt;Datenblatt!$V$6),0,IF(AND($C622=12,G622&lt;Datenblatt!$V$7),0,IF(AND($C622=11,G622&lt;Datenblatt!$V$8),0,IF(AND($C622=13,G622&gt;Datenblatt!$U$3),100,IF(AND($C622=14,G622&gt;Datenblatt!$U$4),100,IF(AND($C622=15,G622&gt;Datenblatt!$U$5),100,IF(AND($C622=16,G622&gt;Datenblatt!$U$6),100,IF(AND($C622=12,G622&gt;Datenblatt!$U$7),100,IF(AND($C622=11,G622&gt;Datenblatt!$U$8),100,IF($C622=13,(Datenblatt!$B$19*Übersicht!G622^3)+(Datenblatt!$C$19*Übersicht!G622^2)+(Datenblatt!$D$19*Übersicht!G622)+Datenblatt!$E$19,IF($C622=14,(Datenblatt!$B$20*Übersicht!G622^3)+(Datenblatt!$C$20*Übersicht!G622^2)+(Datenblatt!$D$20*Übersicht!G622)+Datenblatt!$E$20,IF($C622=15,(Datenblatt!$B$21*Übersicht!G622^3)+(Datenblatt!$C$21*Übersicht!G622^2)+(Datenblatt!$D$21*Übersicht!G622)+Datenblatt!$E$21,IF($C622=16,(Datenblatt!$B$22*Übersicht!G622^3)+(Datenblatt!$C$22*Übersicht!G622^2)+(Datenblatt!$D$22*Übersicht!G622)+Datenblatt!$E$22,IF($C622=12,(Datenblatt!$B$23*Übersicht!G622^3)+(Datenblatt!$C$23*Übersicht!G622^2)+(Datenblatt!$D$23*Übersicht!G622)+Datenblatt!$E$23,IF($C622=11,(Datenblatt!$B$24*Übersicht!G622^3)+(Datenblatt!$C$24*Übersicht!G622^2)+(Datenblatt!$D$24*Übersicht!G622)+Datenblatt!$E$24,0))))))))))))))))))</f>
        <v>0</v>
      </c>
      <c r="M622">
        <f>IF(AND(H622="",C622=11),Datenblatt!$I$26,IF(AND(H622="",C622=12),Datenblatt!$I$26,IF(AND(H622="",C622=16),Datenblatt!$I$27,IF(AND(H622="",C622=15),Datenblatt!$I$26,IF(AND(H622="",C622=14),Datenblatt!$I$26,IF(AND(H622="",C622=13),Datenblatt!$I$26,IF(AND($C622=13,H622&gt;Datenblatt!$X$3),0,IF(AND($C622=14,H622&gt;Datenblatt!$X$4),0,IF(AND($C622=15,H622&gt;Datenblatt!$X$5),0,IF(AND($C622=16,H622&gt;Datenblatt!$X$6),0,IF(AND($C622=12,H622&gt;Datenblatt!$X$7),0,IF(AND($C622=11,H622&gt;Datenblatt!$X$8),0,IF(AND($C622=13,H622&lt;Datenblatt!$W$3),100,IF(AND($C622=14,H622&lt;Datenblatt!$W$4),100,IF(AND($C622=15,H622&lt;Datenblatt!$W$5),100,IF(AND($C622=16,H622&lt;Datenblatt!$W$6),100,IF(AND($C622=12,H622&lt;Datenblatt!$W$7),100,IF(AND($C622=11,H622&lt;Datenblatt!$W$8),100,IF($C622=13,(Datenblatt!$B$27*Übersicht!H622^3)+(Datenblatt!$C$27*Übersicht!H622^2)+(Datenblatt!$D$27*Übersicht!H622)+Datenblatt!$E$27,IF($C622=14,(Datenblatt!$B$28*Übersicht!H622^3)+(Datenblatt!$C$28*Übersicht!H622^2)+(Datenblatt!$D$28*Übersicht!H622)+Datenblatt!$E$28,IF($C622=15,(Datenblatt!$B$29*Übersicht!H622^3)+(Datenblatt!$C$29*Übersicht!H622^2)+(Datenblatt!$D$29*Übersicht!H622)+Datenblatt!$E$29,IF($C622=16,(Datenblatt!$B$30*Übersicht!H622^3)+(Datenblatt!$C$30*Übersicht!H622^2)+(Datenblatt!$D$30*Übersicht!H622)+Datenblatt!$E$30,IF($C622=12,(Datenblatt!$B$31*Übersicht!H622^3)+(Datenblatt!$C$31*Übersicht!H622^2)+(Datenblatt!$D$31*Übersicht!H622)+Datenblatt!$E$31,IF($C622=11,(Datenblatt!$B$32*Übersicht!H622^3)+(Datenblatt!$C$32*Übersicht!H622^2)+(Datenblatt!$D$32*Übersicht!H622)+Datenblatt!$E$32,0))))))))))))))))))))))))</f>
        <v>0</v>
      </c>
      <c r="N622">
        <f>IF(AND(H622="",C622=11),Datenblatt!$I$29,IF(AND(H622="",C622=12),Datenblatt!$I$29,IF(AND(H622="",C622=16),Datenblatt!$I$29,IF(AND(H622="",C622=15),Datenblatt!$I$29,IF(AND(H622="",C622=14),Datenblatt!$I$29,IF(AND(H622="",C622=13),Datenblatt!$I$29,IF(AND($C622=13,H622&gt;Datenblatt!$X$3),0,IF(AND($C622=14,H622&gt;Datenblatt!$X$4),0,IF(AND($C622=15,H622&gt;Datenblatt!$X$5),0,IF(AND($C622=16,H622&gt;Datenblatt!$X$6),0,IF(AND($C622=12,H622&gt;Datenblatt!$X$7),0,IF(AND($C622=11,H622&gt;Datenblatt!$X$8),0,IF(AND($C622=13,H622&lt;Datenblatt!$W$3),100,IF(AND($C622=14,H622&lt;Datenblatt!$W$4),100,IF(AND($C622=15,H622&lt;Datenblatt!$W$5),100,IF(AND($C622=16,H622&lt;Datenblatt!$W$6),100,IF(AND($C622=12,H622&lt;Datenblatt!$W$7),100,IF(AND($C622=11,H622&lt;Datenblatt!$W$8),100,IF($C622=13,(Datenblatt!$B$27*Übersicht!H622^3)+(Datenblatt!$C$27*Übersicht!H622^2)+(Datenblatt!$D$27*Übersicht!H622)+Datenblatt!$E$27,IF($C622=14,(Datenblatt!$B$28*Übersicht!H622^3)+(Datenblatt!$C$28*Übersicht!H622^2)+(Datenblatt!$D$28*Übersicht!H622)+Datenblatt!$E$28,IF($C622=15,(Datenblatt!$B$29*Übersicht!H622^3)+(Datenblatt!$C$29*Übersicht!H622^2)+(Datenblatt!$D$29*Übersicht!H622)+Datenblatt!$E$29,IF($C622=16,(Datenblatt!$B$30*Übersicht!H622^3)+(Datenblatt!$C$30*Übersicht!H622^2)+(Datenblatt!$D$30*Übersicht!H622)+Datenblatt!$E$30,IF($C622=12,(Datenblatt!$B$31*Übersicht!H622^3)+(Datenblatt!$C$31*Übersicht!H622^2)+(Datenblatt!$D$31*Übersicht!H622)+Datenblatt!$E$31,IF($C622=11,(Datenblatt!$B$32*Übersicht!H622^3)+(Datenblatt!$C$32*Übersicht!H622^2)+(Datenblatt!$D$32*Übersicht!H622)+Datenblatt!$E$32,0))))))))))))))))))))))))</f>
        <v>0</v>
      </c>
      <c r="O622" s="2" t="e">
        <f t="shared" si="36"/>
        <v>#DIV/0!</v>
      </c>
      <c r="P622" s="2" t="e">
        <f t="shared" si="37"/>
        <v>#DIV/0!</v>
      </c>
      <c r="R622" s="2"/>
      <c r="S622" s="2">
        <f>Datenblatt!$I$10</f>
        <v>62.816491055091916</v>
      </c>
      <c r="T622" s="2">
        <f>Datenblatt!$I$18</f>
        <v>62.379148900450787</v>
      </c>
      <c r="U622" s="2">
        <f>Datenblatt!$I$26</f>
        <v>55.885385458572635</v>
      </c>
      <c r="V622" s="2">
        <f>Datenblatt!$I$34</f>
        <v>60.727085155488531</v>
      </c>
      <c r="W622" s="7" t="e">
        <f t="shared" si="38"/>
        <v>#DIV/0!</v>
      </c>
      <c r="Y622" s="2">
        <f>Datenblatt!$I$5</f>
        <v>73.48733784597421</v>
      </c>
      <c r="Z622">
        <f>Datenblatt!$I$13</f>
        <v>79.926562848016317</v>
      </c>
      <c r="AA622">
        <f>Datenblatt!$I$21</f>
        <v>79.953620531215734</v>
      </c>
      <c r="AB622">
        <f>Datenblatt!$I$29</f>
        <v>70.851454876954847</v>
      </c>
      <c r="AC622">
        <f>Datenblatt!$I$37</f>
        <v>75.813025407742586</v>
      </c>
      <c r="AD622" s="7" t="e">
        <f t="shared" si="39"/>
        <v>#DIV/0!</v>
      </c>
    </row>
    <row r="623" spans="10:30" ht="19" x14ac:dyDescent="0.25">
      <c r="J623" s="3" t="e">
        <f>IF(AND($C623=13,Datenblatt!M623&lt;Datenblatt!$R$3),0,IF(AND($C623=14,Datenblatt!M623&lt;Datenblatt!$R$4),0,IF(AND($C623=15,Datenblatt!M623&lt;Datenblatt!$R$5),0,IF(AND($C623=16,Datenblatt!M623&lt;Datenblatt!$R$6),0,IF(AND($C623=12,Datenblatt!M623&lt;Datenblatt!$R$7),0,IF(AND($C623=11,Datenblatt!M623&lt;Datenblatt!$R$8),0,IF(AND($C623=13,Datenblatt!M623&gt;Datenblatt!$Q$3),100,IF(AND($C623=14,Datenblatt!M623&gt;Datenblatt!$Q$4),100,IF(AND($C623=15,Datenblatt!M623&gt;Datenblatt!$Q$5),100,IF(AND($C623=16,Datenblatt!M623&gt;Datenblatt!$Q$6),100,IF(AND($C623=12,Datenblatt!M623&gt;Datenblatt!$Q$7),100,IF(AND($C623=11,Datenblatt!M623&gt;Datenblatt!$Q$8),100,IF(Übersicht!$C623=13,Datenblatt!$B$3*Datenblatt!M623^3+Datenblatt!$C$3*Datenblatt!M623^2+Datenblatt!$D$3*Datenblatt!M623+Datenblatt!$E$3,IF(Übersicht!$C623=14,Datenblatt!$B$4*Datenblatt!M623^3+Datenblatt!$C$4*Datenblatt!M623^2+Datenblatt!$D$4*Datenblatt!M623+Datenblatt!$E$4,IF(Übersicht!$C623=15,Datenblatt!$B$5*Datenblatt!M623^3+Datenblatt!$C$5*Datenblatt!M623^2+Datenblatt!$D$5*Datenblatt!M623+Datenblatt!$E$5,IF(Übersicht!$C623=16,Datenblatt!$B$6*Datenblatt!M623^3+Datenblatt!$C$6*Datenblatt!M623^2+Datenblatt!$D$6*Datenblatt!M623+Datenblatt!$E$6,IF(Übersicht!$C623=12,Datenblatt!$B$7*Datenblatt!M623^3+Datenblatt!$C$7*Datenblatt!M623^2+Datenblatt!$D$7*Datenblatt!M623+Datenblatt!$E$7,IF(Übersicht!$C623=11,Datenblatt!$B$8*Datenblatt!M623^3+Datenblatt!$C$8*Datenblatt!M623^2+Datenblatt!$D$8*Datenblatt!M623+Datenblatt!$E$8,0))))))))))))))))))</f>
        <v>#DIV/0!</v>
      </c>
      <c r="K623" t="e">
        <f>IF(AND(Übersicht!$C623=13,Datenblatt!N623&lt;Datenblatt!$T$3),0,IF(AND(Übersicht!$C623=14,Datenblatt!N623&lt;Datenblatt!$T$4),0,IF(AND(Übersicht!$C623=15,Datenblatt!N623&lt;Datenblatt!$T$5),0,IF(AND(Übersicht!$C623=16,Datenblatt!N623&lt;Datenblatt!$T$6),0,IF(AND(Übersicht!$C623=12,Datenblatt!N623&lt;Datenblatt!$T$7),0,IF(AND(Übersicht!$C623=11,Datenblatt!N623&lt;Datenblatt!$T$8),0,IF(AND($C623=13,Datenblatt!N623&gt;Datenblatt!$S$3),100,IF(AND($C623=14,Datenblatt!N623&gt;Datenblatt!$S$4),100,IF(AND($C623=15,Datenblatt!N623&gt;Datenblatt!$S$5),100,IF(AND($C623=16,Datenblatt!N623&gt;Datenblatt!$S$6),100,IF(AND($C623=12,Datenblatt!N623&gt;Datenblatt!$S$7),100,IF(AND($C623=11,Datenblatt!N623&gt;Datenblatt!$S$8),100,IF(Übersicht!$C623=13,Datenblatt!$B$11*Datenblatt!N623^3+Datenblatt!$C$11*Datenblatt!N623^2+Datenblatt!$D$11*Datenblatt!N623+Datenblatt!$E$11,IF(Übersicht!$C623=14,Datenblatt!$B$12*Datenblatt!N623^3+Datenblatt!$C$12*Datenblatt!N623^2+Datenblatt!$D$12*Datenblatt!N623+Datenblatt!$E$12,IF(Übersicht!$C623=15,Datenblatt!$B$13*Datenblatt!N623^3+Datenblatt!$C$13*Datenblatt!N623^2+Datenblatt!$D$13*Datenblatt!N623+Datenblatt!$E$13,IF(Übersicht!$C623=16,Datenblatt!$B$14*Datenblatt!N623^3+Datenblatt!$C$14*Datenblatt!N623^2+Datenblatt!$D$14*Datenblatt!N623+Datenblatt!$E$14,IF(Übersicht!$C623=12,Datenblatt!$B$15*Datenblatt!N623^3+Datenblatt!$C$15*Datenblatt!N623^2+Datenblatt!$D$15*Datenblatt!N623+Datenblatt!$E$15,IF(Übersicht!$C623=11,Datenblatt!$B$16*Datenblatt!N623^3+Datenblatt!$C$16*Datenblatt!N623^2+Datenblatt!$D$16*Datenblatt!N623+Datenblatt!$E$16,0))))))))))))))))))</f>
        <v>#DIV/0!</v>
      </c>
      <c r="L623">
        <f>IF(AND($C623=13,G623&lt;Datenblatt!$V$3),0,IF(AND($C623=14,G623&lt;Datenblatt!$V$4),0,IF(AND($C623=15,G623&lt;Datenblatt!$V$5),0,IF(AND($C623=16,G623&lt;Datenblatt!$V$6),0,IF(AND($C623=12,G623&lt;Datenblatt!$V$7),0,IF(AND($C623=11,G623&lt;Datenblatt!$V$8),0,IF(AND($C623=13,G623&gt;Datenblatt!$U$3),100,IF(AND($C623=14,G623&gt;Datenblatt!$U$4),100,IF(AND($C623=15,G623&gt;Datenblatt!$U$5),100,IF(AND($C623=16,G623&gt;Datenblatt!$U$6),100,IF(AND($C623=12,G623&gt;Datenblatt!$U$7),100,IF(AND($C623=11,G623&gt;Datenblatt!$U$8),100,IF($C623=13,(Datenblatt!$B$19*Übersicht!G623^3)+(Datenblatt!$C$19*Übersicht!G623^2)+(Datenblatt!$D$19*Übersicht!G623)+Datenblatt!$E$19,IF($C623=14,(Datenblatt!$B$20*Übersicht!G623^3)+(Datenblatt!$C$20*Übersicht!G623^2)+(Datenblatt!$D$20*Übersicht!G623)+Datenblatt!$E$20,IF($C623=15,(Datenblatt!$B$21*Übersicht!G623^3)+(Datenblatt!$C$21*Übersicht!G623^2)+(Datenblatt!$D$21*Übersicht!G623)+Datenblatt!$E$21,IF($C623=16,(Datenblatt!$B$22*Übersicht!G623^3)+(Datenblatt!$C$22*Übersicht!G623^2)+(Datenblatt!$D$22*Übersicht!G623)+Datenblatt!$E$22,IF($C623=12,(Datenblatt!$B$23*Übersicht!G623^3)+(Datenblatt!$C$23*Übersicht!G623^2)+(Datenblatt!$D$23*Übersicht!G623)+Datenblatt!$E$23,IF($C623=11,(Datenblatt!$B$24*Übersicht!G623^3)+(Datenblatt!$C$24*Übersicht!G623^2)+(Datenblatt!$D$24*Übersicht!G623)+Datenblatt!$E$24,0))))))))))))))))))</f>
        <v>0</v>
      </c>
      <c r="M623">
        <f>IF(AND(H623="",C623=11),Datenblatt!$I$26,IF(AND(H623="",C623=12),Datenblatt!$I$26,IF(AND(H623="",C623=16),Datenblatt!$I$27,IF(AND(H623="",C623=15),Datenblatt!$I$26,IF(AND(H623="",C623=14),Datenblatt!$I$26,IF(AND(H623="",C623=13),Datenblatt!$I$26,IF(AND($C623=13,H623&gt;Datenblatt!$X$3),0,IF(AND($C623=14,H623&gt;Datenblatt!$X$4),0,IF(AND($C623=15,H623&gt;Datenblatt!$X$5),0,IF(AND($C623=16,H623&gt;Datenblatt!$X$6),0,IF(AND($C623=12,H623&gt;Datenblatt!$X$7),0,IF(AND($C623=11,H623&gt;Datenblatt!$X$8),0,IF(AND($C623=13,H623&lt;Datenblatt!$W$3),100,IF(AND($C623=14,H623&lt;Datenblatt!$W$4),100,IF(AND($C623=15,H623&lt;Datenblatt!$W$5),100,IF(AND($C623=16,H623&lt;Datenblatt!$W$6),100,IF(AND($C623=12,H623&lt;Datenblatt!$W$7),100,IF(AND($C623=11,H623&lt;Datenblatt!$W$8),100,IF($C623=13,(Datenblatt!$B$27*Übersicht!H623^3)+(Datenblatt!$C$27*Übersicht!H623^2)+(Datenblatt!$D$27*Übersicht!H623)+Datenblatt!$E$27,IF($C623=14,(Datenblatt!$B$28*Übersicht!H623^3)+(Datenblatt!$C$28*Übersicht!H623^2)+(Datenblatt!$D$28*Übersicht!H623)+Datenblatt!$E$28,IF($C623=15,(Datenblatt!$B$29*Übersicht!H623^3)+(Datenblatt!$C$29*Übersicht!H623^2)+(Datenblatt!$D$29*Übersicht!H623)+Datenblatt!$E$29,IF($C623=16,(Datenblatt!$B$30*Übersicht!H623^3)+(Datenblatt!$C$30*Übersicht!H623^2)+(Datenblatt!$D$30*Übersicht!H623)+Datenblatt!$E$30,IF($C623=12,(Datenblatt!$B$31*Übersicht!H623^3)+(Datenblatt!$C$31*Übersicht!H623^2)+(Datenblatt!$D$31*Übersicht!H623)+Datenblatt!$E$31,IF($C623=11,(Datenblatt!$B$32*Übersicht!H623^3)+(Datenblatt!$C$32*Übersicht!H623^2)+(Datenblatt!$D$32*Übersicht!H623)+Datenblatt!$E$32,0))))))))))))))))))))))))</f>
        <v>0</v>
      </c>
      <c r="N623">
        <f>IF(AND(H623="",C623=11),Datenblatt!$I$29,IF(AND(H623="",C623=12),Datenblatt!$I$29,IF(AND(H623="",C623=16),Datenblatt!$I$29,IF(AND(H623="",C623=15),Datenblatt!$I$29,IF(AND(H623="",C623=14),Datenblatt!$I$29,IF(AND(H623="",C623=13),Datenblatt!$I$29,IF(AND($C623=13,H623&gt;Datenblatt!$X$3),0,IF(AND($C623=14,H623&gt;Datenblatt!$X$4),0,IF(AND($C623=15,H623&gt;Datenblatt!$X$5),0,IF(AND($C623=16,H623&gt;Datenblatt!$X$6),0,IF(AND($C623=12,H623&gt;Datenblatt!$X$7),0,IF(AND($C623=11,H623&gt;Datenblatt!$X$8),0,IF(AND($C623=13,H623&lt;Datenblatt!$W$3),100,IF(AND($C623=14,H623&lt;Datenblatt!$W$4),100,IF(AND($C623=15,H623&lt;Datenblatt!$W$5),100,IF(AND($C623=16,H623&lt;Datenblatt!$W$6),100,IF(AND($C623=12,H623&lt;Datenblatt!$W$7),100,IF(AND($C623=11,H623&lt;Datenblatt!$W$8),100,IF($C623=13,(Datenblatt!$B$27*Übersicht!H623^3)+(Datenblatt!$C$27*Übersicht!H623^2)+(Datenblatt!$D$27*Übersicht!H623)+Datenblatt!$E$27,IF($C623=14,(Datenblatt!$B$28*Übersicht!H623^3)+(Datenblatt!$C$28*Übersicht!H623^2)+(Datenblatt!$D$28*Übersicht!H623)+Datenblatt!$E$28,IF($C623=15,(Datenblatt!$B$29*Übersicht!H623^3)+(Datenblatt!$C$29*Übersicht!H623^2)+(Datenblatt!$D$29*Übersicht!H623)+Datenblatt!$E$29,IF($C623=16,(Datenblatt!$B$30*Übersicht!H623^3)+(Datenblatt!$C$30*Übersicht!H623^2)+(Datenblatt!$D$30*Übersicht!H623)+Datenblatt!$E$30,IF($C623=12,(Datenblatt!$B$31*Übersicht!H623^3)+(Datenblatt!$C$31*Übersicht!H623^2)+(Datenblatt!$D$31*Übersicht!H623)+Datenblatt!$E$31,IF($C623=11,(Datenblatt!$B$32*Übersicht!H623^3)+(Datenblatt!$C$32*Übersicht!H623^2)+(Datenblatt!$D$32*Übersicht!H623)+Datenblatt!$E$32,0))))))))))))))))))))))))</f>
        <v>0</v>
      </c>
      <c r="O623" s="2" t="e">
        <f t="shared" si="36"/>
        <v>#DIV/0!</v>
      </c>
      <c r="P623" s="2" t="e">
        <f t="shared" si="37"/>
        <v>#DIV/0!</v>
      </c>
      <c r="R623" s="2"/>
      <c r="S623" s="2">
        <f>Datenblatt!$I$10</f>
        <v>62.816491055091916</v>
      </c>
      <c r="T623" s="2">
        <f>Datenblatt!$I$18</f>
        <v>62.379148900450787</v>
      </c>
      <c r="U623" s="2">
        <f>Datenblatt!$I$26</f>
        <v>55.885385458572635</v>
      </c>
      <c r="V623" s="2">
        <f>Datenblatt!$I$34</f>
        <v>60.727085155488531</v>
      </c>
      <c r="W623" s="7" t="e">
        <f t="shared" si="38"/>
        <v>#DIV/0!</v>
      </c>
      <c r="Y623" s="2">
        <f>Datenblatt!$I$5</f>
        <v>73.48733784597421</v>
      </c>
      <c r="Z623">
        <f>Datenblatt!$I$13</f>
        <v>79.926562848016317</v>
      </c>
      <c r="AA623">
        <f>Datenblatt!$I$21</f>
        <v>79.953620531215734</v>
      </c>
      <c r="AB623">
        <f>Datenblatt!$I$29</f>
        <v>70.851454876954847</v>
      </c>
      <c r="AC623">
        <f>Datenblatt!$I$37</f>
        <v>75.813025407742586</v>
      </c>
      <c r="AD623" s="7" t="e">
        <f t="shared" si="39"/>
        <v>#DIV/0!</v>
      </c>
    </row>
    <row r="624" spans="10:30" ht="19" x14ac:dyDescent="0.25">
      <c r="J624" s="3" t="e">
        <f>IF(AND($C624=13,Datenblatt!M624&lt;Datenblatt!$R$3),0,IF(AND($C624=14,Datenblatt!M624&lt;Datenblatt!$R$4),0,IF(AND($C624=15,Datenblatt!M624&lt;Datenblatt!$R$5),0,IF(AND($C624=16,Datenblatt!M624&lt;Datenblatt!$R$6),0,IF(AND($C624=12,Datenblatt!M624&lt;Datenblatt!$R$7),0,IF(AND($C624=11,Datenblatt!M624&lt;Datenblatt!$R$8),0,IF(AND($C624=13,Datenblatt!M624&gt;Datenblatt!$Q$3),100,IF(AND($C624=14,Datenblatt!M624&gt;Datenblatt!$Q$4),100,IF(AND($C624=15,Datenblatt!M624&gt;Datenblatt!$Q$5),100,IF(AND($C624=16,Datenblatt!M624&gt;Datenblatt!$Q$6),100,IF(AND($C624=12,Datenblatt!M624&gt;Datenblatt!$Q$7),100,IF(AND($C624=11,Datenblatt!M624&gt;Datenblatt!$Q$8),100,IF(Übersicht!$C624=13,Datenblatt!$B$3*Datenblatt!M624^3+Datenblatt!$C$3*Datenblatt!M624^2+Datenblatt!$D$3*Datenblatt!M624+Datenblatt!$E$3,IF(Übersicht!$C624=14,Datenblatt!$B$4*Datenblatt!M624^3+Datenblatt!$C$4*Datenblatt!M624^2+Datenblatt!$D$4*Datenblatt!M624+Datenblatt!$E$4,IF(Übersicht!$C624=15,Datenblatt!$B$5*Datenblatt!M624^3+Datenblatt!$C$5*Datenblatt!M624^2+Datenblatt!$D$5*Datenblatt!M624+Datenblatt!$E$5,IF(Übersicht!$C624=16,Datenblatt!$B$6*Datenblatt!M624^3+Datenblatt!$C$6*Datenblatt!M624^2+Datenblatt!$D$6*Datenblatt!M624+Datenblatt!$E$6,IF(Übersicht!$C624=12,Datenblatt!$B$7*Datenblatt!M624^3+Datenblatt!$C$7*Datenblatt!M624^2+Datenblatt!$D$7*Datenblatt!M624+Datenblatt!$E$7,IF(Übersicht!$C624=11,Datenblatt!$B$8*Datenblatt!M624^3+Datenblatt!$C$8*Datenblatt!M624^2+Datenblatt!$D$8*Datenblatt!M624+Datenblatt!$E$8,0))))))))))))))))))</f>
        <v>#DIV/0!</v>
      </c>
      <c r="K624" t="e">
        <f>IF(AND(Übersicht!$C624=13,Datenblatt!N624&lt;Datenblatt!$T$3),0,IF(AND(Übersicht!$C624=14,Datenblatt!N624&lt;Datenblatt!$T$4),0,IF(AND(Übersicht!$C624=15,Datenblatt!N624&lt;Datenblatt!$T$5),0,IF(AND(Übersicht!$C624=16,Datenblatt!N624&lt;Datenblatt!$T$6),0,IF(AND(Übersicht!$C624=12,Datenblatt!N624&lt;Datenblatt!$T$7),0,IF(AND(Übersicht!$C624=11,Datenblatt!N624&lt;Datenblatt!$T$8),0,IF(AND($C624=13,Datenblatt!N624&gt;Datenblatt!$S$3),100,IF(AND($C624=14,Datenblatt!N624&gt;Datenblatt!$S$4),100,IF(AND($C624=15,Datenblatt!N624&gt;Datenblatt!$S$5),100,IF(AND($C624=16,Datenblatt!N624&gt;Datenblatt!$S$6),100,IF(AND($C624=12,Datenblatt!N624&gt;Datenblatt!$S$7),100,IF(AND($C624=11,Datenblatt!N624&gt;Datenblatt!$S$8),100,IF(Übersicht!$C624=13,Datenblatt!$B$11*Datenblatt!N624^3+Datenblatt!$C$11*Datenblatt!N624^2+Datenblatt!$D$11*Datenblatt!N624+Datenblatt!$E$11,IF(Übersicht!$C624=14,Datenblatt!$B$12*Datenblatt!N624^3+Datenblatt!$C$12*Datenblatt!N624^2+Datenblatt!$D$12*Datenblatt!N624+Datenblatt!$E$12,IF(Übersicht!$C624=15,Datenblatt!$B$13*Datenblatt!N624^3+Datenblatt!$C$13*Datenblatt!N624^2+Datenblatt!$D$13*Datenblatt!N624+Datenblatt!$E$13,IF(Übersicht!$C624=16,Datenblatt!$B$14*Datenblatt!N624^3+Datenblatt!$C$14*Datenblatt!N624^2+Datenblatt!$D$14*Datenblatt!N624+Datenblatt!$E$14,IF(Übersicht!$C624=12,Datenblatt!$B$15*Datenblatt!N624^3+Datenblatt!$C$15*Datenblatt!N624^2+Datenblatt!$D$15*Datenblatt!N624+Datenblatt!$E$15,IF(Übersicht!$C624=11,Datenblatt!$B$16*Datenblatt!N624^3+Datenblatt!$C$16*Datenblatt!N624^2+Datenblatt!$D$16*Datenblatt!N624+Datenblatt!$E$16,0))))))))))))))))))</f>
        <v>#DIV/0!</v>
      </c>
      <c r="L624">
        <f>IF(AND($C624=13,G624&lt;Datenblatt!$V$3),0,IF(AND($C624=14,G624&lt;Datenblatt!$V$4),0,IF(AND($C624=15,G624&lt;Datenblatt!$V$5),0,IF(AND($C624=16,G624&lt;Datenblatt!$V$6),0,IF(AND($C624=12,G624&lt;Datenblatt!$V$7),0,IF(AND($C624=11,G624&lt;Datenblatt!$V$8),0,IF(AND($C624=13,G624&gt;Datenblatt!$U$3),100,IF(AND($C624=14,G624&gt;Datenblatt!$U$4),100,IF(AND($C624=15,G624&gt;Datenblatt!$U$5),100,IF(AND($C624=16,G624&gt;Datenblatt!$U$6),100,IF(AND($C624=12,G624&gt;Datenblatt!$U$7),100,IF(AND($C624=11,G624&gt;Datenblatt!$U$8),100,IF($C624=13,(Datenblatt!$B$19*Übersicht!G624^3)+(Datenblatt!$C$19*Übersicht!G624^2)+(Datenblatt!$D$19*Übersicht!G624)+Datenblatt!$E$19,IF($C624=14,(Datenblatt!$B$20*Übersicht!G624^3)+(Datenblatt!$C$20*Übersicht!G624^2)+(Datenblatt!$D$20*Übersicht!G624)+Datenblatt!$E$20,IF($C624=15,(Datenblatt!$B$21*Übersicht!G624^3)+(Datenblatt!$C$21*Übersicht!G624^2)+(Datenblatt!$D$21*Übersicht!G624)+Datenblatt!$E$21,IF($C624=16,(Datenblatt!$B$22*Übersicht!G624^3)+(Datenblatt!$C$22*Übersicht!G624^2)+(Datenblatt!$D$22*Übersicht!G624)+Datenblatt!$E$22,IF($C624=12,(Datenblatt!$B$23*Übersicht!G624^3)+(Datenblatt!$C$23*Übersicht!G624^2)+(Datenblatt!$D$23*Übersicht!G624)+Datenblatt!$E$23,IF($C624=11,(Datenblatt!$B$24*Übersicht!G624^3)+(Datenblatt!$C$24*Übersicht!G624^2)+(Datenblatt!$D$24*Übersicht!G624)+Datenblatt!$E$24,0))))))))))))))))))</f>
        <v>0</v>
      </c>
      <c r="M624">
        <f>IF(AND(H624="",C624=11),Datenblatt!$I$26,IF(AND(H624="",C624=12),Datenblatt!$I$26,IF(AND(H624="",C624=16),Datenblatt!$I$27,IF(AND(H624="",C624=15),Datenblatt!$I$26,IF(AND(H624="",C624=14),Datenblatt!$I$26,IF(AND(H624="",C624=13),Datenblatt!$I$26,IF(AND($C624=13,H624&gt;Datenblatt!$X$3),0,IF(AND($C624=14,H624&gt;Datenblatt!$X$4),0,IF(AND($C624=15,H624&gt;Datenblatt!$X$5),0,IF(AND($C624=16,H624&gt;Datenblatt!$X$6),0,IF(AND($C624=12,H624&gt;Datenblatt!$X$7),0,IF(AND($C624=11,H624&gt;Datenblatt!$X$8),0,IF(AND($C624=13,H624&lt;Datenblatt!$W$3),100,IF(AND($C624=14,H624&lt;Datenblatt!$W$4),100,IF(AND($C624=15,H624&lt;Datenblatt!$W$5),100,IF(AND($C624=16,H624&lt;Datenblatt!$W$6),100,IF(AND($C624=12,H624&lt;Datenblatt!$W$7),100,IF(AND($C624=11,H624&lt;Datenblatt!$W$8),100,IF($C624=13,(Datenblatt!$B$27*Übersicht!H624^3)+(Datenblatt!$C$27*Übersicht!H624^2)+(Datenblatt!$D$27*Übersicht!H624)+Datenblatt!$E$27,IF($C624=14,(Datenblatt!$B$28*Übersicht!H624^3)+(Datenblatt!$C$28*Übersicht!H624^2)+(Datenblatt!$D$28*Übersicht!H624)+Datenblatt!$E$28,IF($C624=15,(Datenblatt!$B$29*Übersicht!H624^3)+(Datenblatt!$C$29*Übersicht!H624^2)+(Datenblatt!$D$29*Übersicht!H624)+Datenblatt!$E$29,IF($C624=16,(Datenblatt!$B$30*Übersicht!H624^3)+(Datenblatt!$C$30*Übersicht!H624^2)+(Datenblatt!$D$30*Übersicht!H624)+Datenblatt!$E$30,IF($C624=12,(Datenblatt!$B$31*Übersicht!H624^3)+(Datenblatt!$C$31*Übersicht!H624^2)+(Datenblatt!$D$31*Übersicht!H624)+Datenblatt!$E$31,IF($C624=11,(Datenblatt!$B$32*Übersicht!H624^3)+(Datenblatt!$C$32*Übersicht!H624^2)+(Datenblatt!$D$32*Übersicht!H624)+Datenblatt!$E$32,0))))))))))))))))))))))))</f>
        <v>0</v>
      </c>
      <c r="N624">
        <f>IF(AND(H624="",C624=11),Datenblatt!$I$29,IF(AND(H624="",C624=12),Datenblatt!$I$29,IF(AND(H624="",C624=16),Datenblatt!$I$29,IF(AND(H624="",C624=15),Datenblatt!$I$29,IF(AND(H624="",C624=14),Datenblatt!$I$29,IF(AND(H624="",C624=13),Datenblatt!$I$29,IF(AND($C624=13,H624&gt;Datenblatt!$X$3),0,IF(AND($C624=14,H624&gt;Datenblatt!$X$4),0,IF(AND($C624=15,H624&gt;Datenblatt!$X$5),0,IF(AND($C624=16,H624&gt;Datenblatt!$X$6),0,IF(AND($C624=12,H624&gt;Datenblatt!$X$7),0,IF(AND($C624=11,H624&gt;Datenblatt!$X$8),0,IF(AND($C624=13,H624&lt;Datenblatt!$W$3),100,IF(AND($C624=14,H624&lt;Datenblatt!$W$4),100,IF(AND($C624=15,H624&lt;Datenblatt!$W$5),100,IF(AND($C624=16,H624&lt;Datenblatt!$W$6),100,IF(AND($C624=12,H624&lt;Datenblatt!$W$7),100,IF(AND($C624=11,H624&lt;Datenblatt!$W$8),100,IF($C624=13,(Datenblatt!$B$27*Übersicht!H624^3)+(Datenblatt!$C$27*Übersicht!H624^2)+(Datenblatt!$D$27*Übersicht!H624)+Datenblatt!$E$27,IF($C624=14,(Datenblatt!$B$28*Übersicht!H624^3)+(Datenblatt!$C$28*Übersicht!H624^2)+(Datenblatt!$D$28*Übersicht!H624)+Datenblatt!$E$28,IF($C624=15,(Datenblatt!$B$29*Übersicht!H624^3)+(Datenblatt!$C$29*Übersicht!H624^2)+(Datenblatt!$D$29*Übersicht!H624)+Datenblatt!$E$29,IF($C624=16,(Datenblatt!$B$30*Übersicht!H624^3)+(Datenblatt!$C$30*Übersicht!H624^2)+(Datenblatt!$D$30*Übersicht!H624)+Datenblatt!$E$30,IF($C624=12,(Datenblatt!$B$31*Übersicht!H624^3)+(Datenblatt!$C$31*Übersicht!H624^2)+(Datenblatt!$D$31*Übersicht!H624)+Datenblatt!$E$31,IF($C624=11,(Datenblatt!$B$32*Übersicht!H624^3)+(Datenblatt!$C$32*Übersicht!H624^2)+(Datenblatt!$D$32*Übersicht!H624)+Datenblatt!$E$32,0))))))))))))))))))))))))</f>
        <v>0</v>
      </c>
      <c r="O624" s="2" t="e">
        <f t="shared" si="36"/>
        <v>#DIV/0!</v>
      </c>
      <c r="P624" s="2" t="e">
        <f t="shared" si="37"/>
        <v>#DIV/0!</v>
      </c>
      <c r="R624" s="2"/>
      <c r="S624" s="2">
        <f>Datenblatt!$I$10</f>
        <v>62.816491055091916</v>
      </c>
      <c r="T624" s="2">
        <f>Datenblatt!$I$18</f>
        <v>62.379148900450787</v>
      </c>
      <c r="U624" s="2">
        <f>Datenblatt!$I$26</f>
        <v>55.885385458572635</v>
      </c>
      <c r="V624" s="2">
        <f>Datenblatt!$I$34</f>
        <v>60.727085155488531</v>
      </c>
      <c r="W624" s="7" t="e">
        <f t="shared" si="38"/>
        <v>#DIV/0!</v>
      </c>
      <c r="Y624" s="2">
        <f>Datenblatt!$I$5</f>
        <v>73.48733784597421</v>
      </c>
      <c r="Z624">
        <f>Datenblatt!$I$13</f>
        <v>79.926562848016317</v>
      </c>
      <c r="AA624">
        <f>Datenblatt!$I$21</f>
        <v>79.953620531215734</v>
      </c>
      <c r="AB624">
        <f>Datenblatt!$I$29</f>
        <v>70.851454876954847</v>
      </c>
      <c r="AC624">
        <f>Datenblatt!$I$37</f>
        <v>75.813025407742586</v>
      </c>
      <c r="AD624" s="7" t="e">
        <f t="shared" si="39"/>
        <v>#DIV/0!</v>
      </c>
    </row>
    <row r="625" spans="10:30" ht="19" x14ac:dyDescent="0.25">
      <c r="J625" s="3" t="e">
        <f>IF(AND($C625=13,Datenblatt!M625&lt;Datenblatt!$R$3),0,IF(AND($C625=14,Datenblatt!M625&lt;Datenblatt!$R$4),0,IF(AND($C625=15,Datenblatt!M625&lt;Datenblatt!$R$5),0,IF(AND($C625=16,Datenblatt!M625&lt;Datenblatt!$R$6),0,IF(AND($C625=12,Datenblatt!M625&lt;Datenblatt!$R$7),0,IF(AND($C625=11,Datenblatt!M625&lt;Datenblatt!$R$8),0,IF(AND($C625=13,Datenblatt!M625&gt;Datenblatt!$Q$3),100,IF(AND($C625=14,Datenblatt!M625&gt;Datenblatt!$Q$4),100,IF(AND($C625=15,Datenblatt!M625&gt;Datenblatt!$Q$5),100,IF(AND($C625=16,Datenblatt!M625&gt;Datenblatt!$Q$6),100,IF(AND($C625=12,Datenblatt!M625&gt;Datenblatt!$Q$7),100,IF(AND($C625=11,Datenblatt!M625&gt;Datenblatt!$Q$8),100,IF(Übersicht!$C625=13,Datenblatt!$B$3*Datenblatt!M625^3+Datenblatt!$C$3*Datenblatt!M625^2+Datenblatt!$D$3*Datenblatt!M625+Datenblatt!$E$3,IF(Übersicht!$C625=14,Datenblatt!$B$4*Datenblatt!M625^3+Datenblatt!$C$4*Datenblatt!M625^2+Datenblatt!$D$4*Datenblatt!M625+Datenblatt!$E$4,IF(Übersicht!$C625=15,Datenblatt!$B$5*Datenblatt!M625^3+Datenblatt!$C$5*Datenblatt!M625^2+Datenblatt!$D$5*Datenblatt!M625+Datenblatt!$E$5,IF(Übersicht!$C625=16,Datenblatt!$B$6*Datenblatt!M625^3+Datenblatt!$C$6*Datenblatt!M625^2+Datenblatt!$D$6*Datenblatt!M625+Datenblatt!$E$6,IF(Übersicht!$C625=12,Datenblatt!$B$7*Datenblatt!M625^3+Datenblatt!$C$7*Datenblatt!M625^2+Datenblatt!$D$7*Datenblatt!M625+Datenblatt!$E$7,IF(Übersicht!$C625=11,Datenblatt!$B$8*Datenblatt!M625^3+Datenblatt!$C$8*Datenblatt!M625^2+Datenblatt!$D$8*Datenblatt!M625+Datenblatt!$E$8,0))))))))))))))))))</f>
        <v>#DIV/0!</v>
      </c>
      <c r="K625" t="e">
        <f>IF(AND(Übersicht!$C625=13,Datenblatt!N625&lt;Datenblatt!$T$3),0,IF(AND(Übersicht!$C625=14,Datenblatt!N625&lt;Datenblatt!$T$4),0,IF(AND(Übersicht!$C625=15,Datenblatt!N625&lt;Datenblatt!$T$5),0,IF(AND(Übersicht!$C625=16,Datenblatt!N625&lt;Datenblatt!$T$6),0,IF(AND(Übersicht!$C625=12,Datenblatt!N625&lt;Datenblatt!$T$7),0,IF(AND(Übersicht!$C625=11,Datenblatt!N625&lt;Datenblatt!$T$8),0,IF(AND($C625=13,Datenblatt!N625&gt;Datenblatt!$S$3),100,IF(AND($C625=14,Datenblatt!N625&gt;Datenblatt!$S$4),100,IF(AND($C625=15,Datenblatt!N625&gt;Datenblatt!$S$5),100,IF(AND($C625=16,Datenblatt!N625&gt;Datenblatt!$S$6),100,IF(AND($C625=12,Datenblatt!N625&gt;Datenblatt!$S$7),100,IF(AND($C625=11,Datenblatt!N625&gt;Datenblatt!$S$8),100,IF(Übersicht!$C625=13,Datenblatt!$B$11*Datenblatt!N625^3+Datenblatt!$C$11*Datenblatt!N625^2+Datenblatt!$D$11*Datenblatt!N625+Datenblatt!$E$11,IF(Übersicht!$C625=14,Datenblatt!$B$12*Datenblatt!N625^3+Datenblatt!$C$12*Datenblatt!N625^2+Datenblatt!$D$12*Datenblatt!N625+Datenblatt!$E$12,IF(Übersicht!$C625=15,Datenblatt!$B$13*Datenblatt!N625^3+Datenblatt!$C$13*Datenblatt!N625^2+Datenblatt!$D$13*Datenblatt!N625+Datenblatt!$E$13,IF(Übersicht!$C625=16,Datenblatt!$B$14*Datenblatt!N625^3+Datenblatt!$C$14*Datenblatt!N625^2+Datenblatt!$D$14*Datenblatt!N625+Datenblatt!$E$14,IF(Übersicht!$C625=12,Datenblatt!$B$15*Datenblatt!N625^3+Datenblatt!$C$15*Datenblatt!N625^2+Datenblatt!$D$15*Datenblatt!N625+Datenblatt!$E$15,IF(Übersicht!$C625=11,Datenblatt!$B$16*Datenblatt!N625^3+Datenblatt!$C$16*Datenblatt!N625^2+Datenblatt!$D$16*Datenblatt!N625+Datenblatt!$E$16,0))))))))))))))))))</f>
        <v>#DIV/0!</v>
      </c>
      <c r="L625">
        <f>IF(AND($C625=13,G625&lt;Datenblatt!$V$3),0,IF(AND($C625=14,G625&lt;Datenblatt!$V$4),0,IF(AND($C625=15,G625&lt;Datenblatt!$V$5),0,IF(AND($C625=16,G625&lt;Datenblatt!$V$6),0,IF(AND($C625=12,G625&lt;Datenblatt!$V$7),0,IF(AND($C625=11,G625&lt;Datenblatt!$V$8),0,IF(AND($C625=13,G625&gt;Datenblatt!$U$3),100,IF(AND($C625=14,G625&gt;Datenblatt!$U$4),100,IF(AND($C625=15,G625&gt;Datenblatt!$U$5),100,IF(AND($C625=16,G625&gt;Datenblatt!$U$6),100,IF(AND($C625=12,G625&gt;Datenblatt!$U$7),100,IF(AND($C625=11,G625&gt;Datenblatt!$U$8),100,IF($C625=13,(Datenblatt!$B$19*Übersicht!G625^3)+(Datenblatt!$C$19*Übersicht!G625^2)+(Datenblatt!$D$19*Übersicht!G625)+Datenblatt!$E$19,IF($C625=14,(Datenblatt!$B$20*Übersicht!G625^3)+(Datenblatt!$C$20*Übersicht!G625^2)+(Datenblatt!$D$20*Übersicht!G625)+Datenblatt!$E$20,IF($C625=15,(Datenblatt!$B$21*Übersicht!G625^3)+(Datenblatt!$C$21*Übersicht!G625^2)+(Datenblatt!$D$21*Übersicht!G625)+Datenblatt!$E$21,IF($C625=16,(Datenblatt!$B$22*Übersicht!G625^3)+(Datenblatt!$C$22*Übersicht!G625^2)+(Datenblatt!$D$22*Übersicht!G625)+Datenblatt!$E$22,IF($C625=12,(Datenblatt!$B$23*Übersicht!G625^3)+(Datenblatt!$C$23*Übersicht!G625^2)+(Datenblatt!$D$23*Übersicht!G625)+Datenblatt!$E$23,IF($C625=11,(Datenblatt!$B$24*Übersicht!G625^3)+(Datenblatt!$C$24*Übersicht!G625^2)+(Datenblatt!$D$24*Übersicht!G625)+Datenblatt!$E$24,0))))))))))))))))))</f>
        <v>0</v>
      </c>
      <c r="M625">
        <f>IF(AND(H625="",C625=11),Datenblatt!$I$26,IF(AND(H625="",C625=12),Datenblatt!$I$26,IF(AND(H625="",C625=16),Datenblatt!$I$27,IF(AND(H625="",C625=15),Datenblatt!$I$26,IF(AND(H625="",C625=14),Datenblatt!$I$26,IF(AND(H625="",C625=13),Datenblatt!$I$26,IF(AND($C625=13,H625&gt;Datenblatt!$X$3),0,IF(AND($C625=14,H625&gt;Datenblatt!$X$4),0,IF(AND($C625=15,H625&gt;Datenblatt!$X$5),0,IF(AND($C625=16,H625&gt;Datenblatt!$X$6),0,IF(AND($C625=12,H625&gt;Datenblatt!$X$7),0,IF(AND($C625=11,H625&gt;Datenblatt!$X$8),0,IF(AND($C625=13,H625&lt;Datenblatt!$W$3),100,IF(AND($C625=14,H625&lt;Datenblatt!$W$4),100,IF(AND($C625=15,H625&lt;Datenblatt!$W$5),100,IF(AND($C625=16,H625&lt;Datenblatt!$W$6),100,IF(AND($C625=12,H625&lt;Datenblatt!$W$7),100,IF(AND($C625=11,H625&lt;Datenblatt!$W$8),100,IF($C625=13,(Datenblatt!$B$27*Übersicht!H625^3)+(Datenblatt!$C$27*Übersicht!H625^2)+(Datenblatt!$D$27*Übersicht!H625)+Datenblatt!$E$27,IF($C625=14,(Datenblatt!$B$28*Übersicht!H625^3)+(Datenblatt!$C$28*Übersicht!H625^2)+(Datenblatt!$D$28*Übersicht!H625)+Datenblatt!$E$28,IF($C625=15,(Datenblatt!$B$29*Übersicht!H625^3)+(Datenblatt!$C$29*Übersicht!H625^2)+(Datenblatt!$D$29*Übersicht!H625)+Datenblatt!$E$29,IF($C625=16,(Datenblatt!$B$30*Übersicht!H625^3)+(Datenblatt!$C$30*Übersicht!H625^2)+(Datenblatt!$D$30*Übersicht!H625)+Datenblatt!$E$30,IF($C625=12,(Datenblatt!$B$31*Übersicht!H625^3)+(Datenblatt!$C$31*Übersicht!H625^2)+(Datenblatt!$D$31*Übersicht!H625)+Datenblatt!$E$31,IF($C625=11,(Datenblatt!$B$32*Übersicht!H625^3)+(Datenblatt!$C$32*Übersicht!H625^2)+(Datenblatt!$D$32*Übersicht!H625)+Datenblatt!$E$32,0))))))))))))))))))))))))</f>
        <v>0</v>
      </c>
      <c r="N625">
        <f>IF(AND(H625="",C625=11),Datenblatt!$I$29,IF(AND(H625="",C625=12),Datenblatt!$I$29,IF(AND(H625="",C625=16),Datenblatt!$I$29,IF(AND(H625="",C625=15),Datenblatt!$I$29,IF(AND(H625="",C625=14),Datenblatt!$I$29,IF(AND(H625="",C625=13),Datenblatt!$I$29,IF(AND($C625=13,H625&gt;Datenblatt!$X$3),0,IF(AND($C625=14,H625&gt;Datenblatt!$X$4),0,IF(AND($C625=15,H625&gt;Datenblatt!$X$5),0,IF(AND($C625=16,H625&gt;Datenblatt!$X$6),0,IF(AND($C625=12,H625&gt;Datenblatt!$X$7),0,IF(AND($C625=11,H625&gt;Datenblatt!$X$8),0,IF(AND($C625=13,H625&lt;Datenblatt!$W$3),100,IF(AND($C625=14,H625&lt;Datenblatt!$W$4),100,IF(AND($C625=15,H625&lt;Datenblatt!$W$5),100,IF(AND($C625=16,H625&lt;Datenblatt!$W$6),100,IF(AND($C625=12,H625&lt;Datenblatt!$W$7),100,IF(AND($C625=11,H625&lt;Datenblatt!$W$8),100,IF($C625=13,(Datenblatt!$B$27*Übersicht!H625^3)+(Datenblatt!$C$27*Übersicht!H625^2)+(Datenblatt!$D$27*Übersicht!H625)+Datenblatt!$E$27,IF($C625=14,(Datenblatt!$B$28*Übersicht!H625^3)+(Datenblatt!$C$28*Übersicht!H625^2)+(Datenblatt!$D$28*Übersicht!H625)+Datenblatt!$E$28,IF($C625=15,(Datenblatt!$B$29*Übersicht!H625^3)+(Datenblatt!$C$29*Übersicht!H625^2)+(Datenblatt!$D$29*Übersicht!H625)+Datenblatt!$E$29,IF($C625=16,(Datenblatt!$B$30*Übersicht!H625^3)+(Datenblatt!$C$30*Übersicht!H625^2)+(Datenblatt!$D$30*Übersicht!H625)+Datenblatt!$E$30,IF($C625=12,(Datenblatt!$B$31*Übersicht!H625^3)+(Datenblatt!$C$31*Übersicht!H625^2)+(Datenblatt!$D$31*Übersicht!H625)+Datenblatt!$E$31,IF($C625=11,(Datenblatt!$B$32*Übersicht!H625^3)+(Datenblatt!$C$32*Übersicht!H625^2)+(Datenblatt!$D$32*Übersicht!H625)+Datenblatt!$E$32,0))))))))))))))))))))))))</f>
        <v>0</v>
      </c>
      <c r="O625" s="2" t="e">
        <f t="shared" si="36"/>
        <v>#DIV/0!</v>
      </c>
      <c r="P625" s="2" t="e">
        <f t="shared" si="37"/>
        <v>#DIV/0!</v>
      </c>
      <c r="R625" s="2"/>
      <c r="S625" s="2">
        <f>Datenblatt!$I$10</f>
        <v>62.816491055091916</v>
      </c>
      <c r="T625" s="2">
        <f>Datenblatt!$I$18</f>
        <v>62.379148900450787</v>
      </c>
      <c r="U625" s="2">
        <f>Datenblatt!$I$26</f>
        <v>55.885385458572635</v>
      </c>
      <c r="V625" s="2">
        <f>Datenblatt!$I$34</f>
        <v>60.727085155488531</v>
      </c>
      <c r="W625" s="7" t="e">
        <f t="shared" si="38"/>
        <v>#DIV/0!</v>
      </c>
      <c r="Y625" s="2">
        <f>Datenblatt!$I$5</f>
        <v>73.48733784597421</v>
      </c>
      <c r="Z625">
        <f>Datenblatt!$I$13</f>
        <v>79.926562848016317</v>
      </c>
      <c r="AA625">
        <f>Datenblatt!$I$21</f>
        <v>79.953620531215734</v>
      </c>
      <c r="AB625">
        <f>Datenblatt!$I$29</f>
        <v>70.851454876954847</v>
      </c>
      <c r="AC625">
        <f>Datenblatt!$I$37</f>
        <v>75.813025407742586</v>
      </c>
      <c r="AD625" s="7" t="e">
        <f t="shared" si="39"/>
        <v>#DIV/0!</v>
      </c>
    </row>
    <row r="626" spans="10:30" ht="19" x14ac:dyDescent="0.25">
      <c r="J626" s="3" t="e">
        <f>IF(AND($C626=13,Datenblatt!M626&lt;Datenblatt!$R$3),0,IF(AND($C626=14,Datenblatt!M626&lt;Datenblatt!$R$4),0,IF(AND($C626=15,Datenblatt!M626&lt;Datenblatt!$R$5),0,IF(AND($C626=16,Datenblatt!M626&lt;Datenblatt!$R$6),0,IF(AND($C626=12,Datenblatt!M626&lt;Datenblatt!$R$7),0,IF(AND($C626=11,Datenblatt!M626&lt;Datenblatt!$R$8),0,IF(AND($C626=13,Datenblatt!M626&gt;Datenblatt!$Q$3),100,IF(AND($C626=14,Datenblatt!M626&gt;Datenblatt!$Q$4),100,IF(AND($C626=15,Datenblatt!M626&gt;Datenblatt!$Q$5),100,IF(AND($C626=16,Datenblatt!M626&gt;Datenblatt!$Q$6),100,IF(AND($C626=12,Datenblatt!M626&gt;Datenblatt!$Q$7),100,IF(AND($C626=11,Datenblatt!M626&gt;Datenblatt!$Q$8),100,IF(Übersicht!$C626=13,Datenblatt!$B$3*Datenblatt!M626^3+Datenblatt!$C$3*Datenblatt!M626^2+Datenblatt!$D$3*Datenblatt!M626+Datenblatt!$E$3,IF(Übersicht!$C626=14,Datenblatt!$B$4*Datenblatt!M626^3+Datenblatt!$C$4*Datenblatt!M626^2+Datenblatt!$D$4*Datenblatt!M626+Datenblatt!$E$4,IF(Übersicht!$C626=15,Datenblatt!$B$5*Datenblatt!M626^3+Datenblatt!$C$5*Datenblatt!M626^2+Datenblatt!$D$5*Datenblatt!M626+Datenblatt!$E$5,IF(Übersicht!$C626=16,Datenblatt!$B$6*Datenblatt!M626^3+Datenblatt!$C$6*Datenblatt!M626^2+Datenblatt!$D$6*Datenblatt!M626+Datenblatt!$E$6,IF(Übersicht!$C626=12,Datenblatt!$B$7*Datenblatt!M626^3+Datenblatt!$C$7*Datenblatt!M626^2+Datenblatt!$D$7*Datenblatt!M626+Datenblatt!$E$7,IF(Übersicht!$C626=11,Datenblatt!$B$8*Datenblatt!M626^3+Datenblatt!$C$8*Datenblatt!M626^2+Datenblatt!$D$8*Datenblatt!M626+Datenblatt!$E$8,0))))))))))))))))))</f>
        <v>#DIV/0!</v>
      </c>
      <c r="K626" t="e">
        <f>IF(AND(Übersicht!$C626=13,Datenblatt!N626&lt;Datenblatt!$T$3),0,IF(AND(Übersicht!$C626=14,Datenblatt!N626&lt;Datenblatt!$T$4),0,IF(AND(Übersicht!$C626=15,Datenblatt!N626&lt;Datenblatt!$T$5),0,IF(AND(Übersicht!$C626=16,Datenblatt!N626&lt;Datenblatt!$T$6),0,IF(AND(Übersicht!$C626=12,Datenblatt!N626&lt;Datenblatt!$T$7),0,IF(AND(Übersicht!$C626=11,Datenblatt!N626&lt;Datenblatt!$T$8),0,IF(AND($C626=13,Datenblatt!N626&gt;Datenblatt!$S$3),100,IF(AND($C626=14,Datenblatt!N626&gt;Datenblatt!$S$4),100,IF(AND($C626=15,Datenblatt!N626&gt;Datenblatt!$S$5),100,IF(AND($C626=16,Datenblatt!N626&gt;Datenblatt!$S$6),100,IF(AND($C626=12,Datenblatt!N626&gt;Datenblatt!$S$7),100,IF(AND($C626=11,Datenblatt!N626&gt;Datenblatt!$S$8),100,IF(Übersicht!$C626=13,Datenblatt!$B$11*Datenblatt!N626^3+Datenblatt!$C$11*Datenblatt!N626^2+Datenblatt!$D$11*Datenblatt!N626+Datenblatt!$E$11,IF(Übersicht!$C626=14,Datenblatt!$B$12*Datenblatt!N626^3+Datenblatt!$C$12*Datenblatt!N626^2+Datenblatt!$D$12*Datenblatt!N626+Datenblatt!$E$12,IF(Übersicht!$C626=15,Datenblatt!$B$13*Datenblatt!N626^3+Datenblatt!$C$13*Datenblatt!N626^2+Datenblatt!$D$13*Datenblatt!N626+Datenblatt!$E$13,IF(Übersicht!$C626=16,Datenblatt!$B$14*Datenblatt!N626^3+Datenblatt!$C$14*Datenblatt!N626^2+Datenblatt!$D$14*Datenblatt!N626+Datenblatt!$E$14,IF(Übersicht!$C626=12,Datenblatt!$B$15*Datenblatt!N626^3+Datenblatt!$C$15*Datenblatt!N626^2+Datenblatt!$D$15*Datenblatt!N626+Datenblatt!$E$15,IF(Übersicht!$C626=11,Datenblatt!$B$16*Datenblatt!N626^3+Datenblatt!$C$16*Datenblatt!N626^2+Datenblatt!$D$16*Datenblatt!N626+Datenblatt!$E$16,0))))))))))))))))))</f>
        <v>#DIV/0!</v>
      </c>
      <c r="L626">
        <f>IF(AND($C626=13,G626&lt;Datenblatt!$V$3),0,IF(AND($C626=14,G626&lt;Datenblatt!$V$4),0,IF(AND($C626=15,G626&lt;Datenblatt!$V$5),0,IF(AND($C626=16,G626&lt;Datenblatt!$V$6),0,IF(AND($C626=12,G626&lt;Datenblatt!$V$7),0,IF(AND($C626=11,G626&lt;Datenblatt!$V$8),0,IF(AND($C626=13,G626&gt;Datenblatt!$U$3),100,IF(AND($C626=14,G626&gt;Datenblatt!$U$4),100,IF(AND($C626=15,G626&gt;Datenblatt!$U$5),100,IF(AND($C626=16,G626&gt;Datenblatt!$U$6),100,IF(AND($C626=12,G626&gt;Datenblatt!$U$7),100,IF(AND($C626=11,G626&gt;Datenblatt!$U$8),100,IF($C626=13,(Datenblatt!$B$19*Übersicht!G626^3)+(Datenblatt!$C$19*Übersicht!G626^2)+(Datenblatt!$D$19*Übersicht!G626)+Datenblatt!$E$19,IF($C626=14,(Datenblatt!$B$20*Übersicht!G626^3)+(Datenblatt!$C$20*Übersicht!G626^2)+(Datenblatt!$D$20*Übersicht!G626)+Datenblatt!$E$20,IF($C626=15,(Datenblatt!$B$21*Übersicht!G626^3)+(Datenblatt!$C$21*Übersicht!G626^2)+(Datenblatt!$D$21*Übersicht!G626)+Datenblatt!$E$21,IF($C626=16,(Datenblatt!$B$22*Übersicht!G626^3)+(Datenblatt!$C$22*Übersicht!G626^2)+(Datenblatt!$D$22*Übersicht!G626)+Datenblatt!$E$22,IF($C626=12,(Datenblatt!$B$23*Übersicht!G626^3)+(Datenblatt!$C$23*Übersicht!G626^2)+(Datenblatt!$D$23*Übersicht!G626)+Datenblatt!$E$23,IF($C626=11,(Datenblatt!$B$24*Übersicht!G626^3)+(Datenblatt!$C$24*Übersicht!G626^2)+(Datenblatt!$D$24*Übersicht!G626)+Datenblatt!$E$24,0))))))))))))))))))</f>
        <v>0</v>
      </c>
      <c r="M626">
        <f>IF(AND(H626="",C626=11),Datenblatt!$I$26,IF(AND(H626="",C626=12),Datenblatt!$I$26,IF(AND(H626="",C626=16),Datenblatt!$I$27,IF(AND(H626="",C626=15),Datenblatt!$I$26,IF(AND(H626="",C626=14),Datenblatt!$I$26,IF(AND(H626="",C626=13),Datenblatt!$I$26,IF(AND($C626=13,H626&gt;Datenblatt!$X$3),0,IF(AND($C626=14,H626&gt;Datenblatt!$X$4),0,IF(AND($C626=15,H626&gt;Datenblatt!$X$5),0,IF(AND($C626=16,H626&gt;Datenblatt!$X$6),0,IF(AND($C626=12,H626&gt;Datenblatt!$X$7),0,IF(AND($C626=11,H626&gt;Datenblatt!$X$8),0,IF(AND($C626=13,H626&lt;Datenblatt!$W$3),100,IF(AND($C626=14,H626&lt;Datenblatt!$W$4),100,IF(AND($C626=15,H626&lt;Datenblatt!$W$5),100,IF(AND($C626=16,H626&lt;Datenblatt!$W$6),100,IF(AND($C626=12,H626&lt;Datenblatt!$W$7),100,IF(AND($C626=11,H626&lt;Datenblatt!$W$8),100,IF($C626=13,(Datenblatt!$B$27*Übersicht!H626^3)+(Datenblatt!$C$27*Übersicht!H626^2)+(Datenblatt!$D$27*Übersicht!H626)+Datenblatt!$E$27,IF($C626=14,(Datenblatt!$B$28*Übersicht!H626^3)+(Datenblatt!$C$28*Übersicht!H626^2)+(Datenblatt!$D$28*Übersicht!H626)+Datenblatt!$E$28,IF($C626=15,(Datenblatt!$B$29*Übersicht!H626^3)+(Datenblatt!$C$29*Übersicht!H626^2)+(Datenblatt!$D$29*Übersicht!H626)+Datenblatt!$E$29,IF($C626=16,(Datenblatt!$B$30*Übersicht!H626^3)+(Datenblatt!$C$30*Übersicht!H626^2)+(Datenblatt!$D$30*Übersicht!H626)+Datenblatt!$E$30,IF($C626=12,(Datenblatt!$B$31*Übersicht!H626^3)+(Datenblatt!$C$31*Übersicht!H626^2)+(Datenblatt!$D$31*Übersicht!H626)+Datenblatt!$E$31,IF($C626=11,(Datenblatt!$B$32*Übersicht!H626^3)+(Datenblatt!$C$32*Übersicht!H626^2)+(Datenblatt!$D$32*Übersicht!H626)+Datenblatt!$E$32,0))))))))))))))))))))))))</f>
        <v>0</v>
      </c>
      <c r="N626">
        <f>IF(AND(H626="",C626=11),Datenblatt!$I$29,IF(AND(H626="",C626=12),Datenblatt!$I$29,IF(AND(H626="",C626=16),Datenblatt!$I$29,IF(AND(H626="",C626=15),Datenblatt!$I$29,IF(AND(H626="",C626=14),Datenblatt!$I$29,IF(AND(H626="",C626=13),Datenblatt!$I$29,IF(AND($C626=13,H626&gt;Datenblatt!$X$3),0,IF(AND($C626=14,H626&gt;Datenblatt!$X$4),0,IF(AND($C626=15,H626&gt;Datenblatt!$X$5),0,IF(AND($C626=16,H626&gt;Datenblatt!$X$6),0,IF(AND($C626=12,H626&gt;Datenblatt!$X$7),0,IF(AND($C626=11,H626&gt;Datenblatt!$X$8),0,IF(AND($C626=13,H626&lt;Datenblatt!$W$3),100,IF(AND($C626=14,H626&lt;Datenblatt!$W$4),100,IF(AND($C626=15,H626&lt;Datenblatt!$W$5),100,IF(AND($C626=16,H626&lt;Datenblatt!$W$6),100,IF(AND($C626=12,H626&lt;Datenblatt!$W$7),100,IF(AND($C626=11,H626&lt;Datenblatt!$W$8),100,IF($C626=13,(Datenblatt!$B$27*Übersicht!H626^3)+(Datenblatt!$C$27*Übersicht!H626^2)+(Datenblatt!$D$27*Übersicht!H626)+Datenblatt!$E$27,IF($C626=14,(Datenblatt!$B$28*Übersicht!H626^3)+(Datenblatt!$C$28*Übersicht!H626^2)+(Datenblatt!$D$28*Übersicht!H626)+Datenblatt!$E$28,IF($C626=15,(Datenblatt!$B$29*Übersicht!H626^3)+(Datenblatt!$C$29*Übersicht!H626^2)+(Datenblatt!$D$29*Übersicht!H626)+Datenblatt!$E$29,IF($C626=16,(Datenblatt!$B$30*Übersicht!H626^3)+(Datenblatt!$C$30*Übersicht!H626^2)+(Datenblatt!$D$30*Übersicht!H626)+Datenblatt!$E$30,IF($C626=12,(Datenblatt!$B$31*Übersicht!H626^3)+(Datenblatt!$C$31*Übersicht!H626^2)+(Datenblatt!$D$31*Übersicht!H626)+Datenblatt!$E$31,IF($C626=11,(Datenblatt!$B$32*Übersicht!H626^3)+(Datenblatt!$C$32*Übersicht!H626^2)+(Datenblatt!$D$32*Übersicht!H626)+Datenblatt!$E$32,0))))))))))))))))))))))))</f>
        <v>0</v>
      </c>
      <c r="O626" s="2" t="e">
        <f t="shared" si="36"/>
        <v>#DIV/0!</v>
      </c>
      <c r="P626" s="2" t="e">
        <f t="shared" si="37"/>
        <v>#DIV/0!</v>
      </c>
      <c r="R626" s="2"/>
      <c r="S626" s="2">
        <f>Datenblatt!$I$10</f>
        <v>62.816491055091916</v>
      </c>
      <c r="T626" s="2">
        <f>Datenblatt!$I$18</f>
        <v>62.379148900450787</v>
      </c>
      <c r="U626" s="2">
        <f>Datenblatt!$I$26</f>
        <v>55.885385458572635</v>
      </c>
      <c r="V626" s="2">
        <f>Datenblatt!$I$34</f>
        <v>60.727085155488531</v>
      </c>
      <c r="W626" s="7" t="e">
        <f t="shared" si="38"/>
        <v>#DIV/0!</v>
      </c>
      <c r="Y626" s="2">
        <f>Datenblatt!$I$5</f>
        <v>73.48733784597421</v>
      </c>
      <c r="Z626">
        <f>Datenblatt!$I$13</f>
        <v>79.926562848016317</v>
      </c>
      <c r="AA626">
        <f>Datenblatt!$I$21</f>
        <v>79.953620531215734</v>
      </c>
      <c r="AB626">
        <f>Datenblatt!$I$29</f>
        <v>70.851454876954847</v>
      </c>
      <c r="AC626">
        <f>Datenblatt!$I$37</f>
        <v>75.813025407742586</v>
      </c>
      <c r="AD626" s="7" t="e">
        <f t="shared" si="39"/>
        <v>#DIV/0!</v>
      </c>
    </row>
    <row r="627" spans="10:30" ht="19" x14ac:dyDescent="0.25">
      <c r="J627" s="3" t="e">
        <f>IF(AND($C627=13,Datenblatt!M627&lt;Datenblatt!$R$3),0,IF(AND($C627=14,Datenblatt!M627&lt;Datenblatt!$R$4),0,IF(AND($C627=15,Datenblatt!M627&lt;Datenblatt!$R$5),0,IF(AND($C627=16,Datenblatt!M627&lt;Datenblatt!$R$6),0,IF(AND($C627=12,Datenblatt!M627&lt;Datenblatt!$R$7),0,IF(AND($C627=11,Datenblatt!M627&lt;Datenblatt!$R$8),0,IF(AND($C627=13,Datenblatt!M627&gt;Datenblatt!$Q$3),100,IF(AND($C627=14,Datenblatt!M627&gt;Datenblatt!$Q$4),100,IF(AND($C627=15,Datenblatt!M627&gt;Datenblatt!$Q$5),100,IF(AND($C627=16,Datenblatt!M627&gt;Datenblatt!$Q$6),100,IF(AND($C627=12,Datenblatt!M627&gt;Datenblatt!$Q$7),100,IF(AND($C627=11,Datenblatt!M627&gt;Datenblatt!$Q$8),100,IF(Übersicht!$C627=13,Datenblatt!$B$3*Datenblatt!M627^3+Datenblatt!$C$3*Datenblatt!M627^2+Datenblatt!$D$3*Datenblatt!M627+Datenblatt!$E$3,IF(Übersicht!$C627=14,Datenblatt!$B$4*Datenblatt!M627^3+Datenblatt!$C$4*Datenblatt!M627^2+Datenblatt!$D$4*Datenblatt!M627+Datenblatt!$E$4,IF(Übersicht!$C627=15,Datenblatt!$B$5*Datenblatt!M627^3+Datenblatt!$C$5*Datenblatt!M627^2+Datenblatt!$D$5*Datenblatt!M627+Datenblatt!$E$5,IF(Übersicht!$C627=16,Datenblatt!$B$6*Datenblatt!M627^3+Datenblatt!$C$6*Datenblatt!M627^2+Datenblatt!$D$6*Datenblatt!M627+Datenblatt!$E$6,IF(Übersicht!$C627=12,Datenblatt!$B$7*Datenblatt!M627^3+Datenblatt!$C$7*Datenblatt!M627^2+Datenblatt!$D$7*Datenblatt!M627+Datenblatt!$E$7,IF(Übersicht!$C627=11,Datenblatt!$B$8*Datenblatt!M627^3+Datenblatt!$C$8*Datenblatt!M627^2+Datenblatt!$D$8*Datenblatt!M627+Datenblatt!$E$8,0))))))))))))))))))</f>
        <v>#DIV/0!</v>
      </c>
      <c r="K627" t="e">
        <f>IF(AND(Übersicht!$C627=13,Datenblatt!N627&lt;Datenblatt!$T$3),0,IF(AND(Übersicht!$C627=14,Datenblatt!N627&lt;Datenblatt!$T$4),0,IF(AND(Übersicht!$C627=15,Datenblatt!N627&lt;Datenblatt!$T$5),0,IF(AND(Übersicht!$C627=16,Datenblatt!N627&lt;Datenblatt!$T$6),0,IF(AND(Übersicht!$C627=12,Datenblatt!N627&lt;Datenblatt!$T$7),0,IF(AND(Übersicht!$C627=11,Datenblatt!N627&lt;Datenblatt!$T$8),0,IF(AND($C627=13,Datenblatt!N627&gt;Datenblatt!$S$3),100,IF(AND($C627=14,Datenblatt!N627&gt;Datenblatt!$S$4),100,IF(AND($C627=15,Datenblatt!N627&gt;Datenblatt!$S$5),100,IF(AND($C627=16,Datenblatt!N627&gt;Datenblatt!$S$6),100,IF(AND($C627=12,Datenblatt!N627&gt;Datenblatt!$S$7),100,IF(AND($C627=11,Datenblatt!N627&gt;Datenblatt!$S$8),100,IF(Übersicht!$C627=13,Datenblatt!$B$11*Datenblatt!N627^3+Datenblatt!$C$11*Datenblatt!N627^2+Datenblatt!$D$11*Datenblatt!N627+Datenblatt!$E$11,IF(Übersicht!$C627=14,Datenblatt!$B$12*Datenblatt!N627^3+Datenblatt!$C$12*Datenblatt!N627^2+Datenblatt!$D$12*Datenblatt!N627+Datenblatt!$E$12,IF(Übersicht!$C627=15,Datenblatt!$B$13*Datenblatt!N627^3+Datenblatt!$C$13*Datenblatt!N627^2+Datenblatt!$D$13*Datenblatt!N627+Datenblatt!$E$13,IF(Übersicht!$C627=16,Datenblatt!$B$14*Datenblatt!N627^3+Datenblatt!$C$14*Datenblatt!N627^2+Datenblatt!$D$14*Datenblatt!N627+Datenblatt!$E$14,IF(Übersicht!$C627=12,Datenblatt!$B$15*Datenblatt!N627^3+Datenblatt!$C$15*Datenblatt!N627^2+Datenblatt!$D$15*Datenblatt!N627+Datenblatt!$E$15,IF(Übersicht!$C627=11,Datenblatt!$B$16*Datenblatt!N627^3+Datenblatt!$C$16*Datenblatt!N627^2+Datenblatt!$D$16*Datenblatt!N627+Datenblatt!$E$16,0))))))))))))))))))</f>
        <v>#DIV/0!</v>
      </c>
      <c r="L627">
        <f>IF(AND($C627=13,G627&lt;Datenblatt!$V$3),0,IF(AND($C627=14,G627&lt;Datenblatt!$V$4),0,IF(AND($C627=15,G627&lt;Datenblatt!$V$5),0,IF(AND($C627=16,G627&lt;Datenblatt!$V$6),0,IF(AND($C627=12,G627&lt;Datenblatt!$V$7),0,IF(AND($C627=11,G627&lt;Datenblatt!$V$8),0,IF(AND($C627=13,G627&gt;Datenblatt!$U$3),100,IF(AND($C627=14,G627&gt;Datenblatt!$U$4),100,IF(AND($C627=15,G627&gt;Datenblatt!$U$5),100,IF(AND($C627=16,G627&gt;Datenblatt!$U$6),100,IF(AND($C627=12,G627&gt;Datenblatt!$U$7),100,IF(AND($C627=11,G627&gt;Datenblatt!$U$8),100,IF($C627=13,(Datenblatt!$B$19*Übersicht!G627^3)+(Datenblatt!$C$19*Übersicht!G627^2)+(Datenblatt!$D$19*Übersicht!G627)+Datenblatt!$E$19,IF($C627=14,(Datenblatt!$B$20*Übersicht!G627^3)+(Datenblatt!$C$20*Übersicht!G627^2)+(Datenblatt!$D$20*Übersicht!G627)+Datenblatt!$E$20,IF($C627=15,(Datenblatt!$B$21*Übersicht!G627^3)+(Datenblatt!$C$21*Übersicht!G627^2)+(Datenblatt!$D$21*Übersicht!G627)+Datenblatt!$E$21,IF($C627=16,(Datenblatt!$B$22*Übersicht!G627^3)+(Datenblatt!$C$22*Übersicht!G627^2)+(Datenblatt!$D$22*Übersicht!G627)+Datenblatt!$E$22,IF($C627=12,(Datenblatt!$B$23*Übersicht!G627^3)+(Datenblatt!$C$23*Übersicht!G627^2)+(Datenblatt!$D$23*Übersicht!G627)+Datenblatt!$E$23,IF($C627=11,(Datenblatt!$B$24*Übersicht!G627^3)+(Datenblatt!$C$24*Übersicht!G627^2)+(Datenblatt!$D$24*Übersicht!G627)+Datenblatt!$E$24,0))))))))))))))))))</f>
        <v>0</v>
      </c>
      <c r="M627">
        <f>IF(AND(H627="",C627=11),Datenblatt!$I$26,IF(AND(H627="",C627=12),Datenblatt!$I$26,IF(AND(H627="",C627=16),Datenblatt!$I$27,IF(AND(H627="",C627=15),Datenblatt!$I$26,IF(AND(H627="",C627=14),Datenblatt!$I$26,IF(AND(H627="",C627=13),Datenblatt!$I$26,IF(AND($C627=13,H627&gt;Datenblatt!$X$3),0,IF(AND($C627=14,H627&gt;Datenblatt!$X$4),0,IF(AND($C627=15,H627&gt;Datenblatt!$X$5),0,IF(AND($C627=16,H627&gt;Datenblatt!$X$6),0,IF(AND($C627=12,H627&gt;Datenblatt!$X$7),0,IF(AND($C627=11,H627&gt;Datenblatt!$X$8),0,IF(AND($C627=13,H627&lt;Datenblatt!$W$3),100,IF(AND($C627=14,H627&lt;Datenblatt!$W$4),100,IF(AND($C627=15,H627&lt;Datenblatt!$W$5),100,IF(AND($C627=16,H627&lt;Datenblatt!$W$6),100,IF(AND($C627=12,H627&lt;Datenblatt!$W$7),100,IF(AND($C627=11,H627&lt;Datenblatt!$W$8),100,IF($C627=13,(Datenblatt!$B$27*Übersicht!H627^3)+(Datenblatt!$C$27*Übersicht!H627^2)+(Datenblatt!$D$27*Übersicht!H627)+Datenblatt!$E$27,IF($C627=14,(Datenblatt!$B$28*Übersicht!H627^3)+(Datenblatt!$C$28*Übersicht!H627^2)+(Datenblatt!$D$28*Übersicht!H627)+Datenblatt!$E$28,IF($C627=15,(Datenblatt!$B$29*Übersicht!H627^3)+(Datenblatt!$C$29*Übersicht!H627^2)+(Datenblatt!$D$29*Übersicht!H627)+Datenblatt!$E$29,IF($C627=16,(Datenblatt!$B$30*Übersicht!H627^3)+(Datenblatt!$C$30*Übersicht!H627^2)+(Datenblatt!$D$30*Übersicht!H627)+Datenblatt!$E$30,IF($C627=12,(Datenblatt!$B$31*Übersicht!H627^3)+(Datenblatt!$C$31*Übersicht!H627^2)+(Datenblatt!$D$31*Übersicht!H627)+Datenblatt!$E$31,IF($C627=11,(Datenblatt!$B$32*Übersicht!H627^3)+(Datenblatt!$C$32*Übersicht!H627^2)+(Datenblatt!$D$32*Übersicht!H627)+Datenblatt!$E$32,0))))))))))))))))))))))))</f>
        <v>0</v>
      </c>
      <c r="N627">
        <f>IF(AND(H627="",C627=11),Datenblatt!$I$29,IF(AND(H627="",C627=12),Datenblatt!$I$29,IF(AND(H627="",C627=16),Datenblatt!$I$29,IF(AND(H627="",C627=15),Datenblatt!$I$29,IF(AND(H627="",C627=14),Datenblatt!$I$29,IF(AND(H627="",C627=13),Datenblatt!$I$29,IF(AND($C627=13,H627&gt;Datenblatt!$X$3),0,IF(AND($C627=14,H627&gt;Datenblatt!$X$4),0,IF(AND($C627=15,H627&gt;Datenblatt!$X$5),0,IF(AND($C627=16,H627&gt;Datenblatt!$X$6),0,IF(AND($C627=12,H627&gt;Datenblatt!$X$7),0,IF(AND($C627=11,H627&gt;Datenblatt!$X$8),0,IF(AND($C627=13,H627&lt;Datenblatt!$W$3),100,IF(AND($C627=14,H627&lt;Datenblatt!$W$4),100,IF(AND($C627=15,H627&lt;Datenblatt!$W$5),100,IF(AND($C627=16,H627&lt;Datenblatt!$W$6),100,IF(AND($C627=12,H627&lt;Datenblatt!$W$7),100,IF(AND($C627=11,H627&lt;Datenblatt!$W$8),100,IF($C627=13,(Datenblatt!$B$27*Übersicht!H627^3)+(Datenblatt!$C$27*Übersicht!H627^2)+(Datenblatt!$D$27*Übersicht!H627)+Datenblatt!$E$27,IF($C627=14,(Datenblatt!$B$28*Übersicht!H627^3)+(Datenblatt!$C$28*Übersicht!H627^2)+(Datenblatt!$D$28*Übersicht!H627)+Datenblatt!$E$28,IF($C627=15,(Datenblatt!$B$29*Übersicht!H627^3)+(Datenblatt!$C$29*Übersicht!H627^2)+(Datenblatt!$D$29*Übersicht!H627)+Datenblatt!$E$29,IF($C627=16,(Datenblatt!$B$30*Übersicht!H627^3)+(Datenblatt!$C$30*Übersicht!H627^2)+(Datenblatt!$D$30*Übersicht!H627)+Datenblatt!$E$30,IF($C627=12,(Datenblatt!$B$31*Übersicht!H627^3)+(Datenblatt!$C$31*Übersicht!H627^2)+(Datenblatt!$D$31*Übersicht!H627)+Datenblatt!$E$31,IF($C627=11,(Datenblatt!$B$32*Übersicht!H627^3)+(Datenblatt!$C$32*Übersicht!H627^2)+(Datenblatt!$D$32*Übersicht!H627)+Datenblatt!$E$32,0))))))))))))))))))))))))</f>
        <v>0</v>
      </c>
      <c r="O627" s="2" t="e">
        <f t="shared" si="36"/>
        <v>#DIV/0!</v>
      </c>
      <c r="P627" s="2" t="e">
        <f t="shared" si="37"/>
        <v>#DIV/0!</v>
      </c>
      <c r="R627" s="2"/>
      <c r="S627" s="2">
        <f>Datenblatt!$I$10</f>
        <v>62.816491055091916</v>
      </c>
      <c r="T627" s="2">
        <f>Datenblatt!$I$18</f>
        <v>62.379148900450787</v>
      </c>
      <c r="U627" s="2">
        <f>Datenblatt!$I$26</f>
        <v>55.885385458572635</v>
      </c>
      <c r="V627" s="2">
        <f>Datenblatt!$I$34</f>
        <v>60.727085155488531</v>
      </c>
      <c r="W627" s="7" t="e">
        <f t="shared" si="38"/>
        <v>#DIV/0!</v>
      </c>
      <c r="Y627" s="2">
        <f>Datenblatt!$I$5</f>
        <v>73.48733784597421</v>
      </c>
      <c r="Z627">
        <f>Datenblatt!$I$13</f>
        <v>79.926562848016317</v>
      </c>
      <c r="AA627">
        <f>Datenblatt!$I$21</f>
        <v>79.953620531215734</v>
      </c>
      <c r="AB627">
        <f>Datenblatt!$I$29</f>
        <v>70.851454876954847</v>
      </c>
      <c r="AC627">
        <f>Datenblatt!$I$37</f>
        <v>75.813025407742586</v>
      </c>
      <c r="AD627" s="7" t="e">
        <f t="shared" si="39"/>
        <v>#DIV/0!</v>
      </c>
    </row>
    <row r="628" spans="10:30" ht="19" x14ac:dyDescent="0.25">
      <c r="J628" s="3" t="e">
        <f>IF(AND($C628=13,Datenblatt!M628&lt;Datenblatt!$R$3),0,IF(AND($C628=14,Datenblatt!M628&lt;Datenblatt!$R$4),0,IF(AND($C628=15,Datenblatt!M628&lt;Datenblatt!$R$5),0,IF(AND($C628=16,Datenblatt!M628&lt;Datenblatt!$R$6),0,IF(AND($C628=12,Datenblatt!M628&lt;Datenblatt!$R$7),0,IF(AND($C628=11,Datenblatt!M628&lt;Datenblatt!$R$8),0,IF(AND($C628=13,Datenblatt!M628&gt;Datenblatt!$Q$3),100,IF(AND($C628=14,Datenblatt!M628&gt;Datenblatt!$Q$4),100,IF(AND($C628=15,Datenblatt!M628&gt;Datenblatt!$Q$5),100,IF(AND($C628=16,Datenblatt!M628&gt;Datenblatt!$Q$6),100,IF(AND($C628=12,Datenblatt!M628&gt;Datenblatt!$Q$7),100,IF(AND($C628=11,Datenblatt!M628&gt;Datenblatt!$Q$8),100,IF(Übersicht!$C628=13,Datenblatt!$B$3*Datenblatt!M628^3+Datenblatt!$C$3*Datenblatt!M628^2+Datenblatt!$D$3*Datenblatt!M628+Datenblatt!$E$3,IF(Übersicht!$C628=14,Datenblatt!$B$4*Datenblatt!M628^3+Datenblatt!$C$4*Datenblatt!M628^2+Datenblatt!$D$4*Datenblatt!M628+Datenblatt!$E$4,IF(Übersicht!$C628=15,Datenblatt!$B$5*Datenblatt!M628^3+Datenblatt!$C$5*Datenblatt!M628^2+Datenblatt!$D$5*Datenblatt!M628+Datenblatt!$E$5,IF(Übersicht!$C628=16,Datenblatt!$B$6*Datenblatt!M628^3+Datenblatt!$C$6*Datenblatt!M628^2+Datenblatt!$D$6*Datenblatt!M628+Datenblatt!$E$6,IF(Übersicht!$C628=12,Datenblatt!$B$7*Datenblatt!M628^3+Datenblatt!$C$7*Datenblatt!M628^2+Datenblatt!$D$7*Datenblatt!M628+Datenblatt!$E$7,IF(Übersicht!$C628=11,Datenblatt!$B$8*Datenblatt!M628^3+Datenblatt!$C$8*Datenblatt!M628^2+Datenblatt!$D$8*Datenblatt!M628+Datenblatt!$E$8,0))))))))))))))))))</f>
        <v>#DIV/0!</v>
      </c>
      <c r="K628" t="e">
        <f>IF(AND(Übersicht!$C628=13,Datenblatt!N628&lt;Datenblatt!$T$3),0,IF(AND(Übersicht!$C628=14,Datenblatt!N628&lt;Datenblatt!$T$4),0,IF(AND(Übersicht!$C628=15,Datenblatt!N628&lt;Datenblatt!$T$5),0,IF(AND(Übersicht!$C628=16,Datenblatt!N628&lt;Datenblatt!$T$6),0,IF(AND(Übersicht!$C628=12,Datenblatt!N628&lt;Datenblatt!$T$7),0,IF(AND(Übersicht!$C628=11,Datenblatt!N628&lt;Datenblatt!$T$8),0,IF(AND($C628=13,Datenblatt!N628&gt;Datenblatt!$S$3),100,IF(AND($C628=14,Datenblatt!N628&gt;Datenblatt!$S$4),100,IF(AND($C628=15,Datenblatt!N628&gt;Datenblatt!$S$5),100,IF(AND($C628=16,Datenblatt!N628&gt;Datenblatt!$S$6),100,IF(AND($C628=12,Datenblatt!N628&gt;Datenblatt!$S$7),100,IF(AND($C628=11,Datenblatt!N628&gt;Datenblatt!$S$8),100,IF(Übersicht!$C628=13,Datenblatt!$B$11*Datenblatt!N628^3+Datenblatt!$C$11*Datenblatt!N628^2+Datenblatt!$D$11*Datenblatt!N628+Datenblatt!$E$11,IF(Übersicht!$C628=14,Datenblatt!$B$12*Datenblatt!N628^3+Datenblatt!$C$12*Datenblatt!N628^2+Datenblatt!$D$12*Datenblatt!N628+Datenblatt!$E$12,IF(Übersicht!$C628=15,Datenblatt!$B$13*Datenblatt!N628^3+Datenblatt!$C$13*Datenblatt!N628^2+Datenblatt!$D$13*Datenblatt!N628+Datenblatt!$E$13,IF(Übersicht!$C628=16,Datenblatt!$B$14*Datenblatt!N628^3+Datenblatt!$C$14*Datenblatt!N628^2+Datenblatt!$D$14*Datenblatt!N628+Datenblatt!$E$14,IF(Übersicht!$C628=12,Datenblatt!$B$15*Datenblatt!N628^3+Datenblatt!$C$15*Datenblatt!N628^2+Datenblatt!$D$15*Datenblatt!N628+Datenblatt!$E$15,IF(Übersicht!$C628=11,Datenblatt!$B$16*Datenblatt!N628^3+Datenblatt!$C$16*Datenblatt!N628^2+Datenblatt!$D$16*Datenblatt!N628+Datenblatt!$E$16,0))))))))))))))))))</f>
        <v>#DIV/0!</v>
      </c>
      <c r="L628">
        <f>IF(AND($C628=13,G628&lt;Datenblatt!$V$3),0,IF(AND($C628=14,G628&lt;Datenblatt!$V$4),0,IF(AND($C628=15,G628&lt;Datenblatt!$V$5),0,IF(AND($C628=16,G628&lt;Datenblatt!$V$6),0,IF(AND($C628=12,G628&lt;Datenblatt!$V$7),0,IF(AND($C628=11,G628&lt;Datenblatt!$V$8),0,IF(AND($C628=13,G628&gt;Datenblatt!$U$3),100,IF(AND($C628=14,G628&gt;Datenblatt!$U$4),100,IF(AND($C628=15,G628&gt;Datenblatt!$U$5),100,IF(AND($C628=16,G628&gt;Datenblatt!$U$6),100,IF(AND($C628=12,G628&gt;Datenblatt!$U$7),100,IF(AND($C628=11,G628&gt;Datenblatt!$U$8),100,IF($C628=13,(Datenblatt!$B$19*Übersicht!G628^3)+(Datenblatt!$C$19*Übersicht!G628^2)+(Datenblatt!$D$19*Übersicht!G628)+Datenblatt!$E$19,IF($C628=14,(Datenblatt!$B$20*Übersicht!G628^3)+(Datenblatt!$C$20*Übersicht!G628^2)+(Datenblatt!$D$20*Übersicht!G628)+Datenblatt!$E$20,IF($C628=15,(Datenblatt!$B$21*Übersicht!G628^3)+(Datenblatt!$C$21*Übersicht!G628^2)+(Datenblatt!$D$21*Übersicht!G628)+Datenblatt!$E$21,IF($C628=16,(Datenblatt!$B$22*Übersicht!G628^3)+(Datenblatt!$C$22*Übersicht!G628^2)+(Datenblatt!$D$22*Übersicht!G628)+Datenblatt!$E$22,IF($C628=12,(Datenblatt!$B$23*Übersicht!G628^3)+(Datenblatt!$C$23*Übersicht!G628^2)+(Datenblatt!$D$23*Übersicht!G628)+Datenblatt!$E$23,IF($C628=11,(Datenblatt!$B$24*Übersicht!G628^3)+(Datenblatt!$C$24*Übersicht!G628^2)+(Datenblatt!$D$24*Übersicht!G628)+Datenblatt!$E$24,0))))))))))))))))))</f>
        <v>0</v>
      </c>
      <c r="M628">
        <f>IF(AND(H628="",C628=11),Datenblatt!$I$26,IF(AND(H628="",C628=12),Datenblatt!$I$26,IF(AND(H628="",C628=16),Datenblatt!$I$27,IF(AND(H628="",C628=15),Datenblatt!$I$26,IF(AND(H628="",C628=14),Datenblatt!$I$26,IF(AND(H628="",C628=13),Datenblatt!$I$26,IF(AND($C628=13,H628&gt;Datenblatt!$X$3),0,IF(AND($C628=14,H628&gt;Datenblatt!$X$4),0,IF(AND($C628=15,H628&gt;Datenblatt!$X$5),0,IF(AND($C628=16,H628&gt;Datenblatt!$X$6),0,IF(AND($C628=12,H628&gt;Datenblatt!$X$7),0,IF(AND($C628=11,H628&gt;Datenblatt!$X$8),0,IF(AND($C628=13,H628&lt;Datenblatt!$W$3),100,IF(AND($C628=14,H628&lt;Datenblatt!$W$4),100,IF(AND($C628=15,H628&lt;Datenblatt!$W$5),100,IF(AND($C628=16,H628&lt;Datenblatt!$W$6),100,IF(AND($C628=12,H628&lt;Datenblatt!$W$7),100,IF(AND($C628=11,H628&lt;Datenblatt!$W$8),100,IF($C628=13,(Datenblatt!$B$27*Übersicht!H628^3)+(Datenblatt!$C$27*Übersicht!H628^2)+(Datenblatt!$D$27*Übersicht!H628)+Datenblatt!$E$27,IF($C628=14,(Datenblatt!$B$28*Übersicht!H628^3)+(Datenblatt!$C$28*Übersicht!H628^2)+(Datenblatt!$D$28*Übersicht!H628)+Datenblatt!$E$28,IF($C628=15,(Datenblatt!$B$29*Übersicht!H628^3)+(Datenblatt!$C$29*Übersicht!H628^2)+(Datenblatt!$D$29*Übersicht!H628)+Datenblatt!$E$29,IF($C628=16,(Datenblatt!$B$30*Übersicht!H628^3)+(Datenblatt!$C$30*Übersicht!H628^2)+(Datenblatt!$D$30*Übersicht!H628)+Datenblatt!$E$30,IF($C628=12,(Datenblatt!$B$31*Übersicht!H628^3)+(Datenblatt!$C$31*Übersicht!H628^2)+(Datenblatt!$D$31*Übersicht!H628)+Datenblatt!$E$31,IF($C628=11,(Datenblatt!$B$32*Übersicht!H628^3)+(Datenblatt!$C$32*Übersicht!H628^2)+(Datenblatt!$D$32*Übersicht!H628)+Datenblatt!$E$32,0))))))))))))))))))))))))</f>
        <v>0</v>
      </c>
      <c r="N628">
        <f>IF(AND(H628="",C628=11),Datenblatt!$I$29,IF(AND(H628="",C628=12),Datenblatt!$I$29,IF(AND(H628="",C628=16),Datenblatt!$I$29,IF(AND(H628="",C628=15),Datenblatt!$I$29,IF(AND(H628="",C628=14),Datenblatt!$I$29,IF(AND(H628="",C628=13),Datenblatt!$I$29,IF(AND($C628=13,H628&gt;Datenblatt!$X$3),0,IF(AND($C628=14,H628&gt;Datenblatt!$X$4),0,IF(AND($C628=15,H628&gt;Datenblatt!$X$5),0,IF(AND($C628=16,H628&gt;Datenblatt!$X$6),0,IF(AND($C628=12,H628&gt;Datenblatt!$X$7),0,IF(AND($C628=11,H628&gt;Datenblatt!$X$8),0,IF(AND($C628=13,H628&lt;Datenblatt!$W$3),100,IF(AND($C628=14,H628&lt;Datenblatt!$W$4),100,IF(AND($C628=15,H628&lt;Datenblatt!$W$5),100,IF(AND($C628=16,H628&lt;Datenblatt!$W$6),100,IF(AND($C628=12,H628&lt;Datenblatt!$W$7),100,IF(AND($C628=11,H628&lt;Datenblatt!$W$8),100,IF($C628=13,(Datenblatt!$B$27*Übersicht!H628^3)+(Datenblatt!$C$27*Übersicht!H628^2)+(Datenblatt!$D$27*Übersicht!H628)+Datenblatt!$E$27,IF($C628=14,(Datenblatt!$B$28*Übersicht!H628^3)+(Datenblatt!$C$28*Übersicht!H628^2)+(Datenblatt!$D$28*Übersicht!H628)+Datenblatt!$E$28,IF($C628=15,(Datenblatt!$B$29*Übersicht!H628^3)+(Datenblatt!$C$29*Übersicht!H628^2)+(Datenblatt!$D$29*Übersicht!H628)+Datenblatt!$E$29,IF($C628=16,(Datenblatt!$B$30*Übersicht!H628^3)+(Datenblatt!$C$30*Übersicht!H628^2)+(Datenblatt!$D$30*Übersicht!H628)+Datenblatt!$E$30,IF($C628=12,(Datenblatt!$B$31*Übersicht!H628^3)+(Datenblatt!$C$31*Übersicht!H628^2)+(Datenblatt!$D$31*Übersicht!H628)+Datenblatt!$E$31,IF($C628=11,(Datenblatt!$B$32*Übersicht!H628^3)+(Datenblatt!$C$32*Übersicht!H628^2)+(Datenblatt!$D$32*Übersicht!H628)+Datenblatt!$E$32,0))))))))))))))))))))))))</f>
        <v>0</v>
      </c>
      <c r="O628" s="2" t="e">
        <f t="shared" si="36"/>
        <v>#DIV/0!</v>
      </c>
      <c r="P628" s="2" t="e">
        <f t="shared" si="37"/>
        <v>#DIV/0!</v>
      </c>
      <c r="R628" s="2"/>
      <c r="S628" s="2">
        <f>Datenblatt!$I$10</f>
        <v>62.816491055091916</v>
      </c>
      <c r="T628" s="2">
        <f>Datenblatt!$I$18</f>
        <v>62.379148900450787</v>
      </c>
      <c r="U628" s="2">
        <f>Datenblatt!$I$26</f>
        <v>55.885385458572635</v>
      </c>
      <c r="V628" s="2">
        <f>Datenblatt!$I$34</f>
        <v>60.727085155488531</v>
      </c>
      <c r="W628" s="7" t="e">
        <f t="shared" si="38"/>
        <v>#DIV/0!</v>
      </c>
      <c r="Y628" s="2">
        <f>Datenblatt!$I$5</f>
        <v>73.48733784597421</v>
      </c>
      <c r="Z628">
        <f>Datenblatt!$I$13</f>
        <v>79.926562848016317</v>
      </c>
      <c r="AA628">
        <f>Datenblatt!$I$21</f>
        <v>79.953620531215734</v>
      </c>
      <c r="AB628">
        <f>Datenblatt!$I$29</f>
        <v>70.851454876954847</v>
      </c>
      <c r="AC628">
        <f>Datenblatt!$I$37</f>
        <v>75.813025407742586</v>
      </c>
      <c r="AD628" s="7" t="e">
        <f t="shared" si="39"/>
        <v>#DIV/0!</v>
      </c>
    </row>
    <row r="629" spans="10:30" ht="19" x14ac:dyDescent="0.25">
      <c r="J629" s="3" t="e">
        <f>IF(AND($C629=13,Datenblatt!M629&lt;Datenblatt!$R$3),0,IF(AND($C629=14,Datenblatt!M629&lt;Datenblatt!$R$4),0,IF(AND($C629=15,Datenblatt!M629&lt;Datenblatt!$R$5),0,IF(AND($C629=16,Datenblatt!M629&lt;Datenblatt!$R$6),0,IF(AND($C629=12,Datenblatt!M629&lt;Datenblatt!$R$7),0,IF(AND($C629=11,Datenblatt!M629&lt;Datenblatt!$R$8),0,IF(AND($C629=13,Datenblatt!M629&gt;Datenblatt!$Q$3),100,IF(AND($C629=14,Datenblatt!M629&gt;Datenblatt!$Q$4),100,IF(AND($C629=15,Datenblatt!M629&gt;Datenblatt!$Q$5),100,IF(AND($C629=16,Datenblatt!M629&gt;Datenblatt!$Q$6),100,IF(AND($C629=12,Datenblatt!M629&gt;Datenblatt!$Q$7),100,IF(AND($C629=11,Datenblatt!M629&gt;Datenblatt!$Q$8),100,IF(Übersicht!$C629=13,Datenblatt!$B$3*Datenblatt!M629^3+Datenblatt!$C$3*Datenblatt!M629^2+Datenblatt!$D$3*Datenblatt!M629+Datenblatt!$E$3,IF(Übersicht!$C629=14,Datenblatt!$B$4*Datenblatt!M629^3+Datenblatt!$C$4*Datenblatt!M629^2+Datenblatt!$D$4*Datenblatt!M629+Datenblatt!$E$4,IF(Übersicht!$C629=15,Datenblatt!$B$5*Datenblatt!M629^3+Datenblatt!$C$5*Datenblatt!M629^2+Datenblatt!$D$5*Datenblatt!M629+Datenblatt!$E$5,IF(Übersicht!$C629=16,Datenblatt!$B$6*Datenblatt!M629^3+Datenblatt!$C$6*Datenblatt!M629^2+Datenblatt!$D$6*Datenblatt!M629+Datenblatt!$E$6,IF(Übersicht!$C629=12,Datenblatt!$B$7*Datenblatt!M629^3+Datenblatt!$C$7*Datenblatt!M629^2+Datenblatt!$D$7*Datenblatt!M629+Datenblatt!$E$7,IF(Übersicht!$C629=11,Datenblatt!$B$8*Datenblatt!M629^3+Datenblatt!$C$8*Datenblatt!M629^2+Datenblatt!$D$8*Datenblatt!M629+Datenblatt!$E$8,0))))))))))))))))))</f>
        <v>#DIV/0!</v>
      </c>
      <c r="K629" t="e">
        <f>IF(AND(Übersicht!$C629=13,Datenblatt!N629&lt;Datenblatt!$T$3),0,IF(AND(Übersicht!$C629=14,Datenblatt!N629&lt;Datenblatt!$T$4),0,IF(AND(Übersicht!$C629=15,Datenblatt!N629&lt;Datenblatt!$T$5),0,IF(AND(Übersicht!$C629=16,Datenblatt!N629&lt;Datenblatt!$T$6),0,IF(AND(Übersicht!$C629=12,Datenblatt!N629&lt;Datenblatt!$T$7),0,IF(AND(Übersicht!$C629=11,Datenblatt!N629&lt;Datenblatt!$T$8),0,IF(AND($C629=13,Datenblatt!N629&gt;Datenblatt!$S$3),100,IF(AND($C629=14,Datenblatt!N629&gt;Datenblatt!$S$4),100,IF(AND($C629=15,Datenblatt!N629&gt;Datenblatt!$S$5),100,IF(AND($C629=16,Datenblatt!N629&gt;Datenblatt!$S$6),100,IF(AND($C629=12,Datenblatt!N629&gt;Datenblatt!$S$7),100,IF(AND($C629=11,Datenblatt!N629&gt;Datenblatt!$S$8),100,IF(Übersicht!$C629=13,Datenblatt!$B$11*Datenblatt!N629^3+Datenblatt!$C$11*Datenblatt!N629^2+Datenblatt!$D$11*Datenblatt!N629+Datenblatt!$E$11,IF(Übersicht!$C629=14,Datenblatt!$B$12*Datenblatt!N629^3+Datenblatt!$C$12*Datenblatt!N629^2+Datenblatt!$D$12*Datenblatt!N629+Datenblatt!$E$12,IF(Übersicht!$C629=15,Datenblatt!$B$13*Datenblatt!N629^3+Datenblatt!$C$13*Datenblatt!N629^2+Datenblatt!$D$13*Datenblatt!N629+Datenblatt!$E$13,IF(Übersicht!$C629=16,Datenblatt!$B$14*Datenblatt!N629^3+Datenblatt!$C$14*Datenblatt!N629^2+Datenblatt!$D$14*Datenblatt!N629+Datenblatt!$E$14,IF(Übersicht!$C629=12,Datenblatt!$B$15*Datenblatt!N629^3+Datenblatt!$C$15*Datenblatt!N629^2+Datenblatt!$D$15*Datenblatt!N629+Datenblatt!$E$15,IF(Übersicht!$C629=11,Datenblatt!$B$16*Datenblatt!N629^3+Datenblatt!$C$16*Datenblatt!N629^2+Datenblatt!$D$16*Datenblatt!N629+Datenblatt!$E$16,0))))))))))))))))))</f>
        <v>#DIV/0!</v>
      </c>
      <c r="L629">
        <f>IF(AND($C629=13,G629&lt;Datenblatt!$V$3),0,IF(AND($C629=14,G629&lt;Datenblatt!$V$4),0,IF(AND($C629=15,G629&lt;Datenblatt!$V$5),0,IF(AND($C629=16,G629&lt;Datenblatt!$V$6),0,IF(AND($C629=12,G629&lt;Datenblatt!$V$7),0,IF(AND($C629=11,G629&lt;Datenblatt!$V$8),0,IF(AND($C629=13,G629&gt;Datenblatt!$U$3),100,IF(AND($C629=14,G629&gt;Datenblatt!$U$4),100,IF(AND($C629=15,G629&gt;Datenblatt!$U$5),100,IF(AND($C629=16,G629&gt;Datenblatt!$U$6),100,IF(AND($C629=12,G629&gt;Datenblatt!$U$7),100,IF(AND($C629=11,G629&gt;Datenblatt!$U$8),100,IF($C629=13,(Datenblatt!$B$19*Übersicht!G629^3)+(Datenblatt!$C$19*Übersicht!G629^2)+(Datenblatt!$D$19*Übersicht!G629)+Datenblatt!$E$19,IF($C629=14,(Datenblatt!$B$20*Übersicht!G629^3)+(Datenblatt!$C$20*Übersicht!G629^2)+(Datenblatt!$D$20*Übersicht!G629)+Datenblatt!$E$20,IF($C629=15,(Datenblatt!$B$21*Übersicht!G629^3)+(Datenblatt!$C$21*Übersicht!G629^2)+(Datenblatt!$D$21*Übersicht!G629)+Datenblatt!$E$21,IF($C629=16,(Datenblatt!$B$22*Übersicht!G629^3)+(Datenblatt!$C$22*Übersicht!G629^2)+(Datenblatt!$D$22*Übersicht!G629)+Datenblatt!$E$22,IF($C629=12,(Datenblatt!$B$23*Übersicht!G629^3)+(Datenblatt!$C$23*Übersicht!G629^2)+(Datenblatt!$D$23*Übersicht!G629)+Datenblatt!$E$23,IF($C629=11,(Datenblatt!$B$24*Übersicht!G629^3)+(Datenblatt!$C$24*Übersicht!G629^2)+(Datenblatt!$D$24*Übersicht!G629)+Datenblatt!$E$24,0))))))))))))))))))</f>
        <v>0</v>
      </c>
      <c r="M629">
        <f>IF(AND(H629="",C629=11),Datenblatt!$I$26,IF(AND(H629="",C629=12),Datenblatt!$I$26,IF(AND(H629="",C629=16),Datenblatt!$I$27,IF(AND(H629="",C629=15),Datenblatt!$I$26,IF(AND(H629="",C629=14),Datenblatt!$I$26,IF(AND(H629="",C629=13),Datenblatt!$I$26,IF(AND($C629=13,H629&gt;Datenblatt!$X$3),0,IF(AND($C629=14,H629&gt;Datenblatt!$X$4),0,IF(AND($C629=15,H629&gt;Datenblatt!$X$5),0,IF(AND($C629=16,H629&gt;Datenblatt!$X$6),0,IF(AND($C629=12,H629&gt;Datenblatt!$X$7),0,IF(AND($C629=11,H629&gt;Datenblatt!$X$8),0,IF(AND($C629=13,H629&lt;Datenblatt!$W$3),100,IF(AND($C629=14,H629&lt;Datenblatt!$W$4),100,IF(AND($C629=15,H629&lt;Datenblatt!$W$5),100,IF(AND($C629=16,H629&lt;Datenblatt!$W$6),100,IF(AND($C629=12,H629&lt;Datenblatt!$W$7),100,IF(AND($C629=11,H629&lt;Datenblatt!$W$8),100,IF($C629=13,(Datenblatt!$B$27*Übersicht!H629^3)+(Datenblatt!$C$27*Übersicht!H629^2)+(Datenblatt!$D$27*Übersicht!H629)+Datenblatt!$E$27,IF($C629=14,(Datenblatt!$B$28*Übersicht!H629^3)+(Datenblatt!$C$28*Übersicht!H629^2)+(Datenblatt!$D$28*Übersicht!H629)+Datenblatt!$E$28,IF($C629=15,(Datenblatt!$B$29*Übersicht!H629^3)+(Datenblatt!$C$29*Übersicht!H629^2)+(Datenblatt!$D$29*Übersicht!H629)+Datenblatt!$E$29,IF($C629=16,(Datenblatt!$B$30*Übersicht!H629^3)+(Datenblatt!$C$30*Übersicht!H629^2)+(Datenblatt!$D$30*Übersicht!H629)+Datenblatt!$E$30,IF($C629=12,(Datenblatt!$B$31*Übersicht!H629^3)+(Datenblatt!$C$31*Übersicht!H629^2)+(Datenblatt!$D$31*Übersicht!H629)+Datenblatt!$E$31,IF($C629=11,(Datenblatt!$B$32*Übersicht!H629^3)+(Datenblatt!$C$32*Übersicht!H629^2)+(Datenblatt!$D$32*Übersicht!H629)+Datenblatt!$E$32,0))))))))))))))))))))))))</f>
        <v>0</v>
      </c>
      <c r="N629">
        <f>IF(AND(H629="",C629=11),Datenblatt!$I$29,IF(AND(H629="",C629=12),Datenblatt!$I$29,IF(AND(H629="",C629=16),Datenblatt!$I$29,IF(AND(H629="",C629=15),Datenblatt!$I$29,IF(AND(H629="",C629=14),Datenblatt!$I$29,IF(AND(H629="",C629=13),Datenblatt!$I$29,IF(AND($C629=13,H629&gt;Datenblatt!$X$3),0,IF(AND($C629=14,H629&gt;Datenblatt!$X$4),0,IF(AND($C629=15,H629&gt;Datenblatt!$X$5),0,IF(AND($C629=16,H629&gt;Datenblatt!$X$6),0,IF(AND($C629=12,H629&gt;Datenblatt!$X$7),0,IF(AND($C629=11,H629&gt;Datenblatt!$X$8),0,IF(AND($C629=13,H629&lt;Datenblatt!$W$3),100,IF(AND($C629=14,H629&lt;Datenblatt!$W$4),100,IF(AND($C629=15,H629&lt;Datenblatt!$W$5),100,IF(AND($C629=16,H629&lt;Datenblatt!$W$6),100,IF(AND($C629=12,H629&lt;Datenblatt!$W$7),100,IF(AND($C629=11,H629&lt;Datenblatt!$W$8),100,IF($C629=13,(Datenblatt!$B$27*Übersicht!H629^3)+(Datenblatt!$C$27*Übersicht!H629^2)+(Datenblatt!$D$27*Übersicht!H629)+Datenblatt!$E$27,IF($C629=14,(Datenblatt!$B$28*Übersicht!H629^3)+(Datenblatt!$C$28*Übersicht!H629^2)+(Datenblatt!$D$28*Übersicht!H629)+Datenblatt!$E$28,IF($C629=15,(Datenblatt!$B$29*Übersicht!H629^3)+(Datenblatt!$C$29*Übersicht!H629^2)+(Datenblatt!$D$29*Übersicht!H629)+Datenblatt!$E$29,IF($C629=16,(Datenblatt!$B$30*Übersicht!H629^3)+(Datenblatt!$C$30*Übersicht!H629^2)+(Datenblatt!$D$30*Übersicht!H629)+Datenblatt!$E$30,IF($C629=12,(Datenblatt!$B$31*Übersicht!H629^3)+(Datenblatt!$C$31*Übersicht!H629^2)+(Datenblatt!$D$31*Übersicht!H629)+Datenblatt!$E$31,IF($C629=11,(Datenblatt!$B$32*Übersicht!H629^3)+(Datenblatt!$C$32*Übersicht!H629^2)+(Datenblatt!$D$32*Übersicht!H629)+Datenblatt!$E$32,0))))))))))))))))))))))))</f>
        <v>0</v>
      </c>
      <c r="O629" s="2" t="e">
        <f t="shared" si="36"/>
        <v>#DIV/0!</v>
      </c>
      <c r="P629" s="2" t="e">
        <f t="shared" si="37"/>
        <v>#DIV/0!</v>
      </c>
      <c r="R629" s="2"/>
      <c r="S629" s="2">
        <f>Datenblatt!$I$10</f>
        <v>62.816491055091916</v>
      </c>
      <c r="T629" s="2">
        <f>Datenblatt!$I$18</f>
        <v>62.379148900450787</v>
      </c>
      <c r="U629" s="2">
        <f>Datenblatt!$I$26</f>
        <v>55.885385458572635</v>
      </c>
      <c r="V629" s="2">
        <f>Datenblatt!$I$34</f>
        <v>60.727085155488531</v>
      </c>
      <c r="W629" s="7" t="e">
        <f t="shared" si="38"/>
        <v>#DIV/0!</v>
      </c>
      <c r="Y629" s="2">
        <f>Datenblatt!$I$5</f>
        <v>73.48733784597421</v>
      </c>
      <c r="Z629">
        <f>Datenblatt!$I$13</f>
        <v>79.926562848016317</v>
      </c>
      <c r="AA629">
        <f>Datenblatt!$I$21</f>
        <v>79.953620531215734</v>
      </c>
      <c r="AB629">
        <f>Datenblatt!$I$29</f>
        <v>70.851454876954847</v>
      </c>
      <c r="AC629">
        <f>Datenblatt!$I$37</f>
        <v>75.813025407742586</v>
      </c>
      <c r="AD629" s="7" t="e">
        <f t="shared" si="39"/>
        <v>#DIV/0!</v>
      </c>
    </row>
    <row r="630" spans="10:30" ht="19" x14ac:dyDescent="0.25">
      <c r="J630" s="3" t="e">
        <f>IF(AND($C630=13,Datenblatt!M630&lt;Datenblatt!$R$3),0,IF(AND($C630=14,Datenblatt!M630&lt;Datenblatt!$R$4),0,IF(AND($C630=15,Datenblatt!M630&lt;Datenblatt!$R$5),0,IF(AND($C630=16,Datenblatt!M630&lt;Datenblatt!$R$6),0,IF(AND($C630=12,Datenblatt!M630&lt;Datenblatt!$R$7),0,IF(AND($C630=11,Datenblatt!M630&lt;Datenblatt!$R$8),0,IF(AND($C630=13,Datenblatt!M630&gt;Datenblatt!$Q$3),100,IF(AND($C630=14,Datenblatt!M630&gt;Datenblatt!$Q$4),100,IF(AND($C630=15,Datenblatt!M630&gt;Datenblatt!$Q$5),100,IF(AND($C630=16,Datenblatt!M630&gt;Datenblatt!$Q$6),100,IF(AND($C630=12,Datenblatt!M630&gt;Datenblatt!$Q$7),100,IF(AND($C630=11,Datenblatt!M630&gt;Datenblatt!$Q$8),100,IF(Übersicht!$C630=13,Datenblatt!$B$3*Datenblatt!M630^3+Datenblatt!$C$3*Datenblatt!M630^2+Datenblatt!$D$3*Datenblatt!M630+Datenblatt!$E$3,IF(Übersicht!$C630=14,Datenblatt!$B$4*Datenblatt!M630^3+Datenblatt!$C$4*Datenblatt!M630^2+Datenblatt!$D$4*Datenblatt!M630+Datenblatt!$E$4,IF(Übersicht!$C630=15,Datenblatt!$B$5*Datenblatt!M630^3+Datenblatt!$C$5*Datenblatt!M630^2+Datenblatt!$D$5*Datenblatt!M630+Datenblatt!$E$5,IF(Übersicht!$C630=16,Datenblatt!$B$6*Datenblatt!M630^3+Datenblatt!$C$6*Datenblatt!M630^2+Datenblatt!$D$6*Datenblatt!M630+Datenblatt!$E$6,IF(Übersicht!$C630=12,Datenblatt!$B$7*Datenblatt!M630^3+Datenblatt!$C$7*Datenblatt!M630^2+Datenblatt!$D$7*Datenblatt!M630+Datenblatt!$E$7,IF(Übersicht!$C630=11,Datenblatt!$B$8*Datenblatt!M630^3+Datenblatt!$C$8*Datenblatt!M630^2+Datenblatt!$D$8*Datenblatt!M630+Datenblatt!$E$8,0))))))))))))))))))</f>
        <v>#DIV/0!</v>
      </c>
      <c r="K630" t="e">
        <f>IF(AND(Übersicht!$C630=13,Datenblatt!N630&lt;Datenblatt!$T$3),0,IF(AND(Übersicht!$C630=14,Datenblatt!N630&lt;Datenblatt!$T$4),0,IF(AND(Übersicht!$C630=15,Datenblatt!N630&lt;Datenblatt!$T$5),0,IF(AND(Übersicht!$C630=16,Datenblatt!N630&lt;Datenblatt!$T$6),0,IF(AND(Übersicht!$C630=12,Datenblatt!N630&lt;Datenblatt!$T$7),0,IF(AND(Übersicht!$C630=11,Datenblatt!N630&lt;Datenblatt!$T$8),0,IF(AND($C630=13,Datenblatt!N630&gt;Datenblatt!$S$3),100,IF(AND($C630=14,Datenblatt!N630&gt;Datenblatt!$S$4),100,IF(AND($C630=15,Datenblatt!N630&gt;Datenblatt!$S$5),100,IF(AND($C630=16,Datenblatt!N630&gt;Datenblatt!$S$6),100,IF(AND($C630=12,Datenblatt!N630&gt;Datenblatt!$S$7),100,IF(AND($C630=11,Datenblatt!N630&gt;Datenblatt!$S$8),100,IF(Übersicht!$C630=13,Datenblatt!$B$11*Datenblatt!N630^3+Datenblatt!$C$11*Datenblatt!N630^2+Datenblatt!$D$11*Datenblatt!N630+Datenblatt!$E$11,IF(Übersicht!$C630=14,Datenblatt!$B$12*Datenblatt!N630^3+Datenblatt!$C$12*Datenblatt!N630^2+Datenblatt!$D$12*Datenblatt!N630+Datenblatt!$E$12,IF(Übersicht!$C630=15,Datenblatt!$B$13*Datenblatt!N630^3+Datenblatt!$C$13*Datenblatt!N630^2+Datenblatt!$D$13*Datenblatt!N630+Datenblatt!$E$13,IF(Übersicht!$C630=16,Datenblatt!$B$14*Datenblatt!N630^3+Datenblatt!$C$14*Datenblatt!N630^2+Datenblatt!$D$14*Datenblatt!N630+Datenblatt!$E$14,IF(Übersicht!$C630=12,Datenblatt!$B$15*Datenblatt!N630^3+Datenblatt!$C$15*Datenblatt!N630^2+Datenblatt!$D$15*Datenblatt!N630+Datenblatt!$E$15,IF(Übersicht!$C630=11,Datenblatt!$B$16*Datenblatt!N630^3+Datenblatt!$C$16*Datenblatt!N630^2+Datenblatt!$D$16*Datenblatt!N630+Datenblatt!$E$16,0))))))))))))))))))</f>
        <v>#DIV/0!</v>
      </c>
      <c r="L630">
        <f>IF(AND($C630=13,G630&lt;Datenblatt!$V$3),0,IF(AND($C630=14,G630&lt;Datenblatt!$V$4),0,IF(AND($C630=15,G630&lt;Datenblatt!$V$5),0,IF(AND($C630=16,G630&lt;Datenblatt!$V$6),0,IF(AND($C630=12,G630&lt;Datenblatt!$V$7),0,IF(AND($C630=11,G630&lt;Datenblatt!$V$8),0,IF(AND($C630=13,G630&gt;Datenblatt!$U$3),100,IF(AND($C630=14,G630&gt;Datenblatt!$U$4),100,IF(AND($C630=15,G630&gt;Datenblatt!$U$5),100,IF(AND($C630=16,G630&gt;Datenblatt!$U$6),100,IF(AND($C630=12,G630&gt;Datenblatt!$U$7),100,IF(AND($C630=11,G630&gt;Datenblatt!$U$8),100,IF($C630=13,(Datenblatt!$B$19*Übersicht!G630^3)+(Datenblatt!$C$19*Übersicht!G630^2)+(Datenblatt!$D$19*Übersicht!G630)+Datenblatt!$E$19,IF($C630=14,(Datenblatt!$B$20*Übersicht!G630^3)+(Datenblatt!$C$20*Übersicht!G630^2)+(Datenblatt!$D$20*Übersicht!G630)+Datenblatt!$E$20,IF($C630=15,(Datenblatt!$B$21*Übersicht!G630^3)+(Datenblatt!$C$21*Übersicht!G630^2)+(Datenblatt!$D$21*Übersicht!G630)+Datenblatt!$E$21,IF($C630=16,(Datenblatt!$B$22*Übersicht!G630^3)+(Datenblatt!$C$22*Übersicht!G630^2)+(Datenblatt!$D$22*Übersicht!G630)+Datenblatt!$E$22,IF($C630=12,(Datenblatt!$B$23*Übersicht!G630^3)+(Datenblatt!$C$23*Übersicht!G630^2)+(Datenblatt!$D$23*Übersicht!G630)+Datenblatt!$E$23,IF($C630=11,(Datenblatt!$B$24*Übersicht!G630^3)+(Datenblatt!$C$24*Übersicht!G630^2)+(Datenblatt!$D$24*Übersicht!G630)+Datenblatt!$E$24,0))))))))))))))))))</f>
        <v>0</v>
      </c>
      <c r="M630">
        <f>IF(AND(H630="",C630=11),Datenblatt!$I$26,IF(AND(H630="",C630=12),Datenblatt!$I$26,IF(AND(H630="",C630=16),Datenblatt!$I$27,IF(AND(H630="",C630=15),Datenblatt!$I$26,IF(AND(H630="",C630=14),Datenblatt!$I$26,IF(AND(H630="",C630=13),Datenblatt!$I$26,IF(AND($C630=13,H630&gt;Datenblatt!$X$3),0,IF(AND($C630=14,H630&gt;Datenblatt!$X$4),0,IF(AND($C630=15,H630&gt;Datenblatt!$X$5),0,IF(AND($C630=16,H630&gt;Datenblatt!$X$6),0,IF(AND($C630=12,H630&gt;Datenblatt!$X$7),0,IF(AND($C630=11,H630&gt;Datenblatt!$X$8),0,IF(AND($C630=13,H630&lt;Datenblatt!$W$3),100,IF(AND($C630=14,H630&lt;Datenblatt!$W$4),100,IF(AND($C630=15,H630&lt;Datenblatt!$W$5),100,IF(AND($C630=16,H630&lt;Datenblatt!$W$6),100,IF(AND($C630=12,H630&lt;Datenblatt!$W$7),100,IF(AND($C630=11,H630&lt;Datenblatt!$W$8),100,IF($C630=13,(Datenblatt!$B$27*Übersicht!H630^3)+(Datenblatt!$C$27*Übersicht!H630^2)+(Datenblatt!$D$27*Übersicht!H630)+Datenblatt!$E$27,IF($C630=14,(Datenblatt!$B$28*Übersicht!H630^3)+(Datenblatt!$C$28*Übersicht!H630^2)+(Datenblatt!$D$28*Übersicht!H630)+Datenblatt!$E$28,IF($C630=15,(Datenblatt!$B$29*Übersicht!H630^3)+(Datenblatt!$C$29*Übersicht!H630^2)+(Datenblatt!$D$29*Übersicht!H630)+Datenblatt!$E$29,IF($C630=16,(Datenblatt!$B$30*Übersicht!H630^3)+(Datenblatt!$C$30*Übersicht!H630^2)+(Datenblatt!$D$30*Übersicht!H630)+Datenblatt!$E$30,IF($C630=12,(Datenblatt!$B$31*Übersicht!H630^3)+(Datenblatt!$C$31*Übersicht!H630^2)+(Datenblatt!$D$31*Übersicht!H630)+Datenblatt!$E$31,IF($C630=11,(Datenblatt!$B$32*Übersicht!H630^3)+(Datenblatt!$C$32*Übersicht!H630^2)+(Datenblatt!$D$32*Übersicht!H630)+Datenblatt!$E$32,0))))))))))))))))))))))))</f>
        <v>0</v>
      </c>
      <c r="N630">
        <f>IF(AND(H630="",C630=11),Datenblatt!$I$29,IF(AND(H630="",C630=12),Datenblatt!$I$29,IF(AND(H630="",C630=16),Datenblatt!$I$29,IF(AND(H630="",C630=15),Datenblatt!$I$29,IF(AND(H630="",C630=14),Datenblatt!$I$29,IF(AND(H630="",C630=13),Datenblatt!$I$29,IF(AND($C630=13,H630&gt;Datenblatt!$X$3),0,IF(AND($C630=14,H630&gt;Datenblatt!$X$4),0,IF(AND($C630=15,H630&gt;Datenblatt!$X$5),0,IF(AND($C630=16,H630&gt;Datenblatt!$X$6),0,IF(AND($C630=12,H630&gt;Datenblatt!$X$7),0,IF(AND($C630=11,H630&gt;Datenblatt!$X$8),0,IF(AND($C630=13,H630&lt;Datenblatt!$W$3),100,IF(AND($C630=14,H630&lt;Datenblatt!$W$4),100,IF(AND($C630=15,H630&lt;Datenblatt!$W$5),100,IF(AND($C630=16,H630&lt;Datenblatt!$W$6),100,IF(AND($C630=12,H630&lt;Datenblatt!$W$7),100,IF(AND($C630=11,H630&lt;Datenblatt!$W$8),100,IF($C630=13,(Datenblatt!$B$27*Übersicht!H630^3)+(Datenblatt!$C$27*Übersicht!H630^2)+(Datenblatt!$D$27*Übersicht!H630)+Datenblatt!$E$27,IF($C630=14,(Datenblatt!$B$28*Übersicht!H630^3)+(Datenblatt!$C$28*Übersicht!H630^2)+(Datenblatt!$D$28*Übersicht!H630)+Datenblatt!$E$28,IF($C630=15,(Datenblatt!$B$29*Übersicht!H630^3)+(Datenblatt!$C$29*Übersicht!H630^2)+(Datenblatt!$D$29*Übersicht!H630)+Datenblatt!$E$29,IF($C630=16,(Datenblatt!$B$30*Übersicht!H630^3)+(Datenblatt!$C$30*Übersicht!H630^2)+(Datenblatt!$D$30*Übersicht!H630)+Datenblatt!$E$30,IF($C630=12,(Datenblatt!$B$31*Übersicht!H630^3)+(Datenblatt!$C$31*Übersicht!H630^2)+(Datenblatt!$D$31*Übersicht!H630)+Datenblatt!$E$31,IF($C630=11,(Datenblatt!$B$32*Übersicht!H630^3)+(Datenblatt!$C$32*Übersicht!H630^2)+(Datenblatt!$D$32*Übersicht!H630)+Datenblatt!$E$32,0))))))))))))))))))))))))</f>
        <v>0</v>
      </c>
      <c r="O630" s="2" t="e">
        <f t="shared" si="36"/>
        <v>#DIV/0!</v>
      </c>
      <c r="P630" s="2" t="e">
        <f t="shared" si="37"/>
        <v>#DIV/0!</v>
      </c>
      <c r="R630" s="2"/>
      <c r="S630" s="2">
        <f>Datenblatt!$I$10</f>
        <v>62.816491055091916</v>
      </c>
      <c r="T630" s="2">
        <f>Datenblatt!$I$18</f>
        <v>62.379148900450787</v>
      </c>
      <c r="U630" s="2">
        <f>Datenblatt!$I$26</f>
        <v>55.885385458572635</v>
      </c>
      <c r="V630" s="2">
        <f>Datenblatt!$I$34</f>
        <v>60.727085155488531</v>
      </c>
      <c r="W630" s="7" t="e">
        <f t="shared" si="38"/>
        <v>#DIV/0!</v>
      </c>
      <c r="Y630" s="2">
        <f>Datenblatt!$I$5</f>
        <v>73.48733784597421</v>
      </c>
      <c r="Z630">
        <f>Datenblatt!$I$13</f>
        <v>79.926562848016317</v>
      </c>
      <c r="AA630">
        <f>Datenblatt!$I$21</f>
        <v>79.953620531215734</v>
      </c>
      <c r="AB630">
        <f>Datenblatt!$I$29</f>
        <v>70.851454876954847</v>
      </c>
      <c r="AC630">
        <f>Datenblatt!$I$37</f>
        <v>75.813025407742586</v>
      </c>
      <c r="AD630" s="7" t="e">
        <f t="shared" si="39"/>
        <v>#DIV/0!</v>
      </c>
    </row>
    <row r="631" spans="10:30" ht="19" x14ac:dyDescent="0.25">
      <c r="J631" s="3" t="e">
        <f>IF(AND($C631=13,Datenblatt!M631&lt;Datenblatt!$R$3),0,IF(AND($C631=14,Datenblatt!M631&lt;Datenblatt!$R$4),0,IF(AND($C631=15,Datenblatt!M631&lt;Datenblatt!$R$5),0,IF(AND($C631=16,Datenblatt!M631&lt;Datenblatt!$R$6),0,IF(AND($C631=12,Datenblatt!M631&lt;Datenblatt!$R$7),0,IF(AND($C631=11,Datenblatt!M631&lt;Datenblatt!$R$8),0,IF(AND($C631=13,Datenblatt!M631&gt;Datenblatt!$Q$3),100,IF(AND($C631=14,Datenblatt!M631&gt;Datenblatt!$Q$4),100,IF(AND($C631=15,Datenblatt!M631&gt;Datenblatt!$Q$5),100,IF(AND($C631=16,Datenblatt!M631&gt;Datenblatt!$Q$6),100,IF(AND($C631=12,Datenblatt!M631&gt;Datenblatt!$Q$7),100,IF(AND($C631=11,Datenblatt!M631&gt;Datenblatt!$Q$8),100,IF(Übersicht!$C631=13,Datenblatt!$B$3*Datenblatt!M631^3+Datenblatt!$C$3*Datenblatt!M631^2+Datenblatt!$D$3*Datenblatt!M631+Datenblatt!$E$3,IF(Übersicht!$C631=14,Datenblatt!$B$4*Datenblatt!M631^3+Datenblatt!$C$4*Datenblatt!M631^2+Datenblatt!$D$4*Datenblatt!M631+Datenblatt!$E$4,IF(Übersicht!$C631=15,Datenblatt!$B$5*Datenblatt!M631^3+Datenblatt!$C$5*Datenblatt!M631^2+Datenblatt!$D$5*Datenblatt!M631+Datenblatt!$E$5,IF(Übersicht!$C631=16,Datenblatt!$B$6*Datenblatt!M631^3+Datenblatt!$C$6*Datenblatt!M631^2+Datenblatt!$D$6*Datenblatt!M631+Datenblatt!$E$6,IF(Übersicht!$C631=12,Datenblatt!$B$7*Datenblatt!M631^3+Datenblatt!$C$7*Datenblatt!M631^2+Datenblatt!$D$7*Datenblatt!M631+Datenblatt!$E$7,IF(Übersicht!$C631=11,Datenblatt!$B$8*Datenblatt!M631^3+Datenblatt!$C$8*Datenblatt!M631^2+Datenblatt!$D$8*Datenblatt!M631+Datenblatt!$E$8,0))))))))))))))))))</f>
        <v>#DIV/0!</v>
      </c>
      <c r="K631" t="e">
        <f>IF(AND(Übersicht!$C631=13,Datenblatt!N631&lt;Datenblatt!$T$3),0,IF(AND(Übersicht!$C631=14,Datenblatt!N631&lt;Datenblatt!$T$4),0,IF(AND(Übersicht!$C631=15,Datenblatt!N631&lt;Datenblatt!$T$5),0,IF(AND(Übersicht!$C631=16,Datenblatt!N631&lt;Datenblatt!$T$6),0,IF(AND(Übersicht!$C631=12,Datenblatt!N631&lt;Datenblatt!$T$7),0,IF(AND(Übersicht!$C631=11,Datenblatt!N631&lt;Datenblatt!$T$8),0,IF(AND($C631=13,Datenblatt!N631&gt;Datenblatt!$S$3),100,IF(AND($C631=14,Datenblatt!N631&gt;Datenblatt!$S$4),100,IF(AND($C631=15,Datenblatt!N631&gt;Datenblatt!$S$5),100,IF(AND($C631=16,Datenblatt!N631&gt;Datenblatt!$S$6),100,IF(AND($C631=12,Datenblatt!N631&gt;Datenblatt!$S$7),100,IF(AND($C631=11,Datenblatt!N631&gt;Datenblatt!$S$8),100,IF(Übersicht!$C631=13,Datenblatt!$B$11*Datenblatt!N631^3+Datenblatt!$C$11*Datenblatt!N631^2+Datenblatt!$D$11*Datenblatt!N631+Datenblatt!$E$11,IF(Übersicht!$C631=14,Datenblatt!$B$12*Datenblatt!N631^3+Datenblatt!$C$12*Datenblatt!N631^2+Datenblatt!$D$12*Datenblatt!N631+Datenblatt!$E$12,IF(Übersicht!$C631=15,Datenblatt!$B$13*Datenblatt!N631^3+Datenblatt!$C$13*Datenblatt!N631^2+Datenblatt!$D$13*Datenblatt!N631+Datenblatt!$E$13,IF(Übersicht!$C631=16,Datenblatt!$B$14*Datenblatt!N631^3+Datenblatt!$C$14*Datenblatt!N631^2+Datenblatt!$D$14*Datenblatt!N631+Datenblatt!$E$14,IF(Übersicht!$C631=12,Datenblatt!$B$15*Datenblatt!N631^3+Datenblatt!$C$15*Datenblatt!N631^2+Datenblatt!$D$15*Datenblatt!N631+Datenblatt!$E$15,IF(Übersicht!$C631=11,Datenblatt!$B$16*Datenblatt!N631^3+Datenblatt!$C$16*Datenblatt!N631^2+Datenblatt!$D$16*Datenblatt!N631+Datenblatt!$E$16,0))))))))))))))))))</f>
        <v>#DIV/0!</v>
      </c>
      <c r="L631">
        <f>IF(AND($C631=13,G631&lt;Datenblatt!$V$3),0,IF(AND($C631=14,G631&lt;Datenblatt!$V$4),0,IF(AND($C631=15,G631&lt;Datenblatt!$V$5),0,IF(AND($C631=16,G631&lt;Datenblatt!$V$6),0,IF(AND($C631=12,G631&lt;Datenblatt!$V$7),0,IF(AND($C631=11,G631&lt;Datenblatt!$V$8),0,IF(AND($C631=13,G631&gt;Datenblatt!$U$3),100,IF(AND($C631=14,G631&gt;Datenblatt!$U$4),100,IF(AND($C631=15,G631&gt;Datenblatt!$U$5),100,IF(AND($C631=16,G631&gt;Datenblatt!$U$6),100,IF(AND($C631=12,G631&gt;Datenblatt!$U$7),100,IF(AND($C631=11,G631&gt;Datenblatt!$U$8),100,IF($C631=13,(Datenblatt!$B$19*Übersicht!G631^3)+(Datenblatt!$C$19*Übersicht!G631^2)+(Datenblatt!$D$19*Übersicht!G631)+Datenblatt!$E$19,IF($C631=14,(Datenblatt!$B$20*Übersicht!G631^3)+(Datenblatt!$C$20*Übersicht!G631^2)+(Datenblatt!$D$20*Übersicht!G631)+Datenblatt!$E$20,IF($C631=15,(Datenblatt!$B$21*Übersicht!G631^3)+(Datenblatt!$C$21*Übersicht!G631^2)+(Datenblatt!$D$21*Übersicht!G631)+Datenblatt!$E$21,IF($C631=16,(Datenblatt!$B$22*Übersicht!G631^3)+(Datenblatt!$C$22*Übersicht!G631^2)+(Datenblatt!$D$22*Übersicht!G631)+Datenblatt!$E$22,IF($C631=12,(Datenblatt!$B$23*Übersicht!G631^3)+(Datenblatt!$C$23*Übersicht!G631^2)+(Datenblatt!$D$23*Übersicht!G631)+Datenblatt!$E$23,IF($C631=11,(Datenblatt!$B$24*Übersicht!G631^3)+(Datenblatt!$C$24*Übersicht!G631^2)+(Datenblatt!$D$24*Übersicht!G631)+Datenblatt!$E$24,0))))))))))))))))))</f>
        <v>0</v>
      </c>
      <c r="M631">
        <f>IF(AND(H631="",C631=11),Datenblatt!$I$26,IF(AND(H631="",C631=12),Datenblatt!$I$26,IF(AND(H631="",C631=16),Datenblatt!$I$27,IF(AND(H631="",C631=15),Datenblatt!$I$26,IF(AND(H631="",C631=14),Datenblatt!$I$26,IF(AND(H631="",C631=13),Datenblatt!$I$26,IF(AND($C631=13,H631&gt;Datenblatt!$X$3),0,IF(AND($C631=14,H631&gt;Datenblatt!$X$4),0,IF(AND($C631=15,H631&gt;Datenblatt!$X$5),0,IF(AND($C631=16,H631&gt;Datenblatt!$X$6),0,IF(AND($C631=12,H631&gt;Datenblatt!$X$7),0,IF(AND($C631=11,H631&gt;Datenblatt!$X$8),0,IF(AND($C631=13,H631&lt;Datenblatt!$W$3),100,IF(AND($C631=14,H631&lt;Datenblatt!$W$4),100,IF(AND($C631=15,H631&lt;Datenblatt!$W$5),100,IF(AND($C631=16,H631&lt;Datenblatt!$W$6),100,IF(AND($C631=12,H631&lt;Datenblatt!$W$7),100,IF(AND($C631=11,H631&lt;Datenblatt!$W$8),100,IF($C631=13,(Datenblatt!$B$27*Übersicht!H631^3)+(Datenblatt!$C$27*Übersicht!H631^2)+(Datenblatt!$D$27*Übersicht!H631)+Datenblatt!$E$27,IF($C631=14,(Datenblatt!$B$28*Übersicht!H631^3)+(Datenblatt!$C$28*Übersicht!H631^2)+(Datenblatt!$D$28*Übersicht!H631)+Datenblatt!$E$28,IF($C631=15,(Datenblatt!$B$29*Übersicht!H631^3)+(Datenblatt!$C$29*Übersicht!H631^2)+(Datenblatt!$D$29*Übersicht!H631)+Datenblatt!$E$29,IF($C631=16,(Datenblatt!$B$30*Übersicht!H631^3)+(Datenblatt!$C$30*Übersicht!H631^2)+(Datenblatt!$D$30*Übersicht!H631)+Datenblatt!$E$30,IF($C631=12,(Datenblatt!$B$31*Übersicht!H631^3)+(Datenblatt!$C$31*Übersicht!H631^2)+(Datenblatt!$D$31*Übersicht!H631)+Datenblatt!$E$31,IF($C631=11,(Datenblatt!$B$32*Übersicht!H631^3)+(Datenblatt!$C$32*Übersicht!H631^2)+(Datenblatt!$D$32*Übersicht!H631)+Datenblatt!$E$32,0))))))))))))))))))))))))</f>
        <v>0</v>
      </c>
      <c r="N631">
        <f>IF(AND(H631="",C631=11),Datenblatt!$I$29,IF(AND(H631="",C631=12),Datenblatt!$I$29,IF(AND(H631="",C631=16),Datenblatt!$I$29,IF(AND(H631="",C631=15),Datenblatt!$I$29,IF(AND(H631="",C631=14),Datenblatt!$I$29,IF(AND(H631="",C631=13),Datenblatt!$I$29,IF(AND($C631=13,H631&gt;Datenblatt!$X$3),0,IF(AND($C631=14,H631&gt;Datenblatt!$X$4),0,IF(AND($C631=15,H631&gt;Datenblatt!$X$5),0,IF(AND($C631=16,H631&gt;Datenblatt!$X$6),0,IF(AND($C631=12,H631&gt;Datenblatt!$X$7),0,IF(AND($C631=11,H631&gt;Datenblatt!$X$8),0,IF(AND($C631=13,H631&lt;Datenblatt!$W$3),100,IF(AND($C631=14,H631&lt;Datenblatt!$W$4),100,IF(AND($C631=15,H631&lt;Datenblatt!$W$5),100,IF(AND($C631=16,H631&lt;Datenblatt!$W$6),100,IF(AND($C631=12,H631&lt;Datenblatt!$W$7),100,IF(AND($C631=11,H631&lt;Datenblatt!$W$8),100,IF($C631=13,(Datenblatt!$B$27*Übersicht!H631^3)+(Datenblatt!$C$27*Übersicht!H631^2)+(Datenblatt!$D$27*Übersicht!H631)+Datenblatt!$E$27,IF($C631=14,(Datenblatt!$B$28*Übersicht!H631^3)+(Datenblatt!$C$28*Übersicht!H631^2)+(Datenblatt!$D$28*Übersicht!H631)+Datenblatt!$E$28,IF($C631=15,(Datenblatt!$B$29*Übersicht!H631^3)+(Datenblatt!$C$29*Übersicht!H631^2)+(Datenblatt!$D$29*Übersicht!H631)+Datenblatt!$E$29,IF($C631=16,(Datenblatt!$B$30*Übersicht!H631^3)+(Datenblatt!$C$30*Übersicht!H631^2)+(Datenblatt!$D$30*Übersicht!H631)+Datenblatt!$E$30,IF($C631=12,(Datenblatt!$B$31*Übersicht!H631^3)+(Datenblatt!$C$31*Übersicht!H631^2)+(Datenblatt!$D$31*Übersicht!H631)+Datenblatt!$E$31,IF($C631=11,(Datenblatt!$B$32*Übersicht!H631^3)+(Datenblatt!$C$32*Übersicht!H631^2)+(Datenblatt!$D$32*Übersicht!H631)+Datenblatt!$E$32,0))))))))))))))))))))))))</f>
        <v>0</v>
      </c>
      <c r="O631" s="2" t="e">
        <f t="shared" si="36"/>
        <v>#DIV/0!</v>
      </c>
      <c r="P631" s="2" t="e">
        <f t="shared" si="37"/>
        <v>#DIV/0!</v>
      </c>
      <c r="R631" s="2"/>
      <c r="S631" s="2">
        <f>Datenblatt!$I$10</f>
        <v>62.816491055091916</v>
      </c>
      <c r="T631" s="2">
        <f>Datenblatt!$I$18</f>
        <v>62.379148900450787</v>
      </c>
      <c r="U631" s="2">
        <f>Datenblatt!$I$26</f>
        <v>55.885385458572635</v>
      </c>
      <c r="V631" s="2">
        <f>Datenblatt!$I$34</f>
        <v>60.727085155488531</v>
      </c>
      <c r="W631" s="7" t="e">
        <f t="shared" si="38"/>
        <v>#DIV/0!</v>
      </c>
      <c r="Y631" s="2">
        <f>Datenblatt!$I$5</f>
        <v>73.48733784597421</v>
      </c>
      <c r="Z631">
        <f>Datenblatt!$I$13</f>
        <v>79.926562848016317</v>
      </c>
      <c r="AA631">
        <f>Datenblatt!$I$21</f>
        <v>79.953620531215734</v>
      </c>
      <c r="AB631">
        <f>Datenblatt!$I$29</f>
        <v>70.851454876954847</v>
      </c>
      <c r="AC631">
        <f>Datenblatt!$I$37</f>
        <v>75.813025407742586</v>
      </c>
      <c r="AD631" s="7" t="e">
        <f t="shared" si="39"/>
        <v>#DIV/0!</v>
      </c>
    </row>
    <row r="632" spans="10:30" ht="19" x14ac:dyDescent="0.25">
      <c r="J632" s="3" t="e">
        <f>IF(AND($C632=13,Datenblatt!M632&lt;Datenblatt!$R$3),0,IF(AND($C632=14,Datenblatt!M632&lt;Datenblatt!$R$4),0,IF(AND($C632=15,Datenblatt!M632&lt;Datenblatt!$R$5),0,IF(AND($C632=16,Datenblatt!M632&lt;Datenblatt!$R$6),0,IF(AND($C632=12,Datenblatt!M632&lt;Datenblatt!$R$7),0,IF(AND($C632=11,Datenblatt!M632&lt;Datenblatt!$R$8),0,IF(AND($C632=13,Datenblatt!M632&gt;Datenblatt!$Q$3),100,IF(AND($C632=14,Datenblatt!M632&gt;Datenblatt!$Q$4),100,IF(AND($C632=15,Datenblatt!M632&gt;Datenblatt!$Q$5),100,IF(AND($C632=16,Datenblatt!M632&gt;Datenblatt!$Q$6),100,IF(AND($C632=12,Datenblatt!M632&gt;Datenblatt!$Q$7),100,IF(AND($C632=11,Datenblatt!M632&gt;Datenblatt!$Q$8),100,IF(Übersicht!$C632=13,Datenblatt!$B$3*Datenblatt!M632^3+Datenblatt!$C$3*Datenblatt!M632^2+Datenblatt!$D$3*Datenblatt!M632+Datenblatt!$E$3,IF(Übersicht!$C632=14,Datenblatt!$B$4*Datenblatt!M632^3+Datenblatt!$C$4*Datenblatt!M632^2+Datenblatt!$D$4*Datenblatt!M632+Datenblatt!$E$4,IF(Übersicht!$C632=15,Datenblatt!$B$5*Datenblatt!M632^3+Datenblatt!$C$5*Datenblatt!M632^2+Datenblatt!$D$5*Datenblatt!M632+Datenblatt!$E$5,IF(Übersicht!$C632=16,Datenblatt!$B$6*Datenblatt!M632^3+Datenblatt!$C$6*Datenblatt!M632^2+Datenblatt!$D$6*Datenblatt!M632+Datenblatt!$E$6,IF(Übersicht!$C632=12,Datenblatt!$B$7*Datenblatt!M632^3+Datenblatt!$C$7*Datenblatt!M632^2+Datenblatt!$D$7*Datenblatt!M632+Datenblatt!$E$7,IF(Übersicht!$C632=11,Datenblatt!$B$8*Datenblatt!M632^3+Datenblatt!$C$8*Datenblatt!M632^2+Datenblatt!$D$8*Datenblatt!M632+Datenblatt!$E$8,0))))))))))))))))))</f>
        <v>#DIV/0!</v>
      </c>
      <c r="K632" t="e">
        <f>IF(AND(Übersicht!$C632=13,Datenblatt!N632&lt;Datenblatt!$T$3),0,IF(AND(Übersicht!$C632=14,Datenblatt!N632&lt;Datenblatt!$T$4),0,IF(AND(Übersicht!$C632=15,Datenblatt!N632&lt;Datenblatt!$T$5),0,IF(AND(Übersicht!$C632=16,Datenblatt!N632&lt;Datenblatt!$T$6),0,IF(AND(Übersicht!$C632=12,Datenblatt!N632&lt;Datenblatt!$T$7),0,IF(AND(Übersicht!$C632=11,Datenblatt!N632&lt;Datenblatt!$T$8),0,IF(AND($C632=13,Datenblatt!N632&gt;Datenblatt!$S$3),100,IF(AND($C632=14,Datenblatt!N632&gt;Datenblatt!$S$4),100,IF(AND($C632=15,Datenblatt!N632&gt;Datenblatt!$S$5),100,IF(AND($C632=16,Datenblatt!N632&gt;Datenblatt!$S$6),100,IF(AND($C632=12,Datenblatt!N632&gt;Datenblatt!$S$7),100,IF(AND($C632=11,Datenblatt!N632&gt;Datenblatt!$S$8),100,IF(Übersicht!$C632=13,Datenblatt!$B$11*Datenblatt!N632^3+Datenblatt!$C$11*Datenblatt!N632^2+Datenblatt!$D$11*Datenblatt!N632+Datenblatt!$E$11,IF(Übersicht!$C632=14,Datenblatt!$B$12*Datenblatt!N632^3+Datenblatt!$C$12*Datenblatt!N632^2+Datenblatt!$D$12*Datenblatt!N632+Datenblatt!$E$12,IF(Übersicht!$C632=15,Datenblatt!$B$13*Datenblatt!N632^3+Datenblatt!$C$13*Datenblatt!N632^2+Datenblatt!$D$13*Datenblatt!N632+Datenblatt!$E$13,IF(Übersicht!$C632=16,Datenblatt!$B$14*Datenblatt!N632^3+Datenblatt!$C$14*Datenblatt!N632^2+Datenblatt!$D$14*Datenblatt!N632+Datenblatt!$E$14,IF(Übersicht!$C632=12,Datenblatt!$B$15*Datenblatt!N632^3+Datenblatt!$C$15*Datenblatt!N632^2+Datenblatt!$D$15*Datenblatt!N632+Datenblatt!$E$15,IF(Übersicht!$C632=11,Datenblatt!$B$16*Datenblatt!N632^3+Datenblatt!$C$16*Datenblatt!N632^2+Datenblatt!$D$16*Datenblatt!N632+Datenblatt!$E$16,0))))))))))))))))))</f>
        <v>#DIV/0!</v>
      </c>
      <c r="L632">
        <f>IF(AND($C632=13,G632&lt;Datenblatt!$V$3),0,IF(AND($C632=14,G632&lt;Datenblatt!$V$4),0,IF(AND($C632=15,G632&lt;Datenblatt!$V$5),0,IF(AND($C632=16,G632&lt;Datenblatt!$V$6),0,IF(AND($C632=12,G632&lt;Datenblatt!$V$7),0,IF(AND($C632=11,G632&lt;Datenblatt!$V$8),0,IF(AND($C632=13,G632&gt;Datenblatt!$U$3),100,IF(AND($C632=14,G632&gt;Datenblatt!$U$4),100,IF(AND($C632=15,G632&gt;Datenblatt!$U$5),100,IF(AND($C632=16,G632&gt;Datenblatt!$U$6),100,IF(AND($C632=12,G632&gt;Datenblatt!$U$7),100,IF(AND($C632=11,G632&gt;Datenblatt!$U$8),100,IF($C632=13,(Datenblatt!$B$19*Übersicht!G632^3)+(Datenblatt!$C$19*Übersicht!G632^2)+(Datenblatt!$D$19*Übersicht!G632)+Datenblatt!$E$19,IF($C632=14,(Datenblatt!$B$20*Übersicht!G632^3)+(Datenblatt!$C$20*Übersicht!G632^2)+(Datenblatt!$D$20*Übersicht!G632)+Datenblatt!$E$20,IF($C632=15,(Datenblatt!$B$21*Übersicht!G632^3)+(Datenblatt!$C$21*Übersicht!G632^2)+(Datenblatt!$D$21*Übersicht!G632)+Datenblatt!$E$21,IF($C632=16,(Datenblatt!$B$22*Übersicht!G632^3)+(Datenblatt!$C$22*Übersicht!G632^2)+(Datenblatt!$D$22*Übersicht!G632)+Datenblatt!$E$22,IF($C632=12,(Datenblatt!$B$23*Übersicht!G632^3)+(Datenblatt!$C$23*Übersicht!G632^2)+(Datenblatt!$D$23*Übersicht!G632)+Datenblatt!$E$23,IF($C632=11,(Datenblatt!$B$24*Übersicht!G632^3)+(Datenblatt!$C$24*Übersicht!G632^2)+(Datenblatt!$D$24*Übersicht!G632)+Datenblatt!$E$24,0))))))))))))))))))</f>
        <v>0</v>
      </c>
      <c r="M632">
        <f>IF(AND(H632="",C632=11),Datenblatt!$I$26,IF(AND(H632="",C632=12),Datenblatt!$I$26,IF(AND(H632="",C632=16),Datenblatt!$I$27,IF(AND(H632="",C632=15),Datenblatt!$I$26,IF(AND(H632="",C632=14),Datenblatt!$I$26,IF(AND(H632="",C632=13),Datenblatt!$I$26,IF(AND($C632=13,H632&gt;Datenblatt!$X$3),0,IF(AND($C632=14,H632&gt;Datenblatt!$X$4),0,IF(AND($C632=15,H632&gt;Datenblatt!$X$5),0,IF(AND($C632=16,H632&gt;Datenblatt!$X$6),0,IF(AND($C632=12,H632&gt;Datenblatt!$X$7),0,IF(AND($C632=11,H632&gt;Datenblatt!$X$8),0,IF(AND($C632=13,H632&lt;Datenblatt!$W$3),100,IF(AND($C632=14,H632&lt;Datenblatt!$W$4),100,IF(AND($C632=15,H632&lt;Datenblatt!$W$5),100,IF(AND($C632=16,H632&lt;Datenblatt!$W$6),100,IF(AND($C632=12,H632&lt;Datenblatt!$W$7),100,IF(AND($C632=11,H632&lt;Datenblatt!$W$8),100,IF($C632=13,(Datenblatt!$B$27*Übersicht!H632^3)+(Datenblatt!$C$27*Übersicht!H632^2)+(Datenblatt!$D$27*Übersicht!H632)+Datenblatt!$E$27,IF($C632=14,(Datenblatt!$B$28*Übersicht!H632^3)+(Datenblatt!$C$28*Übersicht!H632^2)+(Datenblatt!$D$28*Übersicht!H632)+Datenblatt!$E$28,IF($C632=15,(Datenblatt!$B$29*Übersicht!H632^3)+(Datenblatt!$C$29*Übersicht!H632^2)+(Datenblatt!$D$29*Übersicht!H632)+Datenblatt!$E$29,IF($C632=16,(Datenblatt!$B$30*Übersicht!H632^3)+(Datenblatt!$C$30*Übersicht!H632^2)+(Datenblatt!$D$30*Übersicht!H632)+Datenblatt!$E$30,IF($C632=12,(Datenblatt!$B$31*Übersicht!H632^3)+(Datenblatt!$C$31*Übersicht!H632^2)+(Datenblatt!$D$31*Übersicht!H632)+Datenblatt!$E$31,IF($C632=11,(Datenblatt!$B$32*Übersicht!H632^3)+(Datenblatt!$C$32*Übersicht!H632^2)+(Datenblatt!$D$32*Übersicht!H632)+Datenblatt!$E$32,0))))))))))))))))))))))))</f>
        <v>0</v>
      </c>
      <c r="N632">
        <f>IF(AND(H632="",C632=11),Datenblatt!$I$29,IF(AND(H632="",C632=12),Datenblatt!$I$29,IF(AND(H632="",C632=16),Datenblatt!$I$29,IF(AND(H632="",C632=15),Datenblatt!$I$29,IF(AND(H632="",C632=14),Datenblatt!$I$29,IF(AND(H632="",C632=13),Datenblatt!$I$29,IF(AND($C632=13,H632&gt;Datenblatt!$X$3),0,IF(AND($C632=14,H632&gt;Datenblatt!$X$4),0,IF(AND($C632=15,H632&gt;Datenblatt!$X$5),0,IF(AND($C632=16,H632&gt;Datenblatt!$X$6),0,IF(AND($C632=12,H632&gt;Datenblatt!$X$7),0,IF(AND($C632=11,H632&gt;Datenblatt!$X$8),0,IF(AND($C632=13,H632&lt;Datenblatt!$W$3),100,IF(AND($C632=14,H632&lt;Datenblatt!$W$4),100,IF(AND($C632=15,H632&lt;Datenblatt!$W$5),100,IF(AND($C632=16,H632&lt;Datenblatt!$W$6),100,IF(AND($C632=12,H632&lt;Datenblatt!$W$7),100,IF(AND($C632=11,H632&lt;Datenblatt!$W$8),100,IF($C632=13,(Datenblatt!$B$27*Übersicht!H632^3)+(Datenblatt!$C$27*Übersicht!H632^2)+(Datenblatt!$D$27*Übersicht!H632)+Datenblatt!$E$27,IF($C632=14,(Datenblatt!$B$28*Übersicht!H632^3)+(Datenblatt!$C$28*Übersicht!H632^2)+(Datenblatt!$D$28*Übersicht!H632)+Datenblatt!$E$28,IF($C632=15,(Datenblatt!$B$29*Übersicht!H632^3)+(Datenblatt!$C$29*Übersicht!H632^2)+(Datenblatt!$D$29*Übersicht!H632)+Datenblatt!$E$29,IF($C632=16,(Datenblatt!$B$30*Übersicht!H632^3)+(Datenblatt!$C$30*Übersicht!H632^2)+(Datenblatt!$D$30*Übersicht!H632)+Datenblatt!$E$30,IF($C632=12,(Datenblatt!$B$31*Übersicht!H632^3)+(Datenblatt!$C$31*Übersicht!H632^2)+(Datenblatt!$D$31*Übersicht!H632)+Datenblatt!$E$31,IF($C632=11,(Datenblatt!$B$32*Übersicht!H632^3)+(Datenblatt!$C$32*Übersicht!H632^2)+(Datenblatt!$D$32*Übersicht!H632)+Datenblatt!$E$32,0))))))))))))))))))))))))</f>
        <v>0</v>
      </c>
      <c r="O632" s="2" t="e">
        <f t="shared" si="36"/>
        <v>#DIV/0!</v>
      </c>
      <c r="P632" s="2" t="e">
        <f t="shared" si="37"/>
        <v>#DIV/0!</v>
      </c>
      <c r="R632" s="2"/>
      <c r="S632" s="2">
        <f>Datenblatt!$I$10</f>
        <v>62.816491055091916</v>
      </c>
      <c r="T632" s="2">
        <f>Datenblatt!$I$18</f>
        <v>62.379148900450787</v>
      </c>
      <c r="U632" s="2">
        <f>Datenblatt!$I$26</f>
        <v>55.885385458572635</v>
      </c>
      <c r="V632" s="2">
        <f>Datenblatt!$I$34</f>
        <v>60.727085155488531</v>
      </c>
      <c r="W632" s="7" t="e">
        <f t="shared" si="38"/>
        <v>#DIV/0!</v>
      </c>
      <c r="Y632" s="2">
        <f>Datenblatt!$I$5</f>
        <v>73.48733784597421</v>
      </c>
      <c r="Z632">
        <f>Datenblatt!$I$13</f>
        <v>79.926562848016317</v>
      </c>
      <c r="AA632">
        <f>Datenblatt!$I$21</f>
        <v>79.953620531215734</v>
      </c>
      <c r="AB632">
        <f>Datenblatt!$I$29</f>
        <v>70.851454876954847</v>
      </c>
      <c r="AC632">
        <f>Datenblatt!$I$37</f>
        <v>75.813025407742586</v>
      </c>
      <c r="AD632" s="7" t="e">
        <f t="shared" si="39"/>
        <v>#DIV/0!</v>
      </c>
    </row>
    <row r="633" spans="10:30" ht="19" x14ac:dyDescent="0.25">
      <c r="J633" s="3" t="e">
        <f>IF(AND($C633=13,Datenblatt!M633&lt;Datenblatt!$R$3),0,IF(AND($C633=14,Datenblatt!M633&lt;Datenblatt!$R$4),0,IF(AND($C633=15,Datenblatt!M633&lt;Datenblatt!$R$5),0,IF(AND($C633=16,Datenblatt!M633&lt;Datenblatt!$R$6),0,IF(AND($C633=12,Datenblatt!M633&lt;Datenblatt!$R$7),0,IF(AND($C633=11,Datenblatt!M633&lt;Datenblatt!$R$8),0,IF(AND($C633=13,Datenblatt!M633&gt;Datenblatt!$Q$3),100,IF(AND($C633=14,Datenblatt!M633&gt;Datenblatt!$Q$4),100,IF(AND($C633=15,Datenblatt!M633&gt;Datenblatt!$Q$5),100,IF(AND($C633=16,Datenblatt!M633&gt;Datenblatt!$Q$6),100,IF(AND($C633=12,Datenblatt!M633&gt;Datenblatt!$Q$7),100,IF(AND($C633=11,Datenblatt!M633&gt;Datenblatt!$Q$8),100,IF(Übersicht!$C633=13,Datenblatt!$B$3*Datenblatt!M633^3+Datenblatt!$C$3*Datenblatt!M633^2+Datenblatt!$D$3*Datenblatt!M633+Datenblatt!$E$3,IF(Übersicht!$C633=14,Datenblatt!$B$4*Datenblatt!M633^3+Datenblatt!$C$4*Datenblatt!M633^2+Datenblatt!$D$4*Datenblatt!M633+Datenblatt!$E$4,IF(Übersicht!$C633=15,Datenblatt!$B$5*Datenblatt!M633^3+Datenblatt!$C$5*Datenblatt!M633^2+Datenblatt!$D$5*Datenblatt!M633+Datenblatt!$E$5,IF(Übersicht!$C633=16,Datenblatt!$B$6*Datenblatt!M633^3+Datenblatt!$C$6*Datenblatt!M633^2+Datenblatt!$D$6*Datenblatt!M633+Datenblatt!$E$6,IF(Übersicht!$C633=12,Datenblatt!$B$7*Datenblatt!M633^3+Datenblatt!$C$7*Datenblatt!M633^2+Datenblatt!$D$7*Datenblatt!M633+Datenblatt!$E$7,IF(Übersicht!$C633=11,Datenblatt!$B$8*Datenblatt!M633^3+Datenblatt!$C$8*Datenblatt!M633^2+Datenblatt!$D$8*Datenblatt!M633+Datenblatt!$E$8,0))))))))))))))))))</f>
        <v>#DIV/0!</v>
      </c>
      <c r="K633" t="e">
        <f>IF(AND(Übersicht!$C633=13,Datenblatt!N633&lt;Datenblatt!$T$3),0,IF(AND(Übersicht!$C633=14,Datenblatt!N633&lt;Datenblatt!$T$4),0,IF(AND(Übersicht!$C633=15,Datenblatt!N633&lt;Datenblatt!$T$5),0,IF(AND(Übersicht!$C633=16,Datenblatt!N633&lt;Datenblatt!$T$6),0,IF(AND(Übersicht!$C633=12,Datenblatt!N633&lt;Datenblatt!$T$7),0,IF(AND(Übersicht!$C633=11,Datenblatt!N633&lt;Datenblatt!$T$8),0,IF(AND($C633=13,Datenblatt!N633&gt;Datenblatt!$S$3),100,IF(AND($C633=14,Datenblatt!N633&gt;Datenblatt!$S$4),100,IF(AND($C633=15,Datenblatt!N633&gt;Datenblatt!$S$5),100,IF(AND($C633=16,Datenblatt!N633&gt;Datenblatt!$S$6),100,IF(AND($C633=12,Datenblatt!N633&gt;Datenblatt!$S$7),100,IF(AND($C633=11,Datenblatt!N633&gt;Datenblatt!$S$8),100,IF(Übersicht!$C633=13,Datenblatt!$B$11*Datenblatt!N633^3+Datenblatt!$C$11*Datenblatt!N633^2+Datenblatt!$D$11*Datenblatt!N633+Datenblatt!$E$11,IF(Übersicht!$C633=14,Datenblatt!$B$12*Datenblatt!N633^3+Datenblatt!$C$12*Datenblatt!N633^2+Datenblatt!$D$12*Datenblatt!N633+Datenblatt!$E$12,IF(Übersicht!$C633=15,Datenblatt!$B$13*Datenblatt!N633^3+Datenblatt!$C$13*Datenblatt!N633^2+Datenblatt!$D$13*Datenblatt!N633+Datenblatt!$E$13,IF(Übersicht!$C633=16,Datenblatt!$B$14*Datenblatt!N633^3+Datenblatt!$C$14*Datenblatt!N633^2+Datenblatt!$D$14*Datenblatt!N633+Datenblatt!$E$14,IF(Übersicht!$C633=12,Datenblatt!$B$15*Datenblatt!N633^3+Datenblatt!$C$15*Datenblatt!N633^2+Datenblatt!$D$15*Datenblatt!N633+Datenblatt!$E$15,IF(Übersicht!$C633=11,Datenblatt!$B$16*Datenblatt!N633^3+Datenblatt!$C$16*Datenblatt!N633^2+Datenblatt!$D$16*Datenblatt!N633+Datenblatt!$E$16,0))))))))))))))))))</f>
        <v>#DIV/0!</v>
      </c>
      <c r="L633">
        <f>IF(AND($C633=13,G633&lt;Datenblatt!$V$3),0,IF(AND($C633=14,G633&lt;Datenblatt!$V$4),0,IF(AND($C633=15,G633&lt;Datenblatt!$V$5),0,IF(AND($C633=16,G633&lt;Datenblatt!$V$6),0,IF(AND($C633=12,G633&lt;Datenblatt!$V$7),0,IF(AND($C633=11,G633&lt;Datenblatt!$V$8),0,IF(AND($C633=13,G633&gt;Datenblatt!$U$3),100,IF(AND($C633=14,G633&gt;Datenblatt!$U$4),100,IF(AND($C633=15,G633&gt;Datenblatt!$U$5),100,IF(AND($C633=16,G633&gt;Datenblatt!$U$6),100,IF(AND($C633=12,G633&gt;Datenblatt!$U$7),100,IF(AND($C633=11,G633&gt;Datenblatt!$U$8),100,IF($C633=13,(Datenblatt!$B$19*Übersicht!G633^3)+(Datenblatt!$C$19*Übersicht!G633^2)+(Datenblatt!$D$19*Übersicht!G633)+Datenblatt!$E$19,IF($C633=14,(Datenblatt!$B$20*Übersicht!G633^3)+(Datenblatt!$C$20*Übersicht!G633^2)+(Datenblatt!$D$20*Übersicht!G633)+Datenblatt!$E$20,IF($C633=15,(Datenblatt!$B$21*Übersicht!G633^3)+(Datenblatt!$C$21*Übersicht!G633^2)+(Datenblatt!$D$21*Übersicht!G633)+Datenblatt!$E$21,IF($C633=16,(Datenblatt!$B$22*Übersicht!G633^3)+(Datenblatt!$C$22*Übersicht!G633^2)+(Datenblatt!$D$22*Übersicht!G633)+Datenblatt!$E$22,IF($C633=12,(Datenblatt!$B$23*Übersicht!G633^3)+(Datenblatt!$C$23*Übersicht!G633^2)+(Datenblatt!$D$23*Übersicht!G633)+Datenblatt!$E$23,IF($C633=11,(Datenblatt!$B$24*Übersicht!G633^3)+(Datenblatt!$C$24*Übersicht!G633^2)+(Datenblatt!$D$24*Übersicht!G633)+Datenblatt!$E$24,0))))))))))))))))))</f>
        <v>0</v>
      </c>
      <c r="M633">
        <f>IF(AND(H633="",C633=11),Datenblatt!$I$26,IF(AND(H633="",C633=12),Datenblatt!$I$26,IF(AND(H633="",C633=16),Datenblatt!$I$27,IF(AND(H633="",C633=15),Datenblatt!$I$26,IF(AND(H633="",C633=14),Datenblatt!$I$26,IF(AND(H633="",C633=13),Datenblatt!$I$26,IF(AND($C633=13,H633&gt;Datenblatt!$X$3),0,IF(AND($C633=14,H633&gt;Datenblatt!$X$4),0,IF(AND($C633=15,H633&gt;Datenblatt!$X$5),0,IF(AND($C633=16,H633&gt;Datenblatt!$X$6),0,IF(AND($C633=12,H633&gt;Datenblatt!$X$7),0,IF(AND($C633=11,H633&gt;Datenblatt!$X$8),0,IF(AND($C633=13,H633&lt;Datenblatt!$W$3),100,IF(AND($C633=14,H633&lt;Datenblatt!$W$4),100,IF(AND($C633=15,H633&lt;Datenblatt!$W$5),100,IF(AND($C633=16,H633&lt;Datenblatt!$W$6),100,IF(AND($C633=12,H633&lt;Datenblatt!$W$7),100,IF(AND($C633=11,H633&lt;Datenblatt!$W$8),100,IF($C633=13,(Datenblatt!$B$27*Übersicht!H633^3)+(Datenblatt!$C$27*Übersicht!H633^2)+(Datenblatt!$D$27*Übersicht!H633)+Datenblatt!$E$27,IF($C633=14,(Datenblatt!$B$28*Übersicht!H633^3)+(Datenblatt!$C$28*Übersicht!H633^2)+(Datenblatt!$D$28*Übersicht!H633)+Datenblatt!$E$28,IF($C633=15,(Datenblatt!$B$29*Übersicht!H633^3)+(Datenblatt!$C$29*Übersicht!H633^2)+(Datenblatt!$D$29*Übersicht!H633)+Datenblatt!$E$29,IF($C633=16,(Datenblatt!$B$30*Übersicht!H633^3)+(Datenblatt!$C$30*Übersicht!H633^2)+(Datenblatt!$D$30*Übersicht!H633)+Datenblatt!$E$30,IF($C633=12,(Datenblatt!$B$31*Übersicht!H633^3)+(Datenblatt!$C$31*Übersicht!H633^2)+(Datenblatt!$D$31*Übersicht!H633)+Datenblatt!$E$31,IF($C633=11,(Datenblatt!$B$32*Übersicht!H633^3)+(Datenblatt!$C$32*Übersicht!H633^2)+(Datenblatt!$D$32*Übersicht!H633)+Datenblatt!$E$32,0))))))))))))))))))))))))</f>
        <v>0</v>
      </c>
      <c r="N633">
        <f>IF(AND(H633="",C633=11),Datenblatt!$I$29,IF(AND(H633="",C633=12),Datenblatt!$I$29,IF(AND(H633="",C633=16),Datenblatt!$I$29,IF(AND(H633="",C633=15),Datenblatt!$I$29,IF(AND(H633="",C633=14),Datenblatt!$I$29,IF(AND(H633="",C633=13),Datenblatt!$I$29,IF(AND($C633=13,H633&gt;Datenblatt!$X$3),0,IF(AND($C633=14,H633&gt;Datenblatt!$X$4),0,IF(AND($C633=15,H633&gt;Datenblatt!$X$5),0,IF(AND($C633=16,H633&gt;Datenblatt!$X$6),0,IF(AND($C633=12,H633&gt;Datenblatt!$X$7),0,IF(AND($C633=11,H633&gt;Datenblatt!$X$8),0,IF(AND($C633=13,H633&lt;Datenblatt!$W$3),100,IF(AND($C633=14,H633&lt;Datenblatt!$W$4),100,IF(AND($C633=15,H633&lt;Datenblatt!$W$5),100,IF(AND($C633=16,H633&lt;Datenblatt!$W$6),100,IF(AND($C633=12,H633&lt;Datenblatt!$W$7),100,IF(AND($C633=11,H633&lt;Datenblatt!$W$8),100,IF($C633=13,(Datenblatt!$B$27*Übersicht!H633^3)+(Datenblatt!$C$27*Übersicht!H633^2)+(Datenblatt!$D$27*Übersicht!H633)+Datenblatt!$E$27,IF($C633=14,(Datenblatt!$B$28*Übersicht!H633^3)+(Datenblatt!$C$28*Übersicht!H633^2)+(Datenblatt!$D$28*Übersicht!H633)+Datenblatt!$E$28,IF($C633=15,(Datenblatt!$B$29*Übersicht!H633^3)+(Datenblatt!$C$29*Übersicht!H633^2)+(Datenblatt!$D$29*Übersicht!H633)+Datenblatt!$E$29,IF($C633=16,(Datenblatt!$B$30*Übersicht!H633^3)+(Datenblatt!$C$30*Übersicht!H633^2)+(Datenblatt!$D$30*Übersicht!H633)+Datenblatt!$E$30,IF($C633=12,(Datenblatt!$B$31*Übersicht!H633^3)+(Datenblatt!$C$31*Übersicht!H633^2)+(Datenblatt!$D$31*Übersicht!H633)+Datenblatt!$E$31,IF($C633=11,(Datenblatt!$B$32*Übersicht!H633^3)+(Datenblatt!$C$32*Übersicht!H633^2)+(Datenblatt!$D$32*Übersicht!H633)+Datenblatt!$E$32,0))))))))))))))))))))))))</f>
        <v>0</v>
      </c>
      <c r="O633" s="2" t="e">
        <f t="shared" si="36"/>
        <v>#DIV/0!</v>
      </c>
      <c r="P633" s="2" t="e">
        <f t="shared" si="37"/>
        <v>#DIV/0!</v>
      </c>
      <c r="R633" s="2"/>
      <c r="S633" s="2">
        <f>Datenblatt!$I$10</f>
        <v>62.816491055091916</v>
      </c>
      <c r="T633" s="2">
        <f>Datenblatt!$I$18</f>
        <v>62.379148900450787</v>
      </c>
      <c r="U633" s="2">
        <f>Datenblatt!$I$26</f>
        <v>55.885385458572635</v>
      </c>
      <c r="V633" s="2">
        <f>Datenblatt!$I$34</f>
        <v>60.727085155488531</v>
      </c>
      <c r="W633" s="7" t="e">
        <f t="shared" si="38"/>
        <v>#DIV/0!</v>
      </c>
      <c r="Y633" s="2">
        <f>Datenblatt!$I$5</f>
        <v>73.48733784597421</v>
      </c>
      <c r="Z633">
        <f>Datenblatt!$I$13</f>
        <v>79.926562848016317</v>
      </c>
      <c r="AA633">
        <f>Datenblatt!$I$21</f>
        <v>79.953620531215734</v>
      </c>
      <c r="AB633">
        <f>Datenblatt!$I$29</f>
        <v>70.851454876954847</v>
      </c>
      <c r="AC633">
        <f>Datenblatt!$I$37</f>
        <v>75.813025407742586</v>
      </c>
      <c r="AD633" s="7" t="e">
        <f t="shared" si="39"/>
        <v>#DIV/0!</v>
      </c>
    </row>
    <row r="634" spans="10:30" ht="19" x14ac:dyDescent="0.25">
      <c r="J634" s="3" t="e">
        <f>IF(AND($C634=13,Datenblatt!M634&lt;Datenblatt!$R$3),0,IF(AND($C634=14,Datenblatt!M634&lt;Datenblatt!$R$4),0,IF(AND($C634=15,Datenblatt!M634&lt;Datenblatt!$R$5),0,IF(AND($C634=16,Datenblatt!M634&lt;Datenblatt!$R$6),0,IF(AND($C634=12,Datenblatt!M634&lt;Datenblatt!$R$7),0,IF(AND($C634=11,Datenblatt!M634&lt;Datenblatt!$R$8),0,IF(AND($C634=13,Datenblatt!M634&gt;Datenblatt!$Q$3),100,IF(AND($C634=14,Datenblatt!M634&gt;Datenblatt!$Q$4),100,IF(AND($C634=15,Datenblatt!M634&gt;Datenblatt!$Q$5),100,IF(AND($C634=16,Datenblatt!M634&gt;Datenblatt!$Q$6),100,IF(AND($C634=12,Datenblatt!M634&gt;Datenblatt!$Q$7),100,IF(AND($C634=11,Datenblatt!M634&gt;Datenblatt!$Q$8),100,IF(Übersicht!$C634=13,Datenblatt!$B$3*Datenblatt!M634^3+Datenblatt!$C$3*Datenblatt!M634^2+Datenblatt!$D$3*Datenblatt!M634+Datenblatt!$E$3,IF(Übersicht!$C634=14,Datenblatt!$B$4*Datenblatt!M634^3+Datenblatt!$C$4*Datenblatt!M634^2+Datenblatt!$D$4*Datenblatt!M634+Datenblatt!$E$4,IF(Übersicht!$C634=15,Datenblatt!$B$5*Datenblatt!M634^3+Datenblatt!$C$5*Datenblatt!M634^2+Datenblatt!$D$5*Datenblatt!M634+Datenblatt!$E$5,IF(Übersicht!$C634=16,Datenblatt!$B$6*Datenblatt!M634^3+Datenblatt!$C$6*Datenblatt!M634^2+Datenblatt!$D$6*Datenblatt!M634+Datenblatt!$E$6,IF(Übersicht!$C634=12,Datenblatt!$B$7*Datenblatt!M634^3+Datenblatt!$C$7*Datenblatt!M634^2+Datenblatt!$D$7*Datenblatt!M634+Datenblatt!$E$7,IF(Übersicht!$C634=11,Datenblatt!$B$8*Datenblatt!M634^3+Datenblatt!$C$8*Datenblatt!M634^2+Datenblatt!$D$8*Datenblatt!M634+Datenblatt!$E$8,0))))))))))))))))))</f>
        <v>#DIV/0!</v>
      </c>
      <c r="K634" t="e">
        <f>IF(AND(Übersicht!$C634=13,Datenblatt!N634&lt;Datenblatt!$T$3),0,IF(AND(Übersicht!$C634=14,Datenblatt!N634&lt;Datenblatt!$T$4),0,IF(AND(Übersicht!$C634=15,Datenblatt!N634&lt;Datenblatt!$T$5),0,IF(AND(Übersicht!$C634=16,Datenblatt!N634&lt;Datenblatt!$T$6),0,IF(AND(Übersicht!$C634=12,Datenblatt!N634&lt;Datenblatt!$T$7),0,IF(AND(Übersicht!$C634=11,Datenblatt!N634&lt;Datenblatt!$T$8),0,IF(AND($C634=13,Datenblatt!N634&gt;Datenblatt!$S$3),100,IF(AND($C634=14,Datenblatt!N634&gt;Datenblatt!$S$4),100,IF(AND($C634=15,Datenblatt!N634&gt;Datenblatt!$S$5),100,IF(AND($C634=16,Datenblatt!N634&gt;Datenblatt!$S$6),100,IF(AND($C634=12,Datenblatt!N634&gt;Datenblatt!$S$7),100,IF(AND($C634=11,Datenblatt!N634&gt;Datenblatt!$S$8),100,IF(Übersicht!$C634=13,Datenblatt!$B$11*Datenblatt!N634^3+Datenblatt!$C$11*Datenblatt!N634^2+Datenblatt!$D$11*Datenblatt!N634+Datenblatt!$E$11,IF(Übersicht!$C634=14,Datenblatt!$B$12*Datenblatt!N634^3+Datenblatt!$C$12*Datenblatt!N634^2+Datenblatt!$D$12*Datenblatt!N634+Datenblatt!$E$12,IF(Übersicht!$C634=15,Datenblatt!$B$13*Datenblatt!N634^3+Datenblatt!$C$13*Datenblatt!N634^2+Datenblatt!$D$13*Datenblatt!N634+Datenblatt!$E$13,IF(Übersicht!$C634=16,Datenblatt!$B$14*Datenblatt!N634^3+Datenblatt!$C$14*Datenblatt!N634^2+Datenblatt!$D$14*Datenblatt!N634+Datenblatt!$E$14,IF(Übersicht!$C634=12,Datenblatt!$B$15*Datenblatt!N634^3+Datenblatt!$C$15*Datenblatt!N634^2+Datenblatt!$D$15*Datenblatt!N634+Datenblatt!$E$15,IF(Übersicht!$C634=11,Datenblatt!$B$16*Datenblatt!N634^3+Datenblatt!$C$16*Datenblatt!N634^2+Datenblatt!$D$16*Datenblatt!N634+Datenblatt!$E$16,0))))))))))))))))))</f>
        <v>#DIV/0!</v>
      </c>
      <c r="L634">
        <f>IF(AND($C634=13,G634&lt;Datenblatt!$V$3),0,IF(AND($C634=14,G634&lt;Datenblatt!$V$4),0,IF(AND($C634=15,G634&lt;Datenblatt!$V$5),0,IF(AND($C634=16,G634&lt;Datenblatt!$V$6),0,IF(AND($C634=12,G634&lt;Datenblatt!$V$7),0,IF(AND($C634=11,G634&lt;Datenblatt!$V$8),0,IF(AND($C634=13,G634&gt;Datenblatt!$U$3),100,IF(AND($C634=14,G634&gt;Datenblatt!$U$4),100,IF(AND($C634=15,G634&gt;Datenblatt!$U$5),100,IF(AND($C634=16,G634&gt;Datenblatt!$U$6),100,IF(AND($C634=12,G634&gt;Datenblatt!$U$7),100,IF(AND($C634=11,G634&gt;Datenblatt!$U$8),100,IF($C634=13,(Datenblatt!$B$19*Übersicht!G634^3)+(Datenblatt!$C$19*Übersicht!G634^2)+(Datenblatt!$D$19*Übersicht!G634)+Datenblatt!$E$19,IF($C634=14,(Datenblatt!$B$20*Übersicht!G634^3)+(Datenblatt!$C$20*Übersicht!G634^2)+(Datenblatt!$D$20*Übersicht!G634)+Datenblatt!$E$20,IF($C634=15,(Datenblatt!$B$21*Übersicht!G634^3)+(Datenblatt!$C$21*Übersicht!G634^2)+(Datenblatt!$D$21*Übersicht!G634)+Datenblatt!$E$21,IF($C634=16,(Datenblatt!$B$22*Übersicht!G634^3)+(Datenblatt!$C$22*Übersicht!G634^2)+(Datenblatt!$D$22*Übersicht!G634)+Datenblatt!$E$22,IF($C634=12,(Datenblatt!$B$23*Übersicht!G634^3)+(Datenblatt!$C$23*Übersicht!G634^2)+(Datenblatt!$D$23*Übersicht!G634)+Datenblatt!$E$23,IF($C634=11,(Datenblatt!$B$24*Übersicht!G634^3)+(Datenblatt!$C$24*Übersicht!G634^2)+(Datenblatt!$D$24*Übersicht!G634)+Datenblatt!$E$24,0))))))))))))))))))</f>
        <v>0</v>
      </c>
      <c r="M634">
        <f>IF(AND(H634="",C634=11),Datenblatt!$I$26,IF(AND(H634="",C634=12),Datenblatt!$I$26,IF(AND(H634="",C634=16),Datenblatt!$I$27,IF(AND(H634="",C634=15),Datenblatt!$I$26,IF(AND(H634="",C634=14),Datenblatt!$I$26,IF(AND(H634="",C634=13),Datenblatt!$I$26,IF(AND($C634=13,H634&gt;Datenblatt!$X$3),0,IF(AND($C634=14,H634&gt;Datenblatt!$X$4),0,IF(AND($C634=15,H634&gt;Datenblatt!$X$5),0,IF(AND($C634=16,H634&gt;Datenblatt!$X$6),0,IF(AND($C634=12,H634&gt;Datenblatt!$X$7),0,IF(AND($C634=11,H634&gt;Datenblatt!$X$8),0,IF(AND($C634=13,H634&lt;Datenblatt!$W$3),100,IF(AND($C634=14,H634&lt;Datenblatt!$W$4),100,IF(AND($C634=15,H634&lt;Datenblatt!$W$5),100,IF(AND($C634=16,H634&lt;Datenblatt!$W$6),100,IF(AND($C634=12,H634&lt;Datenblatt!$W$7),100,IF(AND($C634=11,H634&lt;Datenblatt!$W$8),100,IF($C634=13,(Datenblatt!$B$27*Übersicht!H634^3)+(Datenblatt!$C$27*Übersicht!H634^2)+(Datenblatt!$D$27*Übersicht!H634)+Datenblatt!$E$27,IF($C634=14,(Datenblatt!$B$28*Übersicht!H634^3)+(Datenblatt!$C$28*Übersicht!H634^2)+(Datenblatt!$D$28*Übersicht!H634)+Datenblatt!$E$28,IF($C634=15,(Datenblatt!$B$29*Übersicht!H634^3)+(Datenblatt!$C$29*Übersicht!H634^2)+(Datenblatt!$D$29*Übersicht!H634)+Datenblatt!$E$29,IF($C634=16,(Datenblatt!$B$30*Übersicht!H634^3)+(Datenblatt!$C$30*Übersicht!H634^2)+(Datenblatt!$D$30*Übersicht!H634)+Datenblatt!$E$30,IF($C634=12,(Datenblatt!$B$31*Übersicht!H634^3)+(Datenblatt!$C$31*Übersicht!H634^2)+(Datenblatt!$D$31*Übersicht!H634)+Datenblatt!$E$31,IF($C634=11,(Datenblatt!$B$32*Übersicht!H634^3)+(Datenblatt!$C$32*Übersicht!H634^2)+(Datenblatt!$D$32*Übersicht!H634)+Datenblatt!$E$32,0))))))))))))))))))))))))</f>
        <v>0</v>
      </c>
      <c r="N634">
        <f>IF(AND(H634="",C634=11),Datenblatt!$I$29,IF(AND(H634="",C634=12),Datenblatt!$I$29,IF(AND(H634="",C634=16),Datenblatt!$I$29,IF(AND(H634="",C634=15),Datenblatt!$I$29,IF(AND(H634="",C634=14),Datenblatt!$I$29,IF(AND(H634="",C634=13),Datenblatt!$I$29,IF(AND($C634=13,H634&gt;Datenblatt!$X$3),0,IF(AND($C634=14,H634&gt;Datenblatt!$X$4),0,IF(AND($C634=15,H634&gt;Datenblatt!$X$5),0,IF(AND($C634=16,H634&gt;Datenblatt!$X$6),0,IF(AND($C634=12,H634&gt;Datenblatt!$X$7),0,IF(AND($C634=11,H634&gt;Datenblatt!$X$8),0,IF(AND($C634=13,H634&lt;Datenblatt!$W$3),100,IF(AND($C634=14,H634&lt;Datenblatt!$W$4),100,IF(AND($C634=15,H634&lt;Datenblatt!$W$5),100,IF(AND($C634=16,H634&lt;Datenblatt!$W$6),100,IF(AND($C634=12,H634&lt;Datenblatt!$W$7),100,IF(AND($C634=11,H634&lt;Datenblatt!$W$8),100,IF($C634=13,(Datenblatt!$B$27*Übersicht!H634^3)+(Datenblatt!$C$27*Übersicht!H634^2)+(Datenblatt!$D$27*Übersicht!H634)+Datenblatt!$E$27,IF($C634=14,(Datenblatt!$B$28*Übersicht!H634^3)+(Datenblatt!$C$28*Übersicht!H634^2)+(Datenblatt!$D$28*Übersicht!H634)+Datenblatt!$E$28,IF($C634=15,(Datenblatt!$B$29*Übersicht!H634^3)+(Datenblatt!$C$29*Übersicht!H634^2)+(Datenblatt!$D$29*Übersicht!H634)+Datenblatt!$E$29,IF($C634=16,(Datenblatt!$B$30*Übersicht!H634^3)+(Datenblatt!$C$30*Übersicht!H634^2)+(Datenblatt!$D$30*Übersicht!H634)+Datenblatt!$E$30,IF($C634=12,(Datenblatt!$B$31*Übersicht!H634^3)+(Datenblatt!$C$31*Übersicht!H634^2)+(Datenblatt!$D$31*Übersicht!H634)+Datenblatt!$E$31,IF($C634=11,(Datenblatt!$B$32*Übersicht!H634^3)+(Datenblatt!$C$32*Übersicht!H634^2)+(Datenblatt!$D$32*Übersicht!H634)+Datenblatt!$E$32,0))))))))))))))))))))))))</f>
        <v>0</v>
      </c>
      <c r="O634" s="2" t="e">
        <f t="shared" si="36"/>
        <v>#DIV/0!</v>
      </c>
      <c r="P634" s="2" t="e">
        <f t="shared" si="37"/>
        <v>#DIV/0!</v>
      </c>
      <c r="R634" s="2"/>
      <c r="S634" s="2">
        <f>Datenblatt!$I$10</f>
        <v>62.816491055091916</v>
      </c>
      <c r="T634" s="2">
        <f>Datenblatt!$I$18</f>
        <v>62.379148900450787</v>
      </c>
      <c r="U634" s="2">
        <f>Datenblatt!$I$26</f>
        <v>55.885385458572635</v>
      </c>
      <c r="V634" s="2">
        <f>Datenblatt!$I$34</f>
        <v>60.727085155488531</v>
      </c>
      <c r="W634" s="7" t="e">
        <f t="shared" si="38"/>
        <v>#DIV/0!</v>
      </c>
      <c r="Y634" s="2">
        <f>Datenblatt!$I$5</f>
        <v>73.48733784597421</v>
      </c>
      <c r="Z634">
        <f>Datenblatt!$I$13</f>
        <v>79.926562848016317</v>
      </c>
      <c r="AA634">
        <f>Datenblatt!$I$21</f>
        <v>79.953620531215734</v>
      </c>
      <c r="AB634">
        <f>Datenblatt!$I$29</f>
        <v>70.851454876954847</v>
      </c>
      <c r="AC634">
        <f>Datenblatt!$I$37</f>
        <v>75.813025407742586</v>
      </c>
      <c r="AD634" s="7" t="e">
        <f t="shared" si="39"/>
        <v>#DIV/0!</v>
      </c>
    </row>
    <row r="635" spans="10:30" ht="19" x14ac:dyDescent="0.25">
      <c r="J635" s="3" t="e">
        <f>IF(AND($C635=13,Datenblatt!M635&lt;Datenblatt!$R$3),0,IF(AND($C635=14,Datenblatt!M635&lt;Datenblatt!$R$4),0,IF(AND($C635=15,Datenblatt!M635&lt;Datenblatt!$R$5),0,IF(AND($C635=16,Datenblatt!M635&lt;Datenblatt!$R$6),0,IF(AND($C635=12,Datenblatt!M635&lt;Datenblatt!$R$7),0,IF(AND($C635=11,Datenblatt!M635&lt;Datenblatt!$R$8),0,IF(AND($C635=13,Datenblatt!M635&gt;Datenblatt!$Q$3),100,IF(AND($C635=14,Datenblatt!M635&gt;Datenblatt!$Q$4),100,IF(AND($C635=15,Datenblatt!M635&gt;Datenblatt!$Q$5),100,IF(AND($C635=16,Datenblatt!M635&gt;Datenblatt!$Q$6),100,IF(AND($C635=12,Datenblatt!M635&gt;Datenblatt!$Q$7),100,IF(AND($C635=11,Datenblatt!M635&gt;Datenblatt!$Q$8),100,IF(Übersicht!$C635=13,Datenblatt!$B$3*Datenblatt!M635^3+Datenblatt!$C$3*Datenblatt!M635^2+Datenblatt!$D$3*Datenblatt!M635+Datenblatt!$E$3,IF(Übersicht!$C635=14,Datenblatt!$B$4*Datenblatt!M635^3+Datenblatt!$C$4*Datenblatt!M635^2+Datenblatt!$D$4*Datenblatt!M635+Datenblatt!$E$4,IF(Übersicht!$C635=15,Datenblatt!$B$5*Datenblatt!M635^3+Datenblatt!$C$5*Datenblatt!M635^2+Datenblatt!$D$5*Datenblatt!M635+Datenblatt!$E$5,IF(Übersicht!$C635=16,Datenblatt!$B$6*Datenblatt!M635^3+Datenblatt!$C$6*Datenblatt!M635^2+Datenblatt!$D$6*Datenblatt!M635+Datenblatt!$E$6,IF(Übersicht!$C635=12,Datenblatt!$B$7*Datenblatt!M635^3+Datenblatt!$C$7*Datenblatt!M635^2+Datenblatt!$D$7*Datenblatt!M635+Datenblatt!$E$7,IF(Übersicht!$C635=11,Datenblatt!$B$8*Datenblatt!M635^3+Datenblatt!$C$8*Datenblatt!M635^2+Datenblatt!$D$8*Datenblatt!M635+Datenblatt!$E$8,0))))))))))))))))))</f>
        <v>#DIV/0!</v>
      </c>
      <c r="K635" t="e">
        <f>IF(AND(Übersicht!$C635=13,Datenblatt!N635&lt;Datenblatt!$T$3),0,IF(AND(Übersicht!$C635=14,Datenblatt!N635&lt;Datenblatt!$T$4),0,IF(AND(Übersicht!$C635=15,Datenblatt!N635&lt;Datenblatt!$T$5),0,IF(AND(Übersicht!$C635=16,Datenblatt!N635&lt;Datenblatt!$T$6),0,IF(AND(Übersicht!$C635=12,Datenblatt!N635&lt;Datenblatt!$T$7),0,IF(AND(Übersicht!$C635=11,Datenblatt!N635&lt;Datenblatt!$T$8),0,IF(AND($C635=13,Datenblatt!N635&gt;Datenblatt!$S$3),100,IF(AND($C635=14,Datenblatt!N635&gt;Datenblatt!$S$4),100,IF(AND($C635=15,Datenblatt!N635&gt;Datenblatt!$S$5),100,IF(AND($C635=16,Datenblatt!N635&gt;Datenblatt!$S$6),100,IF(AND($C635=12,Datenblatt!N635&gt;Datenblatt!$S$7),100,IF(AND($C635=11,Datenblatt!N635&gt;Datenblatt!$S$8),100,IF(Übersicht!$C635=13,Datenblatt!$B$11*Datenblatt!N635^3+Datenblatt!$C$11*Datenblatt!N635^2+Datenblatt!$D$11*Datenblatt!N635+Datenblatt!$E$11,IF(Übersicht!$C635=14,Datenblatt!$B$12*Datenblatt!N635^3+Datenblatt!$C$12*Datenblatt!N635^2+Datenblatt!$D$12*Datenblatt!N635+Datenblatt!$E$12,IF(Übersicht!$C635=15,Datenblatt!$B$13*Datenblatt!N635^3+Datenblatt!$C$13*Datenblatt!N635^2+Datenblatt!$D$13*Datenblatt!N635+Datenblatt!$E$13,IF(Übersicht!$C635=16,Datenblatt!$B$14*Datenblatt!N635^3+Datenblatt!$C$14*Datenblatt!N635^2+Datenblatt!$D$14*Datenblatt!N635+Datenblatt!$E$14,IF(Übersicht!$C635=12,Datenblatt!$B$15*Datenblatt!N635^3+Datenblatt!$C$15*Datenblatt!N635^2+Datenblatt!$D$15*Datenblatt!N635+Datenblatt!$E$15,IF(Übersicht!$C635=11,Datenblatt!$B$16*Datenblatt!N635^3+Datenblatt!$C$16*Datenblatt!N635^2+Datenblatt!$D$16*Datenblatt!N635+Datenblatt!$E$16,0))))))))))))))))))</f>
        <v>#DIV/0!</v>
      </c>
      <c r="L635">
        <f>IF(AND($C635=13,G635&lt;Datenblatt!$V$3),0,IF(AND($C635=14,G635&lt;Datenblatt!$V$4),0,IF(AND($C635=15,G635&lt;Datenblatt!$V$5),0,IF(AND($C635=16,G635&lt;Datenblatt!$V$6),0,IF(AND($C635=12,G635&lt;Datenblatt!$V$7),0,IF(AND($C635=11,G635&lt;Datenblatt!$V$8),0,IF(AND($C635=13,G635&gt;Datenblatt!$U$3),100,IF(AND($C635=14,G635&gt;Datenblatt!$U$4),100,IF(AND($C635=15,G635&gt;Datenblatt!$U$5),100,IF(AND($C635=16,G635&gt;Datenblatt!$U$6),100,IF(AND($C635=12,G635&gt;Datenblatt!$U$7),100,IF(AND($C635=11,G635&gt;Datenblatt!$U$8),100,IF($C635=13,(Datenblatt!$B$19*Übersicht!G635^3)+(Datenblatt!$C$19*Übersicht!G635^2)+(Datenblatt!$D$19*Übersicht!G635)+Datenblatt!$E$19,IF($C635=14,(Datenblatt!$B$20*Übersicht!G635^3)+(Datenblatt!$C$20*Übersicht!G635^2)+(Datenblatt!$D$20*Übersicht!G635)+Datenblatt!$E$20,IF($C635=15,(Datenblatt!$B$21*Übersicht!G635^3)+(Datenblatt!$C$21*Übersicht!G635^2)+(Datenblatt!$D$21*Übersicht!G635)+Datenblatt!$E$21,IF($C635=16,(Datenblatt!$B$22*Übersicht!G635^3)+(Datenblatt!$C$22*Übersicht!G635^2)+(Datenblatt!$D$22*Übersicht!G635)+Datenblatt!$E$22,IF($C635=12,(Datenblatt!$B$23*Übersicht!G635^3)+(Datenblatt!$C$23*Übersicht!G635^2)+(Datenblatt!$D$23*Übersicht!G635)+Datenblatt!$E$23,IF($C635=11,(Datenblatt!$B$24*Übersicht!G635^3)+(Datenblatt!$C$24*Übersicht!G635^2)+(Datenblatt!$D$24*Übersicht!G635)+Datenblatt!$E$24,0))))))))))))))))))</f>
        <v>0</v>
      </c>
      <c r="M635">
        <f>IF(AND(H635="",C635=11),Datenblatt!$I$26,IF(AND(H635="",C635=12),Datenblatt!$I$26,IF(AND(H635="",C635=16),Datenblatt!$I$27,IF(AND(H635="",C635=15),Datenblatt!$I$26,IF(AND(H635="",C635=14),Datenblatt!$I$26,IF(AND(H635="",C635=13),Datenblatt!$I$26,IF(AND($C635=13,H635&gt;Datenblatt!$X$3),0,IF(AND($C635=14,H635&gt;Datenblatt!$X$4),0,IF(AND($C635=15,H635&gt;Datenblatt!$X$5),0,IF(AND($C635=16,H635&gt;Datenblatt!$X$6),0,IF(AND($C635=12,H635&gt;Datenblatt!$X$7),0,IF(AND($C635=11,H635&gt;Datenblatt!$X$8),0,IF(AND($C635=13,H635&lt;Datenblatt!$W$3),100,IF(AND($C635=14,H635&lt;Datenblatt!$W$4),100,IF(AND($C635=15,H635&lt;Datenblatt!$W$5),100,IF(AND($C635=16,H635&lt;Datenblatt!$W$6),100,IF(AND($C635=12,H635&lt;Datenblatt!$W$7),100,IF(AND($C635=11,H635&lt;Datenblatt!$W$8),100,IF($C635=13,(Datenblatt!$B$27*Übersicht!H635^3)+(Datenblatt!$C$27*Übersicht!H635^2)+(Datenblatt!$D$27*Übersicht!H635)+Datenblatt!$E$27,IF($C635=14,(Datenblatt!$B$28*Übersicht!H635^3)+(Datenblatt!$C$28*Übersicht!H635^2)+(Datenblatt!$D$28*Übersicht!H635)+Datenblatt!$E$28,IF($C635=15,(Datenblatt!$B$29*Übersicht!H635^3)+(Datenblatt!$C$29*Übersicht!H635^2)+(Datenblatt!$D$29*Übersicht!H635)+Datenblatt!$E$29,IF($C635=16,(Datenblatt!$B$30*Übersicht!H635^3)+(Datenblatt!$C$30*Übersicht!H635^2)+(Datenblatt!$D$30*Übersicht!H635)+Datenblatt!$E$30,IF($C635=12,(Datenblatt!$B$31*Übersicht!H635^3)+(Datenblatt!$C$31*Übersicht!H635^2)+(Datenblatt!$D$31*Übersicht!H635)+Datenblatt!$E$31,IF($C635=11,(Datenblatt!$B$32*Übersicht!H635^3)+(Datenblatt!$C$32*Übersicht!H635^2)+(Datenblatt!$D$32*Übersicht!H635)+Datenblatt!$E$32,0))))))))))))))))))))))))</f>
        <v>0</v>
      </c>
      <c r="N635">
        <f>IF(AND(H635="",C635=11),Datenblatt!$I$29,IF(AND(H635="",C635=12),Datenblatt!$I$29,IF(AND(H635="",C635=16),Datenblatt!$I$29,IF(AND(H635="",C635=15),Datenblatt!$I$29,IF(AND(H635="",C635=14),Datenblatt!$I$29,IF(AND(H635="",C635=13),Datenblatt!$I$29,IF(AND($C635=13,H635&gt;Datenblatt!$X$3),0,IF(AND($C635=14,H635&gt;Datenblatt!$X$4),0,IF(AND($C635=15,H635&gt;Datenblatt!$X$5),0,IF(AND($C635=16,H635&gt;Datenblatt!$X$6),0,IF(AND($C635=12,H635&gt;Datenblatt!$X$7),0,IF(AND($C635=11,H635&gt;Datenblatt!$X$8),0,IF(AND($C635=13,H635&lt;Datenblatt!$W$3),100,IF(AND($C635=14,H635&lt;Datenblatt!$W$4),100,IF(AND($C635=15,H635&lt;Datenblatt!$W$5),100,IF(AND($C635=16,H635&lt;Datenblatt!$W$6),100,IF(AND($C635=12,H635&lt;Datenblatt!$W$7),100,IF(AND($C635=11,H635&lt;Datenblatt!$W$8),100,IF($C635=13,(Datenblatt!$B$27*Übersicht!H635^3)+(Datenblatt!$C$27*Übersicht!H635^2)+(Datenblatt!$D$27*Übersicht!H635)+Datenblatt!$E$27,IF($C635=14,(Datenblatt!$B$28*Übersicht!H635^3)+(Datenblatt!$C$28*Übersicht!H635^2)+(Datenblatt!$D$28*Übersicht!H635)+Datenblatt!$E$28,IF($C635=15,(Datenblatt!$B$29*Übersicht!H635^3)+(Datenblatt!$C$29*Übersicht!H635^2)+(Datenblatt!$D$29*Übersicht!H635)+Datenblatt!$E$29,IF($C635=16,(Datenblatt!$B$30*Übersicht!H635^3)+(Datenblatt!$C$30*Übersicht!H635^2)+(Datenblatt!$D$30*Übersicht!H635)+Datenblatt!$E$30,IF($C635=12,(Datenblatt!$B$31*Übersicht!H635^3)+(Datenblatt!$C$31*Übersicht!H635^2)+(Datenblatt!$D$31*Übersicht!H635)+Datenblatt!$E$31,IF($C635=11,(Datenblatt!$B$32*Übersicht!H635^3)+(Datenblatt!$C$32*Übersicht!H635^2)+(Datenblatt!$D$32*Übersicht!H635)+Datenblatt!$E$32,0))))))))))))))))))))))))</f>
        <v>0</v>
      </c>
      <c r="O635" s="2" t="e">
        <f t="shared" si="36"/>
        <v>#DIV/0!</v>
      </c>
      <c r="P635" s="2" t="e">
        <f t="shared" si="37"/>
        <v>#DIV/0!</v>
      </c>
      <c r="R635" s="2"/>
      <c r="S635" s="2">
        <f>Datenblatt!$I$10</f>
        <v>62.816491055091916</v>
      </c>
      <c r="T635" s="2">
        <f>Datenblatt!$I$18</f>
        <v>62.379148900450787</v>
      </c>
      <c r="U635" s="2">
        <f>Datenblatt!$I$26</f>
        <v>55.885385458572635</v>
      </c>
      <c r="V635" s="2">
        <f>Datenblatt!$I$34</f>
        <v>60.727085155488531</v>
      </c>
      <c r="W635" s="7" t="e">
        <f t="shared" si="38"/>
        <v>#DIV/0!</v>
      </c>
      <c r="Y635" s="2">
        <f>Datenblatt!$I$5</f>
        <v>73.48733784597421</v>
      </c>
      <c r="Z635">
        <f>Datenblatt!$I$13</f>
        <v>79.926562848016317</v>
      </c>
      <c r="AA635">
        <f>Datenblatt!$I$21</f>
        <v>79.953620531215734</v>
      </c>
      <c r="AB635">
        <f>Datenblatt!$I$29</f>
        <v>70.851454876954847</v>
      </c>
      <c r="AC635">
        <f>Datenblatt!$I$37</f>
        <v>75.813025407742586</v>
      </c>
      <c r="AD635" s="7" t="e">
        <f t="shared" si="39"/>
        <v>#DIV/0!</v>
      </c>
    </row>
    <row r="636" spans="10:30" ht="19" x14ac:dyDescent="0.25">
      <c r="J636" s="3" t="e">
        <f>IF(AND($C636=13,Datenblatt!M636&lt;Datenblatt!$R$3),0,IF(AND($C636=14,Datenblatt!M636&lt;Datenblatt!$R$4),0,IF(AND($C636=15,Datenblatt!M636&lt;Datenblatt!$R$5),0,IF(AND($C636=16,Datenblatt!M636&lt;Datenblatt!$R$6),0,IF(AND($C636=12,Datenblatt!M636&lt;Datenblatt!$R$7),0,IF(AND($C636=11,Datenblatt!M636&lt;Datenblatt!$R$8),0,IF(AND($C636=13,Datenblatt!M636&gt;Datenblatt!$Q$3),100,IF(AND($C636=14,Datenblatt!M636&gt;Datenblatt!$Q$4),100,IF(AND($C636=15,Datenblatt!M636&gt;Datenblatt!$Q$5),100,IF(AND($C636=16,Datenblatt!M636&gt;Datenblatt!$Q$6),100,IF(AND($C636=12,Datenblatt!M636&gt;Datenblatt!$Q$7),100,IF(AND($C636=11,Datenblatt!M636&gt;Datenblatt!$Q$8),100,IF(Übersicht!$C636=13,Datenblatt!$B$3*Datenblatt!M636^3+Datenblatt!$C$3*Datenblatt!M636^2+Datenblatt!$D$3*Datenblatt!M636+Datenblatt!$E$3,IF(Übersicht!$C636=14,Datenblatt!$B$4*Datenblatt!M636^3+Datenblatt!$C$4*Datenblatt!M636^2+Datenblatt!$D$4*Datenblatt!M636+Datenblatt!$E$4,IF(Übersicht!$C636=15,Datenblatt!$B$5*Datenblatt!M636^3+Datenblatt!$C$5*Datenblatt!M636^2+Datenblatt!$D$5*Datenblatt!M636+Datenblatt!$E$5,IF(Übersicht!$C636=16,Datenblatt!$B$6*Datenblatt!M636^3+Datenblatt!$C$6*Datenblatt!M636^2+Datenblatt!$D$6*Datenblatt!M636+Datenblatt!$E$6,IF(Übersicht!$C636=12,Datenblatt!$B$7*Datenblatt!M636^3+Datenblatt!$C$7*Datenblatt!M636^2+Datenblatt!$D$7*Datenblatt!M636+Datenblatt!$E$7,IF(Übersicht!$C636=11,Datenblatt!$B$8*Datenblatt!M636^3+Datenblatt!$C$8*Datenblatt!M636^2+Datenblatt!$D$8*Datenblatt!M636+Datenblatt!$E$8,0))))))))))))))))))</f>
        <v>#DIV/0!</v>
      </c>
      <c r="K636" t="e">
        <f>IF(AND(Übersicht!$C636=13,Datenblatt!N636&lt;Datenblatt!$T$3),0,IF(AND(Übersicht!$C636=14,Datenblatt!N636&lt;Datenblatt!$T$4),0,IF(AND(Übersicht!$C636=15,Datenblatt!N636&lt;Datenblatt!$T$5),0,IF(AND(Übersicht!$C636=16,Datenblatt!N636&lt;Datenblatt!$T$6),0,IF(AND(Übersicht!$C636=12,Datenblatt!N636&lt;Datenblatt!$T$7),0,IF(AND(Übersicht!$C636=11,Datenblatt!N636&lt;Datenblatt!$T$8),0,IF(AND($C636=13,Datenblatt!N636&gt;Datenblatt!$S$3),100,IF(AND($C636=14,Datenblatt!N636&gt;Datenblatt!$S$4),100,IF(AND($C636=15,Datenblatt!N636&gt;Datenblatt!$S$5),100,IF(AND($C636=16,Datenblatt!N636&gt;Datenblatt!$S$6),100,IF(AND($C636=12,Datenblatt!N636&gt;Datenblatt!$S$7),100,IF(AND($C636=11,Datenblatt!N636&gt;Datenblatt!$S$8),100,IF(Übersicht!$C636=13,Datenblatt!$B$11*Datenblatt!N636^3+Datenblatt!$C$11*Datenblatt!N636^2+Datenblatt!$D$11*Datenblatt!N636+Datenblatt!$E$11,IF(Übersicht!$C636=14,Datenblatt!$B$12*Datenblatt!N636^3+Datenblatt!$C$12*Datenblatt!N636^2+Datenblatt!$D$12*Datenblatt!N636+Datenblatt!$E$12,IF(Übersicht!$C636=15,Datenblatt!$B$13*Datenblatt!N636^3+Datenblatt!$C$13*Datenblatt!N636^2+Datenblatt!$D$13*Datenblatt!N636+Datenblatt!$E$13,IF(Übersicht!$C636=16,Datenblatt!$B$14*Datenblatt!N636^3+Datenblatt!$C$14*Datenblatt!N636^2+Datenblatt!$D$14*Datenblatt!N636+Datenblatt!$E$14,IF(Übersicht!$C636=12,Datenblatt!$B$15*Datenblatt!N636^3+Datenblatt!$C$15*Datenblatt!N636^2+Datenblatt!$D$15*Datenblatt!N636+Datenblatt!$E$15,IF(Übersicht!$C636=11,Datenblatt!$B$16*Datenblatt!N636^3+Datenblatt!$C$16*Datenblatt!N636^2+Datenblatt!$D$16*Datenblatt!N636+Datenblatt!$E$16,0))))))))))))))))))</f>
        <v>#DIV/0!</v>
      </c>
      <c r="L636">
        <f>IF(AND($C636=13,G636&lt;Datenblatt!$V$3),0,IF(AND($C636=14,G636&lt;Datenblatt!$V$4),0,IF(AND($C636=15,G636&lt;Datenblatt!$V$5),0,IF(AND($C636=16,G636&lt;Datenblatt!$V$6),0,IF(AND($C636=12,G636&lt;Datenblatt!$V$7),0,IF(AND($C636=11,G636&lt;Datenblatt!$V$8),0,IF(AND($C636=13,G636&gt;Datenblatt!$U$3),100,IF(AND($C636=14,G636&gt;Datenblatt!$U$4),100,IF(AND($C636=15,G636&gt;Datenblatt!$U$5),100,IF(AND($C636=16,G636&gt;Datenblatt!$U$6),100,IF(AND($C636=12,G636&gt;Datenblatt!$U$7),100,IF(AND($C636=11,G636&gt;Datenblatt!$U$8),100,IF($C636=13,(Datenblatt!$B$19*Übersicht!G636^3)+(Datenblatt!$C$19*Übersicht!G636^2)+(Datenblatt!$D$19*Übersicht!G636)+Datenblatt!$E$19,IF($C636=14,(Datenblatt!$B$20*Übersicht!G636^3)+(Datenblatt!$C$20*Übersicht!G636^2)+(Datenblatt!$D$20*Übersicht!G636)+Datenblatt!$E$20,IF($C636=15,(Datenblatt!$B$21*Übersicht!G636^3)+(Datenblatt!$C$21*Übersicht!G636^2)+(Datenblatt!$D$21*Übersicht!G636)+Datenblatt!$E$21,IF($C636=16,(Datenblatt!$B$22*Übersicht!G636^3)+(Datenblatt!$C$22*Übersicht!G636^2)+(Datenblatt!$D$22*Übersicht!G636)+Datenblatt!$E$22,IF($C636=12,(Datenblatt!$B$23*Übersicht!G636^3)+(Datenblatt!$C$23*Übersicht!G636^2)+(Datenblatt!$D$23*Übersicht!G636)+Datenblatt!$E$23,IF($C636=11,(Datenblatt!$B$24*Übersicht!G636^3)+(Datenblatt!$C$24*Übersicht!G636^2)+(Datenblatt!$D$24*Übersicht!G636)+Datenblatt!$E$24,0))))))))))))))))))</f>
        <v>0</v>
      </c>
      <c r="M636">
        <f>IF(AND(H636="",C636=11),Datenblatt!$I$26,IF(AND(H636="",C636=12),Datenblatt!$I$26,IF(AND(H636="",C636=16),Datenblatt!$I$27,IF(AND(H636="",C636=15),Datenblatt!$I$26,IF(AND(H636="",C636=14),Datenblatt!$I$26,IF(AND(H636="",C636=13),Datenblatt!$I$26,IF(AND($C636=13,H636&gt;Datenblatt!$X$3),0,IF(AND($C636=14,H636&gt;Datenblatt!$X$4),0,IF(AND($C636=15,H636&gt;Datenblatt!$X$5),0,IF(AND($C636=16,H636&gt;Datenblatt!$X$6),0,IF(AND($C636=12,H636&gt;Datenblatt!$X$7),0,IF(AND($C636=11,H636&gt;Datenblatt!$X$8),0,IF(AND($C636=13,H636&lt;Datenblatt!$W$3),100,IF(AND($C636=14,H636&lt;Datenblatt!$W$4),100,IF(AND($C636=15,H636&lt;Datenblatt!$W$5),100,IF(AND($C636=16,H636&lt;Datenblatt!$W$6),100,IF(AND($C636=12,H636&lt;Datenblatt!$W$7),100,IF(AND($C636=11,H636&lt;Datenblatt!$W$8),100,IF($C636=13,(Datenblatt!$B$27*Übersicht!H636^3)+(Datenblatt!$C$27*Übersicht!H636^2)+(Datenblatt!$D$27*Übersicht!H636)+Datenblatt!$E$27,IF($C636=14,(Datenblatt!$B$28*Übersicht!H636^3)+(Datenblatt!$C$28*Übersicht!H636^2)+(Datenblatt!$D$28*Übersicht!H636)+Datenblatt!$E$28,IF($C636=15,(Datenblatt!$B$29*Übersicht!H636^3)+(Datenblatt!$C$29*Übersicht!H636^2)+(Datenblatt!$D$29*Übersicht!H636)+Datenblatt!$E$29,IF($C636=16,(Datenblatt!$B$30*Übersicht!H636^3)+(Datenblatt!$C$30*Übersicht!H636^2)+(Datenblatt!$D$30*Übersicht!H636)+Datenblatt!$E$30,IF($C636=12,(Datenblatt!$B$31*Übersicht!H636^3)+(Datenblatt!$C$31*Übersicht!H636^2)+(Datenblatt!$D$31*Übersicht!H636)+Datenblatt!$E$31,IF($C636=11,(Datenblatt!$B$32*Übersicht!H636^3)+(Datenblatt!$C$32*Übersicht!H636^2)+(Datenblatt!$D$32*Übersicht!H636)+Datenblatt!$E$32,0))))))))))))))))))))))))</f>
        <v>0</v>
      </c>
      <c r="N636">
        <f>IF(AND(H636="",C636=11),Datenblatt!$I$29,IF(AND(H636="",C636=12),Datenblatt!$I$29,IF(AND(H636="",C636=16),Datenblatt!$I$29,IF(AND(H636="",C636=15),Datenblatt!$I$29,IF(AND(H636="",C636=14),Datenblatt!$I$29,IF(AND(H636="",C636=13),Datenblatt!$I$29,IF(AND($C636=13,H636&gt;Datenblatt!$X$3),0,IF(AND($C636=14,H636&gt;Datenblatt!$X$4),0,IF(AND($C636=15,H636&gt;Datenblatt!$X$5),0,IF(AND($C636=16,H636&gt;Datenblatt!$X$6),0,IF(AND($C636=12,H636&gt;Datenblatt!$X$7),0,IF(AND($C636=11,H636&gt;Datenblatt!$X$8),0,IF(AND($C636=13,H636&lt;Datenblatt!$W$3),100,IF(AND($C636=14,H636&lt;Datenblatt!$W$4),100,IF(AND($C636=15,H636&lt;Datenblatt!$W$5),100,IF(AND($C636=16,H636&lt;Datenblatt!$W$6),100,IF(AND($C636=12,H636&lt;Datenblatt!$W$7),100,IF(AND($C636=11,H636&lt;Datenblatt!$W$8),100,IF($C636=13,(Datenblatt!$B$27*Übersicht!H636^3)+(Datenblatt!$C$27*Übersicht!H636^2)+(Datenblatt!$D$27*Übersicht!H636)+Datenblatt!$E$27,IF($C636=14,(Datenblatt!$B$28*Übersicht!H636^3)+(Datenblatt!$C$28*Übersicht!H636^2)+(Datenblatt!$D$28*Übersicht!H636)+Datenblatt!$E$28,IF($C636=15,(Datenblatt!$B$29*Übersicht!H636^3)+(Datenblatt!$C$29*Übersicht!H636^2)+(Datenblatt!$D$29*Übersicht!H636)+Datenblatt!$E$29,IF($C636=16,(Datenblatt!$B$30*Übersicht!H636^3)+(Datenblatt!$C$30*Übersicht!H636^2)+(Datenblatt!$D$30*Übersicht!H636)+Datenblatt!$E$30,IF($C636=12,(Datenblatt!$B$31*Übersicht!H636^3)+(Datenblatt!$C$31*Übersicht!H636^2)+(Datenblatt!$D$31*Übersicht!H636)+Datenblatt!$E$31,IF($C636=11,(Datenblatt!$B$32*Übersicht!H636^3)+(Datenblatt!$C$32*Übersicht!H636^2)+(Datenblatt!$D$32*Übersicht!H636)+Datenblatt!$E$32,0))))))))))))))))))))))))</f>
        <v>0</v>
      </c>
      <c r="O636" s="2" t="e">
        <f t="shared" si="36"/>
        <v>#DIV/0!</v>
      </c>
      <c r="P636" s="2" t="e">
        <f t="shared" si="37"/>
        <v>#DIV/0!</v>
      </c>
      <c r="R636" s="2"/>
      <c r="S636" s="2">
        <f>Datenblatt!$I$10</f>
        <v>62.816491055091916</v>
      </c>
      <c r="T636" s="2">
        <f>Datenblatt!$I$18</f>
        <v>62.379148900450787</v>
      </c>
      <c r="U636" s="2">
        <f>Datenblatt!$I$26</f>
        <v>55.885385458572635</v>
      </c>
      <c r="V636" s="2">
        <f>Datenblatt!$I$34</f>
        <v>60.727085155488531</v>
      </c>
      <c r="W636" s="7" t="e">
        <f t="shared" si="38"/>
        <v>#DIV/0!</v>
      </c>
      <c r="Y636" s="2">
        <f>Datenblatt!$I$5</f>
        <v>73.48733784597421</v>
      </c>
      <c r="Z636">
        <f>Datenblatt!$I$13</f>
        <v>79.926562848016317</v>
      </c>
      <c r="AA636">
        <f>Datenblatt!$I$21</f>
        <v>79.953620531215734</v>
      </c>
      <c r="AB636">
        <f>Datenblatt!$I$29</f>
        <v>70.851454876954847</v>
      </c>
      <c r="AC636">
        <f>Datenblatt!$I$37</f>
        <v>75.813025407742586</v>
      </c>
      <c r="AD636" s="7" t="e">
        <f t="shared" si="39"/>
        <v>#DIV/0!</v>
      </c>
    </row>
    <row r="637" spans="10:30" ht="19" x14ac:dyDescent="0.25">
      <c r="J637" s="3" t="e">
        <f>IF(AND($C637=13,Datenblatt!M637&lt;Datenblatt!$R$3),0,IF(AND($C637=14,Datenblatt!M637&lt;Datenblatt!$R$4),0,IF(AND($C637=15,Datenblatt!M637&lt;Datenblatt!$R$5),0,IF(AND($C637=16,Datenblatt!M637&lt;Datenblatt!$R$6),0,IF(AND($C637=12,Datenblatt!M637&lt;Datenblatt!$R$7),0,IF(AND($C637=11,Datenblatt!M637&lt;Datenblatt!$R$8),0,IF(AND($C637=13,Datenblatt!M637&gt;Datenblatt!$Q$3),100,IF(AND($C637=14,Datenblatt!M637&gt;Datenblatt!$Q$4),100,IF(AND($C637=15,Datenblatt!M637&gt;Datenblatt!$Q$5),100,IF(AND($C637=16,Datenblatt!M637&gt;Datenblatt!$Q$6),100,IF(AND($C637=12,Datenblatt!M637&gt;Datenblatt!$Q$7),100,IF(AND($C637=11,Datenblatt!M637&gt;Datenblatt!$Q$8),100,IF(Übersicht!$C637=13,Datenblatt!$B$3*Datenblatt!M637^3+Datenblatt!$C$3*Datenblatt!M637^2+Datenblatt!$D$3*Datenblatt!M637+Datenblatt!$E$3,IF(Übersicht!$C637=14,Datenblatt!$B$4*Datenblatt!M637^3+Datenblatt!$C$4*Datenblatt!M637^2+Datenblatt!$D$4*Datenblatt!M637+Datenblatt!$E$4,IF(Übersicht!$C637=15,Datenblatt!$B$5*Datenblatt!M637^3+Datenblatt!$C$5*Datenblatt!M637^2+Datenblatt!$D$5*Datenblatt!M637+Datenblatt!$E$5,IF(Übersicht!$C637=16,Datenblatt!$B$6*Datenblatt!M637^3+Datenblatt!$C$6*Datenblatt!M637^2+Datenblatt!$D$6*Datenblatt!M637+Datenblatt!$E$6,IF(Übersicht!$C637=12,Datenblatt!$B$7*Datenblatt!M637^3+Datenblatt!$C$7*Datenblatt!M637^2+Datenblatt!$D$7*Datenblatt!M637+Datenblatt!$E$7,IF(Übersicht!$C637=11,Datenblatt!$B$8*Datenblatt!M637^3+Datenblatt!$C$8*Datenblatt!M637^2+Datenblatt!$D$8*Datenblatt!M637+Datenblatt!$E$8,0))))))))))))))))))</f>
        <v>#DIV/0!</v>
      </c>
      <c r="K637" t="e">
        <f>IF(AND(Übersicht!$C637=13,Datenblatt!N637&lt;Datenblatt!$T$3),0,IF(AND(Übersicht!$C637=14,Datenblatt!N637&lt;Datenblatt!$T$4),0,IF(AND(Übersicht!$C637=15,Datenblatt!N637&lt;Datenblatt!$T$5),0,IF(AND(Übersicht!$C637=16,Datenblatt!N637&lt;Datenblatt!$T$6),0,IF(AND(Übersicht!$C637=12,Datenblatt!N637&lt;Datenblatt!$T$7),0,IF(AND(Übersicht!$C637=11,Datenblatt!N637&lt;Datenblatt!$T$8),0,IF(AND($C637=13,Datenblatt!N637&gt;Datenblatt!$S$3),100,IF(AND($C637=14,Datenblatt!N637&gt;Datenblatt!$S$4),100,IF(AND($C637=15,Datenblatt!N637&gt;Datenblatt!$S$5),100,IF(AND($C637=16,Datenblatt!N637&gt;Datenblatt!$S$6),100,IF(AND($C637=12,Datenblatt!N637&gt;Datenblatt!$S$7),100,IF(AND($C637=11,Datenblatt!N637&gt;Datenblatt!$S$8),100,IF(Übersicht!$C637=13,Datenblatt!$B$11*Datenblatt!N637^3+Datenblatt!$C$11*Datenblatt!N637^2+Datenblatt!$D$11*Datenblatt!N637+Datenblatt!$E$11,IF(Übersicht!$C637=14,Datenblatt!$B$12*Datenblatt!N637^3+Datenblatt!$C$12*Datenblatt!N637^2+Datenblatt!$D$12*Datenblatt!N637+Datenblatt!$E$12,IF(Übersicht!$C637=15,Datenblatt!$B$13*Datenblatt!N637^3+Datenblatt!$C$13*Datenblatt!N637^2+Datenblatt!$D$13*Datenblatt!N637+Datenblatt!$E$13,IF(Übersicht!$C637=16,Datenblatt!$B$14*Datenblatt!N637^3+Datenblatt!$C$14*Datenblatt!N637^2+Datenblatt!$D$14*Datenblatt!N637+Datenblatt!$E$14,IF(Übersicht!$C637=12,Datenblatt!$B$15*Datenblatt!N637^3+Datenblatt!$C$15*Datenblatt!N637^2+Datenblatt!$D$15*Datenblatt!N637+Datenblatt!$E$15,IF(Übersicht!$C637=11,Datenblatt!$B$16*Datenblatt!N637^3+Datenblatt!$C$16*Datenblatt!N637^2+Datenblatt!$D$16*Datenblatt!N637+Datenblatt!$E$16,0))))))))))))))))))</f>
        <v>#DIV/0!</v>
      </c>
      <c r="L637">
        <f>IF(AND($C637=13,G637&lt;Datenblatt!$V$3),0,IF(AND($C637=14,G637&lt;Datenblatt!$V$4),0,IF(AND($C637=15,G637&lt;Datenblatt!$V$5),0,IF(AND($C637=16,G637&lt;Datenblatt!$V$6),0,IF(AND($C637=12,G637&lt;Datenblatt!$V$7),0,IF(AND($C637=11,G637&lt;Datenblatt!$V$8),0,IF(AND($C637=13,G637&gt;Datenblatt!$U$3),100,IF(AND($C637=14,G637&gt;Datenblatt!$U$4),100,IF(AND($C637=15,G637&gt;Datenblatt!$U$5),100,IF(AND($C637=16,G637&gt;Datenblatt!$U$6),100,IF(AND($C637=12,G637&gt;Datenblatt!$U$7),100,IF(AND($C637=11,G637&gt;Datenblatt!$U$8),100,IF($C637=13,(Datenblatt!$B$19*Übersicht!G637^3)+(Datenblatt!$C$19*Übersicht!G637^2)+(Datenblatt!$D$19*Übersicht!G637)+Datenblatt!$E$19,IF($C637=14,(Datenblatt!$B$20*Übersicht!G637^3)+(Datenblatt!$C$20*Übersicht!G637^2)+(Datenblatt!$D$20*Übersicht!G637)+Datenblatt!$E$20,IF($C637=15,(Datenblatt!$B$21*Übersicht!G637^3)+(Datenblatt!$C$21*Übersicht!G637^2)+(Datenblatt!$D$21*Übersicht!G637)+Datenblatt!$E$21,IF($C637=16,(Datenblatt!$B$22*Übersicht!G637^3)+(Datenblatt!$C$22*Übersicht!G637^2)+(Datenblatt!$D$22*Übersicht!G637)+Datenblatt!$E$22,IF($C637=12,(Datenblatt!$B$23*Übersicht!G637^3)+(Datenblatt!$C$23*Übersicht!G637^2)+(Datenblatt!$D$23*Übersicht!G637)+Datenblatt!$E$23,IF($C637=11,(Datenblatt!$B$24*Übersicht!G637^3)+(Datenblatt!$C$24*Übersicht!G637^2)+(Datenblatt!$D$24*Übersicht!G637)+Datenblatt!$E$24,0))))))))))))))))))</f>
        <v>0</v>
      </c>
      <c r="M637">
        <f>IF(AND(H637="",C637=11),Datenblatt!$I$26,IF(AND(H637="",C637=12),Datenblatt!$I$26,IF(AND(H637="",C637=16),Datenblatt!$I$27,IF(AND(H637="",C637=15),Datenblatt!$I$26,IF(AND(H637="",C637=14),Datenblatt!$I$26,IF(AND(H637="",C637=13),Datenblatt!$I$26,IF(AND($C637=13,H637&gt;Datenblatt!$X$3),0,IF(AND($C637=14,H637&gt;Datenblatt!$X$4),0,IF(AND($C637=15,H637&gt;Datenblatt!$X$5),0,IF(AND($C637=16,H637&gt;Datenblatt!$X$6),0,IF(AND($C637=12,H637&gt;Datenblatt!$X$7),0,IF(AND($C637=11,H637&gt;Datenblatt!$X$8),0,IF(AND($C637=13,H637&lt;Datenblatt!$W$3),100,IF(AND($C637=14,H637&lt;Datenblatt!$W$4),100,IF(AND($C637=15,H637&lt;Datenblatt!$W$5),100,IF(AND($C637=16,H637&lt;Datenblatt!$W$6),100,IF(AND($C637=12,H637&lt;Datenblatt!$W$7),100,IF(AND($C637=11,H637&lt;Datenblatt!$W$8),100,IF($C637=13,(Datenblatt!$B$27*Übersicht!H637^3)+(Datenblatt!$C$27*Übersicht!H637^2)+(Datenblatt!$D$27*Übersicht!H637)+Datenblatt!$E$27,IF($C637=14,(Datenblatt!$B$28*Übersicht!H637^3)+(Datenblatt!$C$28*Übersicht!H637^2)+(Datenblatt!$D$28*Übersicht!H637)+Datenblatt!$E$28,IF($C637=15,(Datenblatt!$B$29*Übersicht!H637^3)+(Datenblatt!$C$29*Übersicht!H637^2)+(Datenblatt!$D$29*Übersicht!H637)+Datenblatt!$E$29,IF($C637=16,(Datenblatt!$B$30*Übersicht!H637^3)+(Datenblatt!$C$30*Übersicht!H637^2)+(Datenblatt!$D$30*Übersicht!H637)+Datenblatt!$E$30,IF($C637=12,(Datenblatt!$B$31*Übersicht!H637^3)+(Datenblatt!$C$31*Übersicht!H637^2)+(Datenblatt!$D$31*Übersicht!H637)+Datenblatt!$E$31,IF($C637=11,(Datenblatt!$B$32*Übersicht!H637^3)+(Datenblatt!$C$32*Übersicht!H637^2)+(Datenblatt!$D$32*Übersicht!H637)+Datenblatt!$E$32,0))))))))))))))))))))))))</f>
        <v>0</v>
      </c>
      <c r="N637">
        <f>IF(AND(H637="",C637=11),Datenblatt!$I$29,IF(AND(H637="",C637=12),Datenblatt!$I$29,IF(AND(H637="",C637=16),Datenblatt!$I$29,IF(AND(H637="",C637=15),Datenblatt!$I$29,IF(AND(H637="",C637=14),Datenblatt!$I$29,IF(AND(H637="",C637=13),Datenblatt!$I$29,IF(AND($C637=13,H637&gt;Datenblatt!$X$3),0,IF(AND($C637=14,H637&gt;Datenblatt!$X$4),0,IF(AND($C637=15,H637&gt;Datenblatt!$X$5),0,IF(AND($C637=16,H637&gt;Datenblatt!$X$6),0,IF(AND($C637=12,H637&gt;Datenblatt!$X$7),0,IF(AND($C637=11,H637&gt;Datenblatt!$X$8),0,IF(AND($C637=13,H637&lt;Datenblatt!$W$3),100,IF(AND($C637=14,H637&lt;Datenblatt!$W$4),100,IF(AND($C637=15,H637&lt;Datenblatt!$W$5),100,IF(AND($C637=16,H637&lt;Datenblatt!$W$6),100,IF(AND($C637=12,H637&lt;Datenblatt!$W$7),100,IF(AND($C637=11,H637&lt;Datenblatt!$W$8),100,IF($C637=13,(Datenblatt!$B$27*Übersicht!H637^3)+(Datenblatt!$C$27*Übersicht!H637^2)+(Datenblatt!$D$27*Übersicht!H637)+Datenblatt!$E$27,IF($C637=14,(Datenblatt!$B$28*Übersicht!H637^3)+(Datenblatt!$C$28*Übersicht!H637^2)+(Datenblatt!$D$28*Übersicht!H637)+Datenblatt!$E$28,IF($C637=15,(Datenblatt!$B$29*Übersicht!H637^3)+(Datenblatt!$C$29*Übersicht!H637^2)+(Datenblatt!$D$29*Übersicht!H637)+Datenblatt!$E$29,IF($C637=16,(Datenblatt!$B$30*Übersicht!H637^3)+(Datenblatt!$C$30*Übersicht!H637^2)+(Datenblatt!$D$30*Übersicht!H637)+Datenblatt!$E$30,IF($C637=12,(Datenblatt!$B$31*Übersicht!H637^3)+(Datenblatt!$C$31*Übersicht!H637^2)+(Datenblatt!$D$31*Übersicht!H637)+Datenblatt!$E$31,IF($C637=11,(Datenblatt!$B$32*Übersicht!H637^3)+(Datenblatt!$C$32*Übersicht!H637^2)+(Datenblatt!$D$32*Übersicht!H637)+Datenblatt!$E$32,0))))))))))))))))))))))))</f>
        <v>0</v>
      </c>
      <c r="O637" s="2" t="e">
        <f t="shared" si="36"/>
        <v>#DIV/0!</v>
      </c>
      <c r="P637" s="2" t="e">
        <f t="shared" si="37"/>
        <v>#DIV/0!</v>
      </c>
      <c r="R637" s="2"/>
      <c r="S637" s="2">
        <f>Datenblatt!$I$10</f>
        <v>62.816491055091916</v>
      </c>
      <c r="T637" s="2">
        <f>Datenblatt!$I$18</f>
        <v>62.379148900450787</v>
      </c>
      <c r="U637" s="2">
        <f>Datenblatt!$I$26</f>
        <v>55.885385458572635</v>
      </c>
      <c r="V637" s="2">
        <f>Datenblatt!$I$34</f>
        <v>60.727085155488531</v>
      </c>
      <c r="W637" s="7" t="e">
        <f t="shared" si="38"/>
        <v>#DIV/0!</v>
      </c>
      <c r="Y637" s="2">
        <f>Datenblatt!$I$5</f>
        <v>73.48733784597421</v>
      </c>
      <c r="Z637">
        <f>Datenblatt!$I$13</f>
        <v>79.926562848016317</v>
      </c>
      <c r="AA637">
        <f>Datenblatt!$I$21</f>
        <v>79.953620531215734</v>
      </c>
      <c r="AB637">
        <f>Datenblatt!$I$29</f>
        <v>70.851454876954847</v>
      </c>
      <c r="AC637">
        <f>Datenblatt!$I$37</f>
        <v>75.813025407742586</v>
      </c>
      <c r="AD637" s="7" t="e">
        <f t="shared" si="39"/>
        <v>#DIV/0!</v>
      </c>
    </row>
    <row r="638" spans="10:30" ht="19" x14ac:dyDescent="0.25">
      <c r="J638" s="3" t="e">
        <f>IF(AND($C638=13,Datenblatt!M638&lt;Datenblatt!$R$3),0,IF(AND($C638=14,Datenblatt!M638&lt;Datenblatt!$R$4),0,IF(AND($C638=15,Datenblatt!M638&lt;Datenblatt!$R$5),0,IF(AND($C638=16,Datenblatt!M638&lt;Datenblatt!$R$6),0,IF(AND($C638=12,Datenblatt!M638&lt;Datenblatt!$R$7),0,IF(AND($C638=11,Datenblatt!M638&lt;Datenblatt!$R$8),0,IF(AND($C638=13,Datenblatt!M638&gt;Datenblatt!$Q$3),100,IF(AND($C638=14,Datenblatt!M638&gt;Datenblatt!$Q$4),100,IF(AND($C638=15,Datenblatt!M638&gt;Datenblatt!$Q$5),100,IF(AND($C638=16,Datenblatt!M638&gt;Datenblatt!$Q$6),100,IF(AND($C638=12,Datenblatt!M638&gt;Datenblatt!$Q$7),100,IF(AND($C638=11,Datenblatt!M638&gt;Datenblatt!$Q$8),100,IF(Übersicht!$C638=13,Datenblatt!$B$3*Datenblatt!M638^3+Datenblatt!$C$3*Datenblatt!M638^2+Datenblatt!$D$3*Datenblatt!M638+Datenblatt!$E$3,IF(Übersicht!$C638=14,Datenblatt!$B$4*Datenblatt!M638^3+Datenblatt!$C$4*Datenblatt!M638^2+Datenblatt!$D$4*Datenblatt!M638+Datenblatt!$E$4,IF(Übersicht!$C638=15,Datenblatt!$B$5*Datenblatt!M638^3+Datenblatt!$C$5*Datenblatt!M638^2+Datenblatt!$D$5*Datenblatt!M638+Datenblatt!$E$5,IF(Übersicht!$C638=16,Datenblatt!$B$6*Datenblatt!M638^3+Datenblatt!$C$6*Datenblatt!M638^2+Datenblatt!$D$6*Datenblatt!M638+Datenblatt!$E$6,IF(Übersicht!$C638=12,Datenblatt!$B$7*Datenblatt!M638^3+Datenblatt!$C$7*Datenblatt!M638^2+Datenblatt!$D$7*Datenblatt!M638+Datenblatt!$E$7,IF(Übersicht!$C638=11,Datenblatt!$B$8*Datenblatt!M638^3+Datenblatt!$C$8*Datenblatt!M638^2+Datenblatt!$D$8*Datenblatt!M638+Datenblatt!$E$8,0))))))))))))))))))</f>
        <v>#DIV/0!</v>
      </c>
      <c r="K638" t="e">
        <f>IF(AND(Übersicht!$C638=13,Datenblatt!N638&lt;Datenblatt!$T$3),0,IF(AND(Übersicht!$C638=14,Datenblatt!N638&lt;Datenblatt!$T$4),0,IF(AND(Übersicht!$C638=15,Datenblatt!N638&lt;Datenblatt!$T$5),0,IF(AND(Übersicht!$C638=16,Datenblatt!N638&lt;Datenblatt!$T$6),0,IF(AND(Übersicht!$C638=12,Datenblatt!N638&lt;Datenblatt!$T$7),0,IF(AND(Übersicht!$C638=11,Datenblatt!N638&lt;Datenblatt!$T$8),0,IF(AND($C638=13,Datenblatt!N638&gt;Datenblatt!$S$3),100,IF(AND($C638=14,Datenblatt!N638&gt;Datenblatt!$S$4),100,IF(AND($C638=15,Datenblatt!N638&gt;Datenblatt!$S$5),100,IF(AND($C638=16,Datenblatt!N638&gt;Datenblatt!$S$6),100,IF(AND($C638=12,Datenblatt!N638&gt;Datenblatt!$S$7),100,IF(AND($C638=11,Datenblatt!N638&gt;Datenblatt!$S$8),100,IF(Übersicht!$C638=13,Datenblatt!$B$11*Datenblatt!N638^3+Datenblatt!$C$11*Datenblatt!N638^2+Datenblatt!$D$11*Datenblatt!N638+Datenblatt!$E$11,IF(Übersicht!$C638=14,Datenblatt!$B$12*Datenblatt!N638^3+Datenblatt!$C$12*Datenblatt!N638^2+Datenblatt!$D$12*Datenblatt!N638+Datenblatt!$E$12,IF(Übersicht!$C638=15,Datenblatt!$B$13*Datenblatt!N638^3+Datenblatt!$C$13*Datenblatt!N638^2+Datenblatt!$D$13*Datenblatt!N638+Datenblatt!$E$13,IF(Übersicht!$C638=16,Datenblatt!$B$14*Datenblatt!N638^3+Datenblatt!$C$14*Datenblatt!N638^2+Datenblatt!$D$14*Datenblatt!N638+Datenblatt!$E$14,IF(Übersicht!$C638=12,Datenblatt!$B$15*Datenblatt!N638^3+Datenblatt!$C$15*Datenblatt!N638^2+Datenblatt!$D$15*Datenblatt!N638+Datenblatt!$E$15,IF(Übersicht!$C638=11,Datenblatt!$B$16*Datenblatt!N638^3+Datenblatt!$C$16*Datenblatt!N638^2+Datenblatt!$D$16*Datenblatt!N638+Datenblatt!$E$16,0))))))))))))))))))</f>
        <v>#DIV/0!</v>
      </c>
      <c r="L638">
        <f>IF(AND($C638=13,G638&lt;Datenblatt!$V$3),0,IF(AND($C638=14,G638&lt;Datenblatt!$V$4),0,IF(AND($C638=15,G638&lt;Datenblatt!$V$5),0,IF(AND($C638=16,G638&lt;Datenblatt!$V$6),0,IF(AND($C638=12,G638&lt;Datenblatt!$V$7),0,IF(AND($C638=11,G638&lt;Datenblatt!$V$8),0,IF(AND($C638=13,G638&gt;Datenblatt!$U$3),100,IF(AND($C638=14,G638&gt;Datenblatt!$U$4),100,IF(AND($C638=15,G638&gt;Datenblatt!$U$5),100,IF(AND($C638=16,G638&gt;Datenblatt!$U$6),100,IF(AND($C638=12,G638&gt;Datenblatt!$U$7),100,IF(AND($C638=11,G638&gt;Datenblatt!$U$8),100,IF($C638=13,(Datenblatt!$B$19*Übersicht!G638^3)+(Datenblatt!$C$19*Übersicht!G638^2)+(Datenblatt!$D$19*Übersicht!G638)+Datenblatt!$E$19,IF($C638=14,(Datenblatt!$B$20*Übersicht!G638^3)+(Datenblatt!$C$20*Übersicht!G638^2)+(Datenblatt!$D$20*Übersicht!G638)+Datenblatt!$E$20,IF($C638=15,(Datenblatt!$B$21*Übersicht!G638^3)+(Datenblatt!$C$21*Übersicht!G638^2)+(Datenblatt!$D$21*Übersicht!G638)+Datenblatt!$E$21,IF($C638=16,(Datenblatt!$B$22*Übersicht!G638^3)+(Datenblatt!$C$22*Übersicht!G638^2)+(Datenblatt!$D$22*Übersicht!G638)+Datenblatt!$E$22,IF($C638=12,(Datenblatt!$B$23*Übersicht!G638^3)+(Datenblatt!$C$23*Übersicht!G638^2)+(Datenblatt!$D$23*Übersicht!G638)+Datenblatt!$E$23,IF($C638=11,(Datenblatt!$B$24*Übersicht!G638^3)+(Datenblatt!$C$24*Übersicht!G638^2)+(Datenblatt!$D$24*Übersicht!G638)+Datenblatt!$E$24,0))))))))))))))))))</f>
        <v>0</v>
      </c>
      <c r="M638">
        <f>IF(AND(H638="",C638=11),Datenblatt!$I$26,IF(AND(H638="",C638=12),Datenblatt!$I$26,IF(AND(H638="",C638=16),Datenblatt!$I$27,IF(AND(H638="",C638=15),Datenblatt!$I$26,IF(AND(H638="",C638=14),Datenblatt!$I$26,IF(AND(H638="",C638=13),Datenblatt!$I$26,IF(AND($C638=13,H638&gt;Datenblatt!$X$3),0,IF(AND($C638=14,H638&gt;Datenblatt!$X$4),0,IF(AND($C638=15,H638&gt;Datenblatt!$X$5),0,IF(AND($C638=16,H638&gt;Datenblatt!$X$6),0,IF(AND($C638=12,H638&gt;Datenblatt!$X$7),0,IF(AND($C638=11,H638&gt;Datenblatt!$X$8),0,IF(AND($C638=13,H638&lt;Datenblatt!$W$3),100,IF(AND($C638=14,H638&lt;Datenblatt!$W$4),100,IF(AND($C638=15,H638&lt;Datenblatt!$W$5),100,IF(AND($C638=16,H638&lt;Datenblatt!$W$6),100,IF(AND($C638=12,H638&lt;Datenblatt!$W$7),100,IF(AND($C638=11,H638&lt;Datenblatt!$W$8),100,IF($C638=13,(Datenblatt!$B$27*Übersicht!H638^3)+(Datenblatt!$C$27*Übersicht!H638^2)+(Datenblatt!$D$27*Übersicht!H638)+Datenblatt!$E$27,IF($C638=14,(Datenblatt!$B$28*Übersicht!H638^3)+(Datenblatt!$C$28*Übersicht!H638^2)+(Datenblatt!$D$28*Übersicht!H638)+Datenblatt!$E$28,IF($C638=15,(Datenblatt!$B$29*Übersicht!H638^3)+(Datenblatt!$C$29*Übersicht!H638^2)+(Datenblatt!$D$29*Übersicht!H638)+Datenblatt!$E$29,IF($C638=16,(Datenblatt!$B$30*Übersicht!H638^3)+(Datenblatt!$C$30*Übersicht!H638^2)+(Datenblatt!$D$30*Übersicht!H638)+Datenblatt!$E$30,IF($C638=12,(Datenblatt!$B$31*Übersicht!H638^3)+(Datenblatt!$C$31*Übersicht!H638^2)+(Datenblatt!$D$31*Übersicht!H638)+Datenblatt!$E$31,IF($C638=11,(Datenblatt!$B$32*Übersicht!H638^3)+(Datenblatt!$C$32*Übersicht!H638^2)+(Datenblatt!$D$32*Übersicht!H638)+Datenblatt!$E$32,0))))))))))))))))))))))))</f>
        <v>0</v>
      </c>
      <c r="N638">
        <f>IF(AND(H638="",C638=11),Datenblatt!$I$29,IF(AND(H638="",C638=12),Datenblatt!$I$29,IF(AND(H638="",C638=16),Datenblatt!$I$29,IF(AND(H638="",C638=15),Datenblatt!$I$29,IF(AND(H638="",C638=14),Datenblatt!$I$29,IF(AND(H638="",C638=13),Datenblatt!$I$29,IF(AND($C638=13,H638&gt;Datenblatt!$X$3),0,IF(AND($C638=14,H638&gt;Datenblatt!$X$4),0,IF(AND($C638=15,H638&gt;Datenblatt!$X$5),0,IF(AND($C638=16,H638&gt;Datenblatt!$X$6),0,IF(AND($C638=12,H638&gt;Datenblatt!$X$7),0,IF(AND($C638=11,H638&gt;Datenblatt!$X$8),0,IF(AND($C638=13,H638&lt;Datenblatt!$W$3),100,IF(AND($C638=14,H638&lt;Datenblatt!$W$4),100,IF(AND($C638=15,H638&lt;Datenblatt!$W$5),100,IF(AND($C638=16,H638&lt;Datenblatt!$W$6),100,IF(AND($C638=12,H638&lt;Datenblatt!$W$7),100,IF(AND($C638=11,H638&lt;Datenblatt!$W$8),100,IF($C638=13,(Datenblatt!$B$27*Übersicht!H638^3)+(Datenblatt!$C$27*Übersicht!H638^2)+(Datenblatt!$D$27*Übersicht!H638)+Datenblatt!$E$27,IF($C638=14,(Datenblatt!$B$28*Übersicht!H638^3)+(Datenblatt!$C$28*Übersicht!H638^2)+(Datenblatt!$D$28*Übersicht!H638)+Datenblatt!$E$28,IF($C638=15,(Datenblatt!$B$29*Übersicht!H638^3)+(Datenblatt!$C$29*Übersicht!H638^2)+(Datenblatt!$D$29*Übersicht!H638)+Datenblatt!$E$29,IF($C638=16,(Datenblatt!$B$30*Übersicht!H638^3)+(Datenblatt!$C$30*Übersicht!H638^2)+(Datenblatt!$D$30*Übersicht!H638)+Datenblatt!$E$30,IF($C638=12,(Datenblatt!$B$31*Übersicht!H638^3)+(Datenblatt!$C$31*Übersicht!H638^2)+(Datenblatt!$D$31*Übersicht!H638)+Datenblatt!$E$31,IF($C638=11,(Datenblatt!$B$32*Übersicht!H638^3)+(Datenblatt!$C$32*Übersicht!H638^2)+(Datenblatt!$D$32*Übersicht!H638)+Datenblatt!$E$32,0))))))))))))))))))))))))</f>
        <v>0</v>
      </c>
      <c r="O638" s="2" t="e">
        <f t="shared" si="36"/>
        <v>#DIV/0!</v>
      </c>
      <c r="P638" s="2" t="e">
        <f t="shared" si="37"/>
        <v>#DIV/0!</v>
      </c>
      <c r="R638" s="2"/>
      <c r="S638" s="2">
        <f>Datenblatt!$I$10</f>
        <v>62.816491055091916</v>
      </c>
      <c r="T638" s="2">
        <f>Datenblatt!$I$18</f>
        <v>62.379148900450787</v>
      </c>
      <c r="U638" s="2">
        <f>Datenblatt!$I$26</f>
        <v>55.885385458572635</v>
      </c>
      <c r="V638" s="2">
        <f>Datenblatt!$I$34</f>
        <v>60.727085155488531</v>
      </c>
      <c r="W638" s="7" t="e">
        <f t="shared" si="38"/>
        <v>#DIV/0!</v>
      </c>
      <c r="Y638" s="2">
        <f>Datenblatt!$I$5</f>
        <v>73.48733784597421</v>
      </c>
      <c r="Z638">
        <f>Datenblatt!$I$13</f>
        <v>79.926562848016317</v>
      </c>
      <c r="AA638">
        <f>Datenblatt!$I$21</f>
        <v>79.953620531215734</v>
      </c>
      <c r="AB638">
        <f>Datenblatt!$I$29</f>
        <v>70.851454876954847</v>
      </c>
      <c r="AC638">
        <f>Datenblatt!$I$37</f>
        <v>75.813025407742586</v>
      </c>
      <c r="AD638" s="7" t="e">
        <f t="shared" si="39"/>
        <v>#DIV/0!</v>
      </c>
    </row>
    <row r="639" spans="10:30" ht="19" x14ac:dyDescent="0.25">
      <c r="J639" s="3" t="e">
        <f>IF(AND($C639=13,Datenblatt!M639&lt;Datenblatt!$R$3),0,IF(AND($C639=14,Datenblatt!M639&lt;Datenblatt!$R$4),0,IF(AND($C639=15,Datenblatt!M639&lt;Datenblatt!$R$5),0,IF(AND($C639=16,Datenblatt!M639&lt;Datenblatt!$R$6),0,IF(AND($C639=12,Datenblatt!M639&lt;Datenblatt!$R$7),0,IF(AND($C639=11,Datenblatt!M639&lt;Datenblatt!$R$8),0,IF(AND($C639=13,Datenblatt!M639&gt;Datenblatt!$Q$3),100,IF(AND($C639=14,Datenblatt!M639&gt;Datenblatt!$Q$4),100,IF(AND($C639=15,Datenblatt!M639&gt;Datenblatt!$Q$5),100,IF(AND($C639=16,Datenblatt!M639&gt;Datenblatt!$Q$6),100,IF(AND($C639=12,Datenblatt!M639&gt;Datenblatt!$Q$7),100,IF(AND($C639=11,Datenblatt!M639&gt;Datenblatt!$Q$8),100,IF(Übersicht!$C639=13,Datenblatt!$B$3*Datenblatt!M639^3+Datenblatt!$C$3*Datenblatt!M639^2+Datenblatt!$D$3*Datenblatt!M639+Datenblatt!$E$3,IF(Übersicht!$C639=14,Datenblatt!$B$4*Datenblatt!M639^3+Datenblatt!$C$4*Datenblatt!M639^2+Datenblatt!$D$4*Datenblatt!M639+Datenblatt!$E$4,IF(Übersicht!$C639=15,Datenblatt!$B$5*Datenblatt!M639^3+Datenblatt!$C$5*Datenblatt!M639^2+Datenblatt!$D$5*Datenblatt!M639+Datenblatt!$E$5,IF(Übersicht!$C639=16,Datenblatt!$B$6*Datenblatt!M639^3+Datenblatt!$C$6*Datenblatt!M639^2+Datenblatt!$D$6*Datenblatt!M639+Datenblatt!$E$6,IF(Übersicht!$C639=12,Datenblatt!$B$7*Datenblatt!M639^3+Datenblatt!$C$7*Datenblatt!M639^2+Datenblatt!$D$7*Datenblatt!M639+Datenblatt!$E$7,IF(Übersicht!$C639=11,Datenblatt!$B$8*Datenblatt!M639^3+Datenblatt!$C$8*Datenblatt!M639^2+Datenblatt!$D$8*Datenblatt!M639+Datenblatt!$E$8,0))))))))))))))))))</f>
        <v>#DIV/0!</v>
      </c>
      <c r="K639" t="e">
        <f>IF(AND(Übersicht!$C639=13,Datenblatt!N639&lt;Datenblatt!$T$3),0,IF(AND(Übersicht!$C639=14,Datenblatt!N639&lt;Datenblatt!$T$4),0,IF(AND(Übersicht!$C639=15,Datenblatt!N639&lt;Datenblatt!$T$5),0,IF(AND(Übersicht!$C639=16,Datenblatt!N639&lt;Datenblatt!$T$6),0,IF(AND(Übersicht!$C639=12,Datenblatt!N639&lt;Datenblatt!$T$7),0,IF(AND(Übersicht!$C639=11,Datenblatt!N639&lt;Datenblatt!$T$8),0,IF(AND($C639=13,Datenblatt!N639&gt;Datenblatt!$S$3),100,IF(AND($C639=14,Datenblatt!N639&gt;Datenblatt!$S$4),100,IF(AND($C639=15,Datenblatt!N639&gt;Datenblatt!$S$5),100,IF(AND($C639=16,Datenblatt!N639&gt;Datenblatt!$S$6),100,IF(AND($C639=12,Datenblatt!N639&gt;Datenblatt!$S$7),100,IF(AND($C639=11,Datenblatt!N639&gt;Datenblatt!$S$8),100,IF(Übersicht!$C639=13,Datenblatt!$B$11*Datenblatt!N639^3+Datenblatt!$C$11*Datenblatt!N639^2+Datenblatt!$D$11*Datenblatt!N639+Datenblatt!$E$11,IF(Übersicht!$C639=14,Datenblatt!$B$12*Datenblatt!N639^3+Datenblatt!$C$12*Datenblatt!N639^2+Datenblatt!$D$12*Datenblatt!N639+Datenblatt!$E$12,IF(Übersicht!$C639=15,Datenblatt!$B$13*Datenblatt!N639^3+Datenblatt!$C$13*Datenblatt!N639^2+Datenblatt!$D$13*Datenblatt!N639+Datenblatt!$E$13,IF(Übersicht!$C639=16,Datenblatt!$B$14*Datenblatt!N639^3+Datenblatt!$C$14*Datenblatt!N639^2+Datenblatt!$D$14*Datenblatt!N639+Datenblatt!$E$14,IF(Übersicht!$C639=12,Datenblatt!$B$15*Datenblatt!N639^3+Datenblatt!$C$15*Datenblatt!N639^2+Datenblatt!$D$15*Datenblatt!N639+Datenblatt!$E$15,IF(Übersicht!$C639=11,Datenblatt!$B$16*Datenblatt!N639^3+Datenblatt!$C$16*Datenblatt!N639^2+Datenblatt!$D$16*Datenblatt!N639+Datenblatt!$E$16,0))))))))))))))))))</f>
        <v>#DIV/0!</v>
      </c>
      <c r="L639">
        <f>IF(AND($C639=13,G639&lt;Datenblatt!$V$3),0,IF(AND($C639=14,G639&lt;Datenblatt!$V$4),0,IF(AND($C639=15,G639&lt;Datenblatt!$V$5),0,IF(AND($C639=16,G639&lt;Datenblatt!$V$6),0,IF(AND($C639=12,G639&lt;Datenblatt!$V$7),0,IF(AND($C639=11,G639&lt;Datenblatt!$V$8),0,IF(AND($C639=13,G639&gt;Datenblatt!$U$3),100,IF(AND($C639=14,G639&gt;Datenblatt!$U$4),100,IF(AND($C639=15,G639&gt;Datenblatt!$U$5),100,IF(AND($C639=16,G639&gt;Datenblatt!$U$6),100,IF(AND($C639=12,G639&gt;Datenblatt!$U$7),100,IF(AND($C639=11,G639&gt;Datenblatt!$U$8),100,IF($C639=13,(Datenblatt!$B$19*Übersicht!G639^3)+(Datenblatt!$C$19*Übersicht!G639^2)+(Datenblatt!$D$19*Übersicht!G639)+Datenblatt!$E$19,IF($C639=14,(Datenblatt!$B$20*Übersicht!G639^3)+(Datenblatt!$C$20*Übersicht!G639^2)+(Datenblatt!$D$20*Übersicht!G639)+Datenblatt!$E$20,IF($C639=15,(Datenblatt!$B$21*Übersicht!G639^3)+(Datenblatt!$C$21*Übersicht!G639^2)+(Datenblatt!$D$21*Übersicht!G639)+Datenblatt!$E$21,IF($C639=16,(Datenblatt!$B$22*Übersicht!G639^3)+(Datenblatt!$C$22*Übersicht!G639^2)+(Datenblatt!$D$22*Übersicht!G639)+Datenblatt!$E$22,IF($C639=12,(Datenblatt!$B$23*Übersicht!G639^3)+(Datenblatt!$C$23*Übersicht!G639^2)+(Datenblatt!$D$23*Übersicht!G639)+Datenblatt!$E$23,IF($C639=11,(Datenblatt!$B$24*Übersicht!G639^3)+(Datenblatt!$C$24*Übersicht!G639^2)+(Datenblatt!$D$24*Übersicht!G639)+Datenblatt!$E$24,0))))))))))))))))))</f>
        <v>0</v>
      </c>
      <c r="M639">
        <f>IF(AND(H639="",C639=11),Datenblatt!$I$26,IF(AND(H639="",C639=12),Datenblatt!$I$26,IF(AND(H639="",C639=16),Datenblatt!$I$27,IF(AND(H639="",C639=15),Datenblatt!$I$26,IF(AND(H639="",C639=14),Datenblatt!$I$26,IF(AND(H639="",C639=13),Datenblatt!$I$26,IF(AND($C639=13,H639&gt;Datenblatt!$X$3),0,IF(AND($C639=14,H639&gt;Datenblatt!$X$4),0,IF(AND($C639=15,H639&gt;Datenblatt!$X$5),0,IF(AND($C639=16,H639&gt;Datenblatt!$X$6),0,IF(AND($C639=12,H639&gt;Datenblatt!$X$7),0,IF(AND($C639=11,H639&gt;Datenblatt!$X$8),0,IF(AND($C639=13,H639&lt;Datenblatt!$W$3),100,IF(AND($C639=14,H639&lt;Datenblatt!$W$4),100,IF(AND($C639=15,H639&lt;Datenblatt!$W$5),100,IF(AND($C639=16,H639&lt;Datenblatt!$W$6),100,IF(AND($C639=12,H639&lt;Datenblatt!$W$7),100,IF(AND($C639=11,H639&lt;Datenblatt!$W$8),100,IF($C639=13,(Datenblatt!$B$27*Übersicht!H639^3)+(Datenblatt!$C$27*Übersicht!H639^2)+(Datenblatt!$D$27*Übersicht!H639)+Datenblatt!$E$27,IF($C639=14,(Datenblatt!$B$28*Übersicht!H639^3)+(Datenblatt!$C$28*Übersicht!H639^2)+(Datenblatt!$D$28*Übersicht!H639)+Datenblatt!$E$28,IF($C639=15,(Datenblatt!$B$29*Übersicht!H639^3)+(Datenblatt!$C$29*Übersicht!H639^2)+(Datenblatt!$D$29*Übersicht!H639)+Datenblatt!$E$29,IF($C639=16,(Datenblatt!$B$30*Übersicht!H639^3)+(Datenblatt!$C$30*Übersicht!H639^2)+(Datenblatt!$D$30*Übersicht!H639)+Datenblatt!$E$30,IF($C639=12,(Datenblatt!$B$31*Übersicht!H639^3)+(Datenblatt!$C$31*Übersicht!H639^2)+(Datenblatt!$D$31*Übersicht!H639)+Datenblatt!$E$31,IF($C639=11,(Datenblatt!$B$32*Übersicht!H639^3)+(Datenblatt!$C$32*Übersicht!H639^2)+(Datenblatt!$D$32*Übersicht!H639)+Datenblatt!$E$32,0))))))))))))))))))))))))</f>
        <v>0</v>
      </c>
      <c r="N639">
        <f>IF(AND(H639="",C639=11),Datenblatt!$I$29,IF(AND(H639="",C639=12),Datenblatt!$I$29,IF(AND(H639="",C639=16),Datenblatt!$I$29,IF(AND(H639="",C639=15),Datenblatt!$I$29,IF(AND(H639="",C639=14),Datenblatt!$I$29,IF(AND(H639="",C639=13),Datenblatt!$I$29,IF(AND($C639=13,H639&gt;Datenblatt!$X$3),0,IF(AND($C639=14,H639&gt;Datenblatt!$X$4),0,IF(AND($C639=15,H639&gt;Datenblatt!$X$5),0,IF(AND($C639=16,H639&gt;Datenblatt!$X$6),0,IF(AND($C639=12,H639&gt;Datenblatt!$X$7),0,IF(AND($C639=11,H639&gt;Datenblatt!$X$8),0,IF(AND($C639=13,H639&lt;Datenblatt!$W$3),100,IF(AND($C639=14,H639&lt;Datenblatt!$W$4),100,IF(AND($C639=15,H639&lt;Datenblatt!$W$5),100,IF(AND($C639=16,H639&lt;Datenblatt!$W$6),100,IF(AND($C639=12,H639&lt;Datenblatt!$W$7),100,IF(AND($C639=11,H639&lt;Datenblatt!$W$8),100,IF($C639=13,(Datenblatt!$B$27*Übersicht!H639^3)+(Datenblatt!$C$27*Übersicht!H639^2)+(Datenblatt!$D$27*Übersicht!H639)+Datenblatt!$E$27,IF($C639=14,(Datenblatt!$B$28*Übersicht!H639^3)+(Datenblatt!$C$28*Übersicht!H639^2)+(Datenblatt!$D$28*Übersicht!H639)+Datenblatt!$E$28,IF($C639=15,(Datenblatt!$B$29*Übersicht!H639^3)+(Datenblatt!$C$29*Übersicht!H639^2)+(Datenblatt!$D$29*Übersicht!H639)+Datenblatt!$E$29,IF($C639=16,(Datenblatt!$B$30*Übersicht!H639^3)+(Datenblatt!$C$30*Übersicht!H639^2)+(Datenblatt!$D$30*Übersicht!H639)+Datenblatt!$E$30,IF($C639=12,(Datenblatt!$B$31*Übersicht!H639^3)+(Datenblatt!$C$31*Übersicht!H639^2)+(Datenblatt!$D$31*Übersicht!H639)+Datenblatt!$E$31,IF($C639=11,(Datenblatt!$B$32*Übersicht!H639^3)+(Datenblatt!$C$32*Übersicht!H639^2)+(Datenblatt!$D$32*Übersicht!H639)+Datenblatt!$E$32,0))))))))))))))))))))))))</f>
        <v>0</v>
      </c>
      <c r="O639" s="2" t="e">
        <f t="shared" si="36"/>
        <v>#DIV/0!</v>
      </c>
      <c r="P639" s="2" t="e">
        <f t="shared" si="37"/>
        <v>#DIV/0!</v>
      </c>
      <c r="R639" s="2"/>
      <c r="S639" s="2">
        <f>Datenblatt!$I$10</f>
        <v>62.816491055091916</v>
      </c>
      <c r="T639" s="2">
        <f>Datenblatt!$I$18</f>
        <v>62.379148900450787</v>
      </c>
      <c r="U639" s="2">
        <f>Datenblatt!$I$26</f>
        <v>55.885385458572635</v>
      </c>
      <c r="V639" s="2">
        <f>Datenblatt!$I$34</f>
        <v>60.727085155488531</v>
      </c>
      <c r="W639" s="7" t="e">
        <f t="shared" si="38"/>
        <v>#DIV/0!</v>
      </c>
      <c r="Y639" s="2">
        <f>Datenblatt!$I$5</f>
        <v>73.48733784597421</v>
      </c>
      <c r="Z639">
        <f>Datenblatt!$I$13</f>
        <v>79.926562848016317</v>
      </c>
      <c r="AA639">
        <f>Datenblatt!$I$21</f>
        <v>79.953620531215734</v>
      </c>
      <c r="AB639">
        <f>Datenblatt!$I$29</f>
        <v>70.851454876954847</v>
      </c>
      <c r="AC639">
        <f>Datenblatt!$I$37</f>
        <v>75.813025407742586</v>
      </c>
      <c r="AD639" s="7" t="e">
        <f t="shared" si="39"/>
        <v>#DIV/0!</v>
      </c>
    </row>
    <row r="640" spans="10:30" ht="19" x14ac:dyDescent="0.25">
      <c r="J640" s="3" t="e">
        <f>IF(AND($C640=13,Datenblatt!M640&lt;Datenblatt!$R$3),0,IF(AND($C640=14,Datenblatt!M640&lt;Datenblatt!$R$4),0,IF(AND($C640=15,Datenblatt!M640&lt;Datenblatt!$R$5),0,IF(AND($C640=16,Datenblatt!M640&lt;Datenblatt!$R$6),0,IF(AND($C640=12,Datenblatt!M640&lt;Datenblatt!$R$7),0,IF(AND($C640=11,Datenblatt!M640&lt;Datenblatt!$R$8),0,IF(AND($C640=13,Datenblatt!M640&gt;Datenblatt!$Q$3),100,IF(AND($C640=14,Datenblatt!M640&gt;Datenblatt!$Q$4),100,IF(AND($C640=15,Datenblatt!M640&gt;Datenblatt!$Q$5),100,IF(AND($C640=16,Datenblatt!M640&gt;Datenblatt!$Q$6),100,IF(AND($C640=12,Datenblatt!M640&gt;Datenblatt!$Q$7),100,IF(AND($C640=11,Datenblatt!M640&gt;Datenblatt!$Q$8),100,IF(Übersicht!$C640=13,Datenblatt!$B$3*Datenblatt!M640^3+Datenblatt!$C$3*Datenblatt!M640^2+Datenblatt!$D$3*Datenblatt!M640+Datenblatt!$E$3,IF(Übersicht!$C640=14,Datenblatt!$B$4*Datenblatt!M640^3+Datenblatt!$C$4*Datenblatt!M640^2+Datenblatt!$D$4*Datenblatt!M640+Datenblatt!$E$4,IF(Übersicht!$C640=15,Datenblatt!$B$5*Datenblatt!M640^3+Datenblatt!$C$5*Datenblatt!M640^2+Datenblatt!$D$5*Datenblatt!M640+Datenblatt!$E$5,IF(Übersicht!$C640=16,Datenblatt!$B$6*Datenblatt!M640^3+Datenblatt!$C$6*Datenblatt!M640^2+Datenblatt!$D$6*Datenblatt!M640+Datenblatt!$E$6,IF(Übersicht!$C640=12,Datenblatt!$B$7*Datenblatt!M640^3+Datenblatt!$C$7*Datenblatt!M640^2+Datenblatt!$D$7*Datenblatt!M640+Datenblatt!$E$7,IF(Übersicht!$C640=11,Datenblatt!$B$8*Datenblatt!M640^3+Datenblatt!$C$8*Datenblatt!M640^2+Datenblatt!$D$8*Datenblatt!M640+Datenblatt!$E$8,0))))))))))))))))))</f>
        <v>#DIV/0!</v>
      </c>
      <c r="K640" t="e">
        <f>IF(AND(Übersicht!$C640=13,Datenblatt!N640&lt;Datenblatt!$T$3),0,IF(AND(Übersicht!$C640=14,Datenblatt!N640&lt;Datenblatt!$T$4),0,IF(AND(Übersicht!$C640=15,Datenblatt!N640&lt;Datenblatt!$T$5),0,IF(AND(Übersicht!$C640=16,Datenblatt!N640&lt;Datenblatt!$T$6),0,IF(AND(Übersicht!$C640=12,Datenblatt!N640&lt;Datenblatt!$T$7),0,IF(AND(Übersicht!$C640=11,Datenblatt!N640&lt;Datenblatt!$T$8),0,IF(AND($C640=13,Datenblatt!N640&gt;Datenblatt!$S$3),100,IF(AND($C640=14,Datenblatt!N640&gt;Datenblatt!$S$4),100,IF(AND($C640=15,Datenblatt!N640&gt;Datenblatt!$S$5),100,IF(AND($C640=16,Datenblatt!N640&gt;Datenblatt!$S$6),100,IF(AND($C640=12,Datenblatt!N640&gt;Datenblatt!$S$7),100,IF(AND($C640=11,Datenblatt!N640&gt;Datenblatt!$S$8),100,IF(Übersicht!$C640=13,Datenblatt!$B$11*Datenblatt!N640^3+Datenblatt!$C$11*Datenblatt!N640^2+Datenblatt!$D$11*Datenblatt!N640+Datenblatt!$E$11,IF(Übersicht!$C640=14,Datenblatt!$B$12*Datenblatt!N640^3+Datenblatt!$C$12*Datenblatt!N640^2+Datenblatt!$D$12*Datenblatt!N640+Datenblatt!$E$12,IF(Übersicht!$C640=15,Datenblatt!$B$13*Datenblatt!N640^3+Datenblatt!$C$13*Datenblatt!N640^2+Datenblatt!$D$13*Datenblatt!N640+Datenblatt!$E$13,IF(Übersicht!$C640=16,Datenblatt!$B$14*Datenblatt!N640^3+Datenblatt!$C$14*Datenblatt!N640^2+Datenblatt!$D$14*Datenblatt!N640+Datenblatt!$E$14,IF(Übersicht!$C640=12,Datenblatt!$B$15*Datenblatt!N640^3+Datenblatt!$C$15*Datenblatt!N640^2+Datenblatt!$D$15*Datenblatt!N640+Datenblatt!$E$15,IF(Übersicht!$C640=11,Datenblatt!$B$16*Datenblatt!N640^3+Datenblatt!$C$16*Datenblatt!N640^2+Datenblatt!$D$16*Datenblatt!N640+Datenblatt!$E$16,0))))))))))))))))))</f>
        <v>#DIV/0!</v>
      </c>
      <c r="L640">
        <f>IF(AND($C640=13,G640&lt;Datenblatt!$V$3),0,IF(AND($C640=14,G640&lt;Datenblatt!$V$4),0,IF(AND($C640=15,G640&lt;Datenblatt!$V$5),0,IF(AND($C640=16,G640&lt;Datenblatt!$V$6),0,IF(AND($C640=12,G640&lt;Datenblatt!$V$7),0,IF(AND($C640=11,G640&lt;Datenblatt!$V$8),0,IF(AND($C640=13,G640&gt;Datenblatt!$U$3),100,IF(AND($C640=14,G640&gt;Datenblatt!$U$4),100,IF(AND($C640=15,G640&gt;Datenblatt!$U$5),100,IF(AND($C640=16,G640&gt;Datenblatt!$U$6),100,IF(AND($C640=12,G640&gt;Datenblatt!$U$7),100,IF(AND($C640=11,G640&gt;Datenblatt!$U$8),100,IF($C640=13,(Datenblatt!$B$19*Übersicht!G640^3)+(Datenblatt!$C$19*Übersicht!G640^2)+(Datenblatt!$D$19*Übersicht!G640)+Datenblatt!$E$19,IF($C640=14,(Datenblatt!$B$20*Übersicht!G640^3)+(Datenblatt!$C$20*Übersicht!G640^2)+(Datenblatt!$D$20*Übersicht!G640)+Datenblatt!$E$20,IF($C640=15,(Datenblatt!$B$21*Übersicht!G640^3)+(Datenblatt!$C$21*Übersicht!G640^2)+(Datenblatt!$D$21*Übersicht!G640)+Datenblatt!$E$21,IF($C640=16,(Datenblatt!$B$22*Übersicht!G640^3)+(Datenblatt!$C$22*Übersicht!G640^2)+(Datenblatt!$D$22*Übersicht!G640)+Datenblatt!$E$22,IF($C640=12,(Datenblatt!$B$23*Übersicht!G640^3)+(Datenblatt!$C$23*Übersicht!G640^2)+(Datenblatt!$D$23*Übersicht!G640)+Datenblatt!$E$23,IF($C640=11,(Datenblatt!$B$24*Übersicht!G640^3)+(Datenblatt!$C$24*Übersicht!G640^2)+(Datenblatt!$D$24*Übersicht!G640)+Datenblatt!$E$24,0))))))))))))))))))</f>
        <v>0</v>
      </c>
      <c r="M640">
        <f>IF(AND(H640="",C640=11),Datenblatt!$I$26,IF(AND(H640="",C640=12),Datenblatt!$I$26,IF(AND(H640="",C640=16),Datenblatt!$I$27,IF(AND(H640="",C640=15),Datenblatt!$I$26,IF(AND(H640="",C640=14),Datenblatt!$I$26,IF(AND(H640="",C640=13),Datenblatt!$I$26,IF(AND($C640=13,H640&gt;Datenblatt!$X$3),0,IF(AND($C640=14,H640&gt;Datenblatt!$X$4),0,IF(AND($C640=15,H640&gt;Datenblatt!$X$5),0,IF(AND($C640=16,H640&gt;Datenblatt!$X$6),0,IF(AND($C640=12,H640&gt;Datenblatt!$X$7),0,IF(AND($C640=11,H640&gt;Datenblatt!$X$8),0,IF(AND($C640=13,H640&lt;Datenblatt!$W$3),100,IF(AND($C640=14,H640&lt;Datenblatt!$W$4),100,IF(AND($C640=15,H640&lt;Datenblatt!$W$5),100,IF(AND($C640=16,H640&lt;Datenblatt!$W$6),100,IF(AND($C640=12,H640&lt;Datenblatt!$W$7),100,IF(AND($C640=11,H640&lt;Datenblatt!$W$8),100,IF($C640=13,(Datenblatt!$B$27*Übersicht!H640^3)+(Datenblatt!$C$27*Übersicht!H640^2)+(Datenblatt!$D$27*Übersicht!H640)+Datenblatt!$E$27,IF($C640=14,(Datenblatt!$B$28*Übersicht!H640^3)+(Datenblatt!$C$28*Übersicht!H640^2)+(Datenblatt!$D$28*Übersicht!H640)+Datenblatt!$E$28,IF($C640=15,(Datenblatt!$B$29*Übersicht!H640^3)+(Datenblatt!$C$29*Übersicht!H640^2)+(Datenblatt!$D$29*Übersicht!H640)+Datenblatt!$E$29,IF($C640=16,(Datenblatt!$B$30*Übersicht!H640^3)+(Datenblatt!$C$30*Übersicht!H640^2)+(Datenblatt!$D$30*Übersicht!H640)+Datenblatt!$E$30,IF($C640=12,(Datenblatt!$B$31*Übersicht!H640^3)+(Datenblatt!$C$31*Übersicht!H640^2)+(Datenblatt!$D$31*Übersicht!H640)+Datenblatt!$E$31,IF($C640=11,(Datenblatt!$B$32*Übersicht!H640^3)+(Datenblatt!$C$32*Übersicht!H640^2)+(Datenblatt!$D$32*Übersicht!H640)+Datenblatt!$E$32,0))))))))))))))))))))))))</f>
        <v>0</v>
      </c>
      <c r="N640">
        <f>IF(AND(H640="",C640=11),Datenblatt!$I$29,IF(AND(H640="",C640=12),Datenblatt!$I$29,IF(AND(H640="",C640=16),Datenblatt!$I$29,IF(AND(H640="",C640=15),Datenblatt!$I$29,IF(AND(H640="",C640=14),Datenblatt!$I$29,IF(AND(H640="",C640=13),Datenblatt!$I$29,IF(AND($C640=13,H640&gt;Datenblatt!$X$3),0,IF(AND($C640=14,H640&gt;Datenblatt!$X$4),0,IF(AND($C640=15,H640&gt;Datenblatt!$X$5),0,IF(AND($C640=16,H640&gt;Datenblatt!$X$6),0,IF(AND($C640=12,H640&gt;Datenblatt!$X$7),0,IF(AND($C640=11,H640&gt;Datenblatt!$X$8),0,IF(AND($C640=13,H640&lt;Datenblatt!$W$3),100,IF(AND($C640=14,H640&lt;Datenblatt!$W$4),100,IF(AND($C640=15,H640&lt;Datenblatt!$W$5),100,IF(AND($C640=16,H640&lt;Datenblatt!$W$6),100,IF(AND($C640=12,H640&lt;Datenblatt!$W$7),100,IF(AND($C640=11,H640&lt;Datenblatt!$W$8),100,IF($C640=13,(Datenblatt!$B$27*Übersicht!H640^3)+(Datenblatt!$C$27*Übersicht!H640^2)+(Datenblatt!$D$27*Übersicht!H640)+Datenblatt!$E$27,IF($C640=14,(Datenblatt!$B$28*Übersicht!H640^3)+(Datenblatt!$C$28*Übersicht!H640^2)+(Datenblatt!$D$28*Übersicht!H640)+Datenblatt!$E$28,IF($C640=15,(Datenblatt!$B$29*Übersicht!H640^3)+(Datenblatt!$C$29*Übersicht!H640^2)+(Datenblatt!$D$29*Übersicht!H640)+Datenblatt!$E$29,IF($C640=16,(Datenblatt!$B$30*Übersicht!H640^3)+(Datenblatt!$C$30*Übersicht!H640^2)+(Datenblatt!$D$30*Übersicht!H640)+Datenblatt!$E$30,IF($C640=12,(Datenblatt!$B$31*Übersicht!H640^3)+(Datenblatt!$C$31*Übersicht!H640^2)+(Datenblatt!$D$31*Übersicht!H640)+Datenblatt!$E$31,IF($C640=11,(Datenblatt!$B$32*Übersicht!H640^3)+(Datenblatt!$C$32*Übersicht!H640^2)+(Datenblatt!$D$32*Übersicht!H640)+Datenblatt!$E$32,0))))))))))))))))))))))))</f>
        <v>0</v>
      </c>
      <c r="O640" s="2" t="e">
        <f t="shared" si="36"/>
        <v>#DIV/0!</v>
      </c>
      <c r="P640" s="2" t="e">
        <f t="shared" si="37"/>
        <v>#DIV/0!</v>
      </c>
      <c r="R640" s="2"/>
      <c r="S640" s="2">
        <f>Datenblatt!$I$10</f>
        <v>62.816491055091916</v>
      </c>
      <c r="T640" s="2">
        <f>Datenblatt!$I$18</f>
        <v>62.379148900450787</v>
      </c>
      <c r="U640" s="2">
        <f>Datenblatt!$I$26</f>
        <v>55.885385458572635</v>
      </c>
      <c r="V640" s="2">
        <f>Datenblatt!$I$34</f>
        <v>60.727085155488531</v>
      </c>
      <c r="W640" s="7" t="e">
        <f t="shared" si="38"/>
        <v>#DIV/0!</v>
      </c>
      <c r="Y640" s="2">
        <f>Datenblatt!$I$5</f>
        <v>73.48733784597421</v>
      </c>
      <c r="Z640">
        <f>Datenblatt!$I$13</f>
        <v>79.926562848016317</v>
      </c>
      <c r="AA640">
        <f>Datenblatt!$I$21</f>
        <v>79.953620531215734</v>
      </c>
      <c r="AB640">
        <f>Datenblatt!$I$29</f>
        <v>70.851454876954847</v>
      </c>
      <c r="AC640">
        <f>Datenblatt!$I$37</f>
        <v>75.813025407742586</v>
      </c>
      <c r="AD640" s="7" t="e">
        <f t="shared" si="39"/>
        <v>#DIV/0!</v>
      </c>
    </row>
    <row r="641" spans="10:30" ht="19" x14ac:dyDescent="0.25">
      <c r="J641" s="3" t="e">
        <f>IF(AND($C641=13,Datenblatt!M641&lt;Datenblatt!$R$3),0,IF(AND($C641=14,Datenblatt!M641&lt;Datenblatt!$R$4),0,IF(AND($C641=15,Datenblatt!M641&lt;Datenblatt!$R$5),0,IF(AND($C641=16,Datenblatt!M641&lt;Datenblatt!$R$6),0,IF(AND($C641=12,Datenblatt!M641&lt;Datenblatt!$R$7),0,IF(AND($C641=11,Datenblatt!M641&lt;Datenblatt!$R$8),0,IF(AND($C641=13,Datenblatt!M641&gt;Datenblatt!$Q$3),100,IF(AND($C641=14,Datenblatt!M641&gt;Datenblatt!$Q$4),100,IF(AND($C641=15,Datenblatt!M641&gt;Datenblatt!$Q$5),100,IF(AND($C641=16,Datenblatt!M641&gt;Datenblatt!$Q$6),100,IF(AND($C641=12,Datenblatt!M641&gt;Datenblatt!$Q$7),100,IF(AND($C641=11,Datenblatt!M641&gt;Datenblatt!$Q$8),100,IF(Übersicht!$C641=13,Datenblatt!$B$3*Datenblatt!M641^3+Datenblatt!$C$3*Datenblatt!M641^2+Datenblatt!$D$3*Datenblatt!M641+Datenblatt!$E$3,IF(Übersicht!$C641=14,Datenblatt!$B$4*Datenblatt!M641^3+Datenblatt!$C$4*Datenblatt!M641^2+Datenblatt!$D$4*Datenblatt!M641+Datenblatt!$E$4,IF(Übersicht!$C641=15,Datenblatt!$B$5*Datenblatt!M641^3+Datenblatt!$C$5*Datenblatt!M641^2+Datenblatt!$D$5*Datenblatt!M641+Datenblatt!$E$5,IF(Übersicht!$C641=16,Datenblatt!$B$6*Datenblatt!M641^3+Datenblatt!$C$6*Datenblatt!M641^2+Datenblatt!$D$6*Datenblatt!M641+Datenblatt!$E$6,IF(Übersicht!$C641=12,Datenblatt!$B$7*Datenblatt!M641^3+Datenblatt!$C$7*Datenblatt!M641^2+Datenblatt!$D$7*Datenblatt!M641+Datenblatt!$E$7,IF(Übersicht!$C641=11,Datenblatt!$B$8*Datenblatt!M641^3+Datenblatt!$C$8*Datenblatt!M641^2+Datenblatt!$D$8*Datenblatt!M641+Datenblatt!$E$8,0))))))))))))))))))</f>
        <v>#DIV/0!</v>
      </c>
      <c r="K641" t="e">
        <f>IF(AND(Übersicht!$C641=13,Datenblatt!N641&lt;Datenblatt!$T$3),0,IF(AND(Übersicht!$C641=14,Datenblatt!N641&lt;Datenblatt!$T$4),0,IF(AND(Übersicht!$C641=15,Datenblatt!N641&lt;Datenblatt!$T$5),0,IF(AND(Übersicht!$C641=16,Datenblatt!N641&lt;Datenblatt!$T$6),0,IF(AND(Übersicht!$C641=12,Datenblatt!N641&lt;Datenblatt!$T$7),0,IF(AND(Übersicht!$C641=11,Datenblatt!N641&lt;Datenblatt!$T$8),0,IF(AND($C641=13,Datenblatt!N641&gt;Datenblatt!$S$3),100,IF(AND($C641=14,Datenblatt!N641&gt;Datenblatt!$S$4),100,IF(AND($C641=15,Datenblatt!N641&gt;Datenblatt!$S$5),100,IF(AND($C641=16,Datenblatt!N641&gt;Datenblatt!$S$6),100,IF(AND($C641=12,Datenblatt!N641&gt;Datenblatt!$S$7),100,IF(AND($C641=11,Datenblatt!N641&gt;Datenblatt!$S$8),100,IF(Übersicht!$C641=13,Datenblatt!$B$11*Datenblatt!N641^3+Datenblatt!$C$11*Datenblatt!N641^2+Datenblatt!$D$11*Datenblatt!N641+Datenblatt!$E$11,IF(Übersicht!$C641=14,Datenblatt!$B$12*Datenblatt!N641^3+Datenblatt!$C$12*Datenblatt!N641^2+Datenblatt!$D$12*Datenblatt!N641+Datenblatt!$E$12,IF(Übersicht!$C641=15,Datenblatt!$B$13*Datenblatt!N641^3+Datenblatt!$C$13*Datenblatt!N641^2+Datenblatt!$D$13*Datenblatt!N641+Datenblatt!$E$13,IF(Übersicht!$C641=16,Datenblatt!$B$14*Datenblatt!N641^3+Datenblatt!$C$14*Datenblatt!N641^2+Datenblatt!$D$14*Datenblatt!N641+Datenblatt!$E$14,IF(Übersicht!$C641=12,Datenblatt!$B$15*Datenblatt!N641^3+Datenblatt!$C$15*Datenblatt!N641^2+Datenblatt!$D$15*Datenblatt!N641+Datenblatt!$E$15,IF(Übersicht!$C641=11,Datenblatt!$B$16*Datenblatt!N641^3+Datenblatt!$C$16*Datenblatt!N641^2+Datenblatt!$D$16*Datenblatt!N641+Datenblatt!$E$16,0))))))))))))))))))</f>
        <v>#DIV/0!</v>
      </c>
      <c r="L641">
        <f>IF(AND($C641=13,G641&lt;Datenblatt!$V$3),0,IF(AND($C641=14,G641&lt;Datenblatt!$V$4),0,IF(AND($C641=15,G641&lt;Datenblatt!$V$5),0,IF(AND($C641=16,G641&lt;Datenblatt!$V$6),0,IF(AND($C641=12,G641&lt;Datenblatt!$V$7),0,IF(AND($C641=11,G641&lt;Datenblatt!$V$8),0,IF(AND($C641=13,G641&gt;Datenblatt!$U$3),100,IF(AND($C641=14,G641&gt;Datenblatt!$U$4),100,IF(AND($C641=15,G641&gt;Datenblatt!$U$5),100,IF(AND($C641=16,G641&gt;Datenblatt!$U$6),100,IF(AND($C641=12,G641&gt;Datenblatt!$U$7),100,IF(AND($C641=11,G641&gt;Datenblatt!$U$8),100,IF($C641=13,(Datenblatt!$B$19*Übersicht!G641^3)+(Datenblatt!$C$19*Übersicht!G641^2)+(Datenblatt!$D$19*Übersicht!G641)+Datenblatt!$E$19,IF($C641=14,(Datenblatt!$B$20*Übersicht!G641^3)+(Datenblatt!$C$20*Übersicht!G641^2)+(Datenblatt!$D$20*Übersicht!G641)+Datenblatt!$E$20,IF($C641=15,(Datenblatt!$B$21*Übersicht!G641^3)+(Datenblatt!$C$21*Übersicht!G641^2)+(Datenblatt!$D$21*Übersicht!G641)+Datenblatt!$E$21,IF($C641=16,(Datenblatt!$B$22*Übersicht!G641^3)+(Datenblatt!$C$22*Übersicht!G641^2)+(Datenblatt!$D$22*Übersicht!G641)+Datenblatt!$E$22,IF($C641=12,(Datenblatt!$B$23*Übersicht!G641^3)+(Datenblatt!$C$23*Übersicht!G641^2)+(Datenblatt!$D$23*Übersicht!G641)+Datenblatt!$E$23,IF($C641=11,(Datenblatt!$B$24*Übersicht!G641^3)+(Datenblatt!$C$24*Übersicht!G641^2)+(Datenblatt!$D$24*Übersicht!G641)+Datenblatt!$E$24,0))))))))))))))))))</f>
        <v>0</v>
      </c>
      <c r="M641">
        <f>IF(AND(H641="",C641=11),Datenblatt!$I$26,IF(AND(H641="",C641=12),Datenblatt!$I$26,IF(AND(H641="",C641=16),Datenblatt!$I$27,IF(AND(H641="",C641=15),Datenblatt!$I$26,IF(AND(H641="",C641=14),Datenblatt!$I$26,IF(AND(H641="",C641=13),Datenblatt!$I$26,IF(AND($C641=13,H641&gt;Datenblatt!$X$3),0,IF(AND($C641=14,H641&gt;Datenblatt!$X$4),0,IF(AND($C641=15,H641&gt;Datenblatt!$X$5),0,IF(AND($C641=16,H641&gt;Datenblatt!$X$6),0,IF(AND($C641=12,H641&gt;Datenblatt!$X$7),0,IF(AND($C641=11,H641&gt;Datenblatt!$X$8),0,IF(AND($C641=13,H641&lt;Datenblatt!$W$3),100,IF(AND($C641=14,H641&lt;Datenblatt!$W$4),100,IF(AND($C641=15,H641&lt;Datenblatt!$W$5),100,IF(AND($C641=16,H641&lt;Datenblatt!$W$6),100,IF(AND($C641=12,H641&lt;Datenblatt!$W$7),100,IF(AND($C641=11,H641&lt;Datenblatt!$W$8),100,IF($C641=13,(Datenblatt!$B$27*Übersicht!H641^3)+(Datenblatt!$C$27*Übersicht!H641^2)+(Datenblatt!$D$27*Übersicht!H641)+Datenblatt!$E$27,IF($C641=14,(Datenblatt!$B$28*Übersicht!H641^3)+(Datenblatt!$C$28*Übersicht!H641^2)+(Datenblatt!$D$28*Übersicht!H641)+Datenblatt!$E$28,IF($C641=15,(Datenblatt!$B$29*Übersicht!H641^3)+(Datenblatt!$C$29*Übersicht!H641^2)+(Datenblatt!$D$29*Übersicht!H641)+Datenblatt!$E$29,IF($C641=16,(Datenblatt!$B$30*Übersicht!H641^3)+(Datenblatt!$C$30*Übersicht!H641^2)+(Datenblatt!$D$30*Übersicht!H641)+Datenblatt!$E$30,IF($C641=12,(Datenblatt!$B$31*Übersicht!H641^3)+(Datenblatt!$C$31*Übersicht!H641^2)+(Datenblatt!$D$31*Übersicht!H641)+Datenblatt!$E$31,IF($C641=11,(Datenblatt!$B$32*Übersicht!H641^3)+(Datenblatt!$C$32*Übersicht!H641^2)+(Datenblatt!$D$32*Übersicht!H641)+Datenblatt!$E$32,0))))))))))))))))))))))))</f>
        <v>0</v>
      </c>
      <c r="N641">
        <f>IF(AND(H641="",C641=11),Datenblatt!$I$29,IF(AND(H641="",C641=12),Datenblatt!$I$29,IF(AND(H641="",C641=16),Datenblatt!$I$29,IF(AND(H641="",C641=15),Datenblatt!$I$29,IF(AND(H641="",C641=14),Datenblatt!$I$29,IF(AND(H641="",C641=13),Datenblatt!$I$29,IF(AND($C641=13,H641&gt;Datenblatt!$X$3),0,IF(AND($C641=14,H641&gt;Datenblatt!$X$4),0,IF(AND($C641=15,H641&gt;Datenblatt!$X$5),0,IF(AND($C641=16,H641&gt;Datenblatt!$X$6),0,IF(AND($C641=12,H641&gt;Datenblatt!$X$7),0,IF(AND($C641=11,H641&gt;Datenblatt!$X$8),0,IF(AND($C641=13,H641&lt;Datenblatt!$W$3),100,IF(AND($C641=14,H641&lt;Datenblatt!$W$4),100,IF(AND($C641=15,H641&lt;Datenblatt!$W$5),100,IF(AND($C641=16,H641&lt;Datenblatt!$W$6),100,IF(AND($C641=12,H641&lt;Datenblatt!$W$7),100,IF(AND($C641=11,H641&lt;Datenblatt!$W$8),100,IF($C641=13,(Datenblatt!$B$27*Übersicht!H641^3)+(Datenblatt!$C$27*Übersicht!H641^2)+(Datenblatt!$D$27*Übersicht!H641)+Datenblatt!$E$27,IF($C641=14,(Datenblatt!$B$28*Übersicht!H641^3)+(Datenblatt!$C$28*Übersicht!H641^2)+(Datenblatt!$D$28*Übersicht!H641)+Datenblatt!$E$28,IF($C641=15,(Datenblatt!$B$29*Übersicht!H641^3)+(Datenblatt!$C$29*Übersicht!H641^2)+(Datenblatt!$D$29*Übersicht!H641)+Datenblatt!$E$29,IF($C641=16,(Datenblatt!$B$30*Übersicht!H641^3)+(Datenblatt!$C$30*Übersicht!H641^2)+(Datenblatt!$D$30*Übersicht!H641)+Datenblatt!$E$30,IF($C641=12,(Datenblatt!$B$31*Übersicht!H641^3)+(Datenblatt!$C$31*Übersicht!H641^2)+(Datenblatt!$D$31*Übersicht!H641)+Datenblatt!$E$31,IF($C641=11,(Datenblatt!$B$32*Übersicht!H641^3)+(Datenblatt!$C$32*Übersicht!H641^2)+(Datenblatt!$D$32*Übersicht!H641)+Datenblatt!$E$32,0))))))))))))))))))))))))</f>
        <v>0</v>
      </c>
      <c r="O641" s="2" t="e">
        <f t="shared" si="36"/>
        <v>#DIV/0!</v>
      </c>
      <c r="P641" s="2" t="e">
        <f t="shared" si="37"/>
        <v>#DIV/0!</v>
      </c>
      <c r="R641" s="2"/>
      <c r="S641" s="2">
        <f>Datenblatt!$I$10</f>
        <v>62.816491055091916</v>
      </c>
      <c r="T641" s="2">
        <f>Datenblatt!$I$18</f>
        <v>62.379148900450787</v>
      </c>
      <c r="U641" s="2">
        <f>Datenblatt!$I$26</f>
        <v>55.885385458572635</v>
      </c>
      <c r="V641" s="2">
        <f>Datenblatt!$I$34</f>
        <v>60.727085155488531</v>
      </c>
      <c r="W641" s="7" t="e">
        <f t="shared" si="38"/>
        <v>#DIV/0!</v>
      </c>
      <c r="Y641" s="2">
        <f>Datenblatt!$I$5</f>
        <v>73.48733784597421</v>
      </c>
      <c r="Z641">
        <f>Datenblatt!$I$13</f>
        <v>79.926562848016317</v>
      </c>
      <c r="AA641">
        <f>Datenblatt!$I$21</f>
        <v>79.953620531215734</v>
      </c>
      <c r="AB641">
        <f>Datenblatt!$I$29</f>
        <v>70.851454876954847</v>
      </c>
      <c r="AC641">
        <f>Datenblatt!$I$37</f>
        <v>75.813025407742586</v>
      </c>
      <c r="AD641" s="7" t="e">
        <f t="shared" si="39"/>
        <v>#DIV/0!</v>
      </c>
    </row>
    <row r="642" spans="10:30" ht="19" x14ac:dyDescent="0.25">
      <c r="J642" s="3" t="e">
        <f>IF(AND($C642=13,Datenblatt!M642&lt;Datenblatt!$R$3),0,IF(AND($C642=14,Datenblatt!M642&lt;Datenblatt!$R$4),0,IF(AND($C642=15,Datenblatt!M642&lt;Datenblatt!$R$5),0,IF(AND($C642=16,Datenblatt!M642&lt;Datenblatt!$R$6),0,IF(AND($C642=12,Datenblatt!M642&lt;Datenblatt!$R$7),0,IF(AND($C642=11,Datenblatt!M642&lt;Datenblatt!$R$8),0,IF(AND($C642=13,Datenblatt!M642&gt;Datenblatt!$Q$3),100,IF(AND($C642=14,Datenblatt!M642&gt;Datenblatt!$Q$4),100,IF(AND($C642=15,Datenblatt!M642&gt;Datenblatt!$Q$5),100,IF(AND($C642=16,Datenblatt!M642&gt;Datenblatt!$Q$6),100,IF(AND($C642=12,Datenblatt!M642&gt;Datenblatt!$Q$7),100,IF(AND($C642=11,Datenblatt!M642&gt;Datenblatt!$Q$8),100,IF(Übersicht!$C642=13,Datenblatt!$B$3*Datenblatt!M642^3+Datenblatt!$C$3*Datenblatt!M642^2+Datenblatt!$D$3*Datenblatt!M642+Datenblatt!$E$3,IF(Übersicht!$C642=14,Datenblatt!$B$4*Datenblatt!M642^3+Datenblatt!$C$4*Datenblatt!M642^2+Datenblatt!$D$4*Datenblatt!M642+Datenblatt!$E$4,IF(Übersicht!$C642=15,Datenblatt!$B$5*Datenblatt!M642^3+Datenblatt!$C$5*Datenblatt!M642^2+Datenblatt!$D$5*Datenblatt!M642+Datenblatt!$E$5,IF(Übersicht!$C642=16,Datenblatt!$B$6*Datenblatt!M642^3+Datenblatt!$C$6*Datenblatt!M642^2+Datenblatt!$D$6*Datenblatt!M642+Datenblatt!$E$6,IF(Übersicht!$C642=12,Datenblatt!$B$7*Datenblatt!M642^3+Datenblatt!$C$7*Datenblatt!M642^2+Datenblatt!$D$7*Datenblatt!M642+Datenblatt!$E$7,IF(Übersicht!$C642=11,Datenblatt!$B$8*Datenblatt!M642^3+Datenblatt!$C$8*Datenblatt!M642^2+Datenblatt!$D$8*Datenblatt!M642+Datenblatt!$E$8,0))))))))))))))))))</f>
        <v>#DIV/0!</v>
      </c>
      <c r="K642" t="e">
        <f>IF(AND(Übersicht!$C642=13,Datenblatt!N642&lt;Datenblatt!$T$3),0,IF(AND(Übersicht!$C642=14,Datenblatt!N642&lt;Datenblatt!$T$4),0,IF(AND(Übersicht!$C642=15,Datenblatt!N642&lt;Datenblatt!$T$5),0,IF(AND(Übersicht!$C642=16,Datenblatt!N642&lt;Datenblatt!$T$6),0,IF(AND(Übersicht!$C642=12,Datenblatt!N642&lt;Datenblatt!$T$7),0,IF(AND(Übersicht!$C642=11,Datenblatt!N642&lt;Datenblatt!$T$8),0,IF(AND($C642=13,Datenblatt!N642&gt;Datenblatt!$S$3),100,IF(AND($C642=14,Datenblatt!N642&gt;Datenblatt!$S$4),100,IF(AND($C642=15,Datenblatt!N642&gt;Datenblatt!$S$5),100,IF(AND($C642=16,Datenblatt!N642&gt;Datenblatt!$S$6),100,IF(AND($C642=12,Datenblatt!N642&gt;Datenblatt!$S$7),100,IF(AND($C642=11,Datenblatt!N642&gt;Datenblatt!$S$8),100,IF(Übersicht!$C642=13,Datenblatt!$B$11*Datenblatt!N642^3+Datenblatt!$C$11*Datenblatt!N642^2+Datenblatt!$D$11*Datenblatt!N642+Datenblatt!$E$11,IF(Übersicht!$C642=14,Datenblatt!$B$12*Datenblatt!N642^3+Datenblatt!$C$12*Datenblatt!N642^2+Datenblatt!$D$12*Datenblatt!N642+Datenblatt!$E$12,IF(Übersicht!$C642=15,Datenblatt!$B$13*Datenblatt!N642^3+Datenblatt!$C$13*Datenblatt!N642^2+Datenblatt!$D$13*Datenblatt!N642+Datenblatt!$E$13,IF(Übersicht!$C642=16,Datenblatt!$B$14*Datenblatt!N642^3+Datenblatt!$C$14*Datenblatt!N642^2+Datenblatt!$D$14*Datenblatt!N642+Datenblatt!$E$14,IF(Übersicht!$C642=12,Datenblatt!$B$15*Datenblatt!N642^3+Datenblatt!$C$15*Datenblatt!N642^2+Datenblatt!$D$15*Datenblatt!N642+Datenblatt!$E$15,IF(Übersicht!$C642=11,Datenblatt!$B$16*Datenblatt!N642^3+Datenblatt!$C$16*Datenblatt!N642^2+Datenblatt!$D$16*Datenblatt!N642+Datenblatt!$E$16,0))))))))))))))))))</f>
        <v>#DIV/0!</v>
      </c>
      <c r="L642">
        <f>IF(AND($C642=13,G642&lt;Datenblatt!$V$3),0,IF(AND($C642=14,G642&lt;Datenblatt!$V$4),0,IF(AND($C642=15,G642&lt;Datenblatt!$V$5),0,IF(AND($C642=16,G642&lt;Datenblatt!$V$6),0,IF(AND($C642=12,G642&lt;Datenblatt!$V$7),0,IF(AND($C642=11,G642&lt;Datenblatt!$V$8),0,IF(AND($C642=13,G642&gt;Datenblatt!$U$3),100,IF(AND($C642=14,G642&gt;Datenblatt!$U$4),100,IF(AND($C642=15,G642&gt;Datenblatt!$U$5),100,IF(AND($C642=16,G642&gt;Datenblatt!$U$6),100,IF(AND($C642=12,G642&gt;Datenblatt!$U$7),100,IF(AND($C642=11,G642&gt;Datenblatt!$U$8),100,IF($C642=13,(Datenblatt!$B$19*Übersicht!G642^3)+(Datenblatt!$C$19*Übersicht!G642^2)+(Datenblatt!$D$19*Übersicht!G642)+Datenblatt!$E$19,IF($C642=14,(Datenblatt!$B$20*Übersicht!G642^3)+(Datenblatt!$C$20*Übersicht!G642^2)+(Datenblatt!$D$20*Übersicht!G642)+Datenblatt!$E$20,IF($C642=15,(Datenblatt!$B$21*Übersicht!G642^3)+(Datenblatt!$C$21*Übersicht!G642^2)+(Datenblatt!$D$21*Übersicht!G642)+Datenblatt!$E$21,IF($C642=16,(Datenblatt!$B$22*Übersicht!G642^3)+(Datenblatt!$C$22*Übersicht!G642^2)+(Datenblatt!$D$22*Übersicht!G642)+Datenblatt!$E$22,IF($C642=12,(Datenblatt!$B$23*Übersicht!G642^3)+(Datenblatt!$C$23*Übersicht!G642^2)+(Datenblatt!$D$23*Übersicht!G642)+Datenblatt!$E$23,IF($C642=11,(Datenblatt!$B$24*Übersicht!G642^3)+(Datenblatt!$C$24*Übersicht!G642^2)+(Datenblatt!$D$24*Übersicht!G642)+Datenblatt!$E$24,0))))))))))))))))))</f>
        <v>0</v>
      </c>
      <c r="M642">
        <f>IF(AND(H642="",C642=11),Datenblatt!$I$26,IF(AND(H642="",C642=12),Datenblatt!$I$26,IF(AND(H642="",C642=16),Datenblatt!$I$27,IF(AND(H642="",C642=15),Datenblatt!$I$26,IF(AND(H642="",C642=14),Datenblatt!$I$26,IF(AND(H642="",C642=13),Datenblatt!$I$26,IF(AND($C642=13,H642&gt;Datenblatt!$X$3),0,IF(AND($C642=14,H642&gt;Datenblatt!$X$4),0,IF(AND($C642=15,H642&gt;Datenblatt!$X$5),0,IF(AND($C642=16,H642&gt;Datenblatt!$X$6),0,IF(AND($C642=12,H642&gt;Datenblatt!$X$7),0,IF(AND($C642=11,H642&gt;Datenblatt!$X$8),0,IF(AND($C642=13,H642&lt;Datenblatt!$W$3),100,IF(AND($C642=14,H642&lt;Datenblatt!$W$4),100,IF(AND($C642=15,H642&lt;Datenblatt!$W$5),100,IF(AND($C642=16,H642&lt;Datenblatt!$W$6),100,IF(AND($C642=12,H642&lt;Datenblatt!$W$7),100,IF(AND($C642=11,H642&lt;Datenblatt!$W$8),100,IF($C642=13,(Datenblatt!$B$27*Übersicht!H642^3)+(Datenblatt!$C$27*Übersicht!H642^2)+(Datenblatt!$D$27*Übersicht!H642)+Datenblatt!$E$27,IF($C642=14,(Datenblatt!$B$28*Übersicht!H642^3)+(Datenblatt!$C$28*Übersicht!H642^2)+(Datenblatt!$D$28*Übersicht!H642)+Datenblatt!$E$28,IF($C642=15,(Datenblatt!$B$29*Übersicht!H642^3)+(Datenblatt!$C$29*Übersicht!H642^2)+(Datenblatt!$D$29*Übersicht!H642)+Datenblatt!$E$29,IF($C642=16,(Datenblatt!$B$30*Übersicht!H642^3)+(Datenblatt!$C$30*Übersicht!H642^2)+(Datenblatt!$D$30*Übersicht!H642)+Datenblatt!$E$30,IF($C642=12,(Datenblatt!$B$31*Übersicht!H642^3)+(Datenblatt!$C$31*Übersicht!H642^2)+(Datenblatt!$D$31*Übersicht!H642)+Datenblatt!$E$31,IF($C642=11,(Datenblatt!$B$32*Übersicht!H642^3)+(Datenblatt!$C$32*Übersicht!H642^2)+(Datenblatt!$D$32*Übersicht!H642)+Datenblatt!$E$32,0))))))))))))))))))))))))</f>
        <v>0</v>
      </c>
      <c r="N642">
        <f>IF(AND(H642="",C642=11),Datenblatt!$I$29,IF(AND(H642="",C642=12),Datenblatt!$I$29,IF(AND(H642="",C642=16),Datenblatt!$I$29,IF(AND(H642="",C642=15),Datenblatt!$I$29,IF(AND(H642="",C642=14),Datenblatt!$I$29,IF(AND(H642="",C642=13),Datenblatt!$I$29,IF(AND($C642=13,H642&gt;Datenblatt!$X$3),0,IF(AND($C642=14,H642&gt;Datenblatt!$X$4),0,IF(AND($C642=15,H642&gt;Datenblatt!$X$5),0,IF(AND($C642=16,H642&gt;Datenblatt!$X$6),0,IF(AND($C642=12,H642&gt;Datenblatt!$X$7),0,IF(AND($C642=11,H642&gt;Datenblatt!$X$8),0,IF(AND($C642=13,H642&lt;Datenblatt!$W$3),100,IF(AND($C642=14,H642&lt;Datenblatt!$W$4),100,IF(AND($C642=15,H642&lt;Datenblatt!$W$5),100,IF(AND($C642=16,H642&lt;Datenblatt!$W$6),100,IF(AND($C642=12,H642&lt;Datenblatt!$W$7),100,IF(AND($C642=11,H642&lt;Datenblatt!$W$8),100,IF($C642=13,(Datenblatt!$B$27*Übersicht!H642^3)+(Datenblatt!$C$27*Übersicht!H642^2)+(Datenblatt!$D$27*Übersicht!H642)+Datenblatt!$E$27,IF($C642=14,(Datenblatt!$B$28*Übersicht!H642^3)+(Datenblatt!$C$28*Übersicht!H642^2)+(Datenblatt!$D$28*Übersicht!H642)+Datenblatt!$E$28,IF($C642=15,(Datenblatt!$B$29*Übersicht!H642^3)+(Datenblatt!$C$29*Übersicht!H642^2)+(Datenblatt!$D$29*Übersicht!H642)+Datenblatt!$E$29,IF($C642=16,(Datenblatt!$B$30*Übersicht!H642^3)+(Datenblatt!$C$30*Übersicht!H642^2)+(Datenblatt!$D$30*Übersicht!H642)+Datenblatt!$E$30,IF($C642=12,(Datenblatt!$B$31*Übersicht!H642^3)+(Datenblatt!$C$31*Übersicht!H642^2)+(Datenblatt!$D$31*Übersicht!H642)+Datenblatt!$E$31,IF($C642=11,(Datenblatt!$B$32*Übersicht!H642^3)+(Datenblatt!$C$32*Übersicht!H642^2)+(Datenblatt!$D$32*Übersicht!H642)+Datenblatt!$E$32,0))))))))))))))))))))))))</f>
        <v>0</v>
      </c>
      <c r="O642" s="2" t="e">
        <f t="shared" si="36"/>
        <v>#DIV/0!</v>
      </c>
      <c r="P642" s="2" t="e">
        <f t="shared" si="37"/>
        <v>#DIV/0!</v>
      </c>
      <c r="R642" s="2"/>
      <c r="S642" s="2">
        <f>Datenblatt!$I$10</f>
        <v>62.816491055091916</v>
      </c>
      <c r="T642" s="2">
        <f>Datenblatt!$I$18</f>
        <v>62.379148900450787</v>
      </c>
      <c r="U642" s="2">
        <f>Datenblatt!$I$26</f>
        <v>55.885385458572635</v>
      </c>
      <c r="V642" s="2">
        <f>Datenblatt!$I$34</f>
        <v>60.727085155488531</v>
      </c>
      <c r="W642" s="7" t="e">
        <f t="shared" si="38"/>
        <v>#DIV/0!</v>
      </c>
      <c r="Y642" s="2">
        <f>Datenblatt!$I$5</f>
        <v>73.48733784597421</v>
      </c>
      <c r="Z642">
        <f>Datenblatt!$I$13</f>
        <v>79.926562848016317</v>
      </c>
      <c r="AA642">
        <f>Datenblatt!$I$21</f>
        <v>79.953620531215734</v>
      </c>
      <c r="AB642">
        <f>Datenblatt!$I$29</f>
        <v>70.851454876954847</v>
      </c>
      <c r="AC642">
        <f>Datenblatt!$I$37</f>
        <v>75.813025407742586</v>
      </c>
      <c r="AD642" s="7" t="e">
        <f t="shared" si="39"/>
        <v>#DIV/0!</v>
      </c>
    </row>
    <row r="643" spans="10:30" ht="19" x14ac:dyDescent="0.25">
      <c r="J643" s="3" t="e">
        <f>IF(AND($C643=13,Datenblatt!M643&lt;Datenblatt!$R$3),0,IF(AND($C643=14,Datenblatt!M643&lt;Datenblatt!$R$4),0,IF(AND($C643=15,Datenblatt!M643&lt;Datenblatt!$R$5),0,IF(AND($C643=16,Datenblatt!M643&lt;Datenblatt!$R$6),0,IF(AND($C643=12,Datenblatt!M643&lt;Datenblatt!$R$7),0,IF(AND($C643=11,Datenblatt!M643&lt;Datenblatt!$R$8),0,IF(AND($C643=13,Datenblatt!M643&gt;Datenblatt!$Q$3),100,IF(AND($C643=14,Datenblatt!M643&gt;Datenblatt!$Q$4),100,IF(AND($C643=15,Datenblatt!M643&gt;Datenblatt!$Q$5),100,IF(AND($C643=16,Datenblatt!M643&gt;Datenblatt!$Q$6),100,IF(AND($C643=12,Datenblatt!M643&gt;Datenblatt!$Q$7),100,IF(AND($C643=11,Datenblatt!M643&gt;Datenblatt!$Q$8),100,IF(Übersicht!$C643=13,Datenblatt!$B$3*Datenblatt!M643^3+Datenblatt!$C$3*Datenblatt!M643^2+Datenblatt!$D$3*Datenblatt!M643+Datenblatt!$E$3,IF(Übersicht!$C643=14,Datenblatt!$B$4*Datenblatt!M643^3+Datenblatt!$C$4*Datenblatt!M643^2+Datenblatt!$D$4*Datenblatt!M643+Datenblatt!$E$4,IF(Übersicht!$C643=15,Datenblatt!$B$5*Datenblatt!M643^3+Datenblatt!$C$5*Datenblatt!M643^2+Datenblatt!$D$5*Datenblatt!M643+Datenblatt!$E$5,IF(Übersicht!$C643=16,Datenblatt!$B$6*Datenblatt!M643^3+Datenblatt!$C$6*Datenblatt!M643^2+Datenblatt!$D$6*Datenblatt!M643+Datenblatt!$E$6,IF(Übersicht!$C643=12,Datenblatt!$B$7*Datenblatt!M643^3+Datenblatt!$C$7*Datenblatt!M643^2+Datenblatt!$D$7*Datenblatt!M643+Datenblatt!$E$7,IF(Übersicht!$C643=11,Datenblatt!$B$8*Datenblatt!M643^3+Datenblatt!$C$8*Datenblatt!M643^2+Datenblatt!$D$8*Datenblatt!M643+Datenblatt!$E$8,0))))))))))))))))))</f>
        <v>#DIV/0!</v>
      </c>
      <c r="K643" t="e">
        <f>IF(AND(Übersicht!$C643=13,Datenblatt!N643&lt;Datenblatt!$T$3),0,IF(AND(Übersicht!$C643=14,Datenblatt!N643&lt;Datenblatt!$T$4),0,IF(AND(Übersicht!$C643=15,Datenblatt!N643&lt;Datenblatt!$T$5),0,IF(AND(Übersicht!$C643=16,Datenblatt!N643&lt;Datenblatt!$T$6),0,IF(AND(Übersicht!$C643=12,Datenblatt!N643&lt;Datenblatt!$T$7),0,IF(AND(Übersicht!$C643=11,Datenblatt!N643&lt;Datenblatt!$T$8),0,IF(AND($C643=13,Datenblatt!N643&gt;Datenblatt!$S$3),100,IF(AND($C643=14,Datenblatt!N643&gt;Datenblatt!$S$4),100,IF(AND($C643=15,Datenblatt!N643&gt;Datenblatt!$S$5),100,IF(AND($C643=16,Datenblatt!N643&gt;Datenblatt!$S$6),100,IF(AND($C643=12,Datenblatt!N643&gt;Datenblatt!$S$7),100,IF(AND($C643=11,Datenblatt!N643&gt;Datenblatt!$S$8),100,IF(Übersicht!$C643=13,Datenblatt!$B$11*Datenblatt!N643^3+Datenblatt!$C$11*Datenblatt!N643^2+Datenblatt!$D$11*Datenblatt!N643+Datenblatt!$E$11,IF(Übersicht!$C643=14,Datenblatt!$B$12*Datenblatt!N643^3+Datenblatt!$C$12*Datenblatt!N643^2+Datenblatt!$D$12*Datenblatt!N643+Datenblatt!$E$12,IF(Übersicht!$C643=15,Datenblatt!$B$13*Datenblatt!N643^3+Datenblatt!$C$13*Datenblatt!N643^2+Datenblatt!$D$13*Datenblatt!N643+Datenblatt!$E$13,IF(Übersicht!$C643=16,Datenblatt!$B$14*Datenblatt!N643^3+Datenblatt!$C$14*Datenblatt!N643^2+Datenblatt!$D$14*Datenblatt!N643+Datenblatt!$E$14,IF(Übersicht!$C643=12,Datenblatt!$B$15*Datenblatt!N643^3+Datenblatt!$C$15*Datenblatt!N643^2+Datenblatt!$D$15*Datenblatt!N643+Datenblatt!$E$15,IF(Übersicht!$C643=11,Datenblatt!$B$16*Datenblatt!N643^3+Datenblatt!$C$16*Datenblatt!N643^2+Datenblatt!$D$16*Datenblatt!N643+Datenblatt!$E$16,0))))))))))))))))))</f>
        <v>#DIV/0!</v>
      </c>
      <c r="L643">
        <f>IF(AND($C643=13,G643&lt;Datenblatt!$V$3),0,IF(AND($C643=14,G643&lt;Datenblatt!$V$4),0,IF(AND($C643=15,G643&lt;Datenblatt!$V$5),0,IF(AND($C643=16,G643&lt;Datenblatt!$V$6),0,IF(AND($C643=12,G643&lt;Datenblatt!$V$7),0,IF(AND($C643=11,G643&lt;Datenblatt!$V$8),0,IF(AND($C643=13,G643&gt;Datenblatt!$U$3),100,IF(AND($C643=14,G643&gt;Datenblatt!$U$4),100,IF(AND($C643=15,G643&gt;Datenblatt!$U$5),100,IF(AND($C643=16,G643&gt;Datenblatt!$U$6),100,IF(AND($C643=12,G643&gt;Datenblatt!$U$7),100,IF(AND($C643=11,G643&gt;Datenblatt!$U$8),100,IF($C643=13,(Datenblatt!$B$19*Übersicht!G643^3)+(Datenblatt!$C$19*Übersicht!G643^2)+(Datenblatt!$D$19*Übersicht!G643)+Datenblatt!$E$19,IF($C643=14,(Datenblatt!$B$20*Übersicht!G643^3)+(Datenblatt!$C$20*Übersicht!G643^2)+(Datenblatt!$D$20*Übersicht!G643)+Datenblatt!$E$20,IF($C643=15,(Datenblatt!$B$21*Übersicht!G643^3)+(Datenblatt!$C$21*Übersicht!G643^2)+(Datenblatt!$D$21*Übersicht!G643)+Datenblatt!$E$21,IF($C643=16,(Datenblatt!$B$22*Übersicht!G643^3)+(Datenblatt!$C$22*Übersicht!G643^2)+(Datenblatt!$D$22*Übersicht!G643)+Datenblatt!$E$22,IF($C643=12,(Datenblatt!$B$23*Übersicht!G643^3)+(Datenblatt!$C$23*Übersicht!G643^2)+(Datenblatt!$D$23*Übersicht!G643)+Datenblatt!$E$23,IF($C643=11,(Datenblatt!$B$24*Übersicht!G643^3)+(Datenblatt!$C$24*Übersicht!G643^2)+(Datenblatt!$D$24*Übersicht!G643)+Datenblatt!$E$24,0))))))))))))))))))</f>
        <v>0</v>
      </c>
      <c r="M643">
        <f>IF(AND(H643="",C643=11),Datenblatt!$I$26,IF(AND(H643="",C643=12),Datenblatt!$I$26,IF(AND(H643="",C643=16),Datenblatt!$I$27,IF(AND(H643="",C643=15),Datenblatt!$I$26,IF(AND(H643="",C643=14),Datenblatt!$I$26,IF(AND(H643="",C643=13),Datenblatt!$I$26,IF(AND($C643=13,H643&gt;Datenblatt!$X$3),0,IF(AND($C643=14,H643&gt;Datenblatt!$X$4),0,IF(AND($C643=15,H643&gt;Datenblatt!$X$5),0,IF(AND($C643=16,H643&gt;Datenblatt!$X$6),0,IF(AND($C643=12,H643&gt;Datenblatt!$X$7),0,IF(AND($C643=11,H643&gt;Datenblatt!$X$8),0,IF(AND($C643=13,H643&lt;Datenblatt!$W$3),100,IF(AND($C643=14,H643&lt;Datenblatt!$W$4),100,IF(AND($C643=15,H643&lt;Datenblatt!$W$5),100,IF(AND($C643=16,H643&lt;Datenblatt!$W$6),100,IF(AND($C643=12,H643&lt;Datenblatt!$W$7),100,IF(AND($C643=11,H643&lt;Datenblatt!$W$8),100,IF($C643=13,(Datenblatt!$B$27*Übersicht!H643^3)+(Datenblatt!$C$27*Übersicht!H643^2)+(Datenblatt!$D$27*Übersicht!H643)+Datenblatt!$E$27,IF($C643=14,(Datenblatt!$B$28*Übersicht!H643^3)+(Datenblatt!$C$28*Übersicht!H643^2)+(Datenblatt!$D$28*Übersicht!H643)+Datenblatt!$E$28,IF($C643=15,(Datenblatt!$B$29*Übersicht!H643^3)+(Datenblatt!$C$29*Übersicht!H643^2)+(Datenblatt!$D$29*Übersicht!H643)+Datenblatt!$E$29,IF($C643=16,(Datenblatt!$B$30*Übersicht!H643^3)+(Datenblatt!$C$30*Übersicht!H643^2)+(Datenblatt!$D$30*Übersicht!H643)+Datenblatt!$E$30,IF($C643=12,(Datenblatt!$B$31*Übersicht!H643^3)+(Datenblatt!$C$31*Übersicht!H643^2)+(Datenblatt!$D$31*Übersicht!H643)+Datenblatt!$E$31,IF($C643=11,(Datenblatt!$B$32*Übersicht!H643^3)+(Datenblatt!$C$32*Übersicht!H643^2)+(Datenblatt!$D$32*Übersicht!H643)+Datenblatt!$E$32,0))))))))))))))))))))))))</f>
        <v>0</v>
      </c>
      <c r="N643">
        <f>IF(AND(H643="",C643=11),Datenblatt!$I$29,IF(AND(H643="",C643=12),Datenblatt!$I$29,IF(AND(H643="",C643=16),Datenblatt!$I$29,IF(AND(H643="",C643=15),Datenblatt!$I$29,IF(AND(H643="",C643=14),Datenblatt!$I$29,IF(AND(H643="",C643=13),Datenblatt!$I$29,IF(AND($C643=13,H643&gt;Datenblatt!$X$3),0,IF(AND($C643=14,H643&gt;Datenblatt!$X$4),0,IF(AND($C643=15,H643&gt;Datenblatt!$X$5),0,IF(AND($C643=16,H643&gt;Datenblatt!$X$6),0,IF(AND($C643=12,H643&gt;Datenblatt!$X$7),0,IF(AND($C643=11,H643&gt;Datenblatt!$X$8),0,IF(AND($C643=13,H643&lt;Datenblatt!$W$3),100,IF(AND($C643=14,H643&lt;Datenblatt!$W$4),100,IF(AND($C643=15,H643&lt;Datenblatt!$W$5),100,IF(AND($C643=16,H643&lt;Datenblatt!$W$6),100,IF(AND($C643=12,H643&lt;Datenblatt!$W$7),100,IF(AND($C643=11,H643&lt;Datenblatt!$W$8),100,IF($C643=13,(Datenblatt!$B$27*Übersicht!H643^3)+(Datenblatt!$C$27*Übersicht!H643^2)+(Datenblatt!$D$27*Übersicht!H643)+Datenblatt!$E$27,IF($C643=14,(Datenblatt!$B$28*Übersicht!H643^3)+(Datenblatt!$C$28*Übersicht!H643^2)+(Datenblatt!$D$28*Übersicht!H643)+Datenblatt!$E$28,IF($C643=15,(Datenblatt!$B$29*Übersicht!H643^3)+(Datenblatt!$C$29*Übersicht!H643^2)+(Datenblatt!$D$29*Übersicht!H643)+Datenblatt!$E$29,IF($C643=16,(Datenblatt!$B$30*Übersicht!H643^3)+(Datenblatt!$C$30*Übersicht!H643^2)+(Datenblatt!$D$30*Übersicht!H643)+Datenblatt!$E$30,IF($C643=12,(Datenblatt!$B$31*Übersicht!H643^3)+(Datenblatt!$C$31*Übersicht!H643^2)+(Datenblatt!$D$31*Übersicht!H643)+Datenblatt!$E$31,IF($C643=11,(Datenblatt!$B$32*Übersicht!H643^3)+(Datenblatt!$C$32*Übersicht!H643^2)+(Datenblatt!$D$32*Übersicht!H643)+Datenblatt!$E$32,0))))))))))))))))))))))))</f>
        <v>0</v>
      </c>
      <c r="O643" s="2" t="e">
        <f t="shared" ref="O643:O706" si="40">(K643*0.38+L643*0.34+M643*0.28)</f>
        <v>#DIV/0!</v>
      </c>
      <c r="P643" s="2" t="e">
        <f t="shared" ref="P643:P706" si="41">(J643*0.5+K643*0.19+L643*0.17+N643*0.14)</f>
        <v>#DIV/0!</v>
      </c>
      <c r="R643" s="2"/>
      <c r="S643" s="2">
        <f>Datenblatt!$I$10</f>
        <v>62.816491055091916</v>
      </c>
      <c r="T643" s="2">
        <f>Datenblatt!$I$18</f>
        <v>62.379148900450787</v>
      </c>
      <c r="U643" s="2">
        <f>Datenblatt!$I$26</f>
        <v>55.885385458572635</v>
      </c>
      <c r="V643" s="2">
        <f>Datenblatt!$I$34</f>
        <v>60.727085155488531</v>
      </c>
      <c r="W643" s="7" t="e">
        <f t="shared" ref="W643:W706" si="42">IF(O643&gt;V643,"JA","NEIN")</f>
        <v>#DIV/0!</v>
      </c>
      <c r="Y643" s="2">
        <f>Datenblatt!$I$5</f>
        <v>73.48733784597421</v>
      </c>
      <c r="Z643">
        <f>Datenblatt!$I$13</f>
        <v>79.926562848016317</v>
      </c>
      <c r="AA643">
        <f>Datenblatt!$I$21</f>
        <v>79.953620531215734</v>
      </c>
      <c r="AB643">
        <f>Datenblatt!$I$29</f>
        <v>70.851454876954847</v>
      </c>
      <c r="AC643">
        <f>Datenblatt!$I$37</f>
        <v>75.813025407742586</v>
      </c>
      <c r="AD643" s="7" t="e">
        <f t="shared" ref="AD643:AD706" si="43">IF(P643&gt;AC643,"JA","NEIN")</f>
        <v>#DIV/0!</v>
      </c>
    </row>
    <row r="644" spans="10:30" ht="19" x14ac:dyDescent="0.25">
      <c r="J644" s="3" t="e">
        <f>IF(AND($C644=13,Datenblatt!M644&lt;Datenblatt!$R$3),0,IF(AND($C644=14,Datenblatt!M644&lt;Datenblatt!$R$4),0,IF(AND($C644=15,Datenblatt!M644&lt;Datenblatt!$R$5),0,IF(AND($C644=16,Datenblatt!M644&lt;Datenblatt!$R$6),0,IF(AND($C644=12,Datenblatt!M644&lt;Datenblatt!$R$7),0,IF(AND($C644=11,Datenblatt!M644&lt;Datenblatt!$R$8),0,IF(AND($C644=13,Datenblatt!M644&gt;Datenblatt!$Q$3),100,IF(AND($C644=14,Datenblatt!M644&gt;Datenblatt!$Q$4),100,IF(AND($C644=15,Datenblatt!M644&gt;Datenblatt!$Q$5),100,IF(AND($C644=16,Datenblatt!M644&gt;Datenblatt!$Q$6),100,IF(AND($C644=12,Datenblatt!M644&gt;Datenblatt!$Q$7),100,IF(AND($C644=11,Datenblatt!M644&gt;Datenblatt!$Q$8),100,IF(Übersicht!$C644=13,Datenblatt!$B$3*Datenblatt!M644^3+Datenblatt!$C$3*Datenblatt!M644^2+Datenblatt!$D$3*Datenblatt!M644+Datenblatt!$E$3,IF(Übersicht!$C644=14,Datenblatt!$B$4*Datenblatt!M644^3+Datenblatt!$C$4*Datenblatt!M644^2+Datenblatt!$D$4*Datenblatt!M644+Datenblatt!$E$4,IF(Übersicht!$C644=15,Datenblatt!$B$5*Datenblatt!M644^3+Datenblatt!$C$5*Datenblatt!M644^2+Datenblatt!$D$5*Datenblatt!M644+Datenblatt!$E$5,IF(Übersicht!$C644=16,Datenblatt!$B$6*Datenblatt!M644^3+Datenblatt!$C$6*Datenblatt!M644^2+Datenblatt!$D$6*Datenblatt!M644+Datenblatt!$E$6,IF(Übersicht!$C644=12,Datenblatt!$B$7*Datenblatt!M644^3+Datenblatt!$C$7*Datenblatt!M644^2+Datenblatt!$D$7*Datenblatt!M644+Datenblatt!$E$7,IF(Übersicht!$C644=11,Datenblatt!$B$8*Datenblatt!M644^3+Datenblatt!$C$8*Datenblatt!M644^2+Datenblatt!$D$8*Datenblatt!M644+Datenblatt!$E$8,0))))))))))))))))))</f>
        <v>#DIV/0!</v>
      </c>
      <c r="K644" t="e">
        <f>IF(AND(Übersicht!$C644=13,Datenblatt!N644&lt;Datenblatt!$T$3),0,IF(AND(Übersicht!$C644=14,Datenblatt!N644&lt;Datenblatt!$T$4),0,IF(AND(Übersicht!$C644=15,Datenblatt!N644&lt;Datenblatt!$T$5),0,IF(AND(Übersicht!$C644=16,Datenblatt!N644&lt;Datenblatt!$T$6),0,IF(AND(Übersicht!$C644=12,Datenblatt!N644&lt;Datenblatt!$T$7),0,IF(AND(Übersicht!$C644=11,Datenblatt!N644&lt;Datenblatt!$T$8),0,IF(AND($C644=13,Datenblatt!N644&gt;Datenblatt!$S$3),100,IF(AND($C644=14,Datenblatt!N644&gt;Datenblatt!$S$4),100,IF(AND($C644=15,Datenblatt!N644&gt;Datenblatt!$S$5),100,IF(AND($C644=16,Datenblatt!N644&gt;Datenblatt!$S$6),100,IF(AND($C644=12,Datenblatt!N644&gt;Datenblatt!$S$7),100,IF(AND($C644=11,Datenblatt!N644&gt;Datenblatt!$S$8),100,IF(Übersicht!$C644=13,Datenblatt!$B$11*Datenblatt!N644^3+Datenblatt!$C$11*Datenblatt!N644^2+Datenblatt!$D$11*Datenblatt!N644+Datenblatt!$E$11,IF(Übersicht!$C644=14,Datenblatt!$B$12*Datenblatt!N644^3+Datenblatt!$C$12*Datenblatt!N644^2+Datenblatt!$D$12*Datenblatt!N644+Datenblatt!$E$12,IF(Übersicht!$C644=15,Datenblatt!$B$13*Datenblatt!N644^3+Datenblatt!$C$13*Datenblatt!N644^2+Datenblatt!$D$13*Datenblatt!N644+Datenblatt!$E$13,IF(Übersicht!$C644=16,Datenblatt!$B$14*Datenblatt!N644^3+Datenblatt!$C$14*Datenblatt!N644^2+Datenblatt!$D$14*Datenblatt!N644+Datenblatt!$E$14,IF(Übersicht!$C644=12,Datenblatt!$B$15*Datenblatt!N644^3+Datenblatt!$C$15*Datenblatt!N644^2+Datenblatt!$D$15*Datenblatt!N644+Datenblatt!$E$15,IF(Übersicht!$C644=11,Datenblatt!$B$16*Datenblatt!N644^3+Datenblatt!$C$16*Datenblatt!N644^2+Datenblatt!$D$16*Datenblatt!N644+Datenblatt!$E$16,0))))))))))))))))))</f>
        <v>#DIV/0!</v>
      </c>
      <c r="L644">
        <f>IF(AND($C644=13,G644&lt;Datenblatt!$V$3),0,IF(AND($C644=14,G644&lt;Datenblatt!$V$4),0,IF(AND($C644=15,G644&lt;Datenblatt!$V$5),0,IF(AND($C644=16,G644&lt;Datenblatt!$V$6),0,IF(AND($C644=12,G644&lt;Datenblatt!$V$7),0,IF(AND($C644=11,G644&lt;Datenblatt!$V$8),0,IF(AND($C644=13,G644&gt;Datenblatt!$U$3),100,IF(AND($C644=14,G644&gt;Datenblatt!$U$4),100,IF(AND($C644=15,G644&gt;Datenblatt!$U$5),100,IF(AND($C644=16,G644&gt;Datenblatt!$U$6),100,IF(AND($C644=12,G644&gt;Datenblatt!$U$7),100,IF(AND($C644=11,G644&gt;Datenblatt!$U$8),100,IF($C644=13,(Datenblatt!$B$19*Übersicht!G644^3)+(Datenblatt!$C$19*Übersicht!G644^2)+(Datenblatt!$D$19*Übersicht!G644)+Datenblatt!$E$19,IF($C644=14,(Datenblatt!$B$20*Übersicht!G644^3)+(Datenblatt!$C$20*Übersicht!G644^2)+(Datenblatt!$D$20*Übersicht!G644)+Datenblatt!$E$20,IF($C644=15,(Datenblatt!$B$21*Übersicht!G644^3)+(Datenblatt!$C$21*Übersicht!G644^2)+(Datenblatt!$D$21*Übersicht!G644)+Datenblatt!$E$21,IF($C644=16,(Datenblatt!$B$22*Übersicht!G644^3)+(Datenblatt!$C$22*Übersicht!G644^2)+(Datenblatt!$D$22*Übersicht!G644)+Datenblatt!$E$22,IF($C644=12,(Datenblatt!$B$23*Übersicht!G644^3)+(Datenblatt!$C$23*Übersicht!G644^2)+(Datenblatt!$D$23*Übersicht!G644)+Datenblatt!$E$23,IF($C644=11,(Datenblatt!$B$24*Übersicht!G644^3)+(Datenblatt!$C$24*Übersicht!G644^2)+(Datenblatt!$D$24*Übersicht!G644)+Datenblatt!$E$24,0))))))))))))))))))</f>
        <v>0</v>
      </c>
      <c r="M644">
        <f>IF(AND(H644="",C644=11),Datenblatt!$I$26,IF(AND(H644="",C644=12),Datenblatt!$I$26,IF(AND(H644="",C644=16),Datenblatt!$I$27,IF(AND(H644="",C644=15),Datenblatt!$I$26,IF(AND(H644="",C644=14),Datenblatt!$I$26,IF(AND(H644="",C644=13),Datenblatt!$I$26,IF(AND($C644=13,H644&gt;Datenblatt!$X$3),0,IF(AND($C644=14,H644&gt;Datenblatt!$X$4),0,IF(AND($C644=15,H644&gt;Datenblatt!$X$5),0,IF(AND($C644=16,H644&gt;Datenblatt!$X$6),0,IF(AND($C644=12,H644&gt;Datenblatt!$X$7),0,IF(AND($C644=11,H644&gt;Datenblatt!$X$8),0,IF(AND($C644=13,H644&lt;Datenblatt!$W$3),100,IF(AND($C644=14,H644&lt;Datenblatt!$W$4),100,IF(AND($C644=15,H644&lt;Datenblatt!$W$5),100,IF(AND($C644=16,H644&lt;Datenblatt!$W$6),100,IF(AND($C644=12,H644&lt;Datenblatt!$W$7),100,IF(AND($C644=11,H644&lt;Datenblatt!$W$8),100,IF($C644=13,(Datenblatt!$B$27*Übersicht!H644^3)+(Datenblatt!$C$27*Übersicht!H644^2)+(Datenblatt!$D$27*Übersicht!H644)+Datenblatt!$E$27,IF($C644=14,(Datenblatt!$B$28*Übersicht!H644^3)+(Datenblatt!$C$28*Übersicht!H644^2)+(Datenblatt!$D$28*Übersicht!H644)+Datenblatt!$E$28,IF($C644=15,(Datenblatt!$B$29*Übersicht!H644^3)+(Datenblatt!$C$29*Übersicht!H644^2)+(Datenblatt!$D$29*Übersicht!H644)+Datenblatt!$E$29,IF($C644=16,(Datenblatt!$B$30*Übersicht!H644^3)+(Datenblatt!$C$30*Übersicht!H644^2)+(Datenblatt!$D$30*Übersicht!H644)+Datenblatt!$E$30,IF($C644=12,(Datenblatt!$B$31*Übersicht!H644^3)+(Datenblatt!$C$31*Übersicht!H644^2)+(Datenblatt!$D$31*Übersicht!H644)+Datenblatt!$E$31,IF($C644=11,(Datenblatt!$B$32*Übersicht!H644^3)+(Datenblatt!$C$32*Übersicht!H644^2)+(Datenblatt!$D$32*Übersicht!H644)+Datenblatt!$E$32,0))))))))))))))))))))))))</f>
        <v>0</v>
      </c>
      <c r="N644">
        <f>IF(AND(H644="",C644=11),Datenblatt!$I$29,IF(AND(H644="",C644=12),Datenblatt!$I$29,IF(AND(H644="",C644=16),Datenblatt!$I$29,IF(AND(H644="",C644=15),Datenblatt!$I$29,IF(AND(H644="",C644=14),Datenblatt!$I$29,IF(AND(H644="",C644=13),Datenblatt!$I$29,IF(AND($C644=13,H644&gt;Datenblatt!$X$3),0,IF(AND($C644=14,H644&gt;Datenblatt!$X$4),0,IF(AND($C644=15,H644&gt;Datenblatt!$X$5),0,IF(AND($C644=16,H644&gt;Datenblatt!$X$6),0,IF(AND($C644=12,H644&gt;Datenblatt!$X$7),0,IF(AND($C644=11,H644&gt;Datenblatt!$X$8),0,IF(AND($C644=13,H644&lt;Datenblatt!$W$3),100,IF(AND($C644=14,H644&lt;Datenblatt!$W$4),100,IF(AND($C644=15,H644&lt;Datenblatt!$W$5),100,IF(AND($C644=16,H644&lt;Datenblatt!$W$6),100,IF(AND($C644=12,H644&lt;Datenblatt!$W$7),100,IF(AND($C644=11,H644&lt;Datenblatt!$W$8),100,IF($C644=13,(Datenblatt!$B$27*Übersicht!H644^3)+(Datenblatt!$C$27*Übersicht!H644^2)+(Datenblatt!$D$27*Übersicht!H644)+Datenblatt!$E$27,IF($C644=14,(Datenblatt!$B$28*Übersicht!H644^3)+(Datenblatt!$C$28*Übersicht!H644^2)+(Datenblatt!$D$28*Übersicht!H644)+Datenblatt!$E$28,IF($C644=15,(Datenblatt!$B$29*Übersicht!H644^3)+(Datenblatt!$C$29*Übersicht!H644^2)+(Datenblatt!$D$29*Übersicht!H644)+Datenblatt!$E$29,IF($C644=16,(Datenblatt!$B$30*Übersicht!H644^3)+(Datenblatt!$C$30*Übersicht!H644^2)+(Datenblatt!$D$30*Übersicht!H644)+Datenblatt!$E$30,IF($C644=12,(Datenblatt!$B$31*Übersicht!H644^3)+(Datenblatt!$C$31*Übersicht!H644^2)+(Datenblatt!$D$31*Übersicht!H644)+Datenblatt!$E$31,IF($C644=11,(Datenblatt!$B$32*Übersicht!H644^3)+(Datenblatt!$C$32*Übersicht!H644^2)+(Datenblatt!$D$32*Übersicht!H644)+Datenblatt!$E$32,0))))))))))))))))))))))))</f>
        <v>0</v>
      </c>
      <c r="O644" s="2" t="e">
        <f t="shared" si="40"/>
        <v>#DIV/0!</v>
      </c>
      <c r="P644" s="2" t="e">
        <f t="shared" si="41"/>
        <v>#DIV/0!</v>
      </c>
      <c r="R644" s="2"/>
      <c r="S644" s="2">
        <f>Datenblatt!$I$10</f>
        <v>62.816491055091916</v>
      </c>
      <c r="T644" s="2">
        <f>Datenblatt!$I$18</f>
        <v>62.379148900450787</v>
      </c>
      <c r="U644" s="2">
        <f>Datenblatt!$I$26</f>
        <v>55.885385458572635</v>
      </c>
      <c r="V644" s="2">
        <f>Datenblatt!$I$34</f>
        <v>60.727085155488531</v>
      </c>
      <c r="W644" s="7" t="e">
        <f t="shared" si="42"/>
        <v>#DIV/0!</v>
      </c>
      <c r="Y644" s="2">
        <f>Datenblatt!$I$5</f>
        <v>73.48733784597421</v>
      </c>
      <c r="Z644">
        <f>Datenblatt!$I$13</f>
        <v>79.926562848016317</v>
      </c>
      <c r="AA644">
        <f>Datenblatt!$I$21</f>
        <v>79.953620531215734</v>
      </c>
      <c r="AB644">
        <f>Datenblatt!$I$29</f>
        <v>70.851454876954847</v>
      </c>
      <c r="AC644">
        <f>Datenblatt!$I$37</f>
        <v>75.813025407742586</v>
      </c>
      <c r="AD644" s="7" t="e">
        <f t="shared" si="43"/>
        <v>#DIV/0!</v>
      </c>
    </row>
    <row r="645" spans="10:30" ht="19" x14ac:dyDescent="0.25">
      <c r="J645" s="3" t="e">
        <f>IF(AND($C645=13,Datenblatt!M645&lt;Datenblatt!$R$3),0,IF(AND($C645=14,Datenblatt!M645&lt;Datenblatt!$R$4),0,IF(AND($C645=15,Datenblatt!M645&lt;Datenblatt!$R$5),0,IF(AND($C645=16,Datenblatt!M645&lt;Datenblatt!$R$6),0,IF(AND($C645=12,Datenblatt!M645&lt;Datenblatt!$R$7),0,IF(AND($C645=11,Datenblatt!M645&lt;Datenblatt!$R$8),0,IF(AND($C645=13,Datenblatt!M645&gt;Datenblatt!$Q$3),100,IF(AND($C645=14,Datenblatt!M645&gt;Datenblatt!$Q$4),100,IF(AND($C645=15,Datenblatt!M645&gt;Datenblatt!$Q$5),100,IF(AND($C645=16,Datenblatt!M645&gt;Datenblatt!$Q$6),100,IF(AND($C645=12,Datenblatt!M645&gt;Datenblatt!$Q$7),100,IF(AND($C645=11,Datenblatt!M645&gt;Datenblatt!$Q$8),100,IF(Übersicht!$C645=13,Datenblatt!$B$3*Datenblatt!M645^3+Datenblatt!$C$3*Datenblatt!M645^2+Datenblatt!$D$3*Datenblatt!M645+Datenblatt!$E$3,IF(Übersicht!$C645=14,Datenblatt!$B$4*Datenblatt!M645^3+Datenblatt!$C$4*Datenblatt!M645^2+Datenblatt!$D$4*Datenblatt!M645+Datenblatt!$E$4,IF(Übersicht!$C645=15,Datenblatt!$B$5*Datenblatt!M645^3+Datenblatt!$C$5*Datenblatt!M645^2+Datenblatt!$D$5*Datenblatt!M645+Datenblatt!$E$5,IF(Übersicht!$C645=16,Datenblatt!$B$6*Datenblatt!M645^3+Datenblatt!$C$6*Datenblatt!M645^2+Datenblatt!$D$6*Datenblatt!M645+Datenblatt!$E$6,IF(Übersicht!$C645=12,Datenblatt!$B$7*Datenblatt!M645^3+Datenblatt!$C$7*Datenblatt!M645^2+Datenblatt!$D$7*Datenblatt!M645+Datenblatt!$E$7,IF(Übersicht!$C645=11,Datenblatt!$B$8*Datenblatt!M645^3+Datenblatt!$C$8*Datenblatt!M645^2+Datenblatt!$D$8*Datenblatt!M645+Datenblatt!$E$8,0))))))))))))))))))</f>
        <v>#DIV/0!</v>
      </c>
      <c r="K645" t="e">
        <f>IF(AND(Übersicht!$C645=13,Datenblatt!N645&lt;Datenblatt!$T$3),0,IF(AND(Übersicht!$C645=14,Datenblatt!N645&lt;Datenblatt!$T$4),0,IF(AND(Übersicht!$C645=15,Datenblatt!N645&lt;Datenblatt!$T$5),0,IF(AND(Übersicht!$C645=16,Datenblatt!N645&lt;Datenblatt!$T$6),0,IF(AND(Übersicht!$C645=12,Datenblatt!N645&lt;Datenblatt!$T$7),0,IF(AND(Übersicht!$C645=11,Datenblatt!N645&lt;Datenblatt!$T$8),0,IF(AND($C645=13,Datenblatt!N645&gt;Datenblatt!$S$3),100,IF(AND($C645=14,Datenblatt!N645&gt;Datenblatt!$S$4),100,IF(AND($C645=15,Datenblatt!N645&gt;Datenblatt!$S$5),100,IF(AND($C645=16,Datenblatt!N645&gt;Datenblatt!$S$6),100,IF(AND($C645=12,Datenblatt!N645&gt;Datenblatt!$S$7),100,IF(AND($C645=11,Datenblatt!N645&gt;Datenblatt!$S$8),100,IF(Übersicht!$C645=13,Datenblatt!$B$11*Datenblatt!N645^3+Datenblatt!$C$11*Datenblatt!N645^2+Datenblatt!$D$11*Datenblatt!N645+Datenblatt!$E$11,IF(Übersicht!$C645=14,Datenblatt!$B$12*Datenblatt!N645^3+Datenblatt!$C$12*Datenblatt!N645^2+Datenblatt!$D$12*Datenblatt!N645+Datenblatt!$E$12,IF(Übersicht!$C645=15,Datenblatt!$B$13*Datenblatt!N645^3+Datenblatt!$C$13*Datenblatt!N645^2+Datenblatt!$D$13*Datenblatt!N645+Datenblatt!$E$13,IF(Übersicht!$C645=16,Datenblatt!$B$14*Datenblatt!N645^3+Datenblatt!$C$14*Datenblatt!N645^2+Datenblatt!$D$14*Datenblatt!N645+Datenblatt!$E$14,IF(Übersicht!$C645=12,Datenblatt!$B$15*Datenblatt!N645^3+Datenblatt!$C$15*Datenblatt!N645^2+Datenblatt!$D$15*Datenblatt!N645+Datenblatt!$E$15,IF(Übersicht!$C645=11,Datenblatt!$B$16*Datenblatt!N645^3+Datenblatt!$C$16*Datenblatt!N645^2+Datenblatt!$D$16*Datenblatt!N645+Datenblatt!$E$16,0))))))))))))))))))</f>
        <v>#DIV/0!</v>
      </c>
      <c r="L645">
        <f>IF(AND($C645=13,G645&lt;Datenblatt!$V$3),0,IF(AND($C645=14,G645&lt;Datenblatt!$V$4),0,IF(AND($C645=15,G645&lt;Datenblatt!$V$5),0,IF(AND($C645=16,G645&lt;Datenblatt!$V$6),0,IF(AND($C645=12,G645&lt;Datenblatt!$V$7),0,IF(AND($C645=11,G645&lt;Datenblatt!$V$8),0,IF(AND($C645=13,G645&gt;Datenblatt!$U$3),100,IF(AND($C645=14,G645&gt;Datenblatt!$U$4),100,IF(AND($C645=15,G645&gt;Datenblatt!$U$5),100,IF(AND($C645=16,G645&gt;Datenblatt!$U$6),100,IF(AND($C645=12,G645&gt;Datenblatt!$U$7),100,IF(AND($C645=11,G645&gt;Datenblatt!$U$8),100,IF($C645=13,(Datenblatt!$B$19*Übersicht!G645^3)+(Datenblatt!$C$19*Übersicht!G645^2)+(Datenblatt!$D$19*Übersicht!G645)+Datenblatt!$E$19,IF($C645=14,(Datenblatt!$B$20*Übersicht!G645^3)+(Datenblatt!$C$20*Übersicht!G645^2)+(Datenblatt!$D$20*Übersicht!G645)+Datenblatt!$E$20,IF($C645=15,(Datenblatt!$B$21*Übersicht!G645^3)+(Datenblatt!$C$21*Übersicht!G645^2)+(Datenblatt!$D$21*Übersicht!G645)+Datenblatt!$E$21,IF($C645=16,(Datenblatt!$B$22*Übersicht!G645^3)+(Datenblatt!$C$22*Übersicht!G645^2)+(Datenblatt!$D$22*Übersicht!G645)+Datenblatt!$E$22,IF($C645=12,(Datenblatt!$B$23*Übersicht!G645^3)+(Datenblatt!$C$23*Übersicht!G645^2)+(Datenblatt!$D$23*Übersicht!G645)+Datenblatt!$E$23,IF($C645=11,(Datenblatt!$B$24*Übersicht!G645^3)+(Datenblatt!$C$24*Übersicht!G645^2)+(Datenblatt!$D$24*Übersicht!G645)+Datenblatt!$E$24,0))))))))))))))))))</f>
        <v>0</v>
      </c>
      <c r="M645">
        <f>IF(AND(H645="",C645=11),Datenblatt!$I$26,IF(AND(H645="",C645=12),Datenblatt!$I$26,IF(AND(H645="",C645=16),Datenblatt!$I$27,IF(AND(H645="",C645=15),Datenblatt!$I$26,IF(AND(H645="",C645=14),Datenblatt!$I$26,IF(AND(H645="",C645=13),Datenblatt!$I$26,IF(AND($C645=13,H645&gt;Datenblatt!$X$3),0,IF(AND($C645=14,H645&gt;Datenblatt!$X$4),0,IF(AND($C645=15,H645&gt;Datenblatt!$X$5),0,IF(AND($C645=16,H645&gt;Datenblatt!$X$6),0,IF(AND($C645=12,H645&gt;Datenblatt!$X$7),0,IF(AND($C645=11,H645&gt;Datenblatt!$X$8),0,IF(AND($C645=13,H645&lt;Datenblatt!$W$3),100,IF(AND($C645=14,H645&lt;Datenblatt!$W$4),100,IF(AND($C645=15,H645&lt;Datenblatt!$W$5),100,IF(AND($C645=16,H645&lt;Datenblatt!$W$6),100,IF(AND($C645=12,H645&lt;Datenblatt!$W$7),100,IF(AND($C645=11,H645&lt;Datenblatt!$W$8),100,IF($C645=13,(Datenblatt!$B$27*Übersicht!H645^3)+(Datenblatt!$C$27*Übersicht!H645^2)+(Datenblatt!$D$27*Übersicht!H645)+Datenblatt!$E$27,IF($C645=14,(Datenblatt!$B$28*Übersicht!H645^3)+(Datenblatt!$C$28*Übersicht!H645^2)+(Datenblatt!$D$28*Übersicht!H645)+Datenblatt!$E$28,IF($C645=15,(Datenblatt!$B$29*Übersicht!H645^3)+(Datenblatt!$C$29*Übersicht!H645^2)+(Datenblatt!$D$29*Übersicht!H645)+Datenblatt!$E$29,IF($C645=16,(Datenblatt!$B$30*Übersicht!H645^3)+(Datenblatt!$C$30*Übersicht!H645^2)+(Datenblatt!$D$30*Übersicht!H645)+Datenblatt!$E$30,IF($C645=12,(Datenblatt!$B$31*Übersicht!H645^3)+(Datenblatt!$C$31*Übersicht!H645^2)+(Datenblatt!$D$31*Übersicht!H645)+Datenblatt!$E$31,IF($C645=11,(Datenblatt!$B$32*Übersicht!H645^3)+(Datenblatt!$C$32*Übersicht!H645^2)+(Datenblatt!$D$32*Übersicht!H645)+Datenblatt!$E$32,0))))))))))))))))))))))))</f>
        <v>0</v>
      </c>
      <c r="N645">
        <f>IF(AND(H645="",C645=11),Datenblatt!$I$29,IF(AND(H645="",C645=12),Datenblatt!$I$29,IF(AND(H645="",C645=16),Datenblatt!$I$29,IF(AND(H645="",C645=15),Datenblatt!$I$29,IF(AND(H645="",C645=14),Datenblatt!$I$29,IF(AND(H645="",C645=13),Datenblatt!$I$29,IF(AND($C645=13,H645&gt;Datenblatt!$X$3),0,IF(AND($C645=14,H645&gt;Datenblatt!$X$4),0,IF(AND($C645=15,H645&gt;Datenblatt!$X$5),0,IF(AND($C645=16,H645&gt;Datenblatt!$X$6),0,IF(AND($C645=12,H645&gt;Datenblatt!$X$7),0,IF(AND($C645=11,H645&gt;Datenblatt!$X$8),0,IF(AND($C645=13,H645&lt;Datenblatt!$W$3),100,IF(AND($C645=14,H645&lt;Datenblatt!$W$4),100,IF(AND($C645=15,H645&lt;Datenblatt!$W$5),100,IF(AND($C645=16,H645&lt;Datenblatt!$W$6),100,IF(AND($C645=12,H645&lt;Datenblatt!$W$7),100,IF(AND($C645=11,H645&lt;Datenblatt!$W$8),100,IF($C645=13,(Datenblatt!$B$27*Übersicht!H645^3)+(Datenblatt!$C$27*Übersicht!H645^2)+(Datenblatt!$D$27*Übersicht!H645)+Datenblatt!$E$27,IF($C645=14,(Datenblatt!$B$28*Übersicht!H645^3)+(Datenblatt!$C$28*Übersicht!H645^2)+(Datenblatt!$D$28*Übersicht!H645)+Datenblatt!$E$28,IF($C645=15,(Datenblatt!$B$29*Übersicht!H645^3)+(Datenblatt!$C$29*Übersicht!H645^2)+(Datenblatt!$D$29*Übersicht!H645)+Datenblatt!$E$29,IF($C645=16,(Datenblatt!$B$30*Übersicht!H645^3)+(Datenblatt!$C$30*Übersicht!H645^2)+(Datenblatt!$D$30*Übersicht!H645)+Datenblatt!$E$30,IF($C645=12,(Datenblatt!$B$31*Übersicht!H645^3)+(Datenblatt!$C$31*Übersicht!H645^2)+(Datenblatt!$D$31*Übersicht!H645)+Datenblatt!$E$31,IF($C645=11,(Datenblatt!$B$32*Übersicht!H645^3)+(Datenblatt!$C$32*Übersicht!H645^2)+(Datenblatt!$D$32*Übersicht!H645)+Datenblatt!$E$32,0))))))))))))))))))))))))</f>
        <v>0</v>
      </c>
      <c r="O645" s="2" t="e">
        <f t="shared" si="40"/>
        <v>#DIV/0!</v>
      </c>
      <c r="P645" s="2" t="e">
        <f t="shared" si="41"/>
        <v>#DIV/0!</v>
      </c>
      <c r="R645" s="2"/>
      <c r="S645" s="2">
        <f>Datenblatt!$I$10</f>
        <v>62.816491055091916</v>
      </c>
      <c r="T645" s="2">
        <f>Datenblatt!$I$18</f>
        <v>62.379148900450787</v>
      </c>
      <c r="U645" s="2">
        <f>Datenblatt!$I$26</f>
        <v>55.885385458572635</v>
      </c>
      <c r="V645" s="2">
        <f>Datenblatt!$I$34</f>
        <v>60.727085155488531</v>
      </c>
      <c r="W645" s="7" t="e">
        <f t="shared" si="42"/>
        <v>#DIV/0!</v>
      </c>
      <c r="Y645" s="2">
        <f>Datenblatt!$I$5</f>
        <v>73.48733784597421</v>
      </c>
      <c r="Z645">
        <f>Datenblatt!$I$13</f>
        <v>79.926562848016317</v>
      </c>
      <c r="AA645">
        <f>Datenblatt!$I$21</f>
        <v>79.953620531215734</v>
      </c>
      <c r="AB645">
        <f>Datenblatt!$I$29</f>
        <v>70.851454876954847</v>
      </c>
      <c r="AC645">
        <f>Datenblatt!$I$37</f>
        <v>75.813025407742586</v>
      </c>
      <c r="AD645" s="7" t="e">
        <f t="shared" si="43"/>
        <v>#DIV/0!</v>
      </c>
    </row>
    <row r="646" spans="10:30" ht="19" x14ac:dyDescent="0.25">
      <c r="J646" s="3" t="e">
        <f>IF(AND($C646=13,Datenblatt!M646&lt;Datenblatt!$R$3),0,IF(AND($C646=14,Datenblatt!M646&lt;Datenblatt!$R$4),0,IF(AND($C646=15,Datenblatt!M646&lt;Datenblatt!$R$5),0,IF(AND($C646=16,Datenblatt!M646&lt;Datenblatt!$R$6),0,IF(AND($C646=12,Datenblatt!M646&lt;Datenblatt!$R$7),0,IF(AND($C646=11,Datenblatt!M646&lt;Datenblatt!$R$8),0,IF(AND($C646=13,Datenblatt!M646&gt;Datenblatt!$Q$3),100,IF(AND($C646=14,Datenblatt!M646&gt;Datenblatt!$Q$4),100,IF(AND($C646=15,Datenblatt!M646&gt;Datenblatt!$Q$5),100,IF(AND($C646=16,Datenblatt!M646&gt;Datenblatt!$Q$6),100,IF(AND($C646=12,Datenblatt!M646&gt;Datenblatt!$Q$7),100,IF(AND($C646=11,Datenblatt!M646&gt;Datenblatt!$Q$8),100,IF(Übersicht!$C646=13,Datenblatt!$B$3*Datenblatt!M646^3+Datenblatt!$C$3*Datenblatt!M646^2+Datenblatt!$D$3*Datenblatt!M646+Datenblatt!$E$3,IF(Übersicht!$C646=14,Datenblatt!$B$4*Datenblatt!M646^3+Datenblatt!$C$4*Datenblatt!M646^2+Datenblatt!$D$4*Datenblatt!M646+Datenblatt!$E$4,IF(Übersicht!$C646=15,Datenblatt!$B$5*Datenblatt!M646^3+Datenblatt!$C$5*Datenblatt!M646^2+Datenblatt!$D$5*Datenblatt!M646+Datenblatt!$E$5,IF(Übersicht!$C646=16,Datenblatt!$B$6*Datenblatt!M646^3+Datenblatt!$C$6*Datenblatt!M646^2+Datenblatt!$D$6*Datenblatt!M646+Datenblatt!$E$6,IF(Übersicht!$C646=12,Datenblatt!$B$7*Datenblatt!M646^3+Datenblatt!$C$7*Datenblatt!M646^2+Datenblatt!$D$7*Datenblatt!M646+Datenblatt!$E$7,IF(Übersicht!$C646=11,Datenblatt!$B$8*Datenblatt!M646^3+Datenblatt!$C$8*Datenblatt!M646^2+Datenblatt!$D$8*Datenblatt!M646+Datenblatt!$E$8,0))))))))))))))))))</f>
        <v>#DIV/0!</v>
      </c>
      <c r="K646" t="e">
        <f>IF(AND(Übersicht!$C646=13,Datenblatt!N646&lt;Datenblatt!$T$3),0,IF(AND(Übersicht!$C646=14,Datenblatt!N646&lt;Datenblatt!$T$4),0,IF(AND(Übersicht!$C646=15,Datenblatt!N646&lt;Datenblatt!$T$5),0,IF(AND(Übersicht!$C646=16,Datenblatt!N646&lt;Datenblatt!$T$6),0,IF(AND(Übersicht!$C646=12,Datenblatt!N646&lt;Datenblatt!$T$7),0,IF(AND(Übersicht!$C646=11,Datenblatt!N646&lt;Datenblatt!$T$8),0,IF(AND($C646=13,Datenblatt!N646&gt;Datenblatt!$S$3),100,IF(AND($C646=14,Datenblatt!N646&gt;Datenblatt!$S$4),100,IF(AND($C646=15,Datenblatt!N646&gt;Datenblatt!$S$5),100,IF(AND($C646=16,Datenblatt!N646&gt;Datenblatt!$S$6),100,IF(AND($C646=12,Datenblatt!N646&gt;Datenblatt!$S$7),100,IF(AND($C646=11,Datenblatt!N646&gt;Datenblatt!$S$8),100,IF(Übersicht!$C646=13,Datenblatt!$B$11*Datenblatt!N646^3+Datenblatt!$C$11*Datenblatt!N646^2+Datenblatt!$D$11*Datenblatt!N646+Datenblatt!$E$11,IF(Übersicht!$C646=14,Datenblatt!$B$12*Datenblatt!N646^3+Datenblatt!$C$12*Datenblatt!N646^2+Datenblatt!$D$12*Datenblatt!N646+Datenblatt!$E$12,IF(Übersicht!$C646=15,Datenblatt!$B$13*Datenblatt!N646^3+Datenblatt!$C$13*Datenblatt!N646^2+Datenblatt!$D$13*Datenblatt!N646+Datenblatt!$E$13,IF(Übersicht!$C646=16,Datenblatt!$B$14*Datenblatt!N646^3+Datenblatt!$C$14*Datenblatt!N646^2+Datenblatt!$D$14*Datenblatt!N646+Datenblatt!$E$14,IF(Übersicht!$C646=12,Datenblatt!$B$15*Datenblatt!N646^3+Datenblatt!$C$15*Datenblatt!N646^2+Datenblatt!$D$15*Datenblatt!N646+Datenblatt!$E$15,IF(Übersicht!$C646=11,Datenblatt!$B$16*Datenblatt!N646^3+Datenblatt!$C$16*Datenblatt!N646^2+Datenblatt!$D$16*Datenblatt!N646+Datenblatt!$E$16,0))))))))))))))))))</f>
        <v>#DIV/0!</v>
      </c>
      <c r="L646">
        <f>IF(AND($C646=13,G646&lt;Datenblatt!$V$3),0,IF(AND($C646=14,G646&lt;Datenblatt!$V$4),0,IF(AND($C646=15,G646&lt;Datenblatt!$V$5),0,IF(AND($C646=16,G646&lt;Datenblatt!$V$6),0,IF(AND($C646=12,G646&lt;Datenblatt!$V$7),0,IF(AND($C646=11,G646&lt;Datenblatt!$V$8),0,IF(AND($C646=13,G646&gt;Datenblatt!$U$3),100,IF(AND($C646=14,G646&gt;Datenblatt!$U$4),100,IF(AND($C646=15,G646&gt;Datenblatt!$U$5),100,IF(AND($C646=16,G646&gt;Datenblatt!$U$6),100,IF(AND($C646=12,G646&gt;Datenblatt!$U$7),100,IF(AND($C646=11,G646&gt;Datenblatt!$U$8),100,IF($C646=13,(Datenblatt!$B$19*Übersicht!G646^3)+(Datenblatt!$C$19*Übersicht!G646^2)+(Datenblatt!$D$19*Übersicht!G646)+Datenblatt!$E$19,IF($C646=14,(Datenblatt!$B$20*Übersicht!G646^3)+(Datenblatt!$C$20*Übersicht!G646^2)+(Datenblatt!$D$20*Übersicht!G646)+Datenblatt!$E$20,IF($C646=15,(Datenblatt!$B$21*Übersicht!G646^3)+(Datenblatt!$C$21*Übersicht!G646^2)+(Datenblatt!$D$21*Übersicht!G646)+Datenblatt!$E$21,IF($C646=16,(Datenblatt!$B$22*Übersicht!G646^3)+(Datenblatt!$C$22*Übersicht!G646^2)+(Datenblatt!$D$22*Übersicht!G646)+Datenblatt!$E$22,IF($C646=12,(Datenblatt!$B$23*Übersicht!G646^3)+(Datenblatt!$C$23*Übersicht!G646^2)+(Datenblatt!$D$23*Übersicht!G646)+Datenblatt!$E$23,IF($C646=11,(Datenblatt!$B$24*Übersicht!G646^3)+(Datenblatt!$C$24*Übersicht!G646^2)+(Datenblatt!$D$24*Übersicht!G646)+Datenblatt!$E$24,0))))))))))))))))))</f>
        <v>0</v>
      </c>
      <c r="M646">
        <f>IF(AND(H646="",C646=11),Datenblatt!$I$26,IF(AND(H646="",C646=12),Datenblatt!$I$26,IF(AND(H646="",C646=16),Datenblatt!$I$27,IF(AND(H646="",C646=15),Datenblatt!$I$26,IF(AND(H646="",C646=14),Datenblatt!$I$26,IF(AND(H646="",C646=13),Datenblatt!$I$26,IF(AND($C646=13,H646&gt;Datenblatt!$X$3),0,IF(AND($C646=14,H646&gt;Datenblatt!$X$4),0,IF(AND($C646=15,H646&gt;Datenblatt!$X$5),0,IF(AND($C646=16,H646&gt;Datenblatt!$X$6),0,IF(AND($C646=12,H646&gt;Datenblatt!$X$7),0,IF(AND($C646=11,H646&gt;Datenblatt!$X$8),0,IF(AND($C646=13,H646&lt;Datenblatt!$W$3),100,IF(AND($C646=14,H646&lt;Datenblatt!$W$4),100,IF(AND($C646=15,H646&lt;Datenblatt!$W$5),100,IF(AND($C646=16,H646&lt;Datenblatt!$W$6),100,IF(AND($C646=12,H646&lt;Datenblatt!$W$7),100,IF(AND($C646=11,H646&lt;Datenblatt!$W$8),100,IF($C646=13,(Datenblatt!$B$27*Übersicht!H646^3)+(Datenblatt!$C$27*Übersicht!H646^2)+(Datenblatt!$D$27*Übersicht!H646)+Datenblatt!$E$27,IF($C646=14,(Datenblatt!$B$28*Übersicht!H646^3)+(Datenblatt!$C$28*Übersicht!H646^2)+(Datenblatt!$D$28*Übersicht!H646)+Datenblatt!$E$28,IF($C646=15,(Datenblatt!$B$29*Übersicht!H646^3)+(Datenblatt!$C$29*Übersicht!H646^2)+(Datenblatt!$D$29*Übersicht!H646)+Datenblatt!$E$29,IF($C646=16,(Datenblatt!$B$30*Übersicht!H646^3)+(Datenblatt!$C$30*Übersicht!H646^2)+(Datenblatt!$D$30*Übersicht!H646)+Datenblatt!$E$30,IF($C646=12,(Datenblatt!$B$31*Übersicht!H646^3)+(Datenblatt!$C$31*Übersicht!H646^2)+(Datenblatt!$D$31*Übersicht!H646)+Datenblatt!$E$31,IF($C646=11,(Datenblatt!$B$32*Übersicht!H646^3)+(Datenblatt!$C$32*Übersicht!H646^2)+(Datenblatt!$D$32*Übersicht!H646)+Datenblatt!$E$32,0))))))))))))))))))))))))</f>
        <v>0</v>
      </c>
      <c r="N646">
        <f>IF(AND(H646="",C646=11),Datenblatt!$I$29,IF(AND(H646="",C646=12),Datenblatt!$I$29,IF(AND(H646="",C646=16),Datenblatt!$I$29,IF(AND(H646="",C646=15),Datenblatt!$I$29,IF(AND(H646="",C646=14),Datenblatt!$I$29,IF(AND(H646="",C646=13),Datenblatt!$I$29,IF(AND($C646=13,H646&gt;Datenblatt!$X$3),0,IF(AND($C646=14,H646&gt;Datenblatt!$X$4),0,IF(AND($C646=15,H646&gt;Datenblatt!$X$5),0,IF(AND($C646=16,H646&gt;Datenblatt!$X$6),0,IF(AND($C646=12,H646&gt;Datenblatt!$X$7),0,IF(AND($C646=11,H646&gt;Datenblatt!$X$8),0,IF(AND($C646=13,H646&lt;Datenblatt!$W$3),100,IF(AND($C646=14,H646&lt;Datenblatt!$W$4),100,IF(AND($C646=15,H646&lt;Datenblatt!$W$5),100,IF(AND($C646=16,H646&lt;Datenblatt!$W$6),100,IF(AND($C646=12,H646&lt;Datenblatt!$W$7),100,IF(AND($C646=11,H646&lt;Datenblatt!$W$8),100,IF($C646=13,(Datenblatt!$B$27*Übersicht!H646^3)+(Datenblatt!$C$27*Übersicht!H646^2)+(Datenblatt!$D$27*Übersicht!H646)+Datenblatt!$E$27,IF($C646=14,(Datenblatt!$B$28*Übersicht!H646^3)+(Datenblatt!$C$28*Übersicht!H646^2)+(Datenblatt!$D$28*Übersicht!H646)+Datenblatt!$E$28,IF($C646=15,(Datenblatt!$B$29*Übersicht!H646^3)+(Datenblatt!$C$29*Übersicht!H646^2)+(Datenblatt!$D$29*Übersicht!H646)+Datenblatt!$E$29,IF($C646=16,(Datenblatt!$B$30*Übersicht!H646^3)+(Datenblatt!$C$30*Übersicht!H646^2)+(Datenblatt!$D$30*Übersicht!H646)+Datenblatt!$E$30,IF($C646=12,(Datenblatt!$B$31*Übersicht!H646^3)+(Datenblatt!$C$31*Übersicht!H646^2)+(Datenblatt!$D$31*Übersicht!H646)+Datenblatt!$E$31,IF($C646=11,(Datenblatt!$B$32*Übersicht!H646^3)+(Datenblatt!$C$32*Übersicht!H646^2)+(Datenblatt!$D$32*Übersicht!H646)+Datenblatt!$E$32,0))))))))))))))))))))))))</f>
        <v>0</v>
      </c>
      <c r="O646" s="2" t="e">
        <f t="shared" si="40"/>
        <v>#DIV/0!</v>
      </c>
      <c r="P646" s="2" t="e">
        <f t="shared" si="41"/>
        <v>#DIV/0!</v>
      </c>
      <c r="R646" s="2"/>
      <c r="S646" s="2">
        <f>Datenblatt!$I$10</f>
        <v>62.816491055091916</v>
      </c>
      <c r="T646" s="2">
        <f>Datenblatt!$I$18</f>
        <v>62.379148900450787</v>
      </c>
      <c r="U646" s="2">
        <f>Datenblatt!$I$26</f>
        <v>55.885385458572635</v>
      </c>
      <c r="V646" s="2">
        <f>Datenblatt!$I$34</f>
        <v>60.727085155488531</v>
      </c>
      <c r="W646" s="7" t="e">
        <f t="shared" si="42"/>
        <v>#DIV/0!</v>
      </c>
      <c r="Y646" s="2">
        <f>Datenblatt!$I$5</f>
        <v>73.48733784597421</v>
      </c>
      <c r="Z646">
        <f>Datenblatt!$I$13</f>
        <v>79.926562848016317</v>
      </c>
      <c r="AA646">
        <f>Datenblatt!$I$21</f>
        <v>79.953620531215734</v>
      </c>
      <c r="AB646">
        <f>Datenblatt!$I$29</f>
        <v>70.851454876954847</v>
      </c>
      <c r="AC646">
        <f>Datenblatt!$I$37</f>
        <v>75.813025407742586</v>
      </c>
      <c r="AD646" s="7" t="e">
        <f t="shared" si="43"/>
        <v>#DIV/0!</v>
      </c>
    </row>
    <row r="647" spans="10:30" ht="19" x14ac:dyDescent="0.25">
      <c r="J647" s="3" t="e">
        <f>IF(AND($C647=13,Datenblatt!M647&lt;Datenblatt!$R$3),0,IF(AND($C647=14,Datenblatt!M647&lt;Datenblatt!$R$4),0,IF(AND($C647=15,Datenblatt!M647&lt;Datenblatt!$R$5),0,IF(AND($C647=16,Datenblatt!M647&lt;Datenblatt!$R$6),0,IF(AND($C647=12,Datenblatt!M647&lt;Datenblatt!$R$7),0,IF(AND($C647=11,Datenblatt!M647&lt;Datenblatt!$R$8),0,IF(AND($C647=13,Datenblatt!M647&gt;Datenblatt!$Q$3),100,IF(AND($C647=14,Datenblatt!M647&gt;Datenblatt!$Q$4),100,IF(AND($C647=15,Datenblatt!M647&gt;Datenblatt!$Q$5),100,IF(AND($C647=16,Datenblatt!M647&gt;Datenblatt!$Q$6),100,IF(AND($C647=12,Datenblatt!M647&gt;Datenblatt!$Q$7),100,IF(AND($C647=11,Datenblatt!M647&gt;Datenblatt!$Q$8),100,IF(Übersicht!$C647=13,Datenblatt!$B$3*Datenblatt!M647^3+Datenblatt!$C$3*Datenblatt!M647^2+Datenblatt!$D$3*Datenblatt!M647+Datenblatt!$E$3,IF(Übersicht!$C647=14,Datenblatt!$B$4*Datenblatt!M647^3+Datenblatt!$C$4*Datenblatt!M647^2+Datenblatt!$D$4*Datenblatt!M647+Datenblatt!$E$4,IF(Übersicht!$C647=15,Datenblatt!$B$5*Datenblatt!M647^3+Datenblatt!$C$5*Datenblatt!M647^2+Datenblatt!$D$5*Datenblatt!M647+Datenblatt!$E$5,IF(Übersicht!$C647=16,Datenblatt!$B$6*Datenblatt!M647^3+Datenblatt!$C$6*Datenblatt!M647^2+Datenblatt!$D$6*Datenblatt!M647+Datenblatt!$E$6,IF(Übersicht!$C647=12,Datenblatt!$B$7*Datenblatt!M647^3+Datenblatt!$C$7*Datenblatt!M647^2+Datenblatt!$D$7*Datenblatt!M647+Datenblatt!$E$7,IF(Übersicht!$C647=11,Datenblatt!$B$8*Datenblatt!M647^3+Datenblatt!$C$8*Datenblatt!M647^2+Datenblatt!$D$8*Datenblatt!M647+Datenblatt!$E$8,0))))))))))))))))))</f>
        <v>#DIV/0!</v>
      </c>
      <c r="K647" t="e">
        <f>IF(AND(Übersicht!$C647=13,Datenblatt!N647&lt;Datenblatt!$T$3),0,IF(AND(Übersicht!$C647=14,Datenblatt!N647&lt;Datenblatt!$T$4),0,IF(AND(Übersicht!$C647=15,Datenblatt!N647&lt;Datenblatt!$T$5),0,IF(AND(Übersicht!$C647=16,Datenblatt!N647&lt;Datenblatt!$T$6),0,IF(AND(Übersicht!$C647=12,Datenblatt!N647&lt;Datenblatt!$T$7),0,IF(AND(Übersicht!$C647=11,Datenblatt!N647&lt;Datenblatt!$T$8),0,IF(AND($C647=13,Datenblatt!N647&gt;Datenblatt!$S$3),100,IF(AND($C647=14,Datenblatt!N647&gt;Datenblatt!$S$4),100,IF(AND($C647=15,Datenblatt!N647&gt;Datenblatt!$S$5),100,IF(AND($C647=16,Datenblatt!N647&gt;Datenblatt!$S$6),100,IF(AND($C647=12,Datenblatt!N647&gt;Datenblatt!$S$7),100,IF(AND($C647=11,Datenblatt!N647&gt;Datenblatt!$S$8),100,IF(Übersicht!$C647=13,Datenblatt!$B$11*Datenblatt!N647^3+Datenblatt!$C$11*Datenblatt!N647^2+Datenblatt!$D$11*Datenblatt!N647+Datenblatt!$E$11,IF(Übersicht!$C647=14,Datenblatt!$B$12*Datenblatt!N647^3+Datenblatt!$C$12*Datenblatt!N647^2+Datenblatt!$D$12*Datenblatt!N647+Datenblatt!$E$12,IF(Übersicht!$C647=15,Datenblatt!$B$13*Datenblatt!N647^3+Datenblatt!$C$13*Datenblatt!N647^2+Datenblatt!$D$13*Datenblatt!N647+Datenblatt!$E$13,IF(Übersicht!$C647=16,Datenblatt!$B$14*Datenblatt!N647^3+Datenblatt!$C$14*Datenblatt!N647^2+Datenblatt!$D$14*Datenblatt!N647+Datenblatt!$E$14,IF(Übersicht!$C647=12,Datenblatt!$B$15*Datenblatt!N647^3+Datenblatt!$C$15*Datenblatt!N647^2+Datenblatt!$D$15*Datenblatt!N647+Datenblatt!$E$15,IF(Übersicht!$C647=11,Datenblatt!$B$16*Datenblatt!N647^3+Datenblatt!$C$16*Datenblatt!N647^2+Datenblatt!$D$16*Datenblatt!N647+Datenblatt!$E$16,0))))))))))))))))))</f>
        <v>#DIV/0!</v>
      </c>
      <c r="L647">
        <f>IF(AND($C647=13,G647&lt;Datenblatt!$V$3),0,IF(AND($C647=14,G647&lt;Datenblatt!$V$4),0,IF(AND($C647=15,G647&lt;Datenblatt!$V$5),0,IF(AND($C647=16,G647&lt;Datenblatt!$V$6),0,IF(AND($C647=12,G647&lt;Datenblatt!$V$7),0,IF(AND($C647=11,G647&lt;Datenblatt!$V$8),0,IF(AND($C647=13,G647&gt;Datenblatt!$U$3),100,IF(AND($C647=14,G647&gt;Datenblatt!$U$4),100,IF(AND($C647=15,G647&gt;Datenblatt!$U$5),100,IF(AND($C647=16,G647&gt;Datenblatt!$U$6),100,IF(AND($C647=12,G647&gt;Datenblatt!$U$7),100,IF(AND($C647=11,G647&gt;Datenblatt!$U$8),100,IF($C647=13,(Datenblatt!$B$19*Übersicht!G647^3)+(Datenblatt!$C$19*Übersicht!G647^2)+(Datenblatt!$D$19*Übersicht!G647)+Datenblatt!$E$19,IF($C647=14,(Datenblatt!$B$20*Übersicht!G647^3)+(Datenblatt!$C$20*Übersicht!G647^2)+(Datenblatt!$D$20*Übersicht!G647)+Datenblatt!$E$20,IF($C647=15,(Datenblatt!$B$21*Übersicht!G647^3)+(Datenblatt!$C$21*Übersicht!G647^2)+(Datenblatt!$D$21*Übersicht!G647)+Datenblatt!$E$21,IF($C647=16,(Datenblatt!$B$22*Übersicht!G647^3)+(Datenblatt!$C$22*Übersicht!G647^2)+(Datenblatt!$D$22*Übersicht!G647)+Datenblatt!$E$22,IF($C647=12,(Datenblatt!$B$23*Übersicht!G647^3)+(Datenblatt!$C$23*Übersicht!G647^2)+(Datenblatt!$D$23*Übersicht!G647)+Datenblatt!$E$23,IF($C647=11,(Datenblatt!$B$24*Übersicht!G647^3)+(Datenblatt!$C$24*Übersicht!G647^2)+(Datenblatt!$D$24*Übersicht!G647)+Datenblatt!$E$24,0))))))))))))))))))</f>
        <v>0</v>
      </c>
      <c r="M647">
        <f>IF(AND(H647="",C647=11),Datenblatt!$I$26,IF(AND(H647="",C647=12),Datenblatt!$I$26,IF(AND(H647="",C647=16),Datenblatt!$I$27,IF(AND(H647="",C647=15),Datenblatt!$I$26,IF(AND(H647="",C647=14),Datenblatt!$I$26,IF(AND(H647="",C647=13),Datenblatt!$I$26,IF(AND($C647=13,H647&gt;Datenblatt!$X$3),0,IF(AND($C647=14,H647&gt;Datenblatt!$X$4),0,IF(AND($C647=15,H647&gt;Datenblatt!$X$5),0,IF(AND($C647=16,H647&gt;Datenblatt!$X$6),0,IF(AND($C647=12,H647&gt;Datenblatt!$X$7),0,IF(AND($C647=11,H647&gt;Datenblatt!$X$8),0,IF(AND($C647=13,H647&lt;Datenblatt!$W$3),100,IF(AND($C647=14,H647&lt;Datenblatt!$W$4),100,IF(AND($C647=15,H647&lt;Datenblatt!$W$5),100,IF(AND($C647=16,H647&lt;Datenblatt!$W$6),100,IF(AND($C647=12,H647&lt;Datenblatt!$W$7),100,IF(AND($C647=11,H647&lt;Datenblatt!$W$8),100,IF($C647=13,(Datenblatt!$B$27*Übersicht!H647^3)+(Datenblatt!$C$27*Übersicht!H647^2)+(Datenblatt!$D$27*Übersicht!H647)+Datenblatt!$E$27,IF($C647=14,(Datenblatt!$B$28*Übersicht!H647^3)+(Datenblatt!$C$28*Übersicht!H647^2)+(Datenblatt!$D$28*Übersicht!H647)+Datenblatt!$E$28,IF($C647=15,(Datenblatt!$B$29*Übersicht!H647^3)+(Datenblatt!$C$29*Übersicht!H647^2)+(Datenblatt!$D$29*Übersicht!H647)+Datenblatt!$E$29,IF($C647=16,(Datenblatt!$B$30*Übersicht!H647^3)+(Datenblatt!$C$30*Übersicht!H647^2)+(Datenblatt!$D$30*Übersicht!H647)+Datenblatt!$E$30,IF($C647=12,(Datenblatt!$B$31*Übersicht!H647^3)+(Datenblatt!$C$31*Übersicht!H647^2)+(Datenblatt!$D$31*Übersicht!H647)+Datenblatt!$E$31,IF($C647=11,(Datenblatt!$B$32*Übersicht!H647^3)+(Datenblatt!$C$32*Übersicht!H647^2)+(Datenblatt!$D$32*Übersicht!H647)+Datenblatt!$E$32,0))))))))))))))))))))))))</f>
        <v>0</v>
      </c>
      <c r="N647">
        <f>IF(AND(H647="",C647=11),Datenblatt!$I$29,IF(AND(H647="",C647=12),Datenblatt!$I$29,IF(AND(H647="",C647=16),Datenblatt!$I$29,IF(AND(H647="",C647=15),Datenblatt!$I$29,IF(AND(H647="",C647=14),Datenblatt!$I$29,IF(AND(H647="",C647=13),Datenblatt!$I$29,IF(AND($C647=13,H647&gt;Datenblatt!$X$3),0,IF(AND($C647=14,H647&gt;Datenblatt!$X$4),0,IF(AND($C647=15,H647&gt;Datenblatt!$X$5),0,IF(AND($C647=16,H647&gt;Datenblatt!$X$6),0,IF(AND($C647=12,H647&gt;Datenblatt!$X$7),0,IF(AND($C647=11,H647&gt;Datenblatt!$X$8),0,IF(AND($C647=13,H647&lt;Datenblatt!$W$3),100,IF(AND($C647=14,H647&lt;Datenblatt!$W$4),100,IF(AND($C647=15,H647&lt;Datenblatt!$W$5),100,IF(AND($C647=16,H647&lt;Datenblatt!$W$6),100,IF(AND($C647=12,H647&lt;Datenblatt!$W$7),100,IF(AND($C647=11,H647&lt;Datenblatt!$W$8),100,IF($C647=13,(Datenblatt!$B$27*Übersicht!H647^3)+(Datenblatt!$C$27*Übersicht!H647^2)+(Datenblatt!$D$27*Übersicht!H647)+Datenblatt!$E$27,IF($C647=14,(Datenblatt!$B$28*Übersicht!H647^3)+(Datenblatt!$C$28*Übersicht!H647^2)+(Datenblatt!$D$28*Übersicht!H647)+Datenblatt!$E$28,IF($C647=15,(Datenblatt!$B$29*Übersicht!H647^3)+(Datenblatt!$C$29*Übersicht!H647^2)+(Datenblatt!$D$29*Übersicht!H647)+Datenblatt!$E$29,IF($C647=16,(Datenblatt!$B$30*Übersicht!H647^3)+(Datenblatt!$C$30*Übersicht!H647^2)+(Datenblatt!$D$30*Übersicht!H647)+Datenblatt!$E$30,IF($C647=12,(Datenblatt!$B$31*Übersicht!H647^3)+(Datenblatt!$C$31*Übersicht!H647^2)+(Datenblatt!$D$31*Übersicht!H647)+Datenblatt!$E$31,IF($C647=11,(Datenblatt!$B$32*Übersicht!H647^3)+(Datenblatt!$C$32*Übersicht!H647^2)+(Datenblatt!$D$32*Übersicht!H647)+Datenblatt!$E$32,0))))))))))))))))))))))))</f>
        <v>0</v>
      </c>
      <c r="O647" s="2" t="e">
        <f t="shared" si="40"/>
        <v>#DIV/0!</v>
      </c>
      <c r="P647" s="2" t="e">
        <f t="shared" si="41"/>
        <v>#DIV/0!</v>
      </c>
      <c r="R647" s="2"/>
      <c r="S647" s="2">
        <f>Datenblatt!$I$10</f>
        <v>62.816491055091916</v>
      </c>
      <c r="T647" s="2">
        <f>Datenblatt!$I$18</f>
        <v>62.379148900450787</v>
      </c>
      <c r="U647" s="2">
        <f>Datenblatt!$I$26</f>
        <v>55.885385458572635</v>
      </c>
      <c r="V647" s="2">
        <f>Datenblatt!$I$34</f>
        <v>60.727085155488531</v>
      </c>
      <c r="W647" s="7" t="e">
        <f t="shared" si="42"/>
        <v>#DIV/0!</v>
      </c>
      <c r="Y647" s="2">
        <f>Datenblatt!$I$5</f>
        <v>73.48733784597421</v>
      </c>
      <c r="Z647">
        <f>Datenblatt!$I$13</f>
        <v>79.926562848016317</v>
      </c>
      <c r="AA647">
        <f>Datenblatt!$I$21</f>
        <v>79.953620531215734</v>
      </c>
      <c r="AB647">
        <f>Datenblatt!$I$29</f>
        <v>70.851454876954847</v>
      </c>
      <c r="AC647">
        <f>Datenblatt!$I$37</f>
        <v>75.813025407742586</v>
      </c>
      <c r="AD647" s="7" t="e">
        <f t="shared" si="43"/>
        <v>#DIV/0!</v>
      </c>
    </row>
    <row r="648" spans="10:30" ht="19" x14ac:dyDescent="0.25">
      <c r="J648" s="3" t="e">
        <f>IF(AND($C648=13,Datenblatt!M648&lt;Datenblatt!$R$3),0,IF(AND($C648=14,Datenblatt!M648&lt;Datenblatt!$R$4),0,IF(AND($C648=15,Datenblatt!M648&lt;Datenblatt!$R$5),0,IF(AND($C648=16,Datenblatt!M648&lt;Datenblatt!$R$6),0,IF(AND($C648=12,Datenblatt!M648&lt;Datenblatt!$R$7),0,IF(AND($C648=11,Datenblatt!M648&lt;Datenblatt!$R$8),0,IF(AND($C648=13,Datenblatt!M648&gt;Datenblatt!$Q$3),100,IF(AND($C648=14,Datenblatt!M648&gt;Datenblatt!$Q$4),100,IF(AND($C648=15,Datenblatt!M648&gt;Datenblatt!$Q$5),100,IF(AND($C648=16,Datenblatt!M648&gt;Datenblatt!$Q$6),100,IF(AND($C648=12,Datenblatt!M648&gt;Datenblatt!$Q$7),100,IF(AND($C648=11,Datenblatt!M648&gt;Datenblatt!$Q$8),100,IF(Übersicht!$C648=13,Datenblatt!$B$3*Datenblatt!M648^3+Datenblatt!$C$3*Datenblatt!M648^2+Datenblatt!$D$3*Datenblatt!M648+Datenblatt!$E$3,IF(Übersicht!$C648=14,Datenblatt!$B$4*Datenblatt!M648^3+Datenblatt!$C$4*Datenblatt!M648^2+Datenblatt!$D$4*Datenblatt!M648+Datenblatt!$E$4,IF(Übersicht!$C648=15,Datenblatt!$B$5*Datenblatt!M648^3+Datenblatt!$C$5*Datenblatt!M648^2+Datenblatt!$D$5*Datenblatt!M648+Datenblatt!$E$5,IF(Übersicht!$C648=16,Datenblatt!$B$6*Datenblatt!M648^3+Datenblatt!$C$6*Datenblatt!M648^2+Datenblatt!$D$6*Datenblatt!M648+Datenblatt!$E$6,IF(Übersicht!$C648=12,Datenblatt!$B$7*Datenblatt!M648^3+Datenblatt!$C$7*Datenblatt!M648^2+Datenblatt!$D$7*Datenblatt!M648+Datenblatt!$E$7,IF(Übersicht!$C648=11,Datenblatt!$B$8*Datenblatt!M648^3+Datenblatt!$C$8*Datenblatt!M648^2+Datenblatt!$D$8*Datenblatt!M648+Datenblatt!$E$8,0))))))))))))))))))</f>
        <v>#DIV/0!</v>
      </c>
      <c r="K648" t="e">
        <f>IF(AND(Übersicht!$C648=13,Datenblatt!N648&lt;Datenblatt!$T$3),0,IF(AND(Übersicht!$C648=14,Datenblatt!N648&lt;Datenblatt!$T$4),0,IF(AND(Übersicht!$C648=15,Datenblatt!N648&lt;Datenblatt!$T$5),0,IF(AND(Übersicht!$C648=16,Datenblatt!N648&lt;Datenblatt!$T$6),0,IF(AND(Übersicht!$C648=12,Datenblatt!N648&lt;Datenblatt!$T$7),0,IF(AND(Übersicht!$C648=11,Datenblatt!N648&lt;Datenblatt!$T$8),0,IF(AND($C648=13,Datenblatt!N648&gt;Datenblatt!$S$3),100,IF(AND($C648=14,Datenblatt!N648&gt;Datenblatt!$S$4),100,IF(AND($C648=15,Datenblatt!N648&gt;Datenblatt!$S$5),100,IF(AND($C648=16,Datenblatt!N648&gt;Datenblatt!$S$6),100,IF(AND($C648=12,Datenblatt!N648&gt;Datenblatt!$S$7),100,IF(AND($C648=11,Datenblatt!N648&gt;Datenblatt!$S$8),100,IF(Übersicht!$C648=13,Datenblatt!$B$11*Datenblatt!N648^3+Datenblatt!$C$11*Datenblatt!N648^2+Datenblatt!$D$11*Datenblatt!N648+Datenblatt!$E$11,IF(Übersicht!$C648=14,Datenblatt!$B$12*Datenblatt!N648^3+Datenblatt!$C$12*Datenblatt!N648^2+Datenblatt!$D$12*Datenblatt!N648+Datenblatt!$E$12,IF(Übersicht!$C648=15,Datenblatt!$B$13*Datenblatt!N648^3+Datenblatt!$C$13*Datenblatt!N648^2+Datenblatt!$D$13*Datenblatt!N648+Datenblatt!$E$13,IF(Übersicht!$C648=16,Datenblatt!$B$14*Datenblatt!N648^3+Datenblatt!$C$14*Datenblatt!N648^2+Datenblatt!$D$14*Datenblatt!N648+Datenblatt!$E$14,IF(Übersicht!$C648=12,Datenblatt!$B$15*Datenblatt!N648^3+Datenblatt!$C$15*Datenblatt!N648^2+Datenblatt!$D$15*Datenblatt!N648+Datenblatt!$E$15,IF(Übersicht!$C648=11,Datenblatt!$B$16*Datenblatt!N648^3+Datenblatt!$C$16*Datenblatt!N648^2+Datenblatt!$D$16*Datenblatt!N648+Datenblatt!$E$16,0))))))))))))))))))</f>
        <v>#DIV/0!</v>
      </c>
      <c r="L648">
        <f>IF(AND($C648=13,G648&lt;Datenblatt!$V$3),0,IF(AND($C648=14,G648&lt;Datenblatt!$V$4),0,IF(AND($C648=15,G648&lt;Datenblatt!$V$5),0,IF(AND($C648=16,G648&lt;Datenblatt!$V$6),0,IF(AND($C648=12,G648&lt;Datenblatt!$V$7),0,IF(AND($C648=11,G648&lt;Datenblatt!$V$8),0,IF(AND($C648=13,G648&gt;Datenblatt!$U$3),100,IF(AND($C648=14,G648&gt;Datenblatt!$U$4),100,IF(AND($C648=15,G648&gt;Datenblatt!$U$5),100,IF(AND($C648=16,G648&gt;Datenblatt!$U$6),100,IF(AND($C648=12,G648&gt;Datenblatt!$U$7),100,IF(AND($C648=11,G648&gt;Datenblatt!$U$8),100,IF($C648=13,(Datenblatt!$B$19*Übersicht!G648^3)+(Datenblatt!$C$19*Übersicht!G648^2)+(Datenblatt!$D$19*Übersicht!G648)+Datenblatt!$E$19,IF($C648=14,(Datenblatt!$B$20*Übersicht!G648^3)+(Datenblatt!$C$20*Übersicht!G648^2)+(Datenblatt!$D$20*Übersicht!G648)+Datenblatt!$E$20,IF($C648=15,(Datenblatt!$B$21*Übersicht!G648^3)+(Datenblatt!$C$21*Übersicht!G648^2)+(Datenblatt!$D$21*Übersicht!G648)+Datenblatt!$E$21,IF($C648=16,(Datenblatt!$B$22*Übersicht!G648^3)+(Datenblatt!$C$22*Übersicht!G648^2)+(Datenblatt!$D$22*Übersicht!G648)+Datenblatt!$E$22,IF($C648=12,(Datenblatt!$B$23*Übersicht!G648^3)+(Datenblatt!$C$23*Übersicht!G648^2)+(Datenblatt!$D$23*Übersicht!G648)+Datenblatt!$E$23,IF($C648=11,(Datenblatt!$B$24*Übersicht!G648^3)+(Datenblatt!$C$24*Übersicht!G648^2)+(Datenblatt!$D$24*Übersicht!G648)+Datenblatt!$E$24,0))))))))))))))))))</f>
        <v>0</v>
      </c>
      <c r="M648">
        <f>IF(AND(H648="",C648=11),Datenblatt!$I$26,IF(AND(H648="",C648=12),Datenblatt!$I$26,IF(AND(H648="",C648=16),Datenblatt!$I$27,IF(AND(H648="",C648=15),Datenblatt!$I$26,IF(AND(H648="",C648=14),Datenblatt!$I$26,IF(AND(H648="",C648=13),Datenblatt!$I$26,IF(AND($C648=13,H648&gt;Datenblatt!$X$3),0,IF(AND($C648=14,H648&gt;Datenblatt!$X$4),0,IF(AND($C648=15,H648&gt;Datenblatt!$X$5),0,IF(AND($C648=16,H648&gt;Datenblatt!$X$6),0,IF(AND($C648=12,H648&gt;Datenblatt!$X$7),0,IF(AND($C648=11,H648&gt;Datenblatt!$X$8),0,IF(AND($C648=13,H648&lt;Datenblatt!$W$3),100,IF(AND($C648=14,H648&lt;Datenblatt!$W$4),100,IF(AND($C648=15,H648&lt;Datenblatt!$W$5),100,IF(AND($C648=16,H648&lt;Datenblatt!$W$6),100,IF(AND($C648=12,H648&lt;Datenblatt!$W$7),100,IF(AND($C648=11,H648&lt;Datenblatt!$W$8),100,IF($C648=13,(Datenblatt!$B$27*Übersicht!H648^3)+(Datenblatt!$C$27*Übersicht!H648^2)+(Datenblatt!$D$27*Übersicht!H648)+Datenblatt!$E$27,IF($C648=14,(Datenblatt!$B$28*Übersicht!H648^3)+(Datenblatt!$C$28*Übersicht!H648^2)+(Datenblatt!$D$28*Übersicht!H648)+Datenblatt!$E$28,IF($C648=15,(Datenblatt!$B$29*Übersicht!H648^3)+(Datenblatt!$C$29*Übersicht!H648^2)+(Datenblatt!$D$29*Übersicht!H648)+Datenblatt!$E$29,IF($C648=16,(Datenblatt!$B$30*Übersicht!H648^3)+(Datenblatt!$C$30*Übersicht!H648^2)+(Datenblatt!$D$30*Übersicht!H648)+Datenblatt!$E$30,IF($C648=12,(Datenblatt!$B$31*Übersicht!H648^3)+(Datenblatt!$C$31*Übersicht!H648^2)+(Datenblatt!$D$31*Übersicht!H648)+Datenblatt!$E$31,IF($C648=11,(Datenblatt!$B$32*Übersicht!H648^3)+(Datenblatt!$C$32*Übersicht!H648^2)+(Datenblatt!$D$32*Übersicht!H648)+Datenblatt!$E$32,0))))))))))))))))))))))))</f>
        <v>0</v>
      </c>
      <c r="N648">
        <f>IF(AND(H648="",C648=11),Datenblatt!$I$29,IF(AND(H648="",C648=12),Datenblatt!$I$29,IF(AND(H648="",C648=16),Datenblatt!$I$29,IF(AND(H648="",C648=15),Datenblatt!$I$29,IF(AND(H648="",C648=14),Datenblatt!$I$29,IF(AND(H648="",C648=13),Datenblatt!$I$29,IF(AND($C648=13,H648&gt;Datenblatt!$X$3),0,IF(AND($C648=14,H648&gt;Datenblatt!$X$4),0,IF(AND($C648=15,H648&gt;Datenblatt!$X$5),0,IF(AND($C648=16,H648&gt;Datenblatt!$X$6),0,IF(AND($C648=12,H648&gt;Datenblatt!$X$7),0,IF(AND($C648=11,H648&gt;Datenblatt!$X$8),0,IF(AND($C648=13,H648&lt;Datenblatt!$W$3),100,IF(AND($C648=14,H648&lt;Datenblatt!$W$4),100,IF(AND($C648=15,H648&lt;Datenblatt!$W$5),100,IF(AND($C648=16,H648&lt;Datenblatt!$W$6),100,IF(AND($C648=12,H648&lt;Datenblatt!$W$7),100,IF(AND($C648=11,H648&lt;Datenblatt!$W$8),100,IF($C648=13,(Datenblatt!$B$27*Übersicht!H648^3)+(Datenblatt!$C$27*Übersicht!H648^2)+(Datenblatt!$D$27*Übersicht!H648)+Datenblatt!$E$27,IF($C648=14,(Datenblatt!$B$28*Übersicht!H648^3)+(Datenblatt!$C$28*Übersicht!H648^2)+(Datenblatt!$D$28*Übersicht!H648)+Datenblatt!$E$28,IF($C648=15,(Datenblatt!$B$29*Übersicht!H648^3)+(Datenblatt!$C$29*Übersicht!H648^2)+(Datenblatt!$D$29*Übersicht!H648)+Datenblatt!$E$29,IF($C648=16,(Datenblatt!$B$30*Übersicht!H648^3)+(Datenblatt!$C$30*Übersicht!H648^2)+(Datenblatt!$D$30*Übersicht!H648)+Datenblatt!$E$30,IF($C648=12,(Datenblatt!$B$31*Übersicht!H648^3)+(Datenblatt!$C$31*Übersicht!H648^2)+(Datenblatt!$D$31*Übersicht!H648)+Datenblatt!$E$31,IF($C648=11,(Datenblatt!$B$32*Übersicht!H648^3)+(Datenblatt!$C$32*Übersicht!H648^2)+(Datenblatt!$D$32*Übersicht!H648)+Datenblatt!$E$32,0))))))))))))))))))))))))</f>
        <v>0</v>
      </c>
      <c r="O648" s="2" t="e">
        <f t="shared" si="40"/>
        <v>#DIV/0!</v>
      </c>
      <c r="P648" s="2" t="e">
        <f t="shared" si="41"/>
        <v>#DIV/0!</v>
      </c>
      <c r="R648" s="2"/>
      <c r="S648" s="2">
        <f>Datenblatt!$I$10</f>
        <v>62.816491055091916</v>
      </c>
      <c r="T648" s="2">
        <f>Datenblatt!$I$18</f>
        <v>62.379148900450787</v>
      </c>
      <c r="U648" s="2">
        <f>Datenblatt!$I$26</f>
        <v>55.885385458572635</v>
      </c>
      <c r="V648" s="2">
        <f>Datenblatt!$I$34</f>
        <v>60.727085155488531</v>
      </c>
      <c r="W648" s="7" t="e">
        <f t="shared" si="42"/>
        <v>#DIV/0!</v>
      </c>
      <c r="Y648" s="2">
        <f>Datenblatt!$I$5</f>
        <v>73.48733784597421</v>
      </c>
      <c r="Z648">
        <f>Datenblatt!$I$13</f>
        <v>79.926562848016317</v>
      </c>
      <c r="AA648">
        <f>Datenblatt!$I$21</f>
        <v>79.953620531215734</v>
      </c>
      <c r="AB648">
        <f>Datenblatt!$I$29</f>
        <v>70.851454876954847</v>
      </c>
      <c r="AC648">
        <f>Datenblatt!$I$37</f>
        <v>75.813025407742586</v>
      </c>
      <c r="AD648" s="7" t="e">
        <f t="shared" si="43"/>
        <v>#DIV/0!</v>
      </c>
    </row>
    <row r="649" spans="10:30" ht="19" x14ac:dyDescent="0.25">
      <c r="J649" s="3" t="e">
        <f>IF(AND($C649=13,Datenblatt!M649&lt;Datenblatt!$R$3),0,IF(AND($C649=14,Datenblatt!M649&lt;Datenblatt!$R$4),0,IF(AND($C649=15,Datenblatt!M649&lt;Datenblatt!$R$5),0,IF(AND($C649=16,Datenblatt!M649&lt;Datenblatt!$R$6),0,IF(AND($C649=12,Datenblatt!M649&lt;Datenblatt!$R$7),0,IF(AND($C649=11,Datenblatt!M649&lt;Datenblatt!$R$8),0,IF(AND($C649=13,Datenblatt!M649&gt;Datenblatt!$Q$3),100,IF(AND($C649=14,Datenblatt!M649&gt;Datenblatt!$Q$4),100,IF(AND($C649=15,Datenblatt!M649&gt;Datenblatt!$Q$5),100,IF(AND($C649=16,Datenblatt!M649&gt;Datenblatt!$Q$6),100,IF(AND($C649=12,Datenblatt!M649&gt;Datenblatt!$Q$7),100,IF(AND($C649=11,Datenblatt!M649&gt;Datenblatt!$Q$8),100,IF(Übersicht!$C649=13,Datenblatt!$B$3*Datenblatt!M649^3+Datenblatt!$C$3*Datenblatt!M649^2+Datenblatt!$D$3*Datenblatt!M649+Datenblatt!$E$3,IF(Übersicht!$C649=14,Datenblatt!$B$4*Datenblatt!M649^3+Datenblatt!$C$4*Datenblatt!M649^2+Datenblatt!$D$4*Datenblatt!M649+Datenblatt!$E$4,IF(Übersicht!$C649=15,Datenblatt!$B$5*Datenblatt!M649^3+Datenblatt!$C$5*Datenblatt!M649^2+Datenblatt!$D$5*Datenblatt!M649+Datenblatt!$E$5,IF(Übersicht!$C649=16,Datenblatt!$B$6*Datenblatt!M649^3+Datenblatt!$C$6*Datenblatt!M649^2+Datenblatt!$D$6*Datenblatt!M649+Datenblatt!$E$6,IF(Übersicht!$C649=12,Datenblatt!$B$7*Datenblatt!M649^3+Datenblatt!$C$7*Datenblatt!M649^2+Datenblatt!$D$7*Datenblatt!M649+Datenblatt!$E$7,IF(Übersicht!$C649=11,Datenblatt!$B$8*Datenblatt!M649^3+Datenblatt!$C$8*Datenblatt!M649^2+Datenblatt!$D$8*Datenblatt!M649+Datenblatt!$E$8,0))))))))))))))))))</f>
        <v>#DIV/0!</v>
      </c>
      <c r="K649" t="e">
        <f>IF(AND(Übersicht!$C649=13,Datenblatt!N649&lt;Datenblatt!$T$3),0,IF(AND(Übersicht!$C649=14,Datenblatt!N649&lt;Datenblatt!$T$4),0,IF(AND(Übersicht!$C649=15,Datenblatt!N649&lt;Datenblatt!$T$5),0,IF(AND(Übersicht!$C649=16,Datenblatt!N649&lt;Datenblatt!$T$6),0,IF(AND(Übersicht!$C649=12,Datenblatt!N649&lt;Datenblatt!$T$7),0,IF(AND(Übersicht!$C649=11,Datenblatt!N649&lt;Datenblatt!$T$8),0,IF(AND($C649=13,Datenblatt!N649&gt;Datenblatt!$S$3),100,IF(AND($C649=14,Datenblatt!N649&gt;Datenblatt!$S$4),100,IF(AND($C649=15,Datenblatt!N649&gt;Datenblatt!$S$5),100,IF(AND($C649=16,Datenblatt!N649&gt;Datenblatt!$S$6),100,IF(AND($C649=12,Datenblatt!N649&gt;Datenblatt!$S$7),100,IF(AND($C649=11,Datenblatt!N649&gt;Datenblatt!$S$8),100,IF(Übersicht!$C649=13,Datenblatt!$B$11*Datenblatt!N649^3+Datenblatt!$C$11*Datenblatt!N649^2+Datenblatt!$D$11*Datenblatt!N649+Datenblatt!$E$11,IF(Übersicht!$C649=14,Datenblatt!$B$12*Datenblatt!N649^3+Datenblatt!$C$12*Datenblatt!N649^2+Datenblatt!$D$12*Datenblatt!N649+Datenblatt!$E$12,IF(Übersicht!$C649=15,Datenblatt!$B$13*Datenblatt!N649^3+Datenblatt!$C$13*Datenblatt!N649^2+Datenblatt!$D$13*Datenblatt!N649+Datenblatt!$E$13,IF(Übersicht!$C649=16,Datenblatt!$B$14*Datenblatt!N649^3+Datenblatt!$C$14*Datenblatt!N649^2+Datenblatt!$D$14*Datenblatt!N649+Datenblatt!$E$14,IF(Übersicht!$C649=12,Datenblatt!$B$15*Datenblatt!N649^3+Datenblatt!$C$15*Datenblatt!N649^2+Datenblatt!$D$15*Datenblatt!N649+Datenblatt!$E$15,IF(Übersicht!$C649=11,Datenblatt!$B$16*Datenblatt!N649^3+Datenblatt!$C$16*Datenblatt!N649^2+Datenblatt!$D$16*Datenblatt!N649+Datenblatt!$E$16,0))))))))))))))))))</f>
        <v>#DIV/0!</v>
      </c>
      <c r="L649">
        <f>IF(AND($C649=13,G649&lt;Datenblatt!$V$3),0,IF(AND($C649=14,G649&lt;Datenblatt!$V$4),0,IF(AND($C649=15,G649&lt;Datenblatt!$V$5),0,IF(AND($C649=16,G649&lt;Datenblatt!$V$6),0,IF(AND($C649=12,G649&lt;Datenblatt!$V$7),0,IF(AND($C649=11,G649&lt;Datenblatt!$V$8),0,IF(AND($C649=13,G649&gt;Datenblatt!$U$3),100,IF(AND($C649=14,G649&gt;Datenblatt!$U$4),100,IF(AND($C649=15,G649&gt;Datenblatt!$U$5),100,IF(AND($C649=16,G649&gt;Datenblatt!$U$6),100,IF(AND($C649=12,G649&gt;Datenblatt!$U$7),100,IF(AND($C649=11,G649&gt;Datenblatt!$U$8),100,IF($C649=13,(Datenblatt!$B$19*Übersicht!G649^3)+(Datenblatt!$C$19*Übersicht!G649^2)+(Datenblatt!$D$19*Übersicht!G649)+Datenblatt!$E$19,IF($C649=14,(Datenblatt!$B$20*Übersicht!G649^3)+(Datenblatt!$C$20*Übersicht!G649^2)+(Datenblatt!$D$20*Übersicht!G649)+Datenblatt!$E$20,IF($C649=15,(Datenblatt!$B$21*Übersicht!G649^3)+(Datenblatt!$C$21*Übersicht!G649^2)+(Datenblatt!$D$21*Übersicht!G649)+Datenblatt!$E$21,IF($C649=16,(Datenblatt!$B$22*Übersicht!G649^3)+(Datenblatt!$C$22*Übersicht!G649^2)+(Datenblatt!$D$22*Übersicht!G649)+Datenblatt!$E$22,IF($C649=12,(Datenblatt!$B$23*Übersicht!G649^3)+(Datenblatt!$C$23*Übersicht!G649^2)+(Datenblatt!$D$23*Übersicht!G649)+Datenblatt!$E$23,IF($C649=11,(Datenblatt!$B$24*Übersicht!G649^3)+(Datenblatt!$C$24*Übersicht!G649^2)+(Datenblatt!$D$24*Übersicht!G649)+Datenblatt!$E$24,0))))))))))))))))))</f>
        <v>0</v>
      </c>
      <c r="M649">
        <f>IF(AND(H649="",C649=11),Datenblatt!$I$26,IF(AND(H649="",C649=12),Datenblatt!$I$26,IF(AND(H649="",C649=16),Datenblatt!$I$27,IF(AND(H649="",C649=15),Datenblatt!$I$26,IF(AND(H649="",C649=14),Datenblatt!$I$26,IF(AND(H649="",C649=13),Datenblatt!$I$26,IF(AND($C649=13,H649&gt;Datenblatt!$X$3),0,IF(AND($C649=14,H649&gt;Datenblatt!$X$4),0,IF(AND($C649=15,H649&gt;Datenblatt!$X$5),0,IF(AND($C649=16,H649&gt;Datenblatt!$X$6),0,IF(AND($C649=12,H649&gt;Datenblatt!$X$7),0,IF(AND($C649=11,H649&gt;Datenblatt!$X$8),0,IF(AND($C649=13,H649&lt;Datenblatt!$W$3),100,IF(AND($C649=14,H649&lt;Datenblatt!$W$4),100,IF(AND($C649=15,H649&lt;Datenblatt!$W$5),100,IF(AND($C649=16,H649&lt;Datenblatt!$W$6),100,IF(AND($C649=12,H649&lt;Datenblatt!$W$7),100,IF(AND($C649=11,H649&lt;Datenblatt!$W$8),100,IF($C649=13,(Datenblatt!$B$27*Übersicht!H649^3)+(Datenblatt!$C$27*Übersicht!H649^2)+(Datenblatt!$D$27*Übersicht!H649)+Datenblatt!$E$27,IF($C649=14,(Datenblatt!$B$28*Übersicht!H649^3)+(Datenblatt!$C$28*Übersicht!H649^2)+(Datenblatt!$D$28*Übersicht!H649)+Datenblatt!$E$28,IF($C649=15,(Datenblatt!$B$29*Übersicht!H649^3)+(Datenblatt!$C$29*Übersicht!H649^2)+(Datenblatt!$D$29*Übersicht!H649)+Datenblatt!$E$29,IF($C649=16,(Datenblatt!$B$30*Übersicht!H649^3)+(Datenblatt!$C$30*Übersicht!H649^2)+(Datenblatt!$D$30*Übersicht!H649)+Datenblatt!$E$30,IF($C649=12,(Datenblatt!$B$31*Übersicht!H649^3)+(Datenblatt!$C$31*Übersicht!H649^2)+(Datenblatt!$D$31*Übersicht!H649)+Datenblatt!$E$31,IF($C649=11,(Datenblatt!$B$32*Übersicht!H649^3)+(Datenblatt!$C$32*Übersicht!H649^2)+(Datenblatt!$D$32*Übersicht!H649)+Datenblatt!$E$32,0))))))))))))))))))))))))</f>
        <v>0</v>
      </c>
      <c r="N649">
        <f>IF(AND(H649="",C649=11),Datenblatt!$I$29,IF(AND(H649="",C649=12),Datenblatt!$I$29,IF(AND(H649="",C649=16),Datenblatt!$I$29,IF(AND(H649="",C649=15),Datenblatt!$I$29,IF(AND(H649="",C649=14),Datenblatt!$I$29,IF(AND(H649="",C649=13),Datenblatt!$I$29,IF(AND($C649=13,H649&gt;Datenblatt!$X$3),0,IF(AND($C649=14,H649&gt;Datenblatt!$X$4),0,IF(AND($C649=15,H649&gt;Datenblatt!$X$5),0,IF(AND($C649=16,H649&gt;Datenblatt!$X$6),0,IF(AND($C649=12,H649&gt;Datenblatt!$X$7),0,IF(AND($C649=11,H649&gt;Datenblatt!$X$8),0,IF(AND($C649=13,H649&lt;Datenblatt!$W$3),100,IF(AND($C649=14,H649&lt;Datenblatt!$W$4),100,IF(AND($C649=15,H649&lt;Datenblatt!$W$5),100,IF(AND($C649=16,H649&lt;Datenblatt!$W$6),100,IF(AND($C649=12,H649&lt;Datenblatt!$W$7),100,IF(AND($C649=11,H649&lt;Datenblatt!$W$8),100,IF($C649=13,(Datenblatt!$B$27*Übersicht!H649^3)+(Datenblatt!$C$27*Übersicht!H649^2)+(Datenblatt!$D$27*Übersicht!H649)+Datenblatt!$E$27,IF($C649=14,(Datenblatt!$B$28*Übersicht!H649^3)+(Datenblatt!$C$28*Übersicht!H649^2)+(Datenblatt!$D$28*Übersicht!H649)+Datenblatt!$E$28,IF($C649=15,(Datenblatt!$B$29*Übersicht!H649^3)+(Datenblatt!$C$29*Übersicht!H649^2)+(Datenblatt!$D$29*Übersicht!H649)+Datenblatt!$E$29,IF($C649=16,(Datenblatt!$B$30*Übersicht!H649^3)+(Datenblatt!$C$30*Übersicht!H649^2)+(Datenblatt!$D$30*Übersicht!H649)+Datenblatt!$E$30,IF($C649=12,(Datenblatt!$B$31*Übersicht!H649^3)+(Datenblatt!$C$31*Übersicht!H649^2)+(Datenblatt!$D$31*Übersicht!H649)+Datenblatt!$E$31,IF($C649=11,(Datenblatt!$B$32*Übersicht!H649^3)+(Datenblatt!$C$32*Übersicht!H649^2)+(Datenblatt!$D$32*Übersicht!H649)+Datenblatt!$E$32,0))))))))))))))))))))))))</f>
        <v>0</v>
      </c>
      <c r="O649" s="2" t="e">
        <f t="shared" si="40"/>
        <v>#DIV/0!</v>
      </c>
      <c r="P649" s="2" t="e">
        <f t="shared" si="41"/>
        <v>#DIV/0!</v>
      </c>
      <c r="R649" s="2"/>
      <c r="S649" s="2">
        <f>Datenblatt!$I$10</f>
        <v>62.816491055091916</v>
      </c>
      <c r="T649" s="2">
        <f>Datenblatt!$I$18</f>
        <v>62.379148900450787</v>
      </c>
      <c r="U649" s="2">
        <f>Datenblatt!$I$26</f>
        <v>55.885385458572635</v>
      </c>
      <c r="V649" s="2">
        <f>Datenblatt!$I$34</f>
        <v>60.727085155488531</v>
      </c>
      <c r="W649" s="7" t="e">
        <f t="shared" si="42"/>
        <v>#DIV/0!</v>
      </c>
      <c r="Y649" s="2">
        <f>Datenblatt!$I$5</f>
        <v>73.48733784597421</v>
      </c>
      <c r="Z649">
        <f>Datenblatt!$I$13</f>
        <v>79.926562848016317</v>
      </c>
      <c r="AA649">
        <f>Datenblatt!$I$21</f>
        <v>79.953620531215734</v>
      </c>
      <c r="AB649">
        <f>Datenblatt!$I$29</f>
        <v>70.851454876954847</v>
      </c>
      <c r="AC649">
        <f>Datenblatt!$I$37</f>
        <v>75.813025407742586</v>
      </c>
      <c r="AD649" s="7" t="e">
        <f t="shared" si="43"/>
        <v>#DIV/0!</v>
      </c>
    </row>
    <row r="650" spans="10:30" ht="19" x14ac:dyDescent="0.25">
      <c r="J650" s="3" t="e">
        <f>IF(AND($C650=13,Datenblatt!M650&lt;Datenblatt!$R$3),0,IF(AND($C650=14,Datenblatt!M650&lt;Datenblatt!$R$4),0,IF(AND($C650=15,Datenblatt!M650&lt;Datenblatt!$R$5),0,IF(AND($C650=16,Datenblatt!M650&lt;Datenblatt!$R$6),0,IF(AND($C650=12,Datenblatt!M650&lt;Datenblatt!$R$7),0,IF(AND($C650=11,Datenblatt!M650&lt;Datenblatt!$R$8),0,IF(AND($C650=13,Datenblatt!M650&gt;Datenblatt!$Q$3),100,IF(AND($C650=14,Datenblatt!M650&gt;Datenblatt!$Q$4),100,IF(AND($C650=15,Datenblatt!M650&gt;Datenblatt!$Q$5),100,IF(AND($C650=16,Datenblatt!M650&gt;Datenblatt!$Q$6),100,IF(AND($C650=12,Datenblatt!M650&gt;Datenblatt!$Q$7),100,IF(AND($C650=11,Datenblatt!M650&gt;Datenblatt!$Q$8),100,IF(Übersicht!$C650=13,Datenblatt!$B$3*Datenblatt!M650^3+Datenblatt!$C$3*Datenblatt!M650^2+Datenblatt!$D$3*Datenblatt!M650+Datenblatt!$E$3,IF(Übersicht!$C650=14,Datenblatt!$B$4*Datenblatt!M650^3+Datenblatt!$C$4*Datenblatt!M650^2+Datenblatt!$D$4*Datenblatt!M650+Datenblatt!$E$4,IF(Übersicht!$C650=15,Datenblatt!$B$5*Datenblatt!M650^3+Datenblatt!$C$5*Datenblatt!M650^2+Datenblatt!$D$5*Datenblatt!M650+Datenblatt!$E$5,IF(Übersicht!$C650=16,Datenblatt!$B$6*Datenblatt!M650^3+Datenblatt!$C$6*Datenblatt!M650^2+Datenblatt!$D$6*Datenblatt!M650+Datenblatt!$E$6,IF(Übersicht!$C650=12,Datenblatt!$B$7*Datenblatt!M650^3+Datenblatt!$C$7*Datenblatt!M650^2+Datenblatt!$D$7*Datenblatt!M650+Datenblatt!$E$7,IF(Übersicht!$C650=11,Datenblatt!$B$8*Datenblatt!M650^3+Datenblatt!$C$8*Datenblatt!M650^2+Datenblatt!$D$8*Datenblatt!M650+Datenblatt!$E$8,0))))))))))))))))))</f>
        <v>#DIV/0!</v>
      </c>
      <c r="K650" t="e">
        <f>IF(AND(Übersicht!$C650=13,Datenblatt!N650&lt;Datenblatt!$T$3),0,IF(AND(Übersicht!$C650=14,Datenblatt!N650&lt;Datenblatt!$T$4),0,IF(AND(Übersicht!$C650=15,Datenblatt!N650&lt;Datenblatt!$T$5),0,IF(AND(Übersicht!$C650=16,Datenblatt!N650&lt;Datenblatt!$T$6),0,IF(AND(Übersicht!$C650=12,Datenblatt!N650&lt;Datenblatt!$T$7),0,IF(AND(Übersicht!$C650=11,Datenblatt!N650&lt;Datenblatt!$T$8),0,IF(AND($C650=13,Datenblatt!N650&gt;Datenblatt!$S$3),100,IF(AND($C650=14,Datenblatt!N650&gt;Datenblatt!$S$4),100,IF(AND($C650=15,Datenblatt!N650&gt;Datenblatt!$S$5),100,IF(AND($C650=16,Datenblatt!N650&gt;Datenblatt!$S$6),100,IF(AND($C650=12,Datenblatt!N650&gt;Datenblatt!$S$7),100,IF(AND($C650=11,Datenblatt!N650&gt;Datenblatt!$S$8),100,IF(Übersicht!$C650=13,Datenblatt!$B$11*Datenblatt!N650^3+Datenblatt!$C$11*Datenblatt!N650^2+Datenblatt!$D$11*Datenblatt!N650+Datenblatt!$E$11,IF(Übersicht!$C650=14,Datenblatt!$B$12*Datenblatt!N650^3+Datenblatt!$C$12*Datenblatt!N650^2+Datenblatt!$D$12*Datenblatt!N650+Datenblatt!$E$12,IF(Übersicht!$C650=15,Datenblatt!$B$13*Datenblatt!N650^3+Datenblatt!$C$13*Datenblatt!N650^2+Datenblatt!$D$13*Datenblatt!N650+Datenblatt!$E$13,IF(Übersicht!$C650=16,Datenblatt!$B$14*Datenblatt!N650^3+Datenblatt!$C$14*Datenblatt!N650^2+Datenblatt!$D$14*Datenblatt!N650+Datenblatt!$E$14,IF(Übersicht!$C650=12,Datenblatt!$B$15*Datenblatt!N650^3+Datenblatt!$C$15*Datenblatt!N650^2+Datenblatt!$D$15*Datenblatt!N650+Datenblatt!$E$15,IF(Übersicht!$C650=11,Datenblatt!$B$16*Datenblatt!N650^3+Datenblatt!$C$16*Datenblatt!N650^2+Datenblatt!$D$16*Datenblatt!N650+Datenblatt!$E$16,0))))))))))))))))))</f>
        <v>#DIV/0!</v>
      </c>
      <c r="L650">
        <f>IF(AND($C650=13,G650&lt;Datenblatt!$V$3),0,IF(AND($C650=14,G650&lt;Datenblatt!$V$4),0,IF(AND($C650=15,G650&lt;Datenblatt!$V$5),0,IF(AND($C650=16,G650&lt;Datenblatt!$V$6),0,IF(AND($C650=12,G650&lt;Datenblatt!$V$7),0,IF(AND($C650=11,G650&lt;Datenblatt!$V$8),0,IF(AND($C650=13,G650&gt;Datenblatt!$U$3),100,IF(AND($C650=14,G650&gt;Datenblatt!$U$4),100,IF(AND($C650=15,G650&gt;Datenblatt!$U$5),100,IF(AND($C650=16,G650&gt;Datenblatt!$U$6),100,IF(AND($C650=12,G650&gt;Datenblatt!$U$7),100,IF(AND($C650=11,G650&gt;Datenblatt!$U$8),100,IF($C650=13,(Datenblatt!$B$19*Übersicht!G650^3)+(Datenblatt!$C$19*Übersicht!G650^2)+(Datenblatt!$D$19*Übersicht!G650)+Datenblatt!$E$19,IF($C650=14,(Datenblatt!$B$20*Übersicht!G650^3)+(Datenblatt!$C$20*Übersicht!G650^2)+(Datenblatt!$D$20*Übersicht!G650)+Datenblatt!$E$20,IF($C650=15,(Datenblatt!$B$21*Übersicht!G650^3)+(Datenblatt!$C$21*Übersicht!G650^2)+(Datenblatt!$D$21*Übersicht!G650)+Datenblatt!$E$21,IF($C650=16,(Datenblatt!$B$22*Übersicht!G650^3)+(Datenblatt!$C$22*Übersicht!G650^2)+(Datenblatt!$D$22*Übersicht!G650)+Datenblatt!$E$22,IF($C650=12,(Datenblatt!$B$23*Übersicht!G650^3)+(Datenblatt!$C$23*Übersicht!G650^2)+(Datenblatt!$D$23*Übersicht!G650)+Datenblatt!$E$23,IF($C650=11,(Datenblatt!$B$24*Übersicht!G650^3)+(Datenblatt!$C$24*Übersicht!G650^2)+(Datenblatt!$D$24*Übersicht!G650)+Datenblatt!$E$24,0))))))))))))))))))</f>
        <v>0</v>
      </c>
      <c r="M650">
        <f>IF(AND(H650="",C650=11),Datenblatt!$I$26,IF(AND(H650="",C650=12),Datenblatt!$I$26,IF(AND(H650="",C650=16),Datenblatt!$I$27,IF(AND(H650="",C650=15),Datenblatt!$I$26,IF(AND(H650="",C650=14),Datenblatt!$I$26,IF(AND(H650="",C650=13),Datenblatt!$I$26,IF(AND($C650=13,H650&gt;Datenblatt!$X$3),0,IF(AND($C650=14,H650&gt;Datenblatt!$X$4),0,IF(AND($C650=15,H650&gt;Datenblatt!$X$5),0,IF(AND($C650=16,H650&gt;Datenblatt!$X$6),0,IF(AND($C650=12,H650&gt;Datenblatt!$X$7),0,IF(AND($C650=11,H650&gt;Datenblatt!$X$8),0,IF(AND($C650=13,H650&lt;Datenblatt!$W$3),100,IF(AND($C650=14,H650&lt;Datenblatt!$W$4),100,IF(AND($C650=15,H650&lt;Datenblatt!$W$5),100,IF(AND($C650=16,H650&lt;Datenblatt!$W$6),100,IF(AND($C650=12,H650&lt;Datenblatt!$W$7),100,IF(AND($C650=11,H650&lt;Datenblatt!$W$8),100,IF($C650=13,(Datenblatt!$B$27*Übersicht!H650^3)+(Datenblatt!$C$27*Übersicht!H650^2)+(Datenblatt!$D$27*Übersicht!H650)+Datenblatt!$E$27,IF($C650=14,(Datenblatt!$B$28*Übersicht!H650^3)+(Datenblatt!$C$28*Übersicht!H650^2)+(Datenblatt!$D$28*Übersicht!H650)+Datenblatt!$E$28,IF($C650=15,(Datenblatt!$B$29*Übersicht!H650^3)+(Datenblatt!$C$29*Übersicht!H650^2)+(Datenblatt!$D$29*Übersicht!H650)+Datenblatt!$E$29,IF($C650=16,(Datenblatt!$B$30*Übersicht!H650^3)+(Datenblatt!$C$30*Übersicht!H650^2)+(Datenblatt!$D$30*Übersicht!H650)+Datenblatt!$E$30,IF($C650=12,(Datenblatt!$B$31*Übersicht!H650^3)+(Datenblatt!$C$31*Übersicht!H650^2)+(Datenblatt!$D$31*Übersicht!H650)+Datenblatt!$E$31,IF($C650=11,(Datenblatt!$B$32*Übersicht!H650^3)+(Datenblatt!$C$32*Übersicht!H650^2)+(Datenblatt!$D$32*Übersicht!H650)+Datenblatt!$E$32,0))))))))))))))))))))))))</f>
        <v>0</v>
      </c>
      <c r="N650">
        <f>IF(AND(H650="",C650=11),Datenblatt!$I$29,IF(AND(H650="",C650=12),Datenblatt!$I$29,IF(AND(H650="",C650=16),Datenblatt!$I$29,IF(AND(H650="",C650=15),Datenblatt!$I$29,IF(AND(H650="",C650=14),Datenblatt!$I$29,IF(AND(H650="",C650=13),Datenblatt!$I$29,IF(AND($C650=13,H650&gt;Datenblatt!$X$3),0,IF(AND($C650=14,H650&gt;Datenblatt!$X$4),0,IF(AND($C650=15,H650&gt;Datenblatt!$X$5),0,IF(AND($C650=16,H650&gt;Datenblatt!$X$6),0,IF(AND($C650=12,H650&gt;Datenblatt!$X$7),0,IF(AND($C650=11,H650&gt;Datenblatt!$X$8),0,IF(AND($C650=13,H650&lt;Datenblatt!$W$3),100,IF(AND($C650=14,H650&lt;Datenblatt!$W$4),100,IF(AND($C650=15,H650&lt;Datenblatt!$W$5),100,IF(AND($C650=16,H650&lt;Datenblatt!$W$6),100,IF(AND($C650=12,H650&lt;Datenblatt!$W$7),100,IF(AND($C650=11,H650&lt;Datenblatt!$W$8),100,IF($C650=13,(Datenblatt!$B$27*Übersicht!H650^3)+(Datenblatt!$C$27*Übersicht!H650^2)+(Datenblatt!$D$27*Übersicht!H650)+Datenblatt!$E$27,IF($C650=14,(Datenblatt!$B$28*Übersicht!H650^3)+(Datenblatt!$C$28*Übersicht!H650^2)+(Datenblatt!$D$28*Übersicht!H650)+Datenblatt!$E$28,IF($C650=15,(Datenblatt!$B$29*Übersicht!H650^3)+(Datenblatt!$C$29*Übersicht!H650^2)+(Datenblatt!$D$29*Übersicht!H650)+Datenblatt!$E$29,IF($C650=16,(Datenblatt!$B$30*Übersicht!H650^3)+(Datenblatt!$C$30*Übersicht!H650^2)+(Datenblatt!$D$30*Übersicht!H650)+Datenblatt!$E$30,IF($C650=12,(Datenblatt!$B$31*Übersicht!H650^3)+(Datenblatt!$C$31*Übersicht!H650^2)+(Datenblatt!$D$31*Übersicht!H650)+Datenblatt!$E$31,IF($C650=11,(Datenblatt!$B$32*Übersicht!H650^3)+(Datenblatt!$C$32*Übersicht!H650^2)+(Datenblatt!$D$32*Übersicht!H650)+Datenblatt!$E$32,0))))))))))))))))))))))))</f>
        <v>0</v>
      </c>
      <c r="O650" s="2" t="e">
        <f t="shared" si="40"/>
        <v>#DIV/0!</v>
      </c>
      <c r="P650" s="2" t="e">
        <f t="shared" si="41"/>
        <v>#DIV/0!</v>
      </c>
      <c r="R650" s="2"/>
      <c r="S650" s="2">
        <f>Datenblatt!$I$10</f>
        <v>62.816491055091916</v>
      </c>
      <c r="T650" s="2">
        <f>Datenblatt!$I$18</f>
        <v>62.379148900450787</v>
      </c>
      <c r="U650" s="2">
        <f>Datenblatt!$I$26</f>
        <v>55.885385458572635</v>
      </c>
      <c r="V650" s="2">
        <f>Datenblatt!$I$34</f>
        <v>60.727085155488531</v>
      </c>
      <c r="W650" s="7" t="e">
        <f t="shared" si="42"/>
        <v>#DIV/0!</v>
      </c>
      <c r="Y650" s="2">
        <f>Datenblatt!$I$5</f>
        <v>73.48733784597421</v>
      </c>
      <c r="Z650">
        <f>Datenblatt!$I$13</f>
        <v>79.926562848016317</v>
      </c>
      <c r="AA650">
        <f>Datenblatt!$I$21</f>
        <v>79.953620531215734</v>
      </c>
      <c r="AB650">
        <f>Datenblatt!$I$29</f>
        <v>70.851454876954847</v>
      </c>
      <c r="AC650">
        <f>Datenblatt!$I$37</f>
        <v>75.813025407742586</v>
      </c>
      <c r="AD650" s="7" t="e">
        <f t="shared" si="43"/>
        <v>#DIV/0!</v>
      </c>
    </row>
    <row r="651" spans="10:30" ht="19" x14ac:dyDescent="0.25">
      <c r="J651" s="3" t="e">
        <f>IF(AND($C651=13,Datenblatt!M651&lt;Datenblatt!$R$3),0,IF(AND($C651=14,Datenblatt!M651&lt;Datenblatt!$R$4),0,IF(AND($C651=15,Datenblatt!M651&lt;Datenblatt!$R$5),0,IF(AND($C651=16,Datenblatt!M651&lt;Datenblatt!$R$6),0,IF(AND($C651=12,Datenblatt!M651&lt;Datenblatt!$R$7),0,IF(AND($C651=11,Datenblatt!M651&lt;Datenblatt!$R$8),0,IF(AND($C651=13,Datenblatt!M651&gt;Datenblatt!$Q$3),100,IF(AND($C651=14,Datenblatt!M651&gt;Datenblatt!$Q$4),100,IF(AND($C651=15,Datenblatt!M651&gt;Datenblatt!$Q$5),100,IF(AND($C651=16,Datenblatt!M651&gt;Datenblatt!$Q$6),100,IF(AND($C651=12,Datenblatt!M651&gt;Datenblatt!$Q$7),100,IF(AND($C651=11,Datenblatt!M651&gt;Datenblatt!$Q$8),100,IF(Übersicht!$C651=13,Datenblatt!$B$3*Datenblatt!M651^3+Datenblatt!$C$3*Datenblatt!M651^2+Datenblatt!$D$3*Datenblatt!M651+Datenblatt!$E$3,IF(Übersicht!$C651=14,Datenblatt!$B$4*Datenblatt!M651^3+Datenblatt!$C$4*Datenblatt!M651^2+Datenblatt!$D$4*Datenblatt!M651+Datenblatt!$E$4,IF(Übersicht!$C651=15,Datenblatt!$B$5*Datenblatt!M651^3+Datenblatt!$C$5*Datenblatt!M651^2+Datenblatt!$D$5*Datenblatt!M651+Datenblatt!$E$5,IF(Übersicht!$C651=16,Datenblatt!$B$6*Datenblatt!M651^3+Datenblatt!$C$6*Datenblatt!M651^2+Datenblatt!$D$6*Datenblatt!M651+Datenblatt!$E$6,IF(Übersicht!$C651=12,Datenblatt!$B$7*Datenblatt!M651^3+Datenblatt!$C$7*Datenblatt!M651^2+Datenblatt!$D$7*Datenblatt!M651+Datenblatt!$E$7,IF(Übersicht!$C651=11,Datenblatt!$B$8*Datenblatt!M651^3+Datenblatt!$C$8*Datenblatt!M651^2+Datenblatt!$D$8*Datenblatt!M651+Datenblatt!$E$8,0))))))))))))))))))</f>
        <v>#DIV/0!</v>
      </c>
      <c r="K651" t="e">
        <f>IF(AND(Übersicht!$C651=13,Datenblatt!N651&lt;Datenblatt!$T$3),0,IF(AND(Übersicht!$C651=14,Datenblatt!N651&lt;Datenblatt!$T$4),0,IF(AND(Übersicht!$C651=15,Datenblatt!N651&lt;Datenblatt!$T$5),0,IF(AND(Übersicht!$C651=16,Datenblatt!N651&lt;Datenblatt!$T$6),0,IF(AND(Übersicht!$C651=12,Datenblatt!N651&lt;Datenblatt!$T$7),0,IF(AND(Übersicht!$C651=11,Datenblatt!N651&lt;Datenblatt!$T$8),0,IF(AND($C651=13,Datenblatt!N651&gt;Datenblatt!$S$3),100,IF(AND($C651=14,Datenblatt!N651&gt;Datenblatt!$S$4),100,IF(AND($C651=15,Datenblatt!N651&gt;Datenblatt!$S$5),100,IF(AND($C651=16,Datenblatt!N651&gt;Datenblatt!$S$6),100,IF(AND($C651=12,Datenblatt!N651&gt;Datenblatt!$S$7),100,IF(AND($C651=11,Datenblatt!N651&gt;Datenblatt!$S$8),100,IF(Übersicht!$C651=13,Datenblatt!$B$11*Datenblatt!N651^3+Datenblatt!$C$11*Datenblatt!N651^2+Datenblatt!$D$11*Datenblatt!N651+Datenblatt!$E$11,IF(Übersicht!$C651=14,Datenblatt!$B$12*Datenblatt!N651^3+Datenblatt!$C$12*Datenblatt!N651^2+Datenblatt!$D$12*Datenblatt!N651+Datenblatt!$E$12,IF(Übersicht!$C651=15,Datenblatt!$B$13*Datenblatt!N651^3+Datenblatt!$C$13*Datenblatt!N651^2+Datenblatt!$D$13*Datenblatt!N651+Datenblatt!$E$13,IF(Übersicht!$C651=16,Datenblatt!$B$14*Datenblatt!N651^3+Datenblatt!$C$14*Datenblatt!N651^2+Datenblatt!$D$14*Datenblatt!N651+Datenblatt!$E$14,IF(Übersicht!$C651=12,Datenblatt!$B$15*Datenblatt!N651^3+Datenblatt!$C$15*Datenblatt!N651^2+Datenblatt!$D$15*Datenblatt!N651+Datenblatt!$E$15,IF(Übersicht!$C651=11,Datenblatt!$B$16*Datenblatt!N651^3+Datenblatt!$C$16*Datenblatt!N651^2+Datenblatt!$D$16*Datenblatt!N651+Datenblatt!$E$16,0))))))))))))))))))</f>
        <v>#DIV/0!</v>
      </c>
      <c r="L651">
        <f>IF(AND($C651=13,G651&lt;Datenblatt!$V$3),0,IF(AND($C651=14,G651&lt;Datenblatt!$V$4),0,IF(AND($C651=15,G651&lt;Datenblatt!$V$5),0,IF(AND($C651=16,G651&lt;Datenblatt!$V$6),0,IF(AND($C651=12,G651&lt;Datenblatt!$V$7),0,IF(AND($C651=11,G651&lt;Datenblatt!$V$8),0,IF(AND($C651=13,G651&gt;Datenblatt!$U$3),100,IF(AND($C651=14,G651&gt;Datenblatt!$U$4),100,IF(AND($C651=15,G651&gt;Datenblatt!$U$5),100,IF(AND($C651=16,G651&gt;Datenblatt!$U$6),100,IF(AND($C651=12,G651&gt;Datenblatt!$U$7),100,IF(AND($C651=11,G651&gt;Datenblatt!$U$8),100,IF($C651=13,(Datenblatt!$B$19*Übersicht!G651^3)+(Datenblatt!$C$19*Übersicht!G651^2)+(Datenblatt!$D$19*Übersicht!G651)+Datenblatt!$E$19,IF($C651=14,(Datenblatt!$B$20*Übersicht!G651^3)+(Datenblatt!$C$20*Übersicht!G651^2)+(Datenblatt!$D$20*Übersicht!G651)+Datenblatt!$E$20,IF($C651=15,(Datenblatt!$B$21*Übersicht!G651^3)+(Datenblatt!$C$21*Übersicht!G651^2)+(Datenblatt!$D$21*Übersicht!G651)+Datenblatt!$E$21,IF($C651=16,(Datenblatt!$B$22*Übersicht!G651^3)+(Datenblatt!$C$22*Übersicht!G651^2)+(Datenblatt!$D$22*Übersicht!G651)+Datenblatt!$E$22,IF($C651=12,(Datenblatt!$B$23*Übersicht!G651^3)+(Datenblatt!$C$23*Übersicht!G651^2)+(Datenblatt!$D$23*Übersicht!G651)+Datenblatt!$E$23,IF($C651=11,(Datenblatt!$B$24*Übersicht!G651^3)+(Datenblatt!$C$24*Übersicht!G651^2)+(Datenblatt!$D$24*Übersicht!G651)+Datenblatt!$E$24,0))))))))))))))))))</f>
        <v>0</v>
      </c>
      <c r="M651">
        <f>IF(AND(H651="",C651=11),Datenblatt!$I$26,IF(AND(H651="",C651=12),Datenblatt!$I$26,IF(AND(H651="",C651=16),Datenblatt!$I$27,IF(AND(H651="",C651=15),Datenblatt!$I$26,IF(AND(H651="",C651=14),Datenblatt!$I$26,IF(AND(H651="",C651=13),Datenblatt!$I$26,IF(AND($C651=13,H651&gt;Datenblatt!$X$3),0,IF(AND($C651=14,H651&gt;Datenblatt!$X$4),0,IF(AND($C651=15,H651&gt;Datenblatt!$X$5),0,IF(AND($C651=16,H651&gt;Datenblatt!$X$6),0,IF(AND($C651=12,H651&gt;Datenblatt!$X$7),0,IF(AND($C651=11,H651&gt;Datenblatt!$X$8),0,IF(AND($C651=13,H651&lt;Datenblatt!$W$3),100,IF(AND($C651=14,H651&lt;Datenblatt!$W$4),100,IF(AND($C651=15,H651&lt;Datenblatt!$W$5),100,IF(AND($C651=16,H651&lt;Datenblatt!$W$6),100,IF(AND($C651=12,H651&lt;Datenblatt!$W$7),100,IF(AND($C651=11,H651&lt;Datenblatt!$W$8),100,IF($C651=13,(Datenblatt!$B$27*Übersicht!H651^3)+(Datenblatt!$C$27*Übersicht!H651^2)+(Datenblatt!$D$27*Übersicht!H651)+Datenblatt!$E$27,IF($C651=14,(Datenblatt!$B$28*Übersicht!H651^3)+(Datenblatt!$C$28*Übersicht!H651^2)+(Datenblatt!$D$28*Übersicht!H651)+Datenblatt!$E$28,IF($C651=15,(Datenblatt!$B$29*Übersicht!H651^3)+(Datenblatt!$C$29*Übersicht!H651^2)+(Datenblatt!$D$29*Übersicht!H651)+Datenblatt!$E$29,IF($C651=16,(Datenblatt!$B$30*Übersicht!H651^3)+(Datenblatt!$C$30*Übersicht!H651^2)+(Datenblatt!$D$30*Übersicht!H651)+Datenblatt!$E$30,IF($C651=12,(Datenblatt!$B$31*Übersicht!H651^3)+(Datenblatt!$C$31*Übersicht!H651^2)+(Datenblatt!$D$31*Übersicht!H651)+Datenblatt!$E$31,IF($C651=11,(Datenblatt!$B$32*Übersicht!H651^3)+(Datenblatt!$C$32*Übersicht!H651^2)+(Datenblatt!$D$32*Übersicht!H651)+Datenblatt!$E$32,0))))))))))))))))))))))))</f>
        <v>0</v>
      </c>
      <c r="N651">
        <f>IF(AND(H651="",C651=11),Datenblatt!$I$29,IF(AND(H651="",C651=12),Datenblatt!$I$29,IF(AND(H651="",C651=16),Datenblatt!$I$29,IF(AND(H651="",C651=15),Datenblatt!$I$29,IF(AND(H651="",C651=14),Datenblatt!$I$29,IF(AND(H651="",C651=13),Datenblatt!$I$29,IF(AND($C651=13,H651&gt;Datenblatt!$X$3),0,IF(AND($C651=14,H651&gt;Datenblatt!$X$4),0,IF(AND($C651=15,H651&gt;Datenblatt!$X$5),0,IF(AND($C651=16,H651&gt;Datenblatt!$X$6),0,IF(AND($C651=12,H651&gt;Datenblatt!$X$7),0,IF(AND($C651=11,H651&gt;Datenblatt!$X$8),0,IF(AND($C651=13,H651&lt;Datenblatt!$W$3),100,IF(AND($C651=14,H651&lt;Datenblatt!$W$4),100,IF(AND($C651=15,H651&lt;Datenblatt!$W$5),100,IF(AND($C651=16,H651&lt;Datenblatt!$W$6),100,IF(AND($C651=12,H651&lt;Datenblatt!$W$7),100,IF(AND($C651=11,H651&lt;Datenblatt!$W$8),100,IF($C651=13,(Datenblatt!$B$27*Übersicht!H651^3)+(Datenblatt!$C$27*Übersicht!H651^2)+(Datenblatt!$D$27*Übersicht!H651)+Datenblatt!$E$27,IF($C651=14,(Datenblatt!$B$28*Übersicht!H651^3)+(Datenblatt!$C$28*Übersicht!H651^2)+(Datenblatt!$D$28*Übersicht!H651)+Datenblatt!$E$28,IF($C651=15,(Datenblatt!$B$29*Übersicht!H651^3)+(Datenblatt!$C$29*Übersicht!H651^2)+(Datenblatt!$D$29*Übersicht!H651)+Datenblatt!$E$29,IF($C651=16,(Datenblatt!$B$30*Übersicht!H651^3)+(Datenblatt!$C$30*Übersicht!H651^2)+(Datenblatt!$D$30*Übersicht!H651)+Datenblatt!$E$30,IF($C651=12,(Datenblatt!$B$31*Übersicht!H651^3)+(Datenblatt!$C$31*Übersicht!H651^2)+(Datenblatt!$D$31*Übersicht!H651)+Datenblatt!$E$31,IF($C651=11,(Datenblatt!$B$32*Übersicht!H651^3)+(Datenblatt!$C$32*Übersicht!H651^2)+(Datenblatt!$D$32*Übersicht!H651)+Datenblatt!$E$32,0))))))))))))))))))))))))</f>
        <v>0</v>
      </c>
      <c r="O651" s="2" t="e">
        <f t="shared" si="40"/>
        <v>#DIV/0!</v>
      </c>
      <c r="P651" s="2" t="e">
        <f t="shared" si="41"/>
        <v>#DIV/0!</v>
      </c>
      <c r="R651" s="2"/>
      <c r="S651" s="2">
        <f>Datenblatt!$I$10</f>
        <v>62.816491055091916</v>
      </c>
      <c r="T651" s="2">
        <f>Datenblatt!$I$18</f>
        <v>62.379148900450787</v>
      </c>
      <c r="U651" s="2">
        <f>Datenblatt!$I$26</f>
        <v>55.885385458572635</v>
      </c>
      <c r="V651" s="2">
        <f>Datenblatt!$I$34</f>
        <v>60.727085155488531</v>
      </c>
      <c r="W651" s="7" t="e">
        <f t="shared" si="42"/>
        <v>#DIV/0!</v>
      </c>
      <c r="Y651" s="2">
        <f>Datenblatt!$I$5</f>
        <v>73.48733784597421</v>
      </c>
      <c r="Z651">
        <f>Datenblatt!$I$13</f>
        <v>79.926562848016317</v>
      </c>
      <c r="AA651">
        <f>Datenblatt!$I$21</f>
        <v>79.953620531215734</v>
      </c>
      <c r="AB651">
        <f>Datenblatt!$I$29</f>
        <v>70.851454876954847</v>
      </c>
      <c r="AC651">
        <f>Datenblatt!$I$37</f>
        <v>75.813025407742586</v>
      </c>
      <c r="AD651" s="7" t="e">
        <f t="shared" si="43"/>
        <v>#DIV/0!</v>
      </c>
    </row>
    <row r="652" spans="10:30" ht="19" x14ac:dyDescent="0.25">
      <c r="J652" s="3" t="e">
        <f>IF(AND($C652=13,Datenblatt!M652&lt;Datenblatt!$R$3),0,IF(AND($C652=14,Datenblatt!M652&lt;Datenblatt!$R$4),0,IF(AND($C652=15,Datenblatt!M652&lt;Datenblatt!$R$5),0,IF(AND($C652=16,Datenblatt!M652&lt;Datenblatt!$R$6),0,IF(AND($C652=12,Datenblatt!M652&lt;Datenblatt!$R$7),0,IF(AND($C652=11,Datenblatt!M652&lt;Datenblatt!$R$8),0,IF(AND($C652=13,Datenblatt!M652&gt;Datenblatt!$Q$3),100,IF(AND($C652=14,Datenblatt!M652&gt;Datenblatt!$Q$4),100,IF(AND($C652=15,Datenblatt!M652&gt;Datenblatt!$Q$5),100,IF(AND($C652=16,Datenblatt!M652&gt;Datenblatt!$Q$6),100,IF(AND($C652=12,Datenblatt!M652&gt;Datenblatt!$Q$7),100,IF(AND($C652=11,Datenblatt!M652&gt;Datenblatt!$Q$8),100,IF(Übersicht!$C652=13,Datenblatt!$B$3*Datenblatt!M652^3+Datenblatt!$C$3*Datenblatt!M652^2+Datenblatt!$D$3*Datenblatt!M652+Datenblatt!$E$3,IF(Übersicht!$C652=14,Datenblatt!$B$4*Datenblatt!M652^3+Datenblatt!$C$4*Datenblatt!M652^2+Datenblatt!$D$4*Datenblatt!M652+Datenblatt!$E$4,IF(Übersicht!$C652=15,Datenblatt!$B$5*Datenblatt!M652^3+Datenblatt!$C$5*Datenblatt!M652^2+Datenblatt!$D$5*Datenblatt!M652+Datenblatt!$E$5,IF(Übersicht!$C652=16,Datenblatt!$B$6*Datenblatt!M652^3+Datenblatt!$C$6*Datenblatt!M652^2+Datenblatt!$D$6*Datenblatt!M652+Datenblatt!$E$6,IF(Übersicht!$C652=12,Datenblatt!$B$7*Datenblatt!M652^3+Datenblatt!$C$7*Datenblatt!M652^2+Datenblatt!$D$7*Datenblatt!M652+Datenblatt!$E$7,IF(Übersicht!$C652=11,Datenblatt!$B$8*Datenblatt!M652^3+Datenblatt!$C$8*Datenblatt!M652^2+Datenblatt!$D$8*Datenblatt!M652+Datenblatt!$E$8,0))))))))))))))))))</f>
        <v>#DIV/0!</v>
      </c>
      <c r="K652" t="e">
        <f>IF(AND(Übersicht!$C652=13,Datenblatt!N652&lt;Datenblatt!$T$3),0,IF(AND(Übersicht!$C652=14,Datenblatt!N652&lt;Datenblatt!$T$4),0,IF(AND(Übersicht!$C652=15,Datenblatt!N652&lt;Datenblatt!$T$5),0,IF(AND(Übersicht!$C652=16,Datenblatt!N652&lt;Datenblatt!$T$6),0,IF(AND(Übersicht!$C652=12,Datenblatt!N652&lt;Datenblatt!$T$7),0,IF(AND(Übersicht!$C652=11,Datenblatt!N652&lt;Datenblatt!$T$8),0,IF(AND($C652=13,Datenblatt!N652&gt;Datenblatt!$S$3),100,IF(AND($C652=14,Datenblatt!N652&gt;Datenblatt!$S$4),100,IF(AND($C652=15,Datenblatt!N652&gt;Datenblatt!$S$5),100,IF(AND($C652=16,Datenblatt!N652&gt;Datenblatt!$S$6),100,IF(AND($C652=12,Datenblatt!N652&gt;Datenblatt!$S$7),100,IF(AND($C652=11,Datenblatt!N652&gt;Datenblatt!$S$8),100,IF(Übersicht!$C652=13,Datenblatt!$B$11*Datenblatt!N652^3+Datenblatt!$C$11*Datenblatt!N652^2+Datenblatt!$D$11*Datenblatt!N652+Datenblatt!$E$11,IF(Übersicht!$C652=14,Datenblatt!$B$12*Datenblatt!N652^3+Datenblatt!$C$12*Datenblatt!N652^2+Datenblatt!$D$12*Datenblatt!N652+Datenblatt!$E$12,IF(Übersicht!$C652=15,Datenblatt!$B$13*Datenblatt!N652^3+Datenblatt!$C$13*Datenblatt!N652^2+Datenblatt!$D$13*Datenblatt!N652+Datenblatt!$E$13,IF(Übersicht!$C652=16,Datenblatt!$B$14*Datenblatt!N652^3+Datenblatt!$C$14*Datenblatt!N652^2+Datenblatt!$D$14*Datenblatt!N652+Datenblatt!$E$14,IF(Übersicht!$C652=12,Datenblatt!$B$15*Datenblatt!N652^3+Datenblatt!$C$15*Datenblatt!N652^2+Datenblatt!$D$15*Datenblatt!N652+Datenblatt!$E$15,IF(Übersicht!$C652=11,Datenblatt!$B$16*Datenblatt!N652^3+Datenblatt!$C$16*Datenblatt!N652^2+Datenblatt!$D$16*Datenblatt!N652+Datenblatt!$E$16,0))))))))))))))))))</f>
        <v>#DIV/0!</v>
      </c>
      <c r="L652">
        <f>IF(AND($C652=13,G652&lt;Datenblatt!$V$3),0,IF(AND($C652=14,G652&lt;Datenblatt!$V$4),0,IF(AND($C652=15,G652&lt;Datenblatt!$V$5),0,IF(AND($C652=16,G652&lt;Datenblatt!$V$6),0,IF(AND($C652=12,G652&lt;Datenblatt!$V$7),0,IF(AND($C652=11,G652&lt;Datenblatt!$V$8),0,IF(AND($C652=13,G652&gt;Datenblatt!$U$3),100,IF(AND($C652=14,G652&gt;Datenblatt!$U$4),100,IF(AND($C652=15,G652&gt;Datenblatt!$U$5),100,IF(AND($C652=16,G652&gt;Datenblatt!$U$6),100,IF(AND($C652=12,G652&gt;Datenblatt!$U$7),100,IF(AND($C652=11,G652&gt;Datenblatt!$U$8),100,IF($C652=13,(Datenblatt!$B$19*Übersicht!G652^3)+(Datenblatt!$C$19*Übersicht!G652^2)+(Datenblatt!$D$19*Übersicht!G652)+Datenblatt!$E$19,IF($C652=14,(Datenblatt!$B$20*Übersicht!G652^3)+(Datenblatt!$C$20*Übersicht!G652^2)+(Datenblatt!$D$20*Übersicht!G652)+Datenblatt!$E$20,IF($C652=15,(Datenblatt!$B$21*Übersicht!G652^3)+(Datenblatt!$C$21*Übersicht!G652^2)+(Datenblatt!$D$21*Übersicht!G652)+Datenblatt!$E$21,IF($C652=16,(Datenblatt!$B$22*Übersicht!G652^3)+(Datenblatt!$C$22*Übersicht!G652^2)+(Datenblatt!$D$22*Übersicht!G652)+Datenblatt!$E$22,IF($C652=12,(Datenblatt!$B$23*Übersicht!G652^3)+(Datenblatt!$C$23*Übersicht!G652^2)+(Datenblatt!$D$23*Übersicht!G652)+Datenblatt!$E$23,IF($C652=11,(Datenblatt!$B$24*Übersicht!G652^3)+(Datenblatt!$C$24*Übersicht!G652^2)+(Datenblatt!$D$24*Übersicht!G652)+Datenblatt!$E$24,0))))))))))))))))))</f>
        <v>0</v>
      </c>
      <c r="M652">
        <f>IF(AND(H652="",C652=11),Datenblatt!$I$26,IF(AND(H652="",C652=12),Datenblatt!$I$26,IF(AND(H652="",C652=16),Datenblatt!$I$27,IF(AND(H652="",C652=15),Datenblatt!$I$26,IF(AND(H652="",C652=14),Datenblatt!$I$26,IF(AND(H652="",C652=13),Datenblatt!$I$26,IF(AND($C652=13,H652&gt;Datenblatt!$X$3),0,IF(AND($C652=14,H652&gt;Datenblatt!$X$4),0,IF(AND($C652=15,H652&gt;Datenblatt!$X$5),0,IF(AND($C652=16,H652&gt;Datenblatt!$X$6),0,IF(AND($C652=12,H652&gt;Datenblatt!$X$7),0,IF(AND($C652=11,H652&gt;Datenblatt!$X$8),0,IF(AND($C652=13,H652&lt;Datenblatt!$W$3),100,IF(AND($C652=14,H652&lt;Datenblatt!$W$4),100,IF(AND($C652=15,H652&lt;Datenblatt!$W$5),100,IF(AND($C652=16,H652&lt;Datenblatt!$W$6),100,IF(AND($C652=12,H652&lt;Datenblatt!$W$7),100,IF(AND($C652=11,H652&lt;Datenblatt!$W$8),100,IF($C652=13,(Datenblatt!$B$27*Übersicht!H652^3)+(Datenblatt!$C$27*Übersicht!H652^2)+(Datenblatt!$D$27*Übersicht!H652)+Datenblatt!$E$27,IF($C652=14,(Datenblatt!$B$28*Übersicht!H652^3)+(Datenblatt!$C$28*Übersicht!H652^2)+(Datenblatt!$D$28*Übersicht!H652)+Datenblatt!$E$28,IF($C652=15,(Datenblatt!$B$29*Übersicht!H652^3)+(Datenblatt!$C$29*Übersicht!H652^2)+(Datenblatt!$D$29*Übersicht!H652)+Datenblatt!$E$29,IF($C652=16,(Datenblatt!$B$30*Übersicht!H652^3)+(Datenblatt!$C$30*Übersicht!H652^2)+(Datenblatt!$D$30*Übersicht!H652)+Datenblatt!$E$30,IF($C652=12,(Datenblatt!$B$31*Übersicht!H652^3)+(Datenblatt!$C$31*Übersicht!H652^2)+(Datenblatt!$D$31*Übersicht!H652)+Datenblatt!$E$31,IF($C652=11,(Datenblatt!$B$32*Übersicht!H652^3)+(Datenblatt!$C$32*Übersicht!H652^2)+(Datenblatt!$D$32*Übersicht!H652)+Datenblatt!$E$32,0))))))))))))))))))))))))</f>
        <v>0</v>
      </c>
      <c r="N652">
        <f>IF(AND(H652="",C652=11),Datenblatt!$I$29,IF(AND(H652="",C652=12),Datenblatt!$I$29,IF(AND(H652="",C652=16),Datenblatt!$I$29,IF(AND(H652="",C652=15),Datenblatt!$I$29,IF(AND(H652="",C652=14),Datenblatt!$I$29,IF(AND(H652="",C652=13),Datenblatt!$I$29,IF(AND($C652=13,H652&gt;Datenblatt!$X$3),0,IF(AND($C652=14,H652&gt;Datenblatt!$X$4),0,IF(AND($C652=15,H652&gt;Datenblatt!$X$5),0,IF(AND($C652=16,H652&gt;Datenblatt!$X$6),0,IF(AND($C652=12,H652&gt;Datenblatt!$X$7),0,IF(AND($C652=11,H652&gt;Datenblatt!$X$8),0,IF(AND($C652=13,H652&lt;Datenblatt!$W$3),100,IF(AND($C652=14,H652&lt;Datenblatt!$W$4),100,IF(AND($C652=15,H652&lt;Datenblatt!$W$5),100,IF(AND($C652=16,H652&lt;Datenblatt!$W$6),100,IF(AND($C652=12,H652&lt;Datenblatt!$W$7),100,IF(AND($C652=11,H652&lt;Datenblatt!$W$8),100,IF($C652=13,(Datenblatt!$B$27*Übersicht!H652^3)+(Datenblatt!$C$27*Übersicht!H652^2)+(Datenblatt!$D$27*Übersicht!H652)+Datenblatt!$E$27,IF($C652=14,(Datenblatt!$B$28*Übersicht!H652^3)+(Datenblatt!$C$28*Übersicht!H652^2)+(Datenblatt!$D$28*Übersicht!H652)+Datenblatt!$E$28,IF($C652=15,(Datenblatt!$B$29*Übersicht!H652^3)+(Datenblatt!$C$29*Übersicht!H652^2)+(Datenblatt!$D$29*Übersicht!H652)+Datenblatt!$E$29,IF($C652=16,(Datenblatt!$B$30*Übersicht!H652^3)+(Datenblatt!$C$30*Übersicht!H652^2)+(Datenblatt!$D$30*Übersicht!H652)+Datenblatt!$E$30,IF($C652=12,(Datenblatt!$B$31*Übersicht!H652^3)+(Datenblatt!$C$31*Übersicht!H652^2)+(Datenblatt!$D$31*Übersicht!H652)+Datenblatt!$E$31,IF($C652=11,(Datenblatt!$B$32*Übersicht!H652^3)+(Datenblatt!$C$32*Übersicht!H652^2)+(Datenblatt!$D$32*Übersicht!H652)+Datenblatt!$E$32,0))))))))))))))))))))))))</f>
        <v>0</v>
      </c>
      <c r="O652" s="2" t="e">
        <f t="shared" si="40"/>
        <v>#DIV/0!</v>
      </c>
      <c r="P652" s="2" t="e">
        <f t="shared" si="41"/>
        <v>#DIV/0!</v>
      </c>
      <c r="R652" s="2"/>
      <c r="S652" s="2">
        <f>Datenblatt!$I$10</f>
        <v>62.816491055091916</v>
      </c>
      <c r="T652" s="2">
        <f>Datenblatt!$I$18</f>
        <v>62.379148900450787</v>
      </c>
      <c r="U652" s="2">
        <f>Datenblatt!$I$26</f>
        <v>55.885385458572635</v>
      </c>
      <c r="V652" s="2">
        <f>Datenblatt!$I$34</f>
        <v>60.727085155488531</v>
      </c>
      <c r="W652" s="7" t="e">
        <f t="shared" si="42"/>
        <v>#DIV/0!</v>
      </c>
      <c r="Y652" s="2">
        <f>Datenblatt!$I$5</f>
        <v>73.48733784597421</v>
      </c>
      <c r="Z652">
        <f>Datenblatt!$I$13</f>
        <v>79.926562848016317</v>
      </c>
      <c r="AA652">
        <f>Datenblatt!$I$21</f>
        <v>79.953620531215734</v>
      </c>
      <c r="AB652">
        <f>Datenblatt!$I$29</f>
        <v>70.851454876954847</v>
      </c>
      <c r="AC652">
        <f>Datenblatt!$I$37</f>
        <v>75.813025407742586</v>
      </c>
      <c r="AD652" s="7" t="e">
        <f t="shared" si="43"/>
        <v>#DIV/0!</v>
      </c>
    </row>
    <row r="653" spans="10:30" ht="19" x14ac:dyDescent="0.25">
      <c r="J653" s="3" t="e">
        <f>IF(AND($C653=13,Datenblatt!M653&lt;Datenblatt!$R$3),0,IF(AND($C653=14,Datenblatt!M653&lt;Datenblatt!$R$4),0,IF(AND($C653=15,Datenblatt!M653&lt;Datenblatt!$R$5),0,IF(AND($C653=16,Datenblatt!M653&lt;Datenblatt!$R$6),0,IF(AND($C653=12,Datenblatt!M653&lt;Datenblatt!$R$7),0,IF(AND($C653=11,Datenblatt!M653&lt;Datenblatt!$R$8),0,IF(AND($C653=13,Datenblatt!M653&gt;Datenblatt!$Q$3),100,IF(AND($C653=14,Datenblatt!M653&gt;Datenblatt!$Q$4),100,IF(AND($C653=15,Datenblatt!M653&gt;Datenblatt!$Q$5),100,IF(AND($C653=16,Datenblatt!M653&gt;Datenblatt!$Q$6),100,IF(AND($C653=12,Datenblatt!M653&gt;Datenblatt!$Q$7),100,IF(AND($C653=11,Datenblatt!M653&gt;Datenblatt!$Q$8),100,IF(Übersicht!$C653=13,Datenblatt!$B$3*Datenblatt!M653^3+Datenblatt!$C$3*Datenblatt!M653^2+Datenblatt!$D$3*Datenblatt!M653+Datenblatt!$E$3,IF(Übersicht!$C653=14,Datenblatt!$B$4*Datenblatt!M653^3+Datenblatt!$C$4*Datenblatt!M653^2+Datenblatt!$D$4*Datenblatt!M653+Datenblatt!$E$4,IF(Übersicht!$C653=15,Datenblatt!$B$5*Datenblatt!M653^3+Datenblatt!$C$5*Datenblatt!M653^2+Datenblatt!$D$5*Datenblatt!M653+Datenblatt!$E$5,IF(Übersicht!$C653=16,Datenblatt!$B$6*Datenblatt!M653^3+Datenblatt!$C$6*Datenblatt!M653^2+Datenblatt!$D$6*Datenblatt!M653+Datenblatt!$E$6,IF(Übersicht!$C653=12,Datenblatt!$B$7*Datenblatt!M653^3+Datenblatt!$C$7*Datenblatt!M653^2+Datenblatt!$D$7*Datenblatt!M653+Datenblatt!$E$7,IF(Übersicht!$C653=11,Datenblatt!$B$8*Datenblatt!M653^3+Datenblatt!$C$8*Datenblatt!M653^2+Datenblatt!$D$8*Datenblatt!M653+Datenblatt!$E$8,0))))))))))))))))))</f>
        <v>#DIV/0!</v>
      </c>
      <c r="K653" t="e">
        <f>IF(AND(Übersicht!$C653=13,Datenblatt!N653&lt;Datenblatt!$T$3),0,IF(AND(Übersicht!$C653=14,Datenblatt!N653&lt;Datenblatt!$T$4),0,IF(AND(Übersicht!$C653=15,Datenblatt!N653&lt;Datenblatt!$T$5),0,IF(AND(Übersicht!$C653=16,Datenblatt!N653&lt;Datenblatt!$T$6),0,IF(AND(Übersicht!$C653=12,Datenblatt!N653&lt;Datenblatt!$T$7),0,IF(AND(Übersicht!$C653=11,Datenblatt!N653&lt;Datenblatt!$T$8),0,IF(AND($C653=13,Datenblatt!N653&gt;Datenblatt!$S$3),100,IF(AND($C653=14,Datenblatt!N653&gt;Datenblatt!$S$4),100,IF(AND($C653=15,Datenblatt!N653&gt;Datenblatt!$S$5),100,IF(AND($C653=16,Datenblatt!N653&gt;Datenblatt!$S$6),100,IF(AND($C653=12,Datenblatt!N653&gt;Datenblatt!$S$7),100,IF(AND($C653=11,Datenblatt!N653&gt;Datenblatt!$S$8),100,IF(Übersicht!$C653=13,Datenblatt!$B$11*Datenblatt!N653^3+Datenblatt!$C$11*Datenblatt!N653^2+Datenblatt!$D$11*Datenblatt!N653+Datenblatt!$E$11,IF(Übersicht!$C653=14,Datenblatt!$B$12*Datenblatt!N653^3+Datenblatt!$C$12*Datenblatt!N653^2+Datenblatt!$D$12*Datenblatt!N653+Datenblatt!$E$12,IF(Übersicht!$C653=15,Datenblatt!$B$13*Datenblatt!N653^3+Datenblatt!$C$13*Datenblatt!N653^2+Datenblatt!$D$13*Datenblatt!N653+Datenblatt!$E$13,IF(Übersicht!$C653=16,Datenblatt!$B$14*Datenblatt!N653^3+Datenblatt!$C$14*Datenblatt!N653^2+Datenblatt!$D$14*Datenblatt!N653+Datenblatt!$E$14,IF(Übersicht!$C653=12,Datenblatt!$B$15*Datenblatt!N653^3+Datenblatt!$C$15*Datenblatt!N653^2+Datenblatt!$D$15*Datenblatt!N653+Datenblatt!$E$15,IF(Übersicht!$C653=11,Datenblatt!$B$16*Datenblatt!N653^3+Datenblatt!$C$16*Datenblatt!N653^2+Datenblatt!$D$16*Datenblatt!N653+Datenblatt!$E$16,0))))))))))))))))))</f>
        <v>#DIV/0!</v>
      </c>
      <c r="L653">
        <f>IF(AND($C653=13,G653&lt;Datenblatt!$V$3),0,IF(AND($C653=14,G653&lt;Datenblatt!$V$4),0,IF(AND($C653=15,G653&lt;Datenblatt!$V$5),0,IF(AND($C653=16,G653&lt;Datenblatt!$V$6),0,IF(AND($C653=12,G653&lt;Datenblatt!$V$7),0,IF(AND($C653=11,G653&lt;Datenblatt!$V$8),0,IF(AND($C653=13,G653&gt;Datenblatt!$U$3),100,IF(AND($C653=14,G653&gt;Datenblatt!$U$4),100,IF(AND($C653=15,G653&gt;Datenblatt!$U$5),100,IF(AND($C653=16,G653&gt;Datenblatt!$U$6),100,IF(AND($C653=12,G653&gt;Datenblatt!$U$7),100,IF(AND($C653=11,G653&gt;Datenblatt!$U$8),100,IF($C653=13,(Datenblatt!$B$19*Übersicht!G653^3)+(Datenblatt!$C$19*Übersicht!G653^2)+(Datenblatt!$D$19*Übersicht!G653)+Datenblatt!$E$19,IF($C653=14,(Datenblatt!$B$20*Übersicht!G653^3)+(Datenblatt!$C$20*Übersicht!G653^2)+(Datenblatt!$D$20*Übersicht!G653)+Datenblatt!$E$20,IF($C653=15,(Datenblatt!$B$21*Übersicht!G653^3)+(Datenblatt!$C$21*Übersicht!G653^2)+(Datenblatt!$D$21*Übersicht!G653)+Datenblatt!$E$21,IF($C653=16,(Datenblatt!$B$22*Übersicht!G653^3)+(Datenblatt!$C$22*Übersicht!G653^2)+(Datenblatt!$D$22*Übersicht!G653)+Datenblatt!$E$22,IF($C653=12,(Datenblatt!$B$23*Übersicht!G653^3)+(Datenblatt!$C$23*Übersicht!G653^2)+(Datenblatt!$D$23*Übersicht!G653)+Datenblatt!$E$23,IF($C653=11,(Datenblatt!$B$24*Übersicht!G653^3)+(Datenblatt!$C$24*Übersicht!G653^2)+(Datenblatt!$D$24*Übersicht!G653)+Datenblatt!$E$24,0))))))))))))))))))</f>
        <v>0</v>
      </c>
      <c r="M653">
        <f>IF(AND(H653="",C653=11),Datenblatt!$I$26,IF(AND(H653="",C653=12),Datenblatt!$I$26,IF(AND(H653="",C653=16),Datenblatt!$I$27,IF(AND(H653="",C653=15),Datenblatt!$I$26,IF(AND(H653="",C653=14),Datenblatt!$I$26,IF(AND(H653="",C653=13),Datenblatt!$I$26,IF(AND($C653=13,H653&gt;Datenblatt!$X$3),0,IF(AND($C653=14,H653&gt;Datenblatt!$X$4),0,IF(AND($C653=15,H653&gt;Datenblatt!$X$5),0,IF(AND($C653=16,H653&gt;Datenblatt!$X$6),0,IF(AND($C653=12,H653&gt;Datenblatt!$X$7),0,IF(AND($C653=11,H653&gt;Datenblatt!$X$8),0,IF(AND($C653=13,H653&lt;Datenblatt!$W$3),100,IF(AND($C653=14,H653&lt;Datenblatt!$W$4),100,IF(AND($C653=15,H653&lt;Datenblatt!$W$5),100,IF(AND($C653=16,H653&lt;Datenblatt!$W$6),100,IF(AND($C653=12,H653&lt;Datenblatt!$W$7),100,IF(AND($C653=11,H653&lt;Datenblatt!$W$8),100,IF($C653=13,(Datenblatt!$B$27*Übersicht!H653^3)+(Datenblatt!$C$27*Übersicht!H653^2)+(Datenblatt!$D$27*Übersicht!H653)+Datenblatt!$E$27,IF($C653=14,(Datenblatt!$B$28*Übersicht!H653^3)+(Datenblatt!$C$28*Übersicht!H653^2)+(Datenblatt!$D$28*Übersicht!H653)+Datenblatt!$E$28,IF($C653=15,(Datenblatt!$B$29*Übersicht!H653^3)+(Datenblatt!$C$29*Übersicht!H653^2)+(Datenblatt!$D$29*Übersicht!H653)+Datenblatt!$E$29,IF($C653=16,(Datenblatt!$B$30*Übersicht!H653^3)+(Datenblatt!$C$30*Übersicht!H653^2)+(Datenblatt!$D$30*Übersicht!H653)+Datenblatt!$E$30,IF($C653=12,(Datenblatt!$B$31*Übersicht!H653^3)+(Datenblatt!$C$31*Übersicht!H653^2)+(Datenblatt!$D$31*Übersicht!H653)+Datenblatt!$E$31,IF($C653=11,(Datenblatt!$B$32*Übersicht!H653^3)+(Datenblatt!$C$32*Übersicht!H653^2)+(Datenblatt!$D$32*Übersicht!H653)+Datenblatt!$E$32,0))))))))))))))))))))))))</f>
        <v>0</v>
      </c>
      <c r="N653">
        <f>IF(AND(H653="",C653=11),Datenblatt!$I$29,IF(AND(H653="",C653=12),Datenblatt!$I$29,IF(AND(H653="",C653=16),Datenblatt!$I$29,IF(AND(H653="",C653=15),Datenblatt!$I$29,IF(AND(H653="",C653=14),Datenblatt!$I$29,IF(AND(H653="",C653=13),Datenblatt!$I$29,IF(AND($C653=13,H653&gt;Datenblatt!$X$3),0,IF(AND($C653=14,H653&gt;Datenblatt!$X$4),0,IF(AND($C653=15,H653&gt;Datenblatt!$X$5),0,IF(AND($C653=16,H653&gt;Datenblatt!$X$6),0,IF(AND($C653=12,H653&gt;Datenblatt!$X$7),0,IF(AND($C653=11,H653&gt;Datenblatt!$X$8),0,IF(AND($C653=13,H653&lt;Datenblatt!$W$3),100,IF(AND($C653=14,H653&lt;Datenblatt!$W$4),100,IF(AND($C653=15,H653&lt;Datenblatt!$W$5),100,IF(AND($C653=16,H653&lt;Datenblatt!$W$6),100,IF(AND($C653=12,H653&lt;Datenblatt!$W$7),100,IF(AND($C653=11,H653&lt;Datenblatt!$W$8),100,IF($C653=13,(Datenblatt!$B$27*Übersicht!H653^3)+(Datenblatt!$C$27*Übersicht!H653^2)+(Datenblatt!$D$27*Übersicht!H653)+Datenblatt!$E$27,IF($C653=14,(Datenblatt!$B$28*Übersicht!H653^3)+(Datenblatt!$C$28*Übersicht!H653^2)+(Datenblatt!$D$28*Übersicht!H653)+Datenblatt!$E$28,IF($C653=15,(Datenblatt!$B$29*Übersicht!H653^3)+(Datenblatt!$C$29*Übersicht!H653^2)+(Datenblatt!$D$29*Übersicht!H653)+Datenblatt!$E$29,IF($C653=16,(Datenblatt!$B$30*Übersicht!H653^3)+(Datenblatt!$C$30*Übersicht!H653^2)+(Datenblatt!$D$30*Übersicht!H653)+Datenblatt!$E$30,IF($C653=12,(Datenblatt!$B$31*Übersicht!H653^3)+(Datenblatt!$C$31*Übersicht!H653^2)+(Datenblatt!$D$31*Übersicht!H653)+Datenblatt!$E$31,IF($C653=11,(Datenblatt!$B$32*Übersicht!H653^3)+(Datenblatt!$C$32*Übersicht!H653^2)+(Datenblatt!$D$32*Übersicht!H653)+Datenblatt!$E$32,0))))))))))))))))))))))))</f>
        <v>0</v>
      </c>
      <c r="O653" s="2" t="e">
        <f t="shared" si="40"/>
        <v>#DIV/0!</v>
      </c>
      <c r="P653" s="2" t="e">
        <f t="shared" si="41"/>
        <v>#DIV/0!</v>
      </c>
      <c r="R653" s="2"/>
      <c r="S653" s="2">
        <f>Datenblatt!$I$10</f>
        <v>62.816491055091916</v>
      </c>
      <c r="T653" s="2">
        <f>Datenblatt!$I$18</f>
        <v>62.379148900450787</v>
      </c>
      <c r="U653" s="2">
        <f>Datenblatt!$I$26</f>
        <v>55.885385458572635</v>
      </c>
      <c r="V653" s="2">
        <f>Datenblatt!$I$34</f>
        <v>60.727085155488531</v>
      </c>
      <c r="W653" s="7" t="e">
        <f t="shared" si="42"/>
        <v>#DIV/0!</v>
      </c>
      <c r="Y653" s="2">
        <f>Datenblatt!$I$5</f>
        <v>73.48733784597421</v>
      </c>
      <c r="Z653">
        <f>Datenblatt!$I$13</f>
        <v>79.926562848016317</v>
      </c>
      <c r="AA653">
        <f>Datenblatt!$I$21</f>
        <v>79.953620531215734</v>
      </c>
      <c r="AB653">
        <f>Datenblatt!$I$29</f>
        <v>70.851454876954847</v>
      </c>
      <c r="AC653">
        <f>Datenblatt!$I$37</f>
        <v>75.813025407742586</v>
      </c>
      <c r="AD653" s="7" t="e">
        <f t="shared" si="43"/>
        <v>#DIV/0!</v>
      </c>
    </row>
    <row r="654" spans="10:30" ht="19" x14ac:dyDescent="0.25">
      <c r="J654" s="3" t="e">
        <f>IF(AND($C654=13,Datenblatt!M654&lt;Datenblatt!$R$3),0,IF(AND($C654=14,Datenblatt!M654&lt;Datenblatt!$R$4),0,IF(AND($C654=15,Datenblatt!M654&lt;Datenblatt!$R$5),0,IF(AND($C654=16,Datenblatt!M654&lt;Datenblatt!$R$6),0,IF(AND($C654=12,Datenblatt!M654&lt;Datenblatt!$R$7),0,IF(AND($C654=11,Datenblatt!M654&lt;Datenblatt!$R$8),0,IF(AND($C654=13,Datenblatt!M654&gt;Datenblatt!$Q$3),100,IF(AND($C654=14,Datenblatt!M654&gt;Datenblatt!$Q$4),100,IF(AND($C654=15,Datenblatt!M654&gt;Datenblatt!$Q$5),100,IF(AND($C654=16,Datenblatt!M654&gt;Datenblatt!$Q$6),100,IF(AND($C654=12,Datenblatt!M654&gt;Datenblatt!$Q$7),100,IF(AND($C654=11,Datenblatt!M654&gt;Datenblatt!$Q$8),100,IF(Übersicht!$C654=13,Datenblatt!$B$3*Datenblatt!M654^3+Datenblatt!$C$3*Datenblatt!M654^2+Datenblatt!$D$3*Datenblatt!M654+Datenblatt!$E$3,IF(Übersicht!$C654=14,Datenblatt!$B$4*Datenblatt!M654^3+Datenblatt!$C$4*Datenblatt!M654^2+Datenblatt!$D$4*Datenblatt!M654+Datenblatt!$E$4,IF(Übersicht!$C654=15,Datenblatt!$B$5*Datenblatt!M654^3+Datenblatt!$C$5*Datenblatt!M654^2+Datenblatt!$D$5*Datenblatt!M654+Datenblatt!$E$5,IF(Übersicht!$C654=16,Datenblatt!$B$6*Datenblatt!M654^3+Datenblatt!$C$6*Datenblatt!M654^2+Datenblatt!$D$6*Datenblatt!M654+Datenblatt!$E$6,IF(Übersicht!$C654=12,Datenblatt!$B$7*Datenblatt!M654^3+Datenblatt!$C$7*Datenblatt!M654^2+Datenblatt!$D$7*Datenblatt!M654+Datenblatt!$E$7,IF(Übersicht!$C654=11,Datenblatt!$B$8*Datenblatt!M654^3+Datenblatt!$C$8*Datenblatt!M654^2+Datenblatt!$D$8*Datenblatt!M654+Datenblatt!$E$8,0))))))))))))))))))</f>
        <v>#DIV/0!</v>
      </c>
      <c r="K654" t="e">
        <f>IF(AND(Übersicht!$C654=13,Datenblatt!N654&lt;Datenblatt!$T$3),0,IF(AND(Übersicht!$C654=14,Datenblatt!N654&lt;Datenblatt!$T$4),0,IF(AND(Übersicht!$C654=15,Datenblatt!N654&lt;Datenblatt!$T$5),0,IF(AND(Übersicht!$C654=16,Datenblatt!N654&lt;Datenblatt!$T$6),0,IF(AND(Übersicht!$C654=12,Datenblatt!N654&lt;Datenblatt!$T$7),0,IF(AND(Übersicht!$C654=11,Datenblatt!N654&lt;Datenblatt!$T$8),0,IF(AND($C654=13,Datenblatt!N654&gt;Datenblatt!$S$3),100,IF(AND($C654=14,Datenblatt!N654&gt;Datenblatt!$S$4),100,IF(AND($C654=15,Datenblatt!N654&gt;Datenblatt!$S$5),100,IF(AND($C654=16,Datenblatt!N654&gt;Datenblatt!$S$6),100,IF(AND($C654=12,Datenblatt!N654&gt;Datenblatt!$S$7),100,IF(AND($C654=11,Datenblatt!N654&gt;Datenblatt!$S$8),100,IF(Übersicht!$C654=13,Datenblatt!$B$11*Datenblatt!N654^3+Datenblatt!$C$11*Datenblatt!N654^2+Datenblatt!$D$11*Datenblatt!N654+Datenblatt!$E$11,IF(Übersicht!$C654=14,Datenblatt!$B$12*Datenblatt!N654^3+Datenblatt!$C$12*Datenblatt!N654^2+Datenblatt!$D$12*Datenblatt!N654+Datenblatt!$E$12,IF(Übersicht!$C654=15,Datenblatt!$B$13*Datenblatt!N654^3+Datenblatt!$C$13*Datenblatt!N654^2+Datenblatt!$D$13*Datenblatt!N654+Datenblatt!$E$13,IF(Übersicht!$C654=16,Datenblatt!$B$14*Datenblatt!N654^3+Datenblatt!$C$14*Datenblatt!N654^2+Datenblatt!$D$14*Datenblatt!N654+Datenblatt!$E$14,IF(Übersicht!$C654=12,Datenblatt!$B$15*Datenblatt!N654^3+Datenblatt!$C$15*Datenblatt!N654^2+Datenblatt!$D$15*Datenblatt!N654+Datenblatt!$E$15,IF(Übersicht!$C654=11,Datenblatt!$B$16*Datenblatt!N654^3+Datenblatt!$C$16*Datenblatt!N654^2+Datenblatt!$D$16*Datenblatt!N654+Datenblatt!$E$16,0))))))))))))))))))</f>
        <v>#DIV/0!</v>
      </c>
      <c r="L654">
        <f>IF(AND($C654=13,G654&lt;Datenblatt!$V$3),0,IF(AND($C654=14,G654&lt;Datenblatt!$V$4),0,IF(AND($C654=15,G654&lt;Datenblatt!$V$5),0,IF(AND($C654=16,G654&lt;Datenblatt!$V$6),0,IF(AND($C654=12,G654&lt;Datenblatt!$V$7),0,IF(AND($C654=11,G654&lt;Datenblatt!$V$8),0,IF(AND($C654=13,G654&gt;Datenblatt!$U$3),100,IF(AND($C654=14,G654&gt;Datenblatt!$U$4),100,IF(AND($C654=15,G654&gt;Datenblatt!$U$5),100,IF(AND($C654=16,G654&gt;Datenblatt!$U$6),100,IF(AND($C654=12,G654&gt;Datenblatt!$U$7),100,IF(AND($C654=11,G654&gt;Datenblatt!$U$8),100,IF($C654=13,(Datenblatt!$B$19*Übersicht!G654^3)+(Datenblatt!$C$19*Übersicht!G654^2)+(Datenblatt!$D$19*Übersicht!G654)+Datenblatt!$E$19,IF($C654=14,(Datenblatt!$B$20*Übersicht!G654^3)+(Datenblatt!$C$20*Übersicht!G654^2)+(Datenblatt!$D$20*Übersicht!G654)+Datenblatt!$E$20,IF($C654=15,(Datenblatt!$B$21*Übersicht!G654^3)+(Datenblatt!$C$21*Übersicht!G654^2)+(Datenblatt!$D$21*Übersicht!G654)+Datenblatt!$E$21,IF($C654=16,(Datenblatt!$B$22*Übersicht!G654^3)+(Datenblatt!$C$22*Übersicht!G654^2)+(Datenblatt!$D$22*Übersicht!G654)+Datenblatt!$E$22,IF($C654=12,(Datenblatt!$B$23*Übersicht!G654^3)+(Datenblatt!$C$23*Übersicht!G654^2)+(Datenblatt!$D$23*Übersicht!G654)+Datenblatt!$E$23,IF($C654=11,(Datenblatt!$B$24*Übersicht!G654^3)+(Datenblatt!$C$24*Übersicht!G654^2)+(Datenblatt!$D$24*Übersicht!G654)+Datenblatt!$E$24,0))))))))))))))))))</f>
        <v>0</v>
      </c>
      <c r="M654">
        <f>IF(AND(H654="",C654=11),Datenblatt!$I$26,IF(AND(H654="",C654=12),Datenblatt!$I$26,IF(AND(H654="",C654=16),Datenblatt!$I$27,IF(AND(H654="",C654=15),Datenblatt!$I$26,IF(AND(H654="",C654=14),Datenblatt!$I$26,IF(AND(H654="",C654=13),Datenblatt!$I$26,IF(AND($C654=13,H654&gt;Datenblatt!$X$3),0,IF(AND($C654=14,H654&gt;Datenblatt!$X$4),0,IF(AND($C654=15,H654&gt;Datenblatt!$X$5),0,IF(AND($C654=16,H654&gt;Datenblatt!$X$6),0,IF(AND($C654=12,H654&gt;Datenblatt!$X$7),0,IF(AND($C654=11,H654&gt;Datenblatt!$X$8),0,IF(AND($C654=13,H654&lt;Datenblatt!$W$3),100,IF(AND($C654=14,H654&lt;Datenblatt!$W$4),100,IF(AND($C654=15,H654&lt;Datenblatt!$W$5),100,IF(AND($C654=16,H654&lt;Datenblatt!$W$6),100,IF(AND($C654=12,H654&lt;Datenblatt!$W$7),100,IF(AND($C654=11,H654&lt;Datenblatt!$W$8),100,IF($C654=13,(Datenblatt!$B$27*Übersicht!H654^3)+(Datenblatt!$C$27*Übersicht!H654^2)+(Datenblatt!$D$27*Übersicht!H654)+Datenblatt!$E$27,IF($C654=14,(Datenblatt!$B$28*Übersicht!H654^3)+(Datenblatt!$C$28*Übersicht!H654^2)+(Datenblatt!$D$28*Übersicht!H654)+Datenblatt!$E$28,IF($C654=15,(Datenblatt!$B$29*Übersicht!H654^3)+(Datenblatt!$C$29*Übersicht!H654^2)+(Datenblatt!$D$29*Übersicht!H654)+Datenblatt!$E$29,IF($C654=16,(Datenblatt!$B$30*Übersicht!H654^3)+(Datenblatt!$C$30*Übersicht!H654^2)+(Datenblatt!$D$30*Übersicht!H654)+Datenblatt!$E$30,IF($C654=12,(Datenblatt!$B$31*Übersicht!H654^3)+(Datenblatt!$C$31*Übersicht!H654^2)+(Datenblatt!$D$31*Übersicht!H654)+Datenblatt!$E$31,IF($C654=11,(Datenblatt!$B$32*Übersicht!H654^3)+(Datenblatt!$C$32*Übersicht!H654^2)+(Datenblatt!$D$32*Übersicht!H654)+Datenblatt!$E$32,0))))))))))))))))))))))))</f>
        <v>0</v>
      </c>
      <c r="N654">
        <f>IF(AND(H654="",C654=11),Datenblatt!$I$29,IF(AND(H654="",C654=12),Datenblatt!$I$29,IF(AND(H654="",C654=16),Datenblatt!$I$29,IF(AND(H654="",C654=15),Datenblatt!$I$29,IF(AND(H654="",C654=14),Datenblatt!$I$29,IF(AND(H654="",C654=13),Datenblatt!$I$29,IF(AND($C654=13,H654&gt;Datenblatt!$X$3),0,IF(AND($C654=14,H654&gt;Datenblatt!$X$4),0,IF(AND($C654=15,H654&gt;Datenblatt!$X$5),0,IF(AND($C654=16,H654&gt;Datenblatt!$X$6),0,IF(AND($C654=12,H654&gt;Datenblatt!$X$7),0,IF(AND($C654=11,H654&gt;Datenblatt!$X$8),0,IF(AND($C654=13,H654&lt;Datenblatt!$W$3),100,IF(AND($C654=14,H654&lt;Datenblatt!$W$4),100,IF(AND($C654=15,H654&lt;Datenblatt!$W$5),100,IF(AND($C654=16,H654&lt;Datenblatt!$W$6),100,IF(AND($C654=12,H654&lt;Datenblatt!$W$7),100,IF(AND($C654=11,H654&lt;Datenblatt!$W$8),100,IF($C654=13,(Datenblatt!$B$27*Übersicht!H654^3)+(Datenblatt!$C$27*Übersicht!H654^2)+(Datenblatt!$D$27*Übersicht!H654)+Datenblatt!$E$27,IF($C654=14,(Datenblatt!$B$28*Übersicht!H654^3)+(Datenblatt!$C$28*Übersicht!H654^2)+(Datenblatt!$D$28*Übersicht!H654)+Datenblatt!$E$28,IF($C654=15,(Datenblatt!$B$29*Übersicht!H654^3)+(Datenblatt!$C$29*Übersicht!H654^2)+(Datenblatt!$D$29*Übersicht!H654)+Datenblatt!$E$29,IF($C654=16,(Datenblatt!$B$30*Übersicht!H654^3)+(Datenblatt!$C$30*Übersicht!H654^2)+(Datenblatt!$D$30*Übersicht!H654)+Datenblatt!$E$30,IF($C654=12,(Datenblatt!$B$31*Übersicht!H654^3)+(Datenblatt!$C$31*Übersicht!H654^2)+(Datenblatt!$D$31*Übersicht!H654)+Datenblatt!$E$31,IF($C654=11,(Datenblatt!$B$32*Übersicht!H654^3)+(Datenblatt!$C$32*Übersicht!H654^2)+(Datenblatt!$D$32*Übersicht!H654)+Datenblatt!$E$32,0))))))))))))))))))))))))</f>
        <v>0</v>
      </c>
      <c r="O654" s="2" t="e">
        <f t="shared" si="40"/>
        <v>#DIV/0!</v>
      </c>
      <c r="P654" s="2" t="e">
        <f t="shared" si="41"/>
        <v>#DIV/0!</v>
      </c>
      <c r="R654" s="2"/>
      <c r="S654" s="2">
        <f>Datenblatt!$I$10</f>
        <v>62.816491055091916</v>
      </c>
      <c r="T654" s="2">
        <f>Datenblatt!$I$18</f>
        <v>62.379148900450787</v>
      </c>
      <c r="U654" s="2">
        <f>Datenblatt!$I$26</f>
        <v>55.885385458572635</v>
      </c>
      <c r="V654" s="2">
        <f>Datenblatt!$I$34</f>
        <v>60.727085155488531</v>
      </c>
      <c r="W654" s="7" t="e">
        <f t="shared" si="42"/>
        <v>#DIV/0!</v>
      </c>
      <c r="Y654" s="2">
        <f>Datenblatt!$I$5</f>
        <v>73.48733784597421</v>
      </c>
      <c r="Z654">
        <f>Datenblatt!$I$13</f>
        <v>79.926562848016317</v>
      </c>
      <c r="AA654">
        <f>Datenblatt!$I$21</f>
        <v>79.953620531215734</v>
      </c>
      <c r="AB654">
        <f>Datenblatt!$I$29</f>
        <v>70.851454876954847</v>
      </c>
      <c r="AC654">
        <f>Datenblatt!$I$37</f>
        <v>75.813025407742586</v>
      </c>
      <c r="AD654" s="7" t="e">
        <f t="shared" si="43"/>
        <v>#DIV/0!</v>
      </c>
    </row>
    <row r="655" spans="10:30" ht="19" x14ac:dyDescent="0.25">
      <c r="J655" s="3" t="e">
        <f>IF(AND($C655=13,Datenblatt!M655&lt;Datenblatt!$R$3),0,IF(AND($C655=14,Datenblatt!M655&lt;Datenblatt!$R$4),0,IF(AND($C655=15,Datenblatt!M655&lt;Datenblatt!$R$5),0,IF(AND($C655=16,Datenblatt!M655&lt;Datenblatt!$R$6),0,IF(AND($C655=12,Datenblatt!M655&lt;Datenblatt!$R$7),0,IF(AND($C655=11,Datenblatt!M655&lt;Datenblatt!$R$8),0,IF(AND($C655=13,Datenblatt!M655&gt;Datenblatt!$Q$3),100,IF(AND($C655=14,Datenblatt!M655&gt;Datenblatt!$Q$4),100,IF(AND($C655=15,Datenblatt!M655&gt;Datenblatt!$Q$5),100,IF(AND($C655=16,Datenblatt!M655&gt;Datenblatt!$Q$6),100,IF(AND($C655=12,Datenblatt!M655&gt;Datenblatt!$Q$7),100,IF(AND($C655=11,Datenblatt!M655&gt;Datenblatt!$Q$8),100,IF(Übersicht!$C655=13,Datenblatt!$B$3*Datenblatt!M655^3+Datenblatt!$C$3*Datenblatt!M655^2+Datenblatt!$D$3*Datenblatt!M655+Datenblatt!$E$3,IF(Übersicht!$C655=14,Datenblatt!$B$4*Datenblatt!M655^3+Datenblatt!$C$4*Datenblatt!M655^2+Datenblatt!$D$4*Datenblatt!M655+Datenblatt!$E$4,IF(Übersicht!$C655=15,Datenblatt!$B$5*Datenblatt!M655^3+Datenblatt!$C$5*Datenblatt!M655^2+Datenblatt!$D$5*Datenblatt!M655+Datenblatt!$E$5,IF(Übersicht!$C655=16,Datenblatt!$B$6*Datenblatt!M655^3+Datenblatt!$C$6*Datenblatt!M655^2+Datenblatt!$D$6*Datenblatt!M655+Datenblatt!$E$6,IF(Übersicht!$C655=12,Datenblatt!$B$7*Datenblatt!M655^3+Datenblatt!$C$7*Datenblatt!M655^2+Datenblatt!$D$7*Datenblatt!M655+Datenblatt!$E$7,IF(Übersicht!$C655=11,Datenblatt!$B$8*Datenblatt!M655^3+Datenblatt!$C$8*Datenblatt!M655^2+Datenblatt!$D$8*Datenblatt!M655+Datenblatt!$E$8,0))))))))))))))))))</f>
        <v>#DIV/0!</v>
      </c>
      <c r="K655" t="e">
        <f>IF(AND(Übersicht!$C655=13,Datenblatt!N655&lt;Datenblatt!$T$3),0,IF(AND(Übersicht!$C655=14,Datenblatt!N655&lt;Datenblatt!$T$4),0,IF(AND(Übersicht!$C655=15,Datenblatt!N655&lt;Datenblatt!$T$5),0,IF(AND(Übersicht!$C655=16,Datenblatt!N655&lt;Datenblatt!$T$6),0,IF(AND(Übersicht!$C655=12,Datenblatt!N655&lt;Datenblatt!$T$7),0,IF(AND(Übersicht!$C655=11,Datenblatt!N655&lt;Datenblatt!$T$8),0,IF(AND($C655=13,Datenblatt!N655&gt;Datenblatt!$S$3),100,IF(AND($C655=14,Datenblatt!N655&gt;Datenblatt!$S$4),100,IF(AND($C655=15,Datenblatt!N655&gt;Datenblatt!$S$5),100,IF(AND($C655=16,Datenblatt!N655&gt;Datenblatt!$S$6),100,IF(AND($C655=12,Datenblatt!N655&gt;Datenblatt!$S$7),100,IF(AND($C655=11,Datenblatt!N655&gt;Datenblatt!$S$8),100,IF(Übersicht!$C655=13,Datenblatt!$B$11*Datenblatt!N655^3+Datenblatt!$C$11*Datenblatt!N655^2+Datenblatt!$D$11*Datenblatt!N655+Datenblatt!$E$11,IF(Übersicht!$C655=14,Datenblatt!$B$12*Datenblatt!N655^3+Datenblatt!$C$12*Datenblatt!N655^2+Datenblatt!$D$12*Datenblatt!N655+Datenblatt!$E$12,IF(Übersicht!$C655=15,Datenblatt!$B$13*Datenblatt!N655^3+Datenblatt!$C$13*Datenblatt!N655^2+Datenblatt!$D$13*Datenblatt!N655+Datenblatt!$E$13,IF(Übersicht!$C655=16,Datenblatt!$B$14*Datenblatt!N655^3+Datenblatt!$C$14*Datenblatt!N655^2+Datenblatt!$D$14*Datenblatt!N655+Datenblatt!$E$14,IF(Übersicht!$C655=12,Datenblatt!$B$15*Datenblatt!N655^3+Datenblatt!$C$15*Datenblatt!N655^2+Datenblatt!$D$15*Datenblatt!N655+Datenblatt!$E$15,IF(Übersicht!$C655=11,Datenblatt!$B$16*Datenblatt!N655^3+Datenblatt!$C$16*Datenblatt!N655^2+Datenblatt!$D$16*Datenblatt!N655+Datenblatt!$E$16,0))))))))))))))))))</f>
        <v>#DIV/0!</v>
      </c>
      <c r="L655">
        <f>IF(AND($C655=13,G655&lt;Datenblatt!$V$3),0,IF(AND($C655=14,G655&lt;Datenblatt!$V$4),0,IF(AND($C655=15,G655&lt;Datenblatt!$V$5),0,IF(AND($C655=16,G655&lt;Datenblatt!$V$6),0,IF(AND($C655=12,G655&lt;Datenblatt!$V$7),0,IF(AND($C655=11,G655&lt;Datenblatt!$V$8),0,IF(AND($C655=13,G655&gt;Datenblatt!$U$3),100,IF(AND($C655=14,G655&gt;Datenblatt!$U$4),100,IF(AND($C655=15,G655&gt;Datenblatt!$U$5),100,IF(AND($C655=16,G655&gt;Datenblatt!$U$6),100,IF(AND($C655=12,G655&gt;Datenblatt!$U$7),100,IF(AND($C655=11,G655&gt;Datenblatt!$U$8),100,IF($C655=13,(Datenblatt!$B$19*Übersicht!G655^3)+(Datenblatt!$C$19*Übersicht!G655^2)+(Datenblatt!$D$19*Übersicht!G655)+Datenblatt!$E$19,IF($C655=14,(Datenblatt!$B$20*Übersicht!G655^3)+(Datenblatt!$C$20*Übersicht!G655^2)+(Datenblatt!$D$20*Übersicht!G655)+Datenblatt!$E$20,IF($C655=15,(Datenblatt!$B$21*Übersicht!G655^3)+(Datenblatt!$C$21*Übersicht!G655^2)+(Datenblatt!$D$21*Übersicht!G655)+Datenblatt!$E$21,IF($C655=16,(Datenblatt!$B$22*Übersicht!G655^3)+(Datenblatt!$C$22*Übersicht!G655^2)+(Datenblatt!$D$22*Übersicht!G655)+Datenblatt!$E$22,IF($C655=12,(Datenblatt!$B$23*Übersicht!G655^3)+(Datenblatt!$C$23*Übersicht!G655^2)+(Datenblatt!$D$23*Übersicht!G655)+Datenblatt!$E$23,IF($C655=11,(Datenblatt!$B$24*Übersicht!G655^3)+(Datenblatt!$C$24*Übersicht!G655^2)+(Datenblatt!$D$24*Übersicht!G655)+Datenblatt!$E$24,0))))))))))))))))))</f>
        <v>0</v>
      </c>
      <c r="M655">
        <f>IF(AND(H655="",C655=11),Datenblatt!$I$26,IF(AND(H655="",C655=12),Datenblatt!$I$26,IF(AND(H655="",C655=16),Datenblatt!$I$27,IF(AND(H655="",C655=15),Datenblatt!$I$26,IF(AND(H655="",C655=14),Datenblatt!$I$26,IF(AND(H655="",C655=13),Datenblatt!$I$26,IF(AND($C655=13,H655&gt;Datenblatt!$X$3),0,IF(AND($C655=14,H655&gt;Datenblatt!$X$4),0,IF(AND($C655=15,H655&gt;Datenblatt!$X$5),0,IF(AND($C655=16,H655&gt;Datenblatt!$X$6),0,IF(AND($C655=12,H655&gt;Datenblatt!$X$7),0,IF(AND($C655=11,H655&gt;Datenblatt!$X$8),0,IF(AND($C655=13,H655&lt;Datenblatt!$W$3),100,IF(AND($C655=14,H655&lt;Datenblatt!$W$4),100,IF(AND($C655=15,H655&lt;Datenblatt!$W$5),100,IF(AND($C655=16,H655&lt;Datenblatt!$W$6),100,IF(AND($C655=12,H655&lt;Datenblatt!$W$7),100,IF(AND($C655=11,H655&lt;Datenblatt!$W$8),100,IF($C655=13,(Datenblatt!$B$27*Übersicht!H655^3)+(Datenblatt!$C$27*Übersicht!H655^2)+(Datenblatt!$D$27*Übersicht!H655)+Datenblatt!$E$27,IF($C655=14,(Datenblatt!$B$28*Übersicht!H655^3)+(Datenblatt!$C$28*Übersicht!H655^2)+(Datenblatt!$D$28*Übersicht!H655)+Datenblatt!$E$28,IF($C655=15,(Datenblatt!$B$29*Übersicht!H655^3)+(Datenblatt!$C$29*Übersicht!H655^2)+(Datenblatt!$D$29*Übersicht!H655)+Datenblatt!$E$29,IF($C655=16,(Datenblatt!$B$30*Übersicht!H655^3)+(Datenblatt!$C$30*Übersicht!H655^2)+(Datenblatt!$D$30*Übersicht!H655)+Datenblatt!$E$30,IF($C655=12,(Datenblatt!$B$31*Übersicht!H655^3)+(Datenblatt!$C$31*Übersicht!H655^2)+(Datenblatt!$D$31*Übersicht!H655)+Datenblatt!$E$31,IF($C655=11,(Datenblatt!$B$32*Übersicht!H655^3)+(Datenblatt!$C$32*Übersicht!H655^2)+(Datenblatt!$D$32*Übersicht!H655)+Datenblatt!$E$32,0))))))))))))))))))))))))</f>
        <v>0</v>
      </c>
      <c r="N655">
        <f>IF(AND(H655="",C655=11),Datenblatt!$I$29,IF(AND(H655="",C655=12),Datenblatt!$I$29,IF(AND(H655="",C655=16),Datenblatt!$I$29,IF(AND(H655="",C655=15),Datenblatt!$I$29,IF(AND(H655="",C655=14),Datenblatt!$I$29,IF(AND(H655="",C655=13),Datenblatt!$I$29,IF(AND($C655=13,H655&gt;Datenblatt!$X$3),0,IF(AND($C655=14,H655&gt;Datenblatt!$X$4),0,IF(AND($C655=15,H655&gt;Datenblatt!$X$5),0,IF(AND($C655=16,H655&gt;Datenblatt!$X$6),0,IF(AND($C655=12,H655&gt;Datenblatt!$X$7),0,IF(AND($C655=11,H655&gt;Datenblatt!$X$8),0,IF(AND($C655=13,H655&lt;Datenblatt!$W$3),100,IF(AND($C655=14,H655&lt;Datenblatt!$W$4),100,IF(AND($C655=15,H655&lt;Datenblatt!$W$5),100,IF(AND($C655=16,H655&lt;Datenblatt!$W$6),100,IF(AND($C655=12,H655&lt;Datenblatt!$W$7),100,IF(AND($C655=11,H655&lt;Datenblatt!$W$8),100,IF($C655=13,(Datenblatt!$B$27*Übersicht!H655^3)+(Datenblatt!$C$27*Übersicht!H655^2)+(Datenblatt!$D$27*Übersicht!H655)+Datenblatt!$E$27,IF($C655=14,(Datenblatt!$B$28*Übersicht!H655^3)+(Datenblatt!$C$28*Übersicht!H655^2)+(Datenblatt!$D$28*Übersicht!H655)+Datenblatt!$E$28,IF($C655=15,(Datenblatt!$B$29*Übersicht!H655^3)+(Datenblatt!$C$29*Übersicht!H655^2)+(Datenblatt!$D$29*Übersicht!H655)+Datenblatt!$E$29,IF($C655=16,(Datenblatt!$B$30*Übersicht!H655^3)+(Datenblatt!$C$30*Übersicht!H655^2)+(Datenblatt!$D$30*Übersicht!H655)+Datenblatt!$E$30,IF($C655=12,(Datenblatt!$B$31*Übersicht!H655^3)+(Datenblatt!$C$31*Übersicht!H655^2)+(Datenblatt!$D$31*Übersicht!H655)+Datenblatt!$E$31,IF($C655=11,(Datenblatt!$B$32*Übersicht!H655^3)+(Datenblatt!$C$32*Übersicht!H655^2)+(Datenblatt!$D$32*Übersicht!H655)+Datenblatt!$E$32,0))))))))))))))))))))))))</f>
        <v>0</v>
      </c>
      <c r="O655" s="2" t="e">
        <f t="shared" si="40"/>
        <v>#DIV/0!</v>
      </c>
      <c r="P655" s="2" t="e">
        <f t="shared" si="41"/>
        <v>#DIV/0!</v>
      </c>
      <c r="R655" s="2"/>
      <c r="S655" s="2">
        <f>Datenblatt!$I$10</f>
        <v>62.816491055091916</v>
      </c>
      <c r="T655" s="2">
        <f>Datenblatt!$I$18</f>
        <v>62.379148900450787</v>
      </c>
      <c r="U655" s="2">
        <f>Datenblatt!$I$26</f>
        <v>55.885385458572635</v>
      </c>
      <c r="V655" s="2">
        <f>Datenblatt!$I$34</f>
        <v>60.727085155488531</v>
      </c>
      <c r="W655" s="7" t="e">
        <f t="shared" si="42"/>
        <v>#DIV/0!</v>
      </c>
      <c r="Y655" s="2">
        <f>Datenblatt!$I$5</f>
        <v>73.48733784597421</v>
      </c>
      <c r="Z655">
        <f>Datenblatt!$I$13</f>
        <v>79.926562848016317</v>
      </c>
      <c r="AA655">
        <f>Datenblatt!$I$21</f>
        <v>79.953620531215734</v>
      </c>
      <c r="AB655">
        <f>Datenblatt!$I$29</f>
        <v>70.851454876954847</v>
      </c>
      <c r="AC655">
        <f>Datenblatt!$I$37</f>
        <v>75.813025407742586</v>
      </c>
      <c r="AD655" s="7" t="e">
        <f t="shared" si="43"/>
        <v>#DIV/0!</v>
      </c>
    </row>
    <row r="656" spans="10:30" ht="19" x14ac:dyDescent="0.25">
      <c r="J656" s="3" t="e">
        <f>IF(AND($C656=13,Datenblatt!M656&lt;Datenblatt!$R$3),0,IF(AND($C656=14,Datenblatt!M656&lt;Datenblatt!$R$4),0,IF(AND($C656=15,Datenblatt!M656&lt;Datenblatt!$R$5),0,IF(AND($C656=16,Datenblatt!M656&lt;Datenblatt!$R$6),0,IF(AND($C656=12,Datenblatt!M656&lt;Datenblatt!$R$7),0,IF(AND($C656=11,Datenblatt!M656&lt;Datenblatt!$R$8),0,IF(AND($C656=13,Datenblatt!M656&gt;Datenblatt!$Q$3),100,IF(AND($C656=14,Datenblatt!M656&gt;Datenblatt!$Q$4),100,IF(AND($C656=15,Datenblatt!M656&gt;Datenblatt!$Q$5),100,IF(AND($C656=16,Datenblatt!M656&gt;Datenblatt!$Q$6),100,IF(AND($C656=12,Datenblatt!M656&gt;Datenblatt!$Q$7),100,IF(AND($C656=11,Datenblatt!M656&gt;Datenblatt!$Q$8),100,IF(Übersicht!$C656=13,Datenblatt!$B$3*Datenblatt!M656^3+Datenblatt!$C$3*Datenblatt!M656^2+Datenblatt!$D$3*Datenblatt!M656+Datenblatt!$E$3,IF(Übersicht!$C656=14,Datenblatt!$B$4*Datenblatt!M656^3+Datenblatt!$C$4*Datenblatt!M656^2+Datenblatt!$D$4*Datenblatt!M656+Datenblatt!$E$4,IF(Übersicht!$C656=15,Datenblatt!$B$5*Datenblatt!M656^3+Datenblatt!$C$5*Datenblatt!M656^2+Datenblatt!$D$5*Datenblatt!M656+Datenblatt!$E$5,IF(Übersicht!$C656=16,Datenblatt!$B$6*Datenblatt!M656^3+Datenblatt!$C$6*Datenblatt!M656^2+Datenblatt!$D$6*Datenblatt!M656+Datenblatt!$E$6,IF(Übersicht!$C656=12,Datenblatt!$B$7*Datenblatt!M656^3+Datenblatt!$C$7*Datenblatt!M656^2+Datenblatt!$D$7*Datenblatt!M656+Datenblatt!$E$7,IF(Übersicht!$C656=11,Datenblatt!$B$8*Datenblatt!M656^3+Datenblatt!$C$8*Datenblatt!M656^2+Datenblatt!$D$8*Datenblatt!M656+Datenblatt!$E$8,0))))))))))))))))))</f>
        <v>#DIV/0!</v>
      </c>
      <c r="K656" t="e">
        <f>IF(AND(Übersicht!$C656=13,Datenblatt!N656&lt;Datenblatt!$T$3),0,IF(AND(Übersicht!$C656=14,Datenblatt!N656&lt;Datenblatt!$T$4),0,IF(AND(Übersicht!$C656=15,Datenblatt!N656&lt;Datenblatt!$T$5),0,IF(AND(Übersicht!$C656=16,Datenblatt!N656&lt;Datenblatt!$T$6),0,IF(AND(Übersicht!$C656=12,Datenblatt!N656&lt;Datenblatt!$T$7),0,IF(AND(Übersicht!$C656=11,Datenblatt!N656&lt;Datenblatt!$T$8),0,IF(AND($C656=13,Datenblatt!N656&gt;Datenblatt!$S$3),100,IF(AND($C656=14,Datenblatt!N656&gt;Datenblatt!$S$4),100,IF(AND($C656=15,Datenblatt!N656&gt;Datenblatt!$S$5),100,IF(AND($C656=16,Datenblatt!N656&gt;Datenblatt!$S$6),100,IF(AND($C656=12,Datenblatt!N656&gt;Datenblatt!$S$7),100,IF(AND($C656=11,Datenblatt!N656&gt;Datenblatt!$S$8),100,IF(Übersicht!$C656=13,Datenblatt!$B$11*Datenblatt!N656^3+Datenblatt!$C$11*Datenblatt!N656^2+Datenblatt!$D$11*Datenblatt!N656+Datenblatt!$E$11,IF(Übersicht!$C656=14,Datenblatt!$B$12*Datenblatt!N656^3+Datenblatt!$C$12*Datenblatt!N656^2+Datenblatt!$D$12*Datenblatt!N656+Datenblatt!$E$12,IF(Übersicht!$C656=15,Datenblatt!$B$13*Datenblatt!N656^3+Datenblatt!$C$13*Datenblatt!N656^2+Datenblatt!$D$13*Datenblatt!N656+Datenblatt!$E$13,IF(Übersicht!$C656=16,Datenblatt!$B$14*Datenblatt!N656^3+Datenblatt!$C$14*Datenblatt!N656^2+Datenblatt!$D$14*Datenblatt!N656+Datenblatt!$E$14,IF(Übersicht!$C656=12,Datenblatt!$B$15*Datenblatt!N656^3+Datenblatt!$C$15*Datenblatt!N656^2+Datenblatt!$D$15*Datenblatt!N656+Datenblatt!$E$15,IF(Übersicht!$C656=11,Datenblatt!$B$16*Datenblatt!N656^3+Datenblatt!$C$16*Datenblatt!N656^2+Datenblatt!$D$16*Datenblatt!N656+Datenblatt!$E$16,0))))))))))))))))))</f>
        <v>#DIV/0!</v>
      </c>
      <c r="L656">
        <f>IF(AND($C656=13,G656&lt;Datenblatt!$V$3),0,IF(AND($C656=14,G656&lt;Datenblatt!$V$4),0,IF(AND($C656=15,G656&lt;Datenblatt!$V$5),0,IF(AND($C656=16,G656&lt;Datenblatt!$V$6),0,IF(AND($C656=12,G656&lt;Datenblatt!$V$7),0,IF(AND($C656=11,G656&lt;Datenblatt!$V$8),0,IF(AND($C656=13,G656&gt;Datenblatt!$U$3),100,IF(AND($C656=14,G656&gt;Datenblatt!$U$4),100,IF(AND($C656=15,G656&gt;Datenblatt!$U$5),100,IF(AND($C656=16,G656&gt;Datenblatt!$U$6),100,IF(AND($C656=12,G656&gt;Datenblatt!$U$7),100,IF(AND($C656=11,G656&gt;Datenblatt!$U$8),100,IF($C656=13,(Datenblatt!$B$19*Übersicht!G656^3)+(Datenblatt!$C$19*Übersicht!G656^2)+(Datenblatt!$D$19*Übersicht!G656)+Datenblatt!$E$19,IF($C656=14,(Datenblatt!$B$20*Übersicht!G656^3)+(Datenblatt!$C$20*Übersicht!G656^2)+(Datenblatt!$D$20*Übersicht!G656)+Datenblatt!$E$20,IF($C656=15,(Datenblatt!$B$21*Übersicht!G656^3)+(Datenblatt!$C$21*Übersicht!G656^2)+(Datenblatt!$D$21*Übersicht!G656)+Datenblatt!$E$21,IF($C656=16,(Datenblatt!$B$22*Übersicht!G656^3)+(Datenblatt!$C$22*Übersicht!G656^2)+(Datenblatt!$D$22*Übersicht!G656)+Datenblatt!$E$22,IF($C656=12,(Datenblatt!$B$23*Übersicht!G656^3)+(Datenblatt!$C$23*Übersicht!G656^2)+(Datenblatt!$D$23*Übersicht!G656)+Datenblatt!$E$23,IF($C656=11,(Datenblatt!$B$24*Übersicht!G656^3)+(Datenblatt!$C$24*Übersicht!G656^2)+(Datenblatt!$D$24*Übersicht!G656)+Datenblatt!$E$24,0))))))))))))))))))</f>
        <v>0</v>
      </c>
      <c r="M656">
        <f>IF(AND(H656="",C656=11),Datenblatt!$I$26,IF(AND(H656="",C656=12),Datenblatt!$I$26,IF(AND(H656="",C656=16),Datenblatt!$I$27,IF(AND(H656="",C656=15),Datenblatt!$I$26,IF(AND(H656="",C656=14),Datenblatt!$I$26,IF(AND(H656="",C656=13),Datenblatt!$I$26,IF(AND($C656=13,H656&gt;Datenblatt!$X$3),0,IF(AND($C656=14,H656&gt;Datenblatt!$X$4),0,IF(AND($C656=15,H656&gt;Datenblatt!$X$5),0,IF(AND($C656=16,H656&gt;Datenblatt!$X$6),0,IF(AND($C656=12,H656&gt;Datenblatt!$X$7),0,IF(AND($C656=11,H656&gt;Datenblatt!$X$8),0,IF(AND($C656=13,H656&lt;Datenblatt!$W$3),100,IF(AND($C656=14,H656&lt;Datenblatt!$W$4),100,IF(AND($C656=15,H656&lt;Datenblatt!$W$5),100,IF(AND($C656=16,H656&lt;Datenblatt!$W$6),100,IF(AND($C656=12,H656&lt;Datenblatt!$W$7),100,IF(AND($C656=11,H656&lt;Datenblatt!$W$8),100,IF($C656=13,(Datenblatt!$B$27*Übersicht!H656^3)+(Datenblatt!$C$27*Übersicht!H656^2)+(Datenblatt!$D$27*Übersicht!H656)+Datenblatt!$E$27,IF($C656=14,(Datenblatt!$B$28*Übersicht!H656^3)+(Datenblatt!$C$28*Übersicht!H656^2)+(Datenblatt!$D$28*Übersicht!H656)+Datenblatt!$E$28,IF($C656=15,(Datenblatt!$B$29*Übersicht!H656^3)+(Datenblatt!$C$29*Übersicht!H656^2)+(Datenblatt!$D$29*Übersicht!H656)+Datenblatt!$E$29,IF($C656=16,(Datenblatt!$B$30*Übersicht!H656^3)+(Datenblatt!$C$30*Übersicht!H656^2)+(Datenblatt!$D$30*Übersicht!H656)+Datenblatt!$E$30,IF($C656=12,(Datenblatt!$B$31*Übersicht!H656^3)+(Datenblatt!$C$31*Übersicht!H656^2)+(Datenblatt!$D$31*Übersicht!H656)+Datenblatt!$E$31,IF($C656=11,(Datenblatt!$B$32*Übersicht!H656^3)+(Datenblatt!$C$32*Übersicht!H656^2)+(Datenblatt!$D$32*Übersicht!H656)+Datenblatt!$E$32,0))))))))))))))))))))))))</f>
        <v>0</v>
      </c>
      <c r="N656">
        <f>IF(AND(H656="",C656=11),Datenblatt!$I$29,IF(AND(H656="",C656=12),Datenblatt!$I$29,IF(AND(H656="",C656=16),Datenblatt!$I$29,IF(AND(H656="",C656=15),Datenblatt!$I$29,IF(AND(H656="",C656=14),Datenblatt!$I$29,IF(AND(H656="",C656=13),Datenblatt!$I$29,IF(AND($C656=13,H656&gt;Datenblatt!$X$3),0,IF(AND($C656=14,H656&gt;Datenblatt!$X$4),0,IF(AND($C656=15,H656&gt;Datenblatt!$X$5),0,IF(AND($C656=16,H656&gt;Datenblatt!$X$6),0,IF(AND($C656=12,H656&gt;Datenblatt!$X$7),0,IF(AND($C656=11,H656&gt;Datenblatt!$X$8),0,IF(AND($C656=13,H656&lt;Datenblatt!$W$3),100,IF(AND($C656=14,H656&lt;Datenblatt!$W$4),100,IF(AND($C656=15,H656&lt;Datenblatt!$W$5),100,IF(AND($C656=16,H656&lt;Datenblatt!$W$6),100,IF(AND($C656=12,H656&lt;Datenblatt!$W$7),100,IF(AND($C656=11,H656&lt;Datenblatt!$W$8),100,IF($C656=13,(Datenblatt!$B$27*Übersicht!H656^3)+(Datenblatt!$C$27*Übersicht!H656^2)+(Datenblatt!$D$27*Übersicht!H656)+Datenblatt!$E$27,IF($C656=14,(Datenblatt!$B$28*Übersicht!H656^3)+(Datenblatt!$C$28*Übersicht!H656^2)+(Datenblatt!$D$28*Übersicht!H656)+Datenblatt!$E$28,IF($C656=15,(Datenblatt!$B$29*Übersicht!H656^3)+(Datenblatt!$C$29*Übersicht!H656^2)+(Datenblatt!$D$29*Übersicht!H656)+Datenblatt!$E$29,IF($C656=16,(Datenblatt!$B$30*Übersicht!H656^3)+(Datenblatt!$C$30*Übersicht!H656^2)+(Datenblatt!$D$30*Übersicht!H656)+Datenblatt!$E$30,IF($C656=12,(Datenblatt!$B$31*Übersicht!H656^3)+(Datenblatt!$C$31*Übersicht!H656^2)+(Datenblatt!$D$31*Übersicht!H656)+Datenblatt!$E$31,IF($C656=11,(Datenblatt!$B$32*Übersicht!H656^3)+(Datenblatt!$C$32*Übersicht!H656^2)+(Datenblatt!$D$32*Übersicht!H656)+Datenblatt!$E$32,0))))))))))))))))))))))))</f>
        <v>0</v>
      </c>
      <c r="O656" s="2" t="e">
        <f t="shared" si="40"/>
        <v>#DIV/0!</v>
      </c>
      <c r="P656" s="2" t="e">
        <f t="shared" si="41"/>
        <v>#DIV/0!</v>
      </c>
      <c r="R656" s="2"/>
      <c r="S656" s="2">
        <f>Datenblatt!$I$10</f>
        <v>62.816491055091916</v>
      </c>
      <c r="T656" s="2">
        <f>Datenblatt!$I$18</f>
        <v>62.379148900450787</v>
      </c>
      <c r="U656" s="2">
        <f>Datenblatt!$I$26</f>
        <v>55.885385458572635</v>
      </c>
      <c r="V656" s="2">
        <f>Datenblatt!$I$34</f>
        <v>60.727085155488531</v>
      </c>
      <c r="W656" s="7" t="e">
        <f t="shared" si="42"/>
        <v>#DIV/0!</v>
      </c>
      <c r="Y656" s="2">
        <f>Datenblatt!$I$5</f>
        <v>73.48733784597421</v>
      </c>
      <c r="Z656">
        <f>Datenblatt!$I$13</f>
        <v>79.926562848016317</v>
      </c>
      <c r="AA656">
        <f>Datenblatt!$I$21</f>
        <v>79.953620531215734</v>
      </c>
      <c r="AB656">
        <f>Datenblatt!$I$29</f>
        <v>70.851454876954847</v>
      </c>
      <c r="AC656">
        <f>Datenblatt!$I$37</f>
        <v>75.813025407742586</v>
      </c>
      <c r="AD656" s="7" t="e">
        <f t="shared" si="43"/>
        <v>#DIV/0!</v>
      </c>
    </row>
    <row r="657" spans="10:30" ht="19" x14ac:dyDescent="0.25">
      <c r="J657" s="3" t="e">
        <f>IF(AND($C657=13,Datenblatt!M657&lt;Datenblatt!$R$3),0,IF(AND($C657=14,Datenblatt!M657&lt;Datenblatt!$R$4),0,IF(AND($C657=15,Datenblatt!M657&lt;Datenblatt!$R$5),0,IF(AND($C657=16,Datenblatt!M657&lt;Datenblatt!$R$6),0,IF(AND($C657=12,Datenblatt!M657&lt;Datenblatt!$R$7),0,IF(AND($C657=11,Datenblatt!M657&lt;Datenblatt!$R$8),0,IF(AND($C657=13,Datenblatt!M657&gt;Datenblatt!$Q$3),100,IF(AND($C657=14,Datenblatt!M657&gt;Datenblatt!$Q$4),100,IF(AND($C657=15,Datenblatt!M657&gt;Datenblatt!$Q$5),100,IF(AND($C657=16,Datenblatt!M657&gt;Datenblatt!$Q$6),100,IF(AND($C657=12,Datenblatt!M657&gt;Datenblatt!$Q$7),100,IF(AND($C657=11,Datenblatt!M657&gt;Datenblatt!$Q$8),100,IF(Übersicht!$C657=13,Datenblatt!$B$3*Datenblatt!M657^3+Datenblatt!$C$3*Datenblatt!M657^2+Datenblatt!$D$3*Datenblatt!M657+Datenblatt!$E$3,IF(Übersicht!$C657=14,Datenblatt!$B$4*Datenblatt!M657^3+Datenblatt!$C$4*Datenblatt!M657^2+Datenblatt!$D$4*Datenblatt!M657+Datenblatt!$E$4,IF(Übersicht!$C657=15,Datenblatt!$B$5*Datenblatt!M657^3+Datenblatt!$C$5*Datenblatt!M657^2+Datenblatt!$D$5*Datenblatt!M657+Datenblatt!$E$5,IF(Übersicht!$C657=16,Datenblatt!$B$6*Datenblatt!M657^3+Datenblatt!$C$6*Datenblatt!M657^2+Datenblatt!$D$6*Datenblatt!M657+Datenblatt!$E$6,IF(Übersicht!$C657=12,Datenblatt!$B$7*Datenblatt!M657^3+Datenblatt!$C$7*Datenblatt!M657^2+Datenblatt!$D$7*Datenblatt!M657+Datenblatt!$E$7,IF(Übersicht!$C657=11,Datenblatt!$B$8*Datenblatt!M657^3+Datenblatt!$C$8*Datenblatt!M657^2+Datenblatt!$D$8*Datenblatt!M657+Datenblatt!$E$8,0))))))))))))))))))</f>
        <v>#DIV/0!</v>
      </c>
      <c r="K657" t="e">
        <f>IF(AND(Übersicht!$C657=13,Datenblatt!N657&lt;Datenblatt!$T$3),0,IF(AND(Übersicht!$C657=14,Datenblatt!N657&lt;Datenblatt!$T$4),0,IF(AND(Übersicht!$C657=15,Datenblatt!N657&lt;Datenblatt!$T$5),0,IF(AND(Übersicht!$C657=16,Datenblatt!N657&lt;Datenblatt!$T$6),0,IF(AND(Übersicht!$C657=12,Datenblatt!N657&lt;Datenblatt!$T$7),0,IF(AND(Übersicht!$C657=11,Datenblatt!N657&lt;Datenblatt!$T$8),0,IF(AND($C657=13,Datenblatt!N657&gt;Datenblatt!$S$3),100,IF(AND($C657=14,Datenblatt!N657&gt;Datenblatt!$S$4),100,IF(AND($C657=15,Datenblatt!N657&gt;Datenblatt!$S$5),100,IF(AND($C657=16,Datenblatt!N657&gt;Datenblatt!$S$6),100,IF(AND($C657=12,Datenblatt!N657&gt;Datenblatt!$S$7),100,IF(AND($C657=11,Datenblatt!N657&gt;Datenblatt!$S$8),100,IF(Übersicht!$C657=13,Datenblatt!$B$11*Datenblatt!N657^3+Datenblatt!$C$11*Datenblatt!N657^2+Datenblatt!$D$11*Datenblatt!N657+Datenblatt!$E$11,IF(Übersicht!$C657=14,Datenblatt!$B$12*Datenblatt!N657^3+Datenblatt!$C$12*Datenblatt!N657^2+Datenblatt!$D$12*Datenblatt!N657+Datenblatt!$E$12,IF(Übersicht!$C657=15,Datenblatt!$B$13*Datenblatt!N657^3+Datenblatt!$C$13*Datenblatt!N657^2+Datenblatt!$D$13*Datenblatt!N657+Datenblatt!$E$13,IF(Übersicht!$C657=16,Datenblatt!$B$14*Datenblatt!N657^3+Datenblatt!$C$14*Datenblatt!N657^2+Datenblatt!$D$14*Datenblatt!N657+Datenblatt!$E$14,IF(Übersicht!$C657=12,Datenblatt!$B$15*Datenblatt!N657^3+Datenblatt!$C$15*Datenblatt!N657^2+Datenblatt!$D$15*Datenblatt!N657+Datenblatt!$E$15,IF(Übersicht!$C657=11,Datenblatt!$B$16*Datenblatt!N657^3+Datenblatt!$C$16*Datenblatt!N657^2+Datenblatt!$D$16*Datenblatt!N657+Datenblatt!$E$16,0))))))))))))))))))</f>
        <v>#DIV/0!</v>
      </c>
      <c r="L657">
        <f>IF(AND($C657=13,G657&lt;Datenblatt!$V$3),0,IF(AND($C657=14,G657&lt;Datenblatt!$V$4),0,IF(AND($C657=15,G657&lt;Datenblatt!$V$5),0,IF(AND($C657=16,G657&lt;Datenblatt!$V$6),0,IF(AND($C657=12,G657&lt;Datenblatt!$V$7),0,IF(AND($C657=11,G657&lt;Datenblatt!$V$8),0,IF(AND($C657=13,G657&gt;Datenblatt!$U$3),100,IF(AND($C657=14,G657&gt;Datenblatt!$U$4),100,IF(AND($C657=15,G657&gt;Datenblatt!$U$5),100,IF(AND($C657=16,G657&gt;Datenblatt!$U$6),100,IF(AND($C657=12,G657&gt;Datenblatt!$U$7),100,IF(AND($C657=11,G657&gt;Datenblatt!$U$8),100,IF($C657=13,(Datenblatt!$B$19*Übersicht!G657^3)+(Datenblatt!$C$19*Übersicht!G657^2)+(Datenblatt!$D$19*Übersicht!G657)+Datenblatt!$E$19,IF($C657=14,(Datenblatt!$B$20*Übersicht!G657^3)+(Datenblatt!$C$20*Übersicht!G657^2)+(Datenblatt!$D$20*Übersicht!G657)+Datenblatt!$E$20,IF($C657=15,(Datenblatt!$B$21*Übersicht!G657^3)+(Datenblatt!$C$21*Übersicht!G657^2)+(Datenblatt!$D$21*Übersicht!G657)+Datenblatt!$E$21,IF($C657=16,(Datenblatt!$B$22*Übersicht!G657^3)+(Datenblatt!$C$22*Übersicht!G657^2)+(Datenblatt!$D$22*Übersicht!G657)+Datenblatt!$E$22,IF($C657=12,(Datenblatt!$B$23*Übersicht!G657^3)+(Datenblatt!$C$23*Übersicht!G657^2)+(Datenblatt!$D$23*Übersicht!G657)+Datenblatt!$E$23,IF($C657=11,(Datenblatt!$B$24*Übersicht!G657^3)+(Datenblatt!$C$24*Übersicht!G657^2)+(Datenblatt!$D$24*Übersicht!G657)+Datenblatt!$E$24,0))))))))))))))))))</f>
        <v>0</v>
      </c>
      <c r="M657">
        <f>IF(AND(H657="",C657=11),Datenblatt!$I$26,IF(AND(H657="",C657=12),Datenblatt!$I$26,IF(AND(H657="",C657=16),Datenblatt!$I$27,IF(AND(H657="",C657=15),Datenblatt!$I$26,IF(AND(H657="",C657=14),Datenblatt!$I$26,IF(AND(H657="",C657=13),Datenblatt!$I$26,IF(AND($C657=13,H657&gt;Datenblatt!$X$3),0,IF(AND($C657=14,H657&gt;Datenblatt!$X$4),0,IF(AND($C657=15,H657&gt;Datenblatt!$X$5),0,IF(AND($C657=16,H657&gt;Datenblatt!$X$6),0,IF(AND($C657=12,H657&gt;Datenblatt!$X$7),0,IF(AND($C657=11,H657&gt;Datenblatt!$X$8),0,IF(AND($C657=13,H657&lt;Datenblatt!$W$3),100,IF(AND($C657=14,H657&lt;Datenblatt!$W$4),100,IF(AND($C657=15,H657&lt;Datenblatt!$W$5),100,IF(AND($C657=16,H657&lt;Datenblatt!$W$6),100,IF(AND($C657=12,H657&lt;Datenblatt!$W$7),100,IF(AND($C657=11,H657&lt;Datenblatt!$W$8),100,IF($C657=13,(Datenblatt!$B$27*Übersicht!H657^3)+(Datenblatt!$C$27*Übersicht!H657^2)+(Datenblatt!$D$27*Übersicht!H657)+Datenblatt!$E$27,IF($C657=14,(Datenblatt!$B$28*Übersicht!H657^3)+(Datenblatt!$C$28*Übersicht!H657^2)+(Datenblatt!$D$28*Übersicht!H657)+Datenblatt!$E$28,IF($C657=15,(Datenblatt!$B$29*Übersicht!H657^3)+(Datenblatt!$C$29*Übersicht!H657^2)+(Datenblatt!$D$29*Übersicht!H657)+Datenblatt!$E$29,IF($C657=16,(Datenblatt!$B$30*Übersicht!H657^3)+(Datenblatt!$C$30*Übersicht!H657^2)+(Datenblatt!$D$30*Übersicht!H657)+Datenblatt!$E$30,IF($C657=12,(Datenblatt!$B$31*Übersicht!H657^3)+(Datenblatt!$C$31*Übersicht!H657^2)+(Datenblatt!$D$31*Übersicht!H657)+Datenblatt!$E$31,IF($C657=11,(Datenblatt!$B$32*Übersicht!H657^3)+(Datenblatt!$C$32*Übersicht!H657^2)+(Datenblatt!$D$32*Übersicht!H657)+Datenblatt!$E$32,0))))))))))))))))))))))))</f>
        <v>0</v>
      </c>
      <c r="N657">
        <f>IF(AND(H657="",C657=11),Datenblatt!$I$29,IF(AND(H657="",C657=12),Datenblatt!$I$29,IF(AND(H657="",C657=16),Datenblatt!$I$29,IF(AND(H657="",C657=15),Datenblatt!$I$29,IF(AND(H657="",C657=14),Datenblatt!$I$29,IF(AND(H657="",C657=13),Datenblatt!$I$29,IF(AND($C657=13,H657&gt;Datenblatt!$X$3),0,IF(AND($C657=14,H657&gt;Datenblatt!$X$4),0,IF(AND($C657=15,H657&gt;Datenblatt!$X$5),0,IF(AND($C657=16,H657&gt;Datenblatt!$X$6),0,IF(AND($C657=12,H657&gt;Datenblatt!$X$7),0,IF(AND($C657=11,H657&gt;Datenblatt!$X$8),0,IF(AND($C657=13,H657&lt;Datenblatt!$W$3),100,IF(AND($C657=14,H657&lt;Datenblatt!$W$4),100,IF(AND($C657=15,H657&lt;Datenblatt!$W$5),100,IF(AND($C657=16,H657&lt;Datenblatt!$W$6),100,IF(AND($C657=12,H657&lt;Datenblatt!$W$7),100,IF(AND($C657=11,H657&lt;Datenblatt!$W$8),100,IF($C657=13,(Datenblatt!$B$27*Übersicht!H657^3)+(Datenblatt!$C$27*Übersicht!H657^2)+(Datenblatt!$D$27*Übersicht!H657)+Datenblatt!$E$27,IF($C657=14,(Datenblatt!$B$28*Übersicht!H657^3)+(Datenblatt!$C$28*Übersicht!H657^2)+(Datenblatt!$D$28*Übersicht!H657)+Datenblatt!$E$28,IF($C657=15,(Datenblatt!$B$29*Übersicht!H657^3)+(Datenblatt!$C$29*Übersicht!H657^2)+(Datenblatt!$D$29*Übersicht!H657)+Datenblatt!$E$29,IF($C657=16,(Datenblatt!$B$30*Übersicht!H657^3)+(Datenblatt!$C$30*Übersicht!H657^2)+(Datenblatt!$D$30*Übersicht!H657)+Datenblatt!$E$30,IF($C657=12,(Datenblatt!$B$31*Übersicht!H657^3)+(Datenblatt!$C$31*Übersicht!H657^2)+(Datenblatt!$D$31*Übersicht!H657)+Datenblatt!$E$31,IF($C657=11,(Datenblatt!$B$32*Übersicht!H657^3)+(Datenblatt!$C$32*Übersicht!H657^2)+(Datenblatt!$D$32*Übersicht!H657)+Datenblatt!$E$32,0))))))))))))))))))))))))</f>
        <v>0</v>
      </c>
      <c r="O657" s="2" t="e">
        <f t="shared" si="40"/>
        <v>#DIV/0!</v>
      </c>
      <c r="P657" s="2" t="e">
        <f t="shared" si="41"/>
        <v>#DIV/0!</v>
      </c>
      <c r="R657" s="2"/>
      <c r="S657" s="2">
        <f>Datenblatt!$I$10</f>
        <v>62.816491055091916</v>
      </c>
      <c r="T657" s="2">
        <f>Datenblatt!$I$18</f>
        <v>62.379148900450787</v>
      </c>
      <c r="U657" s="2">
        <f>Datenblatt!$I$26</f>
        <v>55.885385458572635</v>
      </c>
      <c r="V657" s="2">
        <f>Datenblatt!$I$34</f>
        <v>60.727085155488531</v>
      </c>
      <c r="W657" s="7" t="e">
        <f t="shared" si="42"/>
        <v>#DIV/0!</v>
      </c>
      <c r="Y657" s="2">
        <f>Datenblatt!$I$5</f>
        <v>73.48733784597421</v>
      </c>
      <c r="Z657">
        <f>Datenblatt!$I$13</f>
        <v>79.926562848016317</v>
      </c>
      <c r="AA657">
        <f>Datenblatt!$I$21</f>
        <v>79.953620531215734</v>
      </c>
      <c r="AB657">
        <f>Datenblatt!$I$29</f>
        <v>70.851454876954847</v>
      </c>
      <c r="AC657">
        <f>Datenblatt!$I$37</f>
        <v>75.813025407742586</v>
      </c>
      <c r="AD657" s="7" t="e">
        <f t="shared" si="43"/>
        <v>#DIV/0!</v>
      </c>
    </row>
    <row r="658" spans="10:30" ht="19" x14ac:dyDescent="0.25">
      <c r="J658" s="3" t="e">
        <f>IF(AND($C658=13,Datenblatt!M658&lt;Datenblatt!$R$3),0,IF(AND($C658=14,Datenblatt!M658&lt;Datenblatt!$R$4),0,IF(AND($C658=15,Datenblatt!M658&lt;Datenblatt!$R$5),0,IF(AND($C658=16,Datenblatt!M658&lt;Datenblatt!$R$6),0,IF(AND($C658=12,Datenblatt!M658&lt;Datenblatt!$R$7),0,IF(AND($C658=11,Datenblatt!M658&lt;Datenblatt!$R$8),0,IF(AND($C658=13,Datenblatt!M658&gt;Datenblatt!$Q$3),100,IF(AND($C658=14,Datenblatt!M658&gt;Datenblatt!$Q$4),100,IF(AND($C658=15,Datenblatt!M658&gt;Datenblatt!$Q$5),100,IF(AND($C658=16,Datenblatt!M658&gt;Datenblatt!$Q$6),100,IF(AND($C658=12,Datenblatt!M658&gt;Datenblatt!$Q$7),100,IF(AND($C658=11,Datenblatt!M658&gt;Datenblatt!$Q$8),100,IF(Übersicht!$C658=13,Datenblatt!$B$3*Datenblatt!M658^3+Datenblatt!$C$3*Datenblatt!M658^2+Datenblatt!$D$3*Datenblatt!M658+Datenblatt!$E$3,IF(Übersicht!$C658=14,Datenblatt!$B$4*Datenblatt!M658^3+Datenblatt!$C$4*Datenblatt!M658^2+Datenblatt!$D$4*Datenblatt!M658+Datenblatt!$E$4,IF(Übersicht!$C658=15,Datenblatt!$B$5*Datenblatt!M658^3+Datenblatt!$C$5*Datenblatt!M658^2+Datenblatt!$D$5*Datenblatt!M658+Datenblatt!$E$5,IF(Übersicht!$C658=16,Datenblatt!$B$6*Datenblatt!M658^3+Datenblatt!$C$6*Datenblatt!M658^2+Datenblatt!$D$6*Datenblatt!M658+Datenblatt!$E$6,IF(Übersicht!$C658=12,Datenblatt!$B$7*Datenblatt!M658^3+Datenblatt!$C$7*Datenblatt!M658^2+Datenblatt!$D$7*Datenblatt!M658+Datenblatt!$E$7,IF(Übersicht!$C658=11,Datenblatt!$B$8*Datenblatt!M658^3+Datenblatt!$C$8*Datenblatt!M658^2+Datenblatt!$D$8*Datenblatt!M658+Datenblatt!$E$8,0))))))))))))))))))</f>
        <v>#DIV/0!</v>
      </c>
      <c r="K658" t="e">
        <f>IF(AND(Übersicht!$C658=13,Datenblatt!N658&lt;Datenblatt!$T$3),0,IF(AND(Übersicht!$C658=14,Datenblatt!N658&lt;Datenblatt!$T$4),0,IF(AND(Übersicht!$C658=15,Datenblatt!N658&lt;Datenblatt!$T$5),0,IF(AND(Übersicht!$C658=16,Datenblatt!N658&lt;Datenblatt!$T$6),0,IF(AND(Übersicht!$C658=12,Datenblatt!N658&lt;Datenblatt!$T$7),0,IF(AND(Übersicht!$C658=11,Datenblatt!N658&lt;Datenblatt!$T$8),0,IF(AND($C658=13,Datenblatt!N658&gt;Datenblatt!$S$3),100,IF(AND($C658=14,Datenblatt!N658&gt;Datenblatt!$S$4),100,IF(AND($C658=15,Datenblatt!N658&gt;Datenblatt!$S$5),100,IF(AND($C658=16,Datenblatt!N658&gt;Datenblatt!$S$6),100,IF(AND($C658=12,Datenblatt!N658&gt;Datenblatt!$S$7),100,IF(AND($C658=11,Datenblatt!N658&gt;Datenblatt!$S$8),100,IF(Übersicht!$C658=13,Datenblatt!$B$11*Datenblatt!N658^3+Datenblatt!$C$11*Datenblatt!N658^2+Datenblatt!$D$11*Datenblatt!N658+Datenblatt!$E$11,IF(Übersicht!$C658=14,Datenblatt!$B$12*Datenblatt!N658^3+Datenblatt!$C$12*Datenblatt!N658^2+Datenblatt!$D$12*Datenblatt!N658+Datenblatt!$E$12,IF(Übersicht!$C658=15,Datenblatt!$B$13*Datenblatt!N658^3+Datenblatt!$C$13*Datenblatt!N658^2+Datenblatt!$D$13*Datenblatt!N658+Datenblatt!$E$13,IF(Übersicht!$C658=16,Datenblatt!$B$14*Datenblatt!N658^3+Datenblatt!$C$14*Datenblatt!N658^2+Datenblatt!$D$14*Datenblatt!N658+Datenblatt!$E$14,IF(Übersicht!$C658=12,Datenblatt!$B$15*Datenblatt!N658^3+Datenblatt!$C$15*Datenblatt!N658^2+Datenblatt!$D$15*Datenblatt!N658+Datenblatt!$E$15,IF(Übersicht!$C658=11,Datenblatt!$B$16*Datenblatt!N658^3+Datenblatt!$C$16*Datenblatt!N658^2+Datenblatt!$D$16*Datenblatt!N658+Datenblatt!$E$16,0))))))))))))))))))</f>
        <v>#DIV/0!</v>
      </c>
      <c r="L658">
        <f>IF(AND($C658=13,G658&lt;Datenblatt!$V$3),0,IF(AND($C658=14,G658&lt;Datenblatt!$V$4),0,IF(AND($C658=15,G658&lt;Datenblatt!$V$5),0,IF(AND($C658=16,G658&lt;Datenblatt!$V$6),0,IF(AND($C658=12,G658&lt;Datenblatt!$V$7),0,IF(AND($C658=11,G658&lt;Datenblatt!$V$8),0,IF(AND($C658=13,G658&gt;Datenblatt!$U$3),100,IF(AND($C658=14,G658&gt;Datenblatt!$U$4),100,IF(AND($C658=15,G658&gt;Datenblatt!$U$5),100,IF(AND($C658=16,G658&gt;Datenblatt!$U$6),100,IF(AND($C658=12,G658&gt;Datenblatt!$U$7),100,IF(AND($C658=11,G658&gt;Datenblatt!$U$8),100,IF($C658=13,(Datenblatt!$B$19*Übersicht!G658^3)+(Datenblatt!$C$19*Übersicht!G658^2)+(Datenblatt!$D$19*Übersicht!G658)+Datenblatt!$E$19,IF($C658=14,(Datenblatt!$B$20*Übersicht!G658^3)+(Datenblatt!$C$20*Übersicht!G658^2)+(Datenblatt!$D$20*Übersicht!G658)+Datenblatt!$E$20,IF($C658=15,(Datenblatt!$B$21*Übersicht!G658^3)+(Datenblatt!$C$21*Übersicht!G658^2)+(Datenblatt!$D$21*Übersicht!G658)+Datenblatt!$E$21,IF($C658=16,(Datenblatt!$B$22*Übersicht!G658^3)+(Datenblatt!$C$22*Übersicht!G658^2)+(Datenblatt!$D$22*Übersicht!G658)+Datenblatt!$E$22,IF($C658=12,(Datenblatt!$B$23*Übersicht!G658^3)+(Datenblatt!$C$23*Übersicht!G658^2)+(Datenblatt!$D$23*Übersicht!G658)+Datenblatt!$E$23,IF($C658=11,(Datenblatt!$B$24*Übersicht!G658^3)+(Datenblatt!$C$24*Übersicht!G658^2)+(Datenblatt!$D$24*Übersicht!G658)+Datenblatt!$E$24,0))))))))))))))))))</f>
        <v>0</v>
      </c>
      <c r="M658">
        <f>IF(AND(H658="",C658=11),Datenblatt!$I$26,IF(AND(H658="",C658=12),Datenblatt!$I$26,IF(AND(H658="",C658=16),Datenblatt!$I$27,IF(AND(H658="",C658=15),Datenblatt!$I$26,IF(AND(H658="",C658=14),Datenblatt!$I$26,IF(AND(H658="",C658=13),Datenblatt!$I$26,IF(AND($C658=13,H658&gt;Datenblatt!$X$3),0,IF(AND($C658=14,H658&gt;Datenblatt!$X$4),0,IF(AND($C658=15,H658&gt;Datenblatt!$X$5),0,IF(AND($C658=16,H658&gt;Datenblatt!$X$6),0,IF(AND($C658=12,H658&gt;Datenblatt!$X$7),0,IF(AND($C658=11,H658&gt;Datenblatt!$X$8),0,IF(AND($C658=13,H658&lt;Datenblatt!$W$3),100,IF(AND($C658=14,H658&lt;Datenblatt!$W$4),100,IF(AND($C658=15,H658&lt;Datenblatt!$W$5),100,IF(AND($C658=16,H658&lt;Datenblatt!$W$6),100,IF(AND($C658=12,H658&lt;Datenblatt!$W$7),100,IF(AND($C658=11,H658&lt;Datenblatt!$W$8),100,IF($C658=13,(Datenblatt!$B$27*Übersicht!H658^3)+(Datenblatt!$C$27*Übersicht!H658^2)+(Datenblatt!$D$27*Übersicht!H658)+Datenblatt!$E$27,IF($C658=14,(Datenblatt!$B$28*Übersicht!H658^3)+(Datenblatt!$C$28*Übersicht!H658^2)+(Datenblatt!$D$28*Übersicht!H658)+Datenblatt!$E$28,IF($C658=15,(Datenblatt!$B$29*Übersicht!H658^3)+(Datenblatt!$C$29*Übersicht!H658^2)+(Datenblatt!$D$29*Übersicht!H658)+Datenblatt!$E$29,IF($C658=16,(Datenblatt!$B$30*Übersicht!H658^3)+(Datenblatt!$C$30*Übersicht!H658^2)+(Datenblatt!$D$30*Übersicht!H658)+Datenblatt!$E$30,IF($C658=12,(Datenblatt!$B$31*Übersicht!H658^3)+(Datenblatt!$C$31*Übersicht!H658^2)+(Datenblatt!$D$31*Übersicht!H658)+Datenblatt!$E$31,IF($C658=11,(Datenblatt!$B$32*Übersicht!H658^3)+(Datenblatt!$C$32*Übersicht!H658^2)+(Datenblatt!$D$32*Übersicht!H658)+Datenblatt!$E$32,0))))))))))))))))))))))))</f>
        <v>0</v>
      </c>
      <c r="N658">
        <f>IF(AND(H658="",C658=11),Datenblatt!$I$29,IF(AND(H658="",C658=12),Datenblatt!$I$29,IF(AND(H658="",C658=16),Datenblatt!$I$29,IF(AND(H658="",C658=15),Datenblatt!$I$29,IF(AND(H658="",C658=14),Datenblatt!$I$29,IF(AND(H658="",C658=13),Datenblatt!$I$29,IF(AND($C658=13,H658&gt;Datenblatt!$X$3),0,IF(AND($C658=14,H658&gt;Datenblatt!$X$4),0,IF(AND($C658=15,H658&gt;Datenblatt!$X$5),0,IF(AND($C658=16,H658&gt;Datenblatt!$X$6),0,IF(AND($C658=12,H658&gt;Datenblatt!$X$7),0,IF(AND($C658=11,H658&gt;Datenblatt!$X$8),0,IF(AND($C658=13,H658&lt;Datenblatt!$W$3),100,IF(AND($C658=14,H658&lt;Datenblatt!$W$4),100,IF(AND($C658=15,H658&lt;Datenblatt!$W$5),100,IF(AND($C658=16,H658&lt;Datenblatt!$W$6),100,IF(AND($C658=12,H658&lt;Datenblatt!$W$7),100,IF(AND($C658=11,H658&lt;Datenblatt!$W$8),100,IF($C658=13,(Datenblatt!$B$27*Übersicht!H658^3)+(Datenblatt!$C$27*Übersicht!H658^2)+(Datenblatt!$D$27*Übersicht!H658)+Datenblatt!$E$27,IF($C658=14,(Datenblatt!$B$28*Übersicht!H658^3)+(Datenblatt!$C$28*Übersicht!H658^2)+(Datenblatt!$D$28*Übersicht!H658)+Datenblatt!$E$28,IF($C658=15,(Datenblatt!$B$29*Übersicht!H658^3)+(Datenblatt!$C$29*Übersicht!H658^2)+(Datenblatt!$D$29*Übersicht!H658)+Datenblatt!$E$29,IF($C658=16,(Datenblatt!$B$30*Übersicht!H658^3)+(Datenblatt!$C$30*Übersicht!H658^2)+(Datenblatt!$D$30*Übersicht!H658)+Datenblatt!$E$30,IF($C658=12,(Datenblatt!$B$31*Übersicht!H658^3)+(Datenblatt!$C$31*Übersicht!H658^2)+(Datenblatt!$D$31*Übersicht!H658)+Datenblatt!$E$31,IF($C658=11,(Datenblatt!$B$32*Übersicht!H658^3)+(Datenblatt!$C$32*Übersicht!H658^2)+(Datenblatt!$D$32*Übersicht!H658)+Datenblatt!$E$32,0))))))))))))))))))))))))</f>
        <v>0</v>
      </c>
      <c r="O658" s="2" t="e">
        <f t="shared" si="40"/>
        <v>#DIV/0!</v>
      </c>
      <c r="P658" s="2" t="e">
        <f t="shared" si="41"/>
        <v>#DIV/0!</v>
      </c>
      <c r="R658" s="2"/>
      <c r="S658" s="2">
        <f>Datenblatt!$I$10</f>
        <v>62.816491055091916</v>
      </c>
      <c r="T658" s="2">
        <f>Datenblatt!$I$18</f>
        <v>62.379148900450787</v>
      </c>
      <c r="U658" s="2">
        <f>Datenblatt!$I$26</f>
        <v>55.885385458572635</v>
      </c>
      <c r="V658" s="2">
        <f>Datenblatt!$I$34</f>
        <v>60.727085155488531</v>
      </c>
      <c r="W658" s="7" t="e">
        <f t="shared" si="42"/>
        <v>#DIV/0!</v>
      </c>
      <c r="Y658" s="2">
        <f>Datenblatt!$I$5</f>
        <v>73.48733784597421</v>
      </c>
      <c r="Z658">
        <f>Datenblatt!$I$13</f>
        <v>79.926562848016317</v>
      </c>
      <c r="AA658">
        <f>Datenblatt!$I$21</f>
        <v>79.953620531215734</v>
      </c>
      <c r="AB658">
        <f>Datenblatt!$I$29</f>
        <v>70.851454876954847</v>
      </c>
      <c r="AC658">
        <f>Datenblatt!$I$37</f>
        <v>75.813025407742586</v>
      </c>
      <c r="AD658" s="7" t="e">
        <f t="shared" si="43"/>
        <v>#DIV/0!</v>
      </c>
    </row>
    <row r="659" spans="10:30" ht="19" x14ac:dyDescent="0.25">
      <c r="J659" s="3" t="e">
        <f>IF(AND($C659=13,Datenblatt!M659&lt;Datenblatt!$R$3),0,IF(AND($C659=14,Datenblatt!M659&lt;Datenblatt!$R$4),0,IF(AND($C659=15,Datenblatt!M659&lt;Datenblatt!$R$5),0,IF(AND($C659=16,Datenblatt!M659&lt;Datenblatt!$R$6),0,IF(AND($C659=12,Datenblatt!M659&lt;Datenblatt!$R$7),0,IF(AND($C659=11,Datenblatt!M659&lt;Datenblatt!$R$8),0,IF(AND($C659=13,Datenblatt!M659&gt;Datenblatt!$Q$3),100,IF(AND($C659=14,Datenblatt!M659&gt;Datenblatt!$Q$4),100,IF(AND($C659=15,Datenblatt!M659&gt;Datenblatt!$Q$5),100,IF(AND($C659=16,Datenblatt!M659&gt;Datenblatt!$Q$6),100,IF(AND($C659=12,Datenblatt!M659&gt;Datenblatt!$Q$7),100,IF(AND($C659=11,Datenblatt!M659&gt;Datenblatt!$Q$8),100,IF(Übersicht!$C659=13,Datenblatt!$B$3*Datenblatt!M659^3+Datenblatt!$C$3*Datenblatt!M659^2+Datenblatt!$D$3*Datenblatt!M659+Datenblatt!$E$3,IF(Übersicht!$C659=14,Datenblatt!$B$4*Datenblatt!M659^3+Datenblatt!$C$4*Datenblatt!M659^2+Datenblatt!$D$4*Datenblatt!M659+Datenblatt!$E$4,IF(Übersicht!$C659=15,Datenblatt!$B$5*Datenblatt!M659^3+Datenblatt!$C$5*Datenblatt!M659^2+Datenblatt!$D$5*Datenblatt!M659+Datenblatt!$E$5,IF(Übersicht!$C659=16,Datenblatt!$B$6*Datenblatt!M659^3+Datenblatt!$C$6*Datenblatt!M659^2+Datenblatt!$D$6*Datenblatt!M659+Datenblatt!$E$6,IF(Übersicht!$C659=12,Datenblatt!$B$7*Datenblatt!M659^3+Datenblatt!$C$7*Datenblatt!M659^2+Datenblatt!$D$7*Datenblatt!M659+Datenblatt!$E$7,IF(Übersicht!$C659=11,Datenblatt!$B$8*Datenblatt!M659^3+Datenblatt!$C$8*Datenblatt!M659^2+Datenblatt!$D$8*Datenblatt!M659+Datenblatt!$E$8,0))))))))))))))))))</f>
        <v>#DIV/0!</v>
      </c>
      <c r="K659" t="e">
        <f>IF(AND(Übersicht!$C659=13,Datenblatt!N659&lt;Datenblatt!$T$3),0,IF(AND(Übersicht!$C659=14,Datenblatt!N659&lt;Datenblatt!$T$4),0,IF(AND(Übersicht!$C659=15,Datenblatt!N659&lt;Datenblatt!$T$5),0,IF(AND(Übersicht!$C659=16,Datenblatt!N659&lt;Datenblatt!$T$6),0,IF(AND(Übersicht!$C659=12,Datenblatt!N659&lt;Datenblatt!$T$7),0,IF(AND(Übersicht!$C659=11,Datenblatt!N659&lt;Datenblatt!$T$8),0,IF(AND($C659=13,Datenblatt!N659&gt;Datenblatt!$S$3),100,IF(AND($C659=14,Datenblatt!N659&gt;Datenblatt!$S$4),100,IF(AND($C659=15,Datenblatt!N659&gt;Datenblatt!$S$5),100,IF(AND($C659=16,Datenblatt!N659&gt;Datenblatt!$S$6),100,IF(AND($C659=12,Datenblatt!N659&gt;Datenblatt!$S$7),100,IF(AND($C659=11,Datenblatt!N659&gt;Datenblatt!$S$8),100,IF(Übersicht!$C659=13,Datenblatt!$B$11*Datenblatt!N659^3+Datenblatt!$C$11*Datenblatt!N659^2+Datenblatt!$D$11*Datenblatt!N659+Datenblatt!$E$11,IF(Übersicht!$C659=14,Datenblatt!$B$12*Datenblatt!N659^3+Datenblatt!$C$12*Datenblatt!N659^2+Datenblatt!$D$12*Datenblatt!N659+Datenblatt!$E$12,IF(Übersicht!$C659=15,Datenblatt!$B$13*Datenblatt!N659^3+Datenblatt!$C$13*Datenblatt!N659^2+Datenblatt!$D$13*Datenblatt!N659+Datenblatt!$E$13,IF(Übersicht!$C659=16,Datenblatt!$B$14*Datenblatt!N659^3+Datenblatt!$C$14*Datenblatt!N659^2+Datenblatt!$D$14*Datenblatt!N659+Datenblatt!$E$14,IF(Übersicht!$C659=12,Datenblatt!$B$15*Datenblatt!N659^3+Datenblatt!$C$15*Datenblatt!N659^2+Datenblatt!$D$15*Datenblatt!N659+Datenblatt!$E$15,IF(Übersicht!$C659=11,Datenblatt!$B$16*Datenblatt!N659^3+Datenblatt!$C$16*Datenblatt!N659^2+Datenblatt!$D$16*Datenblatt!N659+Datenblatt!$E$16,0))))))))))))))))))</f>
        <v>#DIV/0!</v>
      </c>
      <c r="L659">
        <f>IF(AND($C659=13,G659&lt;Datenblatt!$V$3),0,IF(AND($C659=14,G659&lt;Datenblatt!$V$4),0,IF(AND($C659=15,G659&lt;Datenblatt!$V$5),0,IF(AND($C659=16,G659&lt;Datenblatt!$V$6),0,IF(AND($C659=12,G659&lt;Datenblatt!$V$7),0,IF(AND($C659=11,G659&lt;Datenblatt!$V$8),0,IF(AND($C659=13,G659&gt;Datenblatt!$U$3),100,IF(AND($C659=14,G659&gt;Datenblatt!$U$4),100,IF(AND($C659=15,G659&gt;Datenblatt!$U$5),100,IF(AND($C659=16,G659&gt;Datenblatt!$U$6),100,IF(AND($C659=12,G659&gt;Datenblatt!$U$7),100,IF(AND($C659=11,G659&gt;Datenblatt!$U$8),100,IF($C659=13,(Datenblatt!$B$19*Übersicht!G659^3)+(Datenblatt!$C$19*Übersicht!G659^2)+(Datenblatt!$D$19*Übersicht!G659)+Datenblatt!$E$19,IF($C659=14,(Datenblatt!$B$20*Übersicht!G659^3)+(Datenblatt!$C$20*Übersicht!G659^2)+(Datenblatt!$D$20*Übersicht!G659)+Datenblatt!$E$20,IF($C659=15,(Datenblatt!$B$21*Übersicht!G659^3)+(Datenblatt!$C$21*Übersicht!G659^2)+(Datenblatt!$D$21*Übersicht!G659)+Datenblatt!$E$21,IF($C659=16,(Datenblatt!$B$22*Übersicht!G659^3)+(Datenblatt!$C$22*Übersicht!G659^2)+(Datenblatt!$D$22*Übersicht!G659)+Datenblatt!$E$22,IF($C659=12,(Datenblatt!$B$23*Übersicht!G659^3)+(Datenblatt!$C$23*Übersicht!G659^2)+(Datenblatt!$D$23*Übersicht!G659)+Datenblatt!$E$23,IF($C659=11,(Datenblatt!$B$24*Übersicht!G659^3)+(Datenblatt!$C$24*Übersicht!G659^2)+(Datenblatt!$D$24*Übersicht!G659)+Datenblatt!$E$24,0))))))))))))))))))</f>
        <v>0</v>
      </c>
      <c r="M659">
        <f>IF(AND(H659="",C659=11),Datenblatt!$I$26,IF(AND(H659="",C659=12),Datenblatt!$I$26,IF(AND(H659="",C659=16),Datenblatt!$I$27,IF(AND(H659="",C659=15),Datenblatt!$I$26,IF(AND(H659="",C659=14),Datenblatt!$I$26,IF(AND(H659="",C659=13),Datenblatt!$I$26,IF(AND($C659=13,H659&gt;Datenblatt!$X$3),0,IF(AND($C659=14,H659&gt;Datenblatt!$X$4),0,IF(AND($C659=15,H659&gt;Datenblatt!$X$5),0,IF(AND($C659=16,H659&gt;Datenblatt!$X$6),0,IF(AND($C659=12,H659&gt;Datenblatt!$X$7),0,IF(AND($C659=11,H659&gt;Datenblatt!$X$8),0,IF(AND($C659=13,H659&lt;Datenblatt!$W$3),100,IF(AND($C659=14,H659&lt;Datenblatt!$W$4),100,IF(AND($C659=15,H659&lt;Datenblatt!$W$5),100,IF(AND($C659=16,H659&lt;Datenblatt!$W$6),100,IF(AND($C659=12,H659&lt;Datenblatt!$W$7),100,IF(AND($C659=11,H659&lt;Datenblatt!$W$8),100,IF($C659=13,(Datenblatt!$B$27*Übersicht!H659^3)+(Datenblatt!$C$27*Übersicht!H659^2)+(Datenblatt!$D$27*Übersicht!H659)+Datenblatt!$E$27,IF($C659=14,(Datenblatt!$B$28*Übersicht!H659^3)+(Datenblatt!$C$28*Übersicht!H659^2)+(Datenblatt!$D$28*Übersicht!H659)+Datenblatt!$E$28,IF($C659=15,(Datenblatt!$B$29*Übersicht!H659^3)+(Datenblatt!$C$29*Übersicht!H659^2)+(Datenblatt!$D$29*Übersicht!H659)+Datenblatt!$E$29,IF($C659=16,(Datenblatt!$B$30*Übersicht!H659^3)+(Datenblatt!$C$30*Übersicht!H659^2)+(Datenblatt!$D$30*Übersicht!H659)+Datenblatt!$E$30,IF($C659=12,(Datenblatt!$B$31*Übersicht!H659^3)+(Datenblatt!$C$31*Übersicht!H659^2)+(Datenblatt!$D$31*Übersicht!H659)+Datenblatt!$E$31,IF($C659=11,(Datenblatt!$B$32*Übersicht!H659^3)+(Datenblatt!$C$32*Übersicht!H659^2)+(Datenblatt!$D$32*Übersicht!H659)+Datenblatt!$E$32,0))))))))))))))))))))))))</f>
        <v>0</v>
      </c>
      <c r="N659">
        <f>IF(AND(H659="",C659=11),Datenblatt!$I$29,IF(AND(H659="",C659=12),Datenblatt!$I$29,IF(AND(H659="",C659=16),Datenblatt!$I$29,IF(AND(H659="",C659=15),Datenblatt!$I$29,IF(AND(H659="",C659=14),Datenblatt!$I$29,IF(AND(H659="",C659=13),Datenblatt!$I$29,IF(AND($C659=13,H659&gt;Datenblatt!$X$3),0,IF(AND($C659=14,H659&gt;Datenblatt!$X$4),0,IF(AND($C659=15,H659&gt;Datenblatt!$X$5),0,IF(AND($C659=16,H659&gt;Datenblatt!$X$6),0,IF(AND($C659=12,H659&gt;Datenblatt!$X$7),0,IF(AND($C659=11,H659&gt;Datenblatt!$X$8),0,IF(AND($C659=13,H659&lt;Datenblatt!$W$3),100,IF(AND($C659=14,H659&lt;Datenblatt!$W$4),100,IF(AND($C659=15,H659&lt;Datenblatt!$W$5),100,IF(AND($C659=16,H659&lt;Datenblatt!$W$6),100,IF(AND($C659=12,H659&lt;Datenblatt!$W$7),100,IF(AND($C659=11,H659&lt;Datenblatt!$W$8),100,IF($C659=13,(Datenblatt!$B$27*Übersicht!H659^3)+(Datenblatt!$C$27*Übersicht!H659^2)+(Datenblatt!$D$27*Übersicht!H659)+Datenblatt!$E$27,IF($C659=14,(Datenblatt!$B$28*Übersicht!H659^3)+(Datenblatt!$C$28*Übersicht!H659^2)+(Datenblatt!$D$28*Übersicht!H659)+Datenblatt!$E$28,IF($C659=15,(Datenblatt!$B$29*Übersicht!H659^3)+(Datenblatt!$C$29*Übersicht!H659^2)+(Datenblatt!$D$29*Übersicht!H659)+Datenblatt!$E$29,IF($C659=16,(Datenblatt!$B$30*Übersicht!H659^3)+(Datenblatt!$C$30*Übersicht!H659^2)+(Datenblatt!$D$30*Übersicht!H659)+Datenblatt!$E$30,IF($C659=12,(Datenblatt!$B$31*Übersicht!H659^3)+(Datenblatt!$C$31*Übersicht!H659^2)+(Datenblatt!$D$31*Übersicht!H659)+Datenblatt!$E$31,IF($C659=11,(Datenblatt!$B$32*Übersicht!H659^3)+(Datenblatt!$C$32*Übersicht!H659^2)+(Datenblatt!$D$32*Übersicht!H659)+Datenblatt!$E$32,0))))))))))))))))))))))))</f>
        <v>0</v>
      </c>
      <c r="O659" s="2" t="e">
        <f t="shared" si="40"/>
        <v>#DIV/0!</v>
      </c>
      <c r="P659" s="2" t="e">
        <f t="shared" si="41"/>
        <v>#DIV/0!</v>
      </c>
      <c r="R659" s="2"/>
      <c r="S659" s="2">
        <f>Datenblatt!$I$10</f>
        <v>62.816491055091916</v>
      </c>
      <c r="T659" s="2">
        <f>Datenblatt!$I$18</f>
        <v>62.379148900450787</v>
      </c>
      <c r="U659" s="2">
        <f>Datenblatt!$I$26</f>
        <v>55.885385458572635</v>
      </c>
      <c r="V659" s="2">
        <f>Datenblatt!$I$34</f>
        <v>60.727085155488531</v>
      </c>
      <c r="W659" s="7" t="e">
        <f t="shared" si="42"/>
        <v>#DIV/0!</v>
      </c>
      <c r="Y659" s="2">
        <f>Datenblatt!$I$5</f>
        <v>73.48733784597421</v>
      </c>
      <c r="Z659">
        <f>Datenblatt!$I$13</f>
        <v>79.926562848016317</v>
      </c>
      <c r="AA659">
        <f>Datenblatt!$I$21</f>
        <v>79.953620531215734</v>
      </c>
      <c r="AB659">
        <f>Datenblatt!$I$29</f>
        <v>70.851454876954847</v>
      </c>
      <c r="AC659">
        <f>Datenblatt!$I$37</f>
        <v>75.813025407742586</v>
      </c>
      <c r="AD659" s="7" t="e">
        <f t="shared" si="43"/>
        <v>#DIV/0!</v>
      </c>
    </row>
    <row r="660" spans="10:30" ht="19" x14ac:dyDescent="0.25">
      <c r="J660" s="3" t="e">
        <f>IF(AND($C660=13,Datenblatt!M660&lt;Datenblatt!$R$3),0,IF(AND($C660=14,Datenblatt!M660&lt;Datenblatt!$R$4),0,IF(AND($C660=15,Datenblatt!M660&lt;Datenblatt!$R$5),0,IF(AND($C660=16,Datenblatt!M660&lt;Datenblatt!$R$6),0,IF(AND($C660=12,Datenblatt!M660&lt;Datenblatt!$R$7),0,IF(AND($C660=11,Datenblatt!M660&lt;Datenblatt!$R$8),0,IF(AND($C660=13,Datenblatt!M660&gt;Datenblatt!$Q$3),100,IF(AND($C660=14,Datenblatt!M660&gt;Datenblatt!$Q$4),100,IF(AND($C660=15,Datenblatt!M660&gt;Datenblatt!$Q$5),100,IF(AND($C660=16,Datenblatt!M660&gt;Datenblatt!$Q$6),100,IF(AND($C660=12,Datenblatt!M660&gt;Datenblatt!$Q$7),100,IF(AND($C660=11,Datenblatt!M660&gt;Datenblatt!$Q$8),100,IF(Übersicht!$C660=13,Datenblatt!$B$3*Datenblatt!M660^3+Datenblatt!$C$3*Datenblatt!M660^2+Datenblatt!$D$3*Datenblatt!M660+Datenblatt!$E$3,IF(Übersicht!$C660=14,Datenblatt!$B$4*Datenblatt!M660^3+Datenblatt!$C$4*Datenblatt!M660^2+Datenblatt!$D$4*Datenblatt!M660+Datenblatt!$E$4,IF(Übersicht!$C660=15,Datenblatt!$B$5*Datenblatt!M660^3+Datenblatt!$C$5*Datenblatt!M660^2+Datenblatt!$D$5*Datenblatt!M660+Datenblatt!$E$5,IF(Übersicht!$C660=16,Datenblatt!$B$6*Datenblatt!M660^3+Datenblatt!$C$6*Datenblatt!M660^2+Datenblatt!$D$6*Datenblatt!M660+Datenblatt!$E$6,IF(Übersicht!$C660=12,Datenblatt!$B$7*Datenblatt!M660^3+Datenblatt!$C$7*Datenblatt!M660^2+Datenblatt!$D$7*Datenblatt!M660+Datenblatt!$E$7,IF(Übersicht!$C660=11,Datenblatt!$B$8*Datenblatt!M660^3+Datenblatt!$C$8*Datenblatt!M660^2+Datenblatt!$D$8*Datenblatt!M660+Datenblatt!$E$8,0))))))))))))))))))</f>
        <v>#DIV/0!</v>
      </c>
      <c r="K660" t="e">
        <f>IF(AND(Übersicht!$C660=13,Datenblatt!N660&lt;Datenblatt!$T$3),0,IF(AND(Übersicht!$C660=14,Datenblatt!N660&lt;Datenblatt!$T$4),0,IF(AND(Übersicht!$C660=15,Datenblatt!N660&lt;Datenblatt!$T$5),0,IF(AND(Übersicht!$C660=16,Datenblatt!N660&lt;Datenblatt!$T$6),0,IF(AND(Übersicht!$C660=12,Datenblatt!N660&lt;Datenblatt!$T$7),0,IF(AND(Übersicht!$C660=11,Datenblatt!N660&lt;Datenblatt!$T$8),0,IF(AND($C660=13,Datenblatt!N660&gt;Datenblatt!$S$3),100,IF(AND($C660=14,Datenblatt!N660&gt;Datenblatt!$S$4),100,IF(AND($C660=15,Datenblatt!N660&gt;Datenblatt!$S$5),100,IF(AND($C660=16,Datenblatt!N660&gt;Datenblatt!$S$6),100,IF(AND($C660=12,Datenblatt!N660&gt;Datenblatt!$S$7),100,IF(AND($C660=11,Datenblatt!N660&gt;Datenblatt!$S$8),100,IF(Übersicht!$C660=13,Datenblatt!$B$11*Datenblatt!N660^3+Datenblatt!$C$11*Datenblatt!N660^2+Datenblatt!$D$11*Datenblatt!N660+Datenblatt!$E$11,IF(Übersicht!$C660=14,Datenblatt!$B$12*Datenblatt!N660^3+Datenblatt!$C$12*Datenblatt!N660^2+Datenblatt!$D$12*Datenblatt!N660+Datenblatt!$E$12,IF(Übersicht!$C660=15,Datenblatt!$B$13*Datenblatt!N660^3+Datenblatt!$C$13*Datenblatt!N660^2+Datenblatt!$D$13*Datenblatt!N660+Datenblatt!$E$13,IF(Übersicht!$C660=16,Datenblatt!$B$14*Datenblatt!N660^3+Datenblatt!$C$14*Datenblatt!N660^2+Datenblatt!$D$14*Datenblatt!N660+Datenblatt!$E$14,IF(Übersicht!$C660=12,Datenblatt!$B$15*Datenblatt!N660^3+Datenblatt!$C$15*Datenblatt!N660^2+Datenblatt!$D$15*Datenblatt!N660+Datenblatt!$E$15,IF(Übersicht!$C660=11,Datenblatt!$B$16*Datenblatt!N660^3+Datenblatt!$C$16*Datenblatt!N660^2+Datenblatt!$D$16*Datenblatt!N660+Datenblatt!$E$16,0))))))))))))))))))</f>
        <v>#DIV/0!</v>
      </c>
      <c r="L660">
        <f>IF(AND($C660=13,G660&lt;Datenblatt!$V$3),0,IF(AND($C660=14,G660&lt;Datenblatt!$V$4),0,IF(AND($C660=15,G660&lt;Datenblatt!$V$5),0,IF(AND($C660=16,G660&lt;Datenblatt!$V$6),0,IF(AND($C660=12,G660&lt;Datenblatt!$V$7),0,IF(AND($C660=11,G660&lt;Datenblatt!$V$8),0,IF(AND($C660=13,G660&gt;Datenblatt!$U$3),100,IF(AND($C660=14,G660&gt;Datenblatt!$U$4),100,IF(AND($C660=15,G660&gt;Datenblatt!$U$5),100,IF(AND($C660=16,G660&gt;Datenblatt!$U$6),100,IF(AND($C660=12,G660&gt;Datenblatt!$U$7),100,IF(AND($C660=11,G660&gt;Datenblatt!$U$8),100,IF($C660=13,(Datenblatt!$B$19*Übersicht!G660^3)+(Datenblatt!$C$19*Übersicht!G660^2)+(Datenblatt!$D$19*Übersicht!G660)+Datenblatt!$E$19,IF($C660=14,(Datenblatt!$B$20*Übersicht!G660^3)+(Datenblatt!$C$20*Übersicht!G660^2)+(Datenblatt!$D$20*Übersicht!G660)+Datenblatt!$E$20,IF($C660=15,(Datenblatt!$B$21*Übersicht!G660^3)+(Datenblatt!$C$21*Übersicht!G660^2)+(Datenblatt!$D$21*Übersicht!G660)+Datenblatt!$E$21,IF($C660=16,(Datenblatt!$B$22*Übersicht!G660^3)+(Datenblatt!$C$22*Übersicht!G660^2)+(Datenblatt!$D$22*Übersicht!G660)+Datenblatt!$E$22,IF($C660=12,(Datenblatt!$B$23*Übersicht!G660^3)+(Datenblatt!$C$23*Übersicht!G660^2)+(Datenblatt!$D$23*Übersicht!G660)+Datenblatt!$E$23,IF($C660=11,(Datenblatt!$B$24*Übersicht!G660^3)+(Datenblatt!$C$24*Übersicht!G660^2)+(Datenblatt!$D$24*Übersicht!G660)+Datenblatt!$E$24,0))))))))))))))))))</f>
        <v>0</v>
      </c>
      <c r="M660">
        <f>IF(AND(H660="",C660=11),Datenblatt!$I$26,IF(AND(H660="",C660=12),Datenblatt!$I$26,IF(AND(H660="",C660=16),Datenblatt!$I$27,IF(AND(H660="",C660=15),Datenblatt!$I$26,IF(AND(H660="",C660=14),Datenblatt!$I$26,IF(AND(H660="",C660=13),Datenblatt!$I$26,IF(AND($C660=13,H660&gt;Datenblatt!$X$3),0,IF(AND($C660=14,H660&gt;Datenblatt!$X$4),0,IF(AND($C660=15,H660&gt;Datenblatt!$X$5),0,IF(AND($C660=16,H660&gt;Datenblatt!$X$6),0,IF(AND($C660=12,H660&gt;Datenblatt!$X$7),0,IF(AND($C660=11,H660&gt;Datenblatt!$X$8),0,IF(AND($C660=13,H660&lt;Datenblatt!$W$3),100,IF(AND($C660=14,H660&lt;Datenblatt!$W$4),100,IF(AND($C660=15,H660&lt;Datenblatt!$W$5),100,IF(AND($C660=16,H660&lt;Datenblatt!$W$6),100,IF(AND($C660=12,H660&lt;Datenblatt!$W$7),100,IF(AND($C660=11,H660&lt;Datenblatt!$W$8),100,IF($C660=13,(Datenblatt!$B$27*Übersicht!H660^3)+(Datenblatt!$C$27*Übersicht!H660^2)+(Datenblatt!$D$27*Übersicht!H660)+Datenblatt!$E$27,IF($C660=14,(Datenblatt!$B$28*Übersicht!H660^3)+(Datenblatt!$C$28*Übersicht!H660^2)+(Datenblatt!$D$28*Übersicht!H660)+Datenblatt!$E$28,IF($C660=15,(Datenblatt!$B$29*Übersicht!H660^3)+(Datenblatt!$C$29*Übersicht!H660^2)+(Datenblatt!$D$29*Übersicht!H660)+Datenblatt!$E$29,IF($C660=16,(Datenblatt!$B$30*Übersicht!H660^3)+(Datenblatt!$C$30*Übersicht!H660^2)+(Datenblatt!$D$30*Übersicht!H660)+Datenblatt!$E$30,IF($C660=12,(Datenblatt!$B$31*Übersicht!H660^3)+(Datenblatt!$C$31*Übersicht!H660^2)+(Datenblatt!$D$31*Übersicht!H660)+Datenblatt!$E$31,IF($C660=11,(Datenblatt!$B$32*Übersicht!H660^3)+(Datenblatt!$C$32*Übersicht!H660^2)+(Datenblatt!$D$32*Übersicht!H660)+Datenblatt!$E$32,0))))))))))))))))))))))))</f>
        <v>0</v>
      </c>
      <c r="N660">
        <f>IF(AND(H660="",C660=11),Datenblatt!$I$29,IF(AND(H660="",C660=12),Datenblatt!$I$29,IF(AND(H660="",C660=16),Datenblatt!$I$29,IF(AND(H660="",C660=15),Datenblatt!$I$29,IF(AND(H660="",C660=14),Datenblatt!$I$29,IF(AND(H660="",C660=13),Datenblatt!$I$29,IF(AND($C660=13,H660&gt;Datenblatt!$X$3),0,IF(AND($C660=14,H660&gt;Datenblatt!$X$4),0,IF(AND($C660=15,H660&gt;Datenblatt!$X$5),0,IF(AND($C660=16,H660&gt;Datenblatt!$X$6),0,IF(AND($C660=12,H660&gt;Datenblatt!$X$7),0,IF(AND($C660=11,H660&gt;Datenblatt!$X$8),0,IF(AND($C660=13,H660&lt;Datenblatt!$W$3),100,IF(AND($C660=14,H660&lt;Datenblatt!$W$4),100,IF(AND($C660=15,H660&lt;Datenblatt!$W$5),100,IF(AND($C660=16,H660&lt;Datenblatt!$W$6),100,IF(AND($C660=12,H660&lt;Datenblatt!$W$7),100,IF(AND($C660=11,H660&lt;Datenblatt!$W$8),100,IF($C660=13,(Datenblatt!$B$27*Übersicht!H660^3)+(Datenblatt!$C$27*Übersicht!H660^2)+(Datenblatt!$D$27*Übersicht!H660)+Datenblatt!$E$27,IF($C660=14,(Datenblatt!$B$28*Übersicht!H660^3)+(Datenblatt!$C$28*Übersicht!H660^2)+(Datenblatt!$D$28*Übersicht!H660)+Datenblatt!$E$28,IF($C660=15,(Datenblatt!$B$29*Übersicht!H660^3)+(Datenblatt!$C$29*Übersicht!H660^2)+(Datenblatt!$D$29*Übersicht!H660)+Datenblatt!$E$29,IF($C660=16,(Datenblatt!$B$30*Übersicht!H660^3)+(Datenblatt!$C$30*Übersicht!H660^2)+(Datenblatt!$D$30*Übersicht!H660)+Datenblatt!$E$30,IF($C660=12,(Datenblatt!$B$31*Übersicht!H660^3)+(Datenblatt!$C$31*Übersicht!H660^2)+(Datenblatt!$D$31*Übersicht!H660)+Datenblatt!$E$31,IF($C660=11,(Datenblatt!$B$32*Übersicht!H660^3)+(Datenblatt!$C$32*Übersicht!H660^2)+(Datenblatt!$D$32*Übersicht!H660)+Datenblatt!$E$32,0))))))))))))))))))))))))</f>
        <v>0</v>
      </c>
      <c r="O660" s="2" t="e">
        <f t="shared" si="40"/>
        <v>#DIV/0!</v>
      </c>
      <c r="P660" s="2" t="e">
        <f t="shared" si="41"/>
        <v>#DIV/0!</v>
      </c>
      <c r="R660" s="2"/>
      <c r="S660" s="2">
        <f>Datenblatt!$I$10</f>
        <v>62.816491055091916</v>
      </c>
      <c r="T660" s="2">
        <f>Datenblatt!$I$18</f>
        <v>62.379148900450787</v>
      </c>
      <c r="U660" s="2">
        <f>Datenblatt!$I$26</f>
        <v>55.885385458572635</v>
      </c>
      <c r="V660" s="2">
        <f>Datenblatt!$I$34</f>
        <v>60.727085155488531</v>
      </c>
      <c r="W660" s="7" t="e">
        <f t="shared" si="42"/>
        <v>#DIV/0!</v>
      </c>
      <c r="Y660" s="2">
        <f>Datenblatt!$I$5</f>
        <v>73.48733784597421</v>
      </c>
      <c r="Z660">
        <f>Datenblatt!$I$13</f>
        <v>79.926562848016317</v>
      </c>
      <c r="AA660">
        <f>Datenblatt!$I$21</f>
        <v>79.953620531215734</v>
      </c>
      <c r="AB660">
        <f>Datenblatt!$I$29</f>
        <v>70.851454876954847</v>
      </c>
      <c r="AC660">
        <f>Datenblatt!$I$37</f>
        <v>75.813025407742586</v>
      </c>
      <c r="AD660" s="7" t="e">
        <f t="shared" si="43"/>
        <v>#DIV/0!</v>
      </c>
    </row>
    <row r="661" spans="10:30" ht="19" x14ac:dyDescent="0.25">
      <c r="J661" s="3" t="e">
        <f>IF(AND($C661=13,Datenblatt!M661&lt;Datenblatt!$R$3),0,IF(AND($C661=14,Datenblatt!M661&lt;Datenblatt!$R$4),0,IF(AND($C661=15,Datenblatt!M661&lt;Datenblatt!$R$5),0,IF(AND($C661=16,Datenblatt!M661&lt;Datenblatt!$R$6),0,IF(AND($C661=12,Datenblatt!M661&lt;Datenblatt!$R$7),0,IF(AND($C661=11,Datenblatt!M661&lt;Datenblatt!$R$8),0,IF(AND($C661=13,Datenblatt!M661&gt;Datenblatt!$Q$3),100,IF(AND($C661=14,Datenblatt!M661&gt;Datenblatt!$Q$4),100,IF(AND($C661=15,Datenblatt!M661&gt;Datenblatt!$Q$5),100,IF(AND($C661=16,Datenblatt!M661&gt;Datenblatt!$Q$6),100,IF(AND($C661=12,Datenblatt!M661&gt;Datenblatt!$Q$7),100,IF(AND($C661=11,Datenblatt!M661&gt;Datenblatt!$Q$8),100,IF(Übersicht!$C661=13,Datenblatt!$B$3*Datenblatt!M661^3+Datenblatt!$C$3*Datenblatt!M661^2+Datenblatt!$D$3*Datenblatt!M661+Datenblatt!$E$3,IF(Übersicht!$C661=14,Datenblatt!$B$4*Datenblatt!M661^3+Datenblatt!$C$4*Datenblatt!M661^2+Datenblatt!$D$4*Datenblatt!M661+Datenblatt!$E$4,IF(Übersicht!$C661=15,Datenblatt!$B$5*Datenblatt!M661^3+Datenblatt!$C$5*Datenblatt!M661^2+Datenblatt!$D$5*Datenblatt!M661+Datenblatt!$E$5,IF(Übersicht!$C661=16,Datenblatt!$B$6*Datenblatt!M661^3+Datenblatt!$C$6*Datenblatt!M661^2+Datenblatt!$D$6*Datenblatt!M661+Datenblatt!$E$6,IF(Übersicht!$C661=12,Datenblatt!$B$7*Datenblatt!M661^3+Datenblatt!$C$7*Datenblatt!M661^2+Datenblatt!$D$7*Datenblatt!M661+Datenblatt!$E$7,IF(Übersicht!$C661=11,Datenblatt!$B$8*Datenblatt!M661^3+Datenblatt!$C$8*Datenblatt!M661^2+Datenblatt!$D$8*Datenblatt!M661+Datenblatt!$E$8,0))))))))))))))))))</f>
        <v>#DIV/0!</v>
      </c>
      <c r="K661" t="e">
        <f>IF(AND(Übersicht!$C661=13,Datenblatt!N661&lt;Datenblatt!$T$3),0,IF(AND(Übersicht!$C661=14,Datenblatt!N661&lt;Datenblatt!$T$4),0,IF(AND(Übersicht!$C661=15,Datenblatt!N661&lt;Datenblatt!$T$5),0,IF(AND(Übersicht!$C661=16,Datenblatt!N661&lt;Datenblatt!$T$6),0,IF(AND(Übersicht!$C661=12,Datenblatt!N661&lt;Datenblatt!$T$7),0,IF(AND(Übersicht!$C661=11,Datenblatt!N661&lt;Datenblatt!$T$8),0,IF(AND($C661=13,Datenblatt!N661&gt;Datenblatt!$S$3),100,IF(AND($C661=14,Datenblatt!N661&gt;Datenblatt!$S$4),100,IF(AND($C661=15,Datenblatt!N661&gt;Datenblatt!$S$5),100,IF(AND($C661=16,Datenblatt!N661&gt;Datenblatt!$S$6),100,IF(AND($C661=12,Datenblatt!N661&gt;Datenblatt!$S$7),100,IF(AND($C661=11,Datenblatt!N661&gt;Datenblatt!$S$8),100,IF(Übersicht!$C661=13,Datenblatt!$B$11*Datenblatt!N661^3+Datenblatt!$C$11*Datenblatt!N661^2+Datenblatt!$D$11*Datenblatt!N661+Datenblatt!$E$11,IF(Übersicht!$C661=14,Datenblatt!$B$12*Datenblatt!N661^3+Datenblatt!$C$12*Datenblatt!N661^2+Datenblatt!$D$12*Datenblatt!N661+Datenblatt!$E$12,IF(Übersicht!$C661=15,Datenblatt!$B$13*Datenblatt!N661^3+Datenblatt!$C$13*Datenblatt!N661^2+Datenblatt!$D$13*Datenblatt!N661+Datenblatt!$E$13,IF(Übersicht!$C661=16,Datenblatt!$B$14*Datenblatt!N661^3+Datenblatt!$C$14*Datenblatt!N661^2+Datenblatt!$D$14*Datenblatt!N661+Datenblatt!$E$14,IF(Übersicht!$C661=12,Datenblatt!$B$15*Datenblatt!N661^3+Datenblatt!$C$15*Datenblatt!N661^2+Datenblatt!$D$15*Datenblatt!N661+Datenblatt!$E$15,IF(Übersicht!$C661=11,Datenblatt!$B$16*Datenblatt!N661^3+Datenblatt!$C$16*Datenblatt!N661^2+Datenblatt!$D$16*Datenblatt!N661+Datenblatt!$E$16,0))))))))))))))))))</f>
        <v>#DIV/0!</v>
      </c>
      <c r="L661">
        <f>IF(AND($C661=13,G661&lt;Datenblatt!$V$3),0,IF(AND($C661=14,G661&lt;Datenblatt!$V$4),0,IF(AND($C661=15,G661&lt;Datenblatt!$V$5),0,IF(AND($C661=16,G661&lt;Datenblatt!$V$6),0,IF(AND($C661=12,G661&lt;Datenblatt!$V$7),0,IF(AND($C661=11,G661&lt;Datenblatt!$V$8),0,IF(AND($C661=13,G661&gt;Datenblatt!$U$3),100,IF(AND($C661=14,G661&gt;Datenblatt!$U$4),100,IF(AND($C661=15,G661&gt;Datenblatt!$U$5),100,IF(AND($C661=16,G661&gt;Datenblatt!$U$6),100,IF(AND($C661=12,G661&gt;Datenblatt!$U$7),100,IF(AND($C661=11,G661&gt;Datenblatt!$U$8),100,IF($C661=13,(Datenblatt!$B$19*Übersicht!G661^3)+(Datenblatt!$C$19*Übersicht!G661^2)+(Datenblatt!$D$19*Übersicht!G661)+Datenblatt!$E$19,IF($C661=14,(Datenblatt!$B$20*Übersicht!G661^3)+(Datenblatt!$C$20*Übersicht!G661^2)+(Datenblatt!$D$20*Übersicht!G661)+Datenblatt!$E$20,IF($C661=15,(Datenblatt!$B$21*Übersicht!G661^3)+(Datenblatt!$C$21*Übersicht!G661^2)+(Datenblatt!$D$21*Übersicht!G661)+Datenblatt!$E$21,IF($C661=16,(Datenblatt!$B$22*Übersicht!G661^3)+(Datenblatt!$C$22*Übersicht!G661^2)+(Datenblatt!$D$22*Übersicht!G661)+Datenblatt!$E$22,IF($C661=12,(Datenblatt!$B$23*Übersicht!G661^3)+(Datenblatt!$C$23*Übersicht!G661^2)+(Datenblatt!$D$23*Übersicht!G661)+Datenblatt!$E$23,IF($C661=11,(Datenblatt!$B$24*Übersicht!G661^3)+(Datenblatt!$C$24*Übersicht!G661^2)+(Datenblatt!$D$24*Übersicht!G661)+Datenblatt!$E$24,0))))))))))))))))))</f>
        <v>0</v>
      </c>
      <c r="M661">
        <f>IF(AND(H661="",C661=11),Datenblatt!$I$26,IF(AND(H661="",C661=12),Datenblatt!$I$26,IF(AND(H661="",C661=16),Datenblatt!$I$27,IF(AND(H661="",C661=15),Datenblatt!$I$26,IF(AND(H661="",C661=14),Datenblatt!$I$26,IF(AND(H661="",C661=13),Datenblatt!$I$26,IF(AND($C661=13,H661&gt;Datenblatt!$X$3),0,IF(AND($C661=14,H661&gt;Datenblatt!$X$4),0,IF(AND($C661=15,H661&gt;Datenblatt!$X$5),0,IF(AND($C661=16,H661&gt;Datenblatt!$X$6),0,IF(AND($C661=12,H661&gt;Datenblatt!$X$7),0,IF(AND($C661=11,H661&gt;Datenblatt!$X$8),0,IF(AND($C661=13,H661&lt;Datenblatt!$W$3),100,IF(AND($C661=14,H661&lt;Datenblatt!$W$4),100,IF(AND($C661=15,H661&lt;Datenblatt!$W$5),100,IF(AND($C661=16,H661&lt;Datenblatt!$W$6),100,IF(AND($C661=12,H661&lt;Datenblatt!$W$7),100,IF(AND($C661=11,H661&lt;Datenblatt!$W$8),100,IF($C661=13,(Datenblatt!$B$27*Übersicht!H661^3)+(Datenblatt!$C$27*Übersicht!H661^2)+(Datenblatt!$D$27*Übersicht!H661)+Datenblatt!$E$27,IF($C661=14,(Datenblatt!$B$28*Übersicht!H661^3)+(Datenblatt!$C$28*Übersicht!H661^2)+(Datenblatt!$D$28*Übersicht!H661)+Datenblatt!$E$28,IF($C661=15,(Datenblatt!$B$29*Übersicht!H661^3)+(Datenblatt!$C$29*Übersicht!H661^2)+(Datenblatt!$D$29*Übersicht!H661)+Datenblatt!$E$29,IF($C661=16,(Datenblatt!$B$30*Übersicht!H661^3)+(Datenblatt!$C$30*Übersicht!H661^2)+(Datenblatt!$D$30*Übersicht!H661)+Datenblatt!$E$30,IF($C661=12,(Datenblatt!$B$31*Übersicht!H661^3)+(Datenblatt!$C$31*Übersicht!H661^2)+(Datenblatt!$D$31*Übersicht!H661)+Datenblatt!$E$31,IF($C661=11,(Datenblatt!$B$32*Übersicht!H661^3)+(Datenblatt!$C$32*Übersicht!H661^2)+(Datenblatt!$D$32*Übersicht!H661)+Datenblatt!$E$32,0))))))))))))))))))))))))</f>
        <v>0</v>
      </c>
      <c r="N661">
        <f>IF(AND(H661="",C661=11),Datenblatt!$I$29,IF(AND(H661="",C661=12),Datenblatt!$I$29,IF(AND(H661="",C661=16),Datenblatt!$I$29,IF(AND(H661="",C661=15),Datenblatt!$I$29,IF(AND(H661="",C661=14),Datenblatt!$I$29,IF(AND(H661="",C661=13),Datenblatt!$I$29,IF(AND($C661=13,H661&gt;Datenblatt!$X$3),0,IF(AND($C661=14,H661&gt;Datenblatt!$X$4),0,IF(AND($C661=15,H661&gt;Datenblatt!$X$5),0,IF(AND($C661=16,H661&gt;Datenblatt!$X$6),0,IF(AND($C661=12,H661&gt;Datenblatt!$X$7),0,IF(AND($C661=11,H661&gt;Datenblatt!$X$8),0,IF(AND($C661=13,H661&lt;Datenblatt!$W$3),100,IF(AND($C661=14,H661&lt;Datenblatt!$W$4),100,IF(AND($C661=15,H661&lt;Datenblatt!$W$5),100,IF(AND($C661=16,H661&lt;Datenblatt!$W$6),100,IF(AND($C661=12,H661&lt;Datenblatt!$W$7),100,IF(AND($C661=11,H661&lt;Datenblatt!$W$8),100,IF($C661=13,(Datenblatt!$B$27*Übersicht!H661^3)+(Datenblatt!$C$27*Übersicht!H661^2)+(Datenblatt!$D$27*Übersicht!H661)+Datenblatt!$E$27,IF($C661=14,(Datenblatt!$B$28*Übersicht!H661^3)+(Datenblatt!$C$28*Übersicht!H661^2)+(Datenblatt!$D$28*Übersicht!H661)+Datenblatt!$E$28,IF($C661=15,(Datenblatt!$B$29*Übersicht!H661^3)+(Datenblatt!$C$29*Übersicht!H661^2)+(Datenblatt!$D$29*Übersicht!H661)+Datenblatt!$E$29,IF($C661=16,(Datenblatt!$B$30*Übersicht!H661^3)+(Datenblatt!$C$30*Übersicht!H661^2)+(Datenblatt!$D$30*Übersicht!H661)+Datenblatt!$E$30,IF($C661=12,(Datenblatt!$B$31*Übersicht!H661^3)+(Datenblatt!$C$31*Übersicht!H661^2)+(Datenblatt!$D$31*Übersicht!H661)+Datenblatt!$E$31,IF($C661=11,(Datenblatt!$B$32*Übersicht!H661^3)+(Datenblatt!$C$32*Übersicht!H661^2)+(Datenblatt!$D$32*Übersicht!H661)+Datenblatt!$E$32,0))))))))))))))))))))))))</f>
        <v>0</v>
      </c>
      <c r="O661" s="2" t="e">
        <f t="shared" si="40"/>
        <v>#DIV/0!</v>
      </c>
      <c r="P661" s="2" t="e">
        <f t="shared" si="41"/>
        <v>#DIV/0!</v>
      </c>
      <c r="R661" s="2"/>
      <c r="S661" s="2">
        <f>Datenblatt!$I$10</f>
        <v>62.816491055091916</v>
      </c>
      <c r="T661" s="2">
        <f>Datenblatt!$I$18</f>
        <v>62.379148900450787</v>
      </c>
      <c r="U661" s="2">
        <f>Datenblatt!$I$26</f>
        <v>55.885385458572635</v>
      </c>
      <c r="V661" s="2">
        <f>Datenblatt!$I$34</f>
        <v>60.727085155488531</v>
      </c>
      <c r="W661" s="7" t="e">
        <f t="shared" si="42"/>
        <v>#DIV/0!</v>
      </c>
      <c r="Y661" s="2">
        <f>Datenblatt!$I$5</f>
        <v>73.48733784597421</v>
      </c>
      <c r="Z661">
        <f>Datenblatt!$I$13</f>
        <v>79.926562848016317</v>
      </c>
      <c r="AA661">
        <f>Datenblatt!$I$21</f>
        <v>79.953620531215734</v>
      </c>
      <c r="AB661">
        <f>Datenblatt!$I$29</f>
        <v>70.851454876954847</v>
      </c>
      <c r="AC661">
        <f>Datenblatt!$I$37</f>
        <v>75.813025407742586</v>
      </c>
      <c r="AD661" s="7" t="e">
        <f t="shared" si="43"/>
        <v>#DIV/0!</v>
      </c>
    </row>
    <row r="662" spans="10:30" ht="19" x14ac:dyDescent="0.25">
      <c r="J662" s="3" t="e">
        <f>IF(AND($C662=13,Datenblatt!M662&lt;Datenblatt!$R$3),0,IF(AND($C662=14,Datenblatt!M662&lt;Datenblatt!$R$4),0,IF(AND($C662=15,Datenblatt!M662&lt;Datenblatt!$R$5),0,IF(AND($C662=16,Datenblatt!M662&lt;Datenblatt!$R$6),0,IF(AND($C662=12,Datenblatt!M662&lt;Datenblatt!$R$7),0,IF(AND($C662=11,Datenblatt!M662&lt;Datenblatt!$R$8),0,IF(AND($C662=13,Datenblatt!M662&gt;Datenblatt!$Q$3),100,IF(AND($C662=14,Datenblatt!M662&gt;Datenblatt!$Q$4),100,IF(AND($C662=15,Datenblatt!M662&gt;Datenblatt!$Q$5),100,IF(AND($C662=16,Datenblatt!M662&gt;Datenblatt!$Q$6),100,IF(AND($C662=12,Datenblatt!M662&gt;Datenblatt!$Q$7),100,IF(AND($C662=11,Datenblatt!M662&gt;Datenblatt!$Q$8),100,IF(Übersicht!$C662=13,Datenblatt!$B$3*Datenblatt!M662^3+Datenblatt!$C$3*Datenblatt!M662^2+Datenblatt!$D$3*Datenblatt!M662+Datenblatt!$E$3,IF(Übersicht!$C662=14,Datenblatt!$B$4*Datenblatt!M662^3+Datenblatt!$C$4*Datenblatt!M662^2+Datenblatt!$D$4*Datenblatt!M662+Datenblatt!$E$4,IF(Übersicht!$C662=15,Datenblatt!$B$5*Datenblatt!M662^3+Datenblatt!$C$5*Datenblatt!M662^2+Datenblatt!$D$5*Datenblatt!M662+Datenblatt!$E$5,IF(Übersicht!$C662=16,Datenblatt!$B$6*Datenblatt!M662^3+Datenblatt!$C$6*Datenblatt!M662^2+Datenblatt!$D$6*Datenblatt!M662+Datenblatt!$E$6,IF(Übersicht!$C662=12,Datenblatt!$B$7*Datenblatt!M662^3+Datenblatt!$C$7*Datenblatt!M662^2+Datenblatt!$D$7*Datenblatt!M662+Datenblatt!$E$7,IF(Übersicht!$C662=11,Datenblatt!$B$8*Datenblatt!M662^3+Datenblatt!$C$8*Datenblatt!M662^2+Datenblatt!$D$8*Datenblatt!M662+Datenblatt!$E$8,0))))))))))))))))))</f>
        <v>#DIV/0!</v>
      </c>
      <c r="K662" t="e">
        <f>IF(AND(Übersicht!$C662=13,Datenblatt!N662&lt;Datenblatt!$T$3),0,IF(AND(Übersicht!$C662=14,Datenblatt!N662&lt;Datenblatt!$T$4),0,IF(AND(Übersicht!$C662=15,Datenblatt!N662&lt;Datenblatt!$T$5),0,IF(AND(Übersicht!$C662=16,Datenblatt!N662&lt;Datenblatt!$T$6),0,IF(AND(Übersicht!$C662=12,Datenblatt!N662&lt;Datenblatt!$T$7),0,IF(AND(Übersicht!$C662=11,Datenblatt!N662&lt;Datenblatt!$T$8),0,IF(AND($C662=13,Datenblatt!N662&gt;Datenblatt!$S$3),100,IF(AND($C662=14,Datenblatt!N662&gt;Datenblatt!$S$4),100,IF(AND($C662=15,Datenblatt!N662&gt;Datenblatt!$S$5),100,IF(AND($C662=16,Datenblatt!N662&gt;Datenblatt!$S$6),100,IF(AND($C662=12,Datenblatt!N662&gt;Datenblatt!$S$7),100,IF(AND($C662=11,Datenblatt!N662&gt;Datenblatt!$S$8),100,IF(Übersicht!$C662=13,Datenblatt!$B$11*Datenblatt!N662^3+Datenblatt!$C$11*Datenblatt!N662^2+Datenblatt!$D$11*Datenblatt!N662+Datenblatt!$E$11,IF(Übersicht!$C662=14,Datenblatt!$B$12*Datenblatt!N662^3+Datenblatt!$C$12*Datenblatt!N662^2+Datenblatt!$D$12*Datenblatt!N662+Datenblatt!$E$12,IF(Übersicht!$C662=15,Datenblatt!$B$13*Datenblatt!N662^3+Datenblatt!$C$13*Datenblatt!N662^2+Datenblatt!$D$13*Datenblatt!N662+Datenblatt!$E$13,IF(Übersicht!$C662=16,Datenblatt!$B$14*Datenblatt!N662^3+Datenblatt!$C$14*Datenblatt!N662^2+Datenblatt!$D$14*Datenblatt!N662+Datenblatt!$E$14,IF(Übersicht!$C662=12,Datenblatt!$B$15*Datenblatt!N662^3+Datenblatt!$C$15*Datenblatt!N662^2+Datenblatt!$D$15*Datenblatt!N662+Datenblatt!$E$15,IF(Übersicht!$C662=11,Datenblatt!$B$16*Datenblatt!N662^3+Datenblatt!$C$16*Datenblatt!N662^2+Datenblatt!$D$16*Datenblatt!N662+Datenblatt!$E$16,0))))))))))))))))))</f>
        <v>#DIV/0!</v>
      </c>
      <c r="L662">
        <f>IF(AND($C662=13,G662&lt;Datenblatt!$V$3),0,IF(AND($C662=14,G662&lt;Datenblatt!$V$4),0,IF(AND($C662=15,G662&lt;Datenblatt!$V$5),0,IF(AND($C662=16,G662&lt;Datenblatt!$V$6),0,IF(AND($C662=12,G662&lt;Datenblatt!$V$7),0,IF(AND($C662=11,G662&lt;Datenblatt!$V$8),0,IF(AND($C662=13,G662&gt;Datenblatt!$U$3),100,IF(AND($C662=14,G662&gt;Datenblatt!$U$4),100,IF(AND($C662=15,G662&gt;Datenblatt!$U$5),100,IF(AND($C662=16,G662&gt;Datenblatt!$U$6),100,IF(AND($C662=12,G662&gt;Datenblatt!$U$7),100,IF(AND($C662=11,G662&gt;Datenblatt!$U$8),100,IF($C662=13,(Datenblatt!$B$19*Übersicht!G662^3)+(Datenblatt!$C$19*Übersicht!G662^2)+(Datenblatt!$D$19*Übersicht!G662)+Datenblatt!$E$19,IF($C662=14,(Datenblatt!$B$20*Übersicht!G662^3)+(Datenblatt!$C$20*Übersicht!G662^2)+(Datenblatt!$D$20*Übersicht!G662)+Datenblatt!$E$20,IF($C662=15,(Datenblatt!$B$21*Übersicht!G662^3)+(Datenblatt!$C$21*Übersicht!G662^2)+(Datenblatt!$D$21*Übersicht!G662)+Datenblatt!$E$21,IF($C662=16,(Datenblatt!$B$22*Übersicht!G662^3)+(Datenblatt!$C$22*Übersicht!G662^2)+(Datenblatt!$D$22*Übersicht!G662)+Datenblatt!$E$22,IF($C662=12,(Datenblatt!$B$23*Übersicht!G662^3)+(Datenblatt!$C$23*Übersicht!G662^2)+(Datenblatt!$D$23*Übersicht!G662)+Datenblatt!$E$23,IF($C662=11,(Datenblatt!$B$24*Übersicht!G662^3)+(Datenblatt!$C$24*Übersicht!G662^2)+(Datenblatt!$D$24*Übersicht!G662)+Datenblatt!$E$24,0))))))))))))))))))</f>
        <v>0</v>
      </c>
      <c r="M662">
        <f>IF(AND(H662="",C662=11),Datenblatt!$I$26,IF(AND(H662="",C662=12),Datenblatt!$I$26,IF(AND(H662="",C662=16),Datenblatt!$I$27,IF(AND(H662="",C662=15),Datenblatt!$I$26,IF(AND(H662="",C662=14),Datenblatt!$I$26,IF(AND(H662="",C662=13),Datenblatt!$I$26,IF(AND($C662=13,H662&gt;Datenblatt!$X$3),0,IF(AND($C662=14,H662&gt;Datenblatt!$X$4),0,IF(AND($C662=15,H662&gt;Datenblatt!$X$5),0,IF(AND($C662=16,H662&gt;Datenblatt!$X$6),0,IF(AND($C662=12,H662&gt;Datenblatt!$X$7),0,IF(AND($C662=11,H662&gt;Datenblatt!$X$8),0,IF(AND($C662=13,H662&lt;Datenblatt!$W$3),100,IF(AND($C662=14,H662&lt;Datenblatt!$W$4),100,IF(AND($C662=15,H662&lt;Datenblatt!$W$5),100,IF(AND($C662=16,H662&lt;Datenblatt!$W$6),100,IF(AND($C662=12,H662&lt;Datenblatt!$W$7),100,IF(AND($C662=11,H662&lt;Datenblatt!$W$8),100,IF($C662=13,(Datenblatt!$B$27*Übersicht!H662^3)+(Datenblatt!$C$27*Übersicht!H662^2)+(Datenblatt!$D$27*Übersicht!H662)+Datenblatt!$E$27,IF($C662=14,(Datenblatt!$B$28*Übersicht!H662^3)+(Datenblatt!$C$28*Übersicht!H662^2)+(Datenblatt!$D$28*Übersicht!H662)+Datenblatt!$E$28,IF($C662=15,(Datenblatt!$B$29*Übersicht!H662^3)+(Datenblatt!$C$29*Übersicht!H662^2)+(Datenblatt!$D$29*Übersicht!H662)+Datenblatt!$E$29,IF($C662=16,(Datenblatt!$B$30*Übersicht!H662^3)+(Datenblatt!$C$30*Übersicht!H662^2)+(Datenblatt!$D$30*Übersicht!H662)+Datenblatt!$E$30,IF($C662=12,(Datenblatt!$B$31*Übersicht!H662^3)+(Datenblatt!$C$31*Übersicht!H662^2)+(Datenblatt!$D$31*Übersicht!H662)+Datenblatt!$E$31,IF($C662=11,(Datenblatt!$B$32*Übersicht!H662^3)+(Datenblatt!$C$32*Übersicht!H662^2)+(Datenblatt!$D$32*Übersicht!H662)+Datenblatt!$E$32,0))))))))))))))))))))))))</f>
        <v>0</v>
      </c>
      <c r="N662">
        <f>IF(AND(H662="",C662=11),Datenblatt!$I$29,IF(AND(H662="",C662=12),Datenblatt!$I$29,IF(AND(H662="",C662=16),Datenblatt!$I$29,IF(AND(H662="",C662=15),Datenblatt!$I$29,IF(AND(H662="",C662=14),Datenblatt!$I$29,IF(AND(H662="",C662=13),Datenblatt!$I$29,IF(AND($C662=13,H662&gt;Datenblatt!$X$3),0,IF(AND($C662=14,H662&gt;Datenblatt!$X$4),0,IF(AND($C662=15,H662&gt;Datenblatt!$X$5),0,IF(AND($C662=16,H662&gt;Datenblatt!$X$6),0,IF(AND($C662=12,H662&gt;Datenblatt!$X$7),0,IF(AND($C662=11,H662&gt;Datenblatt!$X$8),0,IF(AND($C662=13,H662&lt;Datenblatt!$W$3),100,IF(AND($C662=14,H662&lt;Datenblatt!$W$4),100,IF(AND($C662=15,H662&lt;Datenblatt!$W$5),100,IF(AND($C662=16,H662&lt;Datenblatt!$W$6),100,IF(AND($C662=12,H662&lt;Datenblatt!$W$7),100,IF(AND($C662=11,H662&lt;Datenblatt!$W$8),100,IF($C662=13,(Datenblatt!$B$27*Übersicht!H662^3)+(Datenblatt!$C$27*Übersicht!H662^2)+(Datenblatt!$D$27*Übersicht!H662)+Datenblatt!$E$27,IF($C662=14,(Datenblatt!$B$28*Übersicht!H662^3)+(Datenblatt!$C$28*Übersicht!H662^2)+(Datenblatt!$D$28*Übersicht!H662)+Datenblatt!$E$28,IF($C662=15,(Datenblatt!$B$29*Übersicht!H662^3)+(Datenblatt!$C$29*Übersicht!H662^2)+(Datenblatt!$D$29*Übersicht!H662)+Datenblatt!$E$29,IF($C662=16,(Datenblatt!$B$30*Übersicht!H662^3)+(Datenblatt!$C$30*Übersicht!H662^2)+(Datenblatt!$D$30*Übersicht!H662)+Datenblatt!$E$30,IF($C662=12,(Datenblatt!$B$31*Übersicht!H662^3)+(Datenblatt!$C$31*Übersicht!H662^2)+(Datenblatt!$D$31*Übersicht!H662)+Datenblatt!$E$31,IF($C662=11,(Datenblatt!$B$32*Übersicht!H662^3)+(Datenblatt!$C$32*Übersicht!H662^2)+(Datenblatt!$D$32*Übersicht!H662)+Datenblatt!$E$32,0))))))))))))))))))))))))</f>
        <v>0</v>
      </c>
      <c r="O662" s="2" t="e">
        <f t="shared" si="40"/>
        <v>#DIV/0!</v>
      </c>
      <c r="P662" s="2" t="e">
        <f t="shared" si="41"/>
        <v>#DIV/0!</v>
      </c>
      <c r="R662" s="2"/>
      <c r="S662" s="2">
        <f>Datenblatt!$I$10</f>
        <v>62.816491055091916</v>
      </c>
      <c r="T662" s="2">
        <f>Datenblatt!$I$18</f>
        <v>62.379148900450787</v>
      </c>
      <c r="U662" s="2">
        <f>Datenblatt!$I$26</f>
        <v>55.885385458572635</v>
      </c>
      <c r="V662" s="2">
        <f>Datenblatt!$I$34</f>
        <v>60.727085155488531</v>
      </c>
      <c r="W662" s="7" t="e">
        <f t="shared" si="42"/>
        <v>#DIV/0!</v>
      </c>
      <c r="Y662" s="2">
        <f>Datenblatt!$I$5</f>
        <v>73.48733784597421</v>
      </c>
      <c r="Z662">
        <f>Datenblatt!$I$13</f>
        <v>79.926562848016317</v>
      </c>
      <c r="AA662">
        <f>Datenblatt!$I$21</f>
        <v>79.953620531215734</v>
      </c>
      <c r="AB662">
        <f>Datenblatt!$I$29</f>
        <v>70.851454876954847</v>
      </c>
      <c r="AC662">
        <f>Datenblatt!$I$37</f>
        <v>75.813025407742586</v>
      </c>
      <c r="AD662" s="7" t="e">
        <f t="shared" si="43"/>
        <v>#DIV/0!</v>
      </c>
    </row>
    <row r="663" spans="10:30" ht="19" x14ac:dyDescent="0.25">
      <c r="J663" s="3" t="e">
        <f>IF(AND($C663=13,Datenblatt!M663&lt;Datenblatt!$R$3),0,IF(AND($C663=14,Datenblatt!M663&lt;Datenblatt!$R$4),0,IF(AND($C663=15,Datenblatt!M663&lt;Datenblatt!$R$5),0,IF(AND($C663=16,Datenblatt!M663&lt;Datenblatt!$R$6),0,IF(AND($C663=12,Datenblatt!M663&lt;Datenblatt!$R$7),0,IF(AND($C663=11,Datenblatt!M663&lt;Datenblatt!$R$8),0,IF(AND($C663=13,Datenblatt!M663&gt;Datenblatt!$Q$3),100,IF(AND($C663=14,Datenblatt!M663&gt;Datenblatt!$Q$4),100,IF(AND($C663=15,Datenblatt!M663&gt;Datenblatt!$Q$5),100,IF(AND($C663=16,Datenblatt!M663&gt;Datenblatt!$Q$6),100,IF(AND($C663=12,Datenblatt!M663&gt;Datenblatt!$Q$7),100,IF(AND($C663=11,Datenblatt!M663&gt;Datenblatt!$Q$8),100,IF(Übersicht!$C663=13,Datenblatt!$B$3*Datenblatt!M663^3+Datenblatt!$C$3*Datenblatt!M663^2+Datenblatt!$D$3*Datenblatt!M663+Datenblatt!$E$3,IF(Übersicht!$C663=14,Datenblatt!$B$4*Datenblatt!M663^3+Datenblatt!$C$4*Datenblatt!M663^2+Datenblatt!$D$4*Datenblatt!M663+Datenblatt!$E$4,IF(Übersicht!$C663=15,Datenblatt!$B$5*Datenblatt!M663^3+Datenblatt!$C$5*Datenblatt!M663^2+Datenblatt!$D$5*Datenblatt!M663+Datenblatt!$E$5,IF(Übersicht!$C663=16,Datenblatt!$B$6*Datenblatt!M663^3+Datenblatt!$C$6*Datenblatt!M663^2+Datenblatt!$D$6*Datenblatt!M663+Datenblatt!$E$6,IF(Übersicht!$C663=12,Datenblatt!$B$7*Datenblatt!M663^3+Datenblatt!$C$7*Datenblatt!M663^2+Datenblatt!$D$7*Datenblatt!M663+Datenblatt!$E$7,IF(Übersicht!$C663=11,Datenblatt!$B$8*Datenblatt!M663^3+Datenblatt!$C$8*Datenblatt!M663^2+Datenblatt!$D$8*Datenblatt!M663+Datenblatt!$E$8,0))))))))))))))))))</f>
        <v>#DIV/0!</v>
      </c>
      <c r="K663" t="e">
        <f>IF(AND(Übersicht!$C663=13,Datenblatt!N663&lt;Datenblatt!$T$3),0,IF(AND(Übersicht!$C663=14,Datenblatt!N663&lt;Datenblatt!$T$4),0,IF(AND(Übersicht!$C663=15,Datenblatt!N663&lt;Datenblatt!$T$5),0,IF(AND(Übersicht!$C663=16,Datenblatt!N663&lt;Datenblatt!$T$6),0,IF(AND(Übersicht!$C663=12,Datenblatt!N663&lt;Datenblatt!$T$7),0,IF(AND(Übersicht!$C663=11,Datenblatt!N663&lt;Datenblatt!$T$8),0,IF(AND($C663=13,Datenblatt!N663&gt;Datenblatt!$S$3),100,IF(AND($C663=14,Datenblatt!N663&gt;Datenblatt!$S$4),100,IF(AND($C663=15,Datenblatt!N663&gt;Datenblatt!$S$5),100,IF(AND($C663=16,Datenblatt!N663&gt;Datenblatt!$S$6),100,IF(AND($C663=12,Datenblatt!N663&gt;Datenblatt!$S$7),100,IF(AND($C663=11,Datenblatt!N663&gt;Datenblatt!$S$8),100,IF(Übersicht!$C663=13,Datenblatt!$B$11*Datenblatt!N663^3+Datenblatt!$C$11*Datenblatt!N663^2+Datenblatt!$D$11*Datenblatt!N663+Datenblatt!$E$11,IF(Übersicht!$C663=14,Datenblatt!$B$12*Datenblatt!N663^3+Datenblatt!$C$12*Datenblatt!N663^2+Datenblatt!$D$12*Datenblatt!N663+Datenblatt!$E$12,IF(Übersicht!$C663=15,Datenblatt!$B$13*Datenblatt!N663^3+Datenblatt!$C$13*Datenblatt!N663^2+Datenblatt!$D$13*Datenblatt!N663+Datenblatt!$E$13,IF(Übersicht!$C663=16,Datenblatt!$B$14*Datenblatt!N663^3+Datenblatt!$C$14*Datenblatt!N663^2+Datenblatt!$D$14*Datenblatt!N663+Datenblatt!$E$14,IF(Übersicht!$C663=12,Datenblatt!$B$15*Datenblatt!N663^3+Datenblatt!$C$15*Datenblatt!N663^2+Datenblatt!$D$15*Datenblatt!N663+Datenblatt!$E$15,IF(Übersicht!$C663=11,Datenblatt!$B$16*Datenblatt!N663^3+Datenblatt!$C$16*Datenblatt!N663^2+Datenblatt!$D$16*Datenblatt!N663+Datenblatt!$E$16,0))))))))))))))))))</f>
        <v>#DIV/0!</v>
      </c>
      <c r="L663">
        <f>IF(AND($C663=13,G663&lt;Datenblatt!$V$3),0,IF(AND($C663=14,G663&lt;Datenblatt!$V$4),0,IF(AND($C663=15,G663&lt;Datenblatt!$V$5),0,IF(AND($C663=16,G663&lt;Datenblatt!$V$6),0,IF(AND($C663=12,G663&lt;Datenblatt!$V$7),0,IF(AND($C663=11,G663&lt;Datenblatt!$V$8),0,IF(AND($C663=13,G663&gt;Datenblatt!$U$3),100,IF(AND($C663=14,G663&gt;Datenblatt!$U$4),100,IF(AND($C663=15,G663&gt;Datenblatt!$U$5),100,IF(AND($C663=16,G663&gt;Datenblatt!$U$6),100,IF(AND($C663=12,G663&gt;Datenblatt!$U$7),100,IF(AND($C663=11,G663&gt;Datenblatt!$U$8),100,IF($C663=13,(Datenblatt!$B$19*Übersicht!G663^3)+(Datenblatt!$C$19*Übersicht!G663^2)+(Datenblatt!$D$19*Übersicht!G663)+Datenblatt!$E$19,IF($C663=14,(Datenblatt!$B$20*Übersicht!G663^3)+(Datenblatt!$C$20*Übersicht!G663^2)+(Datenblatt!$D$20*Übersicht!G663)+Datenblatt!$E$20,IF($C663=15,(Datenblatt!$B$21*Übersicht!G663^3)+(Datenblatt!$C$21*Übersicht!G663^2)+(Datenblatt!$D$21*Übersicht!G663)+Datenblatt!$E$21,IF($C663=16,(Datenblatt!$B$22*Übersicht!G663^3)+(Datenblatt!$C$22*Übersicht!G663^2)+(Datenblatt!$D$22*Übersicht!G663)+Datenblatt!$E$22,IF($C663=12,(Datenblatt!$B$23*Übersicht!G663^3)+(Datenblatt!$C$23*Übersicht!G663^2)+(Datenblatt!$D$23*Übersicht!G663)+Datenblatt!$E$23,IF($C663=11,(Datenblatt!$B$24*Übersicht!G663^3)+(Datenblatt!$C$24*Übersicht!G663^2)+(Datenblatt!$D$24*Übersicht!G663)+Datenblatt!$E$24,0))))))))))))))))))</f>
        <v>0</v>
      </c>
      <c r="M663">
        <f>IF(AND(H663="",C663=11),Datenblatt!$I$26,IF(AND(H663="",C663=12),Datenblatt!$I$26,IF(AND(H663="",C663=16),Datenblatt!$I$27,IF(AND(H663="",C663=15),Datenblatt!$I$26,IF(AND(H663="",C663=14),Datenblatt!$I$26,IF(AND(H663="",C663=13),Datenblatt!$I$26,IF(AND($C663=13,H663&gt;Datenblatt!$X$3),0,IF(AND($C663=14,H663&gt;Datenblatt!$X$4),0,IF(AND($C663=15,H663&gt;Datenblatt!$X$5),0,IF(AND($C663=16,H663&gt;Datenblatt!$X$6),0,IF(AND($C663=12,H663&gt;Datenblatt!$X$7),0,IF(AND($C663=11,H663&gt;Datenblatt!$X$8),0,IF(AND($C663=13,H663&lt;Datenblatt!$W$3),100,IF(AND($C663=14,H663&lt;Datenblatt!$W$4),100,IF(AND($C663=15,H663&lt;Datenblatt!$W$5),100,IF(AND($C663=16,H663&lt;Datenblatt!$W$6),100,IF(AND($C663=12,H663&lt;Datenblatt!$W$7),100,IF(AND($C663=11,H663&lt;Datenblatt!$W$8),100,IF($C663=13,(Datenblatt!$B$27*Übersicht!H663^3)+(Datenblatt!$C$27*Übersicht!H663^2)+(Datenblatt!$D$27*Übersicht!H663)+Datenblatt!$E$27,IF($C663=14,(Datenblatt!$B$28*Übersicht!H663^3)+(Datenblatt!$C$28*Übersicht!H663^2)+(Datenblatt!$D$28*Übersicht!H663)+Datenblatt!$E$28,IF($C663=15,(Datenblatt!$B$29*Übersicht!H663^3)+(Datenblatt!$C$29*Übersicht!H663^2)+(Datenblatt!$D$29*Übersicht!H663)+Datenblatt!$E$29,IF($C663=16,(Datenblatt!$B$30*Übersicht!H663^3)+(Datenblatt!$C$30*Übersicht!H663^2)+(Datenblatt!$D$30*Übersicht!H663)+Datenblatt!$E$30,IF($C663=12,(Datenblatt!$B$31*Übersicht!H663^3)+(Datenblatt!$C$31*Übersicht!H663^2)+(Datenblatt!$D$31*Übersicht!H663)+Datenblatt!$E$31,IF($C663=11,(Datenblatt!$B$32*Übersicht!H663^3)+(Datenblatt!$C$32*Übersicht!H663^2)+(Datenblatt!$D$32*Übersicht!H663)+Datenblatt!$E$32,0))))))))))))))))))))))))</f>
        <v>0</v>
      </c>
      <c r="N663">
        <f>IF(AND(H663="",C663=11),Datenblatt!$I$29,IF(AND(H663="",C663=12),Datenblatt!$I$29,IF(AND(H663="",C663=16),Datenblatt!$I$29,IF(AND(H663="",C663=15),Datenblatt!$I$29,IF(AND(H663="",C663=14),Datenblatt!$I$29,IF(AND(H663="",C663=13),Datenblatt!$I$29,IF(AND($C663=13,H663&gt;Datenblatt!$X$3),0,IF(AND($C663=14,H663&gt;Datenblatt!$X$4),0,IF(AND($C663=15,H663&gt;Datenblatt!$X$5),0,IF(AND($C663=16,H663&gt;Datenblatt!$X$6),0,IF(AND($C663=12,H663&gt;Datenblatt!$X$7),0,IF(AND($C663=11,H663&gt;Datenblatt!$X$8),0,IF(AND($C663=13,H663&lt;Datenblatt!$W$3),100,IF(AND($C663=14,H663&lt;Datenblatt!$W$4),100,IF(AND($C663=15,H663&lt;Datenblatt!$W$5),100,IF(AND($C663=16,H663&lt;Datenblatt!$W$6),100,IF(AND($C663=12,H663&lt;Datenblatt!$W$7),100,IF(AND($C663=11,H663&lt;Datenblatt!$W$8),100,IF($C663=13,(Datenblatt!$B$27*Übersicht!H663^3)+(Datenblatt!$C$27*Übersicht!H663^2)+(Datenblatt!$D$27*Übersicht!H663)+Datenblatt!$E$27,IF($C663=14,(Datenblatt!$B$28*Übersicht!H663^3)+(Datenblatt!$C$28*Übersicht!H663^2)+(Datenblatt!$D$28*Übersicht!H663)+Datenblatt!$E$28,IF($C663=15,(Datenblatt!$B$29*Übersicht!H663^3)+(Datenblatt!$C$29*Übersicht!H663^2)+(Datenblatt!$D$29*Übersicht!H663)+Datenblatt!$E$29,IF($C663=16,(Datenblatt!$B$30*Übersicht!H663^3)+(Datenblatt!$C$30*Übersicht!H663^2)+(Datenblatt!$D$30*Übersicht!H663)+Datenblatt!$E$30,IF($C663=12,(Datenblatt!$B$31*Übersicht!H663^3)+(Datenblatt!$C$31*Übersicht!H663^2)+(Datenblatt!$D$31*Übersicht!H663)+Datenblatt!$E$31,IF($C663=11,(Datenblatt!$B$32*Übersicht!H663^3)+(Datenblatt!$C$32*Übersicht!H663^2)+(Datenblatt!$D$32*Übersicht!H663)+Datenblatt!$E$32,0))))))))))))))))))))))))</f>
        <v>0</v>
      </c>
      <c r="O663" s="2" t="e">
        <f t="shared" si="40"/>
        <v>#DIV/0!</v>
      </c>
      <c r="P663" s="2" t="e">
        <f t="shared" si="41"/>
        <v>#DIV/0!</v>
      </c>
      <c r="R663" s="2"/>
      <c r="S663" s="2">
        <f>Datenblatt!$I$10</f>
        <v>62.816491055091916</v>
      </c>
      <c r="T663" s="2">
        <f>Datenblatt!$I$18</f>
        <v>62.379148900450787</v>
      </c>
      <c r="U663" s="2">
        <f>Datenblatt!$I$26</f>
        <v>55.885385458572635</v>
      </c>
      <c r="V663" s="2">
        <f>Datenblatt!$I$34</f>
        <v>60.727085155488531</v>
      </c>
      <c r="W663" s="7" t="e">
        <f t="shared" si="42"/>
        <v>#DIV/0!</v>
      </c>
      <c r="Y663" s="2">
        <f>Datenblatt!$I$5</f>
        <v>73.48733784597421</v>
      </c>
      <c r="Z663">
        <f>Datenblatt!$I$13</f>
        <v>79.926562848016317</v>
      </c>
      <c r="AA663">
        <f>Datenblatt!$I$21</f>
        <v>79.953620531215734</v>
      </c>
      <c r="AB663">
        <f>Datenblatt!$I$29</f>
        <v>70.851454876954847</v>
      </c>
      <c r="AC663">
        <f>Datenblatt!$I$37</f>
        <v>75.813025407742586</v>
      </c>
      <c r="AD663" s="7" t="e">
        <f t="shared" si="43"/>
        <v>#DIV/0!</v>
      </c>
    </row>
    <row r="664" spans="10:30" ht="19" x14ac:dyDescent="0.25">
      <c r="J664" s="3" t="e">
        <f>IF(AND($C664=13,Datenblatt!M664&lt;Datenblatt!$R$3),0,IF(AND($C664=14,Datenblatt!M664&lt;Datenblatt!$R$4),0,IF(AND($C664=15,Datenblatt!M664&lt;Datenblatt!$R$5),0,IF(AND($C664=16,Datenblatt!M664&lt;Datenblatt!$R$6),0,IF(AND($C664=12,Datenblatt!M664&lt;Datenblatt!$R$7),0,IF(AND($C664=11,Datenblatt!M664&lt;Datenblatt!$R$8),0,IF(AND($C664=13,Datenblatt!M664&gt;Datenblatt!$Q$3),100,IF(AND($C664=14,Datenblatt!M664&gt;Datenblatt!$Q$4),100,IF(AND($C664=15,Datenblatt!M664&gt;Datenblatt!$Q$5),100,IF(AND($C664=16,Datenblatt!M664&gt;Datenblatt!$Q$6),100,IF(AND($C664=12,Datenblatt!M664&gt;Datenblatt!$Q$7),100,IF(AND($C664=11,Datenblatt!M664&gt;Datenblatt!$Q$8),100,IF(Übersicht!$C664=13,Datenblatt!$B$3*Datenblatt!M664^3+Datenblatt!$C$3*Datenblatt!M664^2+Datenblatt!$D$3*Datenblatt!M664+Datenblatt!$E$3,IF(Übersicht!$C664=14,Datenblatt!$B$4*Datenblatt!M664^3+Datenblatt!$C$4*Datenblatt!M664^2+Datenblatt!$D$4*Datenblatt!M664+Datenblatt!$E$4,IF(Übersicht!$C664=15,Datenblatt!$B$5*Datenblatt!M664^3+Datenblatt!$C$5*Datenblatt!M664^2+Datenblatt!$D$5*Datenblatt!M664+Datenblatt!$E$5,IF(Übersicht!$C664=16,Datenblatt!$B$6*Datenblatt!M664^3+Datenblatt!$C$6*Datenblatt!M664^2+Datenblatt!$D$6*Datenblatt!M664+Datenblatt!$E$6,IF(Übersicht!$C664=12,Datenblatt!$B$7*Datenblatt!M664^3+Datenblatt!$C$7*Datenblatt!M664^2+Datenblatt!$D$7*Datenblatt!M664+Datenblatt!$E$7,IF(Übersicht!$C664=11,Datenblatt!$B$8*Datenblatt!M664^3+Datenblatt!$C$8*Datenblatt!M664^2+Datenblatt!$D$8*Datenblatt!M664+Datenblatt!$E$8,0))))))))))))))))))</f>
        <v>#DIV/0!</v>
      </c>
      <c r="K664" t="e">
        <f>IF(AND(Übersicht!$C664=13,Datenblatt!N664&lt;Datenblatt!$T$3),0,IF(AND(Übersicht!$C664=14,Datenblatt!N664&lt;Datenblatt!$T$4),0,IF(AND(Übersicht!$C664=15,Datenblatt!N664&lt;Datenblatt!$T$5),0,IF(AND(Übersicht!$C664=16,Datenblatt!N664&lt;Datenblatt!$T$6),0,IF(AND(Übersicht!$C664=12,Datenblatt!N664&lt;Datenblatt!$T$7),0,IF(AND(Übersicht!$C664=11,Datenblatt!N664&lt;Datenblatt!$T$8),0,IF(AND($C664=13,Datenblatt!N664&gt;Datenblatt!$S$3),100,IF(AND($C664=14,Datenblatt!N664&gt;Datenblatt!$S$4),100,IF(AND($C664=15,Datenblatt!N664&gt;Datenblatt!$S$5),100,IF(AND($C664=16,Datenblatt!N664&gt;Datenblatt!$S$6),100,IF(AND($C664=12,Datenblatt!N664&gt;Datenblatt!$S$7),100,IF(AND($C664=11,Datenblatt!N664&gt;Datenblatt!$S$8),100,IF(Übersicht!$C664=13,Datenblatt!$B$11*Datenblatt!N664^3+Datenblatt!$C$11*Datenblatt!N664^2+Datenblatt!$D$11*Datenblatt!N664+Datenblatt!$E$11,IF(Übersicht!$C664=14,Datenblatt!$B$12*Datenblatt!N664^3+Datenblatt!$C$12*Datenblatt!N664^2+Datenblatt!$D$12*Datenblatt!N664+Datenblatt!$E$12,IF(Übersicht!$C664=15,Datenblatt!$B$13*Datenblatt!N664^3+Datenblatt!$C$13*Datenblatt!N664^2+Datenblatt!$D$13*Datenblatt!N664+Datenblatt!$E$13,IF(Übersicht!$C664=16,Datenblatt!$B$14*Datenblatt!N664^3+Datenblatt!$C$14*Datenblatt!N664^2+Datenblatt!$D$14*Datenblatt!N664+Datenblatt!$E$14,IF(Übersicht!$C664=12,Datenblatt!$B$15*Datenblatt!N664^3+Datenblatt!$C$15*Datenblatt!N664^2+Datenblatt!$D$15*Datenblatt!N664+Datenblatt!$E$15,IF(Übersicht!$C664=11,Datenblatt!$B$16*Datenblatt!N664^3+Datenblatt!$C$16*Datenblatt!N664^2+Datenblatt!$D$16*Datenblatt!N664+Datenblatt!$E$16,0))))))))))))))))))</f>
        <v>#DIV/0!</v>
      </c>
      <c r="L664">
        <f>IF(AND($C664=13,G664&lt;Datenblatt!$V$3),0,IF(AND($C664=14,G664&lt;Datenblatt!$V$4),0,IF(AND($C664=15,G664&lt;Datenblatt!$V$5),0,IF(AND($C664=16,G664&lt;Datenblatt!$V$6),0,IF(AND($C664=12,G664&lt;Datenblatt!$V$7),0,IF(AND($C664=11,G664&lt;Datenblatt!$V$8),0,IF(AND($C664=13,G664&gt;Datenblatt!$U$3),100,IF(AND($C664=14,G664&gt;Datenblatt!$U$4),100,IF(AND($C664=15,G664&gt;Datenblatt!$U$5),100,IF(AND($C664=16,G664&gt;Datenblatt!$U$6),100,IF(AND($C664=12,G664&gt;Datenblatt!$U$7),100,IF(AND($C664=11,G664&gt;Datenblatt!$U$8),100,IF($C664=13,(Datenblatt!$B$19*Übersicht!G664^3)+(Datenblatt!$C$19*Übersicht!G664^2)+(Datenblatt!$D$19*Übersicht!G664)+Datenblatt!$E$19,IF($C664=14,(Datenblatt!$B$20*Übersicht!G664^3)+(Datenblatt!$C$20*Übersicht!G664^2)+(Datenblatt!$D$20*Übersicht!G664)+Datenblatt!$E$20,IF($C664=15,(Datenblatt!$B$21*Übersicht!G664^3)+(Datenblatt!$C$21*Übersicht!G664^2)+(Datenblatt!$D$21*Übersicht!G664)+Datenblatt!$E$21,IF($C664=16,(Datenblatt!$B$22*Übersicht!G664^3)+(Datenblatt!$C$22*Übersicht!G664^2)+(Datenblatt!$D$22*Übersicht!G664)+Datenblatt!$E$22,IF($C664=12,(Datenblatt!$B$23*Übersicht!G664^3)+(Datenblatt!$C$23*Übersicht!G664^2)+(Datenblatt!$D$23*Übersicht!G664)+Datenblatt!$E$23,IF($C664=11,(Datenblatt!$B$24*Übersicht!G664^3)+(Datenblatt!$C$24*Übersicht!G664^2)+(Datenblatt!$D$24*Übersicht!G664)+Datenblatt!$E$24,0))))))))))))))))))</f>
        <v>0</v>
      </c>
      <c r="M664">
        <f>IF(AND(H664="",C664=11),Datenblatt!$I$26,IF(AND(H664="",C664=12),Datenblatt!$I$26,IF(AND(H664="",C664=16),Datenblatt!$I$27,IF(AND(H664="",C664=15),Datenblatt!$I$26,IF(AND(H664="",C664=14),Datenblatt!$I$26,IF(AND(H664="",C664=13),Datenblatt!$I$26,IF(AND($C664=13,H664&gt;Datenblatt!$X$3),0,IF(AND($C664=14,H664&gt;Datenblatt!$X$4),0,IF(AND($C664=15,H664&gt;Datenblatt!$X$5),0,IF(AND($C664=16,H664&gt;Datenblatt!$X$6),0,IF(AND($C664=12,H664&gt;Datenblatt!$X$7),0,IF(AND($C664=11,H664&gt;Datenblatt!$X$8),0,IF(AND($C664=13,H664&lt;Datenblatt!$W$3),100,IF(AND($C664=14,H664&lt;Datenblatt!$W$4),100,IF(AND($C664=15,H664&lt;Datenblatt!$W$5),100,IF(AND($C664=16,H664&lt;Datenblatt!$W$6),100,IF(AND($C664=12,H664&lt;Datenblatt!$W$7),100,IF(AND($C664=11,H664&lt;Datenblatt!$W$8),100,IF($C664=13,(Datenblatt!$B$27*Übersicht!H664^3)+(Datenblatt!$C$27*Übersicht!H664^2)+(Datenblatt!$D$27*Übersicht!H664)+Datenblatt!$E$27,IF($C664=14,(Datenblatt!$B$28*Übersicht!H664^3)+(Datenblatt!$C$28*Übersicht!H664^2)+(Datenblatt!$D$28*Übersicht!H664)+Datenblatt!$E$28,IF($C664=15,(Datenblatt!$B$29*Übersicht!H664^3)+(Datenblatt!$C$29*Übersicht!H664^2)+(Datenblatt!$D$29*Übersicht!H664)+Datenblatt!$E$29,IF($C664=16,(Datenblatt!$B$30*Übersicht!H664^3)+(Datenblatt!$C$30*Übersicht!H664^2)+(Datenblatt!$D$30*Übersicht!H664)+Datenblatt!$E$30,IF($C664=12,(Datenblatt!$B$31*Übersicht!H664^3)+(Datenblatt!$C$31*Übersicht!H664^2)+(Datenblatt!$D$31*Übersicht!H664)+Datenblatt!$E$31,IF($C664=11,(Datenblatt!$B$32*Übersicht!H664^3)+(Datenblatt!$C$32*Übersicht!H664^2)+(Datenblatt!$D$32*Übersicht!H664)+Datenblatt!$E$32,0))))))))))))))))))))))))</f>
        <v>0</v>
      </c>
      <c r="N664">
        <f>IF(AND(H664="",C664=11),Datenblatt!$I$29,IF(AND(H664="",C664=12),Datenblatt!$I$29,IF(AND(H664="",C664=16),Datenblatt!$I$29,IF(AND(H664="",C664=15),Datenblatt!$I$29,IF(AND(H664="",C664=14),Datenblatt!$I$29,IF(AND(H664="",C664=13),Datenblatt!$I$29,IF(AND($C664=13,H664&gt;Datenblatt!$X$3),0,IF(AND($C664=14,H664&gt;Datenblatt!$X$4),0,IF(AND($C664=15,H664&gt;Datenblatt!$X$5),0,IF(AND($C664=16,H664&gt;Datenblatt!$X$6),0,IF(AND($C664=12,H664&gt;Datenblatt!$X$7),0,IF(AND($C664=11,H664&gt;Datenblatt!$X$8),0,IF(AND($C664=13,H664&lt;Datenblatt!$W$3),100,IF(AND($C664=14,H664&lt;Datenblatt!$W$4),100,IF(AND($C664=15,H664&lt;Datenblatt!$W$5),100,IF(AND($C664=16,H664&lt;Datenblatt!$W$6),100,IF(AND($C664=12,H664&lt;Datenblatt!$W$7),100,IF(AND($C664=11,H664&lt;Datenblatt!$W$8),100,IF($C664=13,(Datenblatt!$B$27*Übersicht!H664^3)+(Datenblatt!$C$27*Übersicht!H664^2)+(Datenblatt!$D$27*Übersicht!H664)+Datenblatt!$E$27,IF($C664=14,(Datenblatt!$B$28*Übersicht!H664^3)+(Datenblatt!$C$28*Übersicht!H664^2)+(Datenblatt!$D$28*Übersicht!H664)+Datenblatt!$E$28,IF($C664=15,(Datenblatt!$B$29*Übersicht!H664^3)+(Datenblatt!$C$29*Übersicht!H664^2)+(Datenblatt!$D$29*Übersicht!H664)+Datenblatt!$E$29,IF($C664=16,(Datenblatt!$B$30*Übersicht!H664^3)+(Datenblatt!$C$30*Übersicht!H664^2)+(Datenblatt!$D$30*Übersicht!H664)+Datenblatt!$E$30,IF($C664=12,(Datenblatt!$B$31*Übersicht!H664^3)+(Datenblatt!$C$31*Übersicht!H664^2)+(Datenblatt!$D$31*Übersicht!H664)+Datenblatt!$E$31,IF($C664=11,(Datenblatt!$B$32*Übersicht!H664^3)+(Datenblatt!$C$32*Übersicht!H664^2)+(Datenblatt!$D$32*Übersicht!H664)+Datenblatt!$E$32,0))))))))))))))))))))))))</f>
        <v>0</v>
      </c>
      <c r="O664" s="2" t="e">
        <f t="shared" si="40"/>
        <v>#DIV/0!</v>
      </c>
      <c r="P664" s="2" t="e">
        <f t="shared" si="41"/>
        <v>#DIV/0!</v>
      </c>
      <c r="R664" s="2"/>
      <c r="S664" s="2">
        <f>Datenblatt!$I$10</f>
        <v>62.816491055091916</v>
      </c>
      <c r="T664" s="2">
        <f>Datenblatt!$I$18</f>
        <v>62.379148900450787</v>
      </c>
      <c r="U664" s="2">
        <f>Datenblatt!$I$26</f>
        <v>55.885385458572635</v>
      </c>
      <c r="V664" s="2">
        <f>Datenblatt!$I$34</f>
        <v>60.727085155488531</v>
      </c>
      <c r="W664" s="7" t="e">
        <f t="shared" si="42"/>
        <v>#DIV/0!</v>
      </c>
      <c r="Y664" s="2">
        <f>Datenblatt!$I$5</f>
        <v>73.48733784597421</v>
      </c>
      <c r="Z664">
        <f>Datenblatt!$I$13</f>
        <v>79.926562848016317</v>
      </c>
      <c r="AA664">
        <f>Datenblatt!$I$21</f>
        <v>79.953620531215734</v>
      </c>
      <c r="AB664">
        <f>Datenblatt!$I$29</f>
        <v>70.851454876954847</v>
      </c>
      <c r="AC664">
        <f>Datenblatt!$I$37</f>
        <v>75.813025407742586</v>
      </c>
      <c r="AD664" s="7" t="e">
        <f t="shared" si="43"/>
        <v>#DIV/0!</v>
      </c>
    </row>
    <row r="665" spans="10:30" ht="19" x14ac:dyDescent="0.25">
      <c r="J665" s="3" t="e">
        <f>IF(AND($C665=13,Datenblatt!M665&lt;Datenblatt!$R$3),0,IF(AND($C665=14,Datenblatt!M665&lt;Datenblatt!$R$4),0,IF(AND($C665=15,Datenblatt!M665&lt;Datenblatt!$R$5),0,IF(AND($C665=16,Datenblatt!M665&lt;Datenblatt!$R$6),0,IF(AND($C665=12,Datenblatt!M665&lt;Datenblatt!$R$7),0,IF(AND($C665=11,Datenblatt!M665&lt;Datenblatt!$R$8),0,IF(AND($C665=13,Datenblatt!M665&gt;Datenblatt!$Q$3),100,IF(AND($C665=14,Datenblatt!M665&gt;Datenblatt!$Q$4),100,IF(AND($C665=15,Datenblatt!M665&gt;Datenblatt!$Q$5),100,IF(AND($C665=16,Datenblatt!M665&gt;Datenblatt!$Q$6),100,IF(AND($C665=12,Datenblatt!M665&gt;Datenblatt!$Q$7),100,IF(AND($C665=11,Datenblatt!M665&gt;Datenblatt!$Q$8),100,IF(Übersicht!$C665=13,Datenblatt!$B$3*Datenblatt!M665^3+Datenblatt!$C$3*Datenblatt!M665^2+Datenblatt!$D$3*Datenblatt!M665+Datenblatt!$E$3,IF(Übersicht!$C665=14,Datenblatt!$B$4*Datenblatt!M665^3+Datenblatt!$C$4*Datenblatt!M665^2+Datenblatt!$D$4*Datenblatt!M665+Datenblatt!$E$4,IF(Übersicht!$C665=15,Datenblatt!$B$5*Datenblatt!M665^3+Datenblatt!$C$5*Datenblatt!M665^2+Datenblatt!$D$5*Datenblatt!M665+Datenblatt!$E$5,IF(Übersicht!$C665=16,Datenblatt!$B$6*Datenblatt!M665^3+Datenblatt!$C$6*Datenblatt!M665^2+Datenblatt!$D$6*Datenblatt!M665+Datenblatt!$E$6,IF(Übersicht!$C665=12,Datenblatt!$B$7*Datenblatt!M665^3+Datenblatt!$C$7*Datenblatt!M665^2+Datenblatt!$D$7*Datenblatt!M665+Datenblatt!$E$7,IF(Übersicht!$C665=11,Datenblatt!$B$8*Datenblatt!M665^3+Datenblatt!$C$8*Datenblatt!M665^2+Datenblatt!$D$8*Datenblatt!M665+Datenblatt!$E$8,0))))))))))))))))))</f>
        <v>#DIV/0!</v>
      </c>
      <c r="K665" t="e">
        <f>IF(AND(Übersicht!$C665=13,Datenblatt!N665&lt;Datenblatt!$T$3),0,IF(AND(Übersicht!$C665=14,Datenblatt!N665&lt;Datenblatt!$T$4),0,IF(AND(Übersicht!$C665=15,Datenblatt!N665&lt;Datenblatt!$T$5),0,IF(AND(Übersicht!$C665=16,Datenblatt!N665&lt;Datenblatt!$T$6),0,IF(AND(Übersicht!$C665=12,Datenblatt!N665&lt;Datenblatt!$T$7),0,IF(AND(Übersicht!$C665=11,Datenblatt!N665&lt;Datenblatt!$T$8),0,IF(AND($C665=13,Datenblatt!N665&gt;Datenblatt!$S$3),100,IF(AND($C665=14,Datenblatt!N665&gt;Datenblatt!$S$4),100,IF(AND($C665=15,Datenblatt!N665&gt;Datenblatt!$S$5),100,IF(AND($C665=16,Datenblatt!N665&gt;Datenblatt!$S$6),100,IF(AND($C665=12,Datenblatt!N665&gt;Datenblatt!$S$7),100,IF(AND($C665=11,Datenblatt!N665&gt;Datenblatt!$S$8),100,IF(Übersicht!$C665=13,Datenblatt!$B$11*Datenblatt!N665^3+Datenblatt!$C$11*Datenblatt!N665^2+Datenblatt!$D$11*Datenblatt!N665+Datenblatt!$E$11,IF(Übersicht!$C665=14,Datenblatt!$B$12*Datenblatt!N665^3+Datenblatt!$C$12*Datenblatt!N665^2+Datenblatt!$D$12*Datenblatt!N665+Datenblatt!$E$12,IF(Übersicht!$C665=15,Datenblatt!$B$13*Datenblatt!N665^3+Datenblatt!$C$13*Datenblatt!N665^2+Datenblatt!$D$13*Datenblatt!N665+Datenblatt!$E$13,IF(Übersicht!$C665=16,Datenblatt!$B$14*Datenblatt!N665^3+Datenblatt!$C$14*Datenblatt!N665^2+Datenblatt!$D$14*Datenblatt!N665+Datenblatt!$E$14,IF(Übersicht!$C665=12,Datenblatt!$B$15*Datenblatt!N665^3+Datenblatt!$C$15*Datenblatt!N665^2+Datenblatt!$D$15*Datenblatt!N665+Datenblatt!$E$15,IF(Übersicht!$C665=11,Datenblatt!$B$16*Datenblatt!N665^3+Datenblatt!$C$16*Datenblatt!N665^2+Datenblatt!$D$16*Datenblatt!N665+Datenblatt!$E$16,0))))))))))))))))))</f>
        <v>#DIV/0!</v>
      </c>
      <c r="L665">
        <f>IF(AND($C665=13,G665&lt;Datenblatt!$V$3),0,IF(AND($C665=14,G665&lt;Datenblatt!$V$4),0,IF(AND($C665=15,G665&lt;Datenblatt!$V$5),0,IF(AND($C665=16,G665&lt;Datenblatt!$V$6),0,IF(AND($C665=12,G665&lt;Datenblatt!$V$7),0,IF(AND($C665=11,G665&lt;Datenblatt!$V$8),0,IF(AND($C665=13,G665&gt;Datenblatt!$U$3),100,IF(AND($C665=14,G665&gt;Datenblatt!$U$4),100,IF(AND($C665=15,G665&gt;Datenblatt!$U$5),100,IF(AND($C665=16,G665&gt;Datenblatt!$U$6),100,IF(AND($C665=12,G665&gt;Datenblatt!$U$7),100,IF(AND($C665=11,G665&gt;Datenblatt!$U$8),100,IF($C665=13,(Datenblatt!$B$19*Übersicht!G665^3)+(Datenblatt!$C$19*Übersicht!G665^2)+(Datenblatt!$D$19*Übersicht!G665)+Datenblatt!$E$19,IF($C665=14,(Datenblatt!$B$20*Übersicht!G665^3)+(Datenblatt!$C$20*Übersicht!G665^2)+(Datenblatt!$D$20*Übersicht!G665)+Datenblatt!$E$20,IF($C665=15,(Datenblatt!$B$21*Übersicht!G665^3)+(Datenblatt!$C$21*Übersicht!G665^2)+(Datenblatt!$D$21*Übersicht!G665)+Datenblatt!$E$21,IF($C665=16,(Datenblatt!$B$22*Übersicht!G665^3)+(Datenblatt!$C$22*Übersicht!G665^2)+(Datenblatt!$D$22*Übersicht!G665)+Datenblatt!$E$22,IF($C665=12,(Datenblatt!$B$23*Übersicht!G665^3)+(Datenblatt!$C$23*Übersicht!G665^2)+(Datenblatt!$D$23*Übersicht!G665)+Datenblatt!$E$23,IF($C665=11,(Datenblatt!$B$24*Übersicht!G665^3)+(Datenblatt!$C$24*Übersicht!G665^2)+(Datenblatt!$D$24*Übersicht!G665)+Datenblatt!$E$24,0))))))))))))))))))</f>
        <v>0</v>
      </c>
      <c r="M665">
        <f>IF(AND(H665="",C665=11),Datenblatt!$I$26,IF(AND(H665="",C665=12),Datenblatt!$I$26,IF(AND(H665="",C665=16),Datenblatt!$I$27,IF(AND(H665="",C665=15),Datenblatt!$I$26,IF(AND(H665="",C665=14),Datenblatt!$I$26,IF(AND(H665="",C665=13),Datenblatt!$I$26,IF(AND($C665=13,H665&gt;Datenblatt!$X$3),0,IF(AND($C665=14,H665&gt;Datenblatt!$X$4),0,IF(AND($C665=15,H665&gt;Datenblatt!$X$5),0,IF(AND($C665=16,H665&gt;Datenblatt!$X$6),0,IF(AND($C665=12,H665&gt;Datenblatt!$X$7),0,IF(AND($C665=11,H665&gt;Datenblatt!$X$8),0,IF(AND($C665=13,H665&lt;Datenblatt!$W$3),100,IF(AND($C665=14,H665&lt;Datenblatt!$W$4),100,IF(AND($C665=15,H665&lt;Datenblatt!$W$5),100,IF(AND($C665=16,H665&lt;Datenblatt!$W$6),100,IF(AND($C665=12,H665&lt;Datenblatt!$W$7),100,IF(AND($C665=11,H665&lt;Datenblatt!$W$8),100,IF($C665=13,(Datenblatt!$B$27*Übersicht!H665^3)+(Datenblatt!$C$27*Übersicht!H665^2)+(Datenblatt!$D$27*Übersicht!H665)+Datenblatt!$E$27,IF($C665=14,(Datenblatt!$B$28*Übersicht!H665^3)+(Datenblatt!$C$28*Übersicht!H665^2)+(Datenblatt!$D$28*Übersicht!H665)+Datenblatt!$E$28,IF($C665=15,(Datenblatt!$B$29*Übersicht!H665^3)+(Datenblatt!$C$29*Übersicht!H665^2)+(Datenblatt!$D$29*Übersicht!H665)+Datenblatt!$E$29,IF($C665=16,(Datenblatt!$B$30*Übersicht!H665^3)+(Datenblatt!$C$30*Übersicht!H665^2)+(Datenblatt!$D$30*Übersicht!H665)+Datenblatt!$E$30,IF($C665=12,(Datenblatt!$B$31*Übersicht!H665^3)+(Datenblatt!$C$31*Übersicht!H665^2)+(Datenblatt!$D$31*Übersicht!H665)+Datenblatt!$E$31,IF($C665=11,(Datenblatt!$B$32*Übersicht!H665^3)+(Datenblatt!$C$32*Übersicht!H665^2)+(Datenblatt!$D$32*Übersicht!H665)+Datenblatt!$E$32,0))))))))))))))))))))))))</f>
        <v>0</v>
      </c>
      <c r="N665">
        <f>IF(AND(H665="",C665=11),Datenblatt!$I$29,IF(AND(H665="",C665=12),Datenblatt!$I$29,IF(AND(H665="",C665=16),Datenblatt!$I$29,IF(AND(H665="",C665=15),Datenblatt!$I$29,IF(AND(H665="",C665=14),Datenblatt!$I$29,IF(AND(H665="",C665=13),Datenblatt!$I$29,IF(AND($C665=13,H665&gt;Datenblatt!$X$3),0,IF(AND($C665=14,H665&gt;Datenblatt!$X$4),0,IF(AND($C665=15,H665&gt;Datenblatt!$X$5),0,IF(AND($C665=16,H665&gt;Datenblatt!$X$6),0,IF(AND($C665=12,H665&gt;Datenblatt!$X$7),0,IF(AND($C665=11,H665&gt;Datenblatt!$X$8),0,IF(AND($C665=13,H665&lt;Datenblatt!$W$3),100,IF(AND($C665=14,H665&lt;Datenblatt!$W$4),100,IF(AND($C665=15,H665&lt;Datenblatt!$W$5),100,IF(AND($C665=16,H665&lt;Datenblatt!$W$6),100,IF(AND($C665=12,H665&lt;Datenblatt!$W$7),100,IF(AND($C665=11,H665&lt;Datenblatt!$W$8),100,IF($C665=13,(Datenblatt!$B$27*Übersicht!H665^3)+(Datenblatt!$C$27*Übersicht!H665^2)+(Datenblatt!$D$27*Übersicht!H665)+Datenblatt!$E$27,IF($C665=14,(Datenblatt!$B$28*Übersicht!H665^3)+(Datenblatt!$C$28*Übersicht!H665^2)+(Datenblatt!$D$28*Übersicht!H665)+Datenblatt!$E$28,IF($C665=15,(Datenblatt!$B$29*Übersicht!H665^3)+(Datenblatt!$C$29*Übersicht!H665^2)+(Datenblatt!$D$29*Übersicht!H665)+Datenblatt!$E$29,IF($C665=16,(Datenblatt!$B$30*Übersicht!H665^3)+(Datenblatt!$C$30*Übersicht!H665^2)+(Datenblatt!$D$30*Übersicht!H665)+Datenblatt!$E$30,IF($C665=12,(Datenblatt!$B$31*Übersicht!H665^3)+(Datenblatt!$C$31*Übersicht!H665^2)+(Datenblatt!$D$31*Übersicht!H665)+Datenblatt!$E$31,IF($C665=11,(Datenblatt!$B$32*Übersicht!H665^3)+(Datenblatt!$C$32*Übersicht!H665^2)+(Datenblatt!$D$32*Übersicht!H665)+Datenblatt!$E$32,0))))))))))))))))))))))))</f>
        <v>0</v>
      </c>
      <c r="O665" s="2" t="e">
        <f t="shared" si="40"/>
        <v>#DIV/0!</v>
      </c>
      <c r="P665" s="2" t="e">
        <f t="shared" si="41"/>
        <v>#DIV/0!</v>
      </c>
      <c r="R665" s="2"/>
      <c r="S665" s="2">
        <f>Datenblatt!$I$10</f>
        <v>62.816491055091916</v>
      </c>
      <c r="T665" s="2">
        <f>Datenblatt!$I$18</f>
        <v>62.379148900450787</v>
      </c>
      <c r="U665" s="2">
        <f>Datenblatt!$I$26</f>
        <v>55.885385458572635</v>
      </c>
      <c r="V665" s="2">
        <f>Datenblatt!$I$34</f>
        <v>60.727085155488531</v>
      </c>
      <c r="W665" s="7" t="e">
        <f t="shared" si="42"/>
        <v>#DIV/0!</v>
      </c>
      <c r="Y665" s="2">
        <f>Datenblatt!$I$5</f>
        <v>73.48733784597421</v>
      </c>
      <c r="Z665">
        <f>Datenblatt!$I$13</f>
        <v>79.926562848016317</v>
      </c>
      <c r="AA665">
        <f>Datenblatt!$I$21</f>
        <v>79.953620531215734</v>
      </c>
      <c r="AB665">
        <f>Datenblatt!$I$29</f>
        <v>70.851454876954847</v>
      </c>
      <c r="AC665">
        <f>Datenblatt!$I$37</f>
        <v>75.813025407742586</v>
      </c>
      <c r="AD665" s="7" t="e">
        <f t="shared" si="43"/>
        <v>#DIV/0!</v>
      </c>
    </row>
    <row r="666" spans="10:30" ht="19" x14ac:dyDescent="0.25">
      <c r="J666" s="3" t="e">
        <f>IF(AND($C666=13,Datenblatt!M666&lt;Datenblatt!$R$3),0,IF(AND($C666=14,Datenblatt!M666&lt;Datenblatt!$R$4),0,IF(AND($C666=15,Datenblatt!M666&lt;Datenblatt!$R$5),0,IF(AND($C666=16,Datenblatt!M666&lt;Datenblatt!$R$6),0,IF(AND($C666=12,Datenblatt!M666&lt;Datenblatt!$R$7),0,IF(AND($C666=11,Datenblatt!M666&lt;Datenblatt!$R$8),0,IF(AND($C666=13,Datenblatt!M666&gt;Datenblatt!$Q$3),100,IF(AND($C666=14,Datenblatt!M666&gt;Datenblatt!$Q$4),100,IF(AND($C666=15,Datenblatt!M666&gt;Datenblatt!$Q$5),100,IF(AND($C666=16,Datenblatt!M666&gt;Datenblatt!$Q$6),100,IF(AND($C666=12,Datenblatt!M666&gt;Datenblatt!$Q$7),100,IF(AND($C666=11,Datenblatt!M666&gt;Datenblatt!$Q$8),100,IF(Übersicht!$C666=13,Datenblatt!$B$3*Datenblatt!M666^3+Datenblatt!$C$3*Datenblatt!M666^2+Datenblatt!$D$3*Datenblatt!M666+Datenblatt!$E$3,IF(Übersicht!$C666=14,Datenblatt!$B$4*Datenblatt!M666^3+Datenblatt!$C$4*Datenblatt!M666^2+Datenblatt!$D$4*Datenblatt!M666+Datenblatt!$E$4,IF(Übersicht!$C666=15,Datenblatt!$B$5*Datenblatt!M666^3+Datenblatt!$C$5*Datenblatt!M666^2+Datenblatt!$D$5*Datenblatt!M666+Datenblatt!$E$5,IF(Übersicht!$C666=16,Datenblatt!$B$6*Datenblatt!M666^3+Datenblatt!$C$6*Datenblatt!M666^2+Datenblatt!$D$6*Datenblatt!M666+Datenblatt!$E$6,IF(Übersicht!$C666=12,Datenblatt!$B$7*Datenblatt!M666^3+Datenblatt!$C$7*Datenblatt!M666^2+Datenblatt!$D$7*Datenblatt!M666+Datenblatt!$E$7,IF(Übersicht!$C666=11,Datenblatt!$B$8*Datenblatt!M666^3+Datenblatt!$C$8*Datenblatt!M666^2+Datenblatt!$D$8*Datenblatt!M666+Datenblatt!$E$8,0))))))))))))))))))</f>
        <v>#DIV/0!</v>
      </c>
      <c r="K666" t="e">
        <f>IF(AND(Übersicht!$C666=13,Datenblatt!N666&lt;Datenblatt!$T$3),0,IF(AND(Übersicht!$C666=14,Datenblatt!N666&lt;Datenblatt!$T$4),0,IF(AND(Übersicht!$C666=15,Datenblatt!N666&lt;Datenblatt!$T$5),0,IF(AND(Übersicht!$C666=16,Datenblatt!N666&lt;Datenblatt!$T$6),0,IF(AND(Übersicht!$C666=12,Datenblatt!N666&lt;Datenblatt!$T$7),0,IF(AND(Übersicht!$C666=11,Datenblatt!N666&lt;Datenblatt!$T$8),0,IF(AND($C666=13,Datenblatt!N666&gt;Datenblatt!$S$3),100,IF(AND($C666=14,Datenblatt!N666&gt;Datenblatt!$S$4),100,IF(AND($C666=15,Datenblatt!N666&gt;Datenblatt!$S$5),100,IF(AND($C666=16,Datenblatt!N666&gt;Datenblatt!$S$6),100,IF(AND($C666=12,Datenblatt!N666&gt;Datenblatt!$S$7),100,IF(AND($C666=11,Datenblatt!N666&gt;Datenblatt!$S$8),100,IF(Übersicht!$C666=13,Datenblatt!$B$11*Datenblatt!N666^3+Datenblatt!$C$11*Datenblatt!N666^2+Datenblatt!$D$11*Datenblatt!N666+Datenblatt!$E$11,IF(Übersicht!$C666=14,Datenblatt!$B$12*Datenblatt!N666^3+Datenblatt!$C$12*Datenblatt!N666^2+Datenblatt!$D$12*Datenblatt!N666+Datenblatt!$E$12,IF(Übersicht!$C666=15,Datenblatt!$B$13*Datenblatt!N666^3+Datenblatt!$C$13*Datenblatt!N666^2+Datenblatt!$D$13*Datenblatt!N666+Datenblatt!$E$13,IF(Übersicht!$C666=16,Datenblatt!$B$14*Datenblatt!N666^3+Datenblatt!$C$14*Datenblatt!N666^2+Datenblatt!$D$14*Datenblatt!N666+Datenblatt!$E$14,IF(Übersicht!$C666=12,Datenblatt!$B$15*Datenblatt!N666^3+Datenblatt!$C$15*Datenblatt!N666^2+Datenblatt!$D$15*Datenblatt!N666+Datenblatt!$E$15,IF(Übersicht!$C666=11,Datenblatt!$B$16*Datenblatt!N666^3+Datenblatt!$C$16*Datenblatt!N666^2+Datenblatt!$D$16*Datenblatt!N666+Datenblatt!$E$16,0))))))))))))))))))</f>
        <v>#DIV/0!</v>
      </c>
      <c r="L666">
        <f>IF(AND($C666=13,G666&lt;Datenblatt!$V$3),0,IF(AND($C666=14,G666&lt;Datenblatt!$V$4),0,IF(AND($C666=15,G666&lt;Datenblatt!$V$5),0,IF(AND($C666=16,G666&lt;Datenblatt!$V$6),0,IF(AND($C666=12,G666&lt;Datenblatt!$V$7),0,IF(AND($C666=11,G666&lt;Datenblatt!$V$8),0,IF(AND($C666=13,G666&gt;Datenblatt!$U$3),100,IF(AND($C666=14,G666&gt;Datenblatt!$U$4),100,IF(AND($C666=15,G666&gt;Datenblatt!$U$5),100,IF(AND($C666=16,G666&gt;Datenblatt!$U$6),100,IF(AND($C666=12,G666&gt;Datenblatt!$U$7),100,IF(AND($C666=11,G666&gt;Datenblatt!$U$8),100,IF($C666=13,(Datenblatt!$B$19*Übersicht!G666^3)+(Datenblatt!$C$19*Übersicht!G666^2)+(Datenblatt!$D$19*Übersicht!G666)+Datenblatt!$E$19,IF($C666=14,(Datenblatt!$B$20*Übersicht!G666^3)+(Datenblatt!$C$20*Übersicht!G666^2)+(Datenblatt!$D$20*Übersicht!G666)+Datenblatt!$E$20,IF($C666=15,(Datenblatt!$B$21*Übersicht!G666^3)+(Datenblatt!$C$21*Übersicht!G666^2)+(Datenblatt!$D$21*Übersicht!G666)+Datenblatt!$E$21,IF($C666=16,(Datenblatt!$B$22*Übersicht!G666^3)+(Datenblatt!$C$22*Übersicht!G666^2)+(Datenblatt!$D$22*Übersicht!G666)+Datenblatt!$E$22,IF($C666=12,(Datenblatt!$B$23*Übersicht!G666^3)+(Datenblatt!$C$23*Übersicht!G666^2)+(Datenblatt!$D$23*Übersicht!G666)+Datenblatt!$E$23,IF($C666=11,(Datenblatt!$B$24*Übersicht!G666^3)+(Datenblatt!$C$24*Übersicht!G666^2)+(Datenblatt!$D$24*Übersicht!G666)+Datenblatt!$E$24,0))))))))))))))))))</f>
        <v>0</v>
      </c>
      <c r="M666">
        <f>IF(AND(H666="",C666=11),Datenblatt!$I$26,IF(AND(H666="",C666=12),Datenblatt!$I$26,IF(AND(H666="",C666=16),Datenblatt!$I$27,IF(AND(H666="",C666=15),Datenblatt!$I$26,IF(AND(H666="",C666=14),Datenblatt!$I$26,IF(AND(H666="",C666=13),Datenblatt!$I$26,IF(AND($C666=13,H666&gt;Datenblatt!$X$3),0,IF(AND($C666=14,H666&gt;Datenblatt!$X$4),0,IF(AND($C666=15,H666&gt;Datenblatt!$X$5),0,IF(AND($C666=16,H666&gt;Datenblatt!$X$6),0,IF(AND($C666=12,H666&gt;Datenblatt!$X$7),0,IF(AND($C666=11,H666&gt;Datenblatt!$X$8),0,IF(AND($C666=13,H666&lt;Datenblatt!$W$3),100,IF(AND($C666=14,H666&lt;Datenblatt!$W$4),100,IF(AND($C666=15,H666&lt;Datenblatt!$W$5),100,IF(AND($C666=16,H666&lt;Datenblatt!$W$6),100,IF(AND($C666=12,H666&lt;Datenblatt!$W$7),100,IF(AND($C666=11,H666&lt;Datenblatt!$W$8),100,IF($C666=13,(Datenblatt!$B$27*Übersicht!H666^3)+(Datenblatt!$C$27*Übersicht!H666^2)+(Datenblatt!$D$27*Übersicht!H666)+Datenblatt!$E$27,IF($C666=14,(Datenblatt!$B$28*Übersicht!H666^3)+(Datenblatt!$C$28*Übersicht!H666^2)+(Datenblatt!$D$28*Übersicht!H666)+Datenblatt!$E$28,IF($C666=15,(Datenblatt!$B$29*Übersicht!H666^3)+(Datenblatt!$C$29*Übersicht!H666^2)+(Datenblatt!$D$29*Übersicht!H666)+Datenblatt!$E$29,IF($C666=16,(Datenblatt!$B$30*Übersicht!H666^3)+(Datenblatt!$C$30*Übersicht!H666^2)+(Datenblatt!$D$30*Übersicht!H666)+Datenblatt!$E$30,IF($C666=12,(Datenblatt!$B$31*Übersicht!H666^3)+(Datenblatt!$C$31*Übersicht!H666^2)+(Datenblatt!$D$31*Übersicht!H666)+Datenblatt!$E$31,IF($C666=11,(Datenblatt!$B$32*Übersicht!H666^3)+(Datenblatt!$C$32*Übersicht!H666^2)+(Datenblatt!$D$32*Übersicht!H666)+Datenblatt!$E$32,0))))))))))))))))))))))))</f>
        <v>0</v>
      </c>
      <c r="N666">
        <f>IF(AND(H666="",C666=11),Datenblatt!$I$29,IF(AND(H666="",C666=12),Datenblatt!$I$29,IF(AND(H666="",C666=16),Datenblatt!$I$29,IF(AND(H666="",C666=15),Datenblatt!$I$29,IF(AND(H666="",C666=14),Datenblatt!$I$29,IF(AND(H666="",C666=13),Datenblatt!$I$29,IF(AND($C666=13,H666&gt;Datenblatt!$X$3),0,IF(AND($C666=14,H666&gt;Datenblatt!$X$4),0,IF(AND($C666=15,H666&gt;Datenblatt!$X$5),0,IF(AND($C666=16,H666&gt;Datenblatt!$X$6),0,IF(AND($C666=12,H666&gt;Datenblatt!$X$7),0,IF(AND($C666=11,H666&gt;Datenblatt!$X$8),0,IF(AND($C666=13,H666&lt;Datenblatt!$W$3),100,IF(AND($C666=14,H666&lt;Datenblatt!$W$4),100,IF(AND($C666=15,H666&lt;Datenblatt!$W$5),100,IF(AND($C666=16,H666&lt;Datenblatt!$W$6),100,IF(AND($C666=12,H666&lt;Datenblatt!$W$7),100,IF(AND($C666=11,H666&lt;Datenblatt!$W$8),100,IF($C666=13,(Datenblatt!$B$27*Übersicht!H666^3)+(Datenblatt!$C$27*Übersicht!H666^2)+(Datenblatt!$D$27*Übersicht!H666)+Datenblatt!$E$27,IF($C666=14,(Datenblatt!$B$28*Übersicht!H666^3)+(Datenblatt!$C$28*Übersicht!H666^2)+(Datenblatt!$D$28*Übersicht!H666)+Datenblatt!$E$28,IF($C666=15,(Datenblatt!$B$29*Übersicht!H666^3)+(Datenblatt!$C$29*Übersicht!H666^2)+(Datenblatt!$D$29*Übersicht!H666)+Datenblatt!$E$29,IF($C666=16,(Datenblatt!$B$30*Übersicht!H666^3)+(Datenblatt!$C$30*Übersicht!H666^2)+(Datenblatt!$D$30*Übersicht!H666)+Datenblatt!$E$30,IF($C666=12,(Datenblatt!$B$31*Übersicht!H666^3)+(Datenblatt!$C$31*Übersicht!H666^2)+(Datenblatt!$D$31*Übersicht!H666)+Datenblatt!$E$31,IF($C666=11,(Datenblatt!$B$32*Übersicht!H666^3)+(Datenblatt!$C$32*Übersicht!H666^2)+(Datenblatt!$D$32*Übersicht!H666)+Datenblatt!$E$32,0))))))))))))))))))))))))</f>
        <v>0</v>
      </c>
      <c r="O666" s="2" t="e">
        <f t="shared" si="40"/>
        <v>#DIV/0!</v>
      </c>
      <c r="P666" s="2" t="e">
        <f t="shared" si="41"/>
        <v>#DIV/0!</v>
      </c>
      <c r="R666" s="2"/>
      <c r="S666" s="2">
        <f>Datenblatt!$I$10</f>
        <v>62.816491055091916</v>
      </c>
      <c r="T666" s="2">
        <f>Datenblatt!$I$18</f>
        <v>62.379148900450787</v>
      </c>
      <c r="U666" s="2">
        <f>Datenblatt!$I$26</f>
        <v>55.885385458572635</v>
      </c>
      <c r="V666" s="2">
        <f>Datenblatt!$I$34</f>
        <v>60.727085155488531</v>
      </c>
      <c r="W666" s="7" t="e">
        <f t="shared" si="42"/>
        <v>#DIV/0!</v>
      </c>
      <c r="Y666" s="2">
        <f>Datenblatt!$I$5</f>
        <v>73.48733784597421</v>
      </c>
      <c r="Z666">
        <f>Datenblatt!$I$13</f>
        <v>79.926562848016317</v>
      </c>
      <c r="AA666">
        <f>Datenblatt!$I$21</f>
        <v>79.953620531215734</v>
      </c>
      <c r="AB666">
        <f>Datenblatt!$I$29</f>
        <v>70.851454876954847</v>
      </c>
      <c r="AC666">
        <f>Datenblatt!$I$37</f>
        <v>75.813025407742586</v>
      </c>
      <c r="AD666" s="7" t="e">
        <f t="shared" si="43"/>
        <v>#DIV/0!</v>
      </c>
    </row>
    <row r="667" spans="10:30" ht="19" x14ac:dyDescent="0.25">
      <c r="J667" s="3" t="e">
        <f>IF(AND($C667=13,Datenblatt!M667&lt;Datenblatt!$R$3),0,IF(AND($C667=14,Datenblatt!M667&lt;Datenblatt!$R$4),0,IF(AND($C667=15,Datenblatt!M667&lt;Datenblatt!$R$5),0,IF(AND($C667=16,Datenblatt!M667&lt;Datenblatt!$R$6),0,IF(AND($C667=12,Datenblatt!M667&lt;Datenblatt!$R$7),0,IF(AND($C667=11,Datenblatt!M667&lt;Datenblatt!$R$8),0,IF(AND($C667=13,Datenblatt!M667&gt;Datenblatt!$Q$3),100,IF(AND($C667=14,Datenblatt!M667&gt;Datenblatt!$Q$4),100,IF(AND($C667=15,Datenblatt!M667&gt;Datenblatt!$Q$5),100,IF(AND($C667=16,Datenblatt!M667&gt;Datenblatt!$Q$6),100,IF(AND($C667=12,Datenblatt!M667&gt;Datenblatt!$Q$7),100,IF(AND($C667=11,Datenblatt!M667&gt;Datenblatt!$Q$8),100,IF(Übersicht!$C667=13,Datenblatt!$B$3*Datenblatt!M667^3+Datenblatt!$C$3*Datenblatt!M667^2+Datenblatt!$D$3*Datenblatt!M667+Datenblatt!$E$3,IF(Übersicht!$C667=14,Datenblatt!$B$4*Datenblatt!M667^3+Datenblatt!$C$4*Datenblatt!M667^2+Datenblatt!$D$4*Datenblatt!M667+Datenblatt!$E$4,IF(Übersicht!$C667=15,Datenblatt!$B$5*Datenblatt!M667^3+Datenblatt!$C$5*Datenblatt!M667^2+Datenblatt!$D$5*Datenblatt!M667+Datenblatt!$E$5,IF(Übersicht!$C667=16,Datenblatt!$B$6*Datenblatt!M667^3+Datenblatt!$C$6*Datenblatt!M667^2+Datenblatt!$D$6*Datenblatt!M667+Datenblatt!$E$6,IF(Übersicht!$C667=12,Datenblatt!$B$7*Datenblatt!M667^3+Datenblatt!$C$7*Datenblatt!M667^2+Datenblatt!$D$7*Datenblatt!M667+Datenblatt!$E$7,IF(Übersicht!$C667=11,Datenblatt!$B$8*Datenblatt!M667^3+Datenblatt!$C$8*Datenblatt!M667^2+Datenblatt!$D$8*Datenblatt!M667+Datenblatt!$E$8,0))))))))))))))))))</f>
        <v>#DIV/0!</v>
      </c>
      <c r="K667" t="e">
        <f>IF(AND(Übersicht!$C667=13,Datenblatt!N667&lt;Datenblatt!$T$3),0,IF(AND(Übersicht!$C667=14,Datenblatt!N667&lt;Datenblatt!$T$4),0,IF(AND(Übersicht!$C667=15,Datenblatt!N667&lt;Datenblatt!$T$5),0,IF(AND(Übersicht!$C667=16,Datenblatt!N667&lt;Datenblatt!$T$6),0,IF(AND(Übersicht!$C667=12,Datenblatt!N667&lt;Datenblatt!$T$7),0,IF(AND(Übersicht!$C667=11,Datenblatt!N667&lt;Datenblatt!$T$8),0,IF(AND($C667=13,Datenblatt!N667&gt;Datenblatt!$S$3),100,IF(AND($C667=14,Datenblatt!N667&gt;Datenblatt!$S$4),100,IF(AND($C667=15,Datenblatt!N667&gt;Datenblatt!$S$5),100,IF(AND($C667=16,Datenblatt!N667&gt;Datenblatt!$S$6),100,IF(AND($C667=12,Datenblatt!N667&gt;Datenblatt!$S$7),100,IF(AND($C667=11,Datenblatt!N667&gt;Datenblatt!$S$8),100,IF(Übersicht!$C667=13,Datenblatt!$B$11*Datenblatt!N667^3+Datenblatt!$C$11*Datenblatt!N667^2+Datenblatt!$D$11*Datenblatt!N667+Datenblatt!$E$11,IF(Übersicht!$C667=14,Datenblatt!$B$12*Datenblatt!N667^3+Datenblatt!$C$12*Datenblatt!N667^2+Datenblatt!$D$12*Datenblatt!N667+Datenblatt!$E$12,IF(Übersicht!$C667=15,Datenblatt!$B$13*Datenblatt!N667^3+Datenblatt!$C$13*Datenblatt!N667^2+Datenblatt!$D$13*Datenblatt!N667+Datenblatt!$E$13,IF(Übersicht!$C667=16,Datenblatt!$B$14*Datenblatt!N667^3+Datenblatt!$C$14*Datenblatt!N667^2+Datenblatt!$D$14*Datenblatt!N667+Datenblatt!$E$14,IF(Übersicht!$C667=12,Datenblatt!$B$15*Datenblatt!N667^3+Datenblatt!$C$15*Datenblatt!N667^2+Datenblatt!$D$15*Datenblatt!N667+Datenblatt!$E$15,IF(Übersicht!$C667=11,Datenblatt!$B$16*Datenblatt!N667^3+Datenblatt!$C$16*Datenblatt!N667^2+Datenblatt!$D$16*Datenblatt!N667+Datenblatt!$E$16,0))))))))))))))))))</f>
        <v>#DIV/0!</v>
      </c>
      <c r="L667">
        <f>IF(AND($C667=13,G667&lt;Datenblatt!$V$3),0,IF(AND($C667=14,G667&lt;Datenblatt!$V$4),0,IF(AND($C667=15,G667&lt;Datenblatt!$V$5),0,IF(AND($C667=16,G667&lt;Datenblatt!$V$6),0,IF(AND($C667=12,G667&lt;Datenblatt!$V$7),0,IF(AND($C667=11,G667&lt;Datenblatt!$V$8),0,IF(AND($C667=13,G667&gt;Datenblatt!$U$3),100,IF(AND($C667=14,G667&gt;Datenblatt!$U$4),100,IF(AND($C667=15,G667&gt;Datenblatt!$U$5),100,IF(AND($C667=16,G667&gt;Datenblatt!$U$6),100,IF(AND($C667=12,G667&gt;Datenblatt!$U$7),100,IF(AND($C667=11,G667&gt;Datenblatt!$U$8),100,IF($C667=13,(Datenblatt!$B$19*Übersicht!G667^3)+(Datenblatt!$C$19*Übersicht!G667^2)+(Datenblatt!$D$19*Übersicht!G667)+Datenblatt!$E$19,IF($C667=14,(Datenblatt!$B$20*Übersicht!G667^3)+(Datenblatt!$C$20*Übersicht!G667^2)+(Datenblatt!$D$20*Übersicht!G667)+Datenblatt!$E$20,IF($C667=15,(Datenblatt!$B$21*Übersicht!G667^3)+(Datenblatt!$C$21*Übersicht!G667^2)+(Datenblatt!$D$21*Übersicht!G667)+Datenblatt!$E$21,IF($C667=16,(Datenblatt!$B$22*Übersicht!G667^3)+(Datenblatt!$C$22*Übersicht!G667^2)+(Datenblatt!$D$22*Übersicht!G667)+Datenblatt!$E$22,IF($C667=12,(Datenblatt!$B$23*Übersicht!G667^3)+(Datenblatt!$C$23*Übersicht!G667^2)+(Datenblatt!$D$23*Übersicht!G667)+Datenblatt!$E$23,IF($C667=11,(Datenblatt!$B$24*Übersicht!G667^3)+(Datenblatt!$C$24*Übersicht!G667^2)+(Datenblatt!$D$24*Übersicht!G667)+Datenblatt!$E$24,0))))))))))))))))))</f>
        <v>0</v>
      </c>
      <c r="M667">
        <f>IF(AND(H667="",C667=11),Datenblatt!$I$26,IF(AND(H667="",C667=12),Datenblatt!$I$26,IF(AND(H667="",C667=16),Datenblatt!$I$27,IF(AND(H667="",C667=15),Datenblatt!$I$26,IF(AND(H667="",C667=14),Datenblatt!$I$26,IF(AND(H667="",C667=13),Datenblatt!$I$26,IF(AND($C667=13,H667&gt;Datenblatt!$X$3),0,IF(AND($C667=14,H667&gt;Datenblatt!$X$4),0,IF(AND($C667=15,H667&gt;Datenblatt!$X$5),0,IF(AND($C667=16,H667&gt;Datenblatt!$X$6),0,IF(AND($C667=12,H667&gt;Datenblatt!$X$7),0,IF(AND($C667=11,H667&gt;Datenblatt!$X$8),0,IF(AND($C667=13,H667&lt;Datenblatt!$W$3),100,IF(AND($C667=14,H667&lt;Datenblatt!$W$4),100,IF(AND($C667=15,H667&lt;Datenblatt!$W$5),100,IF(AND($C667=16,H667&lt;Datenblatt!$W$6),100,IF(AND($C667=12,H667&lt;Datenblatt!$W$7),100,IF(AND($C667=11,H667&lt;Datenblatt!$W$8),100,IF($C667=13,(Datenblatt!$B$27*Übersicht!H667^3)+(Datenblatt!$C$27*Übersicht!H667^2)+(Datenblatt!$D$27*Übersicht!H667)+Datenblatt!$E$27,IF($C667=14,(Datenblatt!$B$28*Übersicht!H667^3)+(Datenblatt!$C$28*Übersicht!H667^2)+(Datenblatt!$D$28*Übersicht!H667)+Datenblatt!$E$28,IF($C667=15,(Datenblatt!$B$29*Übersicht!H667^3)+(Datenblatt!$C$29*Übersicht!H667^2)+(Datenblatt!$D$29*Übersicht!H667)+Datenblatt!$E$29,IF($C667=16,(Datenblatt!$B$30*Übersicht!H667^3)+(Datenblatt!$C$30*Übersicht!H667^2)+(Datenblatt!$D$30*Übersicht!H667)+Datenblatt!$E$30,IF($C667=12,(Datenblatt!$B$31*Übersicht!H667^3)+(Datenblatt!$C$31*Übersicht!H667^2)+(Datenblatt!$D$31*Übersicht!H667)+Datenblatt!$E$31,IF($C667=11,(Datenblatt!$B$32*Übersicht!H667^3)+(Datenblatt!$C$32*Übersicht!H667^2)+(Datenblatt!$D$32*Übersicht!H667)+Datenblatt!$E$32,0))))))))))))))))))))))))</f>
        <v>0</v>
      </c>
      <c r="N667">
        <f>IF(AND(H667="",C667=11),Datenblatt!$I$29,IF(AND(H667="",C667=12),Datenblatt!$I$29,IF(AND(H667="",C667=16),Datenblatt!$I$29,IF(AND(H667="",C667=15),Datenblatt!$I$29,IF(AND(H667="",C667=14),Datenblatt!$I$29,IF(AND(H667="",C667=13),Datenblatt!$I$29,IF(AND($C667=13,H667&gt;Datenblatt!$X$3),0,IF(AND($C667=14,H667&gt;Datenblatt!$X$4),0,IF(AND($C667=15,H667&gt;Datenblatt!$X$5),0,IF(AND($C667=16,H667&gt;Datenblatt!$X$6),0,IF(AND($C667=12,H667&gt;Datenblatt!$X$7),0,IF(AND($C667=11,H667&gt;Datenblatt!$X$8),0,IF(AND($C667=13,H667&lt;Datenblatt!$W$3),100,IF(AND($C667=14,H667&lt;Datenblatt!$W$4),100,IF(AND($C667=15,H667&lt;Datenblatt!$W$5),100,IF(AND($C667=16,H667&lt;Datenblatt!$W$6),100,IF(AND($C667=12,H667&lt;Datenblatt!$W$7),100,IF(AND($C667=11,H667&lt;Datenblatt!$W$8),100,IF($C667=13,(Datenblatt!$B$27*Übersicht!H667^3)+(Datenblatt!$C$27*Übersicht!H667^2)+(Datenblatt!$D$27*Übersicht!H667)+Datenblatt!$E$27,IF($C667=14,(Datenblatt!$B$28*Übersicht!H667^3)+(Datenblatt!$C$28*Übersicht!H667^2)+(Datenblatt!$D$28*Übersicht!H667)+Datenblatt!$E$28,IF($C667=15,(Datenblatt!$B$29*Übersicht!H667^3)+(Datenblatt!$C$29*Übersicht!H667^2)+(Datenblatt!$D$29*Übersicht!H667)+Datenblatt!$E$29,IF($C667=16,(Datenblatt!$B$30*Übersicht!H667^3)+(Datenblatt!$C$30*Übersicht!H667^2)+(Datenblatt!$D$30*Übersicht!H667)+Datenblatt!$E$30,IF($C667=12,(Datenblatt!$B$31*Übersicht!H667^3)+(Datenblatt!$C$31*Übersicht!H667^2)+(Datenblatt!$D$31*Übersicht!H667)+Datenblatt!$E$31,IF($C667=11,(Datenblatt!$B$32*Übersicht!H667^3)+(Datenblatt!$C$32*Übersicht!H667^2)+(Datenblatt!$D$32*Übersicht!H667)+Datenblatt!$E$32,0))))))))))))))))))))))))</f>
        <v>0</v>
      </c>
      <c r="O667" s="2" t="e">
        <f t="shared" si="40"/>
        <v>#DIV/0!</v>
      </c>
      <c r="P667" s="2" t="e">
        <f t="shared" si="41"/>
        <v>#DIV/0!</v>
      </c>
      <c r="R667" s="2"/>
      <c r="S667" s="2">
        <f>Datenblatt!$I$10</f>
        <v>62.816491055091916</v>
      </c>
      <c r="T667" s="2">
        <f>Datenblatt!$I$18</f>
        <v>62.379148900450787</v>
      </c>
      <c r="U667" s="2">
        <f>Datenblatt!$I$26</f>
        <v>55.885385458572635</v>
      </c>
      <c r="V667" s="2">
        <f>Datenblatt!$I$34</f>
        <v>60.727085155488531</v>
      </c>
      <c r="W667" s="7" t="e">
        <f t="shared" si="42"/>
        <v>#DIV/0!</v>
      </c>
      <c r="Y667" s="2">
        <f>Datenblatt!$I$5</f>
        <v>73.48733784597421</v>
      </c>
      <c r="Z667">
        <f>Datenblatt!$I$13</f>
        <v>79.926562848016317</v>
      </c>
      <c r="AA667">
        <f>Datenblatt!$I$21</f>
        <v>79.953620531215734</v>
      </c>
      <c r="AB667">
        <f>Datenblatt!$I$29</f>
        <v>70.851454876954847</v>
      </c>
      <c r="AC667">
        <f>Datenblatt!$I$37</f>
        <v>75.813025407742586</v>
      </c>
      <c r="AD667" s="7" t="e">
        <f t="shared" si="43"/>
        <v>#DIV/0!</v>
      </c>
    </row>
    <row r="668" spans="10:30" ht="19" x14ac:dyDescent="0.25">
      <c r="J668" s="3" t="e">
        <f>IF(AND($C668=13,Datenblatt!M668&lt;Datenblatt!$R$3),0,IF(AND($C668=14,Datenblatt!M668&lt;Datenblatt!$R$4),0,IF(AND($C668=15,Datenblatt!M668&lt;Datenblatt!$R$5),0,IF(AND($C668=16,Datenblatt!M668&lt;Datenblatt!$R$6),0,IF(AND($C668=12,Datenblatt!M668&lt;Datenblatt!$R$7),0,IF(AND($C668=11,Datenblatt!M668&lt;Datenblatt!$R$8),0,IF(AND($C668=13,Datenblatt!M668&gt;Datenblatt!$Q$3),100,IF(AND($C668=14,Datenblatt!M668&gt;Datenblatt!$Q$4),100,IF(AND($C668=15,Datenblatt!M668&gt;Datenblatt!$Q$5),100,IF(AND($C668=16,Datenblatt!M668&gt;Datenblatt!$Q$6),100,IF(AND($C668=12,Datenblatt!M668&gt;Datenblatt!$Q$7),100,IF(AND($C668=11,Datenblatt!M668&gt;Datenblatt!$Q$8),100,IF(Übersicht!$C668=13,Datenblatt!$B$3*Datenblatt!M668^3+Datenblatt!$C$3*Datenblatt!M668^2+Datenblatt!$D$3*Datenblatt!M668+Datenblatt!$E$3,IF(Übersicht!$C668=14,Datenblatt!$B$4*Datenblatt!M668^3+Datenblatt!$C$4*Datenblatt!M668^2+Datenblatt!$D$4*Datenblatt!M668+Datenblatt!$E$4,IF(Übersicht!$C668=15,Datenblatt!$B$5*Datenblatt!M668^3+Datenblatt!$C$5*Datenblatt!M668^2+Datenblatt!$D$5*Datenblatt!M668+Datenblatt!$E$5,IF(Übersicht!$C668=16,Datenblatt!$B$6*Datenblatt!M668^3+Datenblatt!$C$6*Datenblatt!M668^2+Datenblatt!$D$6*Datenblatt!M668+Datenblatt!$E$6,IF(Übersicht!$C668=12,Datenblatt!$B$7*Datenblatt!M668^3+Datenblatt!$C$7*Datenblatt!M668^2+Datenblatt!$D$7*Datenblatt!M668+Datenblatt!$E$7,IF(Übersicht!$C668=11,Datenblatt!$B$8*Datenblatt!M668^3+Datenblatt!$C$8*Datenblatt!M668^2+Datenblatt!$D$8*Datenblatt!M668+Datenblatt!$E$8,0))))))))))))))))))</f>
        <v>#DIV/0!</v>
      </c>
      <c r="K668" t="e">
        <f>IF(AND(Übersicht!$C668=13,Datenblatt!N668&lt;Datenblatt!$T$3),0,IF(AND(Übersicht!$C668=14,Datenblatt!N668&lt;Datenblatt!$T$4),0,IF(AND(Übersicht!$C668=15,Datenblatt!N668&lt;Datenblatt!$T$5),0,IF(AND(Übersicht!$C668=16,Datenblatt!N668&lt;Datenblatt!$T$6),0,IF(AND(Übersicht!$C668=12,Datenblatt!N668&lt;Datenblatt!$T$7),0,IF(AND(Übersicht!$C668=11,Datenblatt!N668&lt;Datenblatt!$T$8),0,IF(AND($C668=13,Datenblatt!N668&gt;Datenblatt!$S$3),100,IF(AND($C668=14,Datenblatt!N668&gt;Datenblatt!$S$4),100,IF(AND($C668=15,Datenblatt!N668&gt;Datenblatt!$S$5),100,IF(AND($C668=16,Datenblatt!N668&gt;Datenblatt!$S$6),100,IF(AND($C668=12,Datenblatt!N668&gt;Datenblatt!$S$7),100,IF(AND($C668=11,Datenblatt!N668&gt;Datenblatt!$S$8),100,IF(Übersicht!$C668=13,Datenblatt!$B$11*Datenblatt!N668^3+Datenblatt!$C$11*Datenblatt!N668^2+Datenblatt!$D$11*Datenblatt!N668+Datenblatt!$E$11,IF(Übersicht!$C668=14,Datenblatt!$B$12*Datenblatt!N668^3+Datenblatt!$C$12*Datenblatt!N668^2+Datenblatt!$D$12*Datenblatt!N668+Datenblatt!$E$12,IF(Übersicht!$C668=15,Datenblatt!$B$13*Datenblatt!N668^3+Datenblatt!$C$13*Datenblatt!N668^2+Datenblatt!$D$13*Datenblatt!N668+Datenblatt!$E$13,IF(Übersicht!$C668=16,Datenblatt!$B$14*Datenblatt!N668^3+Datenblatt!$C$14*Datenblatt!N668^2+Datenblatt!$D$14*Datenblatt!N668+Datenblatt!$E$14,IF(Übersicht!$C668=12,Datenblatt!$B$15*Datenblatt!N668^3+Datenblatt!$C$15*Datenblatt!N668^2+Datenblatt!$D$15*Datenblatt!N668+Datenblatt!$E$15,IF(Übersicht!$C668=11,Datenblatt!$B$16*Datenblatt!N668^3+Datenblatt!$C$16*Datenblatt!N668^2+Datenblatt!$D$16*Datenblatt!N668+Datenblatt!$E$16,0))))))))))))))))))</f>
        <v>#DIV/0!</v>
      </c>
      <c r="L668">
        <f>IF(AND($C668=13,G668&lt;Datenblatt!$V$3),0,IF(AND($C668=14,G668&lt;Datenblatt!$V$4),0,IF(AND($C668=15,G668&lt;Datenblatt!$V$5),0,IF(AND($C668=16,G668&lt;Datenblatt!$V$6),0,IF(AND($C668=12,G668&lt;Datenblatt!$V$7),0,IF(AND($C668=11,G668&lt;Datenblatt!$V$8),0,IF(AND($C668=13,G668&gt;Datenblatt!$U$3),100,IF(AND($C668=14,G668&gt;Datenblatt!$U$4),100,IF(AND($C668=15,G668&gt;Datenblatt!$U$5),100,IF(AND($C668=16,G668&gt;Datenblatt!$U$6),100,IF(AND($C668=12,G668&gt;Datenblatt!$U$7),100,IF(AND($C668=11,G668&gt;Datenblatt!$U$8),100,IF($C668=13,(Datenblatt!$B$19*Übersicht!G668^3)+(Datenblatt!$C$19*Übersicht!G668^2)+(Datenblatt!$D$19*Übersicht!G668)+Datenblatt!$E$19,IF($C668=14,(Datenblatt!$B$20*Übersicht!G668^3)+(Datenblatt!$C$20*Übersicht!G668^2)+(Datenblatt!$D$20*Übersicht!G668)+Datenblatt!$E$20,IF($C668=15,(Datenblatt!$B$21*Übersicht!G668^3)+(Datenblatt!$C$21*Übersicht!G668^2)+(Datenblatt!$D$21*Übersicht!G668)+Datenblatt!$E$21,IF($C668=16,(Datenblatt!$B$22*Übersicht!G668^3)+(Datenblatt!$C$22*Übersicht!G668^2)+(Datenblatt!$D$22*Übersicht!G668)+Datenblatt!$E$22,IF($C668=12,(Datenblatt!$B$23*Übersicht!G668^3)+(Datenblatt!$C$23*Übersicht!G668^2)+(Datenblatt!$D$23*Übersicht!G668)+Datenblatt!$E$23,IF($C668=11,(Datenblatt!$B$24*Übersicht!G668^3)+(Datenblatt!$C$24*Übersicht!G668^2)+(Datenblatt!$D$24*Übersicht!G668)+Datenblatt!$E$24,0))))))))))))))))))</f>
        <v>0</v>
      </c>
      <c r="M668">
        <f>IF(AND(H668="",C668=11),Datenblatt!$I$26,IF(AND(H668="",C668=12),Datenblatt!$I$26,IF(AND(H668="",C668=16),Datenblatt!$I$27,IF(AND(H668="",C668=15),Datenblatt!$I$26,IF(AND(H668="",C668=14),Datenblatt!$I$26,IF(AND(H668="",C668=13),Datenblatt!$I$26,IF(AND($C668=13,H668&gt;Datenblatt!$X$3),0,IF(AND($C668=14,H668&gt;Datenblatt!$X$4),0,IF(AND($C668=15,H668&gt;Datenblatt!$X$5),0,IF(AND($C668=16,H668&gt;Datenblatt!$X$6),0,IF(AND($C668=12,H668&gt;Datenblatt!$X$7),0,IF(AND($C668=11,H668&gt;Datenblatt!$X$8),0,IF(AND($C668=13,H668&lt;Datenblatt!$W$3),100,IF(AND($C668=14,H668&lt;Datenblatt!$W$4),100,IF(AND($C668=15,H668&lt;Datenblatt!$W$5),100,IF(AND($C668=16,H668&lt;Datenblatt!$W$6),100,IF(AND($C668=12,H668&lt;Datenblatt!$W$7),100,IF(AND($C668=11,H668&lt;Datenblatt!$W$8),100,IF($C668=13,(Datenblatt!$B$27*Übersicht!H668^3)+(Datenblatt!$C$27*Übersicht!H668^2)+(Datenblatt!$D$27*Übersicht!H668)+Datenblatt!$E$27,IF($C668=14,(Datenblatt!$B$28*Übersicht!H668^3)+(Datenblatt!$C$28*Übersicht!H668^2)+(Datenblatt!$D$28*Übersicht!H668)+Datenblatt!$E$28,IF($C668=15,(Datenblatt!$B$29*Übersicht!H668^3)+(Datenblatt!$C$29*Übersicht!H668^2)+(Datenblatt!$D$29*Übersicht!H668)+Datenblatt!$E$29,IF($C668=16,(Datenblatt!$B$30*Übersicht!H668^3)+(Datenblatt!$C$30*Übersicht!H668^2)+(Datenblatt!$D$30*Übersicht!H668)+Datenblatt!$E$30,IF($C668=12,(Datenblatt!$B$31*Übersicht!H668^3)+(Datenblatt!$C$31*Übersicht!H668^2)+(Datenblatt!$D$31*Übersicht!H668)+Datenblatt!$E$31,IF($C668=11,(Datenblatt!$B$32*Übersicht!H668^3)+(Datenblatt!$C$32*Übersicht!H668^2)+(Datenblatt!$D$32*Übersicht!H668)+Datenblatt!$E$32,0))))))))))))))))))))))))</f>
        <v>0</v>
      </c>
      <c r="N668">
        <f>IF(AND(H668="",C668=11),Datenblatt!$I$29,IF(AND(H668="",C668=12),Datenblatt!$I$29,IF(AND(H668="",C668=16),Datenblatt!$I$29,IF(AND(H668="",C668=15),Datenblatt!$I$29,IF(AND(H668="",C668=14),Datenblatt!$I$29,IF(AND(H668="",C668=13),Datenblatt!$I$29,IF(AND($C668=13,H668&gt;Datenblatt!$X$3),0,IF(AND($C668=14,H668&gt;Datenblatt!$X$4),0,IF(AND($C668=15,H668&gt;Datenblatt!$X$5),0,IF(AND($C668=16,H668&gt;Datenblatt!$X$6),0,IF(AND($C668=12,H668&gt;Datenblatt!$X$7),0,IF(AND($C668=11,H668&gt;Datenblatt!$X$8),0,IF(AND($C668=13,H668&lt;Datenblatt!$W$3),100,IF(AND($C668=14,H668&lt;Datenblatt!$W$4),100,IF(AND($C668=15,H668&lt;Datenblatt!$W$5),100,IF(AND($C668=16,H668&lt;Datenblatt!$W$6),100,IF(AND($C668=12,H668&lt;Datenblatt!$W$7),100,IF(AND($C668=11,H668&lt;Datenblatt!$W$8),100,IF($C668=13,(Datenblatt!$B$27*Übersicht!H668^3)+(Datenblatt!$C$27*Übersicht!H668^2)+(Datenblatt!$D$27*Übersicht!H668)+Datenblatt!$E$27,IF($C668=14,(Datenblatt!$B$28*Übersicht!H668^3)+(Datenblatt!$C$28*Übersicht!H668^2)+(Datenblatt!$D$28*Übersicht!H668)+Datenblatt!$E$28,IF($C668=15,(Datenblatt!$B$29*Übersicht!H668^3)+(Datenblatt!$C$29*Übersicht!H668^2)+(Datenblatt!$D$29*Übersicht!H668)+Datenblatt!$E$29,IF($C668=16,(Datenblatt!$B$30*Übersicht!H668^3)+(Datenblatt!$C$30*Übersicht!H668^2)+(Datenblatt!$D$30*Übersicht!H668)+Datenblatt!$E$30,IF($C668=12,(Datenblatt!$B$31*Übersicht!H668^3)+(Datenblatt!$C$31*Übersicht!H668^2)+(Datenblatt!$D$31*Übersicht!H668)+Datenblatt!$E$31,IF($C668=11,(Datenblatt!$B$32*Übersicht!H668^3)+(Datenblatt!$C$32*Übersicht!H668^2)+(Datenblatt!$D$32*Übersicht!H668)+Datenblatt!$E$32,0))))))))))))))))))))))))</f>
        <v>0</v>
      </c>
      <c r="O668" s="2" t="e">
        <f t="shared" si="40"/>
        <v>#DIV/0!</v>
      </c>
      <c r="P668" s="2" t="e">
        <f t="shared" si="41"/>
        <v>#DIV/0!</v>
      </c>
      <c r="R668" s="2"/>
      <c r="S668" s="2">
        <f>Datenblatt!$I$10</f>
        <v>62.816491055091916</v>
      </c>
      <c r="T668" s="2">
        <f>Datenblatt!$I$18</f>
        <v>62.379148900450787</v>
      </c>
      <c r="U668" s="2">
        <f>Datenblatt!$I$26</f>
        <v>55.885385458572635</v>
      </c>
      <c r="V668" s="2">
        <f>Datenblatt!$I$34</f>
        <v>60.727085155488531</v>
      </c>
      <c r="W668" s="7" t="e">
        <f t="shared" si="42"/>
        <v>#DIV/0!</v>
      </c>
      <c r="Y668" s="2">
        <f>Datenblatt!$I$5</f>
        <v>73.48733784597421</v>
      </c>
      <c r="Z668">
        <f>Datenblatt!$I$13</f>
        <v>79.926562848016317</v>
      </c>
      <c r="AA668">
        <f>Datenblatt!$I$21</f>
        <v>79.953620531215734</v>
      </c>
      <c r="AB668">
        <f>Datenblatt!$I$29</f>
        <v>70.851454876954847</v>
      </c>
      <c r="AC668">
        <f>Datenblatt!$I$37</f>
        <v>75.813025407742586</v>
      </c>
      <c r="AD668" s="7" t="e">
        <f t="shared" si="43"/>
        <v>#DIV/0!</v>
      </c>
    </row>
    <row r="669" spans="10:30" ht="19" x14ac:dyDescent="0.25">
      <c r="J669" s="3" t="e">
        <f>IF(AND($C669=13,Datenblatt!M669&lt;Datenblatt!$R$3),0,IF(AND($C669=14,Datenblatt!M669&lt;Datenblatt!$R$4),0,IF(AND($C669=15,Datenblatt!M669&lt;Datenblatt!$R$5),0,IF(AND($C669=16,Datenblatt!M669&lt;Datenblatt!$R$6),0,IF(AND($C669=12,Datenblatt!M669&lt;Datenblatt!$R$7),0,IF(AND($C669=11,Datenblatt!M669&lt;Datenblatt!$R$8),0,IF(AND($C669=13,Datenblatt!M669&gt;Datenblatt!$Q$3),100,IF(AND($C669=14,Datenblatt!M669&gt;Datenblatt!$Q$4),100,IF(AND($C669=15,Datenblatt!M669&gt;Datenblatt!$Q$5),100,IF(AND($C669=16,Datenblatt!M669&gt;Datenblatt!$Q$6),100,IF(AND($C669=12,Datenblatt!M669&gt;Datenblatt!$Q$7),100,IF(AND($C669=11,Datenblatt!M669&gt;Datenblatt!$Q$8),100,IF(Übersicht!$C669=13,Datenblatt!$B$3*Datenblatt!M669^3+Datenblatt!$C$3*Datenblatt!M669^2+Datenblatt!$D$3*Datenblatt!M669+Datenblatt!$E$3,IF(Übersicht!$C669=14,Datenblatt!$B$4*Datenblatt!M669^3+Datenblatt!$C$4*Datenblatt!M669^2+Datenblatt!$D$4*Datenblatt!M669+Datenblatt!$E$4,IF(Übersicht!$C669=15,Datenblatt!$B$5*Datenblatt!M669^3+Datenblatt!$C$5*Datenblatt!M669^2+Datenblatt!$D$5*Datenblatt!M669+Datenblatt!$E$5,IF(Übersicht!$C669=16,Datenblatt!$B$6*Datenblatt!M669^3+Datenblatt!$C$6*Datenblatt!M669^2+Datenblatt!$D$6*Datenblatt!M669+Datenblatt!$E$6,IF(Übersicht!$C669=12,Datenblatt!$B$7*Datenblatt!M669^3+Datenblatt!$C$7*Datenblatt!M669^2+Datenblatt!$D$7*Datenblatt!M669+Datenblatt!$E$7,IF(Übersicht!$C669=11,Datenblatt!$B$8*Datenblatt!M669^3+Datenblatt!$C$8*Datenblatt!M669^2+Datenblatt!$D$8*Datenblatt!M669+Datenblatt!$E$8,0))))))))))))))))))</f>
        <v>#DIV/0!</v>
      </c>
      <c r="K669" t="e">
        <f>IF(AND(Übersicht!$C669=13,Datenblatt!N669&lt;Datenblatt!$T$3),0,IF(AND(Übersicht!$C669=14,Datenblatt!N669&lt;Datenblatt!$T$4),0,IF(AND(Übersicht!$C669=15,Datenblatt!N669&lt;Datenblatt!$T$5),0,IF(AND(Übersicht!$C669=16,Datenblatt!N669&lt;Datenblatt!$T$6),0,IF(AND(Übersicht!$C669=12,Datenblatt!N669&lt;Datenblatt!$T$7),0,IF(AND(Übersicht!$C669=11,Datenblatt!N669&lt;Datenblatt!$T$8),0,IF(AND($C669=13,Datenblatt!N669&gt;Datenblatt!$S$3),100,IF(AND($C669=14,Datenblatt!N669&gt;Datenblatt!$S$4),100,IF(AND($C669=15,Datenblatt!N669&gt;Datenblatt!$S$5),100,IF(AND($C669=16,Datenblatt!N669&gt;Datenblatt!$S$6),100,IF(AND($C669=12,Datenblatt!N669&gt;Datenblatt!$S$7),100,IF(AND($C669=11,Datenblatt!N669&gt;Datenblatt!$S$8),100,IF(Übersicht!$C669=13,Datenblatt!$B$11*Datenblatt!N669^3+Datenblatt!$C$11*Datenblatt!N669^2+Datenblatt!$D$11*Datenblatt!N669+Datenblatt!$E$11,IF(Übersicht!$C669=14,Datenblatt!$B$12*Datenblatt!N669^3+Datenblatt!$C$12*Datenblatt!N669^2+Datenblatt!$D$12*Datenblatt!N669+Datenblatt!$E$12,IF(Übersicht!$C669=15,Datenblatt!$B$13*Datenblatt!N669^3+Datenblatt!$C$13*Datenblatt!N669^2+Datenblatt!$D$13*Datenblatt!N669+Datenblatt!$E$13,IF(Übersicht!$C669=16,Datenblatt!$B$14*Datenblatt!N669^3+Datenblatt!$C$14*Datenblatt!N669^2+Datenblatt!$D$14*Datenblatt!N669+Datenblatt!$E$14,IF(Übersicht!$C669=12,Datenblatt!$B$15*Datenblatt!N669^3+Datenblatt!$C$15*Datenblatt!N669^2+Datenblatt!$D$15*Datenblatt!N669+Datenblatt!$E$15,IF(Übersicht!$C669=11,Datenblatt!$B$16*Datenblatt!N669^3+Datenblatt!$C$16*Datenblatt!N669^2+Datenblatt!$D$16*Datenblatt!N669+Datenblatt!$E$16,0))))))))))))))))))</f>
        <v>#DIV/0!</v>
      </c>
      <c r="L669">
        <f>IF(AND($C669=13,G669&lt;Datenblatt!$V$3),0,IF(AND($C669=14,G669&lt;Datenblatt!$V$4),0,IF(AND($C669=15,G669&lt;Datenblatt!$V$5),0,IF(AND($C669=16,G669&lt;Datenblatt!$V$6),0,IF(AND($C669=12,G669&lt;Datenblatt!$V$7),0,IF(AND($C669=11,G669&lt;Datenblatt!$V$8),0,IF(AND($C669=13,G669&gt;Datenblatt!$U$3),100,IF(AND($C669=14,G669&gt;Datenblatt!$U$4),100,IF(AND($C669=15,G669&gt;Datenblatt!$U$5),100,IF(AND($C669=16,G669&gt;Datenblatt!$U$6),100,IF(AND($C669=12,G669&gt;Datenblatt!$U$7),100,IF(AND($C669=11,G669&gt;Datenblatt!$U$8),100,IF($C669=13,(Datenblatt!$B$19*Übersicht!G669^3)+(Datenblatt!$C$19*Übersicht!G669^2)+(Datenblatt!$D$19*Übersicht!G669)+Datenblatt!$E$19,IF($C669=14,(Datenblatt!$B$20*Übersicht!G669^3)+(Datenblatt!$C$20*Übersicht!G669^2)+(Datenblatt!$D$20*Übersicht!G669)+Datenblatt!$E$20,IF($C669=15,(Datenblatt!$B$21*Übersicht!G669^3)+(Datenblatt!$C$21*Übersicht!G669^2)+(Datenblatt!$D$21*Übersicht!G669)+Datenblatt!$E$21,IF($C669=16,(Datenblatt!$B$22*Übersicht!G669^3)+(Datenblatt!$C$22*Übersicht!G669^2)+(Datenblatt!$D$22*Übersicht!G669)+Datenblatt!$E$22,IF($C669=12,(Datenblatt!$B$23*Übersicht!G669^3)+(Datenblatt!$C$23*Übersicht!G669^2)+(Datenblatt!$D$23*Übersicht!G669)+Datenblatt!$E$23,IF($C669=11,(Datenblatt!$B$24*Übersicht!G669^3)+(Datenblatt!$C$24*Übersicht!G669^2)+(Datenblatt!$D$24*Übersicht!G669)+Datenblatt!$E$24,0))))))))))))))))))</f>
        <v>0</v>
      </c>
      <c r="M669">
        <f>IF(AND(H669="",C669=11),Datenblatt!$I$26,IF(AND(H669="",C669=12),Datenblatt!$I$26,IF(AND(H669="",C669=16),Datenblatt!$I$27,IF(AND(H669="",C669=15),Datenblatt!$I$26,IF(AND(H669="",C669=14),Datenblatt!$I$26,IF(AND(H669="",C669=13),Datenblatt!$I$26,IF(AND($C669=13,H669&gt;Datenblatt!$X$3),0,IF(AND($C669=14,H669&gt;Datenblatt!$X$4),0,IF(AND($C669=15,H669&gt;Datenblatt!$X$5),0,IF(AND($C669=16,H669&gt;Datenblatt!$X$6),0,IF(AND($C669=12,H669&gt;Datenblatt!$X$7),0,IF(AND($C669=11,H669&gt;Datenblatt!$X$8),0,IF(AND($C669=13,H669&lt;Datenblatt!$W$3),100,IF(AND($C669=14,H669&lt;Datenblatt!$W$4),100,IF(AND($C669=15,H669&lt;Datenblatt!$W$5),100,IF(AND($C669=16,H669&lt;Datenblatt!$W$6),100,IF(AND($C669=12,H669&lt;Datenblatt!$W$7),100,IF(AND($C669=11,H669&lt;Datenblatt!$W$8),100,IF($C669=13,(Datenblatt!$B$27*Übersicht!H669^3)+(Datenblatt!$C$27*Übersicht!H669^2)+(Datenblatt!$D$27*Übersicht!H669)+Datenblatt!$E$27,IF($C669=14,(Datenblatt!$B$28*Übersicht!H669^3)+(Datenblatt!$C$28*Übersicht!H669^2)+(Datenblatt!$D$28*Übersicht!H669)+Datenblatt!$E$28,IF($C669=15,(Datenblatt!$B$29*Übersicht!H669^3)+(Datenblatt!$C$29*Übersicht!H669^2)+(Datenblatt!$D$29*Übersicht!H669)+Datenblatt!$E$29,IF($C669=16,(Datenblatt!$B$30*Übersicht!H669^3)+(Datenblatt!$C$30*Übersicht!H669^2)+(Datenblatt!$D$30*Übersicht!H669)+Datenblatt!$E$30,IF($C669=12,(Datenblatt!$B$31*Übersicht!H669^3)+(Datenblatt!$C$31*Übersicht!H669^2)+(Datenblatt!$D$31*Übersicht!H669)+Datenblatt!$E$31,IF($C669=11,(Datenblatt!$B$32*Übersicht!H669^3)+(Datenblatt!$C$32*Übersicht!H669^2)+(Datenblatt!$D$32*Übersicht!H669)+Datenblatt!$E$32,0))))))))))))))))))))))))</f>
        <v>0</v>
      </c>
      <c r="N669">
        <f>IF(AND(H669="",C669=11),Datenblatt!$I$29,IF(AND(H669="",C669=12),Datenblatt!$I$29,IF(AND(H669="",C669=16),Datenblatt!$I$29,IF(AND(H669="",C669=15),Datenblatt!$I$29,IF(AND(H669="",C669=14),Datenblatt!$I$29,IF(AND(H669="",C669=13),Datenblatt!$I$29,IF(AND($C669=13,H669&gt;Datenblatt!$X$3),0,IF(AND($C669=14,H669&gt;Datenblatt!$X$4),0,IF(AND($C669=15,H669&gt;Datenblatt!$X$5),0,IF(AND($C669=16,H669&gt;Datenblatt!$X$6),0,IF(AND($C669=12,H669&gt;Datenblatt!$X$7),0,IF(AND($C669=11,H669&gt;Datenblatt!$X$8),0,IF(AND($C669=13,H669&lt;Datenblatt!$W$3),100,IF(AND($C669=14,H669&lt;Datenblatt!$W$4),100,IF(AND($C669=15,H669&lt;Datenblatt!$W$5),100,IF(AND($C669=16,H669&lt;Datenblatt!$W$6),100,IF(AND($C669=12,H669&lt;Datenblatt!$W$7),100,IF(AND($C669=11,H669&lt;Datenblatt!$W$8),100,IF($C669=13,(Datenblatt!$B$27*Übersicht!H669^3)+(Datenblatt!$C$27*Übersicht!H669^2)+(Datenblatt!$D$27*Übersicht!H669)+Datenblatt!$E$27,IF($C669=14,(Datenblatt!$B$28*Übersicht!H669^3)+(Datenblatt!$C$28*Übersicht!H669^2)+(Datenblatt!$D$28*Übersicht!H669)+Datenblatt!$E$28,IF($C669=15,(Datenblatt!$B$29*Übersicht!H669^3)+(Datenblatt!$C$29*Übersicht!H669^2)+(Datenblatt!$D$29*Übersicht!H669)+Datenblatt!$E$29,IF($C669=16,(Datenblatt!$B$30*Übersicht!H669^3)+(Datenblatt!$C$30*Übersicht!H669^2)+(Datenblatt!$D$30*Übersicht!H669)+Datenblatt!$E$30,IF($C669=12,(Datenblatt!$B$31*Übersicht!H669^3)+(Datenblatt!$C$31*Übersicht!H669^2)+(Datenblatt!$D$31*Übersicht!H669)+Datenblatt!$E$31,IF($C669=11,(Datenblatt!$B$32*Übersicht!H669^3)+(Datenblatt!$C$32*Übersicht!H669^2)+(Datenblatt!$D$32*Übersicht!H669)+Datenblatt!$E$32,0))))))))))))))))))))))))</f>
        <v>0</v>
      </c>
      <c r="O669" s="2" t="e">
        <f t="shared" si="40"/>
        <v>#DIV/0!</v>
      </c>
      <c r="P669" s="2" t="e">
        <f t="shared" si="41"/>
        <v>#DIV/0!</v>
      </c>
      <c r="R669" s="2"/>
      <c r="S669" s="2">
        <f>Datenblatt!$I$10</f>
        <v>62.816491055091916</v>
      </c>
      <c r="T669" s="2">
        <f>Datenblatt!$I$18</f>
        <v>62.379148900450787</v>
      </c>
      <c r="U669" s="2">
        <f>Datenblatt!$I$26</f>
        <v>55.885385458572635</v>
      </c>
      <c r="V669" s="2">
        <f>Datenblatt!$I$34</f>
        <v>60.727085155488531</v>
      </c>
      <c r="W669" s="7" t="e">
        <f t="shared" si="42"/>
        <v>#DIV/0!</v>
      </c>
      <c r="Y669" s="2">
        <f>Datenblatt!$I$5</f>
        <v>73.48733784597421</v>
      </c>
      <c r="Z669">
        <f>Datenblatt!$I$13</f>
        <v>79.926562848016317</v>
      </c>
      <c r="AA669">
        <f>Datenblatt!$I$21</f>
        <v>79.953620531215734</v>
      </c>
      <c r="AB669">
        <f>Datenblatt!$I$29</f>
        <v>70.851454876954847</v>
      </c>
      <c r="AC669">
        <f>Datenblatt!$I$37</f>
        <v>75.813025407742586</v>
      </c>
      <c r="AD669" s="7" t="e">
        <f t="shared" si="43"/>
        <v>#DIV/0!</v>
      </c>
    </row>
    <row r="670" spans="10:30" ht="19" x14ac:dyDescent="0.25">
      <c r="J670" s="3" t="e">
        <f>IF(AND($C670=13,Datenblatt!M670&lt;Datenblatt!$R$3),0,IF(AND($C670=14,Datenblatt!M670&lt;Datenblatt!$R$4),0,IF(AND($C670=15,Datenblatt!M670&lt;Datenblatt!$R$5),0,IF(AND($C670=16,Datenblatt!M670&lt;Datenblatt!$R$6),0,IF(AND($C670=12,Datenblatt!M670&lt;Datenblatt!$R$7),0,IF(AND($C670=11,Datenblatt!M670&lt;Datenblatt!$R$8),0,IF(AND($C670=13,Datenblatt!M670&gt;Datenblatt!$Q$3),100,IF(AND($C670=14,Datenblatt!M670&gt;Datenblatt!$Q$4),100,IF(AND($C670=15,Datenblatt!M670&gt;Datenblatt!$Q$5),100,IF(AND($C670=16,Datenblatt!M670&gt;Datenblatt!$Q$6),100,IF(AND($C670=12,Datenblatt!M670&gt;Datenblatt!$Q$7),100,IF(AND($C670=11,Datenblatt!M670&gt;Datenblatt!$Q$8),100,IF(Übersicht!$C670=13,Datenblatt!$B$3*Datenblatt!M670^3+Datenblatt!$C$3*Datenblatt!M670^2+Datenblatt!$D$3*Datenblatt!M670+Datenblatt!$E$3,IF(Übersicht!$C670=14,Datenblatt!$B$4*Datenblatt!M670^3+Datenblatt!$C$4*Datenblatt!M670^2+Datenblatt!$D$4*Datenblatt!M670+Datenblatt!$E$4,IF(Übersicht!$C670=15,Datenblatt!$B$5*Datenblatt!M670^3+Datenblatt!$C$5*Datenblatt!M670^2+Datenblatt!$D$5*Datenblatt!M670+Datenblatt!$E$5,IF(Übersicht!$C670=16,Datenblatt!$B$6*Datenblatt!M670^3+Datenblatt!$C$6*Datenblatt!M670^2+Datenblatt!$D$6*Datenblatt!M670+Datenblatt!$E$6,IF(Übersicht!$C670=12,Datenblatt!$B$7*Datenblatt!M670^3+Datenblatt!$C$7*Datenblatt!M670^2+Datenblatt!$D$7*Datenblatt!M670+Datenblatt!$E$7,IF(Übersicht!$C670=11,Datenblatt!$B$8*Datenblatt!M670^3+Datenblatt!$C$8*Datenblatt!M670^2+Datenblatt!$D$8*Datenblatt!M670+Datenblatt!$E$8,0))))))))))))))))))</f>
        <v>#DIV/0!</v>
      </c>
      <c r="K670" t="e">
        <f>IF(AND(Übersicht!$C670=13,Datenblatt!N670&lt;Datenblatt!$T$3),0,IF(AND(Übersicht!$C670=14,Datenblatt!N670&lt;Datenblatt!$T$4),0,IF(AND(Übersicht!$C670=15,Datenblatt!N670&lt;Datenblatt!$T$5),0,IF(AND(Übersicht!$C670=16,Datenblatt!N670&lt;Datenblatt!$T$6),0,IF(AND(Übersicht!$C670=12,Datenblatt!N670&lt;Datenblatt!$T$7),0,IF(AND(Übersicht!$C670=11,Datenblatt!N670&lt;Datenblatt!$T$8),0,IF(AND($C670=13,Datenblatt!N670&gt;Datenblatt!$S$3),100,IF(AND($C670=14,Datenblatt!N670&gt;Datenblatt!$S$4),100,IF(AND($C670=15,Datenblatt!N670&gt;Datenblatt!$S$5),100,IF(AND($C670=16,Datenblatt!N670&gt;Datenblatt!$S$6),100,IF(AND($C670=12,Datenblatt!N670&gt;Datenblatt!$S$7),100,IF(AND($C670=11,Datenblatt!N670&gt;Datenblatt!$S$8),100,IF(Übersicht!$C670=13,Datenblatt!$B$11*Datenblatt!N670^3+Datenblatt!$C$11*Datenblatt!N670^2+Datenblatt!$D$11*Datenblatt!N670+Datenblatt!$E$11,IF(Übersicht!$C670=14,Datenblatt!$B$12*Datenblatt!N670^3+Datenblatt!$C$12*Datenblatt!N670^2+Datenblatt!$D$12*Datenblatt!N670+Datenblatt!$E$12,IF(Übersicht!$C670=15,Datenblatt!$B$13*Datenblatt!N670^3+Datenblatt!$C$13*Datenblatt!N670^2+Datenblatt!$D$13*Datenblatt!N670+Datenblatt!$E$13,IF(Übersicht!$C670=16,Datenblatt!$B$14*Datenblatt!N670^3+Datenblatt!$C$14*Datenblatt!N670^2+Datenblatt!$D$14*Datenblatt!N670+Datenblatt!$E$14,IF(Übersicht!$C670=12,Datenblatt!$B$15*Datenblatt!N670^3+Datenblatt!$C$15*Datenblatt!N670^2+Datenblatt!$D$15*Datenblatt!N670+Datenblatt!$E$15,IF(Übersicht!$C670=11,Datenblatt!$B$16*Datenblatt!N670^3+Datenblatt!$C$16*Datenblatt!N670^2+Datenblatt!$D$16*Datenblatt!N670+Datenblatt!$E$16,0))))))))))))))))))</f>
        <v>#DIV/0!</v>
      </c>
      <c r="L670">
        <f>IF(AND($C670=13,G670&lt;Datenblatt!$V$3),0,IF(AND($C670=14,G670&lt;Datenblatt!$V$4),0,IF(AND($C670=15,G670&lt;Datenblatt!$V$5),0,IF(AND($C670=16,G670&lt;Datenblatt!$V$6),0,IF(AND($C670=12,G670&lt;Datenblatt!$V$7),0,IF(AND($C670=11,G670&lt;Datenblatt!$V$8),0,IF(AND($C670=13,G670&gt;Datenblatt!$U$3),100,IF(AND($C670=14,G670&gt;Datenblatt!$U$4),100,IF(AND($C670=15,G670&gt;Datenblatt!$U$5),100,IF(AND($C670=16,G670&gt;Datenblatt!$U$6),100,IF(AND($C670=12,G670&gt;Datenblatt!$U$7),100,IF(AND($C670=11,G670&gt;Datenblatt!$U$8),100,IF($C670=13,(Datenblatt!$B$19*Übersicht!G670^3)+(Datenblatt!$C$19*Übersicht!G670^2)+(Datenblatt!$D$19*Übersicht!G670)+Datenblatt!$E$19,IF($C670=14,(Datenblatt!$B$20*Übersicht!G670^3)+(Datenblatt!$C$20*Übersicht!G670^2)+(Datenblatt!$D$20*Übersicht!G670)+Datenblatt!$E$20,IF($C670=15,(Datenblatt!$B$21*Übersicht!G670^3)+(Datenblatt!$C$21*Übersicht!G670^2)+(Datenblatt!$D$21*Übersicht!G670)+Datenblatt!$E$21,IF($C670=16,(Datenblatt!$B$22*Übersicht!G670^3)+(Datenblatt!$C$22*Übersicht!G670^2)+(Datenblatt!$D$22*Übersicht!G670)+Datenblatt!$E$22,IF($C670=12,(Datenblatt!$B$23*Übersicht!G670^3)+(Datenblatt!$C$23*Übersicht!G670^2)+(Datenblatt!$D$23*Übersicht!G670)+Datenblatt!$E$23,IF($C670=11,(Datenblatt!$B$24*Übersicht!G670^3)+(Datenblatt!$C$24*Übersicht!G670^2)+(Datenblatt!$D$24*Übersicht!G670)+Datenblatt!$E$24,0))))))))))))))))))</f>
        <v>0</v>
      </c>
      <c r="M670">
        <f>IF(AND(H670="",C670=11),Datenblatt!$I$26,IF(AND(H670="",C670=12),Datenblatt!$I$26,IF(AND(H670="",C670=16),Datenblatt!$I$27,IF(AND(H670="",C670=15),Datenblatt!$I$26,IF(AND(H670="",C670=14),Datenblatt!$I$26,IF(AND(H670="",C670=13),Datenblatt!$I$26,IF(AND($C670=13,H670&gt;Datenblatt!$X$3),0,IF(AND($C670=14,H670&gt;Datenblatt!$X$4),0,IF(AND($C670=15,H670&gt;Datenblatt!$X$5),0,IF(AND($C670=16,H670&gt;Datenblatt!$X$6),0,IF(AND($C670=12,H670&gt;Datenblatt!$X$7),0,IF(AND($C670=11,H670&gt;Datenblatt!$X$8),0,IF(AND($C670=13,H670&lt;Datenblatt!$W$3),100,IF(AND($C670=14,H670&lt;Datenblatt!$W$4),100,IF(AND($C670=15,H670&lt;Datenblatt!$W$5),100,IF(AND($C670=16,H670&lt;Datenblatt!$W$6),100,IF(AND($C670=12,H670&lt;Datenblatt!$W$7),100,IF(AND($C670=11,H670&lt;Datenblatt!$W$8),100,IF($C670=13,(Datenblatt!$B$27*Übersicht!H670^3)+(Datenblatt!$C$27*Übersicht!H670^2)+(Datenblatt!$D$27*Übersicht!H670)+Datenblatt!$E$27,IF($C670=14,(Datenblatt!$B$28*Übersicht!H670^3)+(Datenblatt!$C$28*Übersicht!H670^2)+(Datenblatt!$D$28*Übersicht!H670)+Datenblatt!$E$28,IF($C670=15,(Datenblatt!$B$29*Übersicht!H670^3)+(Datenblatt!$C$29*Übersicht!H670^2)+(Datenblatt!$D$29*Übersicht!H670)+Datenblatt!$E$29,IF($C670=16,(Datenblatt!$B$30*Übersicht!H670^3)+(Datenblatt!$C$30*Übersicht!H670^2)+(Datenblatt!$D$30*Übersicht!H670)+Datenblatt!$E$30,IF($C670=12,(Datenblatt!$B$31*Übersicht!H670^3)+(Datenblatt!$C$31*Übersicht!H670^2)+(Datenblatt!$D$31*Übersicht!H670)+Datenblatt!$E$31,IF($C670=11,(Datenblatt!$B$32*Übersicht!H670^3)+(Datenblatt!$C$32*Übersicht!H670^2)+(Datenblatt!$D$32*Übersicht!H670)+Datenblatt!$E$32,0))))))))))))))))))))))))</f>
        <v>0</v>
      </c>
      <c r="N670">
        <f>IF(AND(H670="",C670=11),Datenblatt!$I$29,IF(AND(H670="",C670=12),Datenblatt!$I$29,IF(AND(H670="",C670=16),Datenblatt!$I$29,IF(AND(H670="",C670=15),Datenblatt!$I$29,IF(AND(H670="",C670=14),Datenblatt!$I$29,IF(AND(H670="",C670=13),Datenblatt!$I$29,IF(AND($C670=13,H670&gt;Datenblatt!$X$3),0,IF(AND($C670=14,H670&gt;Datenblatt!$X$4),0,IF(AND($C670=15,H670&gt;Datenblatt!$X$5),0,IF(AND($C670=16,H670&gt;Datenblatt!$X$6),0,IF(AND($C670=12,H670&gt;Datenblatt!$X$7),0,IF(AND($C670=11,H670&gt;Datenblatt!$X$8),0,IF(AND($C670=13,H670&lt;Datenblatt!$W$3),100,IF(AND($C670=14,H670&lt;Datenblatt!$W$4),100,IF(AND($C670=15,H670&lt;Datenblatt!$W$5),100,IF(AND($C670=16,H670&lt;Datenblatt!$W$6),100,IF(AND($C670=12,H670&lt;Datenblatt!$W$7),100,IF(AND($C670=11,H670&lt;Datenblatt!$W$8),100,IF($C670=13,(Datenblatt!$B$27*Übersicht!H670^3)+(Datenblatt!$C$27*Übersicht!H670^2)+(Datenblatt!$D$27*Übersicht!H670)+Datenblatt!$E$27,IF($C670=14,(Datenblatt!$B$28*Übersicht!H670^3)+(Datenblatt!$C$28*Übersicht!H670^2)+(Datenblatt!$D$28*Übersicht!H670)+Datenblatt!$E$28,IF($C670=15,(Datenblatt!$B$29*Übersicht!H670^3)+(Datenblatt!$C$29*Übersicht!H670^2)+(Datenblatt!$D$29*Übersicht!H670)+Datenblatt!$E$29,IF($C670=16,(Datenblatt!$B$30*Übersicht!H670^3)+(Datenblatt!$C$30*Übersicht!H670^2)+(Datenblatt!$D$30*Übersicht!H670)+Datenblatt!$E$30,IF($C670=12,(Datenblatt!$B$31*Übersicht!H670^3)+(Datenblatt!$C$31*Übersicht!H670^2)+(Datenblatt!$D$31*Übersicht!H670)+Datenblatt!$E$31,IF($C670=11,(Datenblatt!$B$32*Übersicht!H670^3)+(Datenblatt!$C$32*Übersicht!H670^2)+(Datenblatt!$D$32*Übersicht!H670)+Datenblatt!$E$32,0))))))))))))))))))))))))</f>
        <v>0</v>
      </c>
      <c r="O670" s="2" t="e">
        <f t="shared" si="40"/>
        <v>#DIV/0!</v>
      </c>
      <c r="P670" s="2" t="e">
        <f t="shared" si="41"/>
        <v>#DIV/0!</v>
      </c>
      <c r="R670" s="2"/>
      <c r="S670" s="2">
        <f>Datenblatt!$I$10</f>
        <v>62.816491055091916</v>
      </c>
      <c r="T670" s="2">
        <f>Datenblatt!$I$18</f>
        <v>62.379148900450787</v>
      </c>
      <c r="U670" s="2">
        <f>Datenblatt!$I$26</f>
        <v>55.885385458572635</v>
      </c>
      <c r="V670" s="2">
        <f>Datenblatt!$I$34</f>
        <v>60.727085155488531</v>
      </c>
      <c r="W670" s="7" t="e">
        <f t="shared" si="42"/>
        <v>#DIV/0!</v>
      </c>
      <c r="Y670" s="2">
        <f>Datenblatt!$I$5</f>
        <v>73.48733784597421</v>
      </c>
      <c r="Z670">
        <f>Datenblatt!$I$13</f>
        <v>79.926562848016317</v>
      </c>
      <c r="AA670">
        <f>Datenblatt!$I$21</f>
        <v>79.953620531215734</v>
      </c>
      <c r="AB670">
        <f>Datenblatt!$I$29</f>
        <v>70.851454876954847</v>
      </c>
      <c r="AC670">
        <f>Datenblatt!$I$37</f>
        <v>75.813025407742586</v>
      </c>
      <c r="AD670" s="7" t="e">
        <f t="shared" si="43"/>
        <v>#DIV/0!</v>
      </c>
    </row>
    <row r="671" spans="10:30" ht="19" x14ac:dyDescent="0.25">
      <c r="J671" s="3" t="e">
        <f>IF(AND($C671=13,Datenblatt!M671&lt;Datenblatt!$R$3),0,IF(AND($C671=14,Datenblatt!M671&lt;Datenblatt!$R$4),0,IF(AND($C671=15,Datenblatt!M671&lt;Datenblatt!$R$5),0,IF(AND($C671=16,Datenblatt!M671&lt;Datenblatt!$R$6),0,IF(AND($C671=12,Datenblatt!M671&lt;Datenblatt!$R$7),0,IF(AND($C671=11,Datenblatt!M671&lt;Datenblatt!$R$8),0,IF(AND($C671=13,Datenblatt!M671&gt;Datenblatt!$Q$3),100,IF(AND($C671=14,Datenblatt!M671&gt;Datenblatt!$Q$4),100,IF(AND($C671=15,Datenblatt!M671&gt;Datenblatt!$Q$5),100,IF(AND($C671=16,Datenblatt!M671&gt;Datenblatt!$Q$6),100,IF(AND($C671=12,Datenblatt!M671&gt;Datenblatt!$Q$7),100,IF(AND($C671=11,Datenblatt!M671&gt;Datenblatt!$Q$8),100,IF(Übersicht!$C671=13,Datenblatt!$B$3*Datenblatt!M671^3+Datenblatt!$C$3*Datenblatt!M671^2+Datenblatt!$D$3*Datenblatt!M671+Datenblatt!$E$3,IF(Übersicht!$C671=14,Datenblatt!$B$4*Datenblatt!M671^3+Datenblatt!$C$4*Datenblatt!M671^2+Datenblatt!$D$4*Datenblatt!M671+Datenblatt!$E$4,IF(Übersicht!$C671=15,Datenblatt!$B$5*Datenblatt!M671^3+Datenblatt!$C$5*Datenblatt!M671^2+Datenblatt!$D$5*Datenblatt!M671+Datenblatt!$E$5,IF(Übersicht!$C671=16,Datenblatt!$B$6*Datenblatt!M671^3+Datenblatt!$C$6*Datenblatt!M671^2+Datenblatt!$D$6*Datenblatt!M671+Datenblatt!$E$6,IF(Übersicht!$C671=12,Datenblatt!$B$7*Datenblatt!M671^3+Datenblatt!$C$7*Datenblatt!M671^2+Datenblatt!$D$7*Datenblatt!M671+Datenblatt!$E$7,IF(Übersicht!$C671=11,Datenblatt!$B$8*Datenblatt!M671^3+Datenblatt!$C$8*Datenblatt!M671^2+Datenblatt!$D$8*Datenblatt!M671+Datenblatt!$E$8,0))))))))))))))))))</f>
        <v>#DIV/0!</v>
      </c>
      <c r="K671" t="e">
        <f>IF(AND(Übersicht!$C671=13,Datenblatt!N671&lt;Datenblatt!$T$3),0,IF(AND(Übersicht!$C671=14,Datenblatt!N671&lt;Datenblatt!$T$4),0,IF(AND(Übersicht!$C671=15,Datenblatt!N671&lt;Datenblatt!$T$5),0,IF(AND(Übersicht!$C671=16,Datenblatt!N671&lt;Datenblatt!$T$6),0,IF(AND(Übersicht!$C671=12,Datenblatt!N671&lt;Datenblatt!$T$7),0,IF(AND(Übersicht!$C671=11,Datenblatt!N671&lt;Datenblatt!$T$8),0,IF(AND($C671=13,Datenblatt!N671&gt;Datenblatt!$S$3),100,IF(AND($C671=14,Datenblatt!N671&gt;Datenblatt!$S$4),100,IF(AND($C671=15,Datenblatt!N671&gt;Datenblatt!$S$5),100,IF(AND($C671=16,Datenblatt!N671&gt;Datenblatt!$S$6),100,IF(AND($C671=12,Datenblatt!N671&gt;Datenblatt!$S$7),100,IF(AND($C671=11,Datenblatt!N671&gt;Datenblatt!$S$8),100,IF(Übersicht!$C671=13,Datenblatt!$B$11*Datenblatt!N671^3+Datenblatt!$C$11*Datenblatt!N671^2+Datenblatt!$D$11*Datenblatt!N671+Datenblatt!$E$11,IF(Übersicht!$C671=14,Datenblatt!$B$12*Datenblatt!N671^3+Datenblatt!$C$12*Datenblatt!N671^2+Datenblatt!$D$12*Datenblatt!N671+Datenblatt!$E$12,IF(Übersicht!$C671=15,Datenblatt!$B$13*Datenblatt!N671^3+Datenblatt!$C$13*Datenblatt!N671^2+Datenblatt!$D$13*Datenblatt!N671+Datenblatt!$E$13,IF(Übersicht!$C671=16,Datenblatt!$B$14*Datenblatt!N671^3+Datenblatt!$C$14*Datenblatt!N671^2+Datenblatt!$D$14*Datenblatt!N671+Datenblatt!$E$14,IF(Übersicht!$C671=12,Datenblatt!$B$15*Datenblatt!N671^3+Datenblatt!$C$15*Datenblatt!N671^2+Datenblatt!$D$15*Datenblatt!N671+Datenblatt!$E$15,IF(Übersicht!$C671=11,Datenblatt!$B$16*Datenblatt!N671^3+Datenblatt!$C$16*Datenblatt!N671^2+Datenblatt!$D$16*Datenblatt!N671+Datenblatt!$E$16,0))))))))))))))))))</f>
        <v>#DIV/0!</v>
      </c>
      <c r="L671">
        <f>IF(AND($C671=13,G671&lt;Datenblatt!$V$3),0,IF(AND($C671=14,G671&lt;Datenblatt!$V$4),0,IF(AND($C671=15,G671&lt;Datenblatt!$V$5),0,IF(AND($C671=16,G671&lt;Datenblatt!$V$6),0,IF(AND($C671=12,G671&lt;Datenblatt!$V$7),0,IF(AND($C671=11,G671&lt;Datenblatt!$V$8),0,IF(AND($C671=13,G671&gt;Datenblatt!$U$3),100,IF(AND($C671=14,G671&gt;Datenblatt!$U$4),100,IF(AND($C671=15,G671&gt;Datenblatt!$U$5),100,IF(AND($C671=16,G671&gt;Datenblatt!$U$6),100,IF(AND($C671=12,G671&gt;Datenblatt!$U$7),100,IF(AND($C671=11,G671&gt;Datenblatt!$U$8),100,IF($C671=13,(Datenblatt!$B$19*Übersicht!G671^3)+(Datenblatt!$C$19*Übersicht!G671^2)+(Datenblatt!$D$19*Übersicht!G671)+Datenblatt!$E$19,IF($C671=14,(Datenblatt!$B$20*Übersicht!G671^3)+(Datenblatt!$C$20*Übersicht!G671^2)+(Datenblatt!$D$20*Übersicht!G671)+Datenblatt!$E$20,IF($C671=15,(Datenblatt!$B$21*Übersicht!G671^3)+(Datenblatt!$C$21*Übersicht!G671^2)+(Datenblatt!$D$21*Übersicht!G671)+Datenblatt!$E$21,IF($C671=16,(Datenblatt!$B$22*Übersicht!G671^3)+(Datenblatt!$C$22*Übersicht!G671^2)+(Datenblatt!$D$22*Übersicht!G671)+Datenblatt!$E$22,IF($C671=12,(Datenblatt!$B$23*Übersicht!G671^3)+(Datenblatt!$C$23*Übersicht!G671^2)+(Datenblatt!$D$23*Übersicht!G671)+Datenblatt!$E$23,IF($C671=11,(Datenblatt!$B$24*Übersicht!G671^3)+(Datenblatt!$C$24*Übersicht!G671^2)+(Datenblatt!$D$24*Übersicht!G671)+Datenblatt!$E$24,0))))))))))))))))))</f>
        <v>0</v>
      </c>
      <c r="M671">
        <f>IF(AND(H671="",C671=11),Datenblatt!$I$26,IF(AND(H671="",C671=12),Datenblatt!$I$26,IF(AND(H671="",C671=16),Datenblatt!$I$27,IF(AND(H671="",C671=15),Datenblatt!$I$26,IF(AND(H671="",C671=14),Datenblatt!$I$26,IF(AND(H671="",C671=13),Datenblatt!$I$26,IF(AND($C671=13,H671&gt;Datenblatt!$X$3),0,IF(AND($C671=14,H671&gt;Datenblatt!$X$4),0,IF(AND($C671=15,H671&gt;Datenblatt!$X$5),0,IF(AND($C671=16,H671&gt;Datenblatt!$X$6),0,IF(AND($C671=12,H671&gt;Datenblatt!$X$7),0,IF(AND($C671=11,H671&gt;Datenblatt!$X$8),0,IF(AND($C671=13,H671&lt;Datenblatt!$W$3),100,IF(AND($C671=14,H671&lt;Datenblatt!$W$4),100,IF(AND($C671=15,H671&lt;Datenblatt!$W$5),100,IF(AND($C671=16,H671&lt;Datenblatt!$W$6),100,IF(AND($C671=12,H671&lt;Datenblatt!$W$7),100,IF(AND($C671=11,H671&lt;Datenblatt!$W$8),100,IF($C671=13,(Datenblatt!$B$27*Übersicht!H671^3)+(Datenblatt!$C$27*Übersicht!H671^2)+(Datenblatt!$D$27*Übersicht!H671)+Datenblatt!$E$27,IF($C671=14,(Datenblatt!$B$28*Übersicht!H671^3)+(Datenblatt!$C$28*Übersicht!H671^2)+(Datenblatt!$D$28*Übersicht!H671)+Datenblatt!$E$28,IF($C671=15,(Datenblatt!$B$29*Übersicht!H671^3)+(Datenblatt!$C$29*Übersicht!H671^2)+(Datenblatt!$D$29*Übersicht!H671)+Datenblatt!$E$29,IF($C671=16,(Datenblatt!$B$30*Übersicht!H671^3)+(Datenblatt!$C$30*Übersicht!H671^2)+(Datenblatt!$D$30*Übersicht!H671)+Datenblatt!$E$30,IF($C671=12,(Datenblatt!$B$31*Übersicht!H671^3)+(Datenblatt!$C$31*Übersicht!H671^2)+(Datenblatt!$D$31*Übersicht!H671)+Datenblatt!$E$31,IF($C671=11,(Datenblatt!$B$32*Übersicht!H671^3)+(Datenblatt!$C$32*Übersicht!H671^2)+(Datenblatt!$D$32*Übersicht!H671)+Datenblatt!$E$32,0))))))))))))))))))))))))</f>
        <v>0</v>
      </c>
      <c r="N671">
        <f>IF(AND(H671="",C671=11),Datenblatt!$I$29,IF(AND(H671="",C671=12),Datenblatt!$I$29,IF(AND(H671="",C671=16),Datenblatt!$I$29,IF(AND(H671="",C671=15),Datenblatt!$I$29,IF(AND(H671="",C671=14),Datenblatt!$I$29,IF(AND(H671="",C671=13),Datenblatt!$I$29,IF(AND($C671=13,H671&gt;Datenblatt!$X$3),0,IF(AND($C671=14,H671&gt;Datenblatt!$X$4),0,IF(AND($C671=15,H671&gt;Datenblatt!$X$5),0,IF(AND($C671=16,H671&gt;Datenblatt!$X$6),0,IF(AND($C671=12,H671&gt;Datenblatt!$X$7),0,IF(AND($C671=11,H671&gt;Datenblatt!$X$8),0,IF(AND($C671=13,H671&lt;Datenblatt!$W$3),100,IF(AND($C671=14,H671&lt;Datenblatt!$W$4),100,IF(AND($C671=15,H671&lt;Datenblatt!$W$5),100,IF(AND($C671=16,H671&lt;Datenblatt!$W$6),100,IF(AND($C671=12,H671&lt;Datenblatt!$W$7),100,IF(AND($C671=11,H671&lt;Datenblatt!$W$8),100,IF($C671=13,(Datenblatt!$B$27*Übersicht!H671^3)+(Datenblatt!$C$27*Übersicht!H671^2)+(Datenblatt!$D$27*Übersicht!H671)+Datenblatt!$E$27,IF($C671=14,(Datenblatt!$B$28*Übersicht!H671^3)+(Datenblatt!$C$28*Übersicht!H671^2)+(Datenblatt!$D$28*Übersicht!H671)+Datenblatt!$E$28,IF($C671=15,(Datenblatt!$B$29*Übersicht!H671^3)+(Datenblatt!$C$29*Übersicht!H671^2)+(Datenblatt!$D$29*Übersicht!H671)+Datenblatt!$E$29,IF($C671=16,(Datenblatt!$B$30*Übersicht!H671^3)+(Datenblatt!$C$30*Übersicht!H671^2)+(Datenblatt!$D$30*Übersicht!H671)+Datenblatt!$E$30,IF($C671=12,(Datenblatt!$B$31*Übersicht!H671^3)+(Datenblatt!$C$31*Übersicht!H671^2)+(Datenblatt!$D$31*Übersicht!H671)+Datenblatt!$E$31,IF($C671=11,(Datenblatt!$B$32*Übersicht!H671^3)+(Datenblatt!$C$32*Übersicht!H671^2)+(Datenblatt!$D$32*Übersicht!H671)+Datenblatt!$E$32,0))))))))))))))))))))))))</f>
        <v>0</v>
      </c>
      <c r="O671" s="2" t="e">
        <f t="shared" si="40"/>
        <v>#DIV/0!</v>
      </c>
      <c r="P671" s="2" t="e">
        <f t="shared" si="41"/>
        <v>#DIV/0!</v>
      </c>
      <c r="R671" s="2"/>
      <c r="S671" s="2">
        <f>Datenblatt!$I$10</f>
        <v>62.816491055091916</v>
      </c>
      <c r="T671" s="2">
        <f>Datenblatt!$I$18</f>
        <v>62.379148900450787</v>
      </c>
      <c r="U671" s="2">
        <f>Datenblatt!$I$26</f>
        <v>55.885385458572635</v>
      </c>
      <c r="V671" s="2">
        <f>Datenblatt!$I$34</f>
        <v>60.727085155488531</v>
      </c>
      <c r="W671" s="7" t="e">
        <f t="shared" si="42"/>
        <v>#DIV/0!</v>
      </c>
      <c r="Y671" s="2">
        <f>Datenblatt!$I$5</f>
        <v>73.48733784597421</v>
      </c>
      <c r="Z671">
        <f>Datenblatt!$I$13</f>
        <v>79.926562848016317</v>
      </c>
      <c r="AA671">
        <f>Datenblatt!$I$21</f>
        <v>79.953620531215734</v>
      </c>
      <c r="AB671">
        <f>Datenblatt!$I$29</f>
        <v>70.851454876954847</v>
      </c>
      <c r="AC671">
        <f>Datenblatt!$I$37</f>
        <v>75.813025407742586</v>
      </c>
      <c r="AD671" s="7" t="e">
        <f t="shared" si="43"/>
        <v>#DIV/0!</v>
      </c>
    </row>
    <row r="672" spans="10:30" ht="19" x14ac:dyDescent="0.25">
      <c r="J672" s="3" t="e">
        <f>IF(AND($C672=13,Datenblatt!M672&lt;Datenblatt!$R$3),0,IF(AND($C672=14,Datenblatt!M672&lt;Datenblatt!$R$4),0,IF(AND($C672=15,Datenblatt!M672&lt;Datenblatt!$R$5),0,IF(AND($C672=16,Datenblatt!M672&lt;Datenblatt!$R$6),0,IF(AND($C672=12,Datenblatt!M672&lt;Datenblatt!$R$7),0,IF(AND($C672=11,Datenblatt!M672&lt;Datenblatt!$R$8),0,IF(AND($C672=13,Datenblatt!M672&gt;Datenblatt!$Q$3),100,IF(AND($C672=14,Datenblatt!M672&gt;Datenblatt!$Q$4),100,IF(AND($C672=15,Datenblatt!M672&gt;Datenblatt!$Q$5),100,IF(AND($C672=16,Datenblatt!M672&gt;Datenblatt!$Q$6),100,IF(AND($C672=12,Datenblatt!M672&gt;Datenblatt!$Q$7),100,IF(AND($C672=11,Datenblatt!M672&gt;Datenblatt!$Q$8),100,IF(Übersicht!$C672=13,Datenblatt!$B$3*Datenblatt!M672^3+Datenblatt!$C$3*Datenblatt!M672^2+Datenblatt!$D$3*Datenblatt!M672+Datenblatt!$E$3,IF(Übersicht!$C672=14,Datenblatt!$B$4*Datenblatt!M672^3+Datenblatt!$C$4*Datenblatt!M672^2+Datenblatt!$D$4*Datenblatt!M672+Datenblatt!$E$4,IF(Übersicht!$C672=15,Datenblatt!$B$5*Datenblatt!M672^3+Datenblatt!$C$5*Datenblatt!M672^2+Datenblatt!$D$5*Datenblatt!M672+Datenblatt!$E$5,IF(Übersicht!$C672=16,Datenblatt!$B$6*Datenblatt!M672^3+Datenblatt!$C$6*Datenblatt!M672^2+Datenblatt!$D$6*Datenblatt!M672+Datenblatt!$E$6,IF(Übersicht!$C672=12,Datenblatt!$B$7*Datenblatt!M672^3+Datenblatt!$C$7*Datenblatt!M672^2+Datenblatt!$D$7*Datenblatt!M672+Datenblatt!$E$7,IF(Übersicht!$C672=11,Datenblatt!$B$8*Datenblatt!M672^3+Datenblatt!$C$8*Datenblatt!M672^2+Datenblatt!$D$8*Datenblatt!M672+Datenblatt!$E$8,0))))))))))))))))))</f>
        <v>#DIV/0!</v>
      </c>
      <c r="K672" t="e">
        <f>IF(AND(Übersicht!$C672=13,Datenblatt!N672&lt;Datenblatt!$T$3),0,IF(AND(Übersicht!$C672=14,Datenblatt!N672&lt;Datenblatt!$T$4),0,IF(AND(Übersicht!$C672=15,Datenblatt!N672&lt;Datenblatt!$T$5),0,IF(AND(Übersicht!$C672=16,Datenblatt!N672&lt;Datenblatt!$T$6),0,IF(AND(Übersicht!$C672=12,Datenblatt!N672&lt;Datenblatt!$T$7),0,IF(AND(Übersicht!$C672=11,Datenblatt!N672&lt;Datenblatt!$T$8),0,IF(AND($C672=13,Datenblatt!N672&gt;Datenblatt!$S$3),100,IF(AND($C672=14,Datenblatt!N672&gt;Datenblatt!$S$4),100,IF(AND($C672=15,Datenblatt!N672&gt;Datenblatt!$S$5),100,IF(AND($C672=16,Datenblatt!N672&gt;Datenblatt!$S$6),100,IF(AND($C672=12,Datenblatt!N672&gt;Datenblatt!$S$7),100,IF(AND($C672=11,Datenblatt!N672&gt;Datenblatt!$S$8),100,IF(Übersicht!$C672=13,Datenblatt!$B$11*Datenblatt!N672^3+Datenblatt!$C$11*Datenblatt!N672^2+Datenblatt!$D$11*Datenblatt!N672+Datenblatt!$E$11,IF(Übersicht!$C672=14,Datenblatt!$B$12*Datenblatt!N672^3+Datenblatt!$C$12*Datenblatt!N672^2+Datenblatt!$D$12*Datenblatt!N672+Datenblatt!$E$12,IF(Übersicht!$C672=15,Datenblatt!$B$13*Datenblatt!N672^3+Datenblatt!$C$13*Datenblatt!N672^2+Datenblatt!$D$13*Datenblatt!N672+Datenblatt!$E$13,IF(Übersicht!$C672=16,Datenblatt!$B$14*Datenblatt!N672^3+Datenblatt!$C$14*Datenblatt!N672^2+Datenblatt!$D$14*Datenblatt!N672+Datenblatt!$E$14,IF(Übersicht!$C672=12,Datenblatt!$B$15*Datenblatt!N672^3+Datenblatt!$C$15*Datenblatt!N672^2+Datenblatt!$D$15*Datenblatt!N672+Datenblatt!$E$15,IF(Übersicht!$C672=11,Datenblatt!$B$16*Datenblatt!N672^3+Datenblatt!$C$16*Datenblatt!N672^2+Datenblatt!$D$16*Datenblatt!N672+Datenblatt!$E$16,0))))))))))))))))))</f>
        <v>#DIV/0!</v>
      </c>
      <c r="L672">
        <f>IF(AND($C672=13,G672&lt;Datenblatt!$V$3),0,IF(AND($C672=14,G672&lt;Datenblatt!$V$4),0,IF(AND($C672=15,G672&lt;Datenblatt!$V$5),0,IF(AND($C672=16,G672&lt;Datenblatt!$V$6),0,IF(AND($C672=12,G672&lt;Datenblatt!$V$7),0,IF(AND($C672=11,G672&lt;Datenblatt!$V$8),0,IF(AND($C672=13,G672&gt;Datenblatt!$U$3),100,IF(AND($C672=14,G672&gt;Datenblatt!$U$4),100,IF(AND($C672=15,G672&gt;Datenblatt!$U$5),100,IF(AND($C672=16,G672&gt;Datenblatt!$U$6),100,IF(AND($C672=12,G672&gt;Datenblatt!$U$7),100,IF(AND($C672=11,G672&gt;Datenblatt!$U$8),100,IF($C672=13,(Datenblatt!$B$19*Übersicht!G672^3)+(Datenblatt!$C$19*Übersicht!G672^2)+(Datenblatt!$D$19*Übersicht!G672)+Datenblatt!$E$19,IF($C672=14,(Datenblatt!$B$20*Übersicht!G672^3)+(Datenblatt!$C$20*Übersicht!G672^2)+(Datenblatt!$D$20*Übersicht!G672)+Datenblatt!$E$20,IF($C672=15,(Datenblatt!$B$21*Übersicht!G672^3)+(Datenblatt!$C$21*Übersicht!G672^2)+(Datenblatt!$D$21*Übersicht!G672)+Datenblatt!$E$21,IF($C672=16,(Datenblatt!$B$22*Übersicht!G672^3)+(Datenblatt!$C$22*Übersicht!G672^2)+(Datenblatt!$D$22*Übersicht!G672)+Datenblatt!$E$22,IF($C672=12,(Datenblatt!$B$23*Übersicht!G672^3)+(Datenblatt!$C$23*Übersicht!G672^2)+(Datenblatt!$D$23*Übersicht!G672)+Datenblatt!$E$23,IF($C672=11,(Datenblatt!$B$24*Übersicht!G672^3)+(Datenblatt!$C$24*Übersicht!G672^2)+(Datenblatt!$D$24*Übersicht!G672)+Datenblatt!$E$24,0))))))))))))))))))</f>
        <v>0</v>
      </c>
      <c r="M672">
        <f>IF(AND(H672="",C672=11),Datenblatt!$I$26,IF(AND(H672="",C672=12),Datenblatt!$I$26,IF(AND(H672="",C672=16),Datenblatt!$I$27,IF(AND(H672="",C672=15),Datenblatt!$I$26,IF(AND(H672="",C672=14),Datenblatt!$I$26,IF(AND(H672="",C672=13),Datenblatt!$I$26,IF(AND($C672=13,H672&gt;Datenblatt!$X$3),0,IF(AND($C672=14,H672&gt;Datenblatt!$X$4),0,IF(AND($C672=15,H672&gt;Datenblatt!$X$5),0,IF(AND($C672=16,H672&gt;Datenblatt!$X$6),0,IF(AND($C672=12,H672&gt;Datenblatt!$X$7),0,IF(AND($C672=11,H672&gt;Datenblatt!$X$8),0,IF(AND($C672=13,H672&lt;Datenblatt!$W$3),100,IF(AND($C672=14,H672&lt;Datenblatt!$W$4),100,IF(AND($C672=15,H672&lt;Datenblatt!$W$5),100,IF(AND($C672=16,H672&lt;Datenblatt!$W$6),100,IF(AND($C672=12,H672&lt;Datenblatt!$W$7),100,IF(AND($C672=11,H672&lt;Datenblatt!$W$8),100,IF($C672=13,(Datenblatt!$B$27*Übersicht!H672^3)+(Datenblatt!$C$27*Übersicht!H672^2)+(Datenblatt!$D$27*Übersicht!H672)+Datenblatt!$E$27,IF($C672=14,(Datenblatt!$B$28*Übersicht!H672^3)+(Datenblatt!$C$28*Übersicht!H672^2)+(Datenblatt!$D$28*Übersicht!H672)+Datenblatt!$E$28,IF($C672=15,(Datenblatt!$B$29*Übersicht!H672^3)+(Datenblatt!$C$29*Übersicht!H672^2)+(Datenblatt!$D$29*Übersicht!H672)+Datenblatt!$E$29,IF($C672=16,(Datenblatt!$B$30*Übersicht!H672^3)+(Datenblatt!$C$30*Übersicht!H672^2)+(Datenblatt!$D$30*Übersicht!H672)+Datenblatt!$E$30,IF($C672=12,(Datenblatt!$B$31*Übersicht!H672^3)+(Datenblatt!$C$31*Übersicht!H672^2)+(Datenblatt!$D$31*Übersicht!H672)+Datenblatt!$E$31,IF($C672=11,(Datenblatt!$B$32*Übersicht!H672^3)+(Datenblatt!$C$32*Übersicht!H672^2)+(Datenblatt!$D$32*Übersicht!H672)+Datenblatt!$E$32,0))))))))))))))))))))))))</f>
        <v>0</v>
      </c>
      <c r="N672">
        <f>IF(AND(H672="",C672=11),Datenblatt!$I$29,IF(AND(H672="",C672=12),Datenblatt!$I$29,IF(AND(H672="",C672=16),Datenblatt!$I$29,IF(AND(H672="",C672=15),Datenblatt!$I$29,IF(AND(H672="",C672=14),Datenblatt!$I$29,IF(AND(H672="",C672=13),Datenblatt!$I$29,IF(AND($C672=13,H672&gt;Datenblatt!$X$3),0,IF(AND($C672=14,H672&gt;Datenblatt!$X$4),0,IF(AND($C672=15,H672&gt;Datenblatt!$X$5),0,IF(AND($C672=16,H672&gt;Datenblatt!$X$6),0,IF(AND($C672=12,H672&gt;Datenblatt!$X$7),0,IF(AND($C672=11,H672&gt;Datenblatt!$X$8),0,IF(AND($C672=13,H672&lt;Datenblatt!$W$3),100,IF(AND($C672=14,H672&lt;Datenblatt!$W$4),100,IF(AND($C672=15,H672&lt;Datenblatt!$W$5),100,IF(AND($C672=16,H672&lt;Datenblatt!$W$6),100,IF(AND($C672=12,H672&lt;Datenblatt!$W$7),100,IF(AND($C672=11,H672&lt;Datenblatt!$W$8),100,IF($C672=13,(Datenblatt!$B$27*Übersicht!H672^3)+(Datenblatt!$C$27*Übersicht!H672^2)+(Datenblatt!$D$27*Übersicht!H672)+Datenblatt!$E$27,IF($C672=14,(Datenblatt!$B$28*Übersicht!H672^3)+(Datenblatt!$C$28*Übersicht!H672^2)+(Datenblatt!$D$28*Übersicht!H672)+Datenblatt!$E$28,IF($C672=15,(Datenblatt!$B$29*Übersicht!H672^3)+(Datenblatt!$C$29*Übersicht!H672^2)+(Datenblatt!$D$29*Übersicht!H672)+Datenblatt!$E$29,IF($C672=16,(Datenblatt!$B$30*Übersicht!H672^3)+(Datenblatt!$C$30*Übersicht!H672^2)+(Datenblatt!$D$30*Übersicht!H672)+Datenblatt!$E$30,IF($C672=12,(Datenblatt!$B$31*Übersicht!H672^3)+(Datenblatt!$C$31*Übersicht!H672^2)+(Datenblatt!$D$31*Übersicht!H672)+Datenblatt!$E$31,IF($C672=11,(Datenblatt!$B$32*Übersicht!H672^3)+(Datenblatt!$C$32*Übersicht!H672^2)+(Datenblatt!$D$32*Übersicht!H672)+Datenblatt!$E$32,0))))))))))))))))))))))))</f>
        <v>0</v>
      </c>
      <c r="O672" s="2" t="e">
        <f t="shared" si="40"/>
        <v>#DIV/0!</v>
      </c>
      <c r="P672" s="2" t="e">
        <f t="shared" si="41"/>
        <v>#DIV/0!</v>
      </c>
      <c r="R672" s="2"/>
      <c r="S672" s="2">
        <f>Datenblatt!$I$10</f>
        <v>62.816491055091916</v>
      </c>
      <c r="T672" s="2">
        <f>Datenblatt!$I$18</f>
        <v>62.379148900450787</v>
      </c>
      <c r="U672" s="2">
        <f>Datenblatt!$I$26</f>
        <v>55.885385458572635</v>
      </c>
      <c r="V672" s="2">
        <f>Datenblatt!$I$34</f>
        <v>60.727085155488531</v>
      </c>
      <c r="W672" s="7" t="e">
        <f t="shared" si="42"/>
        <v>#DIV/0!</v>
      </c>
      <c r="Y672" s="2">
        <f>Datenblatt!$I$5</f>
        <v>73.48733784597421</v>
      </c>
      <c r="Z672">
        <f>Datenblatt!$I$13</f>
        <v>79.926562848016317</v>
      </c>
      <c r="AA672">
        <f>Datenblatt!$I$21</f>
        <v>79.953620531215734</v>
      </c>
      <c r="AB672">
        <f>Datenblatt!$I$29</f>
        <v>70.851454876954847</v>
      </c>
      <c r="AC672">
        <f>Datenblatt!$I$37</f>
        <v>75.813025407742586</v>
      </c>
      <c r="AD672" s="7" t="e">
        <f t="shared" si="43"/>
        <v>#DIV/0!</v>
      </c>
    </row>
    <row r="673" spans="10:30" ht="19" x14ac:dyDescent="0.25">
      <c r="J673" s="3" t="e">
        <f>IF(AND($C673=13,Datenblatt!M673&lt;Datenblatt!$R$3),0,IF(AND($C673=14,Datenblatt!M673&lt;Datenblatt!$R$4),0,IF(AND($C673=15,Datenblatt!M673&lt;Datenblatt!$R$5),0,IF(AND($C673=16,Datenblatt!M673&lt;Datenblatt!$R$6),0,IF(AND($C673=12,Datenblatt!M673&lt;Datenblatt!$R$7),0,IF(AND($C673=11,Datenblatt!M673&lt;Datenblatt!$R$8),0,IF(AND($C673=13,Datenblatt!M673&gt;Datenblatt!$Q$3),100,IF(AND($C673=14,Datenblatt!M673&gt;Datenblatt!$Q$4),100,IF(AND($C673=15,Datenblatt!M673&gt;Datenblatt!$Q$5),100,IF(AND($C673=16,Datenblatt!M673&gt;Datenblatt!$Q$6),100,IF(AND($C673=12,Datenblatt!M673&gt;Datenblatt!$Q$7),100,IF(AND($C673=11,Datenblatt!M673&gt;Datenblatt!$Q$8),100,IF(Übersicht!$C673=13,Datenblatt!$B$3*Datenblatt!M673^3+Datenblatt!$C$3*Datenblatt!M673^2+Datenblatt!$D$3*Datenblatt!M673+Datenblatt!$E$3,IF(Übersicht!$C673=14,Datenblatt!$B$4*Datenblatt!M673^3+Datenblatt!$C$4*Datenblatt!M673^2+Datenblatt!$D$4*Datenblatt!M673+Datenblatt!$E$4,IF(Übersicht!$C673=15,Datenblatt!$B$5*Datenblatt!M673^3+Datenblatt!$C$5*Datenblatt!M673^2+Datenblatt!$D$5*Datenblatt!M673+Datenblatt!$E$5,IF(Übersicht!$C673=16,Datenblatt!$B$6*Datenblatt!M673^3+Datenblatt!$C$6*Datenblatt!M673^2+Datenblatt!$D$6*Datenblatt!M673+Datenblatt!$E$6,IF(Übersicht!$C673=12,Datenblatt!$B$7*Datenblatt!M673^3+Datenblatt!$C$7*Datenblatt!M673^2+Datenblatt!$D$7*Datenblatt!M673+Datenblatt!$E$7,IF(Übersicht!$C673=11,Datenblatt!$B$8*Datenblatt!M673^3+Datenblatt!$C$8*Datenblatt!M673^2+Datenblatt!$D$8*Datenblatt!M673+Datenblatt!$E$8,0))))))))))))))))))</f>
        <v>#DIV/0!</v>
      </c>
      <c r="K673" t="e">
        <f>IF(AND(Übersicht!$C673=13,Datenblatt!N673&lt;Datenblatt!$T$3),0,IF(AND(Übersicht!$C673=14,Datenblatt!N673&lt;Datenblatt!$T$4),0,IF(AND(Übersicht!$C673=15,Datenblatt!N673&lt;Datenblatt!$T$5),0,IF(AND(Übersicht!$C673=16,Datenblatt!N673&lt;Datenblatt!$T$6),0,IF(AND(Übersicht!$C673=12,Datenblatt!N673&lt;Datenblatt!$T$7),0,IF(AND(Übersicht!$C673=11,Datenblatt!N673&lt;Datenblatt!$T$8),0,IF(AND($C673=13,Datenblatt!N673&gt;Datenblatt!$S$3),100,IF(AND($C673=14,Datenblatt!N673&gt;Datenblatt!$S$4),100,IF(AND($C673=15,Datenblatt!N673&gt;Datenblatt!$S$5),100,IF(AND($C673=16,Datenblatt!N673&gt;Datenblatt!$S$6),100,IF(AND($C673=12,Datenblatt!N673&gt;Datenblatt!$S$7),100,IF(AND($C673=11,Datenblatt!N673&gt;Datenblatt!$S$8),100,IF(Übersicht!$C673=13,Datenblatt!$B$11*Datenblatt!N673^3+Datenblatt!$C$11*Datenblatt!N673^2+Datenblatt!$D$11*Datenblatt!N673+Datenblatt!$E$11,IF(Übersicht!$C673=14,Datenblatt!$B$12*Datenblatt!N673^3+Datenblatt!$C$12*Datenblatt!N673^2+Datenblatt!$D$12*Datenblatt!N673+Datenblatt!$E$12,IF(Übersicht!$C673=15,Datenblatt!$B$13*Datenblatt!N673^3+Datenblatt!$C$13*Datenblatt!N673^2+Datenblatt!$D$13*Datenblatt!N673+Datenblatt!$E$13,IF(Übersicht!$C673=16,Datenblatt!$B$14*Datenblatt!N673^3+Datenblatt!$C$14*Datenblatt!N673^2+Datenblatt!$D$14*Datenblatt!N673+Datenblatt!$E$14,IF(Übersicht!$C673=12,Datenblatt!$B$15*Datenblatt!N673^3+Datenblatt!$C$15*Datenblatt!N673^2+Datenblatt!$D$15*Datenblatt!N673+Datenblatt!$E$15,IF(Übersicht!$C673=11,Datenblatt!$B$16*Datenblatt!N673^3+Datenblatt!$C$16*Datenblatt!N673^2+Datenblatt!$D$16*Datenblatt!N673+Datenblatt!$E$16,0))))))))))))))))))</f>
        <v>#DIV/0!</v>
      </c>
      <c r="L673">
        <f>IF(AND($C673=13,G673&lt;Datenblatt!$V$3),0,IF(AND($C673=14,G673&lt;Datenblatt!$V$4),0,IF(AND($C673=15,G673&lt;Datenblatt!$V$5),0,IF(AND($C673=16,G673&lt;Datenblatt!$V$6),0,IF(AND($C673=12,G673&lt;Datenblatt!$V$7),0,IF(AND($C673=11,G673&lt;Datenblatt!$V$8),0,IF(AND($C673=13,G673&gt;Datenblatt!$U$3),100,IF(AND($C673=14,G673&gt;Datenblatt!$U$4),100,IF(AND($C673=15,G673&gt;Datenblatt!$U$5),100,IF(AND($C673=16,G673&gt;Datenblatt!$U$6),100,IF(AND($C673=12,G673&gt;Datenblatt!$U$7),100,IF(AND($C673=11,G673&gt;Datenblatt!$U$8),100,IF($C673=13,(Datenblatt!$B$19*Übersicht!G673^3)+(Datenblatt!$C$19*Übersicht!G673^2)+(Datenblatt!$D$19*Übersicht!G673)+Datenblatt!$E$19,IF($C673=14,(Datenblatt!$B$20*Übersicht!G673^3)+(Datenblatt!$C$20*Übersicht!G673^2)+(Datenblatt!$D$20*Übersicht!G673)+Datenblatt!$E$20,IF($C673=15,(Datenblatt!$B$21*Übersicht!G673^3)+(Datenblatt!$C$21*Übersicht!G673^2)+(Datenblatt!$D$21*Übersicht!G673)+Datenblatt!$E$21,IF($C673=16,(Datenblatt!$B$22*Übersicht!G673^3)+(Datenblatt!$C$22*Übersicht!G673^2)+(Datenblatt!$D$22*Übersicht!G673)+Datenblatt!$E$22,IF($C673=12,(Datenblatt!$B$23*Übersicht!G673^3)+(Datenblatt!$C$23*Übersicht!G673^2)+(Datenblatt!$D$23*Übersicht!G673)+Datenblatt!$E$23,IF($C673=11,(Datenblatt!$B$24*Übersicht!G673^3)+(Datenblatt!$C$24*Übersicht!G673^2)+(Datenblatt!$D$24*Übersicht!G673)+Datenblatt!$E$24,0))))))))))))))))))</f>
        <v>0</v>
      </c>
      <c r="M673">
        <f>IF(AND(H673="",C673=11),Datenblatt!$I$26,IF(AND(H673="",C673=12),Datenblatt!$I$26,IF(AND(H673="",C673=16),Datenblatt!$I$27,IF(AND(H673="",C673=15),Datenblatt!$I$26,IF(AND(H673="",C673=14),Datenblatt!$I$26,IF(AND(H673="",C673=13),Datenblatt!$I$26,IF(AND($C673=13,H673&gt;Datenblatt!$X$3),0,IF(AND($C673=14,H673&gt;Datenblatt!$X$4),0,IF(AND($C673=15,H673&gt;Datenblatt!$X$5),0,IF(AND($C673=16,H673&gt;Datenblatt!$X$6),0,IF(AND($C673=12,H673&gt;Datenblatt!$X$7),0,IF(AND($C673=11,H673&gt;Datenblatt!$X$8),0,IF(AND($C673=13,H673&lt;Datenblatt!$W$3),100,IF(AND($C673=14,H673&lt;Datenblatt!$W$4),100,IF(AND($C673=15,H673&lt;Datenblatt!$W$5),100,IF(AND($C673=16,H673&lt;Datenblatt!$W$6),100,IF(AND($C673=12,H673&lt;Datenblatt!$W$7),100,IF(AND($C673=11,H673&lt;Datenblatt!$W$8),100,IF($C673=13,(Datenblatt!$B$27*Übersicht!H673^3)+(Datenblatt!$C$27*Übersicht!H673^2)+(Datenblatt!$D$27*Übersicht!H673)+Datenblatt!$E$27,IF($C673=14,(Datenblatt!$B$28*Übersicht!H673^3)+(Datenblatt!$C$28*Übersicht!H673^2)+(Datenblatt!$D$28*Übersicht!H673)+Datenblatt!$E$28,IF($C673=15,(Datenblatt!$B$29*Übersicht!H673^3)+(Datenblatt!$C$29*Übersicht!H673^2)+(Datenblatt!$D$29*Übersicht!H673)+Datenblatt!$E$29,IF($C673=16,(Datenblatt!$B$30*Übersicht!H673^3)+(Datenblatt!$C$30*Übersicht!H673^2)+(Datenblatt!$D$30*Übersicht!H673)+Datenblatt!$E$30,IF($C673=12,(Datenblatt!$B$31*Übersicht!H673^3)+(Datenblatt!$C$31*Übersicht!H673^2)+(Datenblatt!$D$31*Übersicht!H673)+Datenblatt!$E$31,IF($C673=11,(Datenblatt!$B$32*Übersicht!H673^3)+(Datenblatt!$C$32*Übersicht!H673^2)+(Datenblatt!$D$32*Übersicht!H673)+Datenblatt!$E$32,0))))))))))))))))))))))))</f>
        <v>0</v>
      </c>
      <c r="N673">
        <f>IF(AND(H673="",C673=11),Datenblatt!$I$29,IF(AND(H673="",C673=12),Datenblatt!$I$29,IF(AND(H673="",C673=16),Datenblatt!$I$29,IF(AND(H673="",C673=15),Datenblatt!$I$29,IF(AND(H673="",C673=14),Datenblatt!$I$29,IF(AND(H673="",C673=13),Datenblatt!$I$29,IF(AND($C673=13,H673&gt;Datenblatt!$X$3),0,IF(AND($C673=14,H673&gt;Datenblatt!$X$4),0,IF(AND($C673=15,H673&gt;Datenblatt!$X$5),0,IF(AND($C673=16,H673&gt;Datenblatt!$X$6),0,IF(AND($C673=12,H673&gt;Datenblatt!$X$7),0,IF(AND($C673=11,H673&gt;Datenblatt!$X$8),0,IF(AND($C673=13,H673&lt;Datenblatt!$W$3),100,IF(AND($C673=14,H673&lt;Datenblatt!$W$4),100,IF(AND($C673=15,H673&lt;Datenblatt!$W$5),100,IF(AND($C673=16,H673&lt;Datenblatt!$W$6),100,IF(AND($C673=12,H673&lt;Datenblatt!$W$7),100,IF(AND($C673=11,H673&lt;Datenblatt!$W$8),100,IF($C673=13,(Datenblatt!$B$27*Übersicht!H673^3)+(Datenblatt!$C$27*Übersicht!H673^2)+(Datenblatt!$D$27*Übersicht!H673)+Datenblatt!$E$27,IF($C673=14,(Datenblatt!$B$28*Übersicht!H673^3)+(Datenblatt!$C$28*Übersicht!H673^2)+(Datenblatt!$D$28*Übersicht!H673)+Datenblatt!$E$28,IF($C673=15,(Datenblatt!$B$29*Übersicht!H673^3)+(Datenblatt!$C$29*Übersicht!H673^2)+(Datenblatt!$D$29*Übersicht!H673)+Datenblatt!$E$29,IF($C673=16,(Datenblatt!$B$30*Übersicht!H673^3)+(Datenblatt!$C$30*Übersicht!H673^2)+(Datenblatt!$D$30*Übersicht!H673)+Datenblatt!$E$30,IF($C673=12,(Datenblatt!$B$31*Übersicht!H673^3)+(Datenblatt!$C$31*Übersicht!H673^2)+(Datenblatt!$D$31*Übersicht!H673)+Datenblatt!$E$31,IF($C673=11,(Datenblatt!$B$32*Übersicht!H673^3)+(Datenblatt!$C$32*Übersicht!H673^2)+(Datenblatt!$D$32*Übersicht!H673)+Datenblatt!$E$32,0))))))))))))))))))))))))</f>
        <v>0</v>
      </c>
      <c r="O673" s="2" t="e">
        <f t="shared" si="40"/>
        <v>#DIV/0!</v>
      </c>
      <c r="P673" s="2" t="e">
        <f t="shared" si="41"/>
        <v>#DIV/0!</v>
      </c>
      <c r="R673" s="2"/>
      <c r="S673" s="2">
        <f>Datenblatt!$I$10</f>
        <v>62.816491055091916</v>
      </c>
      <c r="T673" s="2">
        <f>Datenblatt!$I$18</f>
        <v>62.379148900450787</v>
      </c>
      <c r="U673" s="2">
        <f>Datenblatt!$I$26</f>
        <v>55.885385458572635</v>
      </c>
      <c r="V673" s="2">
        <f>Datenblatt!$I$34</f>
        <v>60.727085155488531</v>
      </c>
      <c r="W673" s="7" t="e">
        <f t="shared" si="42"/>
        <v>#DIV/0!</v>
      </c>
      <c r="Y673" s="2">
        <f>Datenblatt!$I$5</f>
        <v>73.48733784597421</v>
      </c>
      <c r="Z673">
        <f>Datenblatt!$I$13</f>
        <v>79.926562848016317</v>
      </c>
      <c r="AA673">
        <f>Datenblatt!$I$21</f>
        <v>79.953620531215734</v>
      </c>
      <c r="AB673">
        <f>Datenblatt!$I$29</f>
        <v>70.851454876954847</v>
      </c>
      <c r="AC673">
        <f>Datenblatt!$I$37</f>
        <v>75.813025407742586</v>
      </c>
      <c r="AD673" s="7" t="e">
        <f t="shared" si="43"/>
        <v>#DIV/0!</v>
      </c>
    </row>
    <row r="674" spans="10:30" ht="19" x14ac:dyDescent="0.25">
      <c r="J674" s="3" t="e">
        <f>IF(AND($C674=13,Datenblatt!M674&lt;Datenblatt!$R$3),0,IF(AND($C674=14,Datenblatt!M674&lt;Datenblatt!$R$4),0,IF(AND($C674=15,Datenblatt!M674&lt;Datenblatt!$R$5),0,IF(AND($C674=16,Datenblatt!M674&lt;Datenblatt!$R$6),0,IF(AND($C674=12,Datenblatt!M674&lt;Datenblatt!$R$7),0,IF(AND($C674=11,Datenblatt!M674&lt;Datenblatt!$R$8),0,IF(AND($C674=13,Datenblatt!M674&gt;Datenblatt!$Q$3),100,IF(AND($C674=14,Datenblatt!M674&gt;Datenblatt!$Q$4),100,IF(AND($C674=15,Datenblatt!M674&gt;Datenblatt!$Q$5),100,IF(AND($C674=16,Datenblatt!M674&gt;Datenblatt!$Q$6),100,IF(AND($C674=12,Datenblatt!M674&gt;Datenblatt!$Q$7),100,IF(AND($C674=11,Datenblatt!M674&gt;Datenblatt!$Q$8),100,IF(Übersicht!$C674=13,Datenblatt!$B$3*Datenblatt!M674^3+Datenblatt!$C$3*Datenblatt!M674^2+Datenblatt!$D$3*Datenblatt!M674+Datenblatt!$E$3,IF(Übersicht!$C674=14,Datenblatt!$B$4*Datenblatt!M674^3+Datenblatt!$C$4*Datenblatt!M674^2+Datenblatt!$D$4*Datenblatt!M674+Datenblatt!$E$4,IF(Übersicht!$C674=15,Datenblatt!$B$5*Datenblatt!M674^3+Datenblatt!$C$5*Datenblatt!M674^2+Datenblatt!$D$5*Datenblatt!M674+Datenblatt!$E$5,IF(Übersicht!$C674=16,Datenblatt!$B$6*Datenblatt!M674^3+Datenblatt!$C$6*Datenblatt!M674^2+Datenblatt!$D$6*Datenblatt!M674+Datenblatt!$E$6,IF(Übersicht!$C674=12,Datenblatt!$B$7*Datenblatt!M674^3+Datenblatt!$C$7*Datenblatt!M674^2+Datenblatt!$D$7*Datenblatt!M674+Datenblatt!$E$7,IF(Übersicht!$C674=11,Datenblatt!$B$8*Datenblatt!M674^3+Datenblatt!$C$8*Datenblatt!M674^2+Datenblatt!$D$8*Datenblatt!M674+Datenblatt!$E$8,0))))))))))))))))))</f>
        <v>#DIV/0!</v>
      </c>
      <c r="K674" t="e">
        <f>IF(AND(Übersicht!$C674=13,Datenblatt!N674&lt;Datenblatt!$T$3),0,IF(AND(Übersicht!$C674=14,Datenblatt!N674&lt;Datenblatt!$T$4),0,IF(AND(Übersicht!$C674=15,Datenblatt!N674&lt;Datenblatt!$T$5),0,IF(AND(Übersicht!$C674=16,Datenblatt!N674&lt;Datenblatt!$T$6),0,IF(AND(Übersicht!$C674=12,Datenblatt!N674&lt;Datenblatt!$T$7),0,IF(AND(Übersicht!$C674=11,Datenblatt!N674&lt;Datenblatt!$T$8),0,IF(AND($C674=13,Datenblatt!N674&gt;Datenblatt!$S$3),100,IF(AND($C674=14,Datenblatt!N674&gt;Datenblatt!$S$4),100,IF(AND($C674=15,Datenblatt!N674&gt;Datenblatt!$S$5),100,IF(AND($C674=16,Datenblatt!N674&gt;Datenblatt!$S$6),100,IF(AND($C674=12,Datenblatt!N674&gt;Datenblatt!$S$7),100,IF(AND($C674=11,Datenblatt!N674&gt;Datenblatt!$S$8),100,IF(Übersicht!$C674=13,Datenblatt!$B$11*Datenblatt!N674^3+Datenblatt!$C$11*Datenblatt!N674^2+Datenblatt!$D$11*Datenblatt!N674+Datenblatt!$E$11,IF(Übersicht!$C674=14,Datenblatt!$B$12*Datenblatt!N674^3+Datenblatt!$C$12*Datenblatt!N674^2+Datenblatt!$D$12*Datenblatt!N674+Datenblatt!$E$12,IF(Übersicht!$C674=15,Datenblatt!$B$13*Datenblatt!N674^3+Datenblatt!$C$13*Datenblatt!N674^2+Datenblatt!$D$13*Datenblatt!N674+Datenblatt!$E$13,IF(Übersicht!$C674=16,Datenblatt!$B$14*Datenblatt!N674^3+Datenblatt!$C$14*Datenblatt!N674^2+Datenblatt!$D$14*Datenblatt!N674+Datenblatt!$E$14,IF(Übersicht!$C674=12,Datenblatt!$B$15*Datenblatt!N674^3+Datenblatt!$C$15*Datenblatt!N674^2+Datenblatt!$D$15*Datenblatt!N674+Datenblatt!$E$15,IF(Übersicht!$C674=11,Datenblatt!$B$16*Datenblatt!N674^3+Datenblatt!$C$16*Datenblatt!N674^2+Datenblatt!$D$16*Datenblatt!N674+Datenblatt!$E$16,0))))))))))))))))))</f>
        <v>#DIV/0!</v>
      </c>
      <c r="L674">
        <f>IF(AND($C674=13,G674&lt;Datenblatt!$V$3),0,IF(AND($C674=14,G674&lt;Datenblatt!$V$4),0,IF(AND($C674=15,G674&lt;Datenblatt!$V$5),0,IF(AND($C674=16,G674&lt;Datenblatt!$V$6),0,IF(AND($C674=12,G674&lt;Datenblatt!$V$7),0,IF(AND($C674=11,G674&lt;Datenblatt!$V$8),0,IF(AND($C674=13,G674&gt;Datenblatt!$U$3),100,IF(AND($C674=14,G674&gt;Datenblatt!$U$4),100,IF(AND($C674=15,G674&gt;Datenblatt!$U$5),100,IF(AND($C674=16,G674&gt;Datenblatt!$U$6),100,IF(AND($C674=12,G674&gt;Datenblatt!$U$7),100,IF(AND($C674=11,G674&gt;Datenblatt!$U$8),100,IF($C674=13,(Datenblatt!$B$19*Übersicht!G674^3)+(Datenblatt!$C$19*Übersicht!G674^2)+(Datenblatt!$D$19*Übersicht!G674)+Datenblatt!$E$19,IF($C674=14,(Datenblatt!$B$20*Übersicht!G674^3)+(Datenblatt!$C$20*Übersicht!G674^2)+(Datenblatt!$D$20*Übersicht!G674)+Datenblatt!$E$20,IF($C674=15,(Datenblatt!$B$21*Übersicht!G674^3)+(Datenblatt!$C$21*Übersicht!G674^2)+(Datenblatt!$D$21*Übersicht!G674)+Datenblatt!$E$21,IF($C674=16,(Datenblatt!$B$22*Übersicht!G674^3)+(Datenblatt!$C$22*Übersicht!G674^2)+(Datenblatt!$D$22*Übersicht!G674)+Datenblatt!$E$22,IF($C674=12,(Datenblatt!$B$23*Übersicht!G674^3)+(Datenblatt!$C$23*Übersicht!G674^2)+(Datenblatt!$D$23*Übersicht!G674)+Datenblatt!$E$23,IF($C674=11,(Datenblatt!$B$24*Übersicht!G674^3)+(Datenblatt!$C$24*Übersicht!G674^2)+(Datenblatt!$D$24*Übersicht!G674)+Datenblatt!$E$24,0))))))))))))))))))</f>
        <v>0</v>
      </c>
      <c r="M674">
        <f>IF(AND(H674="",C674=11),Datenblatt!$I$26,IF(AND(H674="",C674=12),Datenblatt!$I$26,IF(AND(H674="",C674=16),Datenblatt!$I$27,IF(AND(H674="",C674=15),Datenblatt!$I$26,IF(AND(H674="",C674=14),Datenblatt!$I$26,IF(AND(H674="",C674=13),Datenblatt!$I$26,IF(AND($C674=13,H674&gt;Datenblatt!$X$3),0,IF(AND($C674=14,H674&gt;Datenblatt!$X$4),0,IF(AND($C674=15,H674&gt;Datenblatt!$X$5),0,IF(AND($C674=16,H674&gt;Datenblatt!$X$6),0,IF(AND($C674=12,H674&gt;Datenblatt!$X$7),0,IF(AND($C674=11,H674&gt;Datenblatt!$X$8),0,IF(AND($C674=13,H674&lt;Datenblatt!$W$3),100,IF(AND($C674=14,H674&lt;Datenblatt!$W$4),100,IF(AND($C674=15,H674&lt;Datenblatt!$W$5),100,IF(AND($C674=16,H674&lt;Datenblatt!$W$6),100,IF(AND($C674=12,H674&lt;Datenblatt!$W$7),100,IF(AND($C674=11,H674&lt;Datenblatt!$W$8),100,IF($C674=13,(Datenblatt!$B$27*Übersicht!H674^3)+(Datenblatt!$C$27*Übersicht!H674^2)+(Datenblatt!$D$27*Übersicht!H674)+Datenblatt!$E$27,IF($C674=14,(Datenblatt!$B$28*Übersicht!H674^3)+(Datenblatt!$C$28*Übersicht!H674^2)+(Datenblatt!$D$28*Übersicht!H674)+Datenblatt!$E$28,IF($C674=15,(Datenblatt!$B$29*Übersicht!H674^3)+(Datenblatt!$C$29*Übersicht!H674^2)+(Datenblatt!$D$29*Übersicht!H674)+Datenblatt!$E$29,IF($C674=16,(Datenblatt!$B$30*Übersicht!H674^3)+(Datenblatt!$C$30*Übersicht!H674^2)+(Datenblatt!$D$30*Übersicht!H674)+Datenblatt!$E$30,IF($C674=12,(Datenblatt!$B$31*Übersicht!H674^3)+(Datenblatt!$C$31*Übersicht!H674^2)+(Datenblatt!$D$31*Übersicht!H674)+Datenblatt!$E$31,IF($C674=11,(Datenblatt!$B$32*Übersicht!H674^3)+(Datenblatt!$C$32*Übersicht!H674^2)+(Datenblatt!$D$32*Übersicht!H674)+Datenblatt!$E$32,0))))))))))))))))))))))))</f>
        <v>0</v>
      </c>
      <c r="N674">
        <f>IF(AND(H674="",C674=11),Datenblatt!$I$29,IF(AND(H674="",C674=12),Datenblatt!$I$29,IF(AND(H674="",C674=16),Datenblatt!$I$29,IF(AND(H674="",C674=15),Datenblatt!$I$29,IF(AND(H674="",C674=14),Datenblatt!$I$29,IF(AND(H674="",C674=13),Datenblatt!$I$29,IF(AND($C674=13,H674&gt;Datenblatt!$X$3),0,IF(AND($C674=14,H674&gt;Datenblatt!$X$4),0,IF(AND($C674=15,H674&gt;Datenblatt!$X$5),0,IF(AND($C674=16,H674&gt;Datenblatt!$X$6),0,IF(AND($C674=12,H674&gt;Datenblatt!$X$7),0,IF(AND($C674=11,H674&gt;Datenblatt!$X$8),0,IF(AND($C674=13,H674&lt;Datenblatt!$W$3),100,IF(AND($C674=14,H674&lt;Datenblatt!$W$4),100,IF(AND($C674=15,H674&lt;Datenblatt!$W$5),100,IF(AND($C674=16,H674&lt;Datenblatt!$W$6),100,IF(AND($C674=12,H674&lt;Datenblatt!$W$7),100,IF(AND($C674=11,H674&lt;Datenblatt!$W$8),100,IF($C674=13,(Datenblatt!$B$27*Übersicht!H674^3)+(Datenblatt!$C$27*Übersicht!H674^2)+(Datenblatt!$D$27*Übersicht!H674)+Datenblatt!$E$27,IF($C674=14,(Datenblatt!$B$28*Übersicht!H674^3)+(Datenblatt!$C$28*Übersicht!H674^2)+(Datenblatt!$D$28*Übersicht!H674)+Datenblatt!$E$28,IF($C674=15,(Datenblatt!$B$29*Übersicht!H674^3)+(Datenblatt!$C$29*Übersicht!H674^2)+(Datenblatt!$D$29*Übersicht!H674)+Datenblatt!$E$29,IF($C674=16,(Datenblatt!$B$30*Übersicht!H674^3)+(Datenblatt!$C$30*Übersicht!H674^2)+(Datenblatt!$D$30*Übersicht!H674)+Datenblatt!$E$30,IF($C674=12,(Datenblatt!$B$31*Übersicht!H674^3)+(Datenblatt!$C$31*Übersicht!H674^2)+(Datenblatt!$D$31*Übersicht!H674)+Datenblatt!$E$31,IF($C674=11,(Datenblatt!$B$32*Übersicht!H674^3)+(Datenblatt!$C$32*Übersicht!H674^2)+(Datenblatt!$D$32*Übersicht!H674)+Datenblatt!$E$32,0))))))))))))))))))))))))</f>
        <v>0</v>
      </c>
      <c r="O674" s="2" t="e">
        <f t="shared" si="40"/>
        <v>#DIV/0!</v>
      </c>
      <c r="P674" s="2" t="e">
        <f t="shared" si="41"/>
        <v>#DIV/0!</v>
      </c>
      <c r="R674" s="2"/>
      <c r="S674" s="2">
        <f>Datenblatt!$I$10</f>
        <v>62.816491055091916</v>
      </c>
      <c r="T674" s="2">
        <f>Datenblatt!$I$18</f>
        <v>62.379148900450787</v>
      </c>
      <c r="U674" s="2">
        <f>Datenblatt!$I$26</f>
        <v>55.885385458572635</v>
      </c>
      <c r="V674" s="2">
        <f>Datenblatt!$I$34</f>
        <v>60.727085155488531</v>
      </c>
      <c r="W674" s="7" t="e">
        <f t="shared" si="42"/>
        <v>#DIV/0!</v>
      </c>
      <c r="Y674" s="2">
        <f>Datenblatt!$I$5</f>
        <v>73.48733784597421</v>
      </c>
      <c r="Z674">
        <f>Datenblatt!$I$13</f>
        <v>79.926562848016317</v>
      </c>
      <c r="AA674">
        <f>Datenblatt!$I$21</f>
        <v>79.953620531215734</v>
      </c>
      <c r="AB674">
        <f>Datenblatt!$I$29</f>
        <v>70.851454876954847</v>
      </c>
      <c r="AC674">
        <f>Datenblatt!$I$37</f>
        <v>75.813025407742586</v>
      </c>
      <c r="AD674" s="7" t="e">
        <f t="shared" si="43"/>
        <v>#DIV/0!</v>
      </c>
    </row>
    <row r="675" spans="10:30" ht="19" x14ac:dyDescent="0.25">
      <c r="J675" s="3" t="e">
        <f>IF(AND($C675=13,Datenblatt!M675&lt;Datenblatt!$R$3),0,IF(AND($C675=14,Datenblatt!M675&lt;Datenblatt!$R$4),0,IF(AND($C675=15,Datenblatt!M675&lt;Datenblatt!$R$5),0,IF(AND($C675=16,Datenblatt!M675&lt;Datenblatt!$R$6),0,IF(AND($C675=12,Datenblatt!M675&lt;Datenblatt!$R$7),0,IF(AND($C675=11,Datenblatt!M675&lt;Datenblatt!$R$8),0,IF(AND($C675=13,Datenblatt!M675&gt;Datenblatt!$Q$3),100,IF(AND($C675=14,Datenblatt!M675&gt;Datenblatt!$Q$4),100,IF(AND($C675=15,Datenblatt!M675&gt;Datenblatt!$Q$5),100,IF(AND($C675=16,Datenblatt!M675&gt;Datenblatt!$Q$6),100,IF(AND($C675=12,Datenblatt!M675&gt;Datenblatt!$Q$7),100,IF(AND($C675=11,Datenblatt!M675&gt;Datenblatt!$Q$8),100,IF(Übersicht!$C675=13,Datenblatt!$B$3*Datenblatt!M675^3+Datenblatt!$C$3*Datenblatt!M675^2+Datenblatt!$D$3*Datenblatt!M675+Datenblatt!$E$3,IF(Übersicht!$C675=14,Datenblatt!$B$4*Datenblatt!M675^3+Datenblatt!$C$4*Datenblatt!M675^2+Datenblatt!$D$4*Datenblatt!M675+Datenblatt!$E$4,IF(Übersicht!$C675=15,Datenblatt!$B$5*Datenblatt!M675^3+Datenblatt!$C$5*Datenblatt!M675^2+Datenblatt!$D$5*Datenblatt!M675+Datenblatt!$E$5,IF(Übersicht!$C675=16,Datenblatt!$B$6*Datenblatt!M675^3+Datenblatt!$C$6*Datenblatt!M675^2+Datenblatt!$D$6*Datenblatt!M675+Datenblatt!$E$6,IF(Übersicht!$C675=12,Datenblatt!$B$7*Datenblatt!M675^3+Datenblatt!$C$7*Datenblatt!M675^2+Datenblatt!$D$7*Datenblatt!M675+Datenblatt!$E$7,IF(Übersicht!$C675=11,Datenblatt!$B$8*Datenblatt!M675^3+Datenblatt!$C$8*Datenblatt!M675^2+Datenblatt!$D$8*Datenblatt!M675+Datenblatt!$E$8,0))))))))))))))))))</f>
        <v>#DIV/0!</v>
      </c>
      <c r="K675" t="e">
        <f>IF(AND(Übersicht!$C675=13,Datenblatt!N675&lt;Datenblatt!$T$3),0,IF(AND(Übersicht!$C675=14,Datenblatt!N675&lt;Datenblatt!$T$4),0,IF(AND(Übersicht!$C675=15,Datenblatt!N675&lt;Datenblatt!$T$5),0,IF(AND(Übersicht!$C675=16,Datenblatt!N675&lt;Datenblatt!$T$6),0,IF(AND(Übersicht!$C675=12,Datenblatt!N675&lt;Datenblatt!$T$7),0,IF(AND(Übersicht!$C675=11,Datenblatt!N675&lt;Datenblatt!$T$8),0,IF(AND($C675=13,Datenblatt!N675&gt;Datenblatt!$S$3),100,IF(AND($C675=14,Datenblatt!N675&gt;Datenblatt!$S$4),100,IF(AND($C675=15,Datenblatt!N675&gt;Datenblatt!$S$5),100,IF(AND($C675=16,Datenblatt!N675&gt;Datenblatt!$S$6),100,IF(AND($C675=12,Datenblatt!N675&gt;Datenblatt!$S$7),100,IF(AND($C675=11,Datenblatt!N675&gt;Datenblatt!$S$8),100,IF(Übersicht!$C675=13,Datenblatt!$B$11*Datenblatt!N675^3+Datenblatt!$C$11*Datenblatt!N675^2+Datenblatt!$D$11*Datenblatt!N675+Datenblatt!$E$11,IF(Übersicht!$C675=14,Datenblatt!$B$12*Datenblatt!N675^3+Datenblatt!$C$12*Datenblatt!N675^2+Datenblatt!$D$12*Datenblatt!N675+Datenblatt!$E$12,IF(Übersicht!$C675=15,Datenblatt!$B$13*Datenblatt!N675^3+Datenblatt!$C$13*Datenblatt!N675^2+Datenblatt!$D$13*Datenblatt!N675+Datenblatt!$E$13,IF(Übersicht!$C675=16,Datenblatt!$B$14*Datenblatt!N675^3+Datenblatt!$C$14*Datenblatt!N675^2+Datenblatt!$D$14*Datenblatt!N675+Datenblatt!$E$14,IF(Übersicht!$C675=12,Datenblatt!$B$15*Datenblatt!N675^3+Datenblatt!$C$15*Datenblatt!N675^2+Datenblatt!$D$15*Datenblatt!N675+Datenblatt!$E$15,IF(Übersicht!$C675=11,Datenblatt!$B$16*Datenblatt!N675^3+Datenblatt!$C$16*Datenblatt!N675^2+Datenblatt!$D$16*Datenblatt!N675+Datenblatt!$E$16,0))))))))))))))))))</f>
        <v>#DIV/0!</v>
      </c>
      <c r="L675">
        <f>IF(AND($C675=13,G675&lt;Datenblatt!$V$3),0,IF(AND($C675=14,G675&lt;Datenblatt!$V$4),0,IF(AND($C675=15,G675&lt;Datenblatt!$V$5),0,IF(AND($C675=16,G675&lt;Datenblatt!$V$6),0,IF(AND($C675=12,G675&lt;Datenblatt!$V$7),0,IF(AND($C675=11,G675&lt;Datenblatt!$V$8),0,IF(AND($C675=13,G675&gt;Datenblatt!$U$3),100,IF(AND($C675=14,G675&gt;Datenblatt!$U$4),100,IF(AND($C675=15,G675&gt;Datenblatt!$U$5),100,IF(AND($C675=16,G675&gt;Datenblatt!$U$6),100,IF(AND($C675=12,G675&gt;Datenblatt!$U$7),100,IF(AND($C675=11,G675&gt;Datenblatt!$U$8),100,IF($C675=13,(Datenblatt!$B$19*Übersicht!G675^3)+(Datenblatt!$C$19*Übersicht!G675^2)+(Datenblatt!$D$19*Übersicht!G675)+Datenblatt!$E$19,IF($C675=14,(Datenblatt!$B$20*Übersicht!G675^3)+(Datenblatt!$C$20*Übersicht!G675^2)+(Datenblatt!$D$20*Übersicht!G675)+Datenblatt!$E$20,IF($C675=15,(Datenblatt!$B$21*Übersicht!G675^3)+(Datenblatt!$C$21*Übersicht!G675^2)+(Datenblatt!$D$21*Übersicht!G675)+Datenblatt!$E$21,IF($C675=16,(Datenblatt!$B$22*Übersicht!G675^3)+(Datenblatt!$C$22*Übersicht!G675^2)+(Datenblatt!$D$22*Übersicht!G675)+Datenblatt!$E$22,IF($C675=12,(Datenblatt!$B$23*Übersicht!G675^3)+(Datenblatt!$C$23*Übersicht!G675^2)+(Datenblatt!$D$23*Übersicht!G675)+Datenblatt!$E$23,IF($C675=11,(Datenblatt!$B$24*Übersicht!G675^3)+(Datenblatt!$C$24*Übersicht!G675^2)+(Datenblatt!$D$24*Übersicht!G675)+Datenblatt!$E$24,0))))))))))))))))))</f>
        <v>0</v>
      </c>
      <c r="M675">
        <f>IF(AND(H675="",C675=11),Datenblatt!$I$26,IF(AND(H675="",C675=12),Datenblatt!$I$26,IF(AND(H675="",C675=16),Datenblatt!$I$27,IF(AND(H675="",C675=15),Datenblatt!$I$26,IF(AND(H675="",C675=14),Datenblatt!$I$26,IF(AND(H675="",C675=13),Datenblatt!$I$26,IF(AND($C675=13,H675&gt;Datenblatt!$X$3),0,IF(AND($C675=14,H675&gt;Datenblatt!$X$4),0,IF(AND($C675=15,H675&gt;Datenblatt!$X$5),0,IF(AND($C675=16,H675&gt;Datenblatt!$X$6),0,IF(AND($C675=12,H675&gt;Datenblatt!$X$7),0,IF(AND($C675=11,H675&gt;Datenblatt!$X$8),0,IF(AND($C675=13,H675&lt;Datenblatt!$W$3),100,IF(AND($C675=14,H675&lt;Datenblatt!$W$4),100,IF(AND($C675=15,H675&lt;Datenblatt!$W$5),100,IF(AND($C675=16,H675&lt;Datenblatt!$W$6),100,IF(AND($C675=12,H675&lt;Datenblatt!$W$7),100,IF(AND($C675=11,H675&lt;Datenblatt!$W$8),100,IF($C675=13,(Datenblatt!$B$27*Übersicht!H675^3)+(Datenblatt!$C$27*Übersicht!H675^2)+(Datenblatt!$D$27*Übersicht!H675)+Datenblatt!$E$27,IF($C675=14,(Datenblatt!$B$28*Übersicht!H675^3)+(Datenblatt!$C$28*Übersicht!H675^2)+(Datenblatt!$D$28*Übersicht!H675)+Datenblatt!$E$28,IF($C675=15,(Datenblatt!$B$29*Übersicht!H675^3)+(Datenblatt!$C$29*Übersicht!H675^2)+(Datenblatt!$D$29*Übersicht!H675)+Datenblatt!$E$29,IF($C675=16,(Datenblatt!$B$30*Übersicht!H675^3)+(Datenblatt!$C$30*Übersicht!H675^2)+(Datenblatt!$D$30*Übersicht!H675)+Datenblatt!$E$30,IF($C675=12,(Datenblatt!$B$31*Übersicht!H675^3)+(Datenblatt!$C$31*Übersicht!H675^2)+(Datenblatt!$D$31*Übersicht!H675)+Datenblatt!$E$31,IF($C675=11,(Datenblatt!$B$32*Übersicht!H675^3)+(Datenblatt!$C$32*Übersicht!H675^2)+(Datenblatt!$D$32*Übersicht!H675)+Datenblatt!$E$32,0))))))))))))))))))))))))</f>
        <v>0</v>
      </c>
      <c r="N675">
        <f>IF(AND(H675="",C675=11),Datenblatt!$I$29,IF(AND(H675="",C675=12),Datenblatt!$I$29,IF(AND(H675="",C675=16),Datenblatt!$I$29,IF(AND(H675="",C675=15),Datenblatt!$I$29,IF(AND(H675="",C675=14),Datenblatt!$I$29,IF(AND(H675="",C675=13),Datenblatt!$I$29,IF(AND($C675=13,H675&gt;Datenblatt!$X$3),0,IF(AND($C675=14,H675&gt;Datenblatt!$X$4),0,IF(AND($C675=15,H675&gt;Datenblatt!$X$5),0,IF(AND($C675=16,H675&gt;Datenblatt!$X$6),0,IF(AND($C675=12,H675&gt;Datenblatt!$X$7),0,IF(AND($C675=11,H675&gt;Datenblatt!$X$8),0,IF(AND($C675=13,H675&lt;Datenblatt!$W$3),100,IF(AND($C675=14,H675&lt;Datenblatt!$W$4),100,IF(AND($C675=15,H675&lt;Datenblatt!$W$5),100,IF(AND($C675=16,H675&lt;Datenblatt!$W$6),100,IF(AND($C675=12,H675&lt;Datenblatt!$W$7),100,IF(AND($C675=11,H675&lt;Datenblatt!$W$8),100,IF($C675=13,(Datenblatt!$B$27*Übersicht!H675^3)+(Datenblatt!$C$27*Übersicht!H675^2)+(Datenblatt!$D$27*Übersicht!H675)+Datenblatt!$E$27,IF($C675=14,(Datenblatt!$B$28*Übersicht!H675^3)+(Datenblatt!$C$28*Übersicht!H675^2)+(Datenblatt!$D$28*Übersicht!H675)+Datenblatt!$E$28,IF($C675=15,(Datenblatt!$B$29*Übersicht!H675^3)+(Datenblatt!$C$29*Übersicht!H675^2)+(Datenblatt!$D$29*Übersicht!H675)+Datenblatt!$E$29,IF($C675=16,(Datenblatt!$B$30*Übersicht!H675^3)+(Datenblatt!$C$30*Übersicht!H675^2)+(Datenblatt!$D$30*Übersicht!H675)+Datenblatt!$E$30,IF($C675=12,(Datenblatt!$B$31*Übersicht!H675^3)+(Datenblatt!$C$31*Übersicht!H675^2)+(Datenblatt!$D$31*Übersicht!H675)+Datenblatt!$E$31,IF($C675=11,(Datenblatt!$B$32*Übersicht!H675^3)+(Datenblatt!$C$32*Übersicht!H675^2)+(Datenblatt!$D$32*Übersicht!H675)+Datenblatt!$E$32,0))))))))))))))))))))))))</f>
        <v>0</v>
      </c>
      <c r="O675" s="2" t="e">
        <f t="shared" si="40"/>
        <v>#DIV/0!</v>
      </c>
      <c r="P675" s="2" t="e">
        <f t="shared" si="41"/>
        <v>#DIV/0!</v>
      </c>
      <c r="R675" s="2"/>
      <c r="S675" s="2">
        <f>Datenblatt!$I$10</f>
        <v>62.816491055091916</v>
      </c>
      <c r="T675" s="2">
        <f>Datenblatt!$I$18</f>
        <v>62.379148900450787</v>
      </c>
      <c r="U675" s="2">
        <f>Datenblatt!$I$26</f>
        <v>55.885385458572635</v>
      </c>
      <c r="V675" s="2">
        <f>Datenblatt!$I$34</f>
        <v>60.727085155488531</v>
      </c>
      <c r="W675" s="7" t="e">
        <f t="shared" si="42"/>
        <v>#DIV/0!</v>
      </c>
      <c r="Y675" s="2">
        <f>Datenblatt!$I$5</f>
        <v>73.48733784597421</v>
      </c>
      <c r="Z675">
        <f>Datenblatt!$I$13</f>
        <v>79.926562848016317</v>
      </c>
      <c r="AA675">
        <f>Datenblatt!$I$21</f>
        <v>79.953620531215734</v>
      </c>
      <c r="AB675">
        <f>Datenblatt!$I$29</f>
        <v>70.851454876954847</v>
      </c>
      <c r="AC675">
        <f>Datenblatt!$I$37</f>
        <v>75.813025407742586</v>
      </c>
      <c r="AD675" s="7" t="e">
        <f t="shared" si="43"/>
        <v>#DIV/0!</v>
      </c>
    </row>
    <row r="676" spans="10:30" ht="19" x14ac:dyDescent="0.25">
      <c r="J676" s="3" t="e">
        <f>IF(AND($C676=13,Datenblatt!M676&lt;Datenblatt!$R$3),0,IF(AND($C676=14,Datenblatt!M676&lt;Datenblatt!$R$4),0,IF(AND($C676=15,Datenblatt!M676&lt;Datenblatt!$R$5),0,IF(AND($C676=16,Datenblatt!M676&lt;Datenblatt!$R$6),0,IF(AND($C676=12,Datenblatt!M676&lt;Datenblatt!$R$7),0,IF(AND($C676=11,Datenblatt!M676&lt;Datenblatt!$R$8),0,IF(AND($C676=13,Datenblatt!M676&gt;Datenblatt!$Q$3),100,IF(AND($C676=14,Datenblatt!M676&gt;Datenblatt!$Q$4),100,IF(AND($C676=15,Datenblatt!M676&gt;Datenblatt!$Q$5),100,IF(AND($C676=16,Datenblatt!M676&gt;Datenblatt!$Q$6),100,IF(AND($C676=12,Datenblatt!M676&gt;Datenblatt!$Q$7),100,IF(AND($C676=11,Datenblatt!M676&gt;Datenblatt!$Q$8),100,IF(Übersicht!$C676=13,Datenblatt!$B$3*Datenblatt!M676^3+Datenblatt!$C$3*Datenblatt!M676^2+Datenblatt!$D$3*Datenblatt!M676+Datenblatt!$E$3,IF(Übersicht!$C676=14,Datenblatt!$B$4*Datenblatt!M676^3+Datenblatt!$C$4*Datenblatt!M676^2+Datenblatt!$D$4*Datenblatt!M676+Datenblatt!$E$4,IF(Übersicht!$C676=15,Datenblatt!$B$5*Datenblatt!M676^3+Datenblatt!$C$5*Datenblatt!M676^2+Datenblatt!$D$5*Datenblatt!M676+Datenblatt!$E$5,IF(Übersicht!$C676=16,Datenblatt!$B$6*Datenblatt!M676^3+Datenblatt!$C$6*Datenblatt!M676^2+Datenblatt!$D$6*Datenblatt!M676+Datenblatt!$E$6,IF(Übersicht!$C676=12,Datenblatt!$B$7*Datenblatt!M676^3+Datenblatt!$C$7*Datenblatt!M676^2+Datenblatt!$D$7*Datenblatt!M676+Datenblatt!$E$7,IF(Übersicht!$C676=11,Datenblatt!$B$8*Datenblatt!M676^3+Datenblatt!$C$8*Datenblatt!M676^2+Datenblatt!$D$8*Datenblatt!M676+Datenblatt!$E$8,0))))))))))))))))))</f>
        <v>#DIV/0!</v>
      </c>
      <c r="K676" t="e">
        <f>IF(AND(Übersicht!$C676=13,Datenblatt!N676&lt;Datenblatt!$T$3),0,IF(AND(Übersicht!$C676=14,Datenblatt!N676&lt;Datenblatt!$T$4),0,IF(AND(Übersicht!$C676=15,Datenblatt!N676&lt;Datenblatt!$T$5),0,IF(AND(Übersicht!$C676=16,Datenblatt!N676&lt;Datenblatt!$T$6),0,IF(AND(Übersicht!$C676=12,Datenblatt!N676&lt;Datenblatt!$T$7),0,IF(AND(Übersicht!$C676=11,Datenblatt!N676&lt;Datenblatt!$T$8),0,IF(AND($C676=13,Datenblatt!N676&gt;Datenblatt!$S$3),100,IF(AND($C676=14,Datenblatt!N676&gt;Datenblatt!$S$4),100,IF(AND($C676=15,Datenblatt!N676&gt;Datenblatt!$S$5),100,IF(AND($C676=16,Datenblatt!N676&gt;Datenblatt!$S$6),100,IF(AND($C676=12,Datenblatt!N676&gt;Datenblatt!$S$7),100,IF(AND($C676=11,Datenblatt!N676&gt;Datenblatt!$S$8),100,IF(Übersicht!$C676=13,Datenblatt!$B$11*Datenblatt!N676^3+Datenblatt!$C$11*Datenblatt!N676^2+Datenblatt!$D$11*Datenblatt!N676+Datenblatt!$E$11,IF(Übersicht!$C676=14,Datenblatt!$B$12*Datenblatt!N676^3+Datenblatt!$C$12*Datenblatt!N676^2+Datenblatt!$D$12*Datenblatt!N676+Datenblatt!$E$12,IF(Übersicht!$C676=15,Datenblatt!$B$13*Datenblatt!N676^3+Datenblatt!$C$13*Datenblatt!N676^2+Datenblatt!$D$13*Datenblatt!N676+Datenblatt!$E$13,IF(Übersicht!$C676=16,Datenblatt!$B$14*Datenblatt!N676^3+Datenblatt!$C$14*Datenblatt!N676^2+Datenblatt!$D$14*Datenblatt!N676+Datenblatt!$E$14,IF(Übersicht!$C676=12,Datenblatt!$B$15*Datenblatt!N676^3+Datenblatt!$C$15*Datenblatt!N676^2+Datenblatt!$D$15*Datenblatt!N676+Datenblatt!$E$15,IF(Übersicht!$C676=11,Datenblatt!$B$16*Datenblatt!N676^3+Datenblatt!$C$16*Datenblatt!N676^2+Datenblatt!$D$16*Datenblatt!N676+Datenblatt!$E$16,0))))))))))))))))))</f>
        <v>#DIV/0!</v>
      </c>
      <c r="L676">
        <f>IF(AND($C676=13,G676&lt;Datenblatt!$V$3),0,IF(AND($C676=14,G676&lt;Datenblatt!$V$4),0,IF(AND($C676=15,G676&lt;Datenblatt!$V$5),0,IF(AND($C676=16,G676&lt;Datenblatt!$V$6),0,IF(AND($C676=12,G676&lt;Datenblatt!$V$7),0,IF(AND($C676=11,G676&lt;Datenblatt!$V$8),0,IF(AND($C676=13,G676&gt;Datenblatt!$U$3),100,IF(AND($C676=14,G676&gt;Datenblatt!$U$4),100,IF(AND($C676=15,G676&gt;Datenblatt!$U$5),100,IF(AND($C676=16,G676&gt;Datenblatt!$U$6),100,IF(AND($C676=12,G676&gt;Datenblatt!$U$7),100,IF(AND($C676=11,G676&gt;Datenblatt!$U$8),100,IF($C676=13,(Datenblatt!$B$19*Übersicht!G676^3)+(Datenblatt!$C$19*Übersicht!G676^2)+(Datenblatt!$D$19*Übersicht!G676)+Datenblatt!$E$19,IF($C676=14,(Datenblatt!$B$20*Übersicht!G676^3)+(Datenblatt!$C$20*Übersicht!G676^2)+(Datenblatt!$D$20*Übersicht!G676)+Datenblatt!$E$20,IF($C676=15,(Datenblatt!$B$21*Übersicht!G676^3)+(Datenblatt!$C$21*Übersicht!G676^2)+(Datenblatt!$D$21*Übersicht!G676)+Datenblatt!$E$21,IF($C676=16,(Datenblatt!$B$22*Übersicht!G676^3)+(Datenblatt!$C$22*Übersicht!G676^2)+(Datenblatt!$D$22*Übersicht!G676)+Datenblatt!$E$22,IF($C676=12,(Datenblatt!$B$23*Übersicht!G676^3)+(Datenblatt!$C$23*Übersicht!G676^2)+(Datenblatt!$D$23*Übersicht!G676)+Datenblatt!$E$23,IF($C676=11,(Datenblatt!$B$24*Übersicht!G676^3)+(Datenblatt!$C$24*Übersicht!G676^2)+(Datenblatt!$D$24*Übersicht!G676)+Datenblatt!$E$24,0))))))))))))))))))</f>
        <v>0</v>
      </c>
      <c r="M676">
        <f>IF(AND(H676="",C676=11),Datenblatt!$I$26,IF(AND(H676="",C676=12),Datenblatt!$I$26,IF(AND(H676="",C676=16),Datenblatt!$I$27,IF(AND(H676="",C676=15),Datenblatt!$I$26,IF(AND(H676="",C676=14),Datenblatt!$I$26,IF(AND(H676="",C676=13),Datenblatt!$I$26,IF(AND($C676=13,H676&gt;Datenblatt!$X$3),0,IF(AND($C676=14,H676&gt;Datenblatt!$X$4),0,IF(AND($C676=15,H676&gt;Datenblatt!$X$5),0,IF(AND($C676=16,H676&gt;Datenblatt!$X$6),0,IF(AND($C676=12,H676&gt;Datenblatt!$X$7),0,IF(AND($C676=11,H676&gt;Datenblatt!$X$8),0,IF(AND($C676=13,H676&lt;Datenblatt!$W$3),100,IF(AND($C676=14,H676&lt;Datenblatt!$W$4),100,IF(AND($C676=15,H676&lt;Datenblatt!$W$5),100,IF(AND($C676=16,H676&lt;Datenblatt!$W$6),100,IF(AND($C676=12,H676&lt;Datenblatt!$W$7),100,IF(AND($C676=11,H676&lt;Datenblatt!$W$8),100,IF($C676=13,(Datenblatt!$B$27*Übersicht!H676^3)+(Datenblatt!$C$27*Übersicht!H676^2)+(Datenblatt!$D$27*Übersicht!H676)+Datenblatt!$E$27,IF($C676=14,(Datenblatt!$B$28*Übersicht!H676^3)+(Datenblatt!$C$28*Übersicht!H676^2)+(Datenblatt!$D$28*Übersicht!H676)+Datenblatt!$E$28,IF($C676=15,(Datenblatt!$B$29*Übersicht!H676^3)+(Datenblatt!$C$29*Übersicht!H676^2)+(Datenblatt!$D$29*Übersicht!H676)+Datenblatt!$E$29,IF($C676=16,(Datenblatt!$B$30*Übersicht!H676^3)+(Datenblatt!$C$30*Übersicht!H676^2)+(Datenblatt!$D$30*Übersicht!H676)+Datenblatt!$E$30,IF($C676=12,(Datenblatt!$B$31*Übersicht!H676^3)+(Datenblatt!$C$31*Übersicht!H676^2)+(Datenblatt!$D$31*Übersicht!H676)+Datenblatt!$E$31,IF($C676=11,(Datenblatt!$B$32*Übersicht!H676^3)+(Datenblatt!$C$32*Übersicht!H676^2)+(Datenblatt!$D$32*Übersicht!H676)+Datenblatt!$E$32,0))))))))))))))))))))))))</f>
        <v>0</v>
      </c>
      <c r="N676">
        <f>IF(AND(H676="",C676=11),Datenblatt!$I$29,IF(AND(H676="",C676=12),Datenblatt!$I$29,IF(AND(H676="",C676=16),Datenblatt!$I$29,IF(AND(H676="",C676=15),Datenblatt!$I$29,IF(AND(H676="",C676=14),Datenblatt!$I$29,IF(AND(H676="",C676=13),Datenblatt!$I$29,IF(AND($C676=13,H676&gt;Datenblatt!$X$3),0,IF(AND($C676=14,H676&gt;Datenblatt!$X$4),0,IF(AND($C676=15,H676&gt;Datenblatt!$X$5),0,IF(AND($C676=16,H676&gt;Datenblatt!$X$6),0,IF(AND($C676=12,H676&gt;Datenblatt!$X$7),0,IF(AND($C676=11,H676&gt;Datenblatt!$X$8),0,IF(AND($C676=13,H676&lt;Datenblatt!$W$3),100,IF(AND($C676=14,H676&lt;Datenblatt!$W$4),100,IF(AND($C676=15,H676&lt;Datenblatt!$W$5),100,IF(AND($C676=16,H676&lt;Datenblatt!$W$6),100,IF(AND($C676=12,H676&lt;Datenblatt!$W$7),100,IF(AND($C676=11,H676&lt;Datenblatt!$W$8),100,IF($C676=13,(Datenblatt!$B$27*Übersicht!H676^3)+(Datenblatt!$C$27*Übersicht!H676^2)+(Datenblatt!$D$27*Übersicht!H676)+Datenblatt!$E$27,IF($C676=14,(Datenblatt!$B$28*Übersicht!H676^3)+(Datenblatt!$C$28*Übersicht!H676^2)+(Datenblatt!$D$28*Übersicht!H676)+Datenblatt!$E$28,IF($C676=15,(Datenblatt!$B$29*Übersicht!H676^3)+(Datenblatt!$C$29*Übersicht!H676^2)+(Datenblatt!$D$29*Übersicht!H676)+Datenblatt!$E$29,IF($C676=16,(Datenblatt!$B$30*Übersicht!H676^3)+(Datenblatt!$C$30*Übersicht!H676^2)+(Datenblatt!$D$30*Übersicht!H676)+Datenblatt!$E$30,IF($C676=12,(Datenblatt!$B$31*Übersicht!H676^3)+(Datenblatt!$C$31*Übersicht!H676^2)+(Datenblatt!$D$31*Übersicht!H676)+Datenblatt!$E$31,IF($C676=11,(Datenblatt!$B$32*Übersicht!H676^3)+(Datenblatt!$C$32*Übersicht!H676^2)+(Datenblatt!$D$32*Übersicht!H676)+Datenblatt!$E$32,0))))))))))))))))))))))))</f>
        <v>0</v>
      </c>
      <c r="O676" s="2" t="e">
        <f t="shared" si="40"/>
        <v>#DIV/0!</v>
      </c>
      <c r="P676" s="2" t="e">
        <f t="shared" si="41"/>
        <v>#DIV/0!</v>
      </c>
      <c r="R676" s="2"/>
      <c r="S676" s="2">
        <f>Datenblatt!$I$10</f>
        <v>62.816491055091916</v>
      </c>
      <c r="T676" s="2">
        <f>Datenblatt!$I$18</f>
        <v>62.379148900450787</v>
      </c>
      <c r="U676" s="2">
        <f>Datenblatt!$I$26</f>
        <v>55.885385458572635</v>
      </c>
      <c r="V676" s="2">
        <f>Datenblatt!$I$34</f>
        <v>60.727085155488531</v>
      </c>
      <c r="W676" s="7" t="e">
        <f t="shared" si="42"/>
        <v>#DIV/0!</v>
      </c>
      <c r="Y676" s="2">
        <f>Datenblatt!$I$5</f>
        <v>73.48733784597421</v>
      </c>
      <c r="Z676">
        <f>Datenblatt!$I$13</f>
        <v>79.926562848016317</v>
      </c>
      <c r="AA676">
        <f>Datenblatt!$I$21</f>
        <v>79.953620531215734</v>
      </c>
      <c r="AB676">
        <f>Datenblatt!$I$29</f>
        <v>70.851454876954847</v>
      </c>
      <c r="AC676">
        <f>Datenblatt!$I$37</f>
        <v>75.813025407742586</v>
      </c>
      <c r="AD676" s="7" t="e">
        <f t="shared" si="43"/>
        <v>#DIV/0!</v>
      </c>
    </row>
    <row r="677" spans="10:30" ht="19" x14ac:dyDescent="0.25">
      <c r="J677" s="3" t="e">
        <f>IF(AND($C677=13,Datenblatt!M677&lt;Datenblatt!$R$3),0,IF(AND($C677=14,Datenblatt!M677&lt;Datenblatt!$R$4),0,IF(AND($C677=15,Datenblatt!M677&lt;Datenblatt!$R$5),0,IF(AND($C677=16,Datenblatt!M677&lt;Datenblatt!$R$6),0,IF(AND($C677=12,Datenblatt!M677&lt;Datenblatt!$R$7),0,IF(AND($C677=11,Datenblatt!M677&lt;Datenblatt!$R$8),0,IF(AND($C677=13,Datenblatt!M677&gt;Datenblatt!$Q$3),100,IF(AND($C677=14,Datenblatt!M677&gt;Datenblatt!$Q$4),100,IF(AND($C677=15,Datenblatt!M677&gt;Datenblatt!$Q$5),100,IF(AND($C677=16,Datenblatt!M677&gt;Datenblatt!$Q$6),100,IF(AND($C677=12,Datenblatt!M677&gt;Datenblatt!$Q$7),100,IF(AND($C677=11,Datenblatt!M677&gt;Datenblatt!$Q$8),100,IF(Übersicht!$C677=13,Datenblatt!$B$3*Datenblatt!M677^3+Datenblatt!$C$3*Datenblatt!M677^2+Datenblatt!$D$3*Datenblatt!M677+Datenblatt!$E$3,IF(Übersicht!$C677=14,Datenblatt!$B$4*Datenblatt!M677^3+Datenblatt!$C$4*Datenblatt!M677^2+Datenblatt!$D$4*Datenblatt!M677+Datenblatt!$E$4,IF(Übersicht!$C677=15,Datenblatt!$B$5*Datenblatt!M677^3+Datenblatt!$C$5*Datenblatt!M677^2+Datenblatt!$D$5*Datenblatt!M677+Datenblatt!$E$5,IF(Übersicht!$C677=16,Datenblatt!$B$6*Datenblatt!M677^3+Datenblatt!$C$6*Datenblatt!M677^2+Datenblatt!$D$6*Datenblatt!M677+Datenblatt!$E$6,IF(Übersicht!$C677=12,Datenblatt!$B$7*Datenblatt!M677^3+Datenblatt!$C$7*Datenblatt!M677^2+Datenblatt!$D$7*Datenblatt!M677+Datenblatt!$E$7,IF(Übersicht!$C677=11,Datenblatt!$B$8*Datenblatt!M677^3+Datenblatt!$C$8*Datenblatt!M677^2+Datenblatt!$D$8*Datenblatt!M677+Datenblatt!$E$8,0))))))))))))))))))</f>
        <v>#DIV/0!</v>
      </c>
      <c r="K677" t="e">
        <f>IF(AND(Übersicht!$C677=13,Datenblatt!N677&lt;Datenblatt!$T$3),0,IF(AND(Übersicht!$C677=14,Datenblatt!N677&lt;Datenblatt!$T$4),0,IF(AND(Übersicht!$C677=15,Datenblatt!N677&lt;Datenblatt!$T$5),0,IF(AND(Übersicht!$C677=16,Datenblatt!N677&lt;Datenblatt!$T$6),0,IF(AND(Übersicht!$C677=12,Datenblatt!N677&lt;Datenblatt!$T$7),0,IF(AND(Übersicht!$C677=11,Datenblatt!N677&lt;Datenblatt!$T$8),0,IF(AND($C677=13,Datenblatt!N677&gt;Datenblatt!$S$3),100,IF(AND($C677=14,Datenblatt!N677&gt;Datenblatt!$S$4),100,IF(AND($C677=15,Datenblatt!N677&gt;Datenblatt!$S$5),100,IF(AND($C677=16,Datenblatt!N677&gt;Datenblatt!$S$6),100,IF(AND($C677=12,Datenblatt!N677&gt;Datenblatt!$S$7),100,IF(AND($C677=11,Datenblatt!N677&gt;Datenblatt!$S$8),100,IF(Übersicht!$C677=13,Datenblatt!$B$11*Datenblatt!N677^3+Datenblatt!$C$11*Datenblatt!N677^2+Datenblatt!$D$11*Datenblatt!N677+Datenblatt!$E$11,IF(Übersicht!$C677=14,Datenblatt!$B$12*Datenblatt!N677^3+Datenblatt!$C$12*Datenblatt!N677^2+Datenblatt!$D$12*Datenblatt!N677+Datenblatt!$E$12,IF(Übersicht!$C677=15,Datenblatt!$B$13*Datenblatt!N677^3+Datenblatt!$C$13*Datenblatt!N677^2+Datenblatt!$D$13*Datenblatt!N677+Datenblatt!$E$13,IF(Übersicht!$C677=16,Datenblatt!$B$14*Datenblatt!N677^3+Datenblatt!$C$14*Datenblatt!N677^2+Datenblatt!$D$14*Datenblatt!N677+Datenblatt!$E$14,IF(Übersicht!$C677=12,Datenblatt!$B$15*Datenblatt!N677^3+Datenblatt!$C$15*Datenblatt!N677^2+Datenblatt!$D$15*Datenblatt!N677+Datenblatt!$E$15,IF(Übersicht!$C677=11,Datenblatt!$B$16*Datenblatt!N677^3+Datenblatt!$C$16*Datenblatt!N677^2+Datenblatt!$D$16*Datenblatt!N677+Datenblatt!$E$16,0))))))))))))))))))</f>
        <v>#DIV/0!</v>
      </c>
      <c r="L677">
        <f>IF(AND($C677=13,G677&lt;Datenblatt!$V$3),0,IF(AND($C677=14,G677&lt;Datenblatt!$V$4),0,IF(AND($C677=15,G677&lt;Datenblatt!$V$5),0,IF(AND($C677=16,G677&lt;Datenblatt!$V$6),0,IF(AND($C677=12,G677&lt;Datenblatt!$V$7),0,IF(AND($C677=11,G677&lt;Datenblatt!$V$8),0,IF(AND($C677=13,G677&gt;Datenblatt!$U$3),100,IF(AND($C677=14,G677&gt;Datenblatt!$U$4),100,IF(AND($C677=15,G677&gt;Datenblatt!$U$5),100,IF(AND($C677=16,G677&gt;Datenblatt!$U$6),100,IF(AND($C677=12,G677&gt;Datenblatt!$U$7),100,IF(AND($C677=11,G677&gt;Datenblatt!$U$8),100,IF($C677=13,(Datenblatt!$B$19*Übersicht!G677^3)+(Datenblatt!$C$19*Übersicht!G677^2)+(Datenblatt!$D$19*Übersicht!G677)+Datenblatt!$E$19,IF($C677=14,(Datenblatt!$B$20*Übersicht!G677^3)+(Datenblatt!$C$20*Übersicht!G677^2)+(Datenblatt!$D$20*Übersicht!G677)+Datenblatt!$E$20,IF($C677=15,(Datenblatt!$B$21*Übersicht!G677^3)+(Datenblatt!$C$21*Übersicht!G677^2)+(Datenblatt!$D$21*Übersicht!G677)+Datenblatt!$E$21,IF($C677=16,(Datenblatt!$B$22*Übersicht!G677^3)+(Datenblatt!$C$22*Übersicht!G677^2)+(Datenblatt!$D$22*Übersicht!G677)+Datenblatt!$E$22,IF($C677=12,(Datenblatt!$B$23*Übersicht!G677^3)+(Datenblatt!$C$23*Übersicht!G677^2)+(Datenblatt!$D$23*Übersicht!G677)+Datenblatt!$E$23,IF($C677=11,(Datenblatt!$B$24*Übersicht!G677^3)+(Datenblatt!$C$24*Übersicht!G677^2)+(Datenblatt!$D$24*Übersicht!G677)+Datenblatt!$E$24,0))))))))))))))))))</f>
        <v>0</v>
      </c>
      <c r="M677">
        <f>IF(AND(H677="",C677=11),Datenblatt!$I$26,IF(AND(H677="",C677=12),Datenblatt!$I$26,IF(AND(H677="",C677=16),Datenblatt!$I$27,IF(AND(H677="",C677=15),Datenblatt!$I$26,IF(AND(H677="",C677=14),Datenblatt!$I$26,IF(AND(H677="",C677=13),Datenblatt!$I$26,IF(AND($C677=13,H677&gt;Datenblatt!$X$3),0,IF(AND($C677=14,H677&gt;Datenblatt!$X$4),0,IF(AND($C677=15,H677&gt;Datenblatt!$X$5),0,IF(AND($C677=16,H677&gt;Datenblatt!$X$6),0,IF(AND($C677=12,H677&gt;Datenblatt!$X$7),0,IF(AND($C677=11,H677&gt;Datenblatt!$X$8),0,IF(AND($C677=13,H677&lt;Datenblatt!$W$3),100,IF(AND($C677=14,H677&lt;Datenblatt!$W$4),100,IF(AND($C677=15,H677&lt;Datenblatt!$W$5),100,IF(AND($C677=16,H677&lt;Datenblatt!$W$6),100,IF(AND($C677=12,H677&lt;Datenblatt!$W$7),100,IF(AND($C677=11,H677&lt;Datenblatt!$W$8),100,IF($C677=13,(Datenblatt!$B$27*Übersicht!H677^3)+(Datenblatt!$C$27*Übersicht!H677^2)+(Datenblatt!$D$27*Übersicht!H677)+Datenblatt!$E$27,IF($C677=14,(Datenblatt!$B$28*Übersicht!H677^3)+(Datenblatt!$C$28*Übersicht!H677^2)+(Datenblatt!$D$28*Übersicht!H677)+Datenblatt!$E$28,IF($C677=15,(Datenblatt!$B$29*Übersicht!H677^3)+(Datenblatt!$C$29*Übersicht!H677^2)+(Datenblatt!$D$29*Übersicht!H677)+Datenblatt!$E$29,IF($C677=16,(Datenblatt!$B$30*Übersicht!H677^3)+(Datenblatt!$C$30*Übersicht!H677^2)+(Datenblatt!$D$30*Übersicht!H677)+Datenblatt!$E$30,IF($C677=12,(Datenblatt!$B$31*Übersicht!H677^3)+(Datenblatt!$C$31*Übersicht!H677^2)+(Datenblatt!$D$31*Übersicht!H677)+Datenblatt!$E$31,IF($C677=11,(Datenblatt!$B$32*Übersicht!H677^3)+(Datenblatt!$C$32*Übersicht!H677^2)+(Datenblatt!$D$32*Übersicht!H677)+Datenblatt!$E$32,0))))))))))))))))))))))))</f>
        <v>0</v>
      </c>
      <c r="N677">
        <f>IF(AND(H677="",C677=11),Datenblatt!$I$29,IF(AND(H677="",C677=12),Datenblatt!$I$29,IF(AND(H677="",C677=16),Datenblatt!$I$29,IF(AND(H677="",C677=15),Datenblatt!$I$29,IF(AND(H677="",C677=14),Datenblatt!$I$29,IF(AND(H677="",C677=13),Datenblatt!$I$29,IF(AND($C677=13,H677&gt;Datenblatt!$X$3),0,IF(AND($C677=14,H677&gt;Datenblatt!$X$4),0,IF(AND($C677=15,H677&gt;Datenblatt!$X$5),0,IF(AND($C677=16,H677&gt;Datenblatt!$X$6),0,IF(AND($C677=12,H677&gt;Datenblatt!$X$7),0,IF(AND($C677=11,H677&gt;Datenblatt!$X$8),0,IF(AND($C677=13,H677&lt;Datenblatt!$W$3),100,IF(AND($C677=14,H677&lt;Datenblatt!$W$4),100,IF(AND($C677=15,H677&lt;Datenblatt!$W$5),100,IF(AND($C677=16,H677&lt;Datenblatt!$W$6),100,IF(AND($C677=12,H677&lt;Datenblatt!$W$7),100,IF(AND($C677=11,H677&lt;Datenblatt!$W$8),100,IF($C677=13,(Datenblatt!$B$27*Übersicht!H677^3)+(Datenblatt!$C$27*Übersicht!H677^2)+(Datenblatt!$D$27*Übersicht!H677)+Datenblatt!$E$27,IF($C677=14,(Datenblatt!$B$28*Übersicht!H677^3)+(Datenblatt!$C$28*Übersicht!H677^2)+(Datenblatt!$D$28*Übersicht!H677)+Datenblatt!$E$28,IF($C677=15,(Datenblatt!$B$29*Übersicht!H677^3)+(Datenblatt!$C$29*Übersicht!H677^2)+(Datenblatt!$D$29*Übersicht!H677)+Datenblatt!$E$29,IF($C677=16,(Datenblatt!$B$30*Übersicht!H677^3)+(Datenblatt!$C$30*Übersicht!H677^2)+(Datenblatt!$D$30*Übersicht!H677)+Datenblatt!$E$30,IF($C677=12,(Datenblatt!$B$31*Übersicht!H677^3)+(Datenblatt!$C$31*Übersicht!H677^2)+(Datenblatt!$D$31*Übersicht!H677)+Datenblatt!$E$31,IF($C677=11,(Datenblatt!$B$32*Übersicht!H677^3)+(Datenblatt!$C$32*Übersicht!H677^2)+(Datenblatt!$D$32*Übersicht!H677)+Datenblatt!$E$32,0))))))))))))))))))))))))</f>
        <v>0</v>
      </c>
      <c r="O677" s="2" t="e">
        <f t="shared" si="40"/>
        <v>#DIV/0!</v>
      </c>
      <c r="P677" s="2" t="e">
        <f t="shared" si="41"/>
        <v>#DIV/0!</v>
      </c>
      <c r="R677" s="2"/>
      <c r="S677" s="2">
        <f>Datenblatt!$I$10</f>
        <v>62.816491055091916</v>
      </c>
      <c r="T677" s="2">
        <f>Datenblatt!$I$18</f>
        <v>62.379148900450787</v>
      </c>
      <c r="U677" s="2">
        <f>Datenblatt!$I$26</f>
        <v>55.885385458572635</v>
      </c>
      <c r="V677" s="2">
        <f>Datenblatt!$I$34</f>
        <v>60.727085155488531</v>
      </c>
      <c r="W677" s="7" t="e">
        <f t="shared" si="42"/>
        <v>#DIV/0!</v>
      </c>
      <c r="Y677" s="2">
        <f>Datenblatt!$I$5</f>
        <v>73.48733784597421</v>
      </c>
      <c r="Z677">
        <f>Datenblatt!$I$13</f>
        <v>79.926562848016317</v>
      </c>
      <c r="AA677">
        <f>Datenblatt!$I$21</f>
        <v>79.953620531215734</v>
      </c>
      <c r="AB677">
        <f>Datenblatt!$I$29</f>
        <v>70.851454876954847</v>
      </c>
      <c r="AC677">
        <f>Datenblatt!$I$37</f>
        <v>75.813025407742586</v>
      </c>
      <c r="AD677" s="7" t="e">
        <f t="shared" si="43"/>
        <v>#DIV/0!</v>
      </c>
    </row>
    <row r="678" spans="10:30" ht="19" x14ac:dyDescent="0.25">
      <c r="J678" s="3" t="e">
        <f>IF(AND($C678=13,Datenblatt!M678&lt;Datenblatt!$R$3),0,IF(AND($C678=14,Datenblatt!M678&lt;Datenblatt!$R$4),0,IF(AND($C678=15,Datenblatt!M678&lt;Datenblatt!$R$5),0,IF(AND($C678=16,Datenblatt!M678&lt;Datenblatt!$R$6),0,IF(AND($C678=12,Datenblatt!M678&lt;Datenblatt!$R$7),0,IF(AND($C678=11,Datenblatt!M678&lt;Datenblatt!$R$8),0,IF(AND($C678=13,Datenblatt!M678&gt;Datenblatt!$Q$3),100,IF(AND($C678=14,Datenblatt!M678&gt;Datenblatt!$Q$4),100,IF(AND($C678=15,Datenblatt!M678&gt;Datenblatt!$Q$5),100,IF(AND($C678=16,Datenblatt!M678&gt;Datenblatt!$Q$6),100,IF(AND($C678=12,Datenblatt!M678&gt;Datenblatt!$Q$7),100,IF(AND($C678=11,Datenblatt!M678&gt;Datenblatt!$Q$8),100,IF(Übersicht!$C678=13,Datenblatt!$B$3*Datenblatt!M678^3+Datenblatt!$C$3*Datenblatt!M678^2+Datenblatt!$D$3*Datenblatt!M678+Datenblatt!$E$3,IF(Übersicht!$C678=14,Datenblatt!$B$4*Datenblatt!M678^3+Datenblatt!$C$4*Datenblatt!M678^2+Datenblatt!$D$4*Datenblatt!M678+Datenblatt!$E$4,IF(Übersicht!$C678=15,Datenblatt!$B$5*Datenblatt!M678^3+Datenblatt!$C$5*Datenblatt!M678^2+Datenblatt!$D$5*Datenblatt!M678+Datenblatt!$E$5,IF(Übersicht!$C678=16,Datenblatt!$B$6*Datenblatt!M678^3+Datenblatt!$C$6*Datenblatt!M678^2+Datenblatt!$D$6*Datenblatt!M678+Datenblatt!$E$6,IF(Übersicht!$C678=12,Datenblatt!$B$7*Datenblatt!M678^3+Datenblatt!$C$7*Datenblatt!M678^2+Datenblatt!$D$7*Datenblatt!M678+Datenblatt!$E$7,IF(Übersicht!$C678=11,Datenblatt!$B$8*Datenblatt!M678^3+Datenblatt!$C$8*Datenblatt!M678^2+Datenblatt!$D$8*Datenblatt!M678+Datenblatt!$E$8,0))))))))))))))))))</f>
        <v>#DIV/0!</v>
      </c>
      <c r="K678" t="e">
        <f>IF(AND(Übersicht!$C678=13,Datenblatt!N678&lt;Datenblatt!$T$3),0,IF(AND(Übersicht!$C678=14,Datenblatt!N678&lt;Datenblatt!$T$4),0,IF(AND(Übersicht!$C678=15,Datenblatt!N678&lt;Datenblatt!$T$5),0,IF(AND(Übersicht!$C678=16,Datenblatt!N678&lt;Datenblatt!$T$6),0,IF(AND(Übersicht!$C678=12,Datenblatt!N678&lt;Datenblatt!$T$7),0,IF(AND(Übersicht!$C678=11,Datenblatt!N678&lt;Datenblatt!$T$8),0,IF(AND($C678=13,Datenblatt!N678&gt;Datenblatt!$S$3),100,IF(AND($C678=14,Datenblatt!N678&gt;Datenblatt!$S$4),100,IF(AND($C678=15,Datenblatt!N678&gt;Datenblatt!$S$5),100,IF(AND($C678=16,Datenblatt!N678&gt;Datenblatt!$S$6),100,IF(AND($C678=12,Datenblatt!N678&gt;Datenblatt!$S$7),100,IF(AND($C678=11,Datenblatt!N678&gt;Datenblatt!$S$8),100,IF(Übersicht!$C678=13,Datenblatt!$B$11*Datenblatt!N678^3+Datenblatt!$C$11*Datenblatt!N678^2+Datenblatt!$D$11*Datenblatt!N678+Datenblatt!$E$11,IF(Übersicht!$C678=14,Datenblatt!$B$12*Datenblatt!N678^3+Datenblatt!$C$12*Datenblatt!N678^2+Datenblatt!$D$12*Datenblatt!N678+Datenblatt!$E$12,IF(Übersicht!$C678=15,Datenblatt!$B$13*Datenblatt!N678^3+Datenblatt!$C$13*Datenblatt!N678^2+Datenblatt!$D$13*Datenblatt!N678+Datenblatt!$E$13,IF(Übersicht!$C678=16,Datenblatt!$B$14*Datenblatt!N678^3+Datenblatt!$C$14*Datenblatt!N678^2+Datenblatt!$D$14*Datenblatt!N678+Datenblatt!$E$14,IF(Übersicht!$C678=12,Datenblatt!$B$15*Datenblatt!N678^3+Datenblatt!$C$15*Datenblatt!N678^2+Datenblatt!$D$15*Datenblatt!N678+Datenblatt!$E$15,IF(Übersicht!$C678=11,Datenblatt!$B$16*Datenblatt!N678^3+Datenblatt!$C$16*Datenblatt!N678^2+Datenblatt!$D$16*Datenblatt!N678+Datenblatt!$E$16,0))))))))))))))))))</f>
        <v>#DIV/0!</v>
      </c>
      <c r="L678">
        <f>IF(AND($C678=13,G678&lt;Datenblatt!$V$3),0,IF(AND($C678=14,G678&lt;Datenblatt!$V$4),0,IF(AND($C678=15,G678&lt;Datenblatt!$V$5),0,IF(AND($C678=16,G678&lt;Datenblatt!$V$6),0,IF(AND($C678=12,G678&lt;Datenblatt!$V$7),0,IF(AND($C678=11,G678&lt;Datenblatt!$V$8),0,IF(AND($C678=13,G678&gt;Datenblatt!$U$3),100,IF(AND($C678=14,G678&gt;Datenblatt!$U$4),100,IF(AND($C678=15,G678&gt;Datenblatt!$U$5),100,IF(AND($C678=16,G678&gt;Datenblatt!$U$6),100,IF(AND($C678=12,G678&gt;Datenblatt!$U$7),100,IF(AND($C678=11,G678&gt;Datenblatt!$U$8),100,IF($C678=13,(Datenblatt!$B$19*Übersicht!G678^3)+(Datenblatt!$C$19*Übersicht!G678^2)+(Datenblatt!$D$19*Übersicht!G678)+Datenblatt!$E$19,IF($C678=14,(Datenblatt!$B$20*Übersicht!G678^3)+(Datenblatt!$C$20*Übersicht!G678^2)+(Datenblatt!$D$20*Übersicht!G678)+Datenblatt!$E$20,IF($C678=15,(Datenblatt!$B$21*Übersicht!G678^3)+(Datenblatt!$C$21*Übersicht!G678^2)+(Datenblatt!$D$21*Übersicht!G678)+Datenblatt!$E$21,IF($C678=16,(Datenblatt!$B$22*Übersicht!G678^3)+(Datenblatt!$C$22*Übersicht!G678^2)+(Datenblatt!$D$22*Übersicht!G678)+Datenblatt!$E$22,IF($C678=12,(Datenblatt!$B$23*Übersicht!G678^3)+(Datenblatt!$C$23*Übersicht!G678^2)+(Datenblatt!$D$23*Übersicht!G678)+Datenblatt!$E$23,IF($C678=11,(Datenblatt!$B$24*Übersicht!G678^3)+(Datenblatt!$C$24*Übersicht!G678^2)+(Datenblatt!$D$24*Übersicht!G678)+Datenblatt!$E$24,0))))))))))))))))))</f>
        <v>0</v>
      </c>
      <c r="M678">
        <f>IF(AND(H678="",C678=11),Datenblatt!$I$26,IF(AND(H678="",C678=12),Datenblatt!$I$26,IF(AND(H678="",C678=16),Datenblatt!$I$27,IF(AND(H678="",C678=15),Datenblatt!$I$26,IF(AND(H678="",C678=14),Datenblatt!$I$26,IF(AND(H678="",C678=13),Datenblatt!$I$26,IF(AND($C678=13,H678&gt;Datenblatt!$X$3),0,IF(AND($C678=14,H678&gt;Datenblatt!$X$4),0,IF(AND($C678=15,H678&gt;Datenblatt!$X$5),0,IF(AND($C678=16,H678&gt;Datenblatt!$X$6),0,IF(AND($C678=12,H678&gt;Datenblatt!$X$7),0,IF(AND($C678=11,H678&gt;Datenblatt!$X$8),0,IF(AND($C678=13,H678&lt;Datenblatt!$W$3),100,IF(AND($C678=14,H678&lt;Datenblatt!$W$4),100,IF(AND($C678=15,H678&lt;Datenblatt!$W$5),100,IF(AND($C678=16,H678&lt;Datenblatt!$W$6),100,IF(AND($C678=12,H678&lt;Datenblatt!$W$7),100,IF(AND($C678=11,H678&lt;Datenblatt!$W$8),100,IF($C678=13,(Datenblatt!$B$27*Übersicht!H678^3)+(Datenblatt!$C$27*Übersicht!H678^2)+(Datenblatt!$D$27*Übersicht!H678)+Datenblatt!$E$27,IF($C678=14,(Datenblatt!$B$28*Übersicht!H678^3)+(Datenblatt!$C$28*Übersicht!H678^2)+(Datenblatt!$D$28*Übersicht!H678)+Datenblatt!$E$28,IF($C678=15,(Datenblatt!$B$29*Übersicht!H678^3)+(Datenblatt!$C$29*Übersicht!H678^2)+(Datenblatt!$D$29*Übersicht!H678)+Datenblatt!$E$29,IF($C678=16,(Datenblatt!$B$30*Übersicht!H678^3)+(Datenblatt!$C$30*Übersicht!H678^2)+(Datenblatt!$D$30*Übersicht!H678)+Datenblatt!$E$30,IF($C678=12,(Datenblatt!$B$31*Übersicht!H678^3)+(Datenblatt!$C$31*Übersicht!H678^2)+(Datenblatt!$D$31*Übersicht!H678)+Datenblatt!$E$31,IF($C678=11,(Datenblatt!$B$32*Übersicht!H678^3)+(Datenblatt!$C$32*Übersicht!H678^2)+(Datenblatt!$D$32*Übersicht!H678)+Datenblatt!$E$32,0))))))))))))))))))))))))</f>
        <v>0</v>
      </c>
      <c r="N678">
        <f>IF(AND(H678="",C678=11),Datenblatt!$I$29,IF(AND(H678="",C678=12),Datenblatt!$I$29,IF(AND(H678="",C678=16),Datenblatt!$I$29,IF(AND(H678="",C678=15),Datenblatt!$I$29,IF(AND(H678="",C678=14),Datenblatt!$I$29,IF(AND(H678="",C678=13),Datenblatt!$I$29,IF(AND($C678=13,H678&gt;Datenblatt!$X$3),0,IF(AND($C678=14,H678&gt;Datenblatt!$X$4),0,IF(AND($C678=15,H678&gt;Datenblatt!$X$5),0,IF(AND($C678=16,H678&gt;Datenblatt!$X$6),0,IF(AND($C678=12,H678&gt;Datenblatt!$X$7),0,IF(AND($C678=11,H678&gt;Datenblatt!$X$8),0,IF(AND($C678=13,H678&lt;Datenblatt!$W$3),100,IF(AND($C678=14,H678&lt;Datenblatt!$W$4),100,IF(AND($C678=15,H678&lt;Datenblatt!$W$5),100,IF(AND($C678=16,H678&lt;Datenblatt!$W$6),100,IF(AND($C678=12,H678&lt;Datenblatt!$W$7),100,IF(AND($C678=11,H678&lt;Datenblatt!$W$8),100,IF($C678=13,(Datenblatt!$B$27*Übersicht!H678^3)+(Datenblatt!$C$27*Übersicht!H678^2)+(Datenblatt!$D$27*Übersicht!H678)+Datenblatt!$E$27,IF($C678=14,(Datenblatt!$B$28*Übersicht!H678^3)+(Datenblatt!$C$28*Übersicht!H678^2)+(Datenblatt!$D$28*Übersicht!H678)+Datenblatt!$E$28,IF($C678=15,(Datenblatt!$B$29*Übersicht!H678^3)+(Datenblatt!$C$29*Übersicht!H678^2)+(Datenblatt!$D$29*Übersicht!H678)+Datenblatt!$E$29,IF($C678=16,(Datenblatt!$B$30*Übersicht!H678^3)+(Datenblatt!$C$30*Übersicht!H678^2)+(Datenblatt!$D$30*Übersicht!H678)+Datenblatt!$E$30,IF($C678=12,(Datenblatt!$B$31*Übersicht!H678^3)+(Datenblatt!$C$31*Übersicht!H678^2)+(Datenblatt!$D$31*Übersicht!H678)+Datenblatt!$E$31,IF($C678=11,(Datenblatt!$B$32*Übersicht!H678^3)+(Datenblatt!$C$32*Übersicht!H678^2)+(Datenblatt!$D$32*Übersicht!H678)+Datenblatt!$E$32,0))))))))))))))))))))))))</f>
        <v>0</v>
      </c>
      <c r="O678" s="2" t="e">
        <f t="shared" si="40"/>
        <v>#DIV/0!</v>
      </c>
      <c r="P678" s="2" t="e">
        <f t="shared" si="41"/>
        <v>#DIV/0!</v>
      </c>
      <c r="R678" s="2"/>
      <c r="S678" s="2">
        <f>Datenblatt!$I$10</f>
        <v>62.816491055091916</v>
      </c>
      <c r="T678" s="2">
        <f>Datenblatt!$I$18</f>
        <v>62.379148900450787</v>
      </c>
      <c r="U678" s="2">
        <f>Datenblatt!$I$26</f>
        <v>55.885385458572635</v>
      </c>
      <c r="V678" s="2">
        <f>Datenblatt!$I$34</f>
        <v>60.727085155488531</v>
      </c>
      <c r="W678" s="7" t="e">
        <f t="shared" si="42"/>
        <v>#DIV/0!</v>
      </c>
      <c r="Y678" s="2">
        <f>Datenblatt!$I$5</f>
        <v>73.48733784597421</v>
      </c>
      <c r="Z678">
        <f>Datenblatt!$I$13</f>
        <v>79.926562848016317</v>
      </c>
      <c r="AA678">
        <f>Datenblatt!$I$21</f>
        <v>79.953620531215734</v>
      </c>
      <c r="AB678">
        <f>Datenblatt!$I$29</f>
        <v>70.851454876954847</v>
      </c>
      <c r="AC678">
        <f>Datenblatt!$I$37</f>
        <v>75.813025407742586</v>
      </c>
      <c r="AD678" s="7" t="e">
        <f t="shared" si="43"/>
        <v>#DIV/0!</v>
      </c>
    </row>
    <row r="679" spans="10:30" ht="19" x14ac:dyDescent="0.25">
      <c r="J679" s="3" t="e">
        <f>IF(AND($C679=13,Datenblatt!M679&lt;Datenblatt!$R$3),0,IF(AND($C679=14,Datenblatt!M679&lt;Datenblatt!$R$4),0,IF(AND($C679=15,Datenblatt!M679&lt;Datenblatt!$R$5),0,IF(AND($C679=16,Datenblatt!M679&lt;Datenblatt!$R$6),0,IF(AND($C679=12,Datenblatt!M679&lt;Datenblatt!$R$7),0,IF(AND($C679=11,Datenblatt!M679&lt;Datenblatt!$R$8),0,IF(AND($C679=13,Datenblatt!M679&gt;Datenblatt!$Q$3),100,IF(AND($C679=14,Datenblatt!M679&gt;Datenblatt!$Q$4),100,IF(AND($C679=15,Datenblatt!M679&gt;Datenblatt!$Q$5),100,IF(AND($C679=16,Datenblatt!M679&gt;Datenblatt!$Q$6),100,IF(AND($C679=12,Datenblatt!M679&gt;Datenblatt!$Q$7),100,IF(AND($C679=11,Datenblatt!M679&gt;Datenblatt!$Q$8),100,IF(Übersicht!$C679=13,Datenblatt!$B$3*Datenblatt!M679^3+Datenblatt!$C$3*Datenblatt!M679^2+Datenblatt!$D$3*Datenblatt!M679+Datenblatt!$E$3,IF(Übersicht!$C679=14,Datenblatt!$B$4*Datenblatt!M679^3+Datenblatt!$C$4*Datenblatt!M679^2+Datenblatt!$D$4*Datenblatt!M679+Datenblatt!$E$4,IF(Übersicht!$C679=15,Datenblatt!$B$5*Datenblatt!M679^3+Datenblatt!$C$5*Datenblatt!M679^2+Datenblatt!$D$5*Datenblatt!M679+Datenblatt!$E$5,IF(Übersicht!$C679=16,Datenblatt!$B$6*Datenblatt!M679^3+Datenblatt!$C$6*Datenblatt!M679^2+Datenblatt!$D$6*Datenblatt!M679+Datenblatt!$E$6,IF(Übersicht!$C679=12,Datenblatt!$B$7*Datenblatt!M679^3+Datenblatt!$C$7*Datenblatt!M679^2+Datenblatt!$D$7*Datenblatt!M679+Datenblatt!$E$7,IF(Übersicht!$C679=11,Datenblatt!$B$8*Datenblatt!M679^3+Datenblatt!$C$8*Datenblatt!M679^2+Datenblatt!$D$8*Datenblatt!M679+Datenblatt!$E$8,0))))))))))))))))))</f>
        <v>#DIV/0!</v>
      </c>
      <c r="K679" t="e">
        <f>IF(AND(Übersicht!$C679=13,Datenblatt!N679&lt;Datenblatt!$T$3),0,IF(AND(Übersicht!$C679=14,Datenblatt!N679&lt;Datenblatt!$T$4),0,IF(AND(Übersicht!$C679=15,Datenblatt!N679&lt;Datenblatt!$T$5),0,IF(AND(Übersicht!$C679=16,Datenblatt!N679&lt;Datenblatt!$T$6),0,IF(AND(Übersicht!$C679=12,Datenblatt!N679&lt;Datenblatt!$T$7),0,IF(AND(Übersicht!$C679=11,Datenblatt!N679&lt;Datenblatt!$T$8),0,IF(AND($C679=13,Datenblatt!N679&gt;Datenblatt!$S$3),100,IF(AND($C679=14,Datenblatt!N679&gt;Datenblatt!$S$4),100,IF(AND($C679=15,Datenblatt!N679&gt;Datenblatt!$S$5),100,IF(AND($C679=16,Datenblatt!N679&gt;Datenblatt!$S$6),100,IF(AND($C679=12,Datenblatt!N679&gt;Datenblatt!$S$7),100,IF(AND($C679=11,Datenblatt!N679&gt;Datenblatt!$S$8),100,IF(Übersicht!$C679=13,Datenblatt!$B$11*Datenblatt!N679^3+Datenblatt!$C$11*Datenblatt!N679^2+Datenblatt!$D$11*Datenblatt!N679+Datenblatt!$E$11,IF(Übersicht!$C679=14,Datenblatt!$B$12*Datenblatt!N679^3+Datenblatt!$C$12*Datenblatt!N679^2+Datenblatt!$D$12*Datenblatt!N679+Datenblatt!$E$12,IF(Übersicht!$C679=15,Datenblatt!$B$13*Datenblatt!N679^3+Datenblatt!$C$13*Datenblatt!N679^2+Datenblatt!$D$13*Datenblatt!N679+Datenblatt!$E$13,IF(Übersicht!$C679=16,Datenblatt!$B$14*Datenblatt!N679^3+Datenblatt!$C$14*Datenblatt!N679^2+Datenblatt!$D$14*Datenblatt!N679+Datenblatt!$E$14,IF(Übersicht!$C679=12,Datenblatt!$B$15*Datenblatt!N679^3+Datenblatt!$C$15*Datenblatt!N679^2+Datenblatt!$D$15*Datenblatt!N679+Datenblatt!$E$15,IF(Übersicht!$C679=11,Datenblatt!$B$16*Datenblatt!N679^3+Datenblatt!$C$16*Datenblatt!N679^2+Datenblatt!$D$16*Datenblatt!N679+Datenblatt!$E$16,0))))))))))))))))))</f>
        <v>#DIV/0!</v>
      </c>
      <c r="L679">
        <f>IF(AND($C679=13,G679&lt;Datenblatt!$V$3),0,IF(AND($C679=14,G679&lt;Datenblatt!$V$4),0,IF(AND($C679=15,G679&lt;Datenblatt!$V$5),0,IF(AND($C679=16,G679&lt;Datenblatt!$V$6),0,IF(AND($C679=12,G679&lt;Datenblatt!$V$7),0,IF(AND($C679=11,G679&lt;Datenblatt!$V$8),0,IF(AND($C679=13,G679&gt;Datenblatt!$U$3),100,IF(AND($C679=14,G679&gt;Datenblatt!$U$4),100,IF(AND($C679=15,G679&gt;Datenblatt!$U$5),100,IF(AND($C679=16,G679&gt;Datenblatt!$U$6),100,IF(AND($C679=12,G679&gt;Datenblatt!$U$7),100,IF(AND($C679=11,G679&gt;Datenblatt!$U$8),100,IF($C679=13,(Datenblatt!$B$19*Übersicht!G679^3)+(Datenblatt!$C$19*Übersicht!G679^2)+(Datenblatt!$D$19*Übersicht!G679)+Datenblatt!$E$19,IF($C679=14,(Datenblatt!$B$20*Übersicht!G679^3)+(Datenblatt!$C$20*Übersicht!G679^2)+(Datenblatt!$D$20*Übersicht!G679)+Datenblatt!$E$20,IF($C679=15,(Datenblatt!$B$21*Übersicht!G679^3)+(Datenblatt!$C$21*Übersicht!G679^2)+(Datenblatt!$D$21*Übersicht!G679)+Datenblatt!$E$21,IF($C679=16,(Datenblatt!$B$22*Übersicht!G679^3)+(Datenblatt!$C$22*Übersicht!G679^2)+(Datenblatt!$D$22*Übersicht!G679)+Datenblatt!$E$22,IF($C679=12,(Datenblatt!$B$23*Übersicht!G679^3)+(Datenblatt!$C$23*Übersicht!G679^2)+(Datenblatt!$D$23*Übersicht!G679)+Datenblatt!$E$23,IF($C679=11,(Datenblatt!$B$24*Übersicht!G679^3)+(Datenblatt!$C$24*Übersicht!G679^2)+(Datenblatt!$D$24*Übersicht!G679)+Datenblatt!$E$24,0))))))))))))))))))</f>
        <v>0</v>
      </c>
      <c r="M679">
        <f>IF(AND(H679="",C679=11),Datenblatt!$I$26,IF(AND(H679="",C679=12),Datenblatt!$I$26,IF(AND(H679="",C679=16),Datenblatt!$I$27,IF(AND(H679="",C679=15),Datenblatt!$I$26,IF(AND(H679="",C679=14),Datenblatt!$I$26,IF(AND(H679="",C679=13),Datenblatt!$I$26,IF(AND($C679=13,H679&gt;Datenblatt!$X$3),0,IF(AND($C679=14,H679&gt;Datenblatt!$X$4),0,IF(AND($C679=15,H679&gt;Datenblatt!$X$5),0,IF(AND($C679=16,H679&gt;Datenblatt!$X$6),0,IF(AND($C679=12,H679&gt;Datenblatt!$X$7),0,IF(AND($C679=11,H679&gt;Datenblatt!$X$8),0,IF(AND($C679=13,H679&lt;Datenblatt!$W$3),100,IF(AND($C679=14,H679&lt;Datenblatt!$W$4),100,IF(AND($C679=15,H679&lt;Datenblatt!$W$5),100,IF(AND($C679=16,H679&lt;Datenblatt!$W$6),100,IF(AND($C679=12,H679&lt;Datenblatt!$W$7),100,IF(AND($C679=11,H679&lt;Datenblatt!$W$8),100,IF($C679=13,(Datenblatt!$B$27*Übersicht!H679^3)+(Datenblatt!$C$27*Übersicht!H679^2)+(Datenblatt!$D$27*Übersicht!H679)+Datenblatt!$E$27,IF($C679=14,(Datenblatt!$B$28*Übersicht!H679^3)+(Datenblatt!$C$28*Übersicht!H679^2)+(Datenblatt!$D$28*Übersicht!H679)+Datenblatt!$E$28,IF($C679=15,(Datenblatt!$B$29*Übersicht!H679^3)+(Datenblatt!$C$29*Übersicht!H679^2)+(Datenblatt!$D$29*Übersicht!H679)+Datenblatt!$E$29,IF($C679=16,(Datenblatt!$B$30*Übersicht!H679^3)+(Datenblatt!$C$30*Übersicht!H679^2)+(Datenblatt!$D$30*Übersicht!H679)+Datenblatt!$E$30,IF($C679=12,(Datenblatt!$B$31*Übersicht!H679^3)+(Datenblatt!$C$31*Übersicht!H679^2)+(Datenblatt!$D$31*Übersicht!H679)+Datenblatt!$E$31,IF($C679=11,(Datenblatt!$B$32*Übersicht!H679^3)+(Datenblatt!$C$32*Übersicht!H679^2)+(Datenblatt!$D$32*Übersicht!H679)+Datenblatt!$E$32,0))))))))))))))))))))))))</f>
        <v>0</v>
      </c>
      <c r="N679">
        <f>IF(AND(H679="",C679=11),Datenblatt!$I$29,IF(AND(H679="",C679=12),Datenblatt!$I$29,IF(AND(H679="",C679=16),Datenblatt!$I$29,IF(AND(H679="",C679=15),Datenblatt!$I$29,IF(AND(H679="",C679=14),Datenblatt!$I$29,IF(AND(H679="",C679=13),Datenblatt!$I$29,IF(AND($C679=13,H679&gt;Datenblatt!$X$3),0,IF(AND($C679=14,H679&gt;Datenblatt!$X$4),0,IF(AND($C679=15,H679&gt;Datenblatt!$X$5),0,IF(AND($C679=16,H679&gt;Datenblatt!$X$6),0,IF(AND($C679=12,H679&gt;Datenblatt!$X$7),0,IF(AND($C679=11,H679&gt;Datenblatt!$X$8),0,IF(AND($C679=13,H679&lt;Datenblatt!$W$3),100,IF(AND($C679=14,H679&lt;Datenblatt!$W$4),100,IF(AND($C679=15,H679&lt;Datenblatt!$W$5),100,IF(AND($C679=16,H679&lt;Datenblatt!$W$6),100,IF(AND($C679=12,H679&lt;Datenblatt!$W$7),100,IF(AND($C679=11,H679&lt;Datenblatt!$W$8),100,IF($C679=13,(Datenblatt!$B$27*Übersicht!H679^3)+(Datenblatt!$C$27*Übersicht!H679^2)+(Datenblatt!$D$27*Übersicht!H679)+Datenblatt!$E$27,IF($C679=14,(Datenblatt!$B$28*Übersicht!H679^3)+(Datenblatt!$C$28*Übersicht!H679^2)+(Datenblatt!$D$28*Übersicht!H679)+Datenblatt!$E$28,IF($C679=15,(Datenblatt!$B$29*Übersicht!H679^3)+(Datenblatt!$C$29*Übersicht!H679^2)+(Datenblatt!$D$29*Übersicht!H679)+Datenblatt!$E$29,IF($C679=16,(Datenblatt!$B$30*Übersicht!H679^3)+(Datenblatt!$C$30*Übersicht!H679^2)+(Datenblatt!$D$30*Übersicht!H679)+Datenblatt!$E$30,IF($C679=12,(Datenblatt!$B$31*Übersicht!H679^3)+(Datenblatt!$C$31*Übersicht!H679^2)+(Datenblatt!$D$31*Übersicht!H679)+Datenblatt!$E$31,IF($C679=11,(Datenblatt!$B$32*Übersicht!H679^3)+(Datenblatt!$C$32*Übersicht!H679^2)+(Datenblatt!$D$32*Übersicht!H679)+Datenblatt!$E$32,0))))))))))))))))))))))))</f>
        <v>0</v>
      </c>
      <c r="O679" s="2" t="e">
        <f t="shared" si="40"/>
        <v>#DIV/0!</v>
      </c>
      <c r="P679" s="2" t="e">
        <f t="shared" si="41"/>
        <v>#DIV/0!</v>
      </c>
      <c r="R679" s="2"/>
      <c r="S679" s="2">
        <f>Datenblatt!$I$10</f>
        <v>62.816491055091916</v>
      </c>
      <c r="T679" s="2">
        <f>Datenblatt!$I$18</f>
        <v>62.379148900450787</v>
      </c>
      <c r="U679" s="2">
        <f>Datenblatt!$I$26</f>
        <v>55.885385458572635</v>
      </c>
      <c r="V679" s="2">
        <f>Datenblatt!$I$34</f>
        <v>60.727085155488531</v>
      </c>
      <c r="W679" s="7" t="e">
        <f t="shared" si="42"/>
        <v>#DIV/0!</v>
      </c>
      <c r="Y679" s="2">
        <f>Datenblatt!$I$5</f>
        <v>73.48733784597421</v>
      </c>
      <c r="Z679">
        <f>Datenblatt!$I$13</f>
        <v>79.926562848016317</v>
      </c>
      <c r="AA679">
        <f>Datenblatt!$I$21</f>
        <v>79.953620531215734</v>
      </c>
      <c r="AB679">
        <f>Datenblatt!$I$29</f>
        <v>70.851454876954847</v>
      </c>
      <c r="AC679">
        <f>Datenblatt!$I$37</f>
        <v>75.813025407742586</v>
      </c>
      <c r="AD679" s="7" t="e">
        <f t="shared" si="43"/>
        <v>#DIV/0!</v>
      </c>
    </row>
    <row r="680" spans="10:30" ht="19" x14ac:dyDescent="0.25">
      <c r="J680" s="3" t="e">
        <f>IF(AND($C680=13,Datenblatt!M680&lt;Datenblatt!$R$3),0,IF(AND($C680=14,Datenblatt!M680&lt;Datenblatt!$R$4),0,IF(AND($C680=15,Datenblatt!M680&lt;Datenblatt!$R$5),0,IF(AND($C680=16,Datenblatt!M680&lt;Datenblatt!$R$6),0,IF(AND($C680=12,Datenblatt!M680&lt;Datenblatt!$R$7),0,IF(AND($C680=11,Datenblatt!M680&lt;Datenblatt!$R$8),0,IF(AND($C680=13,Datenblatt!M680&gt;Datenblatt!$Q$3),100,IF(AND($C680=14,Datenblatt!M680&gt;Datenblatt!$Q$4),100,IF(AND($C680=15,Datenblatt!M680&gt;Datenblatt!$Q$5),100,IF(AND($C680=16,Datenblatt!M680&gt;Datenblatt!$Q$6),100,IF(AND($C680=12,Datenblatt!M680&gt;Datenblatt!$Q$7),100,IF(AND($C680=11,Datenblatt!M680&gt;Datenblatt!$Q$8),100,IF(Übersicht!$C680=13,Datenblatt!$B$3*Datenblatt!M680^3+Datenblatt!$C$3*Datenblatt!M680^2+Datenblatt!$D$3*Datenblatt!M680+Datenblatt!$E$3,IF(Übersicht!$C680=14,Datenblatt!$B$4*Datenblatt!M680^3+Datenblatt!$C$4*Datenblatt!M680^2+Datenblatt!$D$4*Datenblatt!M680+Datenblatt!$E$4,IF(Übersicht!$C680=15,Datenblatt!$B$5*Datenblatt!M680^3+Datenblatt!$C$5*Datenblatt!M680^2+Datenblatt!$D$5*Datenblatt!M680+Datenblatt!$E$5,IF(Übersicht!$C680=16,Datenblatt!$B$6*Datenblatt!M680^3+Datenblatt!$C$6*Datenblatt!M680^2+Datenblatt!$D$6*Datenblatt!M680+Datenblatt!$E$6,IF(Übersicht!$C680=12,Datenblatt!$B$7*Datenblatt!M680^3+Datenblatt!$C$7*Datenblatt!M680^2+Datenblatt!$D$7*Datenblatt!M680+Datenblatt!$E$7,IF(Übersicht!$C680=11,Datenblatt!$B$8*Datenblatt!M680^3+Datenblatt!$C$8*Datenblatt!M680^2+Datenblatt!$D$8*Datenblatt!M680+Datenblatt!$E$8,0))))))))))))))))))</f>
        <v>#DIV/0!</v>
      </c>
      <c r="K680" t="e">
        <f>IF(AND(Übersicht!$C680=13,Datenblatt!N680&lt;Datenblatt!$T$3),0,IF(AND(Übersicht!$C680=14,Datenblatt!N680&lt;Datenblatt!$T$4),0,IF(AND(Übersicht!$C680=15,Datenblatt!N680&lt;Datenblatt!$T$5),0,IF(AND(Übersicht!$C680=16,Datenblatt!N680&lt;Datenblatt!$T$6),0,IF(AND(Übersicht!$C680=12,Datenblatt!N680&lt;Datenblatt!$T$7),0,IF(AND(Übersicht!$C680=11,Datenblatt!N680&lt;Datenblatt!$T$8),0,IF(AND($C680=13,Datenblatt!N680&gt;Datenblatt!$S$3),100,IF(AND($C680=14,Datenblatt!N680&gt;Datenblatt!$S$4),100,IF(AND($C680=15,Datenblatt!N680&gt;Datenblatt!$S$5),100,IF(AND($C680=16,Datenblatt!N680&gt;Datenblatt!$S$6),100,IF(AND($C680=12,Datenblatt!N680&gt;Datenblatt!$S$7),100,IF(AND($C680=11,Datenblatt!N680&gt;Datenblatt!$S$8),100,IF(Übersicht!$C680=13,Datenblatt!$B$11*Datenblatt!N680^3+Datenblatt!$C$11*Datenblatt!N680^2+Datenblatt!$D$11*Datenblatt!N680+Datenblatt!$E$11,IF(Übersicht!$C680=14,Datenblatt!$B$12*Datenblatt!N680^3+Datenblatt!$C$12*Datenblatt!N680^2+Datenblatt!$D$12*Datenblatt!N680+Datenblatt!$E$12,IF(Übersicht!$C680=15,Datenblatt!$B$13*Datenblatt!N680^3+Datenblatt!$C$13*Datenblatt!N680^2+Datenblatt!$D$13*Datenblatt!N680+Datenblatt!$E$13,IF(Übersicht!$C680=16,Datenblatt!$B$14*Datenblatt!N680^3+Datenblatt!$C$14*Datenblatt!N680^2+Datenblatt!$D$14*Datenblatt!N680+Datenblatt!$E$14,IF(Übersicht!$C680=12,Datenblatt!$B$15*Datenblatt!N680^3+Datenblatt!$C$15*Datenblatt!N680^2+Datenblatt!$D$15*Datenblatt!N680+Datenblatt!$E$15,IF(Übersicht!$C680=11,Datenblatt!$B$16*Datenblatt!N680^3+Datenblatt!$C$16*Datenblatt!N680^2+Datenblatt!$D$16*Datenblatt!N680+Datenblatt!$E$16,0))))))))))))))))))</f>
        <v>#DIV/0!</v>
      </c>
      <c r="L680">
        <f>IF(AND($C680=13,G680&lt;Datenblatt!$V$3),0,IF(AND($C680=14,G680&lt;Datenblatt!$V$4),0,IF(AND($C680=15,G680&lt;Datenblatt!$V$5),0,IF(AND($C680=16,G680&lt;Datenblatt!$V$6),0,IF(AND($C680=12,G680&lt;Datenblatt!$V$7),0,IF(AND($C680=11,G680&lt;Datenblatt!$V$8),0,IF(AND($C680=13,G680&gt;Datenblatt!$U$3),100,IF(AND($C680=14,G680&gt;Datenblatt!$U$4),100,IF(AND($C680=15,G680&gt;Datenblatt!$U$5),100,IF(AND($C680=16,G680&gt;Datenblatt!$U$6),100,IF(AND($C680=12,G680&gt;Datenblatt!$U$7),100,IF(AND($C680=11,G680&gt;Datenblatt!$U$8),100,IF($C680=13,(Datenblatt!$B$19*Übersicht!G680^3)+(Datenblatt!$C$19*Übersicht!G680^2)+(Datenblatt!$D$19*Übersicht!G680)+Datenblatt!$E$19,IF($C680=14,(Datenblatt!$B$20*Übersicht!G680^3)+(Datenblatt!$C$20*Übersicht!G680^2)+(Datenblatt!$D$20*Übersicht!G680)+Datenblatt!$E$20,IF($C680=15,(Datenblatt!$B$21*Übersicht!G680^3)+(Datenblatt!$C$21*Übersicht!G680^2)+(Datenblatt!$D$21*Übersicht!G680)+Datenblatt!$E$21,IF($C680=16,(Datenblatt!$B$22*Übersicht!G680^3)+(Datenblatt!$C$22*Übersicht!G680^2)+(Datenblatt!$D$22*Übersicht!G680)+Datenblatt!$E$22,IF($C680=12,(Datenblatt!$B$23*Übersicht!G680^3)+(Datenblatt!$C$23*Übersicht!G680^2)+(Datenblatt!$D$23*Übersicht!G680)+Datenblatt!$E$23,IF($C680=11,(Datenblatt!$B$24*Übersicht!G680^3)+(Datenblatt!$C$24*Übersicht!G680^2)+(Datenblatt!$D$24*Übersicht!G680)+Datenblatt!$E$24,0))))))))))))))))))</f>
        <v>0</v>
      </c>
      <c r="M680">
        <f>IF(AND(H680="",C680=11),Datenblatt!$I$26,IF(AND(H680="",C680=12),Datenblatt!$I$26,IF(AND(H680="",C680=16),Datenblatt!$I$27,IF(AND(H680="",C680=15),Datenblatt!$I$26,IF(AND(H680="",C680=14),Datenblatt!$I$26,IF(AND(H680="",C680=13),Datenblatt!$I$26,IF(AND($C680=13,H680&gt;Datenblatt!$X$3),0,IF(AND($C680=14,H680&gt;Datenblatt!$X$4),0,IF(AND($C680=15,H680&gt;Datenblatt!$X$5),0,IF(AND($C680=16,H680&gt;Datenblatt!$X$6),0,IF(AND($C680=12,H680&gt;Datenblatt!$X$7),0,IF(AND($C680=11,H680&gt;Datenblatt!$X$8),0,IF(AND($C680=13,H680&lt;Datenblatt!$W$3),100,IF(AND($C680=14,H680&lt;Datenblatt!$W$4),100,IF(AND($C680=15,H680&lt;Datenblatt!$W$5),100,IF(AND($C680=16,H680&lt;Datenblatt!$W$6),100,IF(AND($C680=12,H680&lt;Datenblatt!$W$7),100,IF(AND($C680=11,H680&lt;Datenblatt!$W$8),100,IF($C680=13,(Datenblatt!$B$27*Übersicht!H680^3)+(Datenblatt!$C$27*Übersicht!H680^2)+(Datenblatt!$D$27*Übersicht!H680)+Datenblatt!$E$27,IF($C680=14,(Datenblatt!$B$28*Übersicht!H680^3)+(Datenblatt!$C$28*Übersicht!H680^2)+(Datenblatt!$D$28*Übersicht!H680)+Datenblatt!$E$28,IF($C680=15,(Datenblatt!$B$29*Übersicht!H680^3)+(Datenblatt!$C$29*Übersicht!H680^2)+(Datenblatt!$D$29*Übersicht!H680)+Datenblatt!$E$29,IF($C680=16,(Datenblatt!$B$30*Übersicht!H680^3)+(Datenblatt!$C$30*Übersicht!H680^2)+(Datenblatt!$D$30*Übersicht!H680)+Datenblatt!$E$30,IF($C680=12,(Datenblatt!$B$31*Übersicht!H680^3)+(Datenblatt!$C$31*Übersicht!H680^2)+(Datenblatt!$D$31*Übersicht!H680)+Datenblatt!$E$31,IF($C680=11,(Datenblatt!$B$32*Übersicht!H680^3)+(Datenblatt!$C$32*Übersicht!H680^2)+(Datenblatt!$D$32*Übersicht!H680)+Datenblatt!$E$32,0))))))))))))))))))))))))</f>
        <v>0</v>
      </c>
      <c r="N680">
        <f>IF(AND(H680="",C680=11),Datenblatt!$I$29,IF(AND(H680="",C680=12),Datenblatt!$I$29,IF(AND(H680="",C680=16),Datenblatt!$I$29,IF(AND(H680="",C680=15),Datenblatt!$I$29,IF(AND(H680="",C680=14),Datenblatt!$I$29,IF(AND(H680="",C680=13),Datenblatt!$I$29,IF(AND($C680=13,H680&gt;Datenblatt!$X$3),0,IF(AND($C680=14,H680&gt;Datenblatt!$X$4),0,IF(AND($C680=15,H680&gt;Datenblatt!$X$5),0,IF(AND($C680=16,H680&gt;Datenblatt!$X$6),0,IF(AND($C680=12,H680&gt;Datenblatt!$X$7),0,IF(AND($C680=11,H680&gt;Datenblatt!$X$8),0,IF(AND($C680=13,H680&lt;Datenblatt!$W$3),100,IF(AND($C680=14,H680&lt;Datenblatt!$W$4),100,IF(AND($C680=15,H680&lt;Datenblatt!$W$5),100,IF(AND($C680=16,H680&lt;Datenblatt!$W$6),100,IF(AND($C680=12,H680&lt;Datenblatt!$W$7),100,IF(AND($C680=11,H680&lt;Datenblatt!$W$8),100,IF($C680=13,(Datenblatt!$B$27*Übersicht!H680^3)+(Datenblatt!$C$27*Übersicht!H680^2)+(Datenblatt!$D$27*Übersicht!H680)+Datenblatt!$E$27,IF($C680=14,(Datenblatt!$B$28*Übersicht!H680^3)+(Datenblatt!$C$28*Übersicht!H680^2)+(Datenblatt!$D$28*Übersicht!H680)+Datenblatt!$E$28,IF($C680=15,(Datenblatt!$B$29*Übersicht!H680^3)+(Datenblatt!$C$29*Übersicht!H680^2)+(Datenblatt!$D$29*Übersicht!H680)+Datenblatt!$E$29,IF($C680=16,(Datenblatt!$B$30*Übersicht!H680^3)+(Datenblatt!$C$30*Übersicht!H680^2)+(Datenblatt!$D$30*Übersicht!H680)+Datenblatt!$E$30,IF($C680=12,(Datenblatt!$B$31*Übersicht!H680^3)+(Datenblatt!$C$31*Übersicht!H680^2)+(Datenblatt!$D$31*Übersicht!H680)+Datenblatt!$E$31,IF($C680=11,(Datenblatt!$B$32*Übersicht!H680^3)+(Datenblatt!$C$32*Übersicht!H680^2)+(Datenblatt!$D$32*Übersicht!H680)+Datenblatt!$E$32,0))))))))))))))))))))))))</f>
        <v>0</v>
      </c>
      <c r="O680" s="2" t="e">
        <f t="shared" si="40"/>
        <v>#DIV/0!</v>
      </c>
      <c r="P680" s="2" t="e">
        <f t="shared" si="41"/>
        <v>#DIV/0!</v>
      </c>
      <c r="R680" s="2"/>
      <c r="S680" s="2">
        <f>Datenblatt!$I$10</f>
        <v>62.816491055091916</v>
      </c>
      <c r="T680" s="2">
        <f>Datenblatt!$I$18</f>
        <v>62.379148900450787</v>
      </c>
      <c r="U680" s="2">
        <f>Datenblatt!$I$26</f>
        <v>55.885385458572635</v>
      </c>
      <c r="V680" s="2">
        <f>Datenblatt!$I$34</f>
        <v>60.727085155488531</v>
      </c>
      <c r="W680" s="7" t="e">
        <f t="shared" si="42"/>
        <v>#DIV/0!</v>
      </c>
      <c r="Y680" s="2">
        <f>Datenblatt!$I$5</f>
        <v>73.48733784597421</v>
      </c>
      <c r="Z680">
        <f>Datenblatt!$I$13</f>
        <v>79.926562848016317</v>
      </c>
      <c r="AA680">
        <f>Datenblatt!$I$21</f>
        <v>79.953620531215734</v>
      </c>
      <c r="AB680">
        <f>Datenblatt!$I$29</f>
        <v>70.851454876954847</v>
      </c>
      <c r="AC680">
        <f>Datenblatt!$I$37</f>
        <v>75.813025407742586</v>
      </c>
      <c r="AD680" s="7" t="e">
        <f t="shared" si="43"/>
        <v>#DIV/0!</v>
      </c>
    </row>
    <row r="681" spans="10:30" ht="19" x14ac:dyDescent="0.25">
      <c r="J681" s="3" t="e">
        <f>IF(AND($C681=13,Datenblatt!M681&lt;Datenblatt!$R$3),0,IF(AND($C681=14,Datenblatt!M681&lt;Datenblatt!$R$4),0,IF(AND($C681=15,Datenblatt!M681&lt;Datenblatt!$R$5),0,IF(AND($C681=16,Datenblatt!M681&lt;Datenblatt!$R$6),0,IF(AND($C681=12,Datenblatt!M681&lt;Datenblatt!$R$7),0,IF(AND($C681=11,Datenblatt!M681&lt;Datenblatt!$R$8),0,IF(AND($C681=13,Datenblatt!M681&gt;Datenblatt!$Q$3),100,IF(AND($C681=14,Datenblatt!M681&gt;Datenblatt!$Q$4),100,IF(AND($C681=15,Datenblatt!M681&gt;Datenblatt!$Q$5),100,IF(AND($C681=16,Datenblatt!M681&gt;Datenblatt!$Q$6),100,IF(AND($C681=12,Datenblatt!M681&gt;Datenblatt!$Q$7),100,IF(AND($C681=11,Datenblatt!M681&gt;Datenblatt!$Q$8),100,IF(Übersicht!$C681=13,Datenblatt!$B$3*Datenblatt!M681^3+Datenblatt!$C$3*Datenblatt!M681^2+Datenblatt!$D$3*Datenblatt!M681+Datenblatt!$E$3,IF(Übersicht!$C681=14,Datenblatt!$B$4*Datenblatt!M681^3+Datenblatt!$C$4*Datenblatt!M681^2+Datenblatt!$D$4*Datenblatt!M681+Datenblatt!$E$4,IF(Übersicht!$C681=15,Datenblatt!$B$5*Datenblatt!M681^3+Datenblatt!$C$5*Datenblatt!M681^2+Datenblatt!$D$5*Datenblatt!M681+Datenblatt!$E$5,IF(Übersicht!$C681=16,Datenblatt!$B$6*Datenblatt!M681^3+Datenblatt!$C$6*Datenblatt!M681^2+Datenblatt!$D$6*Datenblatt!M681+Datenblatt!$E$6,IF(Übersicht!$C681=12,Datenblatt!$B$7*Datenblatt!M681^3+Datenblatt!$C$7*Datenblatt!M681^2+Datenblatt!$D$7*Datenblatt!M681+Datenblatt!$E$7,IF(Übersicht!$C681=11,Datenblatt!$B$8*Datenblatt!M681^3+Datenblatt!$C$8*Datenblatt!M681^2+Datenblatt!$D$8*Datenblatt!M681+Datenblatt!$E$8,0))))))))))))))))))</f>
        <v>#DIV/0!</v>
      </c>
      <c r="K681" t="e">
        <f>IF(AND(Übersicht!$C681=13,Datenblatt!N681&lt;Datenblatt!$T$3),0,IF(AND(Übersicht!$C681=14,Datenblatt!N681&lt;Datenblatt!$T$4),0,IF(AND(Übersicht!$C681=15,Datenblatt!N681&lt;Datenblatt!$T$5),0,IF(AND(Übersicht!$C681=16,Datenblatt!N681&lt;Datenblatt!$T$6),0,IF(AND(Übersicht!$C681=12,Datenblatt!N681&lt;Datenblatt!$T$7),0,IF(AND(Übersicht!$C681=11,Datenblatt!N681&lt;Datenblatt!$T$8),0,IF(AND($C681=13,Datenblatt!N681&gt;Datenblatt!$S$3),100,IF(AND($C681=14,Datenblatt!N681&gt;Datenblatt!$S$4),100,IF(AND($C681=15,Datenblatt!N681&gt;Datenblatt!$S$5),100,IF(AND($C681=16,Datenblatt!N681&gt;Datenblatt!$S$6),100,IF(AND($C681=12,Datenblatt!N681&gt;Datenblatt!$S$7),100,IF(AND($C681=11,Datenblatt!N681&gt;Datenblatt!$S$8),100,IF(Übersicht!$C681=13,Datenblatt!$B$11*Datenblatt!N681^3+Datenblatt!$C$11*Datenblatt!N681^2+Datenblatt!$D$11*Datenblatt!N681+Datenblatt!$E$11,IF(Übersicht!$C681=14,Datenblatt!$B$12*Datenblatt!N681^3+Datenblatt!$C$12*Datenblatt!N681^2+Datenblatt!$D$12*Datenblatt!N681+Datenblatt!$E$12,IF(Übersicht!$C681=15,Datenblatt!$B$13*Datenblatt!N681^3+Datenblatt!$C$13*Datenblatt!N681^2+Datenblatt!$D$13*Datenblatt!N681+Datenblatt!$E$13,IF(Übersicht!$C681=16,Datenblatt!$B$14*Datenblatt!N681^3+Datenblatt!$C$14*Datenblatt!N681^2+Datenblatt!$D$14*Datenblatt!N681+Datenblatt!$E$14,IF(Übersicht!$C681=12,Datenblatt!$B$15*Datenblatt!N681^3+Datenblatt!$C$15*Datenblatt!N681^2+Datenblatt!$D$15*Datenblatt!N681+Datenblatt!$E$15,IF(Übersicht!$C681=11,Datenblatt!$B$16*Datenblatt!N681^3+Datenblatt!$C$16*Datenblatt!N681^2+Datenblatt!$D$16*Datenblatt!N681+Datenblatt!$E$16,0))))))))))))))))))</f>
        <v>#DIV/0!</v>
      </c>
      <c r="L681">
        <f>IF(AND($C681=13,G681&lt;Datenblatt!$V$3),0,IF(AND($C681=14,G681&lt;Datenblatt!$V$4),0,IF(AND($C681=15,G681&lt;Datenblatt!$V$5),0,IF(AND($C681=16,G681&lt;Datenblatt!$V$6),0,IF(AND($C681=12,G681&lt;Datenblatt!$V$7),0,IF(AND($C681=11,G681&lt;Datenblatt!$V$8),0,IF(AND($C681=13,G681&gt;Datenblatt!$U$3),100,IF(AND($C681=14,G681&gt;Datenblatt!$U$4),100,IF(AND($C681=15,G681&gt;Datenblatt!$U$5),100,IF(AND($C681=16,G681&gt;Datenblatt!$U$6),100,IF(AND($C681=12,G681&gt;Datenblatt!$U$7),100,IF(AND($C681=11,G681&gt;Datenblatt!$U$8),100,IF($C681=13,(Datenblatt!$B$19*Übersicht!G681^3)+(Datenblatt!$C$19*Übersicht!G681^2)+(Datenblatt!$D$19*Übersicht!G681)+Datenblatt!$E$19,IF($C681=14,(Datenblatt!$B$20*Übersicht!G681^3)+(Datenblatt!$C$20*Übersicht!G681^2)+(Datenblatt!$D$20*Übersicht!G681)+Datenblatt!$E$20,IF($C681=15,(Datenblatt!$B$21*Übersicht!G681^3)+(Datenblatt!$C$21*Übersicht!G681^2)+(Datenblatt!$D$21*Übersicht!G681)+Datenblatt!$E$21,IF($C681=16,(Datenblatt!$B$22*Übersicht!G681^3)+(Datenblatt!$C$22*Übersicht!G681^2)+(Datenblatt!$D$22*Übersicht!G681)+Datenblatt!$E$22,IF($C681=12,(Datenblatt!$B$23*Übersicht!G681^3)+(Datenblatt!$C$23*Übersicht!G681^2)+(Datenblatt!$D$23*Übersicht!G681)+Datenblatt!$E$23,IF($C681=11,(Datenblatt!$B$24*Übersicht!G681^3)+(Datenblatt!$C$24*Übersicht!G681^2)+(Datenblatt!$D$24*Übersicht!G681)+Datenblatt!$E$24,0))))))))))))))))))</f>
        <v>0</v>
      </c>
      <c r="M681">
        <f>IF(AND(H681="",C681=11),Datenblatt!$I$26,IF(AND(H681="",C681=12),Datenblatt!$I$26,IF(AND(H681="",C681=16),Datenblatt!$I$27,IF(AND(H681="",C681=15),Datenblatt!$I$26,IF(AND(H681="",C681=14),Datenblatt!$I$26,IF(AND(H681="",C681=13),Datenblatt!$I$26,IF(AND($C681=13,H681&gt;Datenblatt!$X$3),0,IF(AND($C681=14,H681&gt;Datenblatt!$X$4),0,IF(AND($C681=15,H681&gt;Datenblatt!$X$5),0,IF(AND($C681=16,H681&gt;Datenblatt!$X$6),0,IF(AND($C681=12,H681&gt;Datenblatt!$X$7),0,IF(AND($C681=11,H681&gt;Datenblatt!$X$8),0,IF(AND($C681=13,H681&lt;Datenblatt!$W$3),100,IF(AND($C681=14,H681&lt;Datenblatt!$W$4),100,IF(AND($C681=15,H681&lt;Datenblatt!$W$5),100,IF(AND($C681=16,H681&lt;Datenblatt!$W$6),100,IF(AND($C681=12,H681&lt;Datenblatt!$W$7),100,IF(AND($C681=11,H681&lt;Datenblatt!$W$8),100,IF($C681=13,(Datenblatt!$B$27*Übersicht!H681^3)+(Datenblatt!$C$27*Übersicht!H681^2)+(Datenblatt!$D$27*Übersicht!H681)+Datenblatt!$E$27,IF($C681=14,(Datenblatt!$B$28*Übersicht!H681^3)+(Datenblatt!$C$28*Übersicht!H681^2)+(Datenblatt!$D$28*Übersicht!H681)+Datenblatt!$E$28,IF($C681=15,(Datenblatt!$B$29*Übersicht!H681^3)+(Datenblatt!$C$29*Übersicht!H681^2)+(Datenblatt!$D$29*Übersicht!H681)+Datenblatt!$E$29,IF($C681=16,(Datenblatt!$B$30*Übersicht!H681^3)+(Datenblatt!$C$30*Übersicht!H681^2)+(Datenblatt!$D$30*Übersicht!H681)+Datenblatt!$E$30,IF($C681=12,(Datenblatt!$B$31*Übersicht!H681^3)+(Datenblatt!$C$31*Übersicht!H681^2)+(Datenblatt!$D$31*Übersicht!H681)+Datenblatt!$E$31,IF($C681=11,(Datenblatt!$B$32*Übersicht!H681^3)+(Datenblatt!$C$32*Übersicht!H681^2)+(Datenblatt!$D$32*Übersicht!H681)+Datenblatt!$E$32,0))))))))))))))))))))))))</f>
        <v>0</v>
      </c>
      <c r="N681">
        <f>IF(AND(H681="",C681=11),Datenblatt!$I$29,IF(AND(H681="",C681=12),Datenblatt!$I$29,IF(AND(H681="",C681=16),Datenblatt!$I$29,IF(AND(H681="",C681=15),Datenblatt!$I$29,IF(AND(H681="",C681=14),Datenblatt!$I$29,IF(AND(H681="",C681=13),Datenblatt!$I$29,IF(AND($C681=13,H681&gt;Datenblatt!$X$3),0,IF(AND($C681=14,H681&gt;Datenblatt!$X$4),0,IF(AND($C681=15,H681&gt;Datenblatt!$X$5),0,IF(AND($C681=16,H681&gt;Datenblatt!$X$6),0,IF(AND($C681=12,H681&gt;Datenblatt!$X$7),0,IF(AND($C681=11,H681&gt;Datenblatt!$X$8),0,IF(AND($C681=13,H681&lt;Datenblatt!$W$3),100,IF(AND($C681=14,H681&lt;Datenblatt!$W$4),100,IF(AND($C681=15,H681&lt;Datenblatt!$W$5),100,IF(AND($C681=16,H681&lt;Datenblatt!$W$6),100,IF(AND($C681=12,H681&lt;Datenblatt!$W$7),100,IF(AND($C681=11,H681&lt;Datenblatt!$W$8),100,IF($C681=13,(Datenblatt!$B$27*Übersicht!H681^3)+(Datenblatt!$C$27*Übersicht!H681^2)+(Datenblatt!$D$27*Übersicht!H681)+Datenblatt!$E$27,IF($C681=14,(Datenblatt!$B$28*Übersicht!H681^3)+(Datenblatt!$C$28*Übersicht!H681^2)+(Datenblatt!$D$28*Übersicht!H681)+Datenblatt!$E$28,IF($C681=15,(Datenblatt!$B$29*Übersicht!H681^3)+(Datenblatt!$C$29*Übersicht!H681^2)+(Datenblatt!$D$29*Übersicht!H681)+Datenblatt!$E$29,IF($C681=16,(Datenblatt!$B$30*Übersicht!H681^3)+(Datenblatt!$C$30*Übersicht!H681^2)+(Datenblatt!$D$30*Übersicht!H681)+Datenblatt!$E$30,IF($C681=12,(Datenblatt!$B$31*Übersicht!H681^3)+(Datenblatt!$C$31*Übersicht!H681^2)+(Datenblatt!$D$31*Übersicht!H681)+Datenblatt!$E$31,IF($C681=11,(Datenblatt!$B$32*Übersicht!H681^3)+(Datenblatt!$C$32*Übersicht!H681^2)+(Datenblatt!$D$32*Übersicht!H681)+Datenblatt!$E$32,0))))))))))))))))))))))))</f>
        <v>0</v>
      </c>
      <c r="O681" s="2" t="e">
        <f t="shared" si="40"/>
        <v>#DIV/0!</v>
      </c>
      <c r="P681" s="2" t="e">
        <f t="shared" si="41"/>
        <v>#DIV/0!</v>
      </c>
      <c r="R681" s="2"/>
      <c r="S681" s="2">
        <f>Datenblatt!$I$10</f>
        <v>62.816491055091916</v>
      </c>
      <c r="T681" s="2">
        <f>Datenblatt!$I$18</f>
        <v>62.379148900450787</v>
      </c>
      <c r="U681" s="2">
        <f>Datenblatt!$I$26</f>
        <v>55.885385458572635</v>
      </c>
      <c r="V681" s="2">
        <f>Datenblatt!$I$34</f>
        <v>60.727085155488531</v>
      </c>
      <c r="W681" s="7" t="e">
        <f t="shared" si="42"/>
        <v>#DIV/0!</v>
      </c>
      <c r="Y681" s="2">
        <f>Datenblatt!$I$5</f>
        <v>73.48733784597421</v>
      </c>
      <c r="Z681">
        <f>Datenblatt!$I$13</f>
        <v>79.926562848016317</v>
      </c>
      <c r="AA681">
        <f>Datenblatt!$I$21</f>
        <v>79.953620531215734</v>
      </c>
      <c r="AB681">
        <f>Datenblatt!$I$29</f>
        <v>70.851454876954847</v>
      </c>
      <c r="AC681">
        <f>Datenblatt!$I$37</f>
        <v>75.813025407742586</v>
      </c>
      <c r="AD681" s="7" t="e">
        <f t="shared" si="43"/>
        <v>#DIV/0!</v>
      </c>
    </row>
    <row r="682" spans="10:30" ht="19" x14ac:dyDescent="0.25">
      <c r="J682" s="3" t="e">
        <f>IF(AND($C682=13,Datenblatt!M682&lt;Datenblatt!$R$3),0,IF(AND($C682=14,Datenblatt!M682&lt;Datenblatt!$R$4),0,IF(AND($C682=15,Datenblatt!M682&lt;Datenblatt!$R$5),0,IF(AND($C682=16,Datenblatt!M682&lt;Datenblatt!$R$6),0,IF(AND($C682=12,Datenblatt!M682&lt;Datenblatt!$R$7),0,IF(AND($C682=11,Datenblatt!M682&lt;Datenblatt!$R$8),0,IF(AND($C682=13,Datenblatt!M682&gt;Datenblatt!$Q$3),100,IF(AND($C682=14,Datenblatt!M682&gt;Datenblatt!$Q$4),100,IF(AND($C682=15,Datenblatt!M682&gt;Datenblatt!$Q$5),100,IF(AND($C682=16,Datenblatt!M682&gt;Datenblatt!$Q$6),100,IF(AND($C682=12,Datenblatt!M682&gt;Datenblatt!$Q$7),100,IF(AND($C682=11,Datenblatt!M682&gt;Datenblatt!$Q$8),100,IF(Übersicht!$C682=13,Datenblatt!$B$3*Datenblatt!M682^3+Datenblatt!$C$3*Datenblatt!M682^2+Datenblatt!$D$3*Datenblatt!M682+Datenblatt!$E$3,IF(Übersicht!$C682=14,Datenblatt!$B$4*Datenblatt!M682^3+Datenblatt!$C$4*Datenblatt!M682^2+Datenblatt!$D$4*Datenblatt!M682+Datenblatt!$E$4,IF(Übersicht!$C682=15,Datenblatt!$B$5*Datenblatt!M682^3+Datenblatt!$C$5*Datenblatt!M682^2+Datenblatt!$D$5*Datenblatt!M682+Datenblatt!$E$5,IF(Übersicht!$C682=16,Datenblatt!$B$6*Datenblatt!M682^3+Datenblatt!$C$6*Datenblatt!M682^2+Datenblatt!$D$6*Datenblatt!M682+Datenblatt!$E$6,IF(Übersicht!$C682=12,Datenblatt!$B$7*Datenblatt!M682^3+Datenblatt!$C$7*Datenblatt!M682^2+Datenblatt!$D$7*Datenblatt!M682+Datenblatt!$E$7,IF(Übersicht!$C682=11,Datenblatt!$B$8*Datenblatt!M682^3+Datenblatt!$C$8*Datenblatt!M682^2+Datenblatt!$D$8*Datenblatt!M682+Datenblatt!$E$8,0))))))))))))))))))</f>
        <v>#DIV/0!</v>
      </c>
      <c r="K682" t="e">
        <f>IF(AND(Übersicht!$C682=13,Datenblatt!N682&lt;Datenblatt!$T$3),0,IF(AND(Übersicht!$C682=14,Datenblatt!N682&lt;Datenblatt!$T$4),0,IF(AND(Übersicht!$C682=15,Datenblatt!N682&lt;Datenblatt!$T$5),0,IF(AND(Übersicht!$C682=16,Datenblatt!N682&lt;Datenblatt!$T$6),0,IF(AND(Übersicht!$C682=12,Datenblatt!N682&lt;Datenblatt!$T$7),0,IF(AND(Übersicht!$C682=11,Datenblatt!N682&lt;Datenblatt!$T$8),0,IF(AND($C682=13,Datenblatt!N682&gt;Datenblatt!$S$3),100,IF(AND($C682=14,Datenblatt!N682&gt;Datenblatt!$S$4),100,IF(AND($C682=15,Datenblatt!N682&gt;Datenblatt!$S$5),100,IF(AND($C682=16,Datenblatt!N682&gt;Datenblatt!$S$6),100,IF(AND($C682=12,Datenblatt!N682&gt;Datenblatt!$S$7),100,IF(AND($C682=11,Datenblatt!N682&gt;Datenblatt!$S$8),100,IF(Übersicht!$C682=13,Datenblatt!$B$11*Datenblatt!N682^3+Datenblatt!$C$11*Datenblatt!N682^2+Datenblatt!$D$11*Datenblatt!N682+Datenblatt!$E$11,IF(Übersicht!$C682=14,Datenblatt!$B$12*Datenblatt!N682^3+Datenblatt!$C$12*Datenblatt!N682^2+Datenblatt!$D$12*Datenblatt!N682+Datenblatt!$E$12,IF(Übersicht!$C682=15,Datenblatt!$B$13*Datenblatt!N682^3+Datenblatt!$C$13*Datenblatt!N682^2+Datenblatt!$D$13*Datenblatt!N682+Datenblatt!$E$13,IF(Übersicht!$C682=16,Datenblatt!$B$14*Datenblatt!N682^3+Datenblatt!$C$14*Datenblatt!N682^2+Datenblatt!$D$14*Datenblatt!N682+Datenblatt!$E$14,IF(Übersicht!$C682=12,Datenblatt!$B$15*Datenblatt!N682^3+Datenblatt!$C$15*Datenblatt!N682^2+Datenblatt!$D$15*Datenblatt!N682+Datenblatt!$E$15,IF(Übersicht!$C682=11,Datenblatt!$B$16*Datenblatt!N682^3+Datenblatt!$C$16*Datenblatt!N682^2+Datenblatt!$D$16*Datenblatt!N682+Datenblatt!$E$16,0))))))))))))))))))</f>
        <v>#DIV/0!</v>
      </c>
      <c r="L682">
        <f>IF(AND($C682=13,G682&lt;Datenblatt!$V$3),0,IF(AND($C682=14,G682&lt;Datenblatt!$V$4),0,IF(AND($C682=15,G682&lt;Datenblatt!$V$5),0,IF(AND($C682=16,G682&lt;Datenblatt!$V$6),0,IF(AND($C682=12,G682&lt;Datenblatt!$V$7),0,IF(AND($C682=11,G682&lt;Datenblatt!$V$8),0,IF(AND($C682=13,G682&gt;Datenblatt!$U$3),100,IF(AND($C682=14,G682&gt;Datenblatt!$U$4),100,IF(AND($C682=15,G682&gt;Datenblatt!$U$5),100,IF(AND($C682=16,G682&gt;Datenblatt!$U$6),100,IF(AND($C682=12,G682&gt;Datenblatt!$U$7),100,IF(AND($C682=11,G682&gt;Datenblatt!$U$8),100,IF($C682=13,(Datenblatt!$B$19*Übersicht!G682^3)+(Datenblatt!$C$19*Übersicht!G682^2)+(Datenblatt!$D$19*Übersicht!G682)+Datenblatt!$E$19,IF($C682=14,(Datenblatt!$B$20*Übersicht!G682^3)+(Datenblatt!$C$20*Übersicht!G682^2)+(Datenblatt!$D$20*Übersicht!G682)+Datenblatt!$E$20,IF($C682=15,(Datenblatt!$B$21*Übersicht!G682^3)+(Datenblatt!$C$21*Übersicht!G682^2)+(Datenblatt!$D$21*Übersicht!G682)+Datenblatt!$E$21,IF($C682=16,(Datenblatt!$B$22*Übersicht!G682^3)+(Datenblatt!$C$22*Übersicht!G682^2)+(Datenblatt!$D$22*Übersicht!G682)+Datenblatt!$E$22,IF($C682=12,(Datenblatt!$B$23*Übersicht!G682^3)+(Datenblatt!$C$23*Übersicht!G682^2)+(Datenblatt!$D$23*Übersicht!G682)+Datenblatt!$E$23,IF($C682=11,(Datenblatt!$B$24*Übersicht!G682^3)+(Datenblatt!$C$24*Übersicht!G682^2)+(Datenblatt!$D$24*Übersicht!G682)+Datenblatt!$E$24,0))))))))))))))))))</f>
        <v>0</v>
      </c>
      <c r="M682">
        <f>IF(AND(H682="",C682=11),Datenblatt!$I$26,IF(AND(H682="",C682=12),Datenblatt!$I$26,IF(AND(H682="",C682=16),Datenblatt!$I$27,IF(AND(H682="",C682=15),Datenblatt!$I$26,IF(AND(H682="",C682=14),Datenblatt!$I$26,IF(AND(H682="",C682=13),Datenblatt!$I$26,IF(AND($C682=13,H682&gt;Datenblatt!$X$3),0,IF(AND($C682=14,H682&gt;Datenblatt!$X$4),0,IF(AND($C682=15,H682&gt;Datenblatt!$X$5),0,IF(AND($C682=16,H682&gt;Datenblatt!$X$6),0,IF(AND($C682=12,H682&gt;Datenblatt!$X$7),0,IF(AND($C682=11,H682&gt;Datenblatt!$X$8),0,IF(AND($C682=13,H682&lt;Datenblatt!$W$3),100,IF(AND($C682=14,H682&lt;Datenblatt!$W$4),100,IF(AND($C682=15,H682&lt;Datenblatt!$W$5),100,IF(AND($C682=16,H682&lt;Datenblatt!$W$6),100,IF(AND($C682=12,H682&lt;Datenblatt!$W$7),100,IF(AND($C682=11,H682&lt;Datenblatt!$W$8),100,IF($C682=13,(Datenblatt!$B$27*Übersicht!H682^3)+(Datenblatt!$C$27*Übersicht!H682^2)+(Datenblatt!$D$27*Übersicht!H682)+Datenblatt!$E$27,IF($C682=14,(Datenblatt!$B$28*Übersicht!H682^3)+(Datenblatt!$C$28*Übersicht!H682^2)+(Datenblatt!$D$28*Übersicht!H682)+Datenblatt!$E$28,IF($C682=15,(Datenblatt!$B$29*Übersicht!H682^3)+(Datenblatt!$C$29*Übersicht!H682^2)+(Datenblatt!$D$29*Übersicht!H682)+Datenblatt!$E$29,IF($C682=16,(Datenblatt!$B$30*Übersicht!H682^3)+(Datenblatt!$C$30*Übersicht!H682^2)+(Datenblatt!$D$30*Übersicht!H682)+Datenblatt!$E$30,IF($C682=12,(Datenblatt!$B$31*Übersicht!H682^3)+(Datenblatt!$C$31*Übersicht!H682^2)+(Datenblatt!$D$31*Übersicht!H682)+Datenblatt!$E$31,IF($C682=11,(Datenblatt!$B$32*Übersicht!H682^3)+(Datenblatt!$C$32*Übersicht!H682^2)+(Datenblatt!$D$32*Übersicht!H682)+Datenblatt!$E$32,0))))))))))))))))))))))))</f>
        <v>0</v>
      </c>
      <c r="N682">
        <f>IF(AND(H682="",C682=11),Datenblatt!$I$29,IF(AND(H682="",C682=12),Datenblatt!$I$29,IF(AND(H682="",C682=16),Datenblatt!$I$29,IF(AND(H682="",C682=15),Datenblatt!$I$29,IF(AND(H682="",C682=14),Datenblatt!$I$29,IF(AND(H682="",C682=13),Datenblatt!$I$29,IF(AND($C682=13,H682&gt;Datenblatt!$X$3),0,IF(AND($C682=14,H682&gt;Datenblatt!$X$4),0,IF(AND($C682=15,H682&gt;Datenblatt!$X$5),0,IF(AND($C682=16,H682&gt;Datenblatt!$X$6),0,IF(AND($C682=12,H682&gt;Datenblatt!$X$7),0,IF(AND($C682=11,H682&gt;Datenblatt!$X$8),0,IF(AND($C682=13,H682&lt;Datenblatt!$W$3),100,IF(AND($C682=14,H682&lt;Datenblatt!$W$4),100,IF(AND($C682=15,H682&lt;Datenblatt!$W$5),100,IF(AND($C682=16,H682&lt;Datenblatt!$W$6),100,IF(AND($C682=12,H682&lt;Datenblatt!$W$7),100,IF(AND($C682=11,H682&lt;Datenblatt!$W$8),100,IF($C682=13,(Datenblatt!$B$27*Übersicht!H682^3)+(Datenblatt!$C$27*Übersicht!H682^2)+(Datenblatt!$D$27*Übersicht!H682)+Datenblatt!$E$27,IF($C682=14,(Datenblatt!$B$28*Übersicht!H682^3)+(Datenblatt!$C$28*Übersicht!H682^2)+(Datenblatt!$D$28*Übersicht!H682)+Datenblatt!$E$28,IF($C682=15,(Datenblatt!$B$29*Übersicht!H682^3)+(Datenblatt!$C$29*Übersicht!H682^2)+(Datenblatt!$D$29*Übersicht!H682)+Datenblatt!$E$29,IF($C682=16,(Datenblatt!$B$30*Übersicht!H682^3)+(Datenblatt!$C$30*Übersicht!H682^2)+(Datenblatt!$D$30*Übersicht!H682)+Datenblatt!$E$30,IF($C682=12,(Datenblatt!$B$31*Übersicht!H682^3)+(Datenblatt!$C$31*Übersicht!H682^2)+(Datenblatt!$D$31*Übersicht!H682)+Datenblatt!$E$31,IF($C682=11,(Datenblatt!$B$32*Übersicht!H682^3)+(Datenblatt!$C$32*Übersicht!H682^2)+(Datenblatt!$D$32*Übersicht!H682)+Datenblatt!$E$32,0))))))))))))))))))))))))</f>
        <v>0</v>
      </c>
      <c r="O682" s="2" t="e">
        <f t="shared" si="40"/>
        <v>#DIV/0!</v>
      </c>
      <c r="P682" s="2" t="e">
        <f t="shared" si="41"/>
        <v>#DIV/0!</v>
      </c>
      <c r="R682" s="2"/>
      <c r="S682" s="2">
        <f>Datenblatt!$I$10</f>
        <v>62.816491055091916</v>
      </c>
      <c r="T682" s="2">
        <f>Datenblatt!$I$18</f>
        <v>62.379148900450787</v>
      </c>
      <c r="U682" s="2">
        <f>Datenblatt!$I$26</f>
        <v>55.885385458572635</v>
      </c>
      <c r="V682" s="2">
        <f>Datenblatt!$I$34</f>
        <v>60.727085155488531</v>
      </c>
      <c r="W682" s="7" t="e">
        <f t="shared" si="42"/>
        <v>#DIV/0!</v>
      </c>
      <c r="Y682" s="2">
        <f>Datenblatt!$I$5</f>
        <v>73.48733784597421</v>
      </c>
      <c r="Z682">
        <f>Datenblatt!$I$13</f>
        <v>79.926562848016317</v>
      </c>
      <c r="AA682">
        <f>Datenblatt!$I$21</f>
        <v>79.953620531215734</v>
      </c>
      <c r="AB682">
        <f>Datenblatt!$I$29</f>
        <v>70.851454876954847</v>
      </c>
      <c r="AC682">
        <f>Datenblatt!$I$37</f>
        <v>75.813025407742586</v>
      </c>
      <c r="AD682" s="7" t="e">
        <f t="shared" si="43"/>
        <v>#DIV/0!</v>
      </c>
    </row>
    <row r="683" spans="10:30" ht="19" x14ac:dyDescent="0.25">
      <c r="J683" s="3" t="e">
        <f>IF(AND($C683=13,Datenblatt!M683&lt;Datenblatt!$R$3),0,IF(AND($C683=14,Datenblatt!M683&lt;Datenblatt!$R$4),0,IF(AND($C683=15,Datenblatt!M683&lt;Datenblatt!$R$5),0,IF(AND($C683=16,Datenblatt!M683&lt;Datenblatt!$R$6),0,IF(AND($C683=12,Datenblatt!M683&lt;Datenblatt!$R$7),0,IF(AND($C683=11,Datenblatt!M683&lt;Datenblatt!$R$8),0,IF(AND($C683=13,Datenblatt!M683&gt;Datenblatt!$Q$3),100,IF(AND($C683=14,Datenblatt!M683&gt;Datenblatt!$Q$4),100,IF(AND($C683=15,Datenblatt!M683&gt;Datenblatt!$Q$5),100,IF(AND($C683=16,Datenblatt!M683&gt;Datenblatt!$Q$6),100,IF(AND($C683=12,Datenblatt!M683&gt;Datenblatt!$Q$7),100,IF(AND($C683=11,Datenblatt!M683&gt;Datenblatt!$Q$8),100,IF(Übersicht!$C683=13,Datenblatt!$B$3*Datenblatt!M683^3+Datenblatt!$C$3*Datenblatt!M683^2+Datenblatt!$D$3*Datenblatt!M683+Datenblatt!$E$3,IF(Übersicht!$C683=14,Datenblatt!$B$4*Datenblatt!M683^3+Datenblatt!$C$4*Datenblatt!M683^2+Datenblatt!$D$4*Datenblatt!M683+Datenblatt!$E$4,IF(Übersicht!$C683=15,Datenblatt!$B$5*Datenblatt!M683^3+Datenblatt!$C$5*Datenblatt!M683^2+Datenblatt!$D$5*Datenblatt!M683+Datenblatt!$E$5,IF(Übersicht!$C683=16,Datenblatt!$B$6*Datenblatt!M683^3+Datenblatt!$C$6*Datenblatt!M683^2+Datenblatt!$D$6*Datenblatt!M683+Datenblatt!$E$6,IF(Übersicht!$C683=12,Datenblatt!$B$7*Datenblatt!M683^3+Datenblatt!$C$7*Datenblatt!M683^2+Datenblatt!$D$7*Datenblatt!M683+Datenblatt!$E$7,IF(Übersicht!$C683=11,Datenblatt!$B$8*Datenblatt!M683^3+Datenblatt!$C$8*Datenblatt!M683^2+Datenblatt!$D$8*Datenblatt!M683+Datenblatt!$E$8,0))))))))))))))))))</f>
        <v>#DIV/0!</v>
      </c>
      <c r="K683" t="e">
        <f>IF(AND(Übersicht!$C683=13,Datenblatt!N683&lt;Datenblatt!$T$3),0,IF(AND(Übersicht!$C683=14,Datenblatt!N683&lt;Datenblatt!$T$4),0,IF(AND(Übersicht!$C683=15,Datenblatt!N683&lt;Datenblatt!$T$5),0,IF(AND(Übersicht!$C683=16,Datenblatt!N683&lt;Datenblatt!$T$6),0,IF(AND(Übersicht!$C683=12,Datenblatt!N683&lt;Datenblatt!$T$7),0,IF(AND(Übersicht!$C683=11,Datenblatt!N683&lt;Datenblatt!$T$8),0,IF(AND($C683=13,Datenblatt!N683&gt;Datenblatt!$S$3),100,IF(AND($C683=14,Datenblatt!N683&gt;Datenblatt!$S$4),100,IF(AND($C683=15,Datenblatt!N683&gt;Datenblatt!$S$5),100,IF(AND($C683=16,Datenblatt!N683&gt;Datenblatt!$S$6),100,IF(AND($C683=12,Datenblatt!N683&gt;Datenblatt!$S$7),100,IF(AND($C683=11,Datenblatt!N683&gt;Datenblatt!$S$8),100,IF(Übersicht!$C683=13,Datenblatt!$B$11*Datenblatt!N683^3+Datenblatt!$C$11*Datenblatt!N683^2+Datenblatt!$D$11*Datenblatt!N683+Datenblatt!$E$11,IF(Übersicht!$C683=14,Datenblatt!$B$12*Datenblatt!N683^3+Datenblatt!$C$12*Datenblatt!N683^2+Datenblatt!$D$12*Datenblatt!N683+Datenblatt!$E$12,IF(Übersicht!$C683=15,Datenblatt!$B$13*Datenblatt!N683^3+Datenblatt!$C$13*Datenblatt!N683^2+Datenblatt!$D$13*Datenblatt!N683+Datenblatt!$E$13,IF(Übersicht!$C683=16,Datenblatt!$B$14*Datenblatt!N683^3+Datenblatt!$C$14*Datenblatt!N683^2+Datenblatt!$D$14*Datenblatt!N683+Datenblatt!$E$14,IF(Übersicht!$C683=12,Datenblatt!$B$15*Datenblatt!N683^3+Datenblatt!$C$15*Datenblatt!N683^2+Datenblatt!$D$15*Datenblatt!N683+Datenblatt!$E$15,IF(Übersicht!$C683=11,Datenblatt!$B$16*Datenblatt!N683^3+Datenblatt!$C$16*Datenblatt!N683^2+Datenblatt!$D$16*Datenblatt!N683+Datenblatt!$E$16,0))))))))))))))))))</f>
        <v>#DIV/0!</v>
      </c>
      <c r="L683">
        <f>IF(AND($C683=13,G683&lt;Datenblatt!$V$3),0,IF(AND($C683=14,G683&lt;Datenblatt!$V$4),0,IF(AND($C683=15,G683&lt;Datenblatt!$V$5),0,IF(AND($C683=16,G683&lt;Datenblatt!$V$6),0,IF(AND($C683=12,G683&lt;Datenblatt!$V$7),0,IF(AND($C683=11,G683&lt;Datenblatt!$V$8),0,IF(AND($C683=13,G683&gt;Datenblatt!$U$3),100,IF(AND($C683=14,G683&gt;Datenblatt!$U$4),100,IF(AND($C683=15,G683&gt;Datenblatt!$U$5),100,IF(AND($C683=16,G683&gt;Datenblatt!$U$6),100,IF(AND($C683=12,G683&gt;Datenblatt!$U$7),100,IF(AND($C683=11,G683&gt;Datenblatt!$U$8),100,IF($C683=13,(Datenblatt!$B$19*Übersicht!G683^3)+(Datenblatt!$C$19*Übersicht!G683^2)+(Datenblatt!$D$19*Übersicht!G683)+Datenblatt!$E$19,IF($C683=14,(Datenblatt!$B$20*Übersicht!G683^3)+(Datenblatt!$C$20*Übersicht!G683^2)+(Datenblatt!$D$20*Übersicht!G683)+Datenblatt!$E$20,IF($C683=15,(Datenblatt!$B$21*Übersicht!G683^3)+(Datenblatt!$C$21*Übersicht!G683^2)+(Datenblatt!$D$21*Übersicht!G683)+Datenblatt!$E$21,IF($C683=16,(Datenblatt!$B$22*Übersicht!G683^3)+(Datenblatt!$C$22*Übersicht!G683^2)+(Datenblatt!$D$22*Übersicht!G683)+Datenblatt!$E$22,IF($C683=12,(Datenblatt!$B$23*Übersicht!G683^3)+(Datenblatt!$C$23*Übersicht!G683^2)+(Datenblatt!$D$23*Übersicht!G683)+Datenblatt!$E$23,IF($C683=11,(Datenblatt!$B$24*Übersicht!G683^3)+(Datenblatt!$C$24*Übersicht!G683^2)+(Datenblatt!$D$24*Übersicht!G683)+Datenblatt!$E$24,0))))))))))))))))))</f>
        <v>0</v>
      </c>
      <c r="M683">
        <f>IF(AND(H683="",C683=11),Datenblatt!$I$26,IF(AND(H683="",C683=12),Datenblatt!$I$26,IF(AND(H683="",C683=16),Datenblatt!$I$27,IF(AND(H683="",C683=15),Datenblatt!$I$26,IF(AND(H683="",C683=14),Datenblatt!$I$26,IF(AND(H683="",C683=13),Datenblatt!$I$26,IF(AND($C683=13,H683&gt;Datenblatt!$X$3),0,IF(AND($C683=14,H683&gt;Datenblatt!$X$4),0,IF(AND($C683=15,H683&gt;Datenblatt!$X$5),0,IF(AND($C683=16,H683&gt;Datenblatt!$X$6),0,IF(AND($C683=12,H683&gt;Datenblatt!$X$7),0,IF(AND($C683=11,H683&gt;Datenblatt!$X$8),0,IF(AND($C683=13,H683&lt;Datenblatt!$W$3),100,IF(AND($C683=14,H683&lt;Datenblatt!$W$4),100,IF(AND($C683=15,H683&lt;Datenblatt!$W$5),100,IF(AND($C683=16,H683&lt;Datenblatt!$W$6),100,IF(AND($C683=12,H683&lt;Datenblatt!$W$7),100,IF(AND($C683=11,H683&lt;Datenblatt!$W$8),100,IF($C683=13,(Datenblatt!$B$27*Übersicht!H683^3)+(Datenblatt!$C$27*Übersicht!H683^2)+(Datenblatt!$D$27*Übersicht!H683)+Datenblatt!$E$27,IF($C683=14,(Datenblatt!$B$28*Übersicht!H683^3)+(Datenblatt!$C$28*Übersicht!H683^2)+(Datenblatt!$D$28*Übersicht!H683)+Datenblatt!$E$28,IF($C683=15,(Datenblatt!$B$29*Übersicht!H683^3)+(Datenblatt!$C$29*Übersicht!H683^2)+(Datenblatt!$D$29*Übersicht!H683)+Datenblatt!$E$29,IF($C683=16,(Datenblatt!$B$30*Übersicht!H683^3)+(Datenblatt!$C$30*Übersicht!H683^2)+(Datenblatt!$D$30*Übersicht!H683)+Datenblatt!$E$30,IF($C683=12,(Datenblatt!$B$31*Übersicht!H683^3)+(Datenblatt!$C$31*Übersicht!H683^2)+(Datenblatt!$D$31*Übersicht!H683)+Datenblatt!$E$31,IF($C683=11,(Datenblatt!$B$32*Übersicht!H683^3)+(Datenblatt!$C$32*Übersicht!H683^2)+(Datenblatt!$D$32*Übersicht!H683)+Datenblatt!$E$32,0))))))))))))))))))))))))</f>
        <v>0</v>
      </c>
      <c r="N683">
        <f>IF(AND(H683="",C683=11),Datenblatt!$I$29,IF(AND(H683="",C683=12),Datenblatt!$I$29,IF(AND(H683="",C683=16),Datenblatt!$I$29,IF(AND(H683="",C683=15),Datenblatt!$I$29,IF(AND(H683="",C683=14),Datenblatt!$I$29,IF(AND(H683="",C683=13),Datenblatt!$I$29,IF(AND($C683=13,H683&gt;Datenblatt!$X$3),0,IF(AND($C683=14,H683&gt;Datenblatt!$X$4),0,IF(AND($C683=15,H683&gt;Datenblatt!$X$5),0,IF(AND($C683=16,H683&gt;Datenblatt!$X$6),0,IF(AND($C683=12,H683&gt;Datenblatt!$X$7),0,IF(AND($C683=11,H683&gt;Datenblatt!$X$8),0,IF(AND($C683=13,H683&lt;Datenblatt!$W$3),100,IF(AND($C683=14,H683&lt;Datenblatt!$W$4),100,IF(AND($C683=15,H683&lt;Datenblatt!$W$5),100,IF(AND($C683=16,H683&lt;Datenblatt!$W$6),100,IF(AND($C683=12,H683&lt;Datenblatt!$W$7),100,IF(AND($C683=11,H683&lt;Datenblatt!$W$8),100,IF($C683=13,(Datenblatt!$B$27*Übersicht!H683^3)+(Datenblatt!$C$27*Übersicht!H683^2)+(Datenblatt!$D$27*Übersicht!H683)+Datenblatt!$E$27,IF($C683=14,(Datenblatt!$B$28*Übersicht!H683^3)+(Datenblatt!$C$28*Übersicht!H683^2)+(Datenblatt!$D$28*Übersicht!H683)+Datenblatt!$E$28,IF($C683=15,(Datenblatt!$B$29*Übersicht!H683^3)+(Datenblatt!$C$29*Übersicht!H683^2)+(Datenblatt!$D$29*Übersicht!H683)+Datenblatt!$E$29,IF($C683=16,(Datenblatt!$B$30*Übersicht!H683^3)+(Datenblatt!$C$30*Übersicht!H683^2)+(Datenblatt!$D$30*Übersicht!H683)+Datenblatt!$E$30,IF($C683=12,(Datenblatt!$B$31*Übersicht!H683^3)+(Datenblatt!$C$31*Übersicht!H683^2)+(Datenblatt!$D$31*Übersicht!H683)+Datenblatt!$E$31,IF($C683=11,(Datenblatt!$B$32*Übersicht!H683^3)+(Datenblatt!$C$32*Übersicht!H683^2)+(Datenblatt!$D$32*Übersicht!H683)+Datenblatt!$E$32,0))))))))))))))))))))))))</f>
        <v>0</v>
      </c>
      <c r="O683" s="2" t="e">
        <f t="shared" si="40"/>
        <v>#DIV/0!</v>
      </c>
      <c r="P683" s="2" t="e">
        <f t="shared" si="41"/>
        <v>#DIV/0!</v>
      </c>
      <c r="R683" s="2"/>
      <c r="S683" s="2">
        <f>Datenblatt!$I$10</f>
        <v>62.816491055091916</v>
      </c>
      <c r="T683" s="2">
        <f>Datenblatt!$I$18</f>
        <v>62.379148900450787</v>
      </c>
      <c r="U683" s="2">
        <f>Datenblatt!$I$26</f>
        <v>55.885385458572635</v>
      </c>
      <c r="V683" s="2">
        <f>Datenblatt!$I$34</f>
        <v>60.727085155488531</v>
      </c>
      <c r="W683" s="7" t="e">
        <f t="shared" si="42"/>
        <v>#DIV/0!</v>
      </c>
      <c r="Y683" s="2">
        <f>Datenblatt!$I$5</f>
        <v>73.48733784597421</v>
      </c>
      <c r="Z683">
        <f>Datenblatt!$I$13</f>
        <v>79.926562848016317</v>
      </c>
      <c r="AA683">
        <f>Datenblatt!$I$21</f>
        <v>79.953620531215734</v>
      </c>
      <c r="AB683">
        <f>Datenblatt!$I$29</f>
        <v>70.851454876954847</v>
      </c>
      <c r="AC683">
        <f>Datenblatt!$I$37</f>
        <v>75.813025407742586</v>
      </c>
      <c r="AD683" s="7" t="e">
        <f t="shared" si="43"/>
        <v>#DIV/0!</v>
      </c>
    </row>
    <row r="684" spans="10:30" ht="19" x14ac:dyDescent="0.25">
      <c r="J684" s="3" t="e">
        <f>IF(AND($C684=13,Datenblatt!M684&lt;Datenblatt!$R$3),0,IF(AND($C684=14,Datenblatt!M684&lt;Datenblatt!$R$4),0,IF(AND($C684=15,Datenblatt!M684&lt;Datenblatt!$R$5),0,IF(AND($C684=16,Datenblatt!M684&lt;Datenblatt!$R$6),0,IF(AND($C684=12,Datenblatt!M684&lt;Datenblatt!$R$7),0,IF(AND($C684=11,Datenblatt!M684&lt;Datenblatt!$R$8),0,IF(AND($C684=13,Datenblatt!M684&gt;Datenblatt!$Q$3),100,IF(AND($C684=14,Datenblatt!M684&gt;Datenblatt!$Q$4),100,IF(AND($C684=15,Datenblatt!M684&gt;Datenblatt!$Q$5),100,IF(AND($C684=16,Datenblatt!M684&gt;Datenblatt!$Q$6),100,IF(AND($C684=12,Datenblatt!M684&gt;Datenblatt!$Q$7),100,IF(AND($C684=11,Datenblatt!M684&gt;Datenblatt!$Q$8),100,IF(Übersicht!$C684=13,Datenblatt!$B$3*Datenblatt!M684^3+Datenblatt!$C$3*Datenblatt!M684^2+Datenblatt!$D$3*Datenblatt!M684+Datenblatt!$E$3,IF(Übersicht!$C684=14,Datenblatt!$B$4*Datenblatt!M684^3+Datenblatt!$C$4*Datenblatt!M684^2+Datenblatt!$D$4*Datenblatt!M684+Datenblatt!$E$4,IF(Übersicht!$C684=15,Datenblatt!$B$5*Datenblatt!M684^3+Datenblatt!$C$5*Datenblatt!M684^2+Datenblatt!$D$5*Datenblatt!M684+Datenblatt!$E$5,IF(Übersicht!$C684=16,Datenblatt!$B$6*Datenblatt!M684^3+Datenblatt!$C$6*Datenblatt!M684^2+Datenblatt!$D$6*Datenblatt!M684+Datenblatt!$E$6,IF(Übersicht!$C684=12,Datenblatt!$B$7*Datenblatt!M684^3+Datenblatt!$C$7*Datenblatt!M684^2+Datenblatt!$D$7*Datenblatt!M684+Datenblatt!$E$7,IF(Übersicht!$C684=11,Datenblatt!$B$8*Datenblatt!M684^3+Datenblatt!$C$8*Datenblatt!M684^2+Datenblatt!$D$8*Datenblatt!M684+Datenblatt!$E$8,0))))))))))))))))))</f>
        <v>#DIV/0!</v>
      </c>
      <c r="K684" t="e">
        <f>IF(AND(Übersicht!$C684=13,Datenblatt!N684&lt;Datenblatt!$T$3),0,IF(AND(Übersicht!$C684=14,Datenblatt!N684&lt;Datenblatt!$T$4),0,IF(AND(Übersicht!$C684=15,Datenblatt!N684&lt;Datenblatt!$T$5),0,IF(AND(Übersicht!$C684=16,Datenblatt!N684&lt;Datenblatt!$T$6),0,IF(AND(Übersicht!$C684=12,Datenblatt!N684&lt;Datenblatt!$T$7),0,IF(AND(Übersicht!$C684=11,Datenblatt!N684&lt;Datenblatt!$T$8),0,IF(AND($C684=13,Datenblatt!N684&gt;Datenblatt!$S$3),100,IF(AND($C684=14,Datenblatt!N684&gt;Datenblatt!$S$4),100,IF(AND($C684=15,Datenblatt!N684&gt;Datenblatt!$S$5),100,IF(AND($C684=16,Datenblatt!N684&gt;Datenblatt!$S$6),100,IF(AND($C684=12,Datenblatt!N684&gt;Datenblatt!$S$7),100,IF(AND($C684=11,Datenblatt!N684&gt;Datenblatt!$S$8),100,IF(Übersicht!$C684=13,Datenblatt!$B$11*Datenblatt!N684^3+Datenblatt!$C$11*Datenblatt!N684^2+Datenblatt!$D$11*Datenblatt!N684+Datenblatt!$E$11,IF(Übersicht!$C684=14,Datenblatt!$B$12*Datenblatt!N684^3+Datenblatt!$C$12*Datenblatt!N684^2+Datenblatt!$D$12*Datenblatt!N684+Datenblatt!$E$12,IF(Übersicht!$C684=15,Datenblatt!$B$13*Datenblatt!N684^3+Datenblatt!$C$13*Datenblatt!N684^2+Datenblatt!$D$13*Datenblatt!N684+Datenblatt!$E$13,IF(Übersicht!$C684=16,Datenblatt!$B$14*Datenblatt!N684^3+Datenblatt!$C$14*Datenblatt!N684^2+Datenblatt!$D$14*Datenblatt!N684+Datenblatt!$E$14,IF(Übersicht!$C684=12,Datenblatt!$B$15*Datenblatt!N684^3+Datenblatt!$C$15*Datenblatt!N684^2+Datenblatt!$D$15*Datenblatt!N684+Datenblatt!$E$15,IF(Übersicht!$C684=11,Datenblatt!$B$16*Datenblatt!N684^3+Datenblatt!$C$16*Datenblatt!N684^2+Datenblatt!$D$16*Datenblatt!N684+Datenblatt!$E$16,0))))))))))))))))))</f>
        <v>#DIV/0!</v>
      </c>
      <c r="L684">
        <f>IF(AND($C684=13,G684&lt;Datenblatt!$V$3),0,IF(AND($C684=14,G684&lt;Datenblatt!$V$4),0,IF(AND($C684=15,G684&lt;Datenblatt!$V$5),0,IF(AND($C684=16,G684&lt;Datenblatt!$V$6),0,IF(AND($C684=12,G684&lt;Datenblatt!$V$7),0,IF(AND($C684=11,G684&lt;Datenblatt!$V$8),0,IF(AND($C684=13,G684&gt;Datenblatt!$U$3),100,IF(AND($C684=14,G684&gt;Datenblatt!$U$4),100,IF(AND($C684=15,G684&gt;Datenblatt!$U$5),100,IF(AND($C684=16,G684&gt;Datenblatt!$U$6),100,IF(AND($C684=12,G684&gt;Datenblatt!$U$7),100,IF(AND($C684=11,G684&gt;Datenblatt!$U$8),100,IF($C684=13,(Datenblatt!$B$19*Übersicht!G684^3)+(Datenblatt!$C$19*Übersicht!G684^2)+(Datenblatt!$D$19*Übersicht!G684)+Datenblatt!$E$19,IF($C684=14,(Datenblatt!$B$20*Übersicht!G684^3)+(Datenblatt!$C$20*Übersicht!G684^2)+(Datenblatt!$D$20*Übersicht!G684)+Datenblatt!$E$20,IF($C684=15,(Datenblatt!$B$21*Übersicht!G684^3)+(Datenblatt!$C$21*Übersicht!G684^2)+(Datenblatt!$D$21*Übersicht!G684)+Datenblatt!$E$21,IF($C684=16,(Datenblatt!$B$22*Übersicht!G684^3)+(Datenblatt!$C$22*Übersicht!G684^2)+(Datenblatt!$D$22*Übersicht!G684)+Datenblatt!$E$22,IF($C684=12,(Datenblatt!$B$23*Übersicht!G684^3)+(Datenblatt!$C$23*Übersicht!G684^2)+(Datenblatt!$D$23*Übersicht!G684)+Datenblatt!$E$23,IF($C684=11,(Datenblatt!$B$24*Übersicht!G684^3)+(Datenblatt!$C$24*Übersicht!G684^2)+(Datenblatt!$D$24*Übersicht!G684)+Datenblatt!$E$24,0))))))))))))))))))</f>
        <v>0</v>
      </c>
      <c r="M684">
        <f>IF(AND(H684="",C684=11),Datenblatt!$I$26,IF(AND(H684="",C684=12),Datenblatt!$I$26,IF(AND(H684="",C684=16),Datenblatt!$I$27,IF(AND(H684="",C684=15),Datenblatt!$I$26,IF(AND(H684="",C684=14),Datenblatt!$I$26,IF(AND(H684="",C684=13),Datenblatt!$I$26,IF(AND($C684=13,H684&gt;Datenblatt!$X$3),0,IF(AND($C684=14,H684&gt;Datenblatt!$X$4),0,IF(AND($C684=15,H684&gt;Datenblatt!$X$5),0,IF(AND($C684=16,H684&gt;Datenblatt!$X$6),0,IF(AND($C684=12,H684&gt;Datenblatt!$X$7),0,IF(AND($C684=11,H684&gt;Datenblatt!$X$8),0,IF(AND($C684=13,H684&lt;Datenblatt!$W$3),100,IF(AND($C684=14,H684&lt;Datenblatt!$W$4),100,IF(AND($C684=15,H684&lt;Datenblatt!$W$5),100,IF(AND($C684=16,H684&lt;Datenblatt!$W$6),100,IF(AND($C684=12,H684&lt;Datenblatt!$W$7),100,IF(AND($C684=11,H684&lt;Datenblatt!$W$8),100,IF($C684=13,(Datenblatt!$B$27*Übersicht!H684^3)+(Datenblatt!$C$27*Übersicht!H684^2)+(Datenblatt!$D$27*Übersicht!H684)+Datenblatt!$E$27,IF($C684=14,(Datenblatt!$B$28*Übersicht!H684^3)+(Datenblatt!$C$28*Übersicht!H684^2)+(Datenblatt!$D$28*Übersicht!H684)+Datenblatt!$E$28,IF($C684=15,(Datenblatt!$B$29*Übersicht!H684^3)+(Datenblatt!$C$29*Übersicht!H684^2)+(Datenblatt!$D$29*Übersicht!H684)+Datenblatt!$E$29,IF($C684=16,(Datenblatt!$B$30*Übersicht!H684^3)+(Datenblatt!$C$30*Übersicht!H684^2)+(Datenblatt!$D$30*Übersicht!H684)+Datenblatt!$E$30,IF($C684=12,(Datenblatt!$B$31*Übersicht!H684^3)+(Datenblatt!$C$31*Übersicht!H684^2)+(Datenblatt!$D$31*Übersicht!H684)+Datenblatt!$E$31,IF($C684=11,(Datenblatt!$B$32*Übersicht!H684^3)+(Datenblatt!$C$32*Übersicht!H684^2)+(Datenblatt!$D$32*Übersicht!H684)+Datenblatt!$E$32,0))))))))))))))))))))))))</f>
        <v>0</v>
      </c>
      <c r="N684">
        <f>IF(AND(H684="",C684=11),Datenblatt!$I$29,IF(AND(H684="",C684=12),Datenblatt!$I$29,IF(AND(H684="",C684=16),Datenblatt!$I$29,IF(AND(H684="",C684=15),Datenblatt!$I$29,IF(AND(H684="",C684=14),Datenblatt!$I$29,IF(AND(H684="",C684=13),Datenblatt!$I$29,IF(AND($C684=13,H684&gt;Datenblatt!$X$3),0,IF(AND($C684=14,H684&gt;Datenblatt!$X$4),0,IF(AND($C684=15,H684&gt;Datenblatt!$X$5),0,IF(AND($C684=16,H684&gt;Datenblatt!$X$6),0,IF(AND($C684=12,H684&gt;Datenblatt!$X$7),0,IF(AND($C684=11,H684&gt;Datenblatt!$X$8),0,IF(AND($C684=13,H684&lt;Datenblatt!$W$3),100,IF(AND($C684=14,H684&lt;Datenblatt!$W$4),100,IF(AND($C684=15,H684&lt;Datenblatt!$W$5),100,IF(AND($C684=16,H684&lt;Datenblatt!$W$6),100,IF(AND($C684=12,H684&lt;Datenblatt!$W$7),100,IF(AND($C684=11,H684&lt;Datenblatt!$W$8),100,IF($C684=13,(Datenblatt!$B$27*Übersicht!H684^3)+(Datenblatt!$C$27*Übersicht!H684^2)+(Datenblatt!$D$27*Übersicht!H684)+Datenblatt!$E$27,IF($C684=14,(Datenblatt!$B$28*Übersicht!H684^3)+(Datenblatt!$C$28*Übersicht!H684^2)+(Datenblatt!$D$28*Übersicht!H684)+Datenblatt!$E$28,IF($C684=15,(Datenblatt!$B$29*Übersicht!H684^3)+(Datenblatt!$C$29*Übersicht!H684^2)+(Datenblatt!$D$29*Übersicht!H684)+Datenblatt!$E$29,IF($C684=16,(Datenblatt!$B$30*Übersicht!H684^3)+(Datenblatt!$C$30*Übersicht!H684^2)+(Datenblatt!$D$30*Übersicht!H684)+Datenblatt!$E$30,IF($C684=12,(Datenblatt!$B$31*Übersicht!H684^3)+(Datenblatt!$C$31*Übersicht!H684^2)+(Datenblatt!$D$31*Übersicht!H684)+Datenblatt!$E$31,IF($C684=11,(Datenblatt!$B$32*Übersicht!H684^3)+(Datenblatt!$C$32*Übersicht!H684^2)+(Datenblatt!$D$32*Übersicht!H684)+Datenblatt!$E$32,0))))))))))))))))))))))))</f>
        <v>0</v>
      </c>
      <c r="O684" s="2" t="e">
        <f t="shared" si="40"/>
        <v>#DIV/0!</v>
      </c>
      <c r="P684" s="2" t="e">
        <f t="shared" si="41"/>
        <v>#DIV/0!</v>
      </c>
      <c r="R684" s="2"/>
      <c r="S684" s="2">
        <f>Datenblatt!$I$10</f>
        <v>62.816491055091916</v>
      </c>
      <c r="T684" s="2">
        <f>Datenblatt!$I$18</f>
        <v>62.379148900450787</v>
      </c>
      <c r="U684" s="2">
        <f>Datenblatt!$I$26</f>
        <v>55.885385458572635</v>
      </c>
      <c r="V684" s="2">
        <f>Datenblatt!$I$34</f>
        <v>60.727085155488531</v>
      </c>
      <c r="W684" s="7" t="e">
        <f t="shared" si="42"/>
        <v>#DIV/0!</v>
      </c>
      <c r="Y684" s="2">
        <f>Datenblatt!$I$5</f>
        <v>73.48733784597421</v>
      </c>
      <c r="Z684">
        <f>Datenblatt!$I$13</f>
        <v>79.926562848016317</v>
      </c>
      <c r="AA684">
        <f>Datenblatt!$I$21</f>
        <v>79.953620531215734</v>
      </c>
      <c r="AB684">
        <f>Datenblatt!$I$29</f>
        <v>70.851454876954847</v>
      </c>
      <c r="AC684">
        <f>Datenblatt!$I$37</f>
        <v>75.813025407742586</v>
      </c>
      <c r="AD684" s="7" t="e">
        <f t="shared" si="43"/>
        <v>#DIV/0!</v>
      </c>
    </row>
    <row r="685" spans="10:30" ht="19" x14ac:dyDescent="0.25">
      <c r="J685" s="3" t="e">
        <f>IF(AND($C685=13,Datenblatt!M685&lt;Datenblatt!$R$3),0,IF(AND($C685=14,Datenblatt!M685&lt;Datenblatt!$R$4),0,IF(AND($C685=15,Datenblatt!M685&lt;Datenblatt!$R$5),0,IF(AND($C685=16,Datenblatt!M685&lt;Datenblatt!$R$6),0,IF(AND($C685=12,Datenblatt!M685&lt;Datenblatt!$R$7),0,IF(AND($C685=11,Datenblatt!M685&lt;Datenblatt!$R$8),0,IF(AND($C685=13,Datenblatt!M685&gt;Datenblatt!$Q$3),100,IF(AND($C685=14,Datenblatt!M685&gt;Datenblatt!$Q$4),100,IF(AND($C685=15,Datenblatt!M685&gt;Datenblatt!$Q$5),100,IF(AND($C685=16,Datenblatt!M685&gt;Datenblatt!$Q$6),100,IF(AND($C685=12,Datenblatt!M685&gt;Datenblatt!$Q$7),100,IF(AND($C685=11,Datenblatt!M685&gt;Datenblatt!$Q$8),100,IF(Übersicht!$C685=13,Datenblatt!$B$3*Datenblatt!M685^3+Datenblatt!$C$3*Datenblatt!M685^2+Datenblatt!$D$3*Datenblatt!M685+Datenblatt!$E$3,IF(Übersicht!$C685=14,Datenblatt!$B$4*Datenblatt!M685^3+Datenblatt!$C$4*Datenblatt!M685^2+Datenblatt!$D$4*Datenblatt!M685+Datenblatt!$E$4,IF(Übersicht!$C685=15,Datenblatt!$B$5*Datenblatt!M685^3+Datenblatt!$C$5*Datenblatt!M685^2+Datenblatt!$D$5*Datenblatt!M685+Datenblatt!$E$5,IF(Übersicht!$C685=16,Datenblatt!$B$6*Datenblatt!M685^3+Datenblatt!$C$6*Datenblatt!M685^2+Datenblatt!$D$6*Datenblatt!M685+Datenblatt!$E$6,IF(Übersicht!$C685=12,Datenblatt!$B$7*Datenblatt!M685^3+Datenblatt!$C$7*Datenblatt!M685^2+Datenblatt!$D$7*Datenblatt!M685+Datenblatt!$E$7,IF(Übersicht!$C685=11,Datenblatt!$B$8*Datenblatt!M685^3+Datenblatt!$C$8*Datenblatt!M685^2+Datenblatt!$D$8*Datenblatt!M685+Datenblatt!$E$8,0))))))))))))))))))</f>
        <v>#DIV/0!</v>
      </c>
      <c r="K685" t="e">
        <f>IF(AND(Übersicht!$C685=13,Datenblatt!N685&lt;Datenblatt!$T$3),0,IF(AND(Übersicht!$C685=14,Datenblatt!N685&lt;Datenblatt!$T$4),0,IF(AND(Übersicht!$C685=15,Datenblatt!N685&lt;Datenblatt!$T$5),0,IF(AND(Übersicht!$C685=16,Datenblatt!N685&lt;Datenblatt!$T$6),0,IF(AND(Übersicht!$C685=12,Datenblatt!N685&lt;Datenblatt!$T$7),0,IF(AND(Übersicht!$C685=11,Datenblatt!N685&lt;Datenblatt!$T$8),0,IF(AND($C685=13,Datenblatt!N685&gt;Datenblatt!$S$3),100,IF(AND($C685=14,Datenblatt!N685&gt;Datenblatt!$S$4),100,IF(AND($C685=15,Datenblatt!N685&gt;Datenblatt!$S$5),100,IF(AND($C685=16,Datenblatt!N685&gt;Datenblatt!$S$6),100,IF(AND($C685=12,Datenblatt!N685&gt;Datenblatt!$S$7),100,IF(AND($C685=11,Datenblatt!N685&gt;Datenblatt!$S$8),100,IF(Übersicht!$C685=13,Datenblatt!$B$11*Datenblatt!N685^3+Datenblatt!$C$11*Datenblatt!N685^2+Datenblatt!$D$11*Datenblatt!N685+Datenblatt!$E$11,IF(Übersicht!$C685=14,Datenblatt!$B$12*Datenblatt!N685^3+Datenblatt!$C$12*Datenblatt!N685^2+Datenblatt!$D$12*Datenblatt!N685+Datenblatt!$E$12,IF(Übersicht!$C685=15,Datenblatt!$B$13*Datenblatt!N685^3+Datenblatt!$C$13*Datenblatt!N685^2+Datenblatt!$D$13*Datenblatt!N685+Datenblatt!$E$13,IF(Übersicht!$C685=16,Datenblatt!$B$14*Datenblatt!N685^3+Datenblatt!$C$14*Datenblatt!N685^2+Datenblatt!$D$14*Datenblatt!N685+Datenblatt!$E$14,IF(Übersicht!$C685=12,Datenblatt!$B$15*Datenblatt!N685^3+Datenblatt!$C$15*Datenblatt!N685^2+Datenblatt!$D$15*Datenblatt!N685+Datenblatt!$E$15,IF(Übersicht!$C685=11,Datenblatt!$B$16*Datenblatt!N685^3+Datenblatt!$C$16*Datenblatt!N685^2+Datenblatt!$D$16*Datenblatt!N685+Datenblatt!$E$16,0))))))))))))))))))</f>
        <v>#DIV/0!</v>
      </c>
      <c r="L685">
        <f>IF(AND($C685=13,G685&lt;Datenblatt!$V$3),0,IF(AND($C685=14,G685&lt;Datenblatt!$V$4),0,IF(AND($C685=15,G685&lt;Datenblatt!$V$5),0,IF(AND($C685=16,G685&lt;Datenblatt!$V$6),0,IF(AND($C685=12,G685&lt;Datenblatt!$V$7),0,IF(AND($C685=11,G685&lt;Datenblatt!$V$8),0,IF(AND($C685=13,G685&gt;Datenblatt!$U$3),100,IF(AND($C685=14,G685&gt;Datenblatt!$U$4),100,IF(AND($C685=15,G685&gt;Datenblatt!$U$5),100,IF(AND($C685=16,G685&gt;Datenblatt!$U$6),100,IF(AND($C685=12,G685&gt;Datenblatt!$U$7),100,IF(AND($C685=11,G685&gt;Datenblatt!$U$8),100,IF($C685=13,(Datenblatt!$B$19*Übersicht!G685^3)+(Datenblatt!$C$19*Übersicht!G685^2)+(Datenblatt!$D$19*Übersicht!G685)+Datenblatt!$E$19,IF($C685=14,(Datenblatt!$B$20*Übersicht!G685^3)+(Datenblatt!$C$20*Übersicht!G685^2)+(Datenblatt!$D$20*Übersicht!G685)+Datenblatt!$E$20,IF($C685=15,(Datenblatt!$B$21*Übersicht!G685^3)+(Datenblatt!$C$21*Übersicht!G685^2)+(Datenblatt!$D$21*Übersicht!G685)+Datenblatt!$E$21,IF($C685=16,(Datenblatt!$B$22*Übersicht!G685^3)+(Datenblatt!$C$22*Übersicht!G685^2)+(Datenblatt!$D$22*Übersicht!G685)+Datenblatt!$E$22,IF($C685=12,(Datenblatt!$B$23*Übersicht!G685^3)+(Datenblatt!$C$23*Übersicht!G685^2)+(Datenblatt!$D$23*Übersicht!G685)+Datenblatt!$E$23,IF($C685=11,(Datenblatt!$B$24*Übersicht!G685^3)+(Datenblatt!$C$24*Übersicht!G685^2)+(Datenblatt!$D$24*Übersicht!G685)+Datenblatt!$E$24,0))))))))))))))))))</f>
        <v>0</v>
      </c>
      <c r="M685">
        <f>IF(AND(H685="",C685=11),Datenblatt!$I$26,IF(AND(H685="",C685=12),Datenblatt!$I$26,IF(AND(H685="",C685=16),Datenblatt!$I$27,IF(AND(H685="",C685=15),Datenblatt!$I$26,IF(AND(H685="",C685=14),Datenblatt!$I$26,IF(AND(H685="",C685=13),Datenblatt!$I$26,IF(AND($C685=13,H685&gt;Datenblatt!$X$3),0,IF(AND($C685=14,H685&gt;Datenblatt!$X$4),0,IF(AND($C685=15,H685&gt;Datenblatt!$X$5),0,IF(AND($C685=16,H685&gt;Datenblatt!$X$6),0,IF(AND($C685=12,H685&gt;Datenblatt!$X$7),0,IF(AND($C685=11,H685&gt;Datenblatt!$X$8),0,IF(AND($C685=13,H685&lt;Datenblatt!$W$3),100,IF(AND($C685=14,H685&lt;Datenblatt!$W$4),100,IF(AND($C685=15,H685&lt;Datenblatt!$W$5),100,IF(AND($C685=16,H685&lt;Datenblatt!$W$6),100,IF(AND($C685=12,H685&lt;Datenblatt!$W$7),100,IF(AND($C685=11,H685&lt;Datenblatt!$W$8),100,IF($C685=13,(Datenblatt!$B$27*Übersicht!H685^3)+(Datenblatt!$C$27*Übersicht!H685^2)+(Datenblatt!$D$27*Übersicht!H685)+Datenblatt!$E$27,IF($C685=14,(Datenblatt!$B$28*Übersicht!H685^3)+(Datenblatt!$C$28*Übersicht!H685^2)+(Datenblatt!$D$28*Übersicht!H685)+Datenblatt!$E$28,IF($C685=15,(Datenblatt!$B$29*Übersicht!H685^3)+(Datenblatt!$C$29*Übersicht!H685^2)+(Datenblatt!$D$29*Übersicht!H685)+Datenblatt!$E$29,IF($C685=16,(Datenblatt!$B$30*Übersicht!H685^3)+(Datenblatt!$C$30*Übersicht!H685^2)+(Datenblatt!$D$30*Übersicht!H685)+Datenblatt!$E$30,IF($C685=12,(Datenblatt!$B$31*Übersicht!H685^3)+(Datenblatt!$C$31*Übersicht!H685^2)+(Datenblatt!$D$31*Übersicht!H685)+Datenblatt!$E$31,IF($C685=11,(Datenblatt!$B$32*Übersicht!H685^3)+(Datenblatt!$C$32*Übersicht!H685^2)+(Datenblatt!$D$32*Übersicht!H685)+Datenblatt!$E$32,0))))))))))))))))))))))))</f>
        <v>0</v>
      </c>
      <c r="N685">
        <f>IF(AND(H685="",C685=11),Datenblatt!$I$29,IF(AND(H685="",C685=12),Datenblatt!$I$29,IF(AND(H685="",C685=16),Datenblatt!$I$29,IF(AND(H685="",C685=15),Datenblatt!$I$29,IF(AND(H685="",C685=14),Datenblatt!$I$29,IF(AND(H685="",C685=13),Datenblatt!$I$29,IF(AND($C685=13,H685&gt;Datenblatt!$X$3),0,IF(AND($C685=14,H685&gt;Datenblatt!$X$4),0,IF(AND($C685=15,H685&gt;Datenblatt!$X$5),0,IF(AND($C685=16,H685&gt;Datenblatt!$X$6),0,IF(AND($C685=12,H685&gt;Datenblatt!$X$7),0,IF(AND($C685=11,H685&gt;Datenblatt!$X$8),0,IF(AND($C685=13,H685&lt;Datenblatt!$W$3),100,IF(AND($C685=14,H685&lt;Datenblatt!$W$4),100,IF(AND($C685=15,H685&lt;Datenblatt!$W$5),100,IF(AND($C685=16,H685&lt;Datenblatt!$W$6),100,IF(AND($C685=12,H685&lt;Datenblatt!$W$7),100,IF(AND($C685=11,H685&lt;Datenblatt!$W$8),100,IF($C685=13,(Datenblatt!$B$27*Übersicht!H685^3)+(Datenblatt!$C$27*Übersicht!H685^2)+(Datenblatt!$D$27*Übersicht!H685)+Datenblatt!$E$27,IF($C685=14,(Datenblatt!$B$28*Übersicht!H685^3)+(Datenblatt!$C$28*Übersicht!H685^2)+(Datenblatt!$D$28*Übersicht!H685)+Datenblatt!$E$28,IF($C685=15,(Datenblatt!$B$29*Übersicht!H685^3)+(Datenblatt!$C$29*Übersicht!H685^2)+(Datenblatt!$D$29*Übersicht!H685)+Datenblatt!$E$29,IF($C685=16,(Datenblatt!$B$30*Übersicht!H685^3)+(Datenblatt!$C$30*Übersicht!H685^2)+(Datenblatt!$D$30*Übersicht!H685)+Datenblatt!$E$30,IF($C685=12,(Datenblatt!$B$31*Übersicht!H685^3)+(Datenblatt!$C$31*Übersicht!H685^2)+(Datenblatt!$D$31*Übersicht!H685)+Datenblatt!$E$31,IF($C685=11,(Datenblatt!$B$32*Übersicht!H685^3)+(Datenblatt!$C$32*Übersicht!H685^2)+(Datenblatt!$D$32*Übersicht!H685)+Datenblatt!$E$32,0))))))))))))))))))))))))</f>
        <v>0</v>
      </c>
      <c r="O685" s="2" t="e">
        <f t="shared" si="40"/>
        <v>#DIV/0!</v>
      </c>
      <c r="P685" s="2" t="e">
        <f t="shared" si="41"/>
        <v>#DIV/0!</v>
      </c>
      <c r="R685" s="2"/>
      <c r="S685" s="2">
        <f>Datenblatt!$I$10</f>
        <v>62.816491055091916</v>
      </c>
      <c r="T685" s="2">
        <f>Datenblatt!$I$18</f>
        <v>62.379148900450787</v>
      </c>
      <c r="U685" s="2">
        <f>Datenblatt!$I$26</f>
        <v>55.885385458572635</v>
      </c>
      <c r="V685" s="2">
        <f>Datenblatt!$I$34</f>
        <v>60.727085155488531</v>
      </c>
      <c r="W685" s="7" t="e">
        <f t="shared" si="42"/>
        <v>#DIV/0!</v>
      </c>
      <c r="Y685" s="2">
        <f>Datenblatt!$I$5</f>
        <v>73.48733784597421</v>
      </c>
      <c r="Z685">
        <f>Datenblatt!$I$13</f>
        <v>79.926562848016317</v>
      </c>
      <c r="AA685">
        <f>Datenblatt!$I$21</f>
        <v>79.953620531215734</v>
      </c>
      <c r="AB685">
        <f>Datenblatt!$I$29</f>
        <v>70.851454876954847</v>
      </c>
      <c r="AC685">
        <f>Datenblatt!$I$37</f>
        <v>75.813025407742586</v>
      </c>
      <c r="AD685" s="7" t="e">
        <f t="shared" si="43"/>
        <v>#DIV/0!</v>
      </c>
    </row>
    <row r="686" spans="10:30" ht="19" x14ac:dyDescent="0.25">
      <c r="J686" s="3" t="e">
        <f>IF(AND($C686=13,Datenblatt!M686&lt;Datenblatt!$R$3),0,IF(AND($C686=14,Datenblatt!M686&lt;Datenblatt!$R$4),0,IF(AND($C686=15,Datenblatt!M686&lt;Datenblatt!$R$5),0,IF(AND($C686=16,Datenblatt!M686&lt;Datenblatt!$R$6),0,IF(AND($C686=12,Datenblatt!M686&lt;Datenblatt!$R$7),0,IF(AND($C686=11,Datenblatt!M686&lt;Datenblatt!$R$8),0,IF(AND($C686=13,Datenblatt!M686&gt;Datenblatt!$Q$3),100,IF(AND($C686=14,Datenblatt!M686&gt;Datenblatt!$Q$4),100,IF(AND($C686=15,Datenblatt!M686&gt;Datenblatt!$Q$5),100,IF(AND($C686=16,Datenblatt!M686&gt;Datenblatt!$Q$6),100,IF(AND($C686=12,Datenblatt!M686&gt;Datenblatt!$Q$7),100,IF(AND($C686=11,Datenblatt!M686&gt;Datenblatt!$Q$8),100,IF(Übersicht!$C686=13,Datenblatt!$B$3*Datenblatt!M686^3+Datenblatt!$C$3*Datenblatt!M686^2+Datenblatt!$D$3*Datenblatt!M686+Datenblatt!$E$3,IF(Übersicht!$C686=14,Datenblatt!$B$4*Datenblatt!M686^3+Datenblatt!$C$4*Datenblatt!M686^2+Datenblatt!$D$4*Datenblatt!M686+Datenblatt!$E$4,IF(Übersicht!$C686=15,Datenblatt!$B$5*Datenblatt!M686^3+Datenblatt!$C$5*Datenblatt!M686^2+Datenblatt!$D$5*Datenblatt!M686+Datenblatt!$E$5,IF(Übersicht!$C686=16,Datenblatt!$B$6*Datenblatt!M686^3+Datenblatt!$C$6*Datenblatt!M686^2+Datenblatt!$D$6*Datenblatt!M686+Datenblatt!$E$6,IF(Übersicht!$C686=12,Datenblatt!$B$7*Datenblatt!M686^3+Datenblatt!$C$7*Datenblatt!M686^2+Datenblatt!$D$7*Datenblatt!M686+Datenblatt!$E$7,IF(Übersicht!$C686=11,Datenblatt!$B$8*Datenblatt!M686^3+Datenblatt!$C$8*Datenblatt!M686^2+Datenblatt!$D$8*Datenblatt!M686+Datenblatt!$E$8,0))))))))))))))))))</f>
        <v>#DIV/0!</v>
      </c>
      <c r="K686" t="e">
        <f>IF(AND(Übersicht!$C686=13,Datenblatt!N686&lt;Datenblatt!$T$3),0,IF(AND(Übersicht!$C686=14,Datenblatt!N686&lt;Datenblatt!$T$4),0,IF(AND(Übersicht!$C686=15,Datenblatt!N686&lt;Datenblatt!$T$5),0,IF(AND(Übersicht!$C686=16,Datenblatt!N686&lt;Datenblatt!$T$6),0,IF(AND(Übersicht!$C686=12,Datenblatt!N686&lt;Datenblatt!$T$7),0,IF(AND(Übersicht!$C686=11,Datenblatt!N686&lt;Datenblatt!$T$8),0,IF(AND($C686=13,Datenblatt!N686&gt;Datenblatt!$S$3),100,IF(AND($C686=14,Datenblatt!N686&gt;Datenblatt!$S$4),100,IF(AND($C686=15,Datenblatt!N686&gt;Datenblatt!$S$5),100,IF(AND($C686=16,Datenblatt!N686&gt;Datenblatt!$S$6),100,IF(AND($C686=12,Datenblatt!N686&gt;Datenblatt!$S$7),100,IF(AND($C686=11,Datenblatt!N686&gt;Datenblatt!$S$8),100,IF(Übersicht!$C686=13,Datenblatt!$B$11*Datenblatt!N686^3+Datenblatt!$C$11*Datenblatt!N686^2+Datenblatt!$D$11*Datenblatt!N686+Datenblatt!$E$11,IF(Übersicht!$C686=14,Datenblatt!$B$12*Datenblatt!N686^3+Datenblatt!$C$12*Datenblatt!N686^2+Datenblatt!$D$12*Datenblatt!N686+Datenblatt!$E$12,IF(Übersicht!$C686=15,Datenblatt!$B$13*Datenblatt!N686^3+Datenblatt!$C$13*Datenblatt!N686^2+Datenblatt!$D$13*Datenblatt!N686+Datenblatt!$E$13,IF(Übersicht!$C686=16,Datenblatt!$B$14*Datenblatt!N686^3+Datenblatt!$C$14*Datenblatt!N686^2+Datenblatt!$D$14*Datenblatt!N686+Datenblatt!$E$14,IF(Übersicht!$C686=12,Datenblatt!$B$15*Datenblatt!N686^3+Datenblatt!$C$15*Datenblatt!N686^2+Datenblatt!$D$15*Datenblatt!N686+Datenblatt!$E$15,IF(Übersicht!$C686=11,Datenblatt!$B$16*Datenblatt!N686^3+Datenblatt!$C$16*Datenblatt!N686^2+Datenblatt!$D$16*Datenblatt!N686+Datenblatt!$E$16,0))))))))))))))))))</f>
        <v>#DIV/0!</v>
      </c>
      <c r="L686">
        <f>IF(AND($C686=13,G686&lt;Datenblatt!$V$3),0,IF(AND($C686=14,G686&lt;Datenblatt!$V$4),0,IF(AND($C686=15,G686&lt;Datenblatt!$V$5),0,IF(AND($C686=16,G686&lt;Datenblatt!$V$6),0,IF(AND($C686=12,G686&lt;Datenblatt!$V$7),0,IF(AND($C686=11,G686&lt;Datenblatt!$V$8),0,IF(AND($C686=13,G686&gt;Datenblatt!$U$3),100,IF(AND($C686=14,G686&gt;Datenblatt!$U$4),100,IF(AND($C686=15,G686&gt;Datenblatt!$U$5),100,IF(AND($C686=16,G686&gt;Datenblatt!$U$6),100,IF(AND($C686=12,G686&gt;Datenblatt!$U$7),100,IF(AND($C686=11,G686&gt;Datenblatt!$U$8),100,IF($C686=13,(Datenblatt!$B$19*Übersicht!G686^3)+(Datenblatt!$C$19*Übersicht!G686^2)+(Datenblatt!$D$19*Übersicht!G686)+Datenblatt!$E$19,IF($C686=14,(Datenblatt!$B$20*Übersicht!G686^3)+(Datenblatt!$C$20*Übersicht!G686^2)+(Datenblatt!$D$20*Übersicht!G686)+Datenblatt!$E$20,IF($C686=15,(Datenblatt!$B$21*Übersicht!G686^3)+(Datenblatt!$C$21*Übersicht!G686^2)+(Datenblatt!$D$21*Übersicht!G686)+Datenblatt!$E$21,IF($C686=16,(Datenblatt!$B$22*Übersicht!G686^3)+(Datenblatt!$C$22*Übersicht!G686^2)+(Datenblatt!$D$22*Übersicht!G686)+Datenblatt!$E$22,IF($C686=12,(Datenblatt!$B$23*Übersicht!G686^3)+(Datenblatt!$C$23*Übersicht!G686^2)+(Datenblatt!$D$23*Übersicht!G686)+Datenblatt!$E$23,IF($C686=11,(Datenblatt!$B$24*Übersicht!G686^3)+(Datenblatt!$C$24*Übersicht!G686^2)+(Datenblatt!$D$24*Übersicht!G686)+Datenblatt!$E$24,0))))))))))))))))))</f>
        <v>0</v>
      </c>
      <c r="M686">
        <f>IF(AND(H686="",C686=11),Datenblatt!$I$26,IF(AND(H686="",C686=12),Datenblatt!$I$26,IF(AND(H686="",C686=16),Datenblatt!$I$27,IF(AND(H686="",C686=15),Datenblatt!$I$26,IF(AND(H686="",C686=14),Datenblatt!$I$26,IF(AND(H686="",C686=13),Datenblatt!$I$26,IF(AND($C686=13,H686&gt;Datenblatt!$X$3),0,IF(AND($C686=14,H686&gt;Datenblatt!$X$4),0,IF(AND($C686=15,H686&gt;Datenblatt!$X$5),0,IF(AND($C686=16,H686&gt;Datenblatt!$X$6),0,IF(AND($C686=12,H686&gt;Datenblatt!$X$7),0,IF(AND($C686=11,H686&gt;Datenblatt!$X$8),0,IF(AND($C686=13,H686&lt;Datenblatt!$W$3),100,IF(AND($C686=14,H686&lt;Datenblatt!$W$4),100,IF(AND($C686=15,H686&lt;Datenblatt!$W$5),100,IF(AND($C686=16,H686&lt;Datenblatt!$W$6),100,IF(AND($C686=12,H686&lt;Datenblatt!$W$7),100,IF(AND($C686=11,H686&lt;Datenblatt!$W$8),100,IF($C686=13,(Datenblatt!$B$27*Übersicht!H686^3)+(Datenblatt!$C$27*Übersicht!H686^2)+(Datenblatt!$D$27*Übersicht!H686)+Datenblatt!$E$27,IF($C686=14,(Datenblatt!$B$28*Übersicht!H686^3)+(Datenblatt!$C$28*Übersicht!H686^2)+(Datenblatt!$D$28*Übersicht!H686)+Datenblatt!$E$28,IF($C686=15,(Datenblatt!$B$29*Übersicht!H686^3)+(Datenblatt!$C$29*Übersicht!H686^2)+(Datenblatt!$D$29*Übersicht!H686)+Datenblatt!$E$29,IF($C686=16,(Datenblatt!$B$30*Übersicht!H686^3)+(Datenblatt!$C$30*Übersicht!H686^2)+(Datenblatt!$D$30*Übersicht!H686)+Datenblatt!$E$30,IF($C686=12,(Datenblatt!$B$31*Übersicht!H686^3)+(Datenblatt!$C$31*Übersicht!H686^2)+(Datenblatt!$D$31*Übersicht!H686)+Datenblatt!$E$31,IF($C686=11,(Datenblatt!$B$32*Übersicht!H686^3)+(Datenblatt!$C$32*Übersicht!H686^2)+(Datenblatt!$D$32*Übersicht!H686)+Datenblatt!$E$32,0))))))))))))))))))))))))</f>
        <v>0</v>
      </c>
      <c r="N686">
        <f>IF(AND(H686="",C686=11),Datenblatt!$I$29,IF(AND(H686="",C686=12),Datenblatt!$I$29,IF(AND(H686="",C686=16),Datenblatt!$I$29,IF(AND(H686="",C686=15),Datenblatt!$I$29,IF(AND(H686="",C686=14),Datenblatt!$I$29,IF(AND(H686="",C686=13),Datenblatt!$I$29,IF(AND($C686=13,H686&gt;Datenblatt!$X$3),0,IF(AND($C686=14,H686&gt;Datenblatt!$X$4),0,IF(AND($C686=15,H686&gt;Datenblatt!$X$5),0,IF(AND($C686=16,H686&gt;Datenblatt!$X$6),0,IF(AND($C686=12,H686&gt;Datenblatt!$X$7),0,IF(AND($C686=11,H686&gt;Datenblatt!$X$8),0,IF(AND($C686=13,H686&lt;Datenblatt!$W$3),100,IF(AND($C686=14,H686&lt;Datenblatt!$W$4),100,IF(AND($C686=15,H686&lt;Datenblatt!$W$5),100,IF(AND($C686=16,H686&lt;Datenblatt!$W$6),100,IF(AND($C686=12,H686&lt;Datenblatt!$W$7),100,IF(AND($C686=11,H686&lt;Datenblatt!$W$8),100,IF($C686=13,(Datenblatt!$B$27*Übersicht!H686^3)+(Datenblatt!$C$27*Übersicht!H686^2)+(Datenblatt!$D$27*Übersicht!H686)+Datenblatt!$E$27,IF($C686=14,(Datenblatt!$B$28*Übersicht!H686^3)+(Datenblatt!$C$28*Übersicht!H686^2)+(Datenblatt!$D$28*Übersicht!H686)+Datenblatt!$E$28,IF($C686=15,(Datenblatt!$B$29*Übersicht!H686^3)+(Datenblatt!$C$29*Übersicht!H686^2)+(Datenblatt!$D$29*Übersicht!H686)+Datenblatt!$E$29,IF($C686=16,(Datenblatt!$B$30*Übersicht!H686^3)+(Datenblatt!$C$30*Übersicht!H686^2)+(Datenblatt!$D$30*Übersicht!H686)+Datenblatt!$E$30,IF($C686=12,(Datenblatt!$B$31*Übersicht!H686^3)+(Datenblatt!$C$31*Übersicht!H686^2)+(Datenblatt!$D$31*Übersicht!H686)+Datenblatt!$E$31,IF($C686=11,(Datenblatt!$B$32*Übersicht!H686^3)+(Datenblatt!$C$32*Übersicht!H686^2)+(Datenblatt!$D$32*Übersicht!H686)+Datenblatt!$E$32,0))))))))))))))))))))))))</f>
        <v>0</v>
      </c>
      <c r="O686" s="2" t="e">
        <f t="shared" si="40"/>
        <v>#DIV/0!</v>
      </c>
      <c r="P686" s="2" t="e">
        <f t="shared" si="41"/>
        <v>#DIV/0!</v>
      </c>
      <c r="R686" s="2"/>
      <c r="S686" s="2">
        <f>Datenblatt!$I$10</f>
        <v>62.816491055091916</v>
      </c>
      <c r="T686" s="2">
        <f>Datenblatt!$I$18</f>
        <v>62.379148900450787</v>
      </c>
      <c r="U686" s="2">
        <f>Datenblatt!$I$26</f>
        <v>55.885385458572635</v>
      </c>
      <c r="V686" s="2">
        <f>Datenblatt!$I$34</f>
        <v>60.727085155488531</v>
      </c>
      <c r="W686" s="7" t="e">
        <f t="shared" si="42"/>
        <v>#DIV/0!</v>
      </c>
      <c r="Y686" s="2">
        <f>Datenblatt!$I$5</f>
        <v>73.48733784597421</v>
      </c>
      <c r="Z686">
        <f>Datenblatt!$I$13</f>
        <v>79.926562848016317</v>
      </c>
      <c r="AA686">
        <f>Datenblatt!$I$21</f>
        <v>79.953620531215734</v>
      </c>
      <c r="AB686">
        <f>Datenblatt!$I$29</f>
        <v>70.851454876954847</v>
      </c>
      <c r="AC686">
        <f>Datenblatt!$I$37</f>
        <v>75.813025407742586</v>
      </c>
      <c r="AD686" s="7" t="e">
        <f t="shared" si="43"/>
        <v>#DIV/0!</v>
      </c>
    </row>
    <row r="687" spans="10:30" ht="19" x14ac:dyDescent="0.25">
      <c r="J687" s="3" t="e">
        <f>IF(AND($C687=13,Datenblatt!M687&lt;Datenblatt!$R$3),0,IF(AND($C687=14,Datenblatt!M687&lt;Datenblatt!$R$4),0,IF(AND($C687=15,Datenblatt!M687&lt;Datenblatt!$R$5),0,IF(AND($C687=16,Datenblatt!M687&lt;Datenblatt!$R$6),0,IF(AND($C687=12,Datenblatt!M687&lt;Datenblatt!$R$7),0,IF(AND($C687=11,Datenblatt!M687&lt;Datenblatt!$R$8),0,IF(AND($C687=13,Datenblatt!M687&gt;Datenblatt!$Q$3),100,IF(AND($C687=14,Datenblatt!M687&gt;Datenblatt!$Q$4),100,IF(AND($C687=15,Datenblatt!M687&gt;Datenblatt!$Q$5),100,IF(AND($C687=16,Datenblatt!M687&gt;Datenblatt!$Q$6),100,IF(AND($C687=12,Datenblatt!M687&gt;Datenblatt!$Q$7),100,IF(AND($C687=11,Datenblatt!M687&gt;Datenblatt!$Q$8),100,IF(Übersicht!$C687=13,Datenblatt!$B$3*Datenblatt!M687^3+Datenblatt!$C$3*Datenblatt!M687^2+Datenblatt!$D$3*Datenblatt!M687+Datenblatt!$E$3,IF(Übersicht!$C687=14,Datenblatt!$B$4*Datenblatt!M687^3+Datenblatt!$C$4*Datenblatt!M687^2+Datenblatt!$D$4*Datenblatt!M687+Datenblatt!$E$4,IF(Übersicht!$C687=15,Datenblatt!$B$5*Datenblatt!M687^3+Datenblatt!$C$5*Datenblatt!M687^2+Datenblatt!$D$5*Datenblatt!M687+Datenblatt!$E$5,IF(Übersicht!$C687=16,Datenblatt!$B$6*Datenblatt!M687^3+Datenblatt!$C$6*Datenblatt!M687^2+Datenblatt!$D$6*Datenblatt!M687+Datenblatt!$E$6,IF(Übersicht!$C687=12,Datenblatt!$B$7*Datenblatt!M687^3+Datenblatt!$C$7*Datenblatt!M687^2+Datenblatt!$D$7*Datenblatt!M687+Datenblatt!$E$7,IF(Übersicht!$C687=11,Datenblatt!$B$8*Datenblatt!M687^3+Datenblatt!$C$8*Datenblatt!M687^2+Datenblatt!$D$8*Datenblatt!M687+Datenblatt!$E$8,0))))))))))))))))))</f>
        <v>#DIV/0!</v>
      </c>
      <c r="K687" t="e">
        <f>IF(AND(Übersicht!$C687=13,Datenblatt!N687&lt;Datenblatt!$T$3),0,IF(AND(Übersicht!$C687=14,Datenblatt!N687&lt;Datenblatt!$T$4),0,IF(AND(Übersicht!$C687=15,Datenblatt!N687&lt;Datenblatt!$T$5),0,IF(AND(Übersicht!$C687=16,Datenblatt!N687&lt;Datenblatt!$T$6),0,IF(AND(Übersicht!$C687=12,Datenblatt!N687&lt;Datenblatt!$T$7),0,IF(AND(Übersicht!$C687=11,Datenblatt!N687&lt;Datenblatt!$T$8),0,IF(AND($C687=13,Datenblatt!N687&gt;Datenblatt!$S$3),100,IF(AND($C687=14,Datenblatt!N687&gt;Datenblatt!$S$4),100,IF(AND($C687=15,Datenblatt!N687&gt;Datenblatt!$S$5),100,IF(AND($C687=16,Datenblatt!N687&gt;Datenblatt!$S$6),100,IF(AND($C687=12,Datenblatt!N687&gt;Datenblatt!$S$7),100,IF(AND($C687=11,Datenblatt!N687&gt;Datenblatt!$S$8),100,IF(Übersicht!$C687=13,Datenblatt!$B$11*Datenblatt!N687^3+Datenblatt!$C$11*Datenblatt!N687^2+Datenblatt!$D$11*Datenblatt!N687+Datenblatt!$E$11,IF(Übersicht!$C687=14,Datenblatt!$B$12*Datenblatt!N687^3+Datenblatt!$C$12*Datenblatt!N687^2+Datenblatt!$D$12*Datenblatt!N687+Datenblatt!$E$12,IF(Übersicht!$C687=15,Datenblatt!$B$13*Datenblatt!N687^3+Datenblatt!$C$13*Datenblatt!N687^2+Datenblatt!$D$13*Datenblatt!N687+Datenblatt!$E$13,IF(Übersicht!$C687=16,Datenblatt!$B$14*Datenblatt!N687^3+Datenblatt!$C$14*Datenblatt!N687^2+Datenblatt!$D$14*Datenblatt!N687+Datenblatt!$E$14,IF(Übersicht!$C687=12,Datenblatt!$B$15*Datenblatt!N687^3+Datenblatt!$C$15*Datenblatt!N687^2+Datenblatt!$D$15*Datenblatt!N687+Datenblatt!$E$15,IF(Übersicht!$C687=11,Datenblatt!$B$16*Datenblatt!N687^3+Datenblatt!$C$16*Datenblatt!N687^2+Datenblatt!$D$16*Datenblatt!N687+Datenblatt!$E$16,0))))))))))))))))))</f>
        <v>#DIV/0!</v>
      </c>
      <c r="L687">
        <f>IF(AND($C687=13,G687&lt;Datenblatt!$V$3),0,IF(AND($C687=14,G687&lt;Datenblatt!$V$4),0,IF(AND($C687=15,G687&lt;Datenblatt!$V$5),0,IF(AND($C687=16,G687&lt;Datenblatt!$V$6),0,IF(AND($C687=12,G687&lt;Datenblatt!$V$7),0,IF(AND($C687=11,G687&lt;Datenblatt!$V$8),0,IF(AND($C687=13,G687&gt;Datenblatt!$U$3),100,IF(AND($C687=14,G687&gt;Datenblatt!$U$4),100,IF(AND($C687=15,G687&gt;Datenblatt!$U$5),100,IF(AND($C687=16,G687&gt;Datenblatt!$U$6),100,IF(AND($C687=12,G687&gt;Datenblatt!$U$7),100,IF(AND($C687=11,G687&gt;Datenblatt!$U$8),100,IF($C687=13,(Datenblatt!$B$19*Übersicht!G687^3)+(Datenblatt!$C$19*Übersicht!G687^2)+(Datenblatt!$D$19*Übersicht!G687)+Datenblatt!$E$19,IF($C687=14,(Datenblatt!$B$20*Übersicht!G687^3)+(Datenblatt!$C$20*Übersicht!G687^2)+(Datenblatt!$D$20*Übersicht!G687)+Datenblatt!$E$20,IF($C687=15,(Datenblatt!$B$21*Übersicht!G687^3)+(Datenblatt!$C$21*Übersicht!G687^2)+(Datenblatt!$D$21*Übersicht!G687)+Datenblatt!$E$21,IF($C687=16,(Datenblatt!$B$22*Übersicht!G687^3)+(Datenblatt!$C$22*Übersicht!G687^2)+(Datenblatt!$D$22*Übersicht!G687)+Datenblatt!$E$22,IF($C687=12,(Datenblatt!$B$23*Übersicht!G687^3)+(Datenblatt!$C$23*Übersicht!G687^2)+(Datenblatt!$D$23*Übersicht!G687)+Datenblatt!$E$23,IF($C687=11,(Datenblatt!$B$24*Übersicht!G687^3)+(Datenblatt!$C$24*Übersicht!G687^2)+(Datenblatt!$D$24*Übersicht!G687)+Datenblatt!$E$24,0))))))))))))))))))</f>
        <v>0</v>
      </c>
      <c r="M687">
        <f>IF(AND(H687="",C687=11),Datenblatt!$I$26,IF(AND(H687="",C687=12),Datenblatt!$I$26,IF(AND(H687="",C687=16),Datenblatt!$I$27,IF(AND(H687="",C687=15),Datenblatt!$I$26,IF(AND(H687="",C687=14),Datenblatt!$I$26,IF(AND(H687="",C687=13),Datenblatt!$I$26,IF(AND($C687=13,H687&gt;Datenblatt!$X$3),0,IF(AND($C687=14,H687&gt;Datenblatt!$X$4),0,IF(AND($C687=15,H687&gt;Datenblatt!$X$5),0,IF(AND($C687=16,H687&gt;Datenblatt!$X$6),0,IF(AND($C687=12,H687&gt;Datenblatt!$X$7),0,IF(AND($C687=11,H687&gt;Datenblatt!$X$8),0,IF(AND($C687=13,H687&lt;Datenblatt!$W$3),100,IF(AND($C687=14,H687&lt;Datenblatt!$W$4),100,IF(AND($C687=15,H687&lt;Datenblatt!$W$5),100,IF(AND($C687=16,H687&lt;Datenblatt!$W$6),100,IF(AND($C687=12,H687&lt;Datenblatt!$W$7),100,IF(AND($C687=11,H687&lt;Datenblatt!$W$8),100,IF($C687=13,(Datenblatt!$B$27*Übersicht!H687^3)+(Datenblatt!$C$27*Übersicht!H687^2)+(Datenblatt!$D$27*Übersicht!H687)+Datenblatt!$E$27,IF($C687=14,(Datenblatt!$B$28*Übersicht!H687^3)+(Datenblatt!$C$28*Übersicht!H687^2)+(Datenblatt!$D$28*Übersicht!H687)+Datenblatt!$E$28,IF($C687=15,(Datenblatt!$B$29*Übersicht!H687^3)+(Datenblatt!$C$29*Übersicht!H687^2)+(Datenblatt!$D$29*Übersicht!H687)+Datenblatt!$E$29,IF($C687=16,(Datenblatt!$B$30*Übersicht!H687^3)+(Datenblatt!$C$30*Übersicht!H687^2)+(Datenblatt!$D$30*Übersicht!H687)+Datenblatt!$E$30,IF($C687=12,(Datenblatt!$B$31*Übersicht!H687^3)+(Datenblatt!$C$31*Übersicht!H687^2)+(Datenblatt!$D$31*Übersicht!H687)+Datenblatt!$E$31,IF($C687=11,(Datenblatt!$B$32*Übersicht!H687^3)+(Datenblatt!$C$32*Übersicht!H687^2)+(Datenblatt!$D$32*Übersicht!H687)+Datenblatt!$E$32,0))))))))))))))))))))))))</f>
        <v>0</v>
      </c>
      <c r="N687">
        <f>IF(AND(H687="",C687=11),Datenblatt!$I$29,IF(AND(H687="",C687=12),Datenblatt!$I$29,IF(AND(H687="",C687=16),Datenblatt!$I$29,IF(AND(H687="",C687=15),Datenblatt!$I$29,IF(AND(H687="",C687=14),Datenblatt!$I$29,IF(AND(H687="",C687=13),Datenblatt!$I$29,IF(AND($C687=13,H687&gt;Datenblatt!$X$3),0,IF(AND($C687=14,H687&gt;Datenblatt!$X$4),0,IF(AND($C687=15,H687&gt;Datenblatt!$X$5),0,IF(AND($C687=16,H687&gt;Datenblatt!$X$6),0,IF(AND($C687=12,H687&gt;Datenblatt!$X$7),0,IF(AND($C687=11,H687&gt;Datenblatt!$X$8),0,IF(AND($C687=13,H687&lt;Datenblatt!$W$3),100,IF(AND($C687=14,H687&lt;Datenblatt!$W$4),100,IF(AND($C687=15,H687&lt;Datenblatt!$W$5),100,IF(AND($C687=16,H687&lt;Datenblatt!$W$6),100,IF(AND($C687=12,H687&lt;Datenblatt!$W$7),100,IF(AND($C687=11,H687&lt;Datenblatt!$W$8),100,IF($C687=13,(Datenblatt!$B$27*Übersicht!H687^3)+(Datenblatt!$C$27*Übersicht!H687^2)+(Datenblatt!$D$27*Übersicht!H687)+Datenblatt!$E$27,IF($C687=14,(Datenblatt!$B$28*Übersicht!H687^3)+(Datenblatt!$C$28*Übersicht!H687^2)+(Datenblatt!$D$28*Übersicht!H687)+Datenblatt!$E$28,IF($C687=15,(Datenblatt!$B$29*Übersicht!H687^3)+(Datenblatt!$C$29*Übersicht!H687^2)+(Datenblatt!$D$29*Übersicht!H687)+Datenblatt!$E$29,IF($C687=16,(Datenblatt!$B$30*Übersicht!H687^3)+(Datenblatt!$C$30*Übersicht!H687^2)+(Datenblatt!$D$30*Übersicht!H687)+Datenblatt!$E$30,IF($C687=12,(Datenblatt!$B$31*Übersicht!H687^3)+(Datenblatt!$C$31*Übersicht!H687^2)+(Datenblatt!$D$31*Übersicht!H687)+Datenblatt!$E$31,IF($C687=11,(Datenblatt!$B$32*Übersicht!H687^3)+(Datenblatt!$C$32*Übersicht!H687^2)+(Datenblatt!$D$32*Übersicht!H687)+Datenblatt!$E$32,0))))))))))))))))))))))))</f>
        <v>0</v>
      </c>
      <c r="O687" s="2" t="e">
        <f t="shared" si="40"/>
        <v>#DIV/0!</v>
      </c>
      <c r="P687" s="2" t="e">
        <f t="shared" si="41"/>
        <v>#DIV/0!</v>
      </c>
      <c r="R687" s="2"/>
      <c r="S687" s="2">
        <f>Datenblatt!$I$10</f>
        <v>62.816491055091916</v>
      </c>
      <c r="T687" s="2">
        <f>Datenblatt!$I$18</f>
        <v>62.379148900450787</v>
      </c>
      <c r="U687" s="2">
        <f>Datenblatt!$I$26</f>
        <v>55.885385458572635</v>
      </c>
      <c r="V687" s="2">
        <f>Datenblatt!$I$34</f>
        <v>60.727085155488531</v>
      </c>
      <c r="W687" s="7" t="e">
        <f t="shared" si="42"/>
        <v>#DIV/0!</v>
      </c>
      <c r="Y687" s="2">
        <f>Datenblatt!$I$5</f>
        <v>73.48733784597421</v>
      </c>
      <c r="Z687">
        <f>Datenblatt!$I$13</f>
        <v>79.926562848016317</v>
      </c>
      <c r="AA687">
        <f>Datenblatt!$I$21</f>
        <v>79.953620531215734</v>
      </c>
      <c r="AB687">
        <f>Datenblatt!$I$29</f>
        <v>70.851454876954847</v>
      </c>
      <c r="AC687">
        <f>Datenblatt!$I$37</f>
        <v>75.813025407742586</v>
      </c>
      <c r="AD687" s="7" t="e">
        <f t="shared" si="43"/>
        <v>#DIV/0!</v>
      </c>
    </row>
    <row r="688" spans="10:30" ht="19" x14ac:dyDescent="0.25">
      <c r="J688" s="3" t="e">
        <f>IF(AND($C688=13,Datenblatt!M688&lt;Datenblatt!$R$3),0,IF(AND($C688=14,Datenblatt!M688&lt;Datenblatt!$R$4),0,IF(AND($C688=15,Datenblatt!M688&lt;Datenblatt!$R$5),0,IF(AND($C688=16,Datenblatt!M688&lt;Datenblatt!$R$6),0,IF(AND($C688=12,Datenblatt!M688&lt;Datenblatt!$R$7),0,IF(AND($C688=11,Datenblatt!M688&lt;Datenblatt!$R$8),0,IF(AND($C688=13,Datenblatt!M688&gt;Datenblatt!$Q$3),100,IF(AND($C688=14,Datenblatt!M688&gt;Datenblatt!$Q$4),100,IF(AND($C688=15,Datenblatt!M688&gt;Datenblatt!$Q$5),100,IF(AND($C688=16,Datenblatt!M688&gt;Datenblatt!$Q$6),100,IF(AND($C688=12,Datenblatt!M688&gt;Datenblatt!$Q$7),100,IF(AND($C688=11,Datenblatt!M688&gt;Datenblatt!$Q$8),100,IF(Übersicht!$C688=13,Datenblatt!$B$3*Datenblatt!M688^3+Datenblatt!$C$3*Datenblatt!M688^2+Datenblatt!$D$3*Datenblatt!M688+Datenblatt!$E$3,IF(Übersicht!$C688=14,Datenblatt!$B$4*Datenblatt!M688^3+Datenblatt!$C$4*Datenblatt!M688^2+Datenblatt!$D$4*Datenblatt!M688+Datenblatt!$E$4,IF(Übersicht!$C688=15,Datenblatt!$B$5*Datenblatt!M688^3+Datenblatt!$C$5*Datenblatt!M688^2+Datenblatt!$D$5*Datenblatt!M688+Datenblatt!$E$5,IF(Übersicht!$C688=16,Datenblatt!$B$6*Datenblatt!M688^3+Datenblatt!$C$6*Datenblatt!M688^2+Datenblatt!$D$6*Datenblatt!M688+Datenblatt!$E$6,IF(Übersicht!$C688=12,Datenblatt!$B$7*Datenblatt!M688^3+Datenblatt!$C$7*Datenblatt!M688^2+Datenblatt!$D$7*Datenblatt!M688+Datenblatt!$E$7,IF(Übersicht!$C688=11,Datenblatt!$B$8*Datenblatt!M688^3+Datenblatt!$C$8*Datenblatt!M688^2+Datenblatt!$D$8*Datenblatt!M688+Datenblatt!$E$8,0))))))))))))))))))</f>
        <v>#DIV/0!</v>
      </c>
      <c r="K688" t="e">
        <f>IF(AND(Übersicht!$C688=13,Datenblatt!N688&lt;Datenblatt!$T$3),0,IF(AND(Übersicht!$C688=14,Datenblatt!N688&lt;Datenblatt!$T$4),0,IF(AND(Übersicht!$C688=15,Datenblatt!N688&lt;Datenblatt!$T$5),0,IF(AND(Übersicht!$C688=16,Datenblatt!N688&lt;Datenblatt!$T$6),0,IF(AND(Übersicht!$C688=12,Datenblatt!N688&lt;Datenblatt!$T$7),0,IF(AND(Übersicht!$C688=11,Datenblatt!N688&lt;Datenblatt!$T$8),0,IF(AND($C688=13,Datenblatt!N688&gt;Datenblatt!$S$3),100,IF(AND($C688=14,Datenblatt!N688&gt;Datenblatt!$S$4),100,IF(AND($C688=15,Datenblatt!N688&gt;Datenblatt!$S$5),100,IF(AND($C688=16,Datenblatt!N688&gt;Datenblatt!$S$6),100,IF(AND($C688=12,Datenblatt!N688&gt;Datenblatt!$S$7),100,IF(AND($C688=11,Datenblatt!N688&gt;Datenblatt!$S$8),100,IF(Übersicht!$C688=13,Datenblatt!$B$11*Datenblatt!N688^3+Datenblatt!$C$11*Datenblatt!N688^2+Datenblatt!$D$11*Datenblatt!N688+Datenblatt!$E$11,IF(Übersicht!$C688=14,Datenblatt!$B$12*Datenblatt!N688^3+Datenblatt!$C$12*Datenblatt!N688^2+Datenblatt!$D$12*Datenblatt!N688+Datenblatt!$E$12,IF(Übersicht!$C688=15,Datenblatt!$B$13*Datenblatt!N688^3+Datenblatt!$C$13*Datenblatt!N688^2+Datenblatt!$D$13*Datenblatt!N688+Datenblatt!$E$13,IF(Übersicht!$C688=16,Datenblatt!$B$14*Datenblatt!N688^3+Datenblatt!$C$14*Datenblatt!N688^2+Datenblatt!$D$14*Datenblatt!N688+Datenblatt!$E$14,IF(Übersicht!$C688=12,Datenblatt!$B$15*Datenblatt!N688^3+Datenblatt!$C$15*Datenblatt!N688^2+Datenblatt!$D$15*Datenblatt!N688+Datenblatt!$E$15,IF(Übersicht!$C688=11,Datenblatt!$B$16*Datenblatt!N688^3+Datenblatt!$C$16*Datenblatt!N688^2+Datenblatt!$D$16*Datenblatt!N688+Datenblatt!$E$16,0))))))))))))))))))</f>
        <v>#DIV/0!</v>
      </c>
      <c r="L688">
        <f>IF(AND($C688=13,G688&lt;Datenblatt!$V$3),0,IF(AND($C688=14,G688&lt;Datenblatt!$V$4),0,IF(AND($C688=15,G688&lt;Datenblatt!$V$5),0,IF(AND($C688=16,G688&lt;Datenblatt!$V$6),0,IF(AND($C688=12,G688&lt;Datenblatt!$V$7),0,IF(AND($C688=11,G688&lt;Datenblatt!$V$8),0,IF(AND($C688=13,G688&gt;Datenblatt!$U$3),100,IF(AND($C688=14,G688&gt;Datenblatt!$U$4),100,IF(AND($C688=15,G688&gt;Datenblatt!$U$5),100,IF(AND($C688=16,G688&gt;Datenblatt!$U$6),100,IF(AND($C688=12,G688&gt;Datenblatt!$U$7),100,IF(AND($C688=11,G688&gt;Datenblatt!$U$8),100,IF($C688=13,(Datenblatt!$B$19*Übersicht!G688^3)+(Datenblatt!$C$19*Übersicht!G688^2)+(Datenblatt!$D$19*Übersicht!G688)+Datenblatt!$E$19,IF($C688=14,(Datenblatt!$B$20*Übersicht!G688^3)+(Datenblatt!$C$20*Übersicht!G688^2)+(Datenblatt!$D$20*Übersicht!G688)+Datenblatt!$E$20,IF($C688=15,(Datenblatt!$B$21*Übersicht!G688^3)+(Datenblatt!$C$21*Übersicht!G688^2)+(Datenblatt!$D$21*Übersicht!G688)+Datenblatt!$E$21,IF($C688=16,(Datenblatt!$B$22*Übersicht!G688^3)+(Datenblatt!$C$22*Übersicht!G688^2)+(Datenblatt!$D$22*Übersicht!G688)+Datenblatt!$E$22,IF($C688=12,(Datenblatt!$B$23*Übersicht!G688^3)+(Datenblatt!$C$23*Übersicht!G688^2)+(Datenblatt!$D$23*Übersicht!G688)+Datenblatt!$E$23,IF($C688=11,(Datenblatt!$B$24*Übersicht!G688^3)+(Datenblatt!$C$24*Übersicht!G688^2)+(Datenblatt!$D$24*Übersicht!G688)+Datenblatt!$E$24,0))))))))))))))))))</f>
        <v>0</v>
      </c>
      <c r="M688">
        <f>IF(AND(H688="",C688=11),Datenblatt!$I$26,IF(AND(H688="",C688=12),Datenblatt!$I$26,IF(AND(H688="",C688=16),Datenblatt!$I$27,IF(AND(H688="",C688=15),Datenblatt!$I$26,IF(AND(H688="",C688=14),Datenblatt!$I$26,IF(AND(H688="",C688=13),Datenblatt!$I$26,IF(AND($C688=13,H688&gt;Datenblatt!$X$3),0,IF(AND($C688=14,H688&gt;Datenblatt!$X$4),0,IF(AND($C688=15,H688&gt;Datenblatt!$X$5),0,IF(AND($C688=16,H688&gt;Datenblatt!$X$6),0,IF(AND($C688=12,H688&gt;Datenblatt!$X$7),0,IF(AND($C688=11,H688&gt;Datenblatt!$X$8),0,IF(AND($C688=13,H688&lt;Datenblatt!$W$3),100,IF(AND($C688=14,H688&lt;Datenblatt!$W$4),100,IF(AND($C688=15,H688&lt;Datenblatt!$W$5),100,IF(AND($C688=16,H688&lt;Datenblatt!$W$6),100,IF(AND($C688=12,H688&lt;Datenblatt!$W$7),100,IF(AND($C688=11,H688&lt;Datenblatt!$W$8),100,IF($C688=13,(Datenblatt!$B$27*Übersicht!H688^3)+(Datenblatt!$C$27*Übersicht!H688^2)+(Datenblatt!$D$27*Übersicht!H688)+Datenblatt!$E$27,IF($C688=14,(Datenblatt!$B$28*Übersicht!H688^3)+(Datenblatt!$C$28*Übersicht!H688^2)+(Datenblatt!$D$28*Übersicht!H688)+Datenblatt!$E$28,IF($C688=15,(Datenblatt!$B$29*Übersicht!H688^3)+(Datenblatt!$C$29*Übersicht!H688^2)+(Datenblatt!$D$29*Übersicht!H688)+Datenblatt!$E$29,IF($C688=16,(Datenblatt!$B$30*Übersicht!H688^3)+(Datenblatt!$C$30*Übersicht!H688^2)+(Datenblatt!$D$30*Übersicht!H688)+Datenblatt!$E$30,IF($C688=12,(Datenblatt!$B$31*Übersicht!H688^3)+(Datenblatt!$C$31*Übersicht!H688^2)+(Datenblatt!$D$31*Übersicht!H688)+Datenblatt!$E$31,IF($C688=11,(Datenblatt!$B$32*Übersicht!H688^3)+(Datenblatt!$C$32*Übersicht!H688^2)+(Datenblatt!$D$32*Übersicht!H688)+Datenblatt!$E$32,0))))))))))))))))))))))))</f>
        <v>0</v>
      </c>
      <c r="N688">
        <f>IF(AND(H688="",C688=11),Datenblatt!$I$29,IF(AND(H688="",C688=12),Datenblatt!$I$29,IF(AND(H688="",C688=16),Datenblatt!$I$29,IF(AND(H688="",C688=15),Datenblatt!$I$29,IF(AND(H688="",C688=14),Datenblatt!$I$29,IF(AND(H688="",C688=13),Datenblatt!$I$29,IF(AND($C688=13,H688&gt;Datenblatt!$X$3),0,IF(AND($C688=14,H688&gt;Datenblatt!$X$4),0,IF(AND($C688=15,H688&gt;Datenblatt!$X$5),0,IF(AND($C688=16,H688&gt;Datenblatt!$X$6),0,IF(AND($C688=12,H688&gt;Datenblatt!$X$7),0,IF(AND($C688=11,H688&gt;Datenblatt!$X$8),0,IF(AND($C688=13,H688&lt;Datenblatt!$W$3),100,IF(AND($C688=14,H688&lt;Datenblatt!$W$4),100,IF(AND($C688=15,H688&lt;Datenblatt!$W$5),100,IF(AND($C688=16,H688&lt;Datenblatt!$W$6),100,IF(AND($C688=12,H688&lt;Datenblatt!$W$7),100,IF(AND($C688=11,H688&lt;Datenblatt!$W$8),100,IF($C688=13,(Datenblatt!$B$27*Übersicht!H688^3)+(Datenblatt!$C$27*Übersicht!H688^2)+(Datenblatt!$D$27*Übersicht!H688)+Datenblatt!$E$27,IF($C688=14,(Datenblatt!$B$28*Übersicht!H688^3)+(Datenblatt!$C$28*Übersicht!H688^2)+(Datenblatt!$D$28*Übersicht!H688)+Datenblatt!$E$28,IF($C688=15,(Datenblatt!$B$29*Übersicht!H688^3)+(Datenblatt!$C$29*Übersicht!H688^2)+(Datenblatt!$D$29*Übersicht!H688)+Datenblatt!$E$29,IF($C688=16,(Datenblatt!$B$30*Übersicht!H688^3)+(Datenblatt!$C$30*Übersicht!H688^2)+(Datenblatt!$D$30*Übersicht!H688)+Datenblatt!$E$30,IF($C688=12,(Datenblatt!$B$31*Übersicht!H688^3)+(Datenblatt!$C$31*Übersicht!H688^2)+(Datenblatt!$D$31*Übersicht!H688)+Datenblatt!$E$31,IF($C688=11,(Datenblatt!$B$32*Übersicht!H688^3)+(Datenblatt!$C$32*Übersicht!H688^2)+(Datenblatt!$D$32*Übersicht!H688)+Datenblatt!$E$32,0))))))))))))))))))))))))</f>
        <v>0</v>
      </c>
      <c r="O688" s="2" t="e">
        <f t="shared" si="40"/>
        <v>#DIV/0!</v>
      </c>
      <c r="P688" s="2" t="e">
        <f t="shared" si="41"/>
        <v>#DIV/0!</v>
      </c>
      <c r="R688" s="2"/>
      <c r="S688" s="2">
        <f>Datenblatt!$I$10</f>
        <v>62.816491055091916</v>
      </c>
      <c r="T688" s="2">
        <f>Datenblatt!$I$18</f>
        <v>62.379148900450787</v>
      </c>
      <c r="U688" s="2">
        <f>Datenblatt!$I$26</f>
        <v>55.885385458572635</v>
      </c>
      <c r="V688" s="2">
        <f>Datenblatt!$I$34</f>
        <v>60.727085155488531</v>
      </c>
      <c r="W688" s="7" t="e">
        <f t="shared" si="42"/>
        <v>#DIV/0!</v>
      </c>
      <c r="Y688" s="2">
        <f>Datenblatt!$I$5</f>
        <v>73.48733784597421</v>
      </c>
      <c r="Z688">
        <f>Datenblatt!$I$13</f>
        <v>79.926562848016317</v>
      </c>
      <c r="AA688">
        <f>Datenblatt!$I$21</f>
        <v>79.953620531215734</v>
      </c>
      <c r="AB688">
        <f>Datenblatt!$I$29</f>
        <v>70.851454876954847</v>
      </c>
      <c r="AC688">
        <f>Datenblatt!$I$37</f>
        <v>75.813025407742586</v>
      </c>
      <c r="AD688" s="7" t="e">
        <f t="shared" si="43"/>
        <v>#DIV/0!</v>
      </c>
    </row>
    <row r="689" spans="10:30" ht="19" x14ac:dyDescent="0.25">
      <c r="J689" s="3" t="e">
        <f>IF(AND($C689=13,Datenblatt!M689&lt;Datenblatt!$R$3),0,IF(AND($C689=14,Datenblatt!M689&lt;Datenblatt!$R$4),0,IF(AND($C689=15,Datenblatt!M689&lt;Datenblatt!$R$5),0,IF(AND($C689=16,Datenblatt!M689&lt;Datenblatt!$R$6),0,IF(AND($C689=12,Datenblatt!M689&lt;Datenblatt!$R$7),0,IF(AND($C689=11,Datenblatt!M689&lt;Datenblatt!$R$8),0,IF(AND($C689=13,Datenblatt!M689&gt;Datenblatt!$Q$3),100,IF(AND($C689=14,Datenblatt!M689&gt;Datenblatt!$Q$4),100,IF(AND($C689=15,Datenblatt!M689&gt;Datenblatt!$Q$5),100,IF(AND($C689=16,Datenblatt!M689&gt;Datenblatt!$Q$6),100,IF(AND($C689=12,Datenblatt!M689&gt;Datenblatt!$Q$7),100,IF(AND($C689=11,Datenblatt!M689&gt;Datenblatt!$Q$8),100,IF(Übersicht!$C689=13,Datenblatt!$B$3*Datenblatt!M689^3+Datenblatt!$C$3*Datenblatt!M689^2+Datenblatt!$D$3*Datenblatt!M689+Datenblatt!$E$3,IF(Übersicht!$C689=14,Datenblatt!$B$4*Datenblatt!M689^3+Datenblatt!$C$4*Datenblatt!M689^2+Datenblatt!$D$4*Datenblatt!M689+Datenblatt!$E$4,IF(Übersicht!$C689=15,Datenblatt!$B$5*Datenblatt!M689^3+Datenblatt!$C$5*Datenblatt!M689^2+Datenblatt!$D$5*Datenblatt!M689+Datenblatt!$E$5,IF(Übersicht!$C689=16,Datenblatt!$B$6*Datenblatt!M689^3+Datenblatt!$C$6*Datenblatt!M689^2+Datenblatt!$D$6*Datenblatt!M689+Datenblatt!$E$6,IF(Übersicht!$C689=12,Datenblatt!$B$7*Datenblatt!M689^3+Datenblatt!$C$7*Datenblatt!M689^2+Datenblatt!$D$7*Datenblatt!M689+Datenblatt!$E$7,IF(Übersicht!$C689=11,Datenblatt!$B$8*Datenblatt!M689^3+Datenblatt!$C$8*Datenblatt!M689^2+Datenblatt!$D$8*Datenblatt!M689+Datenblatt!$E$8,0))))))))))))))))))</f>
        <v>#DIV/0!</v>
      </c>
      <c r="K689" t="e">
        <f>IF(AND(Übersicht!$C689=13,Datenblatt!N689&lt;Datenblatt!$T$3),0,IF(AND(Übersicht!$C689=14,Datenblatt!N689&lt;Datenblatt!$T$4),0,IF(AND(Übersicht!$C689=15,Datenblatt!N689&lt;Datenblatt!$T$5),0,IF(AND(Übersicht!$C689=16,Datenblatt!N689&lt;Datenblatt!$T$6),0,IF(AND(Übersicht!$C689=12,Datenblatt!N689&lt;Datenblatt!$T$7),0,IF(AND(Übersicht!$C689=11,Datenblatt!N689&lt;Datenblatt!$T$8),0,IF(AND($C689=13,Datenblatt!N689&gt;Datenblatt!$S$3),100,IF(AND($C689=14,Datenblatt!N689&gt;Datenblatt!$S$4),100,IF(AND($C689=15,Datenblatt!N689&gt;Datenblatt!$S$5),100,IF(AND($C689=16,Datenblatt!N689&gt;Datenblatt!$S$6),100,IF(AND($C689=12,Datenblatt!N689&gt;Datenblatt!$S$7),100,IF(AND($C689=11,Datenblatt!N689&gt;Datenblatt!$S$8),100,IF(Übersicht!$C689=13,Datenblatt!$B$11*Datenblatt!N689^3+Datenblatt!$C$11*Datenblatt!N689^2+Datenblatt!$D$11*Datenblatt!N689+Datenblatt!$E$11,IF(Übersicht!$C689=14,Datenblatt!$B$12*Datenblatt!N689^3+Datenblatt!$C$12*Datenblatt!N689^2+Datenblatt!$D$12*Datenblatt!N689+Datenblatt!$E$12,IF(Übersicht!$C689=15,Datenblatt!$B$13*Datenblatt!N689^3+Datenblatt!$C$13*Datenblatt!N689^2+Datenblatt!$D$13*Datenblatt!N689+Datenblatt!$E$13,IF(Übersicht!$C689=16,Datenblatt!$B$14*Datenblatt!N689^3+Datenblatt!$C$14*Datenblatt!N689^2+Datenblatt!$D$14*Datenblatt!N689+Datenblatt!$E$14,IF(Übersicht!$C689=12,Datenblatt!$B$15*Datenblatt!N689^3+Datenblatt!$C$15*Datenblatt!N689^2+Datenblatt!$D$15*Datenblatt!N689+Datenblatt!$E$15,IF(Übersicht!$C689=11,Datenblatt!$B$16*Datenblatt!N689^3+Datenblatt!$C$16*Datenblatt!N689^2+Datenblatt!$D$16*Datenblatt!N689+Datenblatt!$E$16,0))))))))))))))))))</f>
        <v>#DIV/0!</v>
      </c>
      <c r="L689">
        <f>IF(AND($C689=13,G689&lt;Datenblatt!$V$3),0,IF(AND($C689=14,G689&lt;Datenblatt!$V$4),0,IF(AND($C689=15,G689&lt;Datenblatt!$V$5),0,IF(AND($C689=16,G689&lt;Datenblatt!$V$6),0,IF(AND($C689=12,G689&lt;Datenblatt!$V$7),0,IF(AND($C689=11,G689&lt;Datenblatt!$V$8),0,IF(AND($C689=13,G689&gt;Datenblatt!$U$3),100,IF(AND($C689=14,G689&gt;Datenblatt!$U$4),100,IF(AND($C689=15,G689&gt;Datenblatt!$U$5),100,IF(AND($C689=16,G689&gt;Datenblatt!$U$6),100,IF(AND($C689=12,G689&gt;Datenblatt!$U$7),100,IF(AND($C689=11,G689&gt;Datenblatt!$U$8),100,IF($C689=13,(Datenblatt!$B$19*Übersicht!G689^3)+(Datenblatt!$C$19*Übersicht!G689^2)+(Datenblatt!$D$19*Übersicht!G689)+Datenblatt!$E$19,IF($C689=14,(Datenblatt!$B$20*Übersicht!G689^3)+(Datenblatt!$C$20*Übersicht!G689^2)+(Datenblatt!$D$20*Übersicht!G689)+Datenblatt!$E$20,IF($C689=15,(Datenblatt!$B$21*Übersicht!G689^3)+(Datenblatt!$C$21*Übersicht!G689^2)+(Datenblatt!$D$21*Übersicht!G689)+Datenblatt!$E$21,IF($C689=16,(Datenblatt!$B$22*Übersicht!G689^3)+(Datenblatt!$C$22*Übersicht!G689^2)+(Datenblatt!$D$22*Übersicht!G689)+Datenblatt!$E$22,IF($C689=12,(Datenblatt!$B$23*Übersicht!G689^3)+(Datenblatt!$C$23*Übersicht!G689^2)+(Datenblatt!$D$23*Übersicht!G689)+Datenblatt!$E$23,IF($C689=11,(Datenblatt!$B$24*Übersicht!G689^3)+(Datenblatt!$C$24*Übersicht!G689^2)+(Datenblatt!$D$24*Übersicht!G689)+Datenblatt!$E$24,0))))))))))))))))))</f>
        <v>0</v>
      </c>
      <c r="M689">
        <f>IF(AND(H689="",C689=11),Datenblatt!$I$26,IF(AND(H689="",C689=12),Datenblatt!$I$26,IF(AND(H689="",C689=16),Datenblatt!$I$27,IF(AND(H689="",C689=15),Datenblatt!$I$26,IF(AND(H689="",C689=14),Datenblatt!$I$26,IF(AND(H689="",C689=13),Datenblatt!$I$26,IF(AND($C689=13,H689&gt;Datenblatt!$X$3),0,IF(AND($C689=14,H689&gt;Datenblatt!$X$4),0,IF(AND($C689=15,H689&gt;Datenblatt!$X$5),0,IF(AND($C689=16,H689&gt;Datenblatt!$X$6),0,IF(AND($C689=12,H689&gt;Datenblatt!$X$7),0,IF(AND($C689=11,H689&gt;Datenblatt!$X$8),0,IF(AND($C689=13,H689&lt;Datenblatt!$W$3),100,IF(AND($C689=14,H689&lt;Datenblatt!$W$4),100,IF(AND($C689=15,H689&lt;Datenblatt!$W$5),100,IF(AND($C689=16,H689&lt;Datenblatt!$W$6),100,IF(AND($C689=12,H689&lt;Datenblatt!$W$7),100,IF(AND($C689=11,H689&lt;Datenblatt!$W$8),100,IF($C689=13,(Datenblatt!$B$27*Übersicht!H689^3)+(Datenblatt!$C$27*Übersicht!H689^2)+(Datenblatt!$D$27*Übersicht!H689)+Datenblatt!$E$27,IF($C689=14,(Datenblatt!$B$28*Übersicht!H689^3)+(Datenblatt!$C$28*Übersicht!H689^2)+(Datenblatt!$D$28*Übersicht!H689)+Datenblatt!$E$28,IF($C689=15,(Datenblatt!$B$29*Übersicht!H689^3)+(Datenblatt!$C$29*Übersicht!H689^2)+(Datenblatt!$D$29*Übersicht!H689)+Datenblatt!$E$29,IF($C689=16,(Datenblatt!$B$30*Übersicht!H689^3)+(Datenblatt!$C$30*Übersicht!H689^2)+(Datenblatt!$D$30*Übersicht!H689)+Datenblatt!$E$30,IF($C689=12,(Datenblatt!$B$31*Übersicht!H689^3)+(Datenblatt!$C$31*Übersicht!H689^2)+(Datenblatt!$D$31*Übersicht!H689)+Datenblatt!$E$31,IF($C689=11,(Datenblatt!$B$32*Übersicht!H689^3)+(Datenblatt!$C$32*Übersicht!H689^2)+(Datenblatt!$D$32*Übersicht!H689)+Datenblatt!$E$32,0))))))))))))))))))))))))</f>
        <v>0</v>
      </c>
      <c r="N689">
        <f>IF(AND(H689="",C689=11),Datenblatt!$I$29,IF(AND(H689="",C689=12),Datenblatt!$I$29,IF(AND(H689="",C689=16),Datenblatt!$I$29,IF(AND(H689="",C689=15),Datenblatt!$I$29,IF(AND(H689="",C689=14),Datenblatt!$I$29,IF(AND(H689="",C689=13),Datenblatt!$I$29,IF(AND($C689=13,H689&gt;Datenblatt!$X$3),0,IF(AND($C689=14,H689&gt;Datenblatt!$X$4),0,IF(AND($C689=15,H689&gt;Datenblatt!$X$5),0,IF(AND($C689=16,H689&gt;Datenblatt!$X$6),0,IF(AND($C689=12,H689&gt;Datenblatt!$X$7),0,IF(AND($C689=11,H689&gt;Datenblatt!$X$8),0,IF(AND($C689=13,H689&lt;Datenblatt!$W$3),100,IF(AND($C689=14,H689&lt;Datenblatt!$W$4),100,IF(AND($C689=15,H689&lt;Datenblatt!$W$5),100,IF(AND($C689=16,H689&lt;Datenblatt!$W$6),100,IF(AND($C689=12,H689&lt;Datenblatt!$W$7),100,IF(AND($C689=11,H689&lt;Datenblatt!$W$8),100,IF($C689=13,(Datenblatt!$B$27*Übersicht!H689^3)+(Datenblatt!$C$27*Übersicht!H689^2)+(Datenblatt!$D$27*Übersicht!H689)+Datenblatt!$E$27,IF($C689=14,(Datenblatt!$B$28*Übersicht!H689^3)+(Datenblatt!$C$28*Übersicht!H689^2)+(Datenblatt!$D$28*Übersicht!H689)+Datenblatt!$E$28,IF($C689=15,(Datenblatt!$B$29*Übersicht!H689^3)+(Datenblatt!$C$29*Übersicht!H689^2)+(Datenblatt!$D$29*Übersicht!H689)+Datenblatt!$E$29,IF($C689=16,(Datenblatt!$B$30*Übersicht!H689^3)+(Datenblatt!$C$30*Übersicht!H689^2)+(Datenblatt!$D$30*Übersicht!H689)+Datenblatt!$E$30,IF($C689=12,(Datenblatt!$B$31*Übersicht!H689^3)+(Datenblatt!$C$31*Übersicht!H689^2)+(Datenblatt!$D$31*Übersicht!H689)+Datenblatt!$E$31,IF($C689=11,(Datenblatt!$B$32*Übersicht!H689^3)+(Datenblatt!$C$32*Übersicht!H689^2)+(Datenblatt!$D$32*Übersicht!H689)+Datenblatt!$E$32,0))))))))))))))))))))))))</f>
        <v>0</v>
      </c>
      <c r="O689" s="2" t="e">
        <f t="shared" si="40"/>
        <v>#DIV/0!</v>
      </c>
      <c r="P689" s="2" t="e">
        <f t="shared" si="41"/>
        <v>#DIV/0!</v>
      </c>
      <c r="R689" s="2"/>
      <c r="S689" s="2">
        <f>Datenblatt!$I$10</f>
        <v>62.816491055091916</v>
      </c>
      <c r="T689" s="2">
        <f>Datenblatt!$I$18</f>
        <v>62.379148900450787</v>
      </c>
      <c r="U689" s="2">
        <f>Datenblatt!$I$26</f>
        <v>55.885385458572635</v>
      </c>
      <c r="V689" s="2">
        <f>Datenblatt!$I$34</f>
        <v>60.727085155488531</v>
      </c>
      <c r="W689" s="7" t="e">
        <f t="shared" si="42"/>
        <v>#DIV/0!</v>
      </c>
      <c r="Y689" s="2">
        <f>Datenblatt!$I$5</f>
        <v>73.48733784597421</v>
      </c>
      <c r="Z689">
        <f>Datenblatt!$I$13</f>
        <v>79.926562848016317</v>
      </c>
      <c r="AA689">
        <f>Datenblatt!$I$21</f>
        <v>79.953620531215734</v>
      </c>
      <c r="AB689">
        <f>Datenblatt!$I$29</f>
        <v>70.851454876954847</v>
      </c>
      <c r="AC689">
        <f>Datenblatt!$I$37</f>
        <v>75.813025407742586</v>
      </c>
      <c r="AD689" s="7" t="e">
        <f t="shared" si="43"/>
        <v>#DIV/0!</v>
      </c>
    </row>
    <row r="690" spans="10:30" ht="19" x14ac:dyDescent="0.25">
      <c r="J690" s="3" t="e">
        <f>IF(AND($C690=13,Datenblatt!M690&lt;Datenblatt!$R$3),0,IF(AND($C690=14,Datenblatt!M690&lt;Datenblatt!$R$4),0,IF(AND($C690=15,Datenblatt!M690&lt;Datenblatt!$R$5),0,IF(AND($C690=16,Datenblatt!M690&lt;Datenblatt!$R$6),0,IF(AND($C690=12,Datenblatt!M690&lt;Datenblatt!$R$7),0,IF(AND($C690=11,Datenblatt!M690&lt;Datenblatt!$R$8),0,IF(AND($C690=13,Datenblatt!M690&gt;Datenblatt!$Q$3),100,IF(AND($C690=14,Datenblatt!M690&gt;Datenblatt!$Q$4),100,IF(AND($C690=15,Datenblatt!M690&gt;Datenblatt!$Q$5),100,IF(AND($C690=16,Datenblatt!M690&gt;Datenblatt!$Q$6),100,IF(AND($C690=12,Datenblatt!M690&gt;Datenblatt!$Q$7),100,IF(AND($C690=11,Datenblatt!M690&gt;Datenblatt!$Q$8),100,IF(Übersicht!$C690=13,Datenblatt!$B$3*Datenblatt!M690^3+Datenblatt!$C$3*Datenblatt!M690^2+Datenblatt!$D$3*Datenblatt!M690+Datenblatt!$E$3,IF(Übersicht!$C690=14,Datenblatt!$B$4*Datenblatt!M690^3+Datenblatt!$C$4*Datenblatt!M690^2+Datenblatt!$D$4*Datenblatt!M690+Datenblatt!$E$4,IF(Übersicht!$C690=15,Datenblatt!$B$5*Datenblatt!M690^3+Datenblatt!$C$5*Datenblatt!M690^2+Datenblatt!$D$5*Datenblatt!M690+Datenblatt!$E$5,IF(Übersicht!$C690=16,Datenblatt!$B$6*Datenblatt!M690^3+Datenblatt!$C$6*Datenblatt!M690^2+Datenblatt!$D$6*Datenblatt!M690+Datenblatt!$E$6,IF(Übersicht!$C690=12,Datenblatt!$B$7*Datenblatt!M690^3+Datenblatt!$C$7*Datenblatt!M690^2+Datenblatt!$D$7*Datenblatt!M690+Datenblatt!$E$7,IF(Übersicht!$C690=11,Datenblatt!$B$8*Datenblatt!M690^3+Datenblatt!$C$8*Datenblatt!M690^2+Datenblatt!$D$8*Datenblatt!M690+Datenblatt!$E$8,0))))))))))))))))))</f>
        <v>#DIV/0!</v>
      </c>
      <c r="K690" t="e">
        <f>IF(AND(Übersicht!$C690=13,Datenblatt!N690&lt;Datenblatt!$T$3),0,IF(AND(Übersicht!$C690=14,Datenblatt!N690&lt;Datenblatt!$T$4),0,IF(AND(Übersicht!$C690=15,Datenblatt!N690&lt;Datenblatt!$T$5),0,IF(AND(Übersicht!$C690=16,Datenblatt!N690&lt;Datenblatt!$T$6),0,IF(AND(Übersicht!$C690=12,Datenblatt!N690&lt;Datenblatt!$T$7),0,IF(AND(Übersicht!$C690=11,Datenblatt!N690&lt;Datenblatt!$T$8),0,IF(AND($C690=13,Datenblatt!N690&gt;Datenblatt!$S$3),100,IF(AND($C690=14,Datenblatt!N690&gt;Datenblatt!$S$4),100,IF(AND($C690=15,Datenblatt!N690&gt;Datenblatt!$S$5),100,IF(AND($C690=16,Datenblatt!N690&gt;Datenblatt!$S$6),100,IF(AND($C690=12,Datenblatt!N690&gt;Datenblatt!$S$7),100,IF(AND($C690=11,Datenblatt!N690&gt;Datenblatt!$S$8),100,IF(Übersicht!$C690=13,Datenblatt!$B$11*Datenblatt!N690^3+Datenblatt!$C$11*Datenblatt!N690^2+Datenblatt!$D$11*Datenblatt!N690+Datenblatt!$E$11,IF(Übersicht!$C690=14,Datenblatt!$B$12*Datenblatt!N690^3+Datenblatt!$C$12*Datenblatt!N690^2+Datenblatt!$D$12*Datenblatt!N690+Datenblatt!$E$12,IF(Übersicht!$C690=15,Datenblatt!$B$13*Datenblatt!N690^3+Datenblatt!$C$13*Datenblatt!N690^2+Datenblatt!$D$13*Datenblatt!N690+Datenblatt!$E$13,IF(Übersicht!$C690=16,Datenblatt!$B$14*Datenblatt!N690^3+Datenblatt!$C$14*Datenblatt!N690^2+Datenblatt!$D$14*Datenblatt!N690+Datenblatt!$E$14,IF(Übersicht!$C690=12,Datenblatt!$B$15*Datenblatt!N690^3+Datenblatt!$C$15*Datenblatt!N690^2+Datenblatt!$D$15*Datenblatt!N690+Datenblatt!$E$15,IF(Übersicht!$C690=11,Datenblatt!$B$16*Datenblatt!N690^3+Datenblatt!$C$16*Datenblatt!N690^2+Datenblatt!$D$16*Datenblatt!N690+Datenblatt!$E$16,0))))))))))))))))))</f>
        <v>#DIV/0!</v>
      </c>
      <c r="L690">
        <f>IF(AND($C690=13,G690&lt;Datenblatt!$V$3),0,IF(AND($C690=14,G690&lt;Datenblatt!$V$4),0,IF(AND($C690=15,G690&lt;Datenblatt!$V$5),0,IF(AND($C690=16,G690&lt;Datenblatt!$V$6),0,IF(AND($C690=12,G690&lt;Datenblatt!$V$7),0,IF(AND($C690=11,G690&lt;Datenblatt!$V$8),0,IF(AND($C690=13,G690&gt;Datenblatt!$U$3),100,IF(AND($C690=14,G690&gt;Datenblatt!$U$4),100,IF(AND($C690=15,G690&gt;Datenblatt!$U$5),100,IF(AND($C690=16,G690&gt;Datenblatt!$U$6),100,IF(AND($C690=12,G690&gt;Datenblatt!$U$7),100,IF(AND($C690=11,G690&gt;Datenblatt!$U$8),100,IF($C690=13,(Datenblatt!$B$19*Übersicht!G690^3)+(Datenblatt!$C$19*Übersicht!G690^2)+(Datenblatt!$D$19*Übersicht!G690)+Datenblatt!$E$19,IF($C690=14,(Datenblatt!$B$20*Übersicht!G690^3)+(Datenblatt!$C$20*Übersicht!G690^2)+(Datenblatt!$D$20*Übersicht!G690)+Datenblatt!$E$20,IF($C690=15,(Datenblatt!$B$21*Übersicht!G690^3)+(Datenblatt!$C$21*Übersicht!G690^2)+(Datenblatt!$D$21*Übersicht!G690)+Datenblatt!$E$21,IF($C690=16,(Datenblatt!$B$22*Übersicht!G690^3)+(Datenblatt!$C$22*Übersicht!G690^2)+(Datenblatt!$D$22*Übersicht!G690)+Datenblatt!$E$22,IF($C690=12,(Datenblatt!$B$23*Übersicht!G690^3)+(Datenblatt!$C$23*Übersicht!G690^2)+(Datenblatt!$D$23*Übersicht!G690)+Datenblatt!$E$23,IF($C690=11,(Datenblatt!$B$24*Übersicht!G690^3)+(Datenblatt!$C$24*Übersicht!G690^2)+(Datenblatt!$D$24*Übersicht!G690)+Datenblatt!$E$24,0))))))))))))))))))</f>
        <v>0</v>
      </c>
      <c r="M690">
        <f>IF(AND(H690="",C690=11),Datenblatt!$I$26,IF(AND(H690="",C690=12),Datenblatt!$I$26,IF(AND(H690="",C690=16),Datenblatt!$I$27,IF(AND(H690="",C690=15),Datenblatt!$I$26,IF(AND(H690="",C690=14),Datenblatt!$I$26,IF(AND(H690="",C690=13),Datenblatt!$I$26,IF(AND($C690=13,H690&gt;Datenblatt!$X$3),0,IF(AND($C690=14,H690&gt;Datenblatt!$X$4),0,IF(AND($C690=15,H690&gt;Datenblatt!$X$5),0,IF(AND($C690=16,H690&gt;Datenblatt!$X$6),0,IF(AND($C690=12,H690&gt;Datenblatt!$X$7),0,IF(AND($C690=11,H690&gt;Datenblatt!$X$8),0,IF(AND($C690=13,H690&lt;Datenblatt!$W$3),100,IF(AND($C690=14,H690&lt;Datenblatt!$W$4),100,IF(AND($C690=15,H690&lt;Datenblatt!$W$5),100,IF(AND($C690=16,H690&lt;Datenblatt!$W$6),100,IF(AND($C690=12,H690&lt;Datenblatt!$W$7),100,IF(AND($C690=11,H690&lt;Datenblatt!$W$8),100,IF($C690=13,(Datenblatt!$B$27*Übersicht!H690^3)+(Datenblatt!$C$27*Übersicht!H690^2)+(Datenblatt!$D$27*Übersicht!H690)+Datenblatt!$E$27,IF($C690=14,(Datenblatt!$B$28*Übersicht!H690^3)+(Datenblatt!$C$28*Übersicht!H690^2)+(Datenblatt!$D$28*Übersicht!H690)+Datenblatt!$E$28,IF($C690=15,(Datenblatt!$B$29*Übersicht!H690^3)+(Datenblatt!$C$29*Übersicht!H690^2)+(Datenblatt!$D$29*Übersicht!H690)+Datenblatt!$E$29,IF($C690=16,(Datenblatt!$B$30*Übersicht!H690^3)+(Datenblatt!$C$30*Übersicht!H690^2)+(Datenblatt!$D$30*Übersicht!H690)+Datenblatt!$E$30,IF($C690=12,(Datenblatt!$B$31*Übersicht!H690^3)+(Datenblatt!$C$31*Übersicht!H690^2)+(Datenblatt!$D$31*Übersicht!H690)+Datenblatt!$E$31,IF($C690=11,(Datenblatt!$B$32*Übersicht!H690^3)+(Datenblatt!$C$32*Übersicht!H690^2)+(Datenblatt!$D$32*Übersicht!H690)+Datenblatt!$E$32,0))))))))))))))))))))))))</f>
        <v>0</v>
      </c>
      <c r="N690">
        <f>IF(AND(H690="",C690=11),Datenblatt!$I$29,IF(AND(H690="",C690=12),Datenblatt!$I$29,IF(AND(H690="",C690=16),Datenblatt!$I$29,IF(AND(H690="",C690=15),Datenblatt!$I$29,IF(AND(H690="",C690=14),Datenblatt!$I$29,IF(AND(H690="",C690=13),Datenblatt!$I$29,IF(AND($C690=13,H690&gt;Datenblatt!$X$3),0,IF(AND($C690=14,H690&gt;Datenblatt!$X$4),0,IF(AND($C690=15,H690&gt;Datenblatt!$X$5),0,IF(AND($C690=16,H690&gt;Datenblatt!$X$6),0,IF(AND($C690=12,H690&gt;Datenblatt!$X$7),0,IF(AND($C690=11,H690&gt;Datenblatt!$X$8),0,IF(AND($C690=13,H690&lt;Datenblatt!$W$3),100,IF(AND($C690=14,H690&lt;Datenblatt!$W$4),100,IF(AND($C690=15,H690&lt;Datenblatt!$W$5),100,IF(AND($C690=16,H690&lt;Datenblatt!$W$6),100,IF(AND($C690=12,H690&lt;Datenblatt!$W$7),100,IF(AND($C690=11,H690&lt;Datenblatt!$W$8),100,IF($C690=13,(Datenblatt!$B$27*Übersicht!H690^3)+(Datenblatt!$C$27*Übersicht!H690^2)+(Datenblatt!$D$27*Übersicht!H690)+Datenblatt!$E$27,IF($C690=14,(Datenblatt!$B$28*Übersicht!H690^3)+(Datenblatt!$C$28*Übersicht!H690^2)+(Datenblatt!$D$28*Übersicht!H690)+Datenblatt!$E$28,IF($C690=15,(Datenblatt!$B$29*Übersicht!H690^3)+(Datenblatt!$C$29*Übersicht!H690^2)+(Datenblatt!$D$29*Übersicht!H690)+Datenblatt!$E$29,IF($C690=16,(Datenblatt!$B$30*Übersicht!H690^3)+(Datenblatt!$C$30*Übersicht!H690^2)+(Datenblatt!$D$30*Übersicht!H690)+Datenblatt!$E$30,IF($C690=12,(Datenblatt!$B$31*Übersicht!H690^3)+(Datenblatt!$C$31*Übersicht!H690^2)+(Datenblatt!$D$31*Übersicht!H690)+Datenblatt!$E$31,IF($C690=11,(Datenblatt!$B$32*Übersicht!H690^3)+(Datenblatt!$C$32*Übersicht!H690^2)+(Datenblatt!$D$32*Übersicht!H690)+Datenblatt!$E$32,0))))))))))))))))))))))))</f>
        <v>0</v>
      </c>
      <c r="O690" s="2" t="e">
        <f t="shared" si="40"/>
        <v>#DIV/0!</v>
      </c>
      <c r="P690" s="2" t="e">
        <f t="shared" si="41"/>
        <v>#DIV/0!</v>
      </c>
      <c r="R690" s="2"/>
      <c r="S690" s="2">
        <f>Datenblatt!$I$10</f>
        <v>62.816491055091916</v>
      </c>
      <c r="T690" s="2">
        <f>Datenblatt!$I$18</f>
        <v>62.379148900450787</v>
      </c>
      <c r="U690" s="2">
        <f>Datenblatt!$I$26</f>
        <v>55.885385458572635</v>
      </c>
      <c r="V690" s="2">
        <f>Datenblatt!$I$34</f>
        <v>60.727085155488531</v>
      </c>
      <c r="W690" s="7" t="e">
        <f t="shared" si="42"/>
        <v>#DIV/0!</v>
      </c>
      <c r="Y690" s="2">
        <f>Datenblatt!$I$5</f>
        <v>73.48733784597421</v>
      </c>
      <c r="Z690">
        <f>Datenblatt!$I$13</f>
        <v>79.926562848016317</v>
      </c>
      <c r="AA690">
        <f>Datenblatt!$I$21</f>
        <v>79.953620531215734</v>
      </c>
      <c r="AB690">
        <f>Datenblatt!$I$29</f>
        <v>70.851454876954847</v>
      </c>
      <c r="AC690">
        <f>Datenblatt!$I$37</f>
        <v>75.813025407742586</v>
      </c>
      <c r="AD690" s="7" t="e">
        <f t="shared" si="43"/>
        <v>#DIV/0!</v>
      </c>
    </row>
    <row r="691" spans="10:30" ht="19" x14ac:dyDescent="0.25">
      <c r="J691" s="3" t="e">
        <f>IF(AND($C691=13,Datenblatt!M691&lt;Datenblatt!$R$3),0,IF(AND($C691=14,Datenblatt!M691&lt;Datenblatt!$R$4),0,IF(AND($C691=15,Datenblatt!M691&lt;Datenblatt!$R$5),0,IF(AND($C691=16,Datenblatt!M691&lt;Datenblatt!$R$6),0,IF(AND($C691=12,Datenblatt!M691&lt;Datenblatt!$R$7),0,IF(AND($C691=11,Datenblatt!M691&lt;Datenblatt!$R$8),0,IF(AND($C691=13,Datenblatt!M691&gt;Datenblatt!$Q$3),100,IF(AND($C691=14,Datenblatt!M691&gt;Datenblatt!$Q$4),100,IF(AND($C691=15,Datenblatt!M691&gt;Datenblatt!$Q$5),100,IF(AND($C691=16,Datenblatt!M691&gt;Datenblatt!$Q$6),100,IF(AND($C691=12,Datenblatt!M691&gt;Datenblatt!$Q$7),100,IF(AND($C691=11,Datenblatt!M691&gt;Datenblatt!$Q$8),100,IF(Übersicht!$C691=13,Datenblatt!$B$3*Datenblatt!M691^3+Datenblatt!$C$3*Datenblatt!M691^2+Datenblatt!$D$3*Datenblatt!M691+Datenblatt!$E$3,IF(Übersicht!$C691=14,Datenblatt!$B$4*Datenblatt!M691^3+Datenblatt!$C$4*Datenblatt!M691^2+Datenblatt!$D$4*Datenblatt!M691+Datenblatt!$E$4,IF(Übersicht!$C691=15,Datenblatt!$B$5*Datenblatt!M691^3+Datenblatt!$C$5*Datenblatt!M691^2+Datenblatt!$D$5*Datenblatt!M691+Datenblatt!$E$5,IF(Übersicht!$C691=16,Datenblatt!$B$6*Datenblatt!M691^3+Datenblatt!$C$6*Datenblatt!M691^2+Datenblatt!$D$6*Datenblatt!M691+Datenblatt!$E$6,IF(Übersicht!$C691=12,Datenblatt!$B$7*Datenblatt!M691^3+Datenblatt!$C$7*Datenblatt!M691^2+Datenblatt!$D$7*Datenblatt!M691+Datenblatt!$E$7,IF(Übersicht!$C691=11,Datenblatt!$B$8*Datenblatt!M691^3+Datenblatt!$C$8*Datenblatt!M691^2+Datenblatt!$D$8*Datenblatt!M691+Datenblatt!$E$8,0))))))))))))))))))</f>
        <v>#DIV/0!</v>
      </c>
      <c r="K691" t="e">
        <f>IF(AND(Übersicht!$C691=13,Datenblatt!N691&lt;Datenblatt!$T$3),0,IF(AND(Übersicht!$C691=14,Datenblatt!N691&lt;Datenblatt!$T$4),0,IF(AND(Übersicht!$C691=15,Datenblatt!N691&lt;Datenblatt!$T$5),0,IF(AND(Übersicht!$C691=16,Datenblatt!N691&lt;Datenblatt!$T$6),0,IF(AND(Übersicht!$C691=12,Datenblatt!N691&lt;Datenblatt!$T$7),0,IF(AND(Übersicht!$C691=11,Datenblatt!N691&lt;Datenblatt!$T$8),0,IF(AND($C691=13,Datenblatt!N691&gt;Datenblatt!$S$3),100,IF(AND($C691=14,Datenblatt!N691&gt;Datenblatt!$S$4),100,IF(AND($C691=15,Datenblatt!N691&gt;Datenblatt!$S$5),100,IF(AND($C691=16,Datenblatt!N691&gt;Datenblatt!$S$6),100,IF(AND($C691=12,Datenblatt!N691&gt;Datenblatt!$S$7),100,IF(AND($C691=11,Datenblatt!N691&gt;Datenblatt!$S$8),100,IF(Übersicht!$C691=13,Datenblatt!$B$11*Datenblatt!N691^3+Datenblatt!$C$11*Datenblatt!N691^2+Datenblatt!$D$11*Datenblatt!N691+Datenblatt!$E$11,IF(Übersicht!$C691=14,Datenblatt!$B$12*Datenblatt!N691^3+Datenblatt!$C$12*Datenblatt!N691^2+Datenblatt!$D$12*Datenblatt!N691+Datenblatt!$E$12,IF(Übersicht!$C691=15,Datenblatt!$B$13*Datenblatt!N691^3+Datenblatt!$C$13*Datenblatt!N691^2+Datenblatt!$D$13*Datenblatt!N691+Datenblatt!$E$13,IF(Übersicht!$C691=16,Datenblatt!$B$14*Datenblatt!N691^3+Datenblatt!$C$14*Datenblatt!N691^2+Datenblatt!$D$14*Datenblatt!N691+Datenblatt!$E$14,IF(Übersicht!$C691=12,Datenblatt!$B$15*Datenblatt!N691^3+Datenblatt!$C$15*Datenblatt!N691^2+Datenblatt!$D$15*Datenblatt!N691+Datenblatt!$E$15,IF(Übersicht!$C691=11,Datenblatt!$B$16*Datenblatt!N691^3+Datenblatt!$C$16*Datenblatt!N691^2+Datenblatt!$D$16*Datenblatt!N691+Datenblatt!$E$16,0))))))))))))))))))</f>
        <v>#DIV/0!</v>
      </c>
      <c r="L691">
        <f>IF(AND($C691=13,G691&lt;Datenblatt!$V$3),0,IF(AND($C691=14,G691&lt;Datenblatt!$V$4),0,IF(AND($C691=15,G691&lt;Datenblatt!$V$5),0,IF(AND($C691=16,G691&lt;Datenblatt!$V$6),0,IF(AND($C691=12,G691&lt;Datenblatt!$V$7),0,IF(AND($C691=11,G691&lt;Datenblatt!$V$8),0,IF(AND($C691=13,G691&gt;Datenblatt!$U$3),100,IF(AND($C691=14,G691&gt;Datenblatt!$U$4),100,IF(AND($C691=15,G691&gt;Datenblatt!$U$5),100,IF(AND($C691=16,G691&gt;Datenblatt!$U$6),100,IF(AND($C691=12,G691&gt;Datenblatt!$U$7),100,IF(AND($C691=11,G691&gt;Datenblatt!$U$8),100,IF($C691=13,(Datenblatt!$B$19*Übersicht!G691^3)+(Datenblatt!$C$19*Übersicht!G691^2)+(Datenblatt!$D$19*Übersicht!G691)+Datenblatt!$E$19,IF($C691=14,(Datenblatt!$B$20*Übersicht!G691^3)+(Datenblatt!$C$20*Übersicht!G691^2)+(Datenblatt!$D$20*Übersicht!G691)+Datenblatt!$E$20,IF($C691=15,(Datenblatt!$B$21*Übersicht!G691^3)+(Datenblatt!$C$21*Übersicht!G691^2)+(Datenblatt!$D$21*Übersicht!G691)+Datenblatt!$E$21,IF($C691=16,(Datenblatt!$B$22*Übersicht!G691^3)+(Datenblatt!$C$22*Übersicht!G691^2)+(Datenblatt!$D$22*Übersicht!G691)+Datenblatt!$E$22,IF($C691=12,(Datenblatt!$B$23*Übersicht!G691^3)+(Datenblatt!$C$23*Übersicht!G691^2)+(Datenblatt!$D$23*Übersicht!G691)+Datenblatt!$E$23,IF($C691=11,(Datenblatt!$B$24*Übersicht!G691^3)+(Datenblatt!$C$24*Übersicht!G691^2)+(Datenblatt!$D$24*Übersicht!G691)+Datenblatt!$E$24,0))))))))))))))))))</f>
        <v>0</v>
      </c>
      <c r="M691">
        <f>IF(AND(H691="",C691=11),Datenblatt!$I$26,IF(AND(H691="",C691=12),Datenblatt!$I$26,IF(AND(H691="",C691=16),Datenblatt!$I$27,IF(AND(H691="",C691=15),Datenblatt!$I$26,IF(AND(H691="",C691=14),Datenblatt!$I$26,IF(AND(H691="",C691=13),Datenblatt!$I$26,IF(AND($C691=13,H691&gt;Datenblatt!$X$3),0,IF(AND($C691=14,H691&gt;Datenblatt!$X$4),0,IF(AND($C691=15,H691&gt;Datenblatt!$X$5),0,IF(AND($C691=16,H691&gt;Datenblatt!$X$6),0,IF(AND($C691=12,H691&gt;Datenblatt!$X$7),0,IF(AND($C691=11,H691&gt;Datenblatt!$X$8),0,IF(AND($C691=13,H691&lt;Datenblatt!$W$3),100,IF(AND($C691=14,H691&lt;Datenblatt!$W$4),100,IF(AND($C691=15,H691&lt;Datenblatt!$W$5),100,IF(AND($C691=16,H691&lt;Datenblatt!$W$6),100,IF(AND($C691=12,H691&lt;Datenblatt!$W$7),100,IF(AND($C691=11,H691&lt;Datenblatt!$W$8),100,IF($C691=13,(Datenblatt!$B$27*Übersicht!H691^3)+(Datenblatt!$C$27*Übersicht!H691^2)+(Datenblatt!$D$27*Übersicht!H691)+Datenblatt!$E$27,IF($C691=14,(Datenblatt!$B$28*Übersicht!H691^3)+(Datenblatt!$C$28*Übersicht!H691^2)+(Datenblatt!$D$28*Übersicht!H691)+Datenblatt!$E$28,IF($C691=15,(Datenblatt!$B$29*Übersicht!H691^3)+(Datenblatt!$C$29*Übersicht!H691^2)+(Datenblatt!$D$29*Übersicht!H691)+Datenblatt!$E$29,IF($C691=16,(Datenblatt!$B$30*Übersicht!H691^3)+(Datenblatt!$C$30*Übersicht!H691^2)+(Datenblatt!$D$30*Übersicht!H691)+Datenblatt!$E$30,IF($C691=12,(Datenblatt!$B$31*Übersicht!H691^3)+(Datenblatt!$C$31*Übersicht!H691^2)+(Datenblatt!$D$31*Übersicht!H691)+Datenblatt!$E$31,IF($C691=11,(Datenblatt!$B$32*Übersicht!H691^3)+(Datenblatt!$C$32*Übersicht!H691^2)+(Datenblatt!$D$32*Übersicht!H691)+Datenblatt!$E$32,0))))))))))))))))))))))))</f>
        <v>0</v>
      </c>
      <c r="N691">
        <f>IF(AND(H691="",C691=11),Datenblatt!$I$29,IF(AND(H691="",C691=12),Datenblatt!$I$29,IF(AND(H691="",C691=16),Datenblatt!$I$29,IF(AND(H691="",C691=15),Datenblatt!$I$29,IF(AND(H691="",C691=14),Datenblatt!$I$29,IF(AND(H691="",C691=13),Datenblatt!$I$29,IF(AND($C691=13,H691&gt;Datenblatt!$X$3),0,IF(AND($C691=14,H691&gt;Datenblatt!$X$4),0,IF(AND($C691=15,H691&gt;Datenblatt!$X$5),0,IF(AND($C691=16,H691&gt;Datenblatt!$X$6),0,IF(AND($C691=12,H691&gt;Datenblatt!$X$7),0,IF(AND($C691=11,H691&gt;Datenblatt!$X$8),0,IF(AND($C691=13,H691&lt;Datenblatt!$W$3),100,IF(AND($C691=14,H691&lt;Datenblatt!$W$4),100,IF(AND($C691=15,H691&lt;Datenblatt!$W$5),100,IF(AND($C691=16,H691&lt;Datenblatt!$W$6),100,IF(AND($C691=12,H691&lt;Datenblatt!$W$7),100,IF(AND($C691=11,H691&lt;Datenblatt!$W$8),100,IF($C691=13,(Datenblatt!$B$27*Übersicht!H691^3)+(Datenblatt!$C$27*Übersicht!H691^2)+(Datenblatt!$D$27*Übersicht!H691)+Datenblatt!$E$27,IF($C691=14,(Datenblatt!$B$28*Übersicht!H691^3)+(Datenblatt!$C$28*Übersicht!H691^2)+(Datenblatt!$D$28*Übersicht!H691)+Datenblatt!$E$28,IF($C691=15,(Datenblatt!$B$29*Übersicht!H691^3)+(Datenblatt!$C$29*Übersicht!H691^2)+(Datenblatt!$D$29*Übersicht!H691)+Datenblatt!$E$29,IF($C691=16,(Datenblatt!$B$30*Übersicht!H691^3)+(Datenblatt!$C$30*Übersicht!H691^2)+(Datenblatt!$D$30*Übersicht!H691)+Datenblatt!$E$30,IF($C691=12,(Datenblatt!$B$31*Übersicht!H691^3)+(Datenblatt!$C$31*Übersicht!H691^2)+(Datenblatt!$D$31*Übersicht!H691)+Datenblatt!$E$31,IF($C691=11,(Datenblatt!$B$32*Übersicht!H691^3)+(Datenblatt!$C$32*Übersicht!H691^2)+(Datenblatt!$D$32*Übersicht!H691)+Datenblatt!$E$32,0))))))))))))))))))))))))</f>
        <v>0</v>
      </c>
      <c r="O691" s="2" t="e">
        <f t="shared" si="40"/>
        <v>#DIV/0!</v>
      </c>
      <c r="P691" s="2" t="e">
        <f t="shared" si="41"/>
        <v>#DIV/0!</v>
      </c>
      <c r="R691" s="2"/>
      <c r="S691" s="2">
        <f>Datenblatt!$I$10</f>
        <v>62.816491055091916</v>
      </c>
      <c r="T691" s="2">
        <f>Datenblatt!$I$18</f>
        <v>62.379148900450787</v>
      </c>
      <c r="U691" s="2">
        <f>Datenblatt!$I$26</f>
        <v>55.885385458572635</v>
      </c>
      <c r="V691" s="2">
        <f>Datenblatt!$I$34</f>
        <v>60.727085155488531</v>
      </c>
      <c r="W691" s="7" t="e">
        <f t="shared" si="42"/>
        <v>#DIV/0!</v>
      </c>
      <c r="Y691" s="2">
        <f>Datenblatt!$I$5</f>
        <v>73.48733784597421</v>
      </c>
      <c r="Z691">
        <f>Datenblatt!$I$13</f>
        <v>79.926562848016317</v>
      </c>
      <c r="AA691">
        <f>Datenblatt!$I$21</f>
        <v>79.953620531215734</v>
      </c>
      <c r="AB691">
        <f>Datenblatt!$I$29</f>
        <v>70.851454876954847</v>
      </c>
      <c r="AC691">
        <f>Datenblatt!$I$37</f>
        <v>75.813025407742586</v>
      </c>
      <c r="AD691" s="7" t="e">
        <f t="shared" si="43"/>
        <v>#DIV/0!</v>
      </c>
    </row>
    <row r="692" spans="10:30" ht="19" x14ac:dyDescent="0.25">
      <c r="J692" s="3" t="e">
        <f>IF(AND($C692=13,Datenblatt!M692&lt;Datenblatt!$R$3),0,IF(AND($C692=14,Datenblatt!M692&lt;Datenblatt!$R$4),0,IF(AND($C692=15,Datenblatt!M692&lt;Datenblatt!$R$5),0,IF(AND($C692=16,Datenblatt!M692&lt;Datenblatt!$R$6),0,IF(AND($C692=12,Datenblatt!M692&lt;Datenblatt!$R$7),0,IF(AND($C692=11,Datenblatt!M692&lt;Datenblatt!$R$8),0,IF(AND($C692=13,Datenblatt!M692&gt;Datenblatt!$Q$3),100,IF(AND($C692=14,Datenblatt!M692&gt;Datenblatt!$Q$4),100,IF(AND($C692=15,Datenblatt!M692&gt;Datenblatt!$Q$5),100,IF(AND($C692=16,Datenblatt!M692&gt;Datenblatt!$Q$6),100,IF(AND($C692=12,Datenblatt!M692&gt;Datenblatt!$Q$7),100,IF(AND($C692=11,Datenblatt!M692&gt;Datenblatt!$Q$8),100,IF(Übersicht!$C692=13,Datenblatt!$B$3*Datenblatt!M692^3+Datenblatt!$C$3*Datenblatt!M692^2+Datenblatt!$D$3*Datenblatt!M692+Datenblatt!$E$3,IF(Übersicht!$C692=14,Datenblatt!$B$4*Datenblatt!M692^3+Datenblatt!$C$4*Datenblatt!M692^2+Datenblatt!$D$4*Datenblatt!M692+Datenblatt!$E$4,IF(Übersicht!$C692=15,Datenblatt!$B$5*Datenblatt!M692^3+Datenblatt!$C$5*Datenblatt!M692^2+Datenblatt!$D$5*Datenblatt!M692+Datenblatt!$E$5,IF(Übersicht!$C692=16,Datenblatt!$B$6*Datenblatt!M692^3+Datenblatt!$C$6*Datenblatt!M692^2+Datenblatt!$D$6*Datenblatt!M692+Datenblatt!$E$6,IF(Übersicht!$C692=12,Datenblatt!$B$7*Datenblatt!M692^3+Datenblatt!$C$7*Datenblatt!M692^2+Datenblatt!$D$7*Datenblatt!M692+Datenblatt!$E$7,IF(Übersicht!$C692=11,Datenblatt!$B$8*Datenblatt!M692^3+Datenblatt!$C$8*Datenblatt!M692^2+Datenblatt!$D$8*Datenblatt!M692+Datenblatt!$E$8,0))))))))))))))))))</f>
        <v>#DIV/0!</v>
      </c>
      <c r="K692" t="e">
        <f>IF(AND(Übersicht!$C692=13,Datenblatt!N692&lt;Datenblatt!$T$3),0,IF(AND(Übersicht!$C692=14,Datenblatt!N692&lt;Datenblatt!$T$4),0,IF(AND(Übersicht!$C692=15,Datenblatt!N692&lt;Datenblatt!$T$5),0,IF(AND(Übersicht!$C692=16,Datenblatt!N692&lt;Datenblatt!$T$6),0,IF(AND(Übersicht!$C692=12,Datenblatt!N692&lt;Datenblatt!$T$7),0,IF(AND(Übersicht!$C692=11,Datenblatt!N692&lt;Datenblatt!$T$8),0,IF(AND($C692=13,Datenblatt!N692&gt;Datenblatt!$S$3),100,IF(AND($C692=14,Datenblatt!N692&gt;Datenblatt!$S$4),100,IF(AND($C692=15,Datenblatt!N692&gt;Datenblatt!$S$5),100,IF(AND($C692=16,Datenblatt!N692&gt;Datenblatt!$S$6),100,IF(AND($C692=12,Datenblatt!N692&gt;Datenblatt!$S$7),100,IF(AND($C692=11,Datenblatt!N692&gt;Datenblatt!$S$8),100,IF(Übersicht!$C692=13,Datenblatt!$B$11*Datenblatt!N692^3+Datenblatt!$C$11*Datenblatt!N692^2+Datenblatt!$D$11*Datenblatt!N692+Datenblatt!$E$11,IF(Übersicht!$C692=14,Datenblatt!$B$12*Datenblatt!N692^3+Datenblatt!$C$12*Datenblatt!N692^2+Datenblatt!$D$12*Datenblatt!N692+Datenblatt!$E$12,IF(Übersicht!$C692=15,Datenblatt!$B$13*Datenblatt!N692^3+Datenblatt!$C$13*Datenblatt!N692^2+Datenblatt!$D$13*Datenblatt!N692+Datenblatt!$E$13,IF(Übersicht!$C692=16,Datenblatt!$B$14*Datenblatt!N692^3+Datenblatt!$C$14*Datenblatt!N692^2+Datenblatt!$D$14*Datenblatt!N692+Datenblatt!$E$14,IF(Übersicht!$C692=12,Datenblatt!$B$15*Datenblatt!N692^3+Datenblatt!$C$15*Datenblatt!N692^2+Datenblatt!$D$15*Datenblatt!N692+Datenblatt!$E$15,IF(Übersicht!$C692=11,Datenblatt!$B$16*Datenblatt!N692^3+Datenblatt!$C$16*Datenblatt!N692^2+Datenblatt!$D$16*Datenblatt!N692+Datenblatt!$E$16,0))))))))))))))))))</f>
        <v>#DIV/0!</v>
      </c>
      <c r="L692">
        <f>IF(AND($C692=13,G692&lt;Datenblatt!$V$3),0,IF(AND($C692=14,G692&lt;Datenblatt!$V$4),0,IF(AND($C692=15,G692&lt;Datenblatt!$V$5),0,IF(AND($C692=16,G692&lt;Datenblatt!$V$6),0,IF(AND($C692=12,G692&lt;Datenblatt!$V$7),0,IF(AND($C692=11,G692&lt;Datenblatt!$V$8),0,IF(AND($C692=13,G692&gt;Datenblatt!$U$3),100,IF(AND($C692=14,G692&gt;Datenblatt!$U$4),100,IF(AND($C692=15,G692&gt;Datenblatt!$U$5),100,IF(AND($C692=16,G692&gt;Datenblatt!$U$6),100,IF(AND($C692=12,G692&gt;Datenblatt!$U$7),100,IF(AND($C692=11,G692&gt;Datenblatt!$U$8),100,IF($C692=13,(Datenblatt!$B$19*Übersicht!G692^3)+(Datenblatt!$C$19*Übersicht!G692^2)+(Datenblatt!$D$19*Übersicht!G692)+Datenblatt!$E$19,IF($C692=14,(Datenblatt!$B$20*Übersicht!G692^3)+(Datenblatt!$C$20*Übersicht!G692^2)+(Datenblatt!$D$20*Übersicht!G692)+Datenblatt!$E$20,IF($C692=15,(Datenblatt!$B$21*Übersicht!G692^3)+(Datenblatt!$C$21*Übersicht!G692^2)+(Datenblatt!$D$21*Übersicht!G692)+Datenblatt!$E$21,IF($C692=16,(Datenblatt!$B$22*Übersicht!G692^3)+(Datenblatt!$C$22*Übersicht!G692^2)+(Datenblatt!$D$22*Übersicht!G692)+Datenblatt!$E$22,IF($C692=12,(Datenblatt!$B$23*Übersicht!G692^3)+(Datenblatt!$C$23*Übersicht!G692^2)+(Datenblatt!$D$23*Übersicht!G692)+Datenblatt!$E$23,IF($C692=11,(Datenblatt!$B$24*Übersicht!G692^3)+(Datenblatt!$C$24*Übersicht!G692^2)+(Datenblatt!$D$24*Übersicht!G692)+Datenblatt!$E$24,0))))))))))))))))))</f>
        <v>0</v>
      </c>
      <c r="M692">
        <f>IF(AND(H692="",C692=11),Datenblatt!$I$26,IF(AND(H692="",C692=12),Datenblatt!$I$26,IF(AND(H692="",C692=16),Datenblatt!$I$27,IF(AND(H692="",C692=15),Datenblatt!$I$26,IF(AND(H692="",C692=14),Datenblatt!$I$26,IF(AND(H692="",C692=13),Datenblatt!$I$26,IF(AND($C692=13,H692&gt;Datenblatt!$X$3),0,IF(AND($C692=14,H692&gt;Datenblatt!$X$4),0,IF(AND($C692=15,H692&gt;Datenblatt!$X$5),0,IF(AND($C692=16,H692&gt;Datenblatt!$X$6),0,IF(AND($C692=12,H692&gt;Datenblatt!$X$7),0,IF(AND($C692=11,H692&gt;Datenblatt!$X$8),0,IF(AND($C692=13,H692&lt;Datenblatt!$W$3),100,IF(AND($C692=14,H692&lt;Datenblatt!$W$4),100,IF(AND($C692=15,H692&lt;Datenblatt!$W$5),100,IF(AND($C692=16,H692&lt;Datenblatt!$W$6),100,IF(AND($C692=12,H692&lt;Datenblatt!$W$7),100,IF(AND($C692=11,H692&lt;Datenblatt!$W$8),100,IF($C692=13,(Datenblatt!$B$27*Übersicht!H692^3)+(Datenblatt!$C$27*Übersicht!H692^2)+(Datenblatt!$D$27*Übersicht!H692)+Datenblatt!$E$27,IF($C692=14,(Datenblatt!$B$28*Übersicht!H692^3)+(Datenblatt!$C$28*Übersicht!H692^2)+(Datenblatt!$D$28*Übersicht!H692)+Datenblatt!$E$28,IF($C692=15,(Datenblatt!$B$29*Übersicht!H692^3)+(Datenblatt!$C$29*Übersicht!H692^2)+(Datenblatt!$D$29*Übersicht!H692)+Datenblatt!$E$29,IF($C692=16,(Datenblatt!$B$30*Übersicht!H692^3)+(Datenblatt!$C$30*Übersicht!H692^2)+(Datenblatt!$D$30*Übersicht!H692)+Datenblatt!$E$30,IF($C692=12,(Datenblatt!$B$31*Übersicht!H692^3)+(Datenblatt!$C$31*Übersicht!H692^2)+(Datenblatt!$D$31*Übersicht!H692)+Datenblatt!$E$31,IF($C692=11,(Datenblatt!$B$32*Übersicht!H692^3)+(Datenblatt!$C$32*Übersicht!H692^2)+(Datenblatt!$D$32*Übersicht!H692)+Datenblatt!$E$32,0))))))))))))))))))))))))</f>
        <v>0</v>
      </c>
      <c r="N692">
        <f>IF(AND(H692="",C692=11),Datenblatt!$I$29,IF(AND(H692="",C692=12),Datenblatt!$I$29,IF(AND(H692="",C692=16),Datenblatt!$I$29,IF(AND(H692="",C692=15),Datenblatt!$I$29,IF(AND(H692="",C692=14),Datenblatt!$I$29,IF(AND(H692="",C692=13),Datenblatt!$I$29,IF(AND($C692=13,H692&gt;Datenblatt!$X$3),0,IF(AND($C692=14,H692&gt;Datenblatt!$X$4),0,IF(AND($C692=15,H692&gt;Datenblatt!$X$5),0,IF(AND($C692=16,H692&gt;Datenblatt!$X$6),0,IF(AND($C692=12,H692&gt;Datenblatt!$X$7),0,IF(AND($C692=11,H692&gt;Datenblatt!$X$8),0,IF(AND($C692=13,H692&lt;Datenblatt!$W$3),100,IF(AND($C692=14,H692&lt;Datenblatt!$W$4),100,IF(AND($C692=15,H692&lt;Datenblatt!$W$5),100,IF(AND($C692=16,H692&lt;Datenblatt!$W$6),100,IF(AND($C692=12,H692&lt;Datenblatt!$W$7),100,IF(AND($C692=11,H692&lt;Datenblatt!$W$8),100,IF($C692=13,(Datenblatt!$B$27*Übersicht!H692^3)+(Datenblatt!$C$27*Übersicht!H692^2)+(Datenblatt!$D$27*Übersicht!H692)+Datenblatt!$E$27,IF($C692=14,(Datenblatt!$B$28*Übersicht!H692^3)+(Datenblatt!$C$28*Übersicht!H692^2)+(Datenblatt!$D$28*Übersicht!H692)+Datenblatt!$E$28,IF($C692=15,(Datenblatt!$B$29*Übersicht!H692^3)+(Datenblatt!$C$29*Übersicht!H692^2)+(Datenblatt!$D$29*Übersicht!H692)+Datenblatt!$E$29,IF($C692=16,(Datenblatt!$B$30*Übersicht!H692^3)+(Datenblatt!$C$30*Übersicht!H692^2)+(Datenblatt!$D$30*Übersicht!H692)+Datenblatt!$E$30,IF($C692=12,(Datenblatt!$B$31*Übersicht!H692^3)+(Datenblatt!$C$31*Übersicht!H692^2)+(Datenblatt!$D$31*Übersicht!H692)+Datenblatt!$E$31,IF($C692=11,(Datenblatt!$B$32*Übersicht!H692^3)+(Datenblatt!$C$32*Übersicht!H692^2)+(Datenblatt!$D$32*Übersicht!H692)+Datenblatt!$E$32,0))))))))))))))))))))))))</f>
        <v>0</v>
      </c>
      <c r="O692" s="2" t="e">
        <f t="shared" si="40"/>
        <v>#DIV/0!</v>
      </c>
      <c r="P692" s="2" t="e">
        <f t="shared" si="41"/>
        <v>#DIV/0!</v>
      </c>
      <c r="R692" s="2"/>
      <c r="S692" s="2">
        <f>Datenblatt!$I$10</f>
        <v>62.816491055091916</v>
      </c>
      <c r="T692" s="2">
        <f>Datenblatt!$I$18</f>
        <v>62.379148900450787</v>
      </c>
      <c r="U692" s="2">
        <f>Datenblatt!$I$26</f>
        <v>55.885385458572635</v>
      </c>
      <c r="V692" s="2">
        <f>Datenblatt!$I$34</f>
        <v>60.727085155488531</v>
      </c>
      <c r="W692" s="7" t="e">
        <f t="shared" si="42"/>
        <v>#DIV/0!</v>
      </c>
      <c r="Y692" s="2">
        <f>Datenblatt!$I$5</f>
        <v>73.48733784597421</v>
      </c>
      <c r="Z692">
        <f>Datenblatt!$I$13</f>
        <v>79.926562848016317</v>
      </c>
      <c r="AA692">
        <f>Datenblatt!$I$21</f>
        <v>79.953620531215734</v>
      </c>
      <c r="AB692">
        <f>Datenblatt!$I$29</f>
        <v>70.851454876954847</v>
      </c>
      <c r="AC692">
        <f>Datenblatt!$I$37</f>
        <v>75.813025407742586</v>
      </c>
      <c r="AD692" s="7" t="e">
        <f t="shared" si="43"/>
        <v>#DIV/0!</v>
      </c>
    </row>
    <row r="693" spans="10:30" ht="19" x14ac:dyDescent="0.25">
      <c r="J693" s="3" t="e">
        <f>IF(AND($C693=13,Datenblatt!M693&lt;Datenblatt!$R$3),0,IF(AND($C693=14,Datenblatt!M693&lt;Datenblatt!$R$4),0,IF(AND($C693=15,Datenblatt!M693&lt;Datenblatt!$R$5),0,IF(AND($C693=16,Datenblatt!M693&lt;Datenblatt!$R$6),0,IF(AND($C693=12,Datenblatt!M693&lt;Datenblatt!$R$7),0,IF(AND($C693=11,Datenblatt!M693&lt;Datenblatt!$R$8),0,IF(AND($C693=13,Datenblatt!M693&gt;Datenblatt!$Q$3),100,IF(AND($C693=14,Datenblatt!M693&gt;Datenblatt!$Q$4),100,IF(AND($C693=15,Datenblatt!M693&gt;Datenblatt!$Q$5),100,IF(AND($C693=16,Datenblatt!M693&gt;Datenblatt!$Q$6),100,IF(AND($C693=12,Datenblatt!M693&gt;Datenblatt!$Q$7),100,IF(AND($C693=11,Datenblatt!M693&gt;Datenblatt!$Q$8),100,IF(Übersicht!$C693=13,Datenblatt!$B$3*Datenblatt!M693^3+Datenblatt!$C$3*Datenblatt!M693^2+Datenblatt!$D$3*Datenblatt!M693+Datenblatt!$E$3,IF(Übersicht!$C693=14,Datenblatt!$B$4*Datenblatt!M693^3+Datenblatt!$C$4*Datenblatt!M693^2+Datenblatt!$D$4*Datenblatt!M693+Datenblatt!$E$4,IF(Übersicht!$C693=15,Datenblatt!$B$5*Datenblatt!M693^3+Datenblatt!$C$5*Datenblatt!M693^2+Datenblatt!$D$5*Datenblatt!M693+Datenblatt!$E$5,IF(Übersicht!$C693=16,Datenblatt!$B$6*Datenblatt!M693^3+Datenblatt!$C$6*Datenblatt!M693^2+Datenblatt!$D$6*Datenblatt!M693+Datenblatt!$E$6,IF(Übersicht!$C693=12,Datenblatt!$B$7*Datenblatt!M693^3+Datenblatt!$C$7*Datenblatt!M693^2+Datenblatt!$D$7*Datenblatt!M693+Datenblatt!$E$7,IF(Übersicht!$C693=11,Datenblatt!$B$8*Datenblatt!M693^3+Datenblatt!$C$8*Datenblatt!M693^2+Datenblatt!$D$8*Datenblatt!M693+Datenblatt!$E$8,0))))))))))))))))))</f>
        <v>#DIV/0!</v>
      </c>
      <c r="K693" t="e">
        <f>IF(AND(Übersicht!$C693=13,Datenblatt!N693&lt;Datenblatt!$T$3),0,IF(AND(Übersicht!$C693=14,Datenblatt!N693&lt;Datenblatt!$T$4),0,IF(AND(Übersicht!$C693=15,Datenblatt!N693&lt;Datenblatt!$T$5),0,IF(AND(Übersicht!$C693=16,Datenblatt!N693&lt;Datenblatt!$T$6),0,IF(AND(Übersicht!$C693=12,Datenblatt!N693&lt;Datenblatt!$T$7),0,IF(AND(Übersicht!$C693=11,Datenblatt!N693&lt;Datenblatt!$T$8),0,IF(AND($C693=13,Datenblatt!N693&gt;Datenblatt!$S$3),100,IF(AND($C693=14,Datenblatt!N693&gt;Datenblatt!$S$4),100,IF(AND($C693=15,Datenblatt!N693&gt;Datenblatt!$S$5),100,IF(AND($C693=16,Datenblatt!N693&gt;Datenblatt!$S$6),100,IF(AND($C693=12,Datenblatt!N693&gt;Datenblatt!$S$7),100,IF(AND($C693=11,Datenblatt!N693&gt;Datenblatt!$S$8),100,IF(Übersicht!$C693=13,Datenblatt!$B$11*Datenblatt!N693^3+Datenblatt!$C$11*Datenblatt!N693^2+Datenblatt!$D$11*Datenblatt!N693+Datenblatt!$E$11,IF(Übersicht!$C693=14,Datenblatt!$B$12*Datenblatt!N693^3+Datenblatt!$C$12*Datenblatt!N693^2+Datenblatt!$D$12*Datenblatt!N693+Datenblatt!$E$12,IF(Übersicht!$C693=15,Datenblatt!$B$13*Datenblatt!N693^3+Datenblatt!$C$13*Datenblatt!N693^2+Datenblatt!$D$13*Datenblatt!N693+Datenblatt!$E$13,IF(Übersicht!$C693=16,Datenblatt!$B$14*Datenblatt!N693^3+Datenblatt!$C$14*Datenblatt!N693^2+Datenblatt!$D$14*Datenblatt!N693+Datenblatt!$E$14,IF(Übersicht!$C693=12,Datenblatt!$B$15*Datenblatt!N693^3+Datenblatt!$C$15*Datenblatt!N693^2+Datenblatt!$D$15*Datenblatt!N693+Datenblatt!$E$15,IF(Übersicht!$C693=11,Datenblatt!$B$16*Datenblatt!N693^3+Datenblatt!$C$16*Datenblatt!N693^2+Datenblatt!$D$16*Datenblatt!N693+Datenblatt!$E$16,0))))))))))))))))))</f>
        <v>#DIV/0!</v>
      </c>
      <c r="L693">
        <f>IF(AND($C693=13,G693&lt;Datenblatt!$V$3),0,IF(AND($C693=14,G693&lt;Datenblatt!$V$4),0,IF(AND($C693=15,G693&lt;Datenblatt!$V$5),0,IF(AND($C693=16,G693&lt;Datenblatt!$V$6),0,IF(AND($C693=12,G693&lt;Datenblatt!$V$7),0,IF(AND($C693=11,G693&lt;Datenblatt!$V$8),0,IF(AND($C693=13,G693&gt;Datenblatt!$U$3),100,IF(AND($C693=14,G693&gt;Datenblatt!$U$4),100,IF(AND($C693=15,G693&gt;Datenblatt!$U$5),100,IF(AND($C693=16,G693&gt;Datenblatt!$U$6),100,IF(AND($C693=12,G693&gt;Datenblatt!$U$7),100,IF(AND($C693=11,G693&gt;Datenblatt!$U$8),100,IF($C693=13,(Datenblatt!$B$19*Übersicht!G693^3)+(Datenblatt!$C$19*Übersicht!G693^2)+(Datenblatt!$D$19*Übersicht!G693)+Datenblatt!$E$19,IF($C693=14,(Datenblatt!$B$20*Übersicht!G693^3)+(Datenblatt!$C$20*Übersicht!G693^2)+(Datenblatt!$D$20*Übersicht!G693)+Datenblatt!$E$20,IF($C693=15,(Datenblatt!$B$21*Übersicht!G693^3)+(Datenblatt!$C$21*Übersicht!G693^2)+(Datenblatt!$D$21*Übersicht!G693)+Datenblatt!$E$21,IF($C693=16,(Datenblatt!$B$22*Übersicht!G693^3)+(Datenblatt!$C$22*Übersicht!G693^2)+(Datenblatt!$D$22*Übersicht!G693)+Datenblatt!$E$22,IF($C693=12,(Datenblatt!$B$23*Übersicht!G693^3)+(Datenblatt!$C$23*Übersicht!G693^2)+(Datenblatt!$D$23*Übersicht!G693)+Datenblatt!$E$23,IF($C693=11,(Datenblatt!$B$24*Übersicht!G693^3)+(Datenblatt!$C$24*Übersicht!G693^2)+(Datenblatt!$D$24*Übersicht!G693)+Datenblatt!$E$24,0))))))))))))))))))</f>
        <v>0</v>
      </c>
      <c r="M693">
        <f>IF(AND(H693="",C693=11),Datenblatt!$I$26,IF(AND(H693="",C693=12),Datenblatt!$I$26,IF(AND(H693="",C693=16),Datenblatt!$I$27,IF(AND(H693="",C693=15),Datenblatt!$I$26,IF(AND(H693="",C693=14),Datenblatt!$I$26,IF(AND(H693="",C693=13),Datenblatt!$I$26,IF(AND($C693=13,H693&gt;Datenblatt!$X$3),0,IF(AND($C693=14,H693&gt;Datenblatt!$X$4),0,IF(AND($C693=15,H693&gt;Datenblatt!$X$5),0,IF(AND($C693=16,H693&gt;Datenblatt!$X$6),0,IF(AND($C693=12,H693&gt;Datenblatt!$X$7),0,IF(AND($C693=11,H693&gt;Datenblatt!$X$8),0,IF(AND($C693=13,H693&lt;Datenblatt!$W$3),100,IF(AND($C693=14,H693&lt;Datenblatt!$W$4),100,IF(AND($C693=15,H693&lt;Datenblatt!$W$5),100,IF(AND($C693=16,H693&lt;Datenblatt!$W$6),100,IF(AND($C693=12,H693&lt;Datenblatt!$W$7),100,IF(AND($C693=11,H693&lt;Datenblatt!$W$8),100,IF($C693=13,(Datenblatt!$B$27*Übersicht!H693^3)+(Datenblatt!$C$27*Übersicht!H693^2)+(Datenblatt!$D$27*Übersicht!H693)+Datenblatt!$E$27,IF($C693=14,(Datenblatt!$B$28*Übersicht!H693^3)+(Datenblatt!$C$28*Übersicht!H693^2)+(Datenblatt!$D$28*Übersicht!H693)+Datenblatt!$E$28,IF($C693=15,(Datenblatt!$B$29*Übersicht!H693^3)+(Datenblatt!$C$29*Übersicht!H693^2)+(Datenblatt!$D$29*Übersicht!H693)+Datenblatt!$E$29,IF($C693=16,(Datenblatt!$B$30*Übersicht!H693^3)+(Datenblatt!$C$30*Übersicht!H693^2)+(Datenblatt!$D$30*Übersicht!H693)+Datenblatt!$E$30,IF($C693=12,(Datenblatt!$B$31*Übersicht!H693^3)+(Datenblatt!$C$31*Übersicht!H693^2)+(Datenblatt!$D$31*Übersicht!H693)+Datenblatt!$E$31,IF($C693=11,(Datenblatt!$B$32*Übersicht!H693^3)+(Datenblatt!$C$32*Übersicht!H693^2)+(Datenblatt!$D$32*Übersicht!H693)+Datenblatt!$E$32,0))))))))))))))))))))))))</f>
        <v>0</v>
      </c>
      <c r="N693">
        <f>IF(AND(H693="",C693=11),Datenblatt!$I$29,IF(AND(H693="",C693=12),Datenblatt!$I$29,IF(AND(H693="",C693=16),Datenblatt!$I$29,IF(AND(H693="",C693=15),Datenblatt!$I$29,IF(AND(H693="",C693=14),Datenblatt!$I$29,IF(AND(H693="",C693=13),Datenblatt!$I$29,IF(AND($C693=13,H693&gt;Datenblatt!$X$3),0,IF(AND($C693=14,H693&gt;Datenblatt!$X$4),0,IF(AND($C693=15,H693&gt;Datenblatt!$X$5),0,IF(AND($C693=16,H693&gt;Datenblatt!$X$6),0,IF(AND($C693=12,H693&gt;Datenblatt!$X$7),0,IF(AND($C693=11,H693&gt;Datenblatt!$X$8),0,IF(AND($C693=13,H693&lt;Datenblatt!$W$3),100,IF(AND($C693=14,H693&lt;Datenblatt!$W$4),100,IF(AND($C693=15,H693&lt;Datenblatt!$W$5),100,IF(AND($C693=16,H693&lt;Datenblatt!$W$6),100,IF(AND($C693=12,H693&lt;Datenblatt!$W$7),100,IF(AND($C693=11,H693&lt;Datenblatt!$W$8),100,IF($C693=13,(Datenblatt!$B$27*Übersicht!H693^3)+(Datenblatt!$C$27*Übersicht!H693^2)+(Datenblatt!$D$27*Übersicht!H693)+Datenblatt!$E$27,IF($C693=14,(Datenblatt!$B$28*Übersicht!H693^3)+(Datenblatt!$C$28*Übersicht!H693^2)+(Datenblatt!$D$28*Übersicht!H693)+Datenblatt!$E$28,IF($C693=15,(Datenblatt!$B$29*Übersicht!H693^3)+(Datenblatt!$C$29*Übersicht!H693^2)+(Datenblatt!$D$29*Übersicht!H693)+Datenblatt!$E$29,IF($C693=16,(Datenblatt!$B$30*Übersicht!H693^3)+(Datenblatt!$C$30*Übersicht!H693^2)+(Datenblatt!$D$30*Übersicht!H693)+Datenblatt!$E$30,IF($C693=12,(Datenblatt!$B$31*Übersicht!H693^3)+(Datenblatt!$C$31*Übersicht!H693^2)+(Datenblatt!$D$31*Übersicht!H693)+Datenblatt!$E$31,IF($C693=11,(Datenblatt!$B$32*Übersicht!H693^3)+(Datenblatt!$C$32*Übersicht!H693^2)+(Datenblatt!$D$32*Übersicht!H693)+Datenblatt!$E$32,0))))))))))))))))))))))))</f>
        <v>0</v>
      </c>
      <c r="O693" s="2" t="e">
        <f t="shared" si="40"/>
        <v>#DIV/0!</v>
      </c>
      <c r="P693" s="2" t="e">
        <f t="shared" si="41"/>
        <v>#DIV/0!</v>
      </c>
      <c r="R693" s="2"/>
      <c r="S693" s="2">
        <f>Datenblatt!$I$10</f>
        <v>62.816491055091916</v>
      </c>
      <c r="T693" s="2">
        <f>Datenblatt!$I$18</f>
        <v>62.379148900450787</v>
      </c>
      <c r="U693" s="2">
        <f>Datenblatt!$I$26</f>
        <v>55.885385458572635</v>
      </c>
      <c r="V693" s="2">
        <f>Datenblatt!$I$34</f>
        <v>60.727085155488531</v>
      </c>
      <c r="W693" s="7" t="e">
        <f t="shared" si="42"/>
        <v>#DIV/0!</v>
      </c>
      <c r="Y693" s="2">
        <f>Datenblatt!$I$5</f>
        <v>73.48733784597421</v>
      </c>
      <c r="Z693">
        <f>Datenblatt!$I$13</f>
        <v>79.926562848016317</v>
      </c>
      <c r="AA693">
        <f>Datenblatt!$I$21</f>
        <v>79.953620531215734</v>
      </c>
      <c r="AB693">
        <f>Datenblatt!$I$29</f>
        <v>70.851454876954847</v>
      </c>
      <c r="AC693">
        <f>Datenblatt!$I$37</f>
        <v>75.813025407742586</v>
      </c>
      <c r="AD693" s="7" t="e">
        <f t="shared" si="43"/>
        <v>#DIV/0!</v>
      </c>
    </row>
    <row r="694" spans="10:30" ht="19" x14ac:dyDescent="0.25">
      <c r="J694" s="3" t="e">
        <f>IF(AND($C694=13,Datenblatt!M694&lt;Datenblatt!$R$3),0,IF(AND($C694=14,Datenblatt!M694&lt;Datenblatt!$R$4),0,IF(AND($C694=15,Datenblatt!M694&lt;Datenblatt!$R$5),0,IF(AND($C694=16,Datenblatt!M694&lt;Datenblatt!$R$6),0,IF(AND($C694=12,Datenblatt!M694&lt;Datenblatt!$R$7),0,IF(AND($C694=11,Datenblatt!M694&lt;Datenblatt!$R$8),0,IF(AND($C694=13,Datenblatt!M694&gt;Datenblatt!$Q$3),100,IF(AND($C694=14,Datenblatt!M694&gt;Datenblatt!$Q$4),100,IF(AND($C694=15,Datenblatt!M694&gt;Datenblatt!$Q$5),100,IF(AND($C694=16,Datenblatt!M694&gt;Datenblatt!$Q$6),100,IF(AND($C694=12,Datenblatt!M694&gt;Datenblatt!$Q$7),100,IF(AND($C694=11,Datenblatt!M694&gt;Datenblatt!$Q$8),100,IF(Übersicht!$C694=13,Datenblatt!$B$3*Datenblatt!M694^3+Datenblatt!$C$3*Datenblatt!M694^2+Datenblatt!$D$3*Datenblatt!M694+Datenblatt!$E$3,IF(Übersicht!$C694=14,Datenblatt!$B$4*Datenblatt!M694^3+Datenblatt!$C$4*Datenblatt!M694^2+Datenblatt!$D$4*Datenblatt!M694+Datenblatt!$E$4,IF(Übersicht!$C694=15,Datenblatt!$B$5*Datenblatt!M694^3+Datenblatt!$C$5*Datenblatt!M694^2+Datenblatt!$D$5*Datenblatt!M694+Datenblatt!$E$5,IF(Übersicht!$C694=16,Datenblatt!$B$6*Datenblatt!M694^3+Datenblatt!$C$6*Datenblatt!M694^2+Datenblatt!$D$6*Datenblatt!M694+Datenblatt!$E$6,IF(Übersicht!$C694=12,Datenblatt!$B$7*Datenblatt!M694^3+Datenblatt!$C$7*Datenblatt!M694^2+Datenblatt!$D$7*Datenblatt!M694+Datenblatt!$E$7,IF(Übersicht!$C694=11,Datenblatt!$B$8*Datenblatt!M694^3+Datenblatt!$C$8*Datenblatt!M694^2+Datenblatt!$D$8*Datenblatt!M694+Datenblatt!$E$8,0))))))))))))))))))</f>
        <v>#DIV/0!</v>
      </c>
      <c r="K694" t="e">
        <f>IF(AND(Übersicht!$C694=13,Datenblatt!N694&lt;Datenblatt!$T$3),0,IF(AND(Übersicht!$C694=14,Datenblatt!N694&lt;Datenblatt!$T$4),0,IF(AND(Übersicht!$C694=15,Datenblatt!N694&lt;Datenblatt!$T$5),0,IF(AND(Übersicht!$C694=16,Datenblatt!N694&lt;Datenblatt!$T$6),0,IF(AND(Übersicht!$C694=12,Datenblatt!N694&lt;Datenblatt!$T$7),0,IF(AND(Übersicht!$C694=11,Datenblatt!N694&lt;Datenblatt!$T$8),0,IF(AND($C694=13,Datenblatt!N694&gt;Datenblatt!$S$3),100,IF(AND($C694=14,Datenblatt!N694&gt;Datenblatt!$S$4),100,IF(AND($C694=15,Datenblatt!N694&gt;Datenblatt!$S$5),100,IF(AND($C694=16,Datenblatt!N694&gt;Datenblatt!$S$6),100,IF(AND($C694=12,Datenblatt!N694&gt;Datenblatt!$S$7),100,IF(AND($C694=11,Datenblatt!N694&gt;Datenblatt!$S$8),100,IF(Übersicht!$C694=13,Datenblatt!$B$11*Datenblatt!N694^3+Datenblatt!$C$11*Datenblatt!N694^2+Datenblatt!$D$11*Datenblatt!N694+Datenblatt!$E$11,IF(Übersicht!$C694=14,Datenblatt!$B$12*Datenblatt!N694^3+Datenblatt!$C$12*Datenblatt!N694^2+Datenblatt!$D$12*Datenblatt!N694+Datenblatt!$E$12,IF(Übersicht!$C694=15,Datenblatt!$B$13*Datenblatt!N694^3+Datenblatt!$C$13*Datenblatt!N694^2+Datenblatt!$D$13*Datenblatt!N694+Datenblatt!$E$13,IF(Übersicht!$C694=16,Datenblatt!$B$14*Datenblatt!N694^3+Datenblatt!$C$14*Datenblatt!N694^2+Datenblatt!$D$14*Datenblatt!N694+Datenblatt!$E$14,IF(Übersicht!$C694=12,Datenblatt!$B$15*Datenblatt!N694^3+Datenblatt!$C$15*Datenblatt!N694^2+Datenblatt!$D$15*Datenblatt!N694+Datenblatt!$E$15,IF(Übersicht!$C694=11,Datenblatt!$B$16*Datenblatt!N694^3+Datenblatt!$C$16*Datenblatt!N694^2+Datenblatt!$D$16*Datenblatt!N694+Datenblatt!$E$16,0))))))))))))))))))</f>
        <v>#DIV/0!</v>
      </c>
      <c r="L694">
        <f>IF(AND($C694=13,G694&lt;Datenblatt!$V$3),0,IF(AND($C694=14,G694&lt;Datenblatt!$V$4),0,IF(AND($C694=15,G694&lt;Datenblatt!$V$5),0,IF(AND($C694=16,G694&lt;Datenblatt!$V$6),0,IF(AND($C694=12,G694&lt;Datenblatt!$V$7),0,IF(AND($C694=11,G694&lt;Datenblatt!$V$8),0,IF(AND($C694=13,G694&gt;Datenblatt!$U$3),100,IF(AND($C694=14,G694&gt;Datenblatt!$U$4),100,IF(AND($C694=15,G694&gt;Datenblatt!$U$5),100,IF(AND($C694=16,G694&gt;Datenblatt!$U$6),100,IF(AND($C694=12,G694&gt;Datenblatt!$U$7),100,IF(AND($C694=11,G694&gt;Datenblatt!$U$8),100,IF($C694=13,(Datenblatt!$B$19*Übersicht!G694^3)+(Datenblatt!$C$19*Übersicht!G694^2)+(Datenblatt!$D$19*Übersicht!G694)+Datenblatt!$E$19,IF($C694=14,(Datenblatt!$B$20*Übersicht!G694^3)+(Datenblatt!$C$20*Übersicht!G694^2)+(Datenblatt!$D$20*Übersicht!G694)+Datenblatt!$E$20,IF($C694=15,(Datenblatt!$B$21*Übersicht!G694^3)+(Datenblatt!$C$21*Übersicht!G694^2)+(Datenblatt!$D$21*Übersicht!G694)+Datenblatt!$E$21,IF($C694=16,(Datenblatt!$B$22*Übersicht!G694^3)+(Datenblatt!$C$22*Übersicht!G694^2)+(Datenblatt!$D$22*Übersicht!G694)+Datenblatt!$E$22,IF($C694=12,(Datenblatt!$B$23*Übersicht!G694^3)+(Datenblatt!$C$23*Übersicht!G694^2)+(Datenblatt!$D$23*Übersicht!G694)+Datenblatt!$E$23,IF($C694=11,(Datenblatt!$B$24*Übersicht!G694^3)+(Datenblatt!$C$24*Übersicht!G694^2)+(Datenblatt!$D$24*Übersicht!G694)+Datenblatt!$E$24,0))))))))))))))))))</f>
        <v>0</v>
      </c>
      <c r="M694">
        <f>IF(AND(H694="",C694=11),Datenblatt!$I$26,IF(AND(H694="",C694=12),Datenblatt!$I$26,IF(AND(H694="",C694=16),Datenblatt!$I$27,IF(AND(H694="",C694=15),Datenblatt!$I$26,IF(AND(H694="",C694=14),Datenblatt!$I$26,IF(AND(H694="",C694=13),Datenblatt!$I$26,IF(AND($C694=13,H694&gt;Datenblatt!$X$3),0,IF(AND($C694=14,H694&gt;Datenblatt!$X$4),0,IF(AND($C694=15,H694&gt;Datenblatt!$X$5),0,IF(AND($C694=16,H694&gt;Datenblatt!$X$6),0,IF(AND($C694=12,H694&gt;Datenblatt!$X$7),0,IF(AND($C694=11,H694&gt;Datenblatt!$X$8),0,IF(AND($C694=13,H694&lt;Datenblatt!$W$3),100,IF(AND($C694=14,H694&lt;Datenblatt!$W$4),100,IF(AND($C694=15,H694&lt;Datenblatt!$W$5),100,IF(AND($C694=16,H694&lt;Datenblatt!$W$6),100,IF(AND($C694=12,H694&lt;Datenblatt!$W$7),100,IF(AND($C694=11,H694&lt;Datenblatt!$W$8),100,IF($C694=13,(Datenblatt!$B$27*Übersicht!H694^3)+(Datenblatt!$C$27*Übersicht!H694^2)+(Datenblatt!$D$27*Übersicht!H694)+Datenblatt!$E$27,IF($C694=14,(Datenblatt!$B$28*Übersicht!H694^3)+(Datenblatt!$C$28*Übersicht!H694^2)+(Datenblatt!$D$28*Übersicht!H694)+Datenblatt!$E$28,IF($C694=15,(Datenblatt!$B$29*Übersicht!H694^3)+(Datenblatt!$C$29*Übersicht!H694^2)+(Datenblatt!$D$29*Übersicht!H694)+Datenblatt!$E$29,IF($C694=16,(Datenblatt!$B$30*Übersicht!H694^3)+(Datenblatt!$C$30*Übersicht!H694^2)+(Datenblatt!$D$30*Übersicht!H694)+Datenblatt!$E$30,IF($C694=12,(Datenblatt!$B$31*Übersicht!H694^3)+(Datenblatt!$C$31*Übersicht!H694^2)+(Datenblatt!$D$31*Übersicht!H694)+Datenblatt!$E$31,IF($C694=11,(Datenblatt!$B$32*Übersicht!H694^3)+(Datenblatt!$C$32*Übersicht!H694^2)+(Datenblatt!$D$32*Übersicht!H694)+Datenblatt!$E$32,0))))))))))))))))))))))))</f>
        <v>0</v>
      </c>
      <c r="N694">
        <f>IF(AND(H694="",C694=11),Datenblatt!$I$29,IF(AND(H694="",C694=12),Datenblatt!$I$29,IF(AND(H694="",C694=16),Datenblatt!$I$29,IF(AND(H694="",C694=15),Datenblatt!$I$29,IF(AND(H694="",C694=14),Datenblatt!$I$29,IF(AND(H694="",C694=13),Datenblatt!$I$29,IF(AND($C694=13,H694&gt;Datenblatt!$X$3),0,IF(AND($C694=14,H694&gt;Datenblatt!$X$4),0,IF(AND($C694=15,H694&gt;Datenblatt!$X$5),0,IF(AND($C694=16,H694&gt;Datenblatt!$X$6),0,IF(AND($C694=12,H694&gt;Datenblatt!$X$7),0,IF(AND($C694=11,H694&gt;Datenblatt!$X$8),0,IF(AND($C694=13,H694&lt;Datenblatt!$W$3),100,IF(AND($C694=14,H694&lt;Datenblatt!$W$4),100,IF(AND($C694=15,H694&lt;Datenblatt!$W$5),100,IF(AND($C694=16,H694&lt;Datenblatt!$W$6),100,IF(AND($C694=12,H694&lt;Datenblatt!$W$7),100,IF(AND($C694=11,H694&lt;Datenblatt!$W$8),100,IF($C694=13,(Datenblatt!$B$27*Übersicht!H694^3)+(Datenblatt!$C$27*Übersicht!H694^2)+(Datenblatt!$D$27*Übersicht!H694)+Datenblatt!$E$27,IF($C694=14,(Datenblatt!$B$28*Übersicht!H694^3)+(Datenblatt!$C$28*Übersicht!H694^2)+(Datenblatt!$D$28*Übersicht!H694)+Datenblatt!$E$28,IF($C694=15,(Datenblatt!$B$29*Übersicht!H694^3)+(Datenblatt!$C$29*Übersicht!H694^2)+(Datenblatt!$D$29*Übersicht!H694)+Datenblatt!$E$29,IF($C694=16,(Datenblatt!$B$30*Übersicht!H694^3)+(Datenblatt!$C$30*Übersicht!H694^2)+(Datenblatt!$D$30*Übersicht!H694)+Datenblatt!$E$30,IF($C694=12,(Datenblatt!$B$31*Übersicht!H694^3)+(Datenblatt!$C$31*Übersicht!H694^2)+(Datenblatt!$D$31*Übersicht!H694)+Datenblatt!$E$31,IF($C694=11,(Datenblatt!$B$32*Übersicht!H694^3)+(Datenblatt!$C$32*Übersicht!H694^2)+(Datenblatt!$D$32*Übersicht!H694)+Datenblatt!$E$32,0))))))))))))))))))))))))</f>
        <v>0</v>
      </c>
      <c r="O694" s="2" t="e">
        <f t="shared" si="40"/>
        <v>#DIV/0!</v>
      </c>
      <c r="P694" s="2" t="e">
        <f t="shared" si="41"/>
        <v>#DIV/0!</v>
      </c>
      <c r="R694" s="2"/>
      <c r="S694" s="2">
        <f>Datenblatt!$I$10</f>
        <v>62.816491055091916</v>
      </c>
      <c r="T694" s="2">
        <f>Datenblatt!$I$18</f>
        <v>62.379148900450787</v>
      </c>
      <c r="U694" s="2">
        <f>Datenblatt!$I$26</f>
        <v>55.885385458572635</v>
      </c>
      <c r="V694" s="2">
        <f>Datenblatt!$I$34</f>
        <v>60.727085155488531</v>
      </c>
      <c r="W694" s="7" t="e">
        <f t="shared" si="42"/>
        <v>#DIV/0!</v>
      </c>
      <c r="Y694" s="2">
        <f>Datenblatt!$I$5</f>
        <v>73.48733784597421</v>
      </c>
      <c r="Z694">
        <f>Datenblatt!$I$13</f>
        <v>79.926562848016317</v>
      </c>
      <c r="AA694">
        <f>Datenblatt!$I$21</f>
        <v>79.953620531215734</v>
      </c>
      <c r="AB694">
        <f>Datenblatt!$I$29</f>
        <v>70.851454876954847</v>
      </c>
      <c r="AC694">
        <f>Datenblatt!$I$37</f>
        <v>75.813025407742586</v>
      </c>
      <c r="AD694" s="7" t="e">
        <f t="shared" si="43"/>
        <v>#DIV/0!</v>
      </c>
    </row>
    <row r="695" spans="10:30" ht="19" x14ac:dyDescent="0.25">
      <c r="J695" s="3" t="e">
        <f>IF(AND($C695=13,Datenblatt!M695&lt;Datenblatt!$R$3),0,IF(AND($C695=14,Datenblatt!M695&lt;Datenblatt!$R$4),0,IF(AND($C695=15,Datenblatt!M695&lt;Datenblatt!$R$5),0,IF(AND($C695=16,Datenblatt!M695&lt;Datenblatt!$R$6),0,IF(AND($C695=12,Datenblatt!M695&lt;Datenblatt!$R$7),0,IF(AND($C695=11,Datenblatt!M695&lt;Datenblatt!$R$8),0,IF(AND($C695=13,Datenblatt!M695&gt;Datenblatt!$Q$3),100,IF(AND($C695=14,Datenblatt!M695&gt;Datenblatt!$Q$4),100,IF(AND($C695=15,Datenblatt!M695&gt;Datenblatt!$Q$5),100,IF(AND($C695=16,Datenblatt!M695&gt;Datenblatt!$Q$6),100,IF(AND($C695=12,Datenblatt!M695&gt;Datenblatt!$Q$7),100,IF(AND($C695=11,Datenblatt!M695&gt;Datenblatt!$Q$8),100,IF(Übersicht!$C695=13,Datenblatt!$B$3*Datenblatt!M695^3+Datenblatt!$C$3*Datenblatt!M695^2+Datenblatt!$D$3*Datenblatt!M695+Datenblatt!$E$3,IF(Übersicht!$C695=14,Datenblatt!$B$4*Datenblatt!M695^3+Datenblatt!$C$4*Datenblatt!M695^2+Datenblatt!$D$4*Datenblatt!M695+Datenblatt!$E$4,IF(Übersicht!$C695=15,Datenblatt!$B$5*Datenblatt!M695^3+Datenblatt!$C$5*Datenblatt!M695^2+Datenblatt!$D$5*Datenblatt!M695+Datenblatt!$E$5,IF(Übersicht!$C695=16,Datenblatt!$B$6*Datenblatt!M695^3+Datenblatt!$C$6*Datenblatt!M695^2+Datenblatt!$D$6*Datenblatt!M695+Datenblatt!$E$6,IF(Übersicht!$C695=12,Datenblatt!$B$7*Datenblatt!M695^3+Datenblatt!$C$7*Datenblatt!M695^2+Datenblatt!$D$7*Datenblatt!M695+Datenblatt!$E$7,IF(Übersicht!$C695=11,Datenblatt!$B$8*Datenblatt!M695^3+Datenblatt!$C$8*Datenblatt!M695^2+Datenblatt!$D$8*Datenblatt!M695+Datenblatt!$E$8,0))))))))))))))))))</f>
        <v>#DIV/0!</v>
      </c>
      <c r="K695" t="e">
        <f>IF(AND(Übersicht!$C695=13,Datenblatt!N695&lt;Datenblatt!$T$3),0,IF(AND(Übersicht!$C695=14,Datenblatt!N695&lt;Datenblatt!$T$4),0,IF(AND(Übersicht!$C695=15,Datenblatt!N695&lt;Datenblatt!$T$5),0,IF(AND(Übersicht!$C695=16,Datenblatt!N695&lt;Datenblatt!$T$6),0,IF(AND(Übersicht!$C695=12,Datenblatt!N695&lt;Datenblatt!$T$7),0,IF(AND(Übersicht!$C695=11,Datenblatt!N695&lt;Datenblatt!$T$8),0,IF(AND($C695=13,Datenblatt!N695&gt;Datenblatt!$S$3),100,IF(AND($C695=14,Datenblatt!N695&gt;Datenblatt!$S$4),100,IF(AND($C695=15,Datenblatt!N695&gt;Datenblatt!$S$5),100,IF(AND($C695=16,Datenblatt!N695&gt;Datenblatt!$S$6),100,IF(AND($C695=12,Datenblatt!N695&gt;Datenblatt!$S$7),100,IF(AND($C695=11,Datenblatt!N695&gt;Datenblatt!$S$8),100,IF(Übersicht!$C695=13,Datenblatt!$B$11*Datenblatt!N695^3+Datenblatt!$C$11*Datenblatt!N695^2+Datenblatt!$D$11*Datenblatt!N695+Datenblatt!$E$11,IF(Übersicht!$C695=14,Datenblatt!$B$12*Datenblatt!N695^3+Datenblatt!$C$12*Datenblatt!N695^2+Datenblatt!$D$12*Datenblatt!N695+Datenblatt!$E$12,IF(Übersicht!$C695=15,Datenblatt!$B$13*Datenblatt!N695^3+Datenblatt!$C$13*Datenblatt!N695^2+Datenblatt!$D$13*Datenblatt!N695+Datenblatt!$E$13,IF(Übersicht!$C695=16,Datenblatt!$B$14*Datenblatt!N695^3+Datenblatt!$C$14*Datenblatt!N695^2+Datenblatt!$D$14*Datenblatt!N695+Datenblatt!$E$14,IF(Übersicht!$C695=12,Datenblatt!$B$15*Datenblatt!N695^3+Datenblatt!$C$15*Datenblatt!N695^2+Datenblatt!$D$15*Datenblatt!N695+Datenblatt!$E$15,IF(Übersicht!$C695=11,Datenblatt!$B$16*Datenblatt!N695^3+Datenblatt!$C$16*Datenblatt!N695^2+Datenblatt!$D$16*Datenblatt!N695+Datenblatt!$E$16,0))))))))))))))))))</f>
        <v>#DIV/0!</v>
      </c>
      <c r="L695">
        <f>IF(AND($C695=13,G695&lt;Datenblatt!$V$3),0,IF(AND($C695=14,G695&lt;Datenblatt!$V$4),0,IF(AND($C695=15,G695&lt;Datenblatt!$V$5),0,IF(AND($C695=16,G695&lt;Datenblatt!$V$6),0,IF(AND($C695=12,G695&lt;Datenblatt!$V$7),0,IF(AND($C695=11,G695&lt;Datenblatt!$V$8),0,IF(AND($C695=13,G695&gt;Datenblatt!$U$3),100,IF(AND($C695=14,G695&gt;Datenblatt!$U$4),100,IF(AND($C695=15,G695&gt;Datenblatt!$U$5),100,IF(AND($C695=16,G695&gt;Datenblatt!$U$6),100,IF(AND($C695=12,G695&gt;Datenblatt!$U$7),100,IF(AND($C695=11,G695&gt;Datenblatt!$U$8),100,IF($C695=13,(Datenblatt!$B$19*Übersicht!G695^3)+(Datenblatt!$C$19*Übersicht!G695^2)+(Datenblatt!$D$19*Übersicht!G695)+Datenblatt!$E$19,IF($C695=14,(Datenblatt!$B$20*Übersicht!G695^3)+(Datenblatt!$C$20*Übersicht!G695^2)+(Datenblatt!$D$20*Übersicht!G695)+Datenblatt!$E$20,IF($C695=15,(Datenblatt!$B$21*Übersicht!G695^3)+(Datenblatt!$C$21*Übersicht!G695^2)+(Datenblatt!$D$21*Übersicht!G695)+Datenblatt!$E$21,IF($C695=16,(Datenblatt!$B$22*Übersicht!G695^3)+(Datenblatt!$C$22*Übersicht!G695^2)+(Datenblatt!$D$22*Übersicht!G695)+Datenblatt!$E$22,IF($C695=12,(Datenblatt!$B$23*Übersicht!G695^3)+(Datenblatt!$C$23*Übersicht!G695^2)+(Datenblatt!$D$23*Übersicht!G695)+Datenblatt!$E$23,IF($C695=11,(Datenblatt!$B$24*Übersicht!G695^3)+(Datenblatt!$C$24*Übersicht!G695^2)+(Datenblatt!$D$24*Übersicht!G695)+Datenblatt!$E$24,0))))))))))))))))))</f>
        <v>0</v>
      </c>
      <c r="M695">
        <f>IF(AND(H695="",C695=11),Datenblatt!$I$26,IF(AND(H695="",C695=12),Datenblatt!$I$26,IF(AND(H695="",C695=16),Datenblatt!$I$27,IF(AND(H695="",C695=15),Datenblatt!$I$26,IF(AND(H695="",C695=14),Datenblatt!$I$26,IF(AND(H695="",C695=13),Datenblatt!$I$26,IF(AND($C695=13,H695&gt;Datenblatt!$X$3),0,IF(AND($C695=14,H695&gt;Datenblatt!$X$4),0,IF(AND($C695=15,H695&gt;Datenblatt!$X$5),0,IF(AND($C695=16,H695&gt;Datenblatt!$X$6),0,IF(AND($C695=12,H695&gt;Datenblatt!$X$7),0,IF(AND($C695=11,H695&gt;Datenblatt!$X$8),0,IF(AND($C695=13,H695&lt;Datenblatt!$W$3),100,IF(AND($C695=14,H695&lt;Datenblatt!$W$4),100,IF(AND($C695=15,H695&lt;Datenblatt!$W$5),100,IF(AND($C695=16,H695&lt;Datenblatt!$W$6),100,IF(AND($C695=12,H695&lt;Datenblatt!$W$7),100,IF(AND($C695=11,H695&lt;Datenblatt!$W$8),100,IF($C695=13,(Datenblatt!$B$27*Übersicht!H695^3)+(Datenblatt!$C$27*Übersicht!H695^2)+(Datenblatt!$D$27*Übersicht!H695)+Datenblatt!$E$27,IF($C695=14,(Datenblatt!$B$28*Übersicht!H695^3)+(Datenblatt!$C$28*Übersicht!H695^2)+(Datenblatt!$D$28*Übersicht!H695)+Datenblatt!$E$28,IF($C695=15,(Datenblatt!$B$29*Übersicht!H695^3)+(Datenblatt!$C$29*Übersicht!H695^2)+(Datenblatt!$D$29*Übersicht!H695)+Datenblatt!$E$29,IF($C695=16,(Datenblatt!$B$30*Übersicht!H695^3)+(Datenblatt!$C$30*Übersicht!H695^2)+(Datenblatt!$D$30*Übersicht!H695)+Datenblatt!$E$30,IF($C695=12,(Datenblatt!$B$31*Übersicht!H695^3)+(Datenblatt!$C$31*Übersicht!H695^2)+(Datenblatt!$D$31*Übersicht!H695)+Datenblatt!$E$31,IF($C695=11,(Datenblatt!$B$32*Übersicht!H695^3)+(Datenblatt!$C$32*Übersicht!H695^2)+(Datenblatt!$D$32*Übersicht!H695)+Datenblatt!$E$32,0))))))))))))))))))))))))</f>
        <v>0</v>
      </c>
      <c r="N695">
        <f>IF(AND(H695="",C695=11),Datenblatt!$I$29,IF(AND(H695="",C695=12),Datenblatt!$I$29,IF(AND(H695="",C695=16),Datenblatt!$I$29,IF(AND(H695="",C695=15),Datenblatt!$I$29,IF(AND(H695="",C695=14),Datenblatt!$I$29,IF(AND(H695="",C695=13),Datenblatt!$I$29,IF(AND($C695=13,H695&gt;Datenblatt!$X$3),0,IF(AND($C695=14,H695&gt;Datenblatt!$X$4),0,IF(AND($C695=15,H695&gt;Datenblatt!$X$5),0,IF(AND($C695=16,H695&gt;Datenblatt!$X$6),0,IF(AND($C695=12,H695&gt;Datenblatt!$X$7),0,IF(AND($C695=11,H695&gt;Datenblatt!$X$8),0,IF(AND($C695=13,H695&lt;Datenblatt!$W$3),100,IF(AND($C695=14,H695&lt;Datenblatt!$W$4),100,IF(AND($C695=15,H695&lt;Datenblatt!$W$5),100,IF(AND($C695=16,H695&lt;Datenblatt!$W$6),100,IF(AND($C695=12,H695&lt;Datenblatt!$W$7),100,IF(AND($C695=11,H695&lt;Datenblatt!$W$8),100,IF($C695=13,(Datenblatt!$B$27*Übersicht!H695^3)+(Datenblatt!$C$27*Übersicht!H695^2)+(Datenblatt!$D$27*Übersicht!H695)+Datenblatt!$E$27,IF($C695=14,(Datenblatt!$B$28*Übersicht!H695^3)+(Datenblatt!$C$28*Übersicht!H695^2)+(Datenblatt!$D$28*Übersicht!H695)+Datenblatt!$E$28,IF($C695=15,(Datenblatt!$B$29*Übersicht!H695^3)+(Datenblatt!$C$29*Übersicht!H695^2)+(Datenblatt!$D$29*Übersicht!H695)+Datenblatt!$E$29,IF($C695=16,(Datenblatt!$B$30*Übersicht!H695^3)+(Datenblatt!$C$30*Übersicht!H695^2)+(Datenblatt!$D$30*Übersicht!H695)+Datenblatt!$E$30,IF($C695=12,(Datenblatt!$B$31*Übersicht!H695^3)+(Datenblatt!$C$31*Übersicht!H695^2)+(Datenblatt!$D$31*Übersicht!H695)+Datenblatt!$E$31,IF($C695=11,(Datenblatt!$B$32*Übersicht!H695^3)+(Datenblatt!$C$32*Übersicht!H695^2)+(Datenblatt!$D$32*Übersicht!H695)+Datenblatt!$E$32,0))))))))))))))))))))))))</f>
        <v>0</v>
      </c>
      <c r="O695" s="2" t="e">
        <f t="shared" si="40"/>
        <v>#DIV/0!</v>
      </c>
      <c r="P695" s="2" t="e">
        <f t="shared" si="41"/>
        <v>#DIV/0!</v>
      </c>
      <c r="R695" s="2"/>
      <c r="S695" s="2">
        <f>Datenblatt!$I$10</f>
        <v>62.816491055091916</v>
      </c>
      <c r="T695" s="2">
        <f>Datenblatt!$I$18</f>
        <v>62.379148900450787</v>
      </c>
      <c r="U695" s="2">
        <f>Datenblatt!$I$26</f>
        <v>55.885385458572635</v>
      </c>
      <c r="V695" s="2">
        <f>Datenblatt!$I$34</f>
        <v>60.727085155488531</v>
      </c>
      <c r="W695" s="7" t="e">
        <f t="shared" si="42"/>
        <v>#DIV/0!</v>
      </c>
      <c r="Y695" s="2">
        <f>Datenblatt!$I$5</f>
        <v>73.48733784597421</v>
      </c>
      <c r="Z695">
        <f>Datenblatt!$I$13</f>
        <v>79.926562848016317</v>
      </c>
      <c r="AA695">
        <f>Datenblatt!$I$21</f>
        <v>79.953620531215734</v>
      </c>
      <c r="AB695">
        <f>Datenblatt!$I$29</f>
        <v>70.851454876954847</v>
      </c>
      <c r="AC695">
        <f>Datenblatt!$I$37</f>
        <v>75.813025407742586</v>
      </c>
      <c r="AD695" s="7" t="e">
        <f t="shared" si="43"/>
        <v>#DIV/0!</v>
      </c>
    </row>
    <row r="696" spans="10:30" ht="19" x14ac:dyDescent="0.25">
      <c r="J696" s="3" t="e">
        <f>IF(AND($C696=13,Datenblatt!M696&lt;Datenblatt!$R$3),0,IF(AND($C696=14,Datenblatt!M696&lt;Datenblatt!$R$4),0,IF(AND($C696=15,Datenblatt!M696&lt;Datenblatt!$R$5),0,IF(AND($C696=16,Datenblatt!M696&lt;Datenblatt!$R$6),0,IF(AND($C696=12,Datenblatt!M696&lt;Datenblatt!$R$7),0,IF(AND($C696=11,Datenblatt!M696&lt;Datenblatt!$R$8),0,IF(AND($C696=13,Datenblatt!M696&gt;Datenblatt!$Q$3),100,IF(AND($C696=14,Datenblatt!M696&gt;Datenblatt!$Q$4),100,IF(AND($C696=15,Datenblatt!M696&gt;Datenblatt!$Q$5),100,IF(AND($C696=16,Datenblatt!M696&gt;Datenblatt!$Q$6),100,IF(AND($C696=12,Datenblatt!M696&gt;Datenblatt!$Q$7),100,IF(AND($C696=11,Datenblatt!M696&gt;Datenblatt!$Q$8),100,IF(Übersicht!$C696=13,Datenblatt!$B$3*Datenblatt!M696^3+Datenblatt!$C$3*Datenblatt!M696^2+Datenblatt!$D$3*Datenblatt!M696+Datenblatt!$E$3,IF(Übersicht!$C696=14,Datenblatt!$B$4*Datenblatt!M696^3+Datenblatt!$C$4*Datenblatt!M696^2+Datenblatt!$D$4*Datenblatt!M696+Datenblatt!$E$4,IF(Übersicht!$C696=15,Datenblatt!$B$5*Datenblatt!M696^3+Datenblatt!$C$5*Datenblatt!M696^2+Datenblatt!$D$5*Datenblatt!M696+Datenblatt!$E$5,IF(Übersicht!$C696=16,Datenblatt!$B$6*Datenblatt!M696^3+Datenblatt!$C$6*Datenblatt!M696^2+Datenblatt!$D$6*Datenblatt!M696+Datenblatt!$E$6,IF(Übersicht!$C696=12,Datenblatt!$B$7*Datenblatt!M696^3+Datenblatt!$C$7*Datenblatt!M696^2+Datenblatt!$D$7*Datenblatt!M696+Datenblatt!$E$7,IF(Übersicht!$C696=11,Datenblatt!$B$8*Datenblatt!M696^3+Datenblatt!$C$8*Datenblatt!M696^2+Datenblatt!$D$8*Datenblatt!M696+Datenblatt!$E$8,0))))))))))))))))))</f>
        <v>#DIV/0!</v>
      </c>
      <c r="K696" t="e">
        <f>IF(AND(Übersicht!$C696=13,Datenblatt!N696&lt;Datenblatt!$T$3),0,IF(AND(Übersicht!$C696=14,Datenblatt!N696&lt;Datenblatt!$T$4),0,IF(AND(Übersicht!$C696=15,Datenblatt!N696&lt;Datenblatt!$T$5),0,IF(AND(Übersicht!$C696=16,Datenblatt!N696&lt;Datenblatt!$T$6),0,IF(AND(Übersicht!$C696=12,Datenblatt!N696&lt;Datenblatt!$T$7),0,IF(AND(Übersicht!$C696=11,Datenblatt!N696&lt;Datenblatt!$T$8),0,IF(AND($C696=13,Datenblatt!N696&gt;Datenblatt!$S$3),100,IF(AND($C696=14,Datenblatt!N696&gt;Datenblatt!$S$4),100,IF(AND($C696=15,Datenblatt!N696&gt;Datenblatt!$S$5),100,IF(AND($C696=16,Datenblatt!N696&gt;Datenblatt!$S$6),100,IF(AND($C696=12,Datenblatt!N696&gt;Datenblatt!$S$7),100,IF(AND($C696=11,Datenblatt!N696&gt;Datenblatt!$S$8),100,IF(Übersicht!$C696=13,Datenblatt!$B$11*Datenblatt!N696^3+Datenblatt!$C$11*Datenblatt!N696^2+Datenblatt!$D$11*Datenblatt!N696+Datenblatt!$E$11,IF(Übersicht!$C696=14,Datenblatt!$B$12*Datenblatt!N696^3+Datenblatt!$C$12*Datenblatt!N696^2+Datenblatt!$D$12*Datenblatt!N696+Datenblatt!$E$12,IF(Übersicht!$C696=15,Datenblatt!$B$13*Datenblatt!N696^3+Datenblatt!$C$13*Datenblatt!N696^2+Datenblatt!$D$13*Datenblatt!N696+Datenblatt!$E$13,IF(Übersicht!$C696=16,Datenblatt!$B$14*Datenblatt!N696^3+Datenblatt!$C$14*Datenblatt!N696^2+Datenblatt!$D$14*Datenblatt!N696+Datenblatt!$E$14,IF(Übersicht!$C696=12,Datenblatt!$B$15*Datenblatt!N696^3+Datenblatt!$C$15*Datenblatt!N696^2+Datenblatt!$D$15*Datenblatt!N696+Datenblatt!$E$15,IF(Übersicht!$C696=11,Datenblatt!$B$16*Datenblatt!N696^3+Datenblatt!$C$16*Datenblatt!N696^2+Datenblatt!$D$16*Datenblatt!N696+Datenblatt!$E$16,0))))))))))))))))))</f>
        <v>#DIV/0!</v>
      </c>
      <c r="L696">
        <f>IF(AND($C696=13,G696&lt;Datenblatt!$V$3),0,IF(AND($C696=14,G696&lt;Datenblatt!$V$4),0,IF(AND($C696=15,G696&lt;Datenblatt!$V$5),0,IF(AND($C696=16,G696&lt;Datenblatt!$V$6),0,IF(AND($C696=12,G696&lt;Datenblatt!$V$7),0,IF(AND($C696=11,G696&lt;Datenblatt!$V$8),0,IF(AND($C696=13,G696&gt;Datenblatt!$U$3),100,IF(AND($C696=14,G696&gt;Datenblatt!$U$4),100,IF(AND($C696=15,G696&gt;Datenblatt!$U$5),100,IF(AND($C696=16,G696&gt;Datenblatt!$U$6),100,IF(AND($C696=12,G696&gt;Datenblatt!$U$7),100,IF(AND($C696=11,G696&gt;Datenblatt!$U$8),100,IF($C696=13,(Datenblatt!$B$19*Übersicht!G696^3)+(Datenblatt!$C$19*Übersicht!G696^2)+(Datenblatt!$D$19*Übersicht!G696)+Datenblatt!$E$19,IF($C696=14,(Datenblatt!$B$20*Übersicht!G696^3)+(Datenblatt!$C$20*Übersicht!G696^2)+(Datenblatt!$D$20*Übersicht!G696)+Datenblatt!$E$20,IF($C696=15,(Datenblatt!$B$21*Übersicht!G696^3)+(Datenblatt!$C$21*Übersicht!G696^2)+(Datenblatt!$D$21*Übersicht!G696)+Datenblatt!$E$21,IF($C696=16,(Datenblatt!$B$22*Übersicht!G696^3)+(Datenblatt!$C$22*Übersicht!G696^2)+(Datenblatt!$D$22*Übersicht!G696)+Datenblatt!$E$22,IF($C696=12,(Datenblatt!$B$23*Übersicht!G696^3)+(Datenblatt!$C$23*Übersicht!G696^2)+(Datenblatt!$D$23*Übersicht!G696)+Datenblatt!$E$23,IF($C696=11,(Datenblatt!$B$24*Übersicht!G696^3)+(Datenblatt!$C$24*Übersicht!G696^2)+(Datenblatt!$D$24*Übersicht!G696)+Datenblatt!$E$24,0))))))))))))))))))</f>
        <v>0</v>
      </c>
      <c r="M696">
        <f>IF(AND(H696="",C696=11),Datenblatt!$I$26,IF(AND(H696="",C696=12),Datenblatt!$I$26,IF(AND(H696="",C696=16),Datenblatt!$I$27,IF(AND(H696="",C696=15),Datenblatt!$I$26,IF(AND(H696="",C696=14),Datenblatt!$I$26,IF(AND(H696="",C696=13),Datenblatt!$I$26,IF(AND($C696=13,H696&gt;Datenblatt!$X$3),0,IF(AND($C696=14,H696&gt;Datenblatt!$X$4),0,IF(AND($C696=15,H696&gt;Datenblatt!$X$5),0,IF(AND($C696=16,H696&gt;Datenblatt!$X$6),0,IF(AND($C696=12,H696&gt;Datenblatt!$X$7),0,IF(AND($C696=11,H696&gt;Datenblatt!$X$8),0,IF(AND($C696=13,H696&lt;Datenblatt!$W$3),100,IF(AND($C696=14,H696&lt;Datenblatt!$W$4),100,IF(AND($C696=15,H696&lt;Datenblatt!$W$5),100,IF(AND($C696=16,H696&lt;Datenblatt!$W$6),100,IF(AND($C696=12,H696&lt;Datenblatt!$W$7),100,IF(AND($C696=11,H696&lt;Datenblatt!$W$8),100,IF($C696=13,(Datenblatt!$B$27*Übersicht!H696^3)+(Datenblatt!$C$27*Übersicht!H696^2)+(Datenblatt!$D$27*Übersicht!H696)+Datenblatt!$E$27,IF($C696=14,(Datenblatt!$B$28*Übersicht!H696^3)+(Datenblatt!$C$28*Übersicht!H696^2)+(Datenblatt!$D$28*Übersicht!H696)+Datenblatt!$E$28,IF($C696=15,(Datenblatt!$B$29*Übersicht!H696^3)+(Datenblatt!$C$29*Übersicht!H696^2)+(Datenblatt!$D$29*Übersicht!H696)+Datenblatt!$E$29,IF($C696=16,(Datenblatt!$B$30*Übersicht!H696^3)+(Datenblatt!$C$30*Übersicht!H696^2)+(Datenblatt!$D$30*Übersicht!H696)+Datenblatt!$E$30,IF($C696=12,(Datenblatt!$B$31*Übersicht!H696^3)+(Datenblatt!$C$31*Übersicht!H696^2)+(Datenblatt!$D$31*Übersicht!H696)+Datenblatt!$E$31,IF($C696=11,(Datenblatt!$B$32*Übersicht!H696^3)+(Datenblatt!$C$32*Übersicht!H696^2)+(Datenblatt!$D$32*Übersicht!H696)+Datenblatt!$E$32,0))))))))))))))))))))))))</f>
        <v>0</v>
      </c>
      <c r="N696">
        <f>IF(AND(H696="",C696=11),Datenblatt!$I$29,IF(AND(H696="",C696=12),Datenblatt!$I$29,IF(AND(H696="",C696=16),Datenblatt!$I$29,IF(AND(H696="",C696=15),Datenblatt!$I$29,IF(AND(H696="",C696=14),Datenblatt!$I$29,IF(AND(H696="",C696=13),Datenblatt!$I$29,IF(AND($C696=13,H696&gt;Datenblatt!$X$3),0,IF(AND($C696=14,H696&gt;Datenblatt!$X$4),0,IF(AND($C696=15,H696&gt;Datenblatt!$X$5),0,IF(AND($C696=16,H696&gt;Datenblatt!$X$6),0,IF(AND($C696=12,H696&gt;Datenblatt!$X$7),0,IF(AND($C696=11,H696&gt;Datenblatt!$X$8),0,IF(AND($C696=13,H696&lt;Datenblatt!$W$3),100,IF(AND($C696=14,H696&lt;Datenblatt!$W$4),100,IF(AND($C696=15,H696&lt;Datenblatt!$W$5),100,IF(AND($C696=16,H696&lt;Datenblatt!$W$6),100,IF(AND($C696=12,H696&lt;Datenblatt!$W$7),100,IF(AND($C696=11,H696&lt;Datenblatt!$W$8),100,IF($C696=13,(Datenblatt!$B$27*Übersicht!H696^3)+(Datenblatt!$C$27*Übersicht!H696^2)+(Datenblatt!$D$27*Übersicht!H696)+Datenblatt!$E$27,IF($C696=14,(Datenblatt!$B$28*Übersicht!H696^3)+(Datenblatt!$C$28*Übersicht!H696^2)+(Datenblatt!$D$28*Übersicht!H696)+Datenblatt!$E$28,IF($C696=15,(Datenblatt!$B$29*Übersicht!H696^3)+(Datenblatt!$C$29*Übersicht!H696^2)+(Datenblatt!$D$29*Übersicht!H696)+Datenblatt!$E$29,IF($C696=16,(Datenblatt!$B$30*Übersicht!H696^3)+(Datenblatt!$C$30*Übersicht!H696^2)+(Datenblatt!$D$30*Übersicht!H696)+Datenblatt!$E$30,IF($C696=12,(Datenblatt!$B$31*Übersicht!H696^3)+(Datenblatt!$C$31*Übersicht!H696^2)+(Datenblatt!$D$31*Übersicht!H696)+Datenblatt!$E$31,IF($C696=11,(Datenblatt!$B$32*Übersicht!H696^3)+(Datenblatt!$C$32*Übersicht!H696^2)+(Datenblatt!$D$32*Übersicht!H696)+Datenblatt!$E$32,0))))))))))))))))))))))))</f>
        <v>0</v>
      </c>
      <c r="O696" s="2" t="e">
        <f t="shared" si="40"/>
        <v>#DIV/0!</v>
      </c>
      <c r="P696" s="2" t="e">
        <f t="shared" si="41"/>
        <v>#DIV/0!</v>
      </c>
      <c r="R696" s="2"/>
      <c r="S696" s="2">
        <f>Datenblatt!$I$10</f>
        <v>62.816491055091916</v>
      </c>
      <c r="T696" s="2">
        <f>Datenblatt!$I$18</f>
        <v>62.379148900450787</v>
      </c>
      <c r="U696" s="2">
        <f>Datenblatt!$I$26</f>
        <v>55.885385458572635</v>
      </c>
      <c r="V696" s="2">
        <f>Datenblatt!$I$34</f>
        <v>60.727085155488531</v>
      </c>
      <c r="W696" s="7" t="e">
        <f t="shared" si="42"/>
        <v>#DIV/0!</v>
      </c>
      <c r="Y696" s="2">
        <f>Datenblatt!$I$5</f>
        <v>73.48733784597421</v>
      </c>
      <c r="Z696">
        <f>Datenblatt!$I$13</f>
        <v>79.926562848016317</v>
      </c>
      <c r="AA696">
        <f>Datenblatt!$I$21</f>
        <v>79.953620531215734</v>
      </c>
      <c r="AB696">
        <f>Datenblatt!$I$29</f>
        <v>70.851454876954847</v>
      </c>
      <c r="AC696">
        <f>Datenblatt!$I$37</f>
        <v>75.813025407742586</v>
      </c>
      <c r="AD696" s="7" t="e">
        <f t="shared" si="43"/>
        <v>#DIV/0!</v>
      </c>
    </row>
    <row r="697" spans="10:30" ht="19" x14ac:dyDescent="0.25">
      <c r="J697" s="3" t="e">
        <f>IF(AND($C697=13,Datenblatt!M697&lt;Datenblatt!$R$3),0,IF(AND($C697=14,Datenblatt!M697&lt;Datenblatt!$R$4),0,IF(AND($C697=15,Datenblatt!M697&lt;Datenblatt!$R$5),0,IF(AND($C697=16,Datenblatt!M697&lt;Datenblatt!$R$6),0,IF(AND($C697=12,Datenblatt!M697&lt;Datenblatt!$R$7),0,IF(AND($C697=11,Datenblatt!M697&lt;Datenblatt!$R$8),0,IF(AND($C697=13,Datenblatt!M697&gt;Datenblatt!$Q$3),100,IF(AND($C697=14,Datenblatt!M697&gt;Datenblatt!$Q$4),100,IF(AND($C697=15,Datenblatt!M697&gt;Datenblatt!$Q$5),100,IF(AND($C697=16,Datenblatt!M697&gt;Datenblatt!$Q$6),100,IF(AND($C697=12,Datenblatt!M697&gt;Datenblatt!$Q$7),100,IF(AND($C697=11,Datenblatt!M697&gt;Datenblatt!$Q$8),100,IF(Übersicht!$C697=13,Datenblatt!$B$3*Datenblatt!M697^3+Datenblatt!$C$3*Datenblatt!M697^2+Datenblatt!$D$3*Datenblatt!M697+Datenblatt!$E$3,IF(Übersicht!$C697=14,Datenblatt!$B$4*Datenblatt!M697^3+Datenblatt!$C$4*Datenblatt!M697^2+Datenblatt!$D$4*Datenblatt!M697+Datenblatt!$E$4,IF(Übersicht!$C697=15,Datenblatt!$B$5*Datenblatt!M697^3+Datenblatt!$C$5*Datenblatt!M697^2+Datenblatt!$D$5*Datenblatt!M697+Datenblatt!$E$5,IF(Übersicht!$C697=16,Datenblatt!$B$6*Datenblatt!M697^3+Datenblatt!$C$6*Datenblatt!M697^2+Datenblatt!$D$6*Datenblatt!M697+Datenblatt!$E$6,IF(Übersicht!$C697=12,Datenblatt!$B$7*Datenblatt!M697^3+Datenblatt!$C$7*Datenblatt!M697^2+Datenblatt!$D$7*Datenblatt!M697+Datenblatt!$E$7,IF(Übersicht!$C697=11,Datenblatt!$B$8*Datenblatt!M697^3+Datenblatt!$C$8*Datenblatt!M697^2+Datenblatt!$D$8*Datenblatt!M697+Datenblatt!$E$8,0))))))))))))))))))</f>
        <v>#DIV/0!</v>
      </c>
      <c r="K697" t="e">
        <f>IF(AND(Übersicht!$C697=13,Datenblatt!N697&lt;Datenblatt!$T$3),0,IF(AND(Übersicht!$C697=14,Datenblatt!N697&lt;Datenblatt!$T$4),0,IF(AND(Übersicht!$C697=15,Datenblatt!N697&lt;Datenblatt!$T$5),0,IF(AND(Übersicht!$C697=16,Datenblatt!N697&lt;Datenblatt!$T$6),0,IF(AND(Übersicht!$C697=12,Datenblatt!N697&lt;Datenblatt!$T$7),0,IF(AND(Übersicht!$C697=11,Datenblatt!N697&lt;Datenblatt!$T$8),0,IF(AND($C697=13,Datenblatt!N697&gt;Datenblatt!$S$3),100,IF(AND($C697=14,Datenblatt!N697&gt;Datenblatt!$S$4),100,IF(AND($C697=15,Datenblatt!N697&gt;Datenblatt!$S$5),100,IF(AND($C697=16,Datenblatt!N697&gt;Datenblatt!$S$6),100,IF(AND($C697=12,Datenblatt!N697&gt;Datenblatt!$S$7),100,IF(AND($C697=11,Datenblatt!N697&gt;Datenblatt!$S$8),100,IF(Übersicht!$C697=13,Datenblatt!$B$11*Datenblatt!N697^3+Datenblatt!$C$11*Datenblatt!N697^2+Datenblatt!$D$11*Datenblatt!N697+Datenblatt!$E$11,IF(Übersicht!$C697=14,Datenblatt!$B$12*Datenblatt!N697^3+Datenblatt!$C$12*Datenblatt!N697^2+Datenblatt!$D$12*Datenblatt!N697+Datenblatt!$E$12,IF(Übersicht!$C697=15,Datenblatt!$B$13*Datenblatt!N697^3+Datenblatt!$C$13*Datenblatt!N697^2+Datenblatt!$D$13*Datenblatt!N697+Datenblatt!$E$13,IF(Übersicht!$C697=16,Datenblatt!$B$14*Datenblatt!N697^3+Datenblatt!$C$14*Datenblatt!N697^2+Datenblatt!$D$14*Datenblatt!N697+Datenblatt!$E$14,IF(Übersicht!$C697=12,Datenblatt!$B$15*Datenblatt!N697^3+Datenblatt!$C$15*Datenblatt!N697^2+Datenblatt!$D$15*Datenblatt!N697+Datenblatt!$E$15,IF(Übersicht!$C697=11,Datenblatt!$B$16*Datenblatt!N697^3+Datenblatt!$C$16*Datenblatt!N697^2+Datenblatt!$D$16*Datenblatt!N697+Datenblatt!$E$16,0))))))))))))))))))</f>
        <v>#DIV/0!</v>
      </c>
      <c r="L697">
        <f>IF(AND($C697=13,G697&lt;Datenblatt!$V$3),0,IF(AND($C697=14,G697&lt;Datenblatt!$V$4),0,IF(AND($C697=15,G697&lt;Datenblatt!$V$5),0,IF(AND($C697=16,G697&lt;Datenblatt!$V$6),0,IF(AND($C697=12,G697&lt;Datenblatt!$V$7),0,IF(AND($C697=11,G697&lt;Datenblatt!$V$8),0,IF(AND($C697=13,G697&gt;Datenblatt!$U$3),100,IF(AND($C697=14,G697&gt;Datenblatt!$U$4),100,IF(AND($C697=15,G697&gt;Datenblatt!$U$5),100,IF(AND($C697=16,G697&gt;Datenblatt!$U$6),100,IF(AND($C697=12,G697&gt;Datenblatt!$U$7),100,IF(AND($C697=11,G697&gt;Datenblatt!$U$8),100,IF($C697=13,(Datenblatt!$B$19*Übersicht!G697^3)+(Datenblatt!$C$19*Übersicht!G697^2)+(Datenblatt!$D$19*Übersicht!G697)+Datenblatt!$E$19,IF($C697=14,(Datenblatt!$B$20*Übersicht!G697^3)+(Datenblatt!$C$20*Übersicht!G697^2)+(Datenblatt!$D$20*Übersicht!G697)+Datenblatt!$E$20,IF($C697=15,(Datenblatt!$B$21*Übersicht!G697^3)+(Datenblatt!$C$21*Übersicht!G697^2)+(Datenblatt!$D$21*Übersicht!G697)+Datenblatt!$E$21,IF($C697=16,(Datenblatt!$B$22*Übersicht!G697^3)+(Datenblatt!$C$22*Übersicht!G697^2)+(Datenblatt!$D$22*Übersicht!G697)+Datenblatt!$E$22,IF($C697=12,(Datenblatt!$B$23*Übersicht!G697^3)+(Datenblatt!$C$23*Übersicht!G697^2)+(Datenblatt!$D$23*Übersicht!G697)+Datenblatt!$E$23,IF($C697=11,(Datenblatt!$B$24*Übersicht!G697^3)+(Datenblatt!$C$24*Übersicht!G697^2)+(Datenblatt!$D$24*Übersicht!G697)+Datenblatt!$E$24,0))))))))))))))))))</f>
        <v>0</v>
      </c>
      <c r="M697">
        <f>IF(AND(H697="",C697=11),Datenblatt!$I$26,IF(AND(H697="",C697=12),Datenblatt!$I$26,IF(AND(H697="",C697=16),Datenblatt!$I$27,IF(AND(H697="",C697=15),Datenblatt!$I$26,IF(AND(H697="",C697=14),Datenblatt!$I$26,IF(AND(H697="",C697=13),Datenblatt!$I$26,IF(AND($C697=13,H697&gt;Datenblatt!$X$3),0,IF(AND($C697=14,H697&gt;Datenblatt!$X$4),0,IF(AND($C697=15,H697&gt;Datenblatt!$X$5),0,IF(AND($C697=16,H697&gt;Datenblatt!$X$6),0,IF(AND($C697=12,H697&gt;Datenblatt!$X$7),0,IF(AND($C697=11,H697&gt;Datenblatt!$X$8),0,IF(AND($C697=13,H697&lt;Datenblatt!$W$3),100,IF(AND($C697=14,H697&lt;Datenblatt!$W$4),100,IF(AND($C697=15,H697&lt;Datenblatt!$W$5),100,IF(AND($C697=16,H697&lt;Datenblatt!$W$6),100,IF(AND($C697=12,H697&lt;Datenblatt!$W$7),100,IF(AND($C697=11,H697&lt;Datenblatt!$W$8),100,IF($C697=13,(Datenblatt!$B$27*Übersicht!H697^3)+(Datenblatt!$C$27*Übersicht!H697^2)+(Datenblatt!$D$27*Übersicht!H697)+Datenblatt!$E$27,IF($C697=14,(Datenblatt!$B$28*Übersicht!H697^3)+(Datenblatt!$C$28*Übersicht!H697^2)+(Datenblatt!$D$28*Übersicht!H697)+Datenblatt!$E$28,IF($C697=15,(Datenblatt!$B$29*Übersicht!H697^3)+(Datenblatt!$C$29*Übersicht!H697^2)+(Datenblatt!$D$29*Übersicht!H697)+Datenblatt!$E$29,IF($C697=16,(Datenblatt!$B$30*Übersicht!H697^3)+(Datenblatt!$C$30*Übersicht!H697^2)+(Datenblatt!$D$30*Übersicht!H697)+Datenblatt!$E$30,IF($C697=12,(Datenblatt!$B$31*Übersicht!H697^3)+(Datenblatt!$C$31*Übersicht!H697^2)+(Datenblatt!$D$31*Übersicht!H697)+Datenblatt!$E$31,IF($C697=11,(Datenblatt!$B$32*Übersicht!H697^3)+(Datenblatt!$C$32*Übersicht!H697^2)+(Datenblatt!$D$32*Übersicht!H697)+Datenblatt!$E$32,0))))))))))))))))))))))))</f>
        <v>0</v>
      </c>
      <c r="N697">
        <f>IF(AND(H697="",C697=11),Datenblatt!$I$29,IF(AND(H697="",C697=12),Datenblatt!$I$29,IF(AND(H697="",C697=16),Datenblatt!$I$29,IF(AND(H697="",C697=15),Datenblatt!$I$29,IF(AND(H697="",C697=14),Datenblatt!$I$29,IF(AND(H697="",C697=13),Datenblatt!$I$29,IF(AND($C697=13,H697&gt;Datenblatt!$X$3),0,IF(AND($C697=14,H697&gt;Datenblatt!$X$4),0,IF(AND($C697=15,H697&gt;Datenblatt!$X$5),0,IF(AND($C697=16,H697&gt;Datenblatt!$X$6),0,IF(AND($C697=12,H697&gt;Datenblatt!$X$7),0,IF(AND($C697=11,H697&gt;Datenblatt!$X$8),0,IF(AND($C697=13,H697&lt;Datenblatt!$W$3),100,IF(AND($C697=14,H697&lt;Datenblatt!$W$4),100,IF(AND($C697=15,H697&lt;Datenblatt!$W$5),100,IF(AND($C697=16,H697&lt;Datenblatt!$W$6),100,IF(AND($C697=12,H697&lt;Datenblatt!$W$7),100,IF(AND($C697=11,H697&lt;Datenblatt!$W$8),100,IF($C697=13,(Datenblatt!$B$27*Übersicht!H697^3)+(Datenblatt!$C$27*Übersicht!H697^2)+(Datenblatt!$D$27*Übersicht!H697)+Datenblatt!$E$27,IF($C697=14,(Datenblatt!$B$28*Übersicht!H697^3)+(Datenblatt!$C$28*Übersicht!H697^2)+(Datenblatt!$D$28*Übersicht!H697)+Datenblatt!$E$28,IF($C697=15,(Datenblatt!$B$29*Übersicht!H697^3)+(Datenblatt!$C$29*Übersicht!H697^2)+(Datenblatt!$D$29*Übersicht!H697)+Datenblatt!$E$29,IF($C697=16,(Datenblatt!$B$30*Übersicht!H697^3)+(Datenblatt!$C$30*Übersicht!H697^2)+(Datenblatt!$D$30*Übersicht!H697)+Datenblatt!$E$30,IF($C697=12,(Datenblatt!$B$31*Übersicht!H697^3)+(Datenblatt!$C$31*Übersicht!H697^2)+(Datenblatt!$D$31*Übersicht!H697)+Datenblatt!$E$31,IF($C697=11,(Datenblatt!$B$32*Übersicht!H697^3)+(Datenblatt!$C$32*Übersicht!H697^2)+(Datenblatt!$D$32*Übersicht!H697)+Datenblatt!$E$32,0))))))))))))))))))))))))</f>
        <v>0</v>
      </c>
      <c r="O697" s="2" t="e">
        <f t="shared" si="40"/>
        <v>#DIV/0!</v>
      </c>
      <c r="P697" s="2" t="e">
        <f t="shared" si="41"/>
        <v>#DIV/0!</v>
      </c>
      <c r="R697" s="2"/>
      <c r="S697" s="2">
        <f>Datenblatt!$I$10</f>
        <v>62.816491055091916</v>
      </c>
      <c r="T697" s="2">
        <f>Datenblatt!$I$18</f>
        <v>62.379148900450787</v>
      </c>
      <c r="U697" s="2">
        <f>Datenblatt!$I$26</f>
        <v>55.885385458572635</v>
      </c>
      <c r="V697" s="2">
        <f>Datenblatt!$I$34</f>
        <v>60.727085155488531</v>
      </c>
      <c r="W697" s="7" t="e">
        <f t="shared" si="42"/>
        <v>#DIV/0!</v>
      </c>
      <c r="Y697" s="2">
        <f>Datenblatt!$I$5</f>
        <v>73.48733784597421</v>
      </c>
      <c r="Z697">
        <f>Datenblatt!$I$13</f>
        <v>79.926562848016317</v>
      </c>
      <c r="AA697">
        <f>Datenblatt!$I$21</f>
        <v>79.953620531215734</v>
      </c>
      <c r="AB697">
        <f>Datenblatt!$I$29</f>
        <v>70.851454876954847</v>
      </c>
      <c r="AC697">
        <f>Datenblatt!$I$37</f>
        <v>75.813025407742586</v>
      </c>
      <c r="AD697" s="7" t="e">
        <f t="shared" si="43"/>
        <v>#DIV/0!</v>
      </c>
    </row>
    <row r="698" spans="10:30" ht="19" x14ac:dyDescent="0.25">
      <c r="J698" s="3" t="e">
        <f>IF(AND($C698=13,Datenblatt!M698&lt;Datenblatt!$R$3),0,IF(AND($C698=14,Datenblatt!M698&lt;Datenblatt!$R$4),0,IF(AND($C698=15,Datenblatt!M698&lt;Datenblatt!$R$5),0,IF(AND($C698=16,Datenblatt!M698&lt;Datenblatt!$R$6),0,IF(AND($C698=12,Datenblatt!M698&lt;Datenblatt!$R$7),0,IF(AND($C698=11,Datenblatt!M698&lt;Datenblatt!$R$8),0,IF(AND($C698=13,Datenblatt!M698&gt;Datenblatt!$Q$3),100,IF(AND($C698=14,Datenblatt!M698&gt;Datenblatt!$Q$4),100,IF(AND($C698=15,Datenblatt!M698&gt;Datenblatt!$Q$5),100,IF(AND($C698=16,Datenblatt!M698&gt;Datenblatt!$Q$6),100,IF(AND($C698=12,Datenblatt!M698&gt;Datenblatt!$Q$7),100,IF(AND($C698=11,Datenblatt!M698&gt;Datenblatt!$Q$8),100,IF(Übersicht!$C698=13,Datenblatt!$B$3*Datenblatt!M698^3+Datenblatt!$C$3*Datenblatt!M698^2+Datenblatt!$D$3*Datenblatt!M698+Datenblatt!$E$3,IF(Übersicht!$C698=14,Datenblatt!$B$4*Datenblatt!M698^3+Datenblatt!$C$4*Datenblatt!M698^2+Datenblatt!$D$4*Datenblatt!M698+Datenblatt!$E$4,IF(Übersicht!$C698=15,Datenblatt!$B$5*Datenblatt!M698^3+Datenblatt!$C$5*Datenblatt!M698^2+Datenblatt!$D$5*Datenblatt!M698+Datenblatt!$E$5,IF(Übersicht!$C698=16,Datenblatt!$B$6*Datenblatt!M698^3+Datenblatt!$C$6*Datenblatt!M698^2+Datenblatt!$D$6*Datenblatt!M698+Datenblatt!$E$6,IF(Übersicht!$C698=12,Datenblatt!$B$7*Datenblatt!M698^3+Datenblatt!$C$7*Datenblatt!M698^2+Datenblatt!$D$7*Datenblatt!M698+Datenblatt!$E$7,IF(Übersicht!$C698=11,Datenblatt!$B$8*Datenblatt!M698^3+Datenblatt!$C$8*Datenblatt!M698^2+Datenblatt!$D$8*Datenblatt!M698+Datenblatt!$E$8,0))))))))))))))))))</f>
        <v>#DIV/0!</v>
      </c>
      <c r="K698" t="e">
        <f>IF(AND(Übersicht!$C698=13,Datenblatt!N698&lt;Datenblatt!$T$3),0,IF(AND(Übersicht!$C698=14,Datenblatt!N698&lt;Datenblatt!$T$4),0,IF(AND(Übersicht!$C698=15,Datenblatt!N698&lt;Datenblatt!$T$5),0,IF(AND(Übersicht!$C698=16,Datenblatt!N698&lt;Datenblatt!$T$6),0,IF(AND(Übersicht!$C698=12,Datenblatt!N698&lt;Datenblatt!$T$7),0,IF(AND(Übersicht!$C698=11,Datenblatt!N698&lt;Datenblatt!$T$8),0,IF(AND($C698=13,Datenblatt!N698&gt;Datenblatt!$S$3),100,IF(AND($C698=14,Datenblatt!N698&gt;Datenblatt!$S$4),100,IF(AND($C698=15,Datenblatt!N698&gt;Datenblatt!$S$5),100,IF(AND($C698=16,Datenblatt!N698&gt;Datenblatt!$S$6),100,IF(AND($C698=12,Datenblatt!N698&gt;Datenblatt!$S$7),100,IF(AND($C698=11,Datenblatt!N698&gt;Datenblatt!$S$8),100,IF(Übersicht!$C698=13,Datenblatt!$B$11*Datenblatt!N698^3+Datenblatt!$C$11*Datenblatt!N698^2+Datenblatt!$D$11*Datenblatt!N698+Datenblatt!$E$11,IF(Übersicht!$C698=14,Datenblatt!$B$12*Datenblatt!N698^3+Datenblatt!$C$12*Datenblatt!N698^2+Datenblatt!$D$12*Datenblatt!N698+Datenblatt!$E$12,IF(Übersicht!$C698=15,Datenblatt!$B$13*Datenblatt!N698^3+Datenblatt!$C$13*Datenblatt!N698^2+Datenblatt!$D$13*Datenblatt!N698+Datenblatt!$E$13,IF(Übersicht!$C698=16,Datenblatt!$B$14*Datenblatt!N698^3+Datenblatt!$C$14*Datenblatt!N698^2+Datenblatt!$D$14*Datenblatt!N698+Datenblatt!$E$14,IF(Übersicht!$C698=12,Datenblatt!$B$15*Datenblatt!N698^3+Datenblatt!$C$15*Datenblatt!N698^2+Datenblatt!$D$15*Datenblatt!N698+Datenblatt!$E$15,IF(Übersicht!$C698=11,Datenblatt!$B$16*Datenblatt!N698^3+Datenblatt!$C$16*Datenblatt!N698^2+Datenblatt!$D$16*Datenblatt!N698+Datenblatt!$E$16,0))))))))))))))))))</f>
        <v>#DIV/0!</v>
      </c>
      <c r="L698">
        <f>IF(AND($C698=13,G698&lt;Datenblatt!$V$3),0,IF(AND($C698=14,G698&lt;Datenblatt!$V$4),0,IF(AND($C698=15,G698&lt;Datenblatt!$V$5),0,IF(AND($C698=16,G698&lt;Datenblatt!$V$6),0,IF(AND($C698=12,G698&lt;Datenblatt!$V$7),0,IF(AND($C698=11,G698&lt;Datenblatt!$V$8),0,IF(AND($C698=13,G698&gt;Datenblatt!$U$3),100,IF(AND($C698=14,G698&gt;Datenblatt!$U$4),100,IF(AND($C698=15,G698&gt;Datenblatt!$U$5),100,IF(AND($C698=16,G698&gt;Datenblatt!$U$6),100,IF(AND($C698=12,G698&gt;Datenblatt!$U$7),100,IF(AND($C698=11,G698&gt;Datenblatt!$U$8),100,IF($C698=13,(Datenblatt!$B$19*Übersicht!G698^3)+(Datenblatt!$C$19*Übersicht!G698^2)+(Datenblatt!$D$19*Übersicht!G698)+Datenblatt!$E$19,IF($C698=14,(Datenblatt!$B$20*Übersicht!G698^3)+(Datenblatt!$C$20*Übersicht!G698^2)+(Datenblatt!$D$20*Übersicht!G698)+Datenblatt!$E$20,IF($C698=15,(Datenblatt!$B$21*Übersicht!G698^3)+(Datenblatt!$C$21*Übersicht!G698^2)+(Datenblatt!$D$21*Übersicht!G698)+Datenblatt!$E$21,IF($C698=16,(Datenblatt!$B$22*Übersicht!G698^3)+(Datenblatt!$C$22*Übersicht!G698^2)+(Datenblatt!$D$22*Übersicht!G698)+Datenblatt!$E$22,IF($C698=12,(Datenblatt!$B$23*Übersicht!G698^3)+(Datenblatt!$C$23*Übersicht!G698^2)+(Datenblatt!$D$23*Übersicht!G698)+Datenblatt!$E$23,IF($C698=11,(Datenblatt!$B$24*Übersicht!G698^3)+(Datenblatt!$C$24*Übersicht!G698^2)+(Datenblatt!$D$24*Übersicht!G698)+Datenblatt!$E$24,0))))))))))))))))))</f>
        <v>0</v>
      </c>
      <c r="M698">
        <f>IF(AND(H698="",C698=11),Datenblatt!$I$26,IF(AND(H698="",C698=12),Datenblatt!$I$26,IF(AND(H698="",C698=16),Datenblatt!$I$27,IF(AND(H698="",C698=15),Datenblatt!$I$26,IF(AND(H698="",C698=14),Datenblatt!$I$26,IF(AND(H698="",C698=13),Datenblatt!$I$26,IF(AND($C698=13,H698&gt;Datenblatt!$X$3),0,IF(AND($C698=14,H698&gt;Datenblatt!$X$4),0,IF(AND($C698=15,H698&gt;Datenblatt!$X$5),0,IF(AND($C698=16,H698&gt;Datenblatt!$X$6),0,IF(AND($C698=12,H698&gt;Datenblatt!$X$7),0,IF(AND($C698=11,H698&gt;Datenblatt!$X$8),0,IF(AND($C698=13,H698&lt;Datenblatt!$W$3),100,IF(AND($C698=14,H698&lt;Datenblatt!$W$4),100,IF(AND($C698=15,H698&lt;Datenblatt!$W$5),100,IF(AND($C698=16,H698&lt;Datenblatt!$W$6),100,IF(AND($C698=12,H698&lt;Datenblatt!$W$7),100,IF(AND($C698=11,H698&lt;Datenblatt!$W$8),100,IF($C698=13,(Datenblatt!$B$27*Übersicht!H698^3)+(Datenblatt!$C$27*Übersicht!H698^2)+(Datenblatt!$D$27*Übersicht!H698)+Datenblatt!$E$27,IF($C698=14,(Datenblatt!$B$28*Übersicht!H698^3)+(Datenblatt!$C$28*Übersicht!H698^2)+(Datenblatt!$D$28*Übersicht!H698)+Datenblatt!$E$28,IF($C698=15,(Datenblatt!$B$29*Übersicht!H698^3)+(Datenblatt!$C$29*Übersicht!H698^2)+(Datenblatt!$D$29*Übersicht!H698)+Datenblatt!$E$29,IF($C698=16,(Datenblatt!$B$30*Übersicht!H698^3)+(Datenblatt!$C$30*Übersicht!H698^2)+(Datenblatt!$D$30*Übersicht!H698)+Datenblatt!$E$30,IF($C698=12,(Datenblatt!$B$31*Übersicht!H698^3)+(Datenblatt!$C$31*Übersicht!H698^2)+(Datenblatt!$D$31*Übersicht!H698)+Datenblatt!$E$31,IF($C698=11,(Datenblatt!$B$32*Übersicht!H698^3)+(Datenblatt!$C$32*Übersicht!H698^2)+(Datenblatt!$D$32*Übersicht!H698)+Datenblatt!$E$32,0))))))))))))))))))))))))</f>
        <v>0</v>
      </c>
      <c r="N698">
        <f>IF(AND(H698="",C698=11),Datenblatt!$I$29,IF(AND(H698="",C698=12),Datenblatt!$I$29,IF(AND(H698="",C698=16),Datenblatt!$I$29,IF(AND(H698="",C698=15),Datenblatt!$I$29,IF(AND(H698="",C698=14),Datenblatt!$I$29,IF(AND(H698="",C698=13),Datenblatt!$I$29,IF(AND($C698=13,H698&gt;Datenblatt!$X$3),0,IF(AND($C698=14,H698&gt;Datenblatt!$X$4),0,IF(AND($C698=15,H698&gt;Datenblatt!$X$5),0,IF(AND($C698=16,H698&gt;Datenblatt!$X$6),0,IF(AND($C698=12,H698&gt;Datenblatt!$X$7),0,IF(AND($C698=11,H698&gt;Datenblatt!$X$8),0,IF(AND($C698=13,H698&lt;Datenblatt!$W$3),100,IF(AND($C698=14,H698&lt;Datenblatt!$W$4),100,IF(AND($C698=15,H698&lt;Datenblatt!$W$5),100,IF(AND($C698=16,H698&lt;Datenblatt!$W$6),100,IF(AND($C698=12,H698&lt;Datenblatt!$W$7),100,IF(AND($C698=11,H698&lt;Datenblatt!$W$8),100,IF($C698=13,(Datenblatt!$B$27*Übersicht!H698^3)+(Datenblatt!$C$27*Übersicht!H698^2)+(Datenblatt!$D$27*Übersicht!H698)+Datenblatt!$E$27,IF($C698=14,(Datenblatt!$B$28*Übersicht!H698^3)+(Datenblatt!$C$28*Übersicht!H698^2)+(Datenblatt!$D$28*Übersicht!H698)+Datenblatt!$E$28,IF($C698=15,(Datenblatt!$B$29*Übersicht!H698^3)+(Datenblatt!$C$29*Übersicht!H698^2)+(Datenblatt!$D$29*Übersicht!H698)+Datenblatt!$E$29,IF($C698=16,(Datenblatt!$B$30*Übersicht!H698^3)+(Datenblatt!$C$30*Übersicht!H698^2)+(Datenblatt!$D$30*Übersicht!H698)+Datenblatt!$E$30,IF($C698=12,(Datenblatt!$B$31*Übersicht!H698^3)+(Datenblatt!$C$31*Übersicht!H698^2)+(Datenblatt!$D$31*Übersicht!H698)+Datenblatt!$E$31,IF($C698=11,(Datenblatt!$B$32*Übersicht!H698^3)+(Datenblatt!$C$32*Übersicht!H698^2)+(Datenblatt!$D$32*Übersicht!H698)+Datenblatt!$E$32,0))))))))))))))))))))))))</f>
        <v>0</v>
      </c>
      <c r="O698" s="2" t="e">
        <f t="shared" si="40"/>
        <v>#DIV/0!</v>
      </c>
      <c r="P698" s="2" t="e">
        <f t="shared" si="41"/>
        <v>#DIV/0!</v>
      </c>
      <c r="R698" s="2"/>
      <c r="S698" s="2">
        <f>Datenblatt!$I$10</f>
        <v>62.816491055091916</v>
      </c>
      <c r="T698" s="2">
        <f>Datenblatt!$I$18</f>
        <v>62.379148900450787</v>
      </c>
      <c r="U698" s="2">
        <f>Datenblatt!$I$26</f>
        <v>55.885385458572635</v>
      </c>
      <c r="V698" s="2">
        <f>Datenblatt!$I$34</f>
        <v>60.727085155488531</v>
      </c>
      <c r="W698" s="7" t="e">
        <f t="shared" si="42"/>
        <v>#DIV/0!</v>
      </c>
      <c r="Y698" s="2">
        <f>Datenblatt!$I$5</f>
        <v>73.48733784597421</v>
      </c>
      <c r="Z698">
        <f>Datenblatt!$I$13</f>
        <v>79.926562848016317</v>
      </c>
      <c r="AA698">
        <f>Datenblatt!$I$21</f>
        <v>79.953620531215734</v>
      </c>
      <c r="AB698">
        <f>Datenblatt!$I$29</f>
        <v>70.851454876954847</v>
      </c>
      <c r="AC698">
        <f>Datenblatt!$I$37</f>
        <v>75.813025407742586</v>
      </c>
      <c r="AD698" s="7" t="e">
        <f t="shared" si="43"/>
        <v>#DIV/0!</v>
      </c>
    </row>
    <row r="699" spans="10:30" ht="19" x14ac:dyDescent="0.25">
      <c r="J699" s="3" t="e">
        <f>IF(AND($C699=13,Datenblatt!M699&lt;Datenblatt!$R$3),0,IF(AND($C699=14,Datenblatt!M699&lt;Datenblatt!$R$4),0,IF(AND($C699=15,Datenblatt!M699&lt;Datenblatt!$R$5),0,IF(AND($C699=16,Datenblatt!M699&lt;Datenblatt!$R$6),0,IF(AND($C699=12,Datenblatt!M699&lt;Datenblatt!$R$7),0,IF(AND($C699=11,Datenblatt!M699&lt;Datenblatt!$R$8),0,IF(AND($C699=13,Datenblatt!M699&gt;Datenblatt!$Q$3),100,IF(AND($C699=14,Datenblatt!M699&gt;Datenblatt!$Q$4),100,IF(AND($C699=15,Datenblatt!M699&gt;Datenblatt!$Q$5),100,IF(AND($C699=16,Datenblatt!M699&gt;Datenblatt!$Q$6),100,IF(AND($C699=12,Datenblatt!M699&gt;Datenblatt!$Q$7),100,IF(AND($C699=11,Datenblatt!M699&gt;Datenblatt!$Q$8),100,IF(Übersicht!$C699=13,Datenblatt!$B$3*Datenblatt!M699^3+Datenblatt!$C$3*Datenblatt!M699^2+Datenblatt!$D$3*Datenblatt!M699+Datenblatt!$E$3,IF(Übersicht!$C699=14,Datenblatt!$B$4*Datenblatt!M699^3+Datenblatt!$C$4*Datenblatt!M699^2+Datenblatt!$D$4*Datenblatt!M699+Datenblatt!$E$4,IF(Übersicht!$C699=15,Datenblatt!$B$5*Datenblatt!M699^3+Datenblatt!$C$5*Datenblatt!M699^2+Datenblatt!$D$5*Datenblatt!M699+Datenblatt!$E$5,IF(Übersicht!$C699=16,Datenblatt!$B$6*Datenblatt!M699^3+Datenblatt!$C$6*Datenblatt!M699^2+Datenblatt!$D$6*Datenblatt!M699+Datenblatt!$E$6,IF(Übersicht!$C699=12,Datenblatt!$B$7*Datenblatt!M699^3+Datenblatt!$C$7*Datenblatt!M699^2+Datenblatt!$D$7*Datenblatt!M699+Datenblatt!$E$7,IF(Übersicht!$C699=11,Datenblatt!$B$8*Datenblatt!M699^3+Datenblatt!$C$8*Datenblatt!M699^2+Datenblatt!$D$8*Datenblatt!M699+Datenblatt!$E$8,0))))))))))))))))))</f>
        <v>#DIV/0!</v>
      </c>
      <c r="K699" t="e">
        <f>IF(AND(Übersicht!$C699=13,Datenblatt!N699&lt;Datenblatt!$T$3),0,IF(AND(Übersicht!$C699=14,Datenblatt!N699&lt;Datenblatt!$T$4),0,IF(AND(Übersicht!$C699=15,Datenblatt!N699&lt;Datenblatt!$T$5),0,IF(AND(Übersicht!$C699=16,Datenblatt!N699&lt;Datenblatt!$T$6),0,IF(AND(Übersicht!$C699=12,Datenblatt!N699&lt;Datenblatt!$T$7),0,IF(AND(Übersicht!$C699=11,Datenblatt!N699&lt;Datenblatt!$T$8),0,IF(AND($C699=13,Datenblatt!N699&gt;Datenblatt!$S$3),100,IF(AND($C699=14,Datenblatt!N699&gt;Datenblatt!$S$4),100,IF(AND($C699=15,Datenblatt!N699&gt;Datenblatt!$S$5),100,IF(AND($C699=16,Datenblatt!N699&gt;Datenblatt!$S$6),100,IF(AND($C699=12,Datenblatt!N699&gt;Datenblatt!$S$7),100,IF(AND($C699=11,Datenblatt!N699&gt;Datenblatt!$S$8),100,IF(Übersicht!$C699=13,Datenblatt!$B$11*Datenblatt!N699^3+Datenblatt!$C$11*Datenblatt!N699^2+Datenblatt!$D$11*Datenblatt!N699+Datenblatt!$E$11,IF(Übersicht!$C699=14,Datenblatt!$B$12*Datenblatt!N699^3+Datenblatt!$C$12*Datenblatt!N699^2+Datenblatt!$D$12*Datenblatt!N699+Datenblatt!$E$12,IF(Übersicht!$C699=15,Datenblatt!$B$13*Datenblatt!N699^3+Datenblatt!$C$13*Datenblatt!N699^2+Datenblatt!$D$13*Datenblatt!N699+Datenblatt!$E$13,IF(Übersicht!$C699=16,Datenblatt!$B$14*Datenblatt!N699^3+Datenblatt!$C$14*Datenblatt!N699^2+Datenblatt!$D$14*Datenblatt!N699+Datenblatt!$E$14,IF(Übersicht!$C699=12,Datenblatt!$B$15*Datenblatt!N699^3+Datenblatt!$C$15*Datenblatt!N699^2+Datenblatt!$D$15*Datenblatt!N699+Datenblatt!$E$15,IF(Übersicht!$C699=11,Datenblatt!$B$16*Datenblatt!N699^3+Datenblatt!$C$16*Datenblatt!N699^2+Datenblatt!$D$16*Datenblatt!N699+Datenblatt!$E$16,0))))))))))))))))))</f>
        <v>#DIV/0!</v>
      </c>
      <c r="L699">
        <f>IF(AND($C699=13,G699&lt;Datenblatt!$V$3),0,IF(AND($C699=14,G699&lt;Datenblatt!$V$4),0,IF(AND($C699=15,G699&lt;Datenblatt!$V$5),0,IF(AND($C699=16,G699&lt;Datenblatt!$V$6),0,IF(AND($C699=12,G699&lt;Datenblatt!$V$7),0,IF(AND($C699=11,G699&lt;Datenblatt!$V$8),0,IF(AND($C699=13,G699&gt;Datenblatt!$U$3),100,IF(AND($C699=14,G699&gt;Datenblatt!$U$4),100,IF(AND($C699=15,G699&gt;Datenblatt!$U$5),100,IF(AND($C699=16,G699&gt;Datenblatt!$U$6),100,IF(AND($C699=12,G699&gt;Datenblatt!$U$7),100,IF(AND($C699=11,G699&gt;Datenblatt!$U$8),100,IF($C699=13,(Datenblatt!$B$19*Übersicht!G699^3)+(Datenblatt!$C$19*Übersicht!G699^2)+(Datenblatt!$D$19*Übersicht!G699)+Datenblatt!$E$19,IF($C699=14,(Datenblatt!$B$20*Übersicht!G699^3)+(Datenblatt!$C$20*Übersicht!G699^2)+(Datenblatt!$D$20*Übersicht!G699)+Datenblatt!$E$20,IF($C699=15,(Datenblatt!$B$21*Übersicht!G699^3)+(Datenblatt!$C$21*Übersicht!G699^2)+(Datenblatt!$D$21*Übersicht!G699)+Datenblatt!$E$21,IF($C699=16,(Datenblatt!$B$22*Übersicht!G699^3)+(Datenblatt!$C$22*Übersicht!G699^2)+(Datenblatt!$D$22*Übersicht!G699)+Datenblatt!$E$22,IF($C699=12,(Datenblatt!$B$23*Übersicht!G699^3)+(Datenblatt!$C$23*Übersicht!G699^2)+(Datenblatt!$D$23*Übersicht!G699)+Datenblatt!$E$23,IF($C699=11,(Datenblatt!$B$24*Übersicht!G699^3)+(Datenblatt!$C$24*Übersicht!G699^2)+(Datenblatt!$D$24*Übersicht!G699)+Datenblatt!$E$24,0))))))))))))))))))</f>
        <v>0</v>
      </c>
      <c r="M699">
        <f>IF(AND(H699="",C699=11),Datenblatt!$I$26,IF(AND(H699="",C699=12),Datenblatt!$I$26,IF(AND(H699="",C699=16),Datenblatt!$I$27,IF(AND(H699="",C699=15),Datenblatt!$I$26,IF(AND(H699="",C699=14),Datenblatt!$I$26,IF(AND(H699="",C699=13),Datenblatt!$I$26,IF(AND($C699=13,H699&gt;Datenblatt!$X$3),0,IF(AND($C699=14,H699&gt;Datenblatt!$X$4),0,IF(AND($C699=15,H699&gt;Datenblatt!$X$5),0,IF(AND($C699=16,H699&gt;Datenblatt!$X$6),0,IF(AND($C699=12,H699&gt;Datenblatt!$X$7),0,IF(AND($C699=11,H699&gt;Datenblatt!$X$8),0,IF(AND($C699=13,H699&lt;Datenblatt!$W$3),100,IF(AND($C699=14,H699&lt;Datenblatt!$W$4),100,IF(AND($C699=15,H699&lt;Datenblatt!$W$5),100,IF(AND($C699=16,H699&lt;Datenblatt!$W$6),100,IF(AND($C699=12,H699&lt;Datenblatt!$W$7),100,IF(AND($C699=11,H699&lt;Datenblatt!$W$8),100,IF($C699=13,(Datenblatt!$B$27*Übersicht!H699^3)+(Datenblatt!$C$27*Übersicht!H699^2)+(Datenblatt!$D$27*Übersicht!H699)+Datenblatt!$E$27,IF($C699=14,(Datenblatt!$B$28*Übersicht!H699^3)+(Datenblatt!$C$28*Übersicht!H699^2)+(Datenblatt!$D$28*Übersicht!H699)+Datenblatt!$E$28,IF($C699=15,(Datenblatt!$B$29*Übersicht!H699^3)+(Datenblatt!$C$29*Übersicht!H699^2)+(Datenblatt!$D$29*Übersicht!H699)+Datenblatt!$E$29,IF($C699=16,(Datenblatt!$B$30*Übersicht!H699^3)+(Datenblatt!$C$30*Übersicht!H699^2)+(Datenblatt!$D$30*Übersicht!H699)+Datenblatt!$E$30,IF($C699=12,(Datenblatt!$B$31*Übersicht!H699^3)+(Datenblatt!$C$31*Übersicht!H699^2)+(Datenblatt!$D$31*Übersicht!H699)+Datenblatt!$E$31,IF($C699=11,(Datenblatt!$B$32*Übersicht!H699^3)+(Datenblatt!$C$32*Übersicht!H699^2)+(Datenblatt!$D$32*Übersicht!H699)+Datenblatt!$E$32,0))))))))))))))))))))))))</f>
        <v>0</v>
      </c>
      <c r="N699">
        <f>IF(AND(H699="",C699=11),Datenblatt!$I$29,IF(AND(H699="",C699=12),Datenblatt!$I$29,IF(AND(H699="",C699=16),Datenblatt!$I$29,IF(AND(H699="",C699=15),Datenblatt!$I$29,IF(AND(H699="",C699=14),Datenblatt!$I$29,IF(AND(H699="",C699=13),Datenblatt!$I$29,IF(AND($C699=13,H699&gt;Datenblatt!$X$3),0,IF(AND($C699=14,H699&gt;Datenblatt!$X$4),0,IF(AND($C699=15,H699&gt;Datenblatt!$X$5),0,IF(AND($C699=16,H699&gt;Datenblatt!$X$6),0,IF(AND($C699=12,H699&gt;Datenblatt!$X$7),0,IF(AND($C699=11,H699&gt;Datenblatt!$X$8),0,IF(AND($C699=13,H699&lt;Datenblatt!$W$3),100,IF(AND($C699=14,H699&lt;Datenblatt!$W$4),100,IF(AND($C699=15,H699&lt;Datenblatt!$W$5),100,IF(AND($C699=16,H699&lt;Datenblatt!$W$6),100,IF(AND($C699=12,H699&lt;Datenblatt!$W$7),100,IF(AND($C699=11,H699&lt;Datenblatt!$W$8),100,IF($C699=13,(Datenblatt!$B$27*Übersicht!H699^3)+(Datenblatt!$C$27*Übersicht!H699^2)+(Datenblatt!$D$27*Übersicht!H699)+Datenblatt!$E$27,IF($C699=14,(Datenblatt!$B$28*Übersicht!H699^3)+(Datenblatt!$C$28*Übersicht!H699^2)+(Datenblatt!$D$28*Übersicht!H699)+Datenblatt!$E$28,IF($C699=15,(Datenblatt!$B$29*Übersicht!H699^3)+(Datenblatt!$C$29*Übersicht!H699^2)+(Datenblatt!$D$29*Übersicht!H699)+Datenblatt!$E$29,IF($C699=16,(Datenblatt!$B$30*Übersicht!H699^3)+(Datenblatt!$C$30*Übersicht!H699^2)+(Datenblatt!$D$30*Übersicht!H699)+Datenblatt!$E$30,IF($C699=12,(Datenblatt!$B$31*Übersicht!H699^3)+(Datenblatt!$C$31*Übersicht!H699^2)+(Datenblatt!$D$31*Übersicht!H699)+Datenblatt!$E$31,IF($C699=11,(Datenblatt!$B$32*Übersicht!H699^3)+(Datenblatt!$C$32*Übersicht!H699^2)+(Datenblatt!$D$32*Übersicht!H699)+Datenblatt!$E$32,0))))))))))))))))))))))))</f>
        <v>0</v>
      </c>
      <c r="O699" s="2" t="e">
        <f t="shared" si="40"/>
        <v>#DIV/0!</v>
      </c>
      <c r="P699" s="2" t="e">
        <f t="shared" si="41"/>
        <v>#DIV/0!</v>
      </c>
      <c r="R699" s="2"/>
      <c r="S699" s="2">
        <f>Datenblatt!$I$10</f>
        <v>62.816491055091916</v>
      </c>
      <c r="T699" s="2">
        <f>Datenblatt!$I$18</f>
        <v>62.379148900450787</v>
      </c>
      <c r="U699" s="2">
        <f>Datenblatt!$I$26</f>
        <v>55.885385458572635</v>
      </c>
      <c r="V699" s="2">
        <f>Datenblatt!$I$34</f>
        <v>60.727085155488531</v>
      </c>
      <c r="W699" s="7" t="e">
        <f t="shared" si="42"/>
        <v>#DIV/0!</v>
      </c>
      <c r="Y699" s="2">
        <f>Datenblatt!$I$5</f>
        <v>73.48733784597421</v>
      </c>
      <c r="Z699">
        <f>Datenblatt!$I$13</f>
        <v>79.926562848016317</v>
      </c>
      <c r="AA699">
        <f>Datenblatt!$I$21</f>
        <v>79.953620531215734</v>
      </c>
      <c r="AB699">
        <f>Datenblatt!$I$29</f>
        <v>70.851454876954847</v>
      </c>
      <c r="AC699">
        <f>Datenblatt!$I$37</f>
        <v>75.813025407742586</v>
      </c>
      <c r="AD699" s="7" t="e">
        <f t="shared" si="43"/>
        <v>#DIV/0!</v>
      </c>
    </row>
    <row r="700" spans="10:30" ht="19" x14ac:dyDescent="0.25">
      <c r="J700" s="3" t="e">
        <f>IF(AND($C700=13,Datenblatt!M700&lt;Datenblatt!$R$3),0,IF(AND($C700=14,Datenblatt!M700&lt;Datenblatt!$R$4),0,IF(AND($C700=15,Datenblatt!M700&lt;Datenblatt!$R$5),0,IF(AND($C700=16,Datenblatt!M700&lt;Datenblatt!$R$6),0,IF(AND($C700=12,Datenblatt!M700&lt;Datenblatt!$R$7),0,IF(AND($C700=11,Datenblatt!M700&lt;Datenblatt!$R$8),0,IF(AND($C700=13,Datenblatt!M700&gt;Datenblatt!$Q$3),100,IF(AND($C700=14,Datenblatt!M700&gt;Datenblatt!$Q$4),100,IF(AND($C700=15,Datenblatt!M700&gt;Datenblatt!$Q$5),100,IF(AND($C700=16,Datenblatt!M700&gt;Datenblatt!$Q$6),100,IF(AND($C700=12,Datenblatt!M700&gt;Datenblatt!$Q$7),100,IF(AND($C700=11,Datenblatt!M700&gt;Datenblatt!$Q$8),100,IF(Übersicht!$C700=13,Datenblatt!$B$3*Datenblatt!M700^3+Datenblatt!$C$3*Datenblatt!M700^2+Datenblatt!$D$3*Datenblatt!M700+Datenblatt!$E$3,IF(Übersicht!$C700=14,Datenblatt!$B$4*Datenblatt!M700^3+Datenblatt!$C$4*Datenblatt!M700^2+Datenblatt!$D$4*Datenblatt!M700+Datenblatt!$E$4,IF(Übersicht!$C700=15,Datenblatt!$B$5*Datenblatt!M700^3+Datenblatt!$C$5*Datenblatt!M700^2+Datenblatt!$D$5*Datenblatt!M700+Datenblatt!$E$5,IF(Übersicht!$C700=16,Datenblatt!$B$6*Datenblatt!M700^3+Datenblatt!$C$6*Datenblatt!M700^2+Datenblatt!$D$6*Datenblatt!M700+Datenblatt!$E$6,IF(Übersicht!$C700=12,Datenblatt!$B$7*Datenblatt!M700^3+Datenblatt!$C$7*Datenblatt!M700^2+Datenblatt!$D$7*Datenblatt!M700+Datenblatt!$E$7,IF(Übersicht!$C700=11,Datenblatt!$B$8*Datenblatt!M700^3+Datenblatt!$C$8*Datenblatt!M700^2+Datenblatt!$D$8*Datenblatt!M700+Datenblatt!$E$8,0))))))))))))))))))</f>
        <v>#DIV/0!</v>
      </c>
      <c r="K700" t="e">
        <f>IF(AND(Übersicht!$C700=13,Datenblatt!N700&lt;Datenblatt!$T$3),0,IF(AND(Übersicht!$C700=14,Datenblatt!N700&lt;Datenblatt!$T$4),0,IF(AND(Übersicht!$C700=15,Datenblatt!N700&lt;Datenblatt!$T$5),0,IF(AND(Übersicht!$C700=16,Datenblatt!N700&lt;Datenblatt!$T$6),0,IF(AND(Übersicht!$C700=12,Datenblatt!N700&lt;Datenblatt!$T$7),0,IF(AND(Übersicht!$C700=11,Datenblatt!N700&lt;Datenblatt!$T$8),0,IF(AND($C700=13,Datenblatt!N700&gt;Datenblatt!$S$3),100,IF(AND($C700=14,Datenblatt!N700&gt;Datenblatt!$S$4),100,IF(AND($C700=15,Datenblatt!N700&gt;Datenblatt!$S$5),100,IF(AND($C700=16,Datenblatt!N700&gt;Datenblatt!$S$6),100,IF(AND($C700=12,Datenblatt!N700&gt;Datenblatt!$S$7),100,IF(AND($C700=11,Datenblatt!N700&gt;Datenblatt!$S$8),100,IF(Übersicht!$C700=13,Datenblatt!$B$11*Datenblatt!N700^3+Datenblatt!$C$11*Datenblatt!N700^2+Datenblatt!$D$11*Datenblatt!N700+Datenblatt!$E$11,IF(Übersicht!$C700=14,Datenblatt!$B$12*Datenblatt!N700^3+Datenblatt!$C$12*Datenblatt!N700^2+Datenblatt!$D$12*Datenblatt!N700+Datenblatt!$E$12,IF(Übersicht!$C700=15,Datenblatt!$B$13*Datenblatt!N700^3+Datenblatt!$C$13*Datenblatt!N700^2+Datenblatt!$D$13*Datenblatt!N700+Datenblatt!$E$13,IF(Übersicht!$C700=16,Datenblatt!$B$14*Datenblatt!N700^3+Datenblatt!$C$14*Datenblatt!N700^2+Datenblatt!$D$14*Datenblatt!N700+Datenblatt!$E$14,IF(Übersicht!$C700=12,Datenblatt!$B$15*Datenblatt!N700^3+Datenblatt!$C$15*Datenblatt!N700^2+Datenblatt!$D$15*Datenblatt!N700+Datenblatt!$E$15,IF(Übersicht!$C700=11,Datenblatt!$B$16*Datenblatt!N700^3+Datenblatt!$C$16*Datenblatt!N700^2+Datenblatt!$D$16*Datenblatt!N700+Datenblatt!$E$16,0))))))))))))))))))</f>
        <v>#DIV/0!</v>
      </c>
      <c r="L700">
        <f>IF(AND($C700=13,G700&lt;Datenblatt!$V$3),0,IF(AND($C700=14,G700&lt;Datenblatt!$V$4),0,IF(AND($C700=15,G700&lt;Datenblatt!$V$5),0,IF(AND($C700=16,G700&lt;Datenblatt!$V$6),0,IF(AND($C700=12,G700&lt;Datenblatt!$V$7),0,IF(AND($C700=11,G700&lt;Datenblatt!$V$8),0,IF(AND($C700=13,G700&gt;Datenblatt!$U$3),100,IF(AND($C700=14,G700&gt;Datenblatt!$U$4),100,IF(AND($C700=15,G700&gt;Datenblatt!$U$5),100,IF(AND($C700=16,G700&gt;Datenblatt!$U$6),100,IF(AND($C700=12,G700&gt;Datenblatt!$U$7),100,IF(AND($C700=11,G700&gt;Datenblatt!$U$8),100,IF($C700=13,(Datenblatt!$B$19*Übersicht!G700^3)+(Datenblatt!$C$19*Übersicht!G700^2)+(Datenblatt!$D$19*Übersicht!G700)+Datenblatt!$E$19,IF($C700=14,(Datenblatt!$B$20*Übersicht!G700^3)+(Datenblatt!$C$20*Übersicht!G700^2)+(Datenblatt!$D$20*Übersicht!G700)+Datenblatt!$E$20,IF($C700=15,(Datenblatt!$B$21*Übersicht!G700^3)+(Datenblatt!$C$21*Übersicht!G700^2)+(Datenblatt!$D$21*Übersicht!G700)+Datenblatt!$E$21,IF($C700=16,(Datenblatt!$B$22*Übersicht!G700^3)+(Datenblatt!$C$22*Übersicht!G700^2)+(Datenblatt!$D$22*Übersicht!G700)+Datenblatt!$E$22,IF($C700=12,(Datenblatt!$B$23*Übersicht!G700^3)+(Datenblatt!$C$23*Übersicht!G700^2)+(Datenblatt!$D$23*Übersicht!G700)+Datenblatt!$E$23,IF($C700=11,(Datenblatt!$B$24*Übersicht!G700^3)+(Datenblatt!$C$24*Übersicht!G700^2)+(Datenblatt!$D$24*Übersicht!G700)+Datenblatt!$E$24,0))))))))))))))))))</f>
        <v>0</v>
      </c>
      <c r="M700">
        <f>IF(AND(H700="",C700=11),Datenblatt!$I$26,IF(AND(H700="",C700=12),Datenblatt!$I$26,IF(AND(H700="",C700=16),Datenblatt!$I$27,IF(AND(H700="",C700=15),Datenblatt!$I$26,IF(AND(H700="",C700=14),Datenblatt!$I$26,IF(AND(H700="",C700=13),Datenblatt!$I$26,IF(AND($C700=13,H700&gt;Datenblatt!$X$3),0,IF(AND($C700=14,H700&gt;Datenblatt!$X$4),0,IF(AND($C700=15,H700&gt;Datenblatt!$X$5),0,IF(AND($C700=16,H700&gt;Datenblatt!$X$6),0,IF(AND($C700=12,H700&gt;Datenblatt!$X$7),0,IF(AND($C700=11,H700&gt;Datenblatt!$X$8),0,IF(AND($C700=13,H700&lt;Datenblatt!$W$3),100,IF(AND($C700=14,H700&lt;Datenblatt!$W$4),100,IF(AND($C700=15,H700&lt;Datenblatt!$W$5),100,IF(AND($C700=16,H700&lt;Datenblatt!$W$6),100,IF(AND($C700=12,H700&lt;Datenblatt!$W$7),100,IF(AND($C700=11,H700&lt;Datenblatt!$W$8),100,IF($C700=13,(Datenblatt!$B$27*Übersicht!H700^3)+(Datenblatt!$C$27*Übersicht!H700^2)+(Datenblatt!$D$27*Übersicht!H700)+Datenblatt!$E$27,IF($C700=14,(Datenblatt!$B$28*Übersicht!H700^3)+(Datenblatt!$C$28*Übersicht!H700^2)+(Datenblatt!$D$28*Übersicht!H700)+Datenblatt!$E$28,IF($C700=15,(Datenblatt!$B$29*Übersicht!H700^3)+(Datenblatt!$C$29*Übersicht!H700^2)+(Datenblatt!$D$29*Übersicht!H700)+Datenblatt!$E$29,IF($C700=16,(Datenblatt!$B$30*Übersicht!H700^3)+(Datenblatt!$C$30*Übersicht!H700^2)+(Datenblatt!$D$30*Übersicht!H700)+Datenblatt!$E$30,IF($C700=12,(Datenblatt!$B$31*Übersicht!H700^3)+(Datenblatt!$C$31*Übersicht!H700^2)+(Datenblatt!$D$31*Übersicht!H700)+Datenblatt!$E$31,IF($C700=11,(Datenblatt!$B$32*Übersicht!H700^3)+(Datenblatt!$C$32*Übersicht!H700^2)+(Datenblatt!$D$32*Übersicht!H700)+Datenblatt!$E$32,0))))))))))))))))))))))))</f>
        <v>0</v>
      </c>
      <c r="N700">
        <f>IF(AND(H700="",C700=11),Datenblatt!$I$29,IF(AND(H700="",C700=12),Datenblatt!$I$29,IF(AND(H700="",C700=16),Datenblatt!$I$29,IF(AND(H700="",C700=15),Datenblatt!$I$29,IF(AND(H700="",C700=14),Datenblatt!$I$29,IF(AND(H700="",C700=13),Datenblatt!$I$29,IF(AND($C700=13,H700&gt;Datenblatt!$X$3),0,IF(AND($C700=14,H700&gt;Datenblatt!$X$4),0,IF(AND($C700=15,H700&gt;Datenblatt!$X$5),0,IF(AND($C700=16,H700&gt;Datenblatt!$X$6),0,IF(AND($C700=12,H700&gt;Datenblatt!$X$7),0,IF(AND($C700=11,H700&gt;Datenblatt!$X$8),0,IF(AND($C700=13,H700&lt;Datenblatt!$W$3),100,IF(AND($C700=14,H700&lt;Datenblatt!$W$4),100,IF(AND($C700=15,H700&lt;Datenblatt!$W$5),100,IF(AND($C700=16,H700&lt;Datenblatt!$W$6),100,IF(AND($C700=12,H700&lt;Datenblatt!$W$7),100,IF(AND($C700=11,H700&lt;Datenblatt!$W$8),100,IF($C700=13,(Datenblatt!$B$27*Übersicht!H700^3)+(Datenblatt!$C$27*Übersicht!H700^2)+(Datenblatt!$D$27*Übersicht!H700)+Datenblatt!$E$27,IF($C700=14,(Datenblatt!$B$28*Übersicht!H700^3)+(Datenblatt!$C$28*Übersicht!H700^2)+(Datenblatt!$D$28*Übersicht!H700)+Datenblatt!$E$28,IF($C700=15,(Datenblatt!$B$29*Übersicht!H700^3)+(Datenblatt!$C$29*Übersicht!H700^2)+(Datenblatt!$D$29*Übersicht!H700)+Datenblatt!$E$29,IF($C700=16,(Datenblatt!$B$30*Übersicht!H700^3)+(Datenblatt!$C$30*Übersicht!H700^2)+(Datenblatt!$D$30*Übersicht!H700)+Datenblatt!$E$30,IF($C700=12,(Datenblatt!$B$31*Übersicht!H700^3)+(Datenblatt!$C$31*Übersicht!H700^2)+(Datenblatt!$D$31*Übersicht!H700)+Datenblatt!$E$31,IF($C700=11,(Datenblatt!$B$32*Übersicht!H700^3)+(Datenblatt!$C$32*Übersicht!H700^2)+(Datenblatt!$D$32*Übersicht!H700)+Datenblatt!$E$32,0))))))))))))))))))))))))</f>
        <v>0</v>
      </c>
      <c r="O700" s="2" t="e">
        <f t="shared" si="40"/>
        <v>#DIV/0!</v>
      </c>
      <c r="P700" s="2" t="e">
        <f t="shared" si="41"/>
        <v>#DIV/0!</v>
      </c>
      <c r="R700" s="2"/>
      <c r="S700" s="2">
        <f>Datenblatt!$I$10</f>
        <v>62.816491055091916</v>
      </c>
      <c r="T700" s="2">
        <f>Datenblatt!$I$18</f>
        <v>62.379148900450787</v>
      </c>
      <c r="U700" s="2">
        <f>Datenblatt!$I$26</f>
        <v>55.885385458572635</v>
      </c>
      <c r="V700" s="2">
        <f>Datenblatt!$I$34</f>
        <v>60.727085155488531</v>
      </c>
      <c r="W700" s="7" t="e">
        <f t="shared" si="42"/>
        <v>#DIV/0!</v>
      </c>
      <c r="Y700" s="2">
        <f>Datenblatt!$I$5</f>
        <v>73.48733784597421</v>
      </c>
      <c r="Z700">
        <f>Datenblatt!$I$13</f>
        <v>79.926562848016317</v>
      </c>
      <c r="AA700">
        <f>Datenblatt!$I$21</f>
        <v>79.953620531215734</v>
      </c>
      <c r="AB700">
        <f>Datenblatt!$I$29</f>
        <v>70.851454876954847</v>
      </c>
      <c r="AC700">
        <f>Datenblatt!$I$37</f>
        <v>75.813025407742586</v>
      </c>
      <c r="AD700" s="7" t="e">
        <f t="shared" si="43"/>
        <v>#DIV/0!</v>
      </c>
    </row>
    <row r="701" spans="10:30" ht="19" x14ac:dyDescent="0.25">
      <c r="J701" s="3" t="e">
        <f>IF(AND($C701=13,Datenblatt!M701&lt;Datenblatt!$R$3),0,IF(AND($C701=14,Datenblatt!M701&lt;Datenblatt!$R$4),0,IF(AND($C701=15,Datenblatt!M701&lt;Datenblatt!$R$5),0,IF(AND($C701=16,Datenblatt!M701&lt;Datenblatt!$R$6),0,IF(AND($C701=12,Datenblatt!M701&lt;Datenblatt!$R$7),0,IF(AND($C701=11,Datenblatt!M701&lt;Datenblatt!$R$8),0,IF(AND($C701=13,Datenblatt!M701&gt;Datenblatt!$Q$3),100,IF(AND($C701=14,Datenblatt!M701&gt;Datenblatt!$Q$4),100,IF(AND($C701=15,Datenblatt!M701&gt;Datenblatt!$Q$5),100,IF(AND($C701=16,Datenblatt!M701&gt;Datenblatt!$Q$6),100,IF(AND($C701=12,Datenblatt!M701&gt;Datenblatt!$Q$7),100,IF(AND($C701=11,Datenblatt!M701&gt;Datenblatt!$Q$8),100,IF(Übersicht!$C701=13,Datenblatt!$B$3*Datenblatt!M701^3+Datenblatt!$C$3*Datenblatt!M701^2+Datenblatt!$D$3*Datenblatt!M701+Datenblatt!$E$3,IF(Übersicht!$C701=14,Datenblatt!$B$4*Datenblatt!M701^3+Datenblatt!$C$4*Datenblatt!M701^2+Datenblatt!$D$4*Datenblatt!M701+Datenblatt!$E$4,IF(Übersicht!$C701=15,Datenblatt!$B$5*Datenblatt!M701^3+Datenblatt!$C$5*Datenblatt!M701^2+Datenblatt!$D$5*Datenblatt!M701+Datenblatt!$E$5,IF(Übersicht!$C701=16,Datenblatt!$B$6*Datenblatt!M701^3+Datenblatt!$C$6*Datenblatt!M701^2+Datenblatt!$D$6*Datenblatt!M701+Datenblatt!$E$6,IF(Übersicht!$C701=12,Datenblatt!$B$7*Datenblatt!M701^3+Datenblatt!$C$7*Datenblatt!M701^2+Datenblatt!$D$7*Datenblatt!M701+Datenblatt!$E$7,IF(Übersicht!$C701=11,Datenblatt!$B$8*Datenblatt!M701^3+Datenblatt!$C$8*Datenblatt!M701^2+Datenblatt!$D$8*Datenblatt!M701+Datenblatt!$E$8,0))))))))))))))))))</f>
        <v>#DIV/0!</v>
      </c>
      <c r="K701" t="e">
        <f>IF(AND(Übersicht!$C701=13,Datenblatt!N701&lt;Datenblatt!$T$3),0,IF(AND(Übersicht!$C701=14,Datenblatt!N701&lt;Datenblatt!$T$4),0,IF(AND(Übersicht!$C701=15,Datenblatt!N701&lt;Datenblatt!$T$5),0,IF(AND(Übersicht!$C701=16,Datenblatt!N701&lt;Datenblatt!$T$6),0,IF(AND(Übersicht!$C701=12,Datenblatt!N701&lt;Datenblatt!$T$7),0,IF(AND(Übersicht!$C701=11,Datenblatt!N701&lt;Datenblatt!$T$8),0,IF(AND($C701=13,Datenblatt!N701&gt;Datenblatt!$S$3),100,IF(AND($C701=14,Datenblatt!N701&gt;Datenblatt!$S$4),100,IF(AND($C701=15,Datenblatt!N701&gt;Datenblatt!$S$5),100,IF(AND($C701=16,Datenblatt!N701&gt;Datenblatt!$S$6),100,IF(AND($C701=12,Datenblatt!N701&gt;Datenblatt!$S$7),100,IF(AND($C701=11,Datenblatt!N701&gt;Datenblatt!$S$8),100,IF(Übersicht!$C701=13,Datenblatt!$B$11*Datenblatt!N701^3+Datenblatt!$C$11*Datenblatt!N701^2+Datenblatt!$D$11*Datenblatt!N701+Datenblatt!$E$11,IF(Übersicht!$C701=14,Datenblatt!$B$12*Datenblatt!N701^3+Datenblatt!$C$12*Datenblatt!N701^2+Datenblatt!$D$12*Datenblatt!N701+Datenblatt!$E$12,IF(Übersicht!$C701=15,Datenblatt!$B$13*Datenblatt!N701^3+Datenblatt!$C$13*Datenblatt!N701^2+Datenblatt!$D$13*Datenblatt!N701+Datenblatt!$E$13,IF(Übersicht!$C701=16,Datenblatt!$B$14*Datenblatt!N701^3+Datenblatt!$C$14*Datenblatt!N701^2+Datenblatt!$D$14*Datenblatt!N701+Datenblatt!$E$14,IF(Übersicht!$C701=12,Datenblatt!$B$15*Datenblatt!N701^3+Datenblatt!$C$15*Datenblatt!N701^2+Datenblatt!$D$15*Datenblatt!N701+Datenblatt!$E$15,IF(Übersicht!$C701=11,Datenblatt!$B$16*Datenblatt!N701^3+Datenblatt!$C$16*Datenblatt!N701^2+Datenblatt!$D$16*Datenblatt!N701+Datenblatt!$E$16,0))))))))))))))))))</f>
        <v>#DIV/0!</v>
      </c>
      <c r="L701">
        <f>IF(AND($C701=13,G701&lt;Datenblatt!$V$3),0,IF(AND($C701=14,G701&lt;Datenblatt!$V$4),0,IF(AND($C701=15,G701&lt;Datenblatt!$V$5),0,IF(AND($C701=16,G701&lt;Datenblatt!$V$6),0,IF(AND($C701=12,G701&lt;Datenblatt!$V$7),0,IF(AND($C701=11,G701&lt;Datenblatt!$V$8),0,IF(AND($C701=13,G701&gt;Datenblatt!$U$3),100,IF(AND($C701=14,G701&gt;Datenblatt!$U$4),100,IF(AND($C701=15,G701&gt;Datenblatt!$U$5),100,IF(AND($C701=16,G701&gt;Datenblatt!$U$6),100,IF(AND($C701=12,G701&gt;Datenblatt!$U$7),100,IF(AND($C701=11,G701&gt;Datenblatt!$U$8),100,IF($C701=13,(Datenblatt!$B$19*Übersicht!G701^3)+(Datenblatt!$C$19*Übersicht!G701^2)+(Datenblatt!$D$19*Übersicht!G701)+Datenblatt!$E$19,IF($C701=14,(Datenblatt!$B$20*Übersicht!G701^3)+(Datenblatt!$C$20*Übersicht!G701^2)+(Datenblatt!$D$20*Übersicht!G701)+Datenblatt!$E$20,IF($C701=15,(Datenblatt!$B$21*Übersicht!G701^3)+(Datenblatt!$C$21*Übersicht!G701^2)+(Datenblatt!$D$21*Übersicht!G701)+Datenblatt!$E$21,IF($C701=16,(Datenblatt!$B$22*Übersicht!G701^3)+(Datenblatt!$C$22*Übersicht!G701^2)+(Datenblatt!$D$22*Übersicht!G701)+Datenblatt!$E$22,IF($C701=12,(Datenblatt!$B$23*Übersicht!G701^3)+(Datenblatt!$C$23*Übersicht!G701^2)+(Datenblatt!$D$23*Übersicht!G701)+Datenblatt!$E$23,IF($C701=11,(Datenblatt!$B$24*Übersicht!G701^3)+(Datenblatt!$C$24*Übersicht!G701^2)+(Datenblatt!$D$24*Übersicht!G701)+Datenblatt!$E$24,0))))))))))))))))))</f>
        <v>0</v>
      </c>
      <c r="M701">
        <f>IF(AND(H701="",C701=11),Datenblatt!$I$26,IF(AND(H701="",C701=12),Datenblatt!$I$26,IF(AND(H701="",C701=16),Datenblatt!$I$27,IF(AND(H701="",C701=15),Datenblatt!$I$26,IF(AND(H701="",C701=14),Datenblatt!$I$26,IF(AND(H701="",C701=13),Datenblatt!$I$26,IF(AND($C701=13,H701&gt;Datenblatt!$X$3),0,IF(AND($C701=14,H701&gt;Datenblatt!$X$4),0,IF(AND($C701=15,H701&gt;Datenblatt!$X$5),0,IF(AND($C701=16,H701&gt;Datenblatt!$X$6),0,IF(AND($C701=12,H701&gt;Datenblatt!$X$7),0,IF(AND($C701=11,H701&gt;Datenblatt!$X$8),0,IF(AND($C701=13,H701&lt;Datenblatt!$W$3),100,IF(AND($C701=14,H701&lt;Datenblatt!$W$4),100,IF(AND($C701=15,H701&lt;Datenblatt!$W$5),100,IF(AND($C701=16,H701&lt;Datenblatt!$W$6),100,IF(AND($C701=12,H701&lt;Datenblatt!$W$7),100,IF(AND($C701=11,H701&lt;Datenblatt!$W$8),100,IF($C701=13,(Datenblatt!$B$27*Übersicht!H701^3)+(Datenblatt!$C$27*Übersicht!H701^2)+(Datenblatt!$D$27*Übersicht!H701)+Datenblatt!$E$27,IF($C701=14,(Datenblatt!$B$28*Übersicht!H701^3)+(Datenblatt!$C$28*Übersicht!H701^2)+(Datenblatt!$D$28*Übersicht!H701)+Datenblatt!$E$28,IF($C701=15,(Datenblatt!$B$29*Übersicht!H701^3)+(Datenblatt!$C$29*Übersicht!H701^2)+(Datenblatt!$D$29*Übersicht!H701)+Datenblatt!$E$29,IF($C701=16,(Datenblatt!$B$30*Übersicht!H701^3)+(Datenblatt!$C$30*Übersicht!H701^2)+(Datenblatt!$D$30*Übersicht!H701)+Datenblatt!$E$30,IF($C701=12,(Datenblatt!$B$31*Übersicht!H701^3)+(Datenblatt!$C$31*Übersicht!H701^2)+(Datenblatt!$D$31*Übersicht!H701)+Datenblatt!$E$31,IF($C701=11,(Datenblatt!$B$32*Übersicht!H701^3)+(Datenblatt!$C$32*Übersicht!H701^2)+(Datenblatt!$D$32*Übersicht!H701)+Datenblatt!$E$32,0))))))))))))))))))))))))</f>
        <v>0</v>
      </c>
      <c r="N701">
        <f>IF(AND(H701="",C701=11),Datenblatt!$I$29,IF(AND(H701="",C701=12),Datenblatt!$I$29,IF(AND(H701="",C701=16),Datenblatt!$I$29,IF(AND(H701="",C701=15),Datenblatt!$I$29,IF(AND(H701="",C701=14),Datenblatt!$I$29,IF(AND(H701="",C701=13),Datenblatt!$I$29,IF(AND($C701=13,H701&gt;Datenblatt!$X$3),0,IF(AND($C701=14,H701&gt;Datenblatt!$X$4),0,IF(AND($C701=15,H701&gt;Datenblatt!$X$5),0,IF(AND($C701=16,H701&gt;Datenblatt!$X$6),0,IF(AND($C701=12,H701&gt;Datenblatt!$X$7),0,IF(AND($C701=11,H701&gt;Datenblatt!$X$8),0,IF(AND($C701=13,H701&lt;Datenblatt!$W$3),100,IF(AND($C701=14,H701&lt;Datenblatt!$W$4),100,IF(AND($C701=15,H701&lt;Datenblatt!$W$5),100,IF(AND($C701=16,H701&lt;Datenblatt!$W$6),100,IF(AND($C701=12,H701&lt;Datenblatt!$W$7),100,IF(AND($C701=11,H701&lt;Datenblatt!$W$8),100,IF($C701=13,(Datenblatt!$B$27*Übersicht!H701^3)+(Datenblatt!$C$27*Übersicht!H701^2)+(Datenblatt!$D$27*Übersicht!H701)+Datenblatt!$E$27,IF($C701=14,(Datenblatt!$B$28*Übersicht!H701^3)+(Datenblatt!$C$28*Übersicht!H701^2)+(Datenblatt!$D$28*Übersicht!H701)+Datenblatt!$E$28,IF($C701=15,(Datenblatt!$B$29*Übersicht!H701^3)+(Datenblatt!$C$29*Übersicht!H701^2)+(Datenblatt!$D$29*Übersicht!H701)+Datenblatt!$E$29,IF($C701=16,(Datenblatt!$B$30*Übersicht!H701^3)+(Datenblatt!$C$30*Übersicht!H701^2)+(Datenblatt!$D$30*Übersicht!H701)+Datenblatt!$E$30,IF($C701=12,(Datenblatt!$B$31*Übersicht!H701^3)+(Datenblatt!$C$31*Übersicht!H701^2)+(Datenblatt!$D$31*Übersicht!H701)+Datenblatt!$E$31,IF($C701=11,(Datenblatt!$B$32*Übersicht!H701^3)+(Datenblatt!$C$32*Übersicht!H701^2)+(Datenblatt!$D$32*Übersicht!H701)+Datenblatt!$E$32,0))))))))))))))))))))))))</f>
        <v>0</v>
      </c>
      <c r="O701" s="2" t="e">
        <f t="shared" si="40"/>
        <v>#DIV/0!</v>
      </c>
      <c r="P701" s="2" t="e">
        <f t="shared" si="41"/>
        <v>#DIV/0!</v>
      </c>
      <c r="R701" s="2"/>
      <c r="S701" s="2">
        <f>Datenblatt!$I$10</f>
        <v>62.816491055091916</v>
      </c>
      <c r="T701" s="2">
        <f>Datenblatt!$I$18</f>
        <v>62.379148900450787</v>
      </c>
      <c r="U701" s="2">
        <f>Datenblatt!$I$26</f>
        <v>55.885385458572635</v>
      </c>
      <c r="V701" s="2">
        <f>Datenblatt!$I$34</f>
        <v>60.727085155488531</v>
      </c>
      <c r="W701" s="7" t="e">
        <f t="shared" si="42"/>
        <v>#DIV/0!</v>
      </c>
      <c r="Y701" s="2">
        <f>Datenblatt!$I$5</f>
        <v>73.48733784597421</v>
      </c>
      <c r="Z701">
        <f>Datenblatt!$I$13</f>
        <v>79.926562848016317</v>
      </c>
      <c r="AA701">
        <f>Datenblatt!$I$21</f>
        <v>79.953620531215734</v>
      </c>
      <c r="AB701">
        <f>Datenblatt!$I$29</f>
        <v>70.851454876954847</v>
      </c>
      <c r="AC701">
        <f>Datenblatt!$I$37</f>
        <v>75.813025407742586</v>
      </c>
      <c r="AD701" s="7" t="e">
        <f t="shared" si="43"/>
        <v>#DIV/0!</v>
      </c>
    </row>
    <row r="702" spans="10:30" ht="19" x14ac:dyDescent="0.25">
      <c r="J702" s="3" t="e">
        <f>IF(AND($C702=13,Datenblatt!M702&lt;Datenblatt!$R$3),0,IF(AND($C702=14,Datenblatt!M702&lt;Datenblatt!$R$4),0,IF(AND($C702=15,Datenblatt!M702&lt;Datenblatt!$R$5),0,IF(AND($C702=16,Datenblatt!M702&lt;Datenblatt!$R$6),0,IF(AND($C702=12,Datenblatt!M702&lt;Datenblatt!$R$7),0,IF(AND($C702=11,Datenblatt!M702&lt;Datenblatt!$R$8),0,IF(AND($C702=13,Datenblatt!M702&gt;Datenblatt!$Q$3),100,IF(AND($C702=14,Datenblatt!M702&gt;Datenblatt!$Q$4),100,IF(AND($C702=15,Datenblatt!M702&gt;Datenblatt!$Q$5),100,IF(AND($C702=16,Datenblatt!M702&gt;Datenblatt!$Q$6),100,IF(AND($C702=12,Datenblatt!M702&gt;Datenblatt!$Q$7),100,IF(AND($C702=11,Datenblatt!M702&gt;Datenblatt!$Q$8),100,IF(Übersicht!$C702=13,Datenblatt!$B$3*Datenblatt!M702^3+Datenblatt!$C$3*Datenblatt!M702^2+Datenblatt!$D$3*Datenblatt!M702+Datenblatt!$E$3,IF(Übersicht!$C702=14,Datenblatt!$B$4*Datenblatt!M702^3+Datenblatt!$C$4*Datenblatt!M702^2+Datenblatt!$D$4*Datenblatt!M702+Datenblatt!$E$4,IF(Übersicht!$C702=15,Datenblatt!$B$5*Datenblatt!M702^3+Datenblatt!$C$5*Datenblatt!M702^2+Datenblatt!$D$5*Datenblatt!M702+Datenblatt!$E$5,IF(Übersicht!$C702=16,Datenblatt!$B$6*Datenblatt!M702^3+Datenblatt!$C$6*Datenblatt!M702^2+Datenblatt!$D$6*Datenblatt!M702+Datenblatt!$E$6,IF(Übersicht!$C702=12,Datenblatt!$B$7*Datenblatt!M702^3+Datenblatt!$C$7*Datenblatt!M702^2+Datenblatt!$D$7*Datenblatt!M702+Datenblatt!$E$7,IF(Übersicht!$C702=11,Datenblatt!$B$8*Datenblatt!M702^3+Datenblatt!$C$8*Datenblatt!M702^2+Datenblatt!$D$8*Datenblatt!M702+Datenblatt!$E$8,0))))))))))))))))))</f>
        <v>#DIV/0!</v>
      </c>
      <c r="K702" t="e">
        <f>IF(AND(Übersicht!$C702=13,Datenblatt!N702&lt;Datenblatt!$T$3),0,IF(AND(Übersicht!$C702=14,Datenblatt!N702&lt;Datenblatt!$T$4),0,IF(AND(Übersicht!$C702=15,Datenblatt!N702&lt;Datenblatt!$T$5),0,IF(AND(Übersicht!$C702=16,Datenblatt!N702&lt;Datenblatt!$T$6),0,IF(AND(Übersicht!$C702=12,Datenblatt!N702&lt;Datenblatt!$T$7),0,IF(AND(Übersicht!$C702=11,Datenblatt!N702&lt;Datenblatt!$T$8),0,IF(AND($C702=13,Datenblatt!N702&gt;Datenblatt!$S$3),100,IF(AND($C702=14,Datenblatt!N702&gt;Datenblatt!$S$4),100,IF(AND($C702=15,Datenblatt!N702&gt;Datenblatt!$S$5),100,IF(AND($C702=16,Datenblatt!N702&gt;Datenblatt!$S$6),100,IF(AND($C702=12,Datenblatt!N702&gt;Datenblatt!$S$7),100,IF(AND($C702=11,Datenblatt!N702&gt;Datenblatt!$S$8),100,IF(Übersicht!$C702=13,Datenblatt!$B$11*Datenblatt!N702^3+Datenblatt!$C$11*Datenblatt!N702^2+Datenblatt!$D$11*Datenblatt!N702+Datenblatt!$E$11,IF(Übersicht!$C702=14,Datenblatt!$B$12*Datenblatt!N702^3+Datenblatt!$C$12*Datenblatt!N702^2+Datenblatt!$D$12*Datenblatt!N702+Datenblatt!$E$12,IF(Übersicht!$C702=15,Datenblatt!$B$13*Datenblatt!N702^3+Datenblatt!$C$13*Datenblatt!N702^2+Datenblatt!$D$13*Datenblatt!N702+Datenblatt!$E$13,IF(Übersicht!$C702=16,Datenblatt!$B$14*Datenblatt!N702^3+Datenblatt!$C$14*Datenblatt!N702^2+Datenblatt!$D$14*Datenblatt!N702+Datenblatt!$E$14,IF(Übersicht!$C702=12,Datenblatt!$B$15*Datenblatt!N702^3+Datenblatt!$C$15*Datenblatt!N702^2+Datenblatt!$D$15*Datenblatt!N702+Datenblatt!$E$15,IF(Übersicht!$C702=11,Datenblatt!$B$16*Datenblatt!N702^3+Datenblatt!$C$16*Datenblatt!N702^2+Datenblatt!$D$16*Datenblatt!N702+Datenblatt!$E$16,0))))))))))))))))))</f>
        <v>#DIV/0!</v>
      </c>
      <c r="L702">
        <f>IF(AND($C702=13,G702&lt;Datenblatt!$V$3),0,IF(AND($C702=14,G702&lt;Datenblatt!$V$4),0,IF(AND($C702=15,G702&lt;Datenblatt!$V$5),0,IF(AND($C702=16,G702&lt;Datenblatt!$V$6),0,IF(AND($C702=12,G702&lt;Datenblatt!$V$7),0,IF(AND($C702=11,G702&lt;Datenblatt!$V$8),0,IF(AND($C702=13,G702&gt;Datenblatt!$U$3),100,IF(AND($C702=14,G702&gt;Datenblatt!$U$4),100,IF(AND($C702=15,G702&gt;Datenblatt!$U$5),100,IF(AND($C702=16,G702&gt;Datenblatt!$U$6),100,IF(AND($C702=12,G702&gt;Datenblatt!$U$7),100,IF(AND($C702=11,G702&gt;Datenblatt!$U$8),100,IF($C702=13,(Datenblatt!$B$19*Übersicht!G702^3)+(Datenblatt!$C$19*Übersicht!G702^2)+(Datenblatt!$D$19*Übersicht!G702)+Datenblatt!$E$19,IF($C702=14,(Datenblatt!$B$20*Übersicht!G702^3)+(Datenblatt!$C$20*Übersicht!G702^2)+(Datenblatt!$D$20*Übersicht!G702)+Datenblatt!$E$20,IF($C702=15,(Datenblatt!$B$21*Übersicht!G702^3)+(Datenblatt!$C$21*Übersicht!G702^2)+(Datenblatt!$D$21*Übersicht!G702)+Datenblatt!$E$21,IF($C702=16,(Datenblatt!$B$22*Übersicht!G702^3)+(Datenblatt!$C$22*Übersicht!G702^2)+(Datenblatt!$D$22*Übersicht!G702)+Datenblatt!$E$22,IF($C702=12,(Datenblatt!$B$23*Übersicht!G702^3)+(Datenblatt!$C$23*Übersicht!G702^2)+(Datenblatt!$D$23*Übersicht!G702)+Datenblatt!$E$23,IF($C702=11,(Datenblatt!$B$24*Übersicht!G702^3)+(Datenblatt!$C$24*Übersicht!G702^2)+(Datenblatt!$D$24*Übersicht!G702)+Datenblatt!$E$24,0))))))))))))))))))</f>
        <v>0</v>
      </c>
      <c r="M702">
        <f>IF(AND(H702="",C702=11),Datenblatt!$I$26,IF(AND(H702="",C702=12),Datenblatt!$I$26,IF(AND(H702="",C702=16),Datenblatt!$I$27,IF(AND(H702="",C702=15),Datenblatt!$I$26,IF(AND(H702="",C702=14),Datenblatt!$I$26,IF(AND(H702="",C702=13),Datenblatt!$I$26,IF(AND($C702=13,H702&gt;Datenblatt!$X$3),0,IF(AND($C702=14,H702&gt;Datenblatt!$X$4),0,IF(AND($C702=15,H702&gt;Datenblatt!$X$5),0,IF(AND($C702=16,H702&gt;Datenblatt!$X$6),0,IF(AND($C702=12,H702&gt;Datenblatt!$X$7),0,IF(AND($C702=11,H702&gt;Datenblatt!$X$8),0,IF(AND($C702=13,H702&lt;Datenblatt!$W$3),100,IF(AND($C702=14,H702&lt;Datenblatt!$W$4),100,IF(AND($C702=15,H702&lt;Datenblatt!$W$5),100,IF(AND($C702=16,H702&lt;Datenblatt!$W$6),100,IF(AND($C702=12,H702&lt;Datenblatt!$W$7),100,IF(AND($C702=11,H702&lt;Datenblatt!$W$8),100,IF($C702=13,(Datenblatt!$B$27*Übersicht!H702^3)+(Datenblatt!$C$27*Übersicht!H702^2)+(Datenblatt!$D$27*Übersicht!H702)+Datenblatt!$E$27,IF($C702=14,(Datenblatt!$B$28*Übersicht!H702^3)+(Datenblatt!$C$28*Übersicht!H702^2)+(Datenblatt!$D$28*Übersicht!H702)+Datenblatt!$E$28,IF($C702=15,(Datenblatt!$B$29*Übersicht!H702^3)+(Datenblatt!$C$29*Übersicht!H702^2)+(Datenblatt!$D$29*Übersicht!H702)+Datenblatt!$E$29,IF($C702=16,(Datenblatt!$B$30*Übersicht!H702^3)+(Datenblatt!$C$30*Übersicht!H702^2)+(Datenblatt!$D$30*Übersicht!H702)+Datenblatt!$E$30,IF($C702=12,(Datenblatt!$B$31*Übersicht!H702^3)+(Datenblatt!$C$31*Übersicht!H702^2)+(Datenblatt!$D$31*Übersicht!H702)+Datenblatt!$E$31,IF($C702=11,(Datenblatt!$B$32*Übersicht!H702^3)+(Datenblatt!$C$32*Übersicht!H702^2)+(Datenblatt!$D$32*Übersicht!H702)+Datenblatt!$E$32,0))))))))))))))))))))))))</f>
        <v>0</v>
      </c>
      <c r="N702">
        <f>IF(AND(H702="",C702=11),Datenblatt!$I$29,IF(AND(H702="",C702=12),Datenblatt!$I$29,IF(AND(H702="",C702=16),Datenblatt!$I$29,IF(AND(H702="",C702=15),Datenblatt!$I$29,IF(AND(H702="",C702=14),Datenblatt!$I$29,IF(AND(H702="",C702=13),Datenblatt!$I$29,IF(AND($C702=13,H702&gt;Datenblatt!$X$3),0,IF(AND($C702=14,H702&gt;Datenblatt!$X$4),0,IF(AND($C702=15,H702&gt;Datenblatt!$X$5),0,IF(AND($C702=16,H702&gt;Datenblatt!$X$6),0,IF(AND($C702=12,H702&gt;Datenblatt!$X$7),0,IF(AND($C702=11,H702&gt;Datenblatt!$X$8),0,IF(AND($C702=13,H702&lt;Datenblatt!$W$3),100,IF(AND($C702=14,H702&lt;Datenblatt!$W$4),100,IF(AND($C702=15,H702&lt;Datenblatt!$W$5),100,IF(AND($C702=16,H702&lt;Datenblatt!$W$6),100,IF(AND($C702=12,H702&lt;Datenblatt!$W$7),100,IF(AND($C702=11,H702&lt;Datenblatt!$W$8),100,IF($C702=13,(Datenblatt!$B$27*Übersicht!H702^3)+(Datenblatt!$C$27*Übersicht!H702^2)+(Datenblatt!$D$27*Übersicht!H702)+Datenblatt!$E$27,IF($C702=14,(Datenblatt!$B$28*Übersicht!H702^3)+(Datenblatt!$C$28*Übersicht!H702^2)+(Datenblatt!$D$28*Übersicht!H702)+Datenblatt!$E$28,IF($C702=15,(Datenblatt!$B$29*Übersicht!H702^3)+(Datenblatt!$C$29*Übersicht!H702^2)+(Datenblatt!$D$29*Übersicht!H702)+Datenblatt!$E$29,IF($C702=16,(Datenblatt!$B$30*Übersicht!H702^3)+(Datenblatt!$C$30*Übersicht!H702^2)+(Datenblatt!$D$30*Übersicht!H702)+Datenblatt!$E$30,IF($C702=12,(Datenblatt!$B$31*Übersicht!H702^3)+(Datenblatt!$C$31*Übersicht!H702^2)+(Datenblatt!$D$31*Übersicht!H702)+Datenblatt!$E$31,IF($C702=11,(Datenblatt!$B$32*Übersicht!H702^3)+(Datenblatt!$C$32*Übersicht!H702^2)+(Datenblatt!$D$32*Übersicht!H702)+Datenblatt!$E$32,0))))))))))))))))))))))))</f>
        <v>0</v>
      </c>
      <c r="O702" s="2" t="e">
        <f t="shared" si="40"/>
        <v>#DIV/0!</v>
      </c>
      <c r="P702" s="2" t="e">
        <f t="shared" si="41"/>
        <v>#DIV/0!</v>
      </c>
      <c r="R702" s="2"/>
      <c r="S702" s="2">
        <f>Datenblatt!$I$10</f>
        <v>62.816491055091916</v>
      </c>
      <c r="T702" s="2">
        <f>Datenblatt!$I$18</f>
        <v>62.379148900450787</v>
      </c>
      <c r="U702" s="2">
        <f>Datenblatt!$I$26</f>
        <v>55.885385458572635</v>
      </c>
      <c r="V702" s="2">
        <f>Datenblatt!$I$34</f>
        <v>60.727085155488531</v>
      </c>
      <c r="W702" s="7" t="e">
        <f t="shared" si="42"/>
        <v>#DIV/0!</v>
      </c>
      <c r="Y702" s="2">
        <f>Datenblatt!$I$5</f>
        <v>73.48733784597421</v>
      </c>
      <c r="Z702">
        <f>Datenblatt!$I$13</f>
        <v>79.926562848016317</v>
      </c>
      <c r="AA702">
        <f>Datenblatt!$I$21</f>
        <v>79.953620531215734</v>
      </c>
      <c r="AB702">
        <f>Datenblatt!$I$29</f>
        <v>70.851454876954847</v>
      </c>
      <c r="AC702">
        <f>Datenblatt!$I$37</f>
        <v>75.813025407742586</v>
      </c>
      <c r="AD702" s="7" t="e">
        <f t="shared" si="43"/>
        <v>#DIV/0!</v>
      </c>
    </row>
    <row r="703" spans="10:30" ht="19" x14ac:dyDescent="0.25">
      <c r="J703" s="3" t="e">
        <f>IF(AND($C703=13,Datenblatt!M703&lt;Datenblatt!$R$3),0,IF(AND($C703=14,Datenblatt!M703&lt;Datenblatt!$R$4),0,IF(AND($C703=15,Datenblatt!M703&lt;Datenblatt!$R$5),0,IF(AND($C703=16,Datenblatt!M703&lt;Datenblatt!$R$6),0,IF(AND($C703=12,Datenblatt!M703&lt;Datenblatt!$R$7),0,IF(AND($C703=11,Datenblatt!M703&lt;Datenblatt!$R$8),0,IF(AND($C703=13,Datenblatt!M703&gt;Datenblatt!$Q$3),100,IF(AND($C703=14,Datenblatt!M703&gt;Datenblatt!$Q$4),100,IF(AND($C703=15,Datenblatt!M703&gt;Datenblatt!$Q$5),100,IF(AND($C703=16,Datenblatt!M703&gt;Datenblatt!$Q$6),100,IF(AND($C703=12,Datenblatt!M703&gt;Datenblatt!$Q$7),100,IF(AND($C703=11,Datenblatt!M703&gt;Datenblatt!$Q$8),100,IF(Übersicht!$C703=13,Datenblatt!$B$3*Datenblatt!M703^3+Datenblatt!$C$3*Datenblatt!M703^2+Datenblatt!$D$3*Datenblatt!M703+Datenblatt!$E$3,IF(Übersicht!$C703=14,Datenblatt!$B$4*Datenblatt!M703^3+Datenblatt!$C$4*Datenblatt!M703^2+Datenblatt!$D$4*Datenblatt!M703+Datenblatt!$E$4,IF(Übersicht!$C703=15,Datenblatt!$B$5*Datenblatt!M703^3+Datenblatt!$C$5*Datenblatt!M703^2+Datenblatt!$D$5*Datenblatt!M703+Datenblatt!$E$5,IF(Übersicht!$C703=16,Datenblatt!$B$6*Datenblatt!M703^3+Datenblatt!$C$6*Datenblatt!M703^2+Datenblatt!$D$6*Datenblatt!M703+Datenblatt!$E$6,IF(Übersicht!$C703=12,Datenblatt!$B$7*Datenblatt!M703^3+Datenblatt!$C$7*Datenblatt!M703^2+Datenblatt!$D$7*Datenblatt!M703+Datenblatt!$E$7,IF(Übersicht!$C703=11,Datenblatt!$B$8*Datenblatt!M703^3+Datenblatt!$C$8*Datenblatt!M703^2+Datenblatt!$D$8*Datenblatt!M703+Datenblatt!$E$8,0))))))))))))))))))</f>
        <v>#DIV/0!</v>
      </c>
      <c r="K703" t="e">
        <f>IF(AND(Übersicht!$C703=13,Datenblatt!N703&lt;Datenblatt!$T$3),0,IF(AND(Übersicht!$C703=14,Datenblatt!N703&lt;Datenblatt!$T$4),0,IF(AND(Übersicht!$C703=15,Datenblatt!N703&lt;Datenblatt!$T$5),0,IF(AND(Übersicht!$C703=16,Datenblatt!N703&lt;Datenblatt!$T$6),0,IF(AND(Übersicht!$C703=12,Datenblatt!N703&lt;Datenblatt!$T$7),0,IF(AND(Übersicht!$C703=11,Datenblatt!N703&lt;Datenblatt!$T$8),0,IF(AND($C703=13,Datenblatt!N703&gt;Datenblatt!$S$3),100,IF(AND($C703=14,Datenblatt!N703&gt;Datenblatt!$S$4),100,IF(AND($C703=15,Datenblatt!N703&gt;Datenblatt!$S$5),100,IF(AND($C703=16,Datenblatt!N703&gt;Datenblatt!$S$6),100,IF(AND($C703=12,Datenblatt!N703&gt;Datenblatt!$S$7),100,IF(AND($C703=11,Datenblatt!N703&gt;Datenblatt!$S$8),100,IF(Übersicht!$C703=13,Datenblatt!$B$11*Datenblatt!N703^3+Datenblatt!$C$11*Datenblatt!N703^2+Datenblatt!$D$11*Datenblatt!N703+Datenblatt!$E$11,IF(Übersicht!$C703=14,Datenblatt!$B$12*Datenblatt!N703^3+Datenblatt!$C$12*Datenblatt!N703^2+Datenblatt!$D$12*Datenblatt!N703+Datenblatt!$E$12,IF(Übersicht!$C703=15,Datenblatt!$B$13*Datenblatt!N703^3+Datenblatt!$C$13*Datenblatt!N703^2+Datenblatt!$D$13*Datenblatt!N703+Datenblatt!$E$13,IF(Übersicht!$C703=16,Datenblatt!$B$14*Datenblatt!N703^3+Datenblatt!$C$14*Datenblatt!N703^2+Datenblatt!$D$14*Datenblatt!N703+Datenblatt!$E$14,IF(Übersicht!$C703=12,Datenblatt!$B$15*Datenblatt!N703^3+Datenblatt!$C$15*Datenblatt!N703^2+Datenblatt!$D$15*Datenblatt!N703+Datenblatt!$E$15,IF(Übersicht!$C703=11,Datenblatt!$B$16*Datenblatt!N703^3+Datenblatt!$C$16*Datenblatt!N703^2+Datenblatt!$D$16*Datenblatt!N703+Datenblatt!$E$16,0))))))))))))))))))</f>
        <v>#DIV/0!</v>
      </c>
      <c r="L703">
        <f>IF(AND($C703=13,G703&lt;Datenblatt!$V$3),0,IF(AND($C703=14,G703&lt;Datenblatt!$V$4),0,IF(AND($C703=15,G703&lt;Datenblatt!$V$5),0,IF(AND($C703=16,G703&lt;Datenblatt!$V$6),0,IF(AND($C703=12,G703&lt;Datenblatt!$V$7),0,IF(AND($C703=11,G703&lt;Datenblatt!$V$8),0,IF(AND($C703=13,G703&gt;Datenblatt!$U$3),100,IF(AND($C703=14,G703&gt;Datenblatt!$U$4),100,IF(AND($C703=15,G703&gt;Datenblatt!$U$5),100,IF(AND($C703=16,G703&gt;Datenblatt!$U$6),100,IF(AND($C703=12,G703&gt;Datenblatt!$U$7),100,IF(AND($C703=11,G703&gt;Datenblatt!$U$8),100,IF($C703=13,(Datenblatt!$B$19*Übersicht!G703^3)+(Datenblatt!$C$19*Übersicht!G703^2)+(Datenblatt!$D$19*Übersicht!G703)+Datenblatt!$E$19,IF($C703=14,(Datenblatt!$B$20*Übersicht!G703^3)+(Datenblatt!$C$20*Übersicht!G703^2)+(Datenblatt!$D$20*Übersicht!G703)+Datenblatt!$E$20,IF($C703=15,(Datenblatt!$B$21*Übersicht!G703^3)+(Datenblatt!$C$21*Übersicht!G703^2)+(Datenblatt!$D$21*Übersicht!G703)+Datenblatt!$E$21,IF($C703=16,(Datenblatt!$B$22*Übersicht!G703^3)+(Datenblatt!$C$22*Übersicht!G703^2)+(Datenblatt!$D$22*Übersicht!G703)+Datenblatt!$E$22,IF($C703=12,(Datenblatt!$B$23*Übersicht!G703^3)+(Datenblatt!$C$23*Übersicht!G703^2)+(Datenblatt!$D$23*Übersicht!G703)+Datenblatt!$E$23,IF($C703=11,(Datenblatt!$B$24*Übersicht!G703^3)+(Datenblatt!$C$24*Übersicht!G703^2)+(Datenblatt!$D$24*Übersicht!G703)+Datenblatt!$E$24,0))))))))))))))))))</f>
        <v>0</v>
      </c>
      <c r="M703">
        <f>IF(AND(H703="",C703=11),Datenblatt!$I$26,IF(AND(H703="",C703=12),Datenblatt!$I$26,IF(AND(H703="",C703=16),Datenblatt!$I$27,IF(AND(H703="",C703=15),Datenblatt!$I$26,IF(AND(H703="",C703=14),Datenblatt!$I$26,IF(AND(H703="",C703=13),Datenblatt!$I$26,IF(AND($C703=13,H703&gt;Datenblatt!$X$3),0,IF(AND($C703=14,H703&gt;Datenblatt!$X$4),0,IF(AND($C703=15,H703&gt;Datenblatt!$X$5),0,IF(AND($C703=16,H703&gt;Datenblatt!$X$6),0,IF(AND($C703=12,H703&gt;Datenblatt!$X$7),0,IF(AND($C703=11,H703&gt;Datenblatt!$X$8),0,IF(AND($C703=13,H703&lt;Datenblatt!$W$3),100,IF(AND($C703=14,H703&lt;Datenblatt!$W$4),100,IF(AND($C703=15,H703&lt;Datenblatt!$W$5),100,IF(AND($C703=16,H703&lt;Datenblatt!$W$6),100,IF(AND($C703=12,H703&lt;Datenblatt!$W$7),100,IF(AND($C703=11,H703&lt;Datenblatt!$W$8),100,IF($C703=13,(Datenblatt!$B$27*Übersicht!H703^3)+(Datenblatt!$C$27*Übersicht!H703^2)+(Datenblatt!$D$27*Übersicht!H703)+Datenblatt!$E$27,IF($C703=14,(Datenblatt!$B$28*Übersicht!H703^3)+(Datenblatt!$C$28*Übersicht!H703^2)+(Datenblatt!$D$28*Übersicht!H703)+Datenblatt!$E$28,IF($C703=15,(Datenblatt!$B$29*Übersicht!H703^3)+(Datenblatt!$C$29*Übersicht!H703^2)+(Datenblatt!$D$29*Übersicht!H703)+Datenblatt!$E$29,IF($C703=16,(Datenblatt!$B$30*Übersicht!H703^3)+(Datenblatt!$C$30*Übersicht!H703^2)+(Datenblatt!$D$30*Übersicht!H703)+Datenblatt!$E$30,IF($C703=12,(Datenblatt!$B$31*Übersicht!H703^3)+(Datenblatt!$C$31*Übersicht!H703^2)+(Datenblatt!$D$31*Übersicht!H703)+Datenblatt!$E$31,IF($C703=11,(Datenblatt!$B$32*Übersicht!H703^3)+(Datenblatt!$C$32*Übersicht!H703^2)+(Datenblatt!$D$32*Übersicht!H703)+Datenblatt!$E$32,0))))))))))))))))))))))))</f>
        <v>0</v>
      </c>
      <c r="N703">
        <f>IF(AND(H703="",C703=11),Datenblatt!$I$29,IF(AND(H703="",C703=12),Datenblatt!$I$29,IF(AND(H703="",C703=16),Datenblatt!$I$29,IF(AND(H703="",C703=15),Datenblatt!$I$29,IF(AND(H703="",C703=14),Datenblatt!$I$29,IF(AND(H703="",C703=13),Datenblatt!$I$29,IF(AND($C703=13,H703&gt;Datenblatt!$X$3),0,IF(AND($C703=14,H703&gt;Datenblatt!$X$4),0,IF(AND($C703=15,H703&gt;Datenblatt!$X$5),0,IF(AND($C703=16,H703&gt;Datenblatt!$X$6),0,IF(AND($C703=12,H703&gt;Datenblatt!$X$7),0,IF(AND($C703=11,H703&gt;Datenblatt!$X$8),0,IF(AND($C703=13,H703&lt;Datenblatt!$W$3),100,IF(AND($C703=14,H703&lt;Datenblatt!$W$4),100,IF(AND($C703=15,H703&lt;Datenblatt!$W$5),100,IF(AND($C703=16,H703&lt;Datenblatt!$W$6),100,IF(AND($C703=12,H703&lt;Datenblatt!$W$7),100,IF(AND($C703=11,H703&lt;Datenblatt!$W$8),100,IF($C703=13,(Datenblatt!$B$27*Übersicht!H703^3)+(Datenblatt!$C$27*Übersicht!H703^2)+(Datenblatt!$D$27*Übersicht!H703)+Datenblatt!$E$27,IF($C703=14,(Datenblatt!$B$28*Übersicht!H703^3)+(Datenblatt!$C$28*Übersicht!H703^2)+(Datenblatt!$D$28*Übersicht!H703)+Datenblatt!$E$28,IF($C703=15,(Datenblatt!$B$29*Übersicht!H703^3)+(Datenblatt!$C$29*Übersicht!H703^2)+(Datenblatt!$D$29*Übersicht!H703)+Datenblatt!$E$29,IF($C703=16,(Datenblatt!$B$30*Übersicht!H703^3)+(Datenblatt!$C$30*Übersicht!H703^2)+(Datenblatt!$D$30*Übersicht!H703)+Datenblatt!$E$30,IF($C703=12,(Datenblatt!$B$31*Übersicht!H703^3)+(Datenblatt!$C$31*Übersicht!H703^2)+(Datenblatt!$D$31*Übersicht!H703)+Datenblatt!$E$31,IF($C703=11,(Datenblatt!$B$32*Übersicht!H703^3)+(Datenblatt!$C$32*Übersicht!H703^2)+(Datenblatt!$D$32*Übersicht!H703)+Datenblatt!$E$32,0))))))))))))))))))))))))</f>
        <v>0</v>
      </c>
      <c r="O703" s="2" t="e">
        <f t="shared" si="40"/>
        <v>#DIV/0!</v>
      </c>
      <c r="P703" s="2" t="e">
        <f t="shared" si="41"/>
        <v>#DIV/0!</v>
      </c>
      <c r="R703" s="2"/>
      <c r="S703" s="2">
        <f>Datenblatt!$I$10</f>
        <v>62.816491055091916</v>
      </c>
      <c r="T703" s="2">
        <f>Datenblatt!$I$18</f>
        <v>62.379148900450787</v>
      </c>
      <c r="U703" s="2">
        <f>Datenblatt!$I$26</f>
        <v>55.885385458572635</v>
      </c>
      <c r="V703" s="2">
        <f>Datenblatt!$I$34</f>
        <v>60.727085155488531</v>
      </c>
      <c r="W703" s="7" t="e">
        <f t="shared" si="42"/>
        <v>#DIV/0!</v>
      </c>
      <c r="Y703" s="2">
        <f>Datenblatt!$I$5</f>
        <v>73.48733784597421</v>
      </c>
      <c r="Z703">
        <f>Datenblatt!$I$13</f>
        <v>79.926562848016317</v>
      </c>
      <c r="AA703">
        <f>Datenblatt!$I$21</f>
        <v>79.953620531215734</v>
      </c>
      <c r="AB703">
        <f>Datenblatt!$I$29</f>
        <v>70.851454876954847</v>
      </c>
      <c r="AC703">
        <f>Datenblatt!$I$37</f>
        <v>75.813025407742586</v>
      </c>
      <c r="AD703" s="7" t="e">
        <f t="shared" si="43"/>
        <v>#DIV/0!</v>
      </c>
    </row>
    <row r="704" spans="10:30" ht="19" x14ac:dyDescent="0.25">
      <c r="J704" s="3" t="e">
        <f>IF(AND($C704=13,Datenblatt!M704&lt;Datenblatt!$R$3),0,IF(AND($C704=14,Datenblatt!M704&lt;Datenblatt!$R$4),0,IF(AND($C704=15,Datenblatt!M704&lt;Datenblatt!$R$5),0,IF(AND($C704=16,Datenblatt!M704&lt;Datenblatt!$R$6),0,IF(AND($C704=12,Datenblatt!M704&lt;Datenblatt!$R$7),0,IF(AND($C704=11,Datenblatt!M704&lt;Datenblatt!$R$8),0,IF(AND($C704=13,Datenblatt!M704&gt;Datenblatt!$Q$3),100,IF(AND($C704=14,Datenblatt!M704&gt;Datenblatt!$Q$4),100,IF(AND($C704=15,Datenblatt!M704&gt;Datenblatt!$Q$5),100,IF(AND($C704=16,Datenblatt!M704&gt;Datenblatt!$Q$6),100,IF(AND($C704=12,Datenblatt!M704&gt;Datenblatt!$Q$7),100,IF(AND($C704=11,Datenblatt!M704&gt;Datenblatt!$Q$8),100,IF(Übersicht!$C704=13,Datenblatt!$B$3*Datenblatt!M704^3+Datenblatt!$C$3*Datenblatt!M704^2+Datenblatt!$D$3*Datenblatt!M704+Datenblatt!$E$3,IF(Übersicht!$C704=14,Datenblatt!$B$4*Datenblatt!M704^3+Datenblatt!$C$4*Datenblatt!M704^2+Datenblatt!$D$4*Datenblatt!M704+Datenblatt!$E$4,IF(Übersicht!$C704=15,Datenblatt!$B$5*Datenblatt!M704^3+Datenblatt!$C$5*Datenblatt!M704^2+Datenblatt!$D$5*Datenblatt!M704+Datenblatt!$E$5,IF(Übersicht!$C704=16,Datenblatt!$B$6*Datenblatt!M704^3+Datenblatt!$C$6*Datenblatt!M704^2+Datenblatt!$D$6*Datenblatt!M704+Datenblatt!$E$6,IF(Übersicht!$C704=12,Datenblatt!$B$7*Datenblatt!M704^3+Datenblatt!$C$7*Datenblatt!M704^2+Datenblatt!$D$7*Datenblatt!M704+Datenblatt!$E$7,IF(Übersicht!$C704=11,Datenblatt!$B$8*Datenblatt!M704^3+Datenblatt!$C$8*Datenblatt!M704^2+Datenblatt!$D$8*Datenblatt!M704+Datenblatt!$E$8,0))))))))))))))))))</f>
        <v>#DIV/0!</v>
      </c>
      <c r="K704" t="e">
        <f>IF(AND(Übersicht!$C704=13,Datenblatt!N704&lt;Datenblatt!$T$3),0,IF(AND(Übersicht!$C704=14,Datenblatt!N704&lt;Datenblatt!$T$4),0,IF(AND(Übersicht!$C704=15,Datenblatt!N704&lt;Datenblatt!$T$5),0,IF(AND(Übersicht!$C704=16,Datenblatt!N704&lt;Datenblatt!$T$6),0,IF(AND(Übersicht!$C704=12,Datenblatt!N704&lt;Datenblatt!$T$7),0,IF(AND(Übersicht!$C704=11,Datenblatt!N704&lt;Datenblatt!$T$8),0,IF(AND($C704=13,Datenblatt!N704&gt;Datenblatt!$S$3),100,IF(AND($C704=14,Datenblatt!N704&gt;Datenblatt!$S$4),100,IF(AND($C704=15,Datenblatt!N704&gt;Datenblatt!$S$5),100,IF(AND($C704=16,Datenblatt!N704&gt;Datenblatt!$S$6),100,IF(AND($C704=12,Datenblatt!N704&gt;Datenblatt!$S$7),100,IF(AND($C704=11,Datenblatt!N704&gt;Datenblatt!$S$8),100,IF(Übersicht!$C704=13,Datenblatt!$B$11*Datenblatt!N704^3+Datenblatt!$C$11*Datenblatt!N704^2+Datenblatt!$D$11*Datenblatt!N704+Datenblatt!$E$11,IF(Übersicht!$C704=14,Datenblatt!$B$12*Datenblatt!N704^3+Datenblatt!$C$12*Datenblatt!N704^2+Datenblatt!$D$12*Datenblatt!N704+Datenblatt!$E$12,IF(Übersicht!$C704=15,Datenblatt!$B$13*Datenblatt!N704^3+Datenblatt!$C$13*Datenblatt!N704^2+Datenblatt!$D$13*Datenblatt!N704+Datenblatt!$E$13,IF(Übersicht!$C704=16,Datenblatt!$B$14*Datenblatt!N704^3+Datenblatt!$C$14*Datenblatt!N704^2+Datenblatt!$D$14*Datenblatt!N704+Datenblatt!$E$14,IF(Übersicht!$C704=12,Datenblatt!$B$15*Datenblatt!N704^3+Datenblatt!$C$15*Datenblatt!N704^2+Datenblatt!$D$15*Datenblatt!N704+Datenblatt!$E$15,IF(Übersicht!$C704=11,Datenblatt!$B$16*Datenblatt!N704^3+Datenblatt!$C$16*Datenblatt!N704^2+Datenblatt!$D$16*Datenblatt!N704+Datenblatt!$E$16,0))))))))))))))))))</f>
        <v>#DIV/0!</v>
      </c>
      <c r="L704">
        <f>IF(AND($C704=13,G704&lt;Datenblatt!$V$3),0,IF(AND($C704=14,G704&lt;Datenblatt!$V$4),0,IF(AND($C704=15,G704&lt;Datenblatt!$V$5),0,IF(AND($C704=16,G704&lt;Datenblatt!$V$6),0,IF(AND($C704=12,G704&lt;Datenblatt!$V$7),0,IF(AND($C704=11,G704&lt;Datenblatt!$V$8),0,IF(AND($C704=13,G704&gt;Datenblatt!$U$3),100,IF(AND($C704=14,G704&gt;Datenblatt!$U$4),100,IF(AND($C704=15,G704&gt;Datenblatt!$U$5),100,IF(AND($C704=16,G704&gt;Datenblatt!$U$6),100,IF(AND($C704=12,G704&gt;Datenblatt!$U$7),100,IF(AND($C704=11,G704&gt;Datenblatt!$U$8),100,IF($C704=13,(Datenblatt!$B$19*Übersicht!G704^3)+(Datenblatt!$C$19*Übersicht!G704^2)+(Datenblatt!$D$19*Übersicht!G704)+Datenblatt!$E$19,IF($C704=14,(Datenblatt!$B$20*Übersicht!G704^3)+(Datenblatt!$C$20*Übersicht!G704^2)+(Datenblatt!$D$20*Übersicht!G704)+Datenblatt!$E$20,IF($C704=15,(Datenblatt!$B$21*Übersicht!G704^3)+(Datenblatt!$C$21*Übersicht!G704^2)+(Datenblatt!$D$21*Übersicht!G704)+Datenblatt!$E$21,IF($C704=16,(Datenblatt!$B$22*Übersicht!G704^3)+(Datenblatt!$C$22*Übersicht!G704^2)+(Datenblatt!$D$22*Übersicht!G704)+Datenblatt!$E$22,IF($C704=12,(Datenblatt!$B$23*Übersicht!G704^3)+(Datenblatt!$C$23*Übersicht!G704^2)+(Datenblatt!$D$23*Übersicht!G704)+Datenblatt!$E$23,IF($C704=11,(Datenblatt!$B$24*Übersicht!G704^3)+(Datenblatt!$C$24*Übersicht!G704^2)+(Datenblatt!$D$24*Übersicht!G704)+Datenblatt!$E$24,0))))))))))))))))))</f>
        <v>0</v>
      </c>
      <c r="M704">
        <f>IF(AND(H704="",C704=11),Datenblatt!$I$26,IF(AND(H704="",C704=12),Datenblatt!$I$26,IF(AND(H704="",C704=16),Datenblatt!$I$27,IF(AND(H704="",C704=15),Datenblatt!$I$26,IF(AND(H704="",C704=14),Datenblatt!$I$26,IF(AND(H704="",C704=13),Datenblatt!$I$26,IF(AND($C704=13,H704&gt;Datenblatt!$X$3),0,IF(AND($C704=14,H704&gt;Datenblatt!$X$4),0,IF(AND($C704=15,H704&gt;Datenblatt!$X$5),0,IF(AND($C704=16,H704&gt;Datenblatt!$X$6),0,IF(AND($C704=12,H704&gt;Datenblatt!$X$7),0,IF(AND($C704=11,H704&gt;Datenblatt!$X$8),0,IF(AND($C704=13,H704&lt;Datenblatt!$W$3),100,IF(AND($C704=14,H704&lt;Datenblatt!$W$4),100,IF(AND($C704=15,H704&lt;Datenblatt!$W$5),100,IF(AND($C704=16,H704&lt;Datenblatt!$W$6),100,IF(AND($C704=12,H704&lt;Datenblatt!$W$7),100,IF(AND($C704=11,H704&lt;Datenblatt!$W$8),100,IF($C704=13,(Datenblatt!$B$27*Übersicht!H704^3)+(Datenblatt!$C$27*Übersicht!H704^2)+(Datenblatt!$D$27*Übersicht!H704)+Datenblatt!$E$27,IF($C704=14,(Datenblatt!$B$28*Übersicht!H704^3)+(Datenblatt!$C$28*Übersicht!H704^2)+(Datenblatt!$D$28*Übersicht!H704)+Datenblatt!$E$28,IF($C704=15,(Datenblatt!$B$29*Übersicht!H704^3)+(Datenblatt!$C$29*Übersicht!H704^2)+(Datenblatt!$D$29*Übersicht!H704)+Datenblatt!$E$29,IF($C704=16,(Datenblatt!$B$30*Übersicht!H704^3)+(Datenblatt!$C$30*Übersicht!H704^2)+(Datenblatt!$D$30*Übersicht!H704)+Datenblatt!$E$30,IF($C704=12,(Datenblatt!$B$31*Übersicht!H704^3)+(Datenblatt!$C$31*Übersicht!H704^2)+(Datenblatt!$D$31*Übersicht!H704)+Datenblatt!$E$31,IF($C704=11,(Datenblatt!$B$32*Übersicht!H704^3)+(Datenblatt!$C$32*Übersicht!H704^2)+(Datenblatt!$D$32*Übersicht!H704)+Datenblatt!$E$32,0))))))))))))))))))))))))</f>
        <v>0</v>
      </c>
      <c r="N704">
        <f>IF(AND(H704="",C704=11),Datenblatt!$I$29,IF(AND(H704="",C704=12),Datenblatt!$I$29,IF(AND(H704="",C704=16),Datenblatt!$I$29,IF(AND(H704="",C704=15),Datenblatt!$I$29,IF(AND(H704="",C704=14),Datenblatt!$I$29,IF(AND(H704="",C704=13),Datenblatt!$I$29,IF(AND($C704=13,H704&gt;Datenblatt!$X$3),0,IF(AND($C704=14,H704&gt;Datenblatt!$X$4),0,IF(AND($C704=15,H704&gt;Datenblatt!$X$5),0,IF(AND($C704=16,H704&gt;Datenblatt!$X$6),0,IF(AND($C704=12,H704&gt;Datenblatt!$X$7),0,IF(AND($C704=11,H704&gt;Datenblatt!$X$8),0,IF(AND($C704=13,H704&lt;Datenblatt!$W$3),100,IF(AND($C704=14,H704&lt;Datenblatt!$W$4),100,IF(AND($C704=15,H704&lt;Datenblatt!$W$5),100,IF(AND($C704=16,H704&lt;Datenblatt!$W$6),100,IF(AND($C704=12,H704&lt;Datenblatt!$W$7),100,IF(AND($C704=11,H704&lt;Datenblatt!$W$8),100,IF($C704=13,(Datenblatt!$B$27*Übersicht!H704^3)+(Datenblatt!$C$27*Übersicht!H704^2)+(Datenblatt!$D$27*Übersicht!H704)+Datenblatt!$E$27,IF($C704=14,(Datenblatt!$B$28*Übersicht!H704^3)+(Datenblatt!$C$28*Übersicht!H704^2)+(Datenblatt!$D$28*Übersicht!H704)+Datenblatt!$E$28,IF($C704=15,(Datenblatt!$B$29*Übersicht!H704^3)+(Datenblatt!$C$29*Übersicht!H704^2)+(Datenblatt!$D$29*Übersicht!H704)+Datenblatt!$E$29,IF($C704=16,(Datenblatt!$B$30*Übersicht!H704^3)+(Datenblatt!$C$30*Übersicht!H704^2)+(Datenblatt!$D$30*Übersicht!H704)+Datenblatt!$E$30,IF($C704=12,(Datenblatt!$B$31*Übersicht!H704^3)+(Datenblatt!$C$31*Übersicht!H704^2)+(Datenblatt!$D$31*Übersicht!H704)+Datenblatt!$E$31,IF($C704=11,(Datenblatt!$B$32*Übersicht!H704^3)+(Datenblatt!$C$32*Übersicht!H704^2)+(Datenblatt!$D$32*Übersicht!H704)+Datenblatt!$E$32,0))))))))))))))))))))))))</f>
        <v>0</v>
      </c>
      <c r="O704" s="2" t="e">
        <f t="shared" si="40"/>
        <v>#DIV/0!</v>
      </c>
      <c r="P704" s="2" t="e">
        <f t="shared" si="41"/>
        <v>#DIV/0!</v>
      </c>
      <c r="R704" s="2"/>
      <c r="S704" s="2">
        <f>Datenblatt!$I$10</f>
        <v>62.816491055091916</v>
      </c>
      <c r="T704" s="2">
        <f>Datenblatt!$I$18</f>
        <v>62.379148900450787</v>
      </c>
      <c r="U704" s="2">
        <f>Datenblatt!$I$26</f>
        <v>55.885385458572635</v>
      </c>
      <c r="V704" s="2">
        <f>Datenblatt!$I$34</f>
        <v>60.727085155488531</v>
      </c>
      <c r="W704" s="7" t="e">
        <f t="shared" si="42"/>
        <v>#DIV/0!</v>
      </c>
      <c r="Y704" s="2">
        <f>Datenblatt!$I$5</f>
        <v>73.48733784597421</v>
      </c>
      <c r="Z704">
        <f>Datenblatt!$I$13</f>
        <v>79.926562848016317</v>
      </c>
      <c r="AA704">
        <f>Datenblatt!$I$21</f>
        <v>79.953620531215734</v>
      </c>
      <c r="AB704">
        <f>Datenblatt!$I$29</f>
        <v>70.851454876954847</v>
      </c>
      <c r="AC704">
        <f>Datenblatt!$I$37</f>
        <v>75.813025407742586</v>
      </c>
      <c r="AD704" s="7" t="e">
        <f t="shared" si="43"/>
        <v>#DIV/0!</v>
      </c>
    </row>
    <row r="705" spans="10:30" ht="19" x14ac:dyDescent="0.25">
      <c r="J705" s="3" t="e">
        <f>IF(AND($C705=13,Datenblatt!M705&lt;Datenblatt!$R$3),0,IF(AND($C705=14,Datenblatt!M705&lt;Datenblatt!$R$4),0,IF(AND($C705=15,Datenblatt!M705&lt;Datenblatt!$R$5),0,IF(AND($C705=16,Datenblatt!M705&lt;Datenblatt!$R$6),0,IF(AND($C705=12,Datenblatt!M705&lt;Datenblatt!$R$7),0,IF(AND($C705=11,Datenblatt!M705&lt;Datenblatt!$R$8),0,IF(AND($C705=13,Datenblatt!M705&gt;Datenblatt!$Q$3),100,IF(AND($C705=14,Datenblatt!M705&gt;Datenblatt!$Q$4),100,IF(AND($C705=15,Datenblatt!M705&gt;Datenblatt!$Q$5),100,IF(AND($C705=16,Datenblatt!M705&gt;Datenblatt!$Q$6),100,IF(AND($C705=12,Datenblatt!M705&gt;Datenblatt!$Q$7),100,IF(AND($C705=11,Datenblatt!M705&gt;Datenblatt!$Q$8),100,IF(Übersicht!$C705=13,Datenblatt!$B$3*Datenblatt!M705^3+Datenblatt!$C$3*Datenblatt!M705^2+Datenblatt!$D$3*Datenblatt!M705+Datenblatt!$E$3,IF(Übersicht!$C705=14,Datenblatt!$B$4*Datenblatt!M705^3+Datenblatt!$C$4*Datenblatt!M705^2+Datenblatt!$D$4*Datenblatt!M705+Datenblatt!$E$4,IF(Übersicht!$C705=15,Datenblatt!$B$5*Datenblatt!M705^3+Datenblatt!$C$5*Datenblatt!M705^2+Datenblatt!$D$5*Datenblatt!M705+Datenblatt!$E$5,IF(Übersicht!$C705=16,Datenblatt!$B$6*Datenblatt!M705^3+Datenblatt!$C$6*Datenblatt!M705^2+Datenblatt!$D$6*Datenblatt!M705+Datenblatt!$E$6,IF(Übersicht!$C705=12,Datenblatt!$B$7*Datenblatt!M705^3+Datenblatt!$C$7*Datenblatt!M705^2+Datenblatt!$D$7*Datenblatt!M705+Datenblatt!$E$7,IF(Übersicht!$C705=11,Datenblatt!$B$8*Datenblatt!M705^3+Datenblatt!$C$8*Datenblatt!M705^2+Datenblatt!$D$8*Datenblatt!M705+Datenblatt!$E$8,0))))))))))))))))))</f>
        <v>#DIV/0!</v>
      </c>
      <c r="K705" t="e">
        <f>IF(AND(Übersicht!$C705=13,Datenblatt!N705&lt;Datenblatt!$T$3),0,IF(AND(Übersicht!$C705=14,Datenblatt!N705&lt;Datenblatt!$T$4),0,IF(AND(Übersicht!$C705=15,Datenblatt!N705&lt;Datenblatt!$T$5),0,IF(AND(Übersicht!$C705=16,Datenblatt!N705&lt;Datenblatt!$T$6),0,IF(AND(Übersicht!$C705=12,Datenblatt!N705&lt;Datenblatt!$T$7),0,IF(AND(Übersicht!$C705=11,Datenblatt!N705&lt;Datenblatt!$T$8),0,IF(AND($C705=13,Datenblatt!N705&gt;Datenblatt!$S$3),100,IF(AND($C705=14,Datenblatt!N705&gt;Datenblatt!$S$4),100,IF(AND($C705=15,Datenblatt!N705&gt;Datenblatt!$S$5),100,IF(AND($C705=16,Datenblatt!N705&gt;Datenblatt!$S$6),100,IF(AND($C705=12,Datenblatt!N705&gt;Datenblatt!$S$7),100,IF(AND($C705=11,Datenblatt!N705&gt;Datenblatt!$S$8),100,IF(Übersicht!$C705=13,Datenblatt!$B$11*Datenblatt!N705^3+Datenblatt!$C$11*Datenblatt!N705^2+Datenblatt!$D$11*Datenblatt!N705+Datenblatt!$E$11,IF(Übersicht!$C705=14,Datenblatt!$B$12*Datenblatt!N705^3+Datenblatt!$C$12*Datenblatt!N705^2+Datenblatt!$D$12*Datenblatt!N705+Datenblatt!$E$12,IF(Übersicht!$C705=15,Datenblatt!$B$13*Datenblatt!N705^3+Datenblatt!$C$13*Datenblatt!N705^2+Datenblatt!$D$13*Datenblatt!N705+Datenblatt!$E$13,IF(Übersicht!$C705=16,Datenblatt!$B$14*Datenblatt!N705^3+Datenblatt!$C$14*Datenblatt!N705^2+Datenblatt!$D$14*Datenblatt!N705+Datenblatt!$E$14,IF(Übersicht!$C705=12,Datenblatt!$B$15*Datenblatt!N705^3+Datenblatt!$C$15*Datenblatt!N705^2+Datenblatt!$D$15*Datenblatt!N705+Datenblatt!$E$15,IF(Übersicht!$C705=11,Datenblatt!$B$16*Datenblatt!N705^3+Datenblatt!$C$16*Datenblatt!N705^2+Datenblatt!$D$16*Datenblatt!N705+Datenblatt!$E$16,0))))))))))))))))))</f>
        <v>#DIV/0!</v>
      </c>
      <c r="L705">
        <f>IF(AND($C705=13,G705&lt;Datenblatt!$V$3),0,IF(AND($C705=14,G705&lt;Datenblatt!$V$4),0,IF(AND($C705=15,G705&lt;Datenblatt!$V$5),0,IF(AND($C705=16,G705&lt;Datenblatt!$V$6),0,IF(AND($C705=12,G705&lt;Datenblatt!$V$7),0,IF(AND($C705=11,G705&lt;Datenblatt!$V$8),0,IF(AND($C705=13,G705&gt;Datenblatt!$U$3),100,IF(AND($C705=14,G705&gt;Datenblatt!$U$4),100,IF(AND($C705=15,G705&gt;Datenblatt!$U$5),100,IF(AND($C705=16,G705&gt;Datenblatt!$U$6),100,IF(AND($C705=12,G705&gt;Datenblatt!$U$7),100,IF(AND($C705=11,G705&gt;Datenblatt!$U$8),100,IF($C705=13,(Datenblatt!$B$19*Übersicht!G705^3)+(Datenblatt!$C$19*Übersicht!G705^2)+(Datenblatt!$D$19*Übersicht!G705)+Datenblatt!$E$19,IF($C705=14,(Datenblatt!$B$20*Übersicht!G705^3)+(Datenblatt!$C$20*Übersicht!G705^2)+(Datenblatt!$D$20*Übersicht!G705)+Datenblatt!$E$20,IF($C705=15,(Datenblatt!$B$21*Übersicht!G705^3)+(Datenblatt!$C$21*Übersicht!G705^2)+(Datenblatt!$D$21*Übersicht!G705)+Datenblatt!$E$21,IF($C705=16,(Datenblatt!$B$22*Übersicht!G705^3)+(Datenblatt!$C$22*Übersicht!G705^2)+(Datenblatt!$D$22*Übersicht!G705)+Datenblatt!$E$22,IF($C705=12,(Datenblatt!$B$23*Übersicht!G705^3)+(Datenblatt!$C$23*Übersicht!G705^2)+(Datenblatt!$D$23*Übersicht!G705)+Datenblatt!$E$23,IF($C705=11,(Datenblatt!$B$24*Übersicht!G705^3)+(Datenblatt!$C$24*Übersicht!G705^2)+(Datenblatt!$D$24*Übersicht!G705)+Datenblatt!$E$24,0))))))))))))))))))</f>
        <v>0</v>
      </c>
      <c r="M705">
        <f>IF(AND(H705="",C705=11),Datenblatt!$I$26,IF(AND(H705="",C705=12),Datenblatt!$I$26,IF(AND(H705="",C705=16),Datenblatt!$I$27,IF(AND(H705="",C705=15),Datenblatt!$I$26,IF(AND(H705="",C705=14),Datenblatt!$I$26,IF(AND(H705="",C705=13),Datenblatt!$I$26,IF(AND($C705=13,H705&gt;Datenblatt!$X$3),0,IF(AND($C705=14,H705&gt;Datenblatt!$X$4),0,IF(AND($C705=15,H705&gt;Datenblatt!$X$5),0,IF(AND($C705=16,H705&gt;Datenblatt!$X$6),0,IF(AND($C705=12,H705&gt;Datenblatt!$X$7),0,IF(AND($C705=11,H705&gt;Datenblatt!$X$8),0,IF(AND($C705=13,H705&lt;Datenblatt!$W$3),100,IF(AND($C705=14,H705&lt;Datenblatt!$W$4),100,IF(AND($C705=15,H705&lt;Datenblatt!$W$5),100,IF(AND($C705=16,H705&lt;Datenblatt!$W$6),100,IF(AND($C705=12,H705&lt;Datenblatt!$W$7),100,IF(AND($C705=11,H705&lt;Datenblatt!$W$8),100,IF($C705=13,(Datenblatt!$B$27*Übersicht!H705^3)+(Datenblatt!$C$27*Übersicht!H705^2)+(Datenblatt!$D$27*Übersicht!H705)+Datenblatt!$E$27,IF($C705=14,(Datenblatt!$B$28*Übersicht!H705^3)+(Datenblatt!$C$28*Übersicht!H705^2)+(Datenblatt!$D$28*Übersicht!H705)+Datenblatt!$E$28,IF($C705=15,(Datenblatt!$B$29*Übersicht!H705^3)+(Datenblatt!$C$29*Übersicht!H705^2)+(Datenblatt!$D$29*Übersicht!H705)+Datenblatt!$E$29,IF($C705=16,(Datenblatt!$B$30*Übersicht!H705^3)+(Datenblatt!$C$30*Übersicht!H705^2)+(Datenblatt!$D$30*Übersicht!H705)+Datenblatt!$E$30,IF($C705=12,(Datenblatt!$B$31*Übersicht!H705^3)+(Datenblatt!$C$31*Übersicht!H705^2)+(Datenblatt!$D$31*Übersicht!H705)+Datenblatt!$E$31,IF($C705=11,(Datenblatt!$B$32*Übersicht!H705^3)+(Datenblatt!$C$32*Übersicht!H705^2)+(Datenblatt!$D$32*Übersicht!H705)+Datenblatt!$E$32,0))))))))))))))))))))))))</f>
        <v>0</v>
      </c>
      <c r="N705">
        <f>IF(AND(H705="",C705=11),Datenblatt!$I$29,IF(AND(H705="",C705=12),Datenblatt!$I$29,IF(AND(H705="",C705=16),Datenblatt!$I$29,IF(AND(H705="",C705=15),Datenblatt!$I$29,IF(AND(H705="",C705=14),Datenblatt!$I$29,IF(AND(H705="",C705=13),Datenblatt!$I$29,IF(AND($C705=13,H705&gt;Datenblatt!$X$3),0,IF(AND($C705=14,H705&gt;Datenblatt!$X$4),0,IF(AND($C705=15,H705&gt;Datenblatt!$X$5),0,IF(AND($C705=16,H705&gt;Datenblatt!$X$6),0,IF(AND($C705=12,H705&gt;Datenblatt!$X$7),0,IF(AND($C705=11,H705&gt;Datenblatt!$X$8),0,IF(AND($C705=13,H705&lt;Datenblatt!$W$3),100,IF(AND($C705=14,H705&lt;Datenblatt!$W$4),100,IF(AND($C705=15,H705&lt;Datenblatt!$W$5),100,IF(AND($C705=16,H705&lt;Datenblatt!$W$6),100,IF(AND($C705=12,H705&lt;Datenblatt!$W$7),100,IF(AND($C705=11,H705&lt;Datenblatt!$W$8),100,IF($C705=13,(Datenblatt!$B$27*Übersicht!H705^3)+(Datenblatt!$C$27*Übersicht!H705^2)+(Datenblatt!$D$27*Übersicht!H705)+Datenblatt!$E$27,IF($C705=14,(Datenblatt!$B$28*Übersicht!H705^3)+(Datenblatt!$C$28*Übersicht!H705^2)+(Datenblatt!$D$28*Übersicht!H705)+Datenblatt!$E$28,IF($C705=15,(Datenblatt!$B$29*Übersicht!H705^3)+(Datenblatt!$C$29*Übersicht!H705^2)+(Datenblatt!$D$29*Übersicht!H705)+Datenblatt!$E$29,IF($C705=16,(Datenblatt!$B$30*Übersicht!H705^3)+(Datenblatt!$C$30*Übersicht!H705^2)+(Datenblatt!$D$30*Übersicht!H705)+Datenblatt!$E$30,IF($C705=12,(Datenblatt!$B$31*Übersicht!H705^3)+(Datenblatt!$C$31*Übersicht!H705^2)+(Datenblatt!$D$31*Übersicht!H705)+Datenblatt!$E$31,IF($C705=11,(Datenblatt!$B$32*Übersicht!H705^3)+(Datenblatt!$C$32*Übersicht!H705^2)+(Datenblatt!$D$32*Übersicht!H705)+Datenblatt!$E$32,0))))))))))))))))))))))))</f>
        <v>0</v>
      </c>
      <c r="O705" s="2" t="e">
        <f t="shared" si="40"/>
        <v>#DIV/0!</v>
      </c>
      <c r="P705" s="2" t="e">
        <f t="shared" si="41"/>
        <v>#DIV/0!</v>
      </c>
      <c r="R705" s="2"/>
      <c r="S705" s="2">
        <f>Datenblatt!$I$10</f>
        <v>62.816491055091916</v>
      </c>
      <c r="T705" s="2">
        <f>Datenblatt!$I$18</f>
        <v>62.379148900450787</v>
      </c>
      <c r="U705" s="2">
        <f>Datenblatt!$I$26</f>
        <v>55.885385458572635</v>
      </c>
      <c r="V705" s="2">
        <f>Datenblatt!$I$34</f>
        <v>60.727085155488531</v>
      </c>
      <c r="W705" s="7" t="e">
        <f t="shared" si="42"/>
        <v>#DIV/0!</v>
      </c>
      <c r="Y705" s="2">
        <f>Datenblatt!$I$5</f>
        <v>73.48733784597421</v>
      </c>
      <c r="Z705">
        <f>Datenblatt!$I$13</f>
        <v>79.926562848016317</v>
      </c>
      <c r="AA705">
        <f>Datenblatt!$I$21</f>
        <v>79.953620531215734</v>
      </c>
      <c r="AB705">
        <f>Datenblatt!$I$29</f>
        <v>70.851454876954847</v>
      </c>
      <c r="AC705">
        <f>Datenblatt!$I$37</f>
        <v>75.813025407742586</v>
      </c>
      <c r="AD705" s="7" t="e">
        <f t="shared" si="43"/>
        <v>#DIV/0!</v>
      </c>
    </row>
    <row r="706" spans="10:30" ht="19" x14ac:dyDescent="0.25">
      <c r="J706" s="3" t="e">
        <f>IF(AND($C706=13,Datenblatt!M706&lt;Datenblatt!$R$3),0,IF(AND($C706=14,Datenblatt!M706&lt;Datenblatt!$R$4),0,IF(AND($C706=15,Datenblatt!M706&lt;Datenblatt!$R$5),0,IF(AND($C706=16,Datenblatt!M706&lt;Datenblatt!$R$6),0,IF(AND($C706=12,Datenblatt!M706&lt;Datenblatt!$R$7),0,IF(AND($C706=11,Datenblatt!M706&lt;Datenblatt!$R$8),0,IF(AND($C706=13,Datenblatt!M706&gt;Datenblatt!$Q$3),100,IF(AND($C706=14,Datenblatt!M706&gt;Datenblatt!$Q$4),100,IF(AND($C706=15,Datenblatt!M706&gt;Datenblatt!$Q$5),100,IF(AND($C706=16,Datenblatt!M706&gt;Datenblatt!$Q$6),100,IF(AND($C706=12,Datenblatt!M706&gt;Datenblatt!$Q$7),100,IF(AND($C706=11,Datenblatt!M706&gt;Datenblatt!$Q$8),100,IF(Übersicht!$C706=13,Datenblatt!$B$3*Datenblatt!M706^3+Datenblatt!$C$3*Datenblatt!M706^2+Datenblatt!$D$3*Datenblatt!M706+Datenblatt!$E$3,IF(Übersicht!$C706=14,Datenblatt!$B$4*Datenblatt!M706^3+Datenblatt!$C$4*Datenblatt!M706^2+Datenblatt!$D$4*Datenblatt!M706+Datenblatt!$E$4,IF(Übersicht!$C706=15,Datenblatt!$B$5*Datenblatt!M706^3+Datenblatt!$C$5*Datenblatt!M706^2+Datenblatt!$D$5*Datenblatt!M706+Datenblatt!$E$5,IF(Übersicht!$C706=16,Datenblatt!$B$6*Datenblatt!M706^3+Datenblatt!$C$6*Datenblatt!M706^2+Datenblatt!$D$6*Datenblatt!M706+Datenblatt!$E$6,IF(Übersicht!$C706=12,Datenblatt!$B$7*Datenblatt!M706^3+Datenblatt!$C$7*Datenblatt!M706^2+Datenblatt!$D$7*Datenblatt!M706+Datenblatt!$E$7,IF(Übersicht!$C706=11,Datenblatt!$B$8*Datenblatt!M706^3+Datenblatt!$C$8*Datenblatt!M706^2+Datenblatt!$D$8*Datenblatt!M706+Datenblatt!$E$8,0))))))))))))))))))</f>
        <v>#DIV/0!</v>
      </c>
      <c r="K706" t="e">
        <f>IF(AND(Übersicht!$C706=13,Datenblatt!N706&lt;Datenblatt!$T$3),0,IF(AND(Übersicht!$C706=14,Datenblatt!N706&lt;Datenblatt!$T$4),0,IF(AND(Übersicht!$C706=15,Datenblatt!N706&lt;Datenblatt!$T$5),0,IF(AND(Übersicht!$C706=16,Datenblatt!N706&lt;Datenblatt!$T$6),0,IF(AND(Übersicht!$C706=12,Datenblatt!N706&lt;Datenblatt!$T$7),0,IF(AND(Übersicht!$C706=11,Datenblatt!N706&lt;Datenblatt!$T$8),0,IF(AND($C706=13,Datenblatt!N706&gt;Datenblatt!$S$3),100,IF(AND($C706=14,Datenblatt!N706&gt;Datenblatt!$S$4),100,IF(AND($C706=15,Datenblatt!N706&gt;Datenblatt!$S$5),100,IF(AND($C706=16,Datenblatt!N706&gt;Datenblatt!$S$6),100,IF(AND($C706=12,Datenblatt!N706&gt;Datenblatt!$S$7),100,IF(AND($C706=11,Datenblatt!N706&gt;Datenblatt!$S$8),100,IF(Übersicht!$C706=13,Datenblatt!$B$11*Datenblatt!N706^3+Datenblatt!$C$11*Datenblatt!N706^2+Datenblatt!$D$11*Datenblatt!N706+Datenblatt!$E$11,IF(Übersicht!$C706=14,Datenblatt!$B$12*Datenblatt!N706^3+Datenblatt!$C$12*Datenblatt!N706^2+Datenblatt!$D$12*Datenblatt!N706+Datenblatt!$E$12,IF(Übersicht!$C706=15,Datenblatt!$B$13*Datenblatt!N706^3+Datenblatt!$C$13*Datenblatt!N706^2+Datenblatt!$D$13*Datenblatt!N706+Datenblatt!$E$13,IF(Übersicht!$C706=16,Datenblatt!$B$14*Datenblatt!N706^3+Datenblatt!$C$14*Datenblatt!N706^2+Datenblatt!$D$14*Datenblatt!N706+Datenblatt!$E$14,IF(Übersicht!$C706=12,Datenblatt!$B$15*Datenblatt!N706^3+Datenblatt!$C$15*Datenblatt!N706^2+Datenblatt!$D$15*Datenblatt!N706+Datenblatt!$E$15,IF(Übersicht!$C706=11,Datenblatt!$B$16*Datenblatt!N706^3+Datenblatt!$C$16*Datenblatt!N706^2+Datenblatt!$D$16*Datenblatt!N706+Datenblatt!$E$16,0))))))))))))))))))</f>
        <v>#DIV/0!</v>
      </c>
      <c r="L706">
        <f>IF(AND($C706=13,G706&lt;Datenblatt!$V$3),0,IF(AND($C706=14,G706&lt;Datenblatt!$V$4),0,IF(AND($C706=15,G706&lt;Datenblatt!$V$5),0,IF(AND($C706=16,G706&lt;Datenblatt!$V$6),0,IF(AND($C706=12,G706&lt;Datenblatt!$V$7),0,IF(AND($C706=11,G706&lt;Datenblatt!$V$8),0,IF(AND($C706=13,G706&gt;Datenblatt!$U$3),100,IF(AND($C706=14,G706&gt;Datenblatt!$U$4),100,IF(AND($C706=15,G706&gt;Datenblatt!$U$5),100,IF(AND($C706=16,G706&gt;Datenblatt!$U$6),100,IF(AND($C706=12,G706&gt;Datenblatt!$U$7),100,IF(AND($C706=11,G706&gt;Datenblatt!$U$8),100,IF($C706=13,(Datenblatt!$B$19*Übersicht!G706^3)+(Datenblatt!$C$19*Übersicht!G706^2)+(Datenblatt!$D$19*Übersicht!G706)+Datenblatt!$E$19,IF($C706=14,(Datenblatt!$B$20*Übersicht!G706^3)+(Datenblatt!$C$20*Übersicht!G706^2)+(Datenblatt!$D$20*Übersicht!G706)+Datenblatt!$E$20,IF($C706=15,(Datenblatt!$B$21*Übersicht!G706^3)+(Datenblatt!$C$21*Übersicht!G706^2)+(Datenblatt!$D$21*Übersicht!G706)+Datenblatt!$E$21,IF($C706=16,(Datenblatt!$B$22*Übersicht!G706^3)+(Datenblatt!$C$22*Übersicht!G706^2)+(Datenblatt!$D$22*Übersicht!G706)+Datenblatt!$E$22,IF($C706=12,(Datenblatt!$B$23*Übersicht!G706^3)+(Datenblatt!$C$23*Übersicht!G706^2)+(Datenblatt!$D$23*Übersicht!G706)+Datenblatt!$E$23,IF($C706=11,(Datenblatt!$B$24*Übersicht!G706^3)+(Datenblatt!$C$24*Übersicht!G706^2)+(Datenblatt!$D$24*Übersicht!G706)+Datenblatt!$E$24,0))))))))))))))))))</f>
        <v>0</v>
      </c>
      <c r="M706">
        <f>IF(AND(H706="",C706=11),Datenblatt!$I$26,IF(AND(H706="",C706=12),Datenblatt!$I$26,IF(AND(H706="",C706=16),Datenblatt!$I$27,IF(AND(H706="",C706=15),Datenblatt!$I$26,IF(AND(H706="",C706=14),Datenblatt!$I$26,IF(AND(H706="",C706=13),Datenblatt!$I$26,IF(AND($C706=13,H706&gt;Datenblatt!$X$3),0,IF(AND($C706=14,H706&gt;Datenblatt!$X$4),0,IF(AND($C706=15,H706&gt;Datenblatt!$X$5),0,IF(AND($C706=16,H706&gt;Datenblatt!$X$6),0,IF(AND($C706=12,H706&gt;Datenblatt!$X$7),0,IF(AND($C706=11,H706&gt;Datenblatt!$X$8),0,IF(AND($C706=13,H706&lt;Datenblatt!$W$3),100,IF(AND($C706=14,H706&lt;Datenblatt!$W$4),100,IF(AND($C706=15,H706&lt;Datenblatt!$W$5),100,IF(AND($C706=16,H706&lt;Datenblatt!$W$6),100,IF(AND($C706=12,H706&lt;Datenblatt!$W$7),100,IF(AND($C706=11,H706&lt;Datenblatt!$W$8),100,IF($C706=13,(Datenblatt!$B$27*Übersicht!H706^3)+(Datenblatt!$C$27*Übersicht!H706^2)+(Datenblatt!$D$27*Übersicht!H706)+Datenblatt!$E$27,IF($C706=14,(Datenblatt!$B$28*Übersicht!H706^3)+(Datenblatt!$C$28*Übersicht!H706^2)+(Datenblatt!$D$28*Übersicht!H706)+Datenblatt!$E$28,IF($C706=15,(Datenblatt!$B$29*Übersicht!H706^3)+(Datenblatt!$C$29*Übersicht!H706^2)+(Datenblatt!$D$29*Übersicht!H706)+Datenblatt!$E$29,IF($C706=16,(Datenblatt!$B$30*Übersicht!H706^3)+(Datenblatt!$C$30*Übersicht!H706^2)+(Datenblatt!$D$30*Übersicht!H706)+Datenblatt!$E$30,IF($C706=12,(Datenblatt!$B$31*Übersicht!H706^3)+(Datenblatt!$C$31*Übersicht!H706^2)+(Datenblatt!$D$31*Übersicht!H706)+Datenblatt!$E$31,IF($C706=11,(Datenblatt!$B$32*Übersicht!H706^3)+(Datenblatt!$C$32*Übersicht!H706^2)+(Datenblatt!$D$32*Übersicht!H706)+Datenblatt!$E$32,0))))))))))))))))))))))))</f>
        <v>0</v>
      </c>
      <c r="N706">
        <f>IF(AND(H706="",C706=11),Datenblatt!$I$29,IF(AND(H706="",C706=12),Datenblatt!$I$29,IF(AND(H706="",C706=16),Datenblatt!$I$29,IF(AND(H706="",C706=15),Datenblatt!$I$29,IF(AND(H706="",C706=14),Datenblatt!$I$29,IF(AND(H706="",C706=13),Datenblatt!$I$29,IF(AND($C706=13,H706&gt;Datenblatt!$X$3),0,IF(AND($C706=14,H706&gt;Datenblatt!$X$4),0,IF(AND($C706=15,H706&gt;Datenblatt!$X$5),0,IF(AND($C706=16,H706&gt;Datenblatt!$X$6),0,IF(AND($C706=12,H706&gt;Datenblatt!$X$7),0,IF(AND($C706=11,H706&gt;Datenblatt!$X$8),0,IF(AND($C706=13,H706&lt;Datenblatt!$W$3),100,IF(AND($C706=14,H706&lt;Datenblatt!$W$4),100,IF(AND($C706=15,H706&lt;Datenblatt!$W$5),100,IF(AND($C706=16,H706&lt;Datenblatt!$W$6),100,IF(AND($C706=12,H706&lt;Datenblatt!$W$7),100,IF(AND($C706=11,H706&lt;Datenblatt!$W$8),100,IF($C706=13,(Datenblatt!$B$27*Übersicht!H706^3)+(Datenblatt!$C$27*Übersicht!H706^2)+(Datenblatt!$D$27*Übersicht!H706)+Datenblatt!$E$27,IF($C706=14,(Datenblatt!$B$28*Übersicht!H706^3)+(Datenblatt!$C$28*Übersicht!H706^2)+(Datenblatt!$D$28*Übersicht!H706)+Datenblatt!$E$28,IF($C706=15,(Datenblatt!$B$29*Übersicht!H706^3)+(Datenblatt!$C$29*Übersicht!H706^2)+(Datenblatt!$D$29*Übersicht!H706)+Datenblatt!$E$29,IF($C706=16,(Datenblatt!$B$30*Übersicht!H706^3)+(Datenblatt!$C$30*Übersicht!H706^2)+(Datenblatt!$D$30*Übersicht!H706)+Datenblatt!$E$30,IF($C706=12,(Datenblatt!$B$31*Übersicht!H706^3)+(Datenblatt!$C$31*Übersicht!H706^2)+(Datenblatt!$D$31*Übersicht!H706)+Datenblatt!$E$31,IF($C706=11,(Datenblatt!$B$32*Übersicht!H706^3)+(Datenblatt!$C$32*Übersicht!H706^2)+(Datenblatt!$D$32*Übersicht!H706)+Datenblatt!$E$32,0))))))))))))))))))))))))</f>
        <v>0</v>
      </c>
      <c r="O706" s="2" t="e">
        <f t="shared" si="40"/>
        <v>#DIV/0!</v>
      </c>
      <c r="P706" s="2" t="e">
        <f t="shared" si="41"/>
        <v>#DIV/0!</v>
      </c>
      <c r="R706" s="2"/>
      <c r="S706" s="2">
        <f>Datenblatt!$I$10</f>
        <v>62.816491055091916</v>
      </c>
      <c r="T706" s="2">
        <f>Datenblatt!$I$18</f>
        <v>62.379148900450787</v>
      </c>
      <c r="U706" s="2">
        <f>Datenblatt!$I$26</f>
        <v>55.885385458572635</v>
      </c>
      <c r="V706" s="2">
        <f>Datenblatt!$I$34</f>
        <v>60.727085155488531</v>
      </c>
      <c r="W706" s="7" t="e">
        <f t="shared" si="42"/>
        <v>#DIV/0!</v>
      </c>
      <c r="Y706" s="2">
        <f>Datenblatt!$I$5</f>
        <v>73.48733784597421</v>
      </c>
      <c r="Z706">
        <f>Datenblatt!$I$13</f>
        <v>79.926562848016317</v>
      </c>
      <c r="AA706">
        <f>Datenblatt!$I$21</f>
        <v>79.953620531215734</v>
      </c>
      <c r="AB706">
        <f>Datenblatt!$I$29</f>
        <v>70.851454876954847</v>
      </c>
      <c r="AC706">
        <f>Datenblatt!$I$37</f>
        <v>75.813025407742586</v>
      </c>
      <c r="AD706" s="7" t="e">
        <f t="shared" si="43"/>
        <v>#DIV/0!</v>
      </c>
    </row>
    <row r="707" spans="10:30" ht="19" x14ac:dyDescent="0.25">
      <c r="J707" s="3" t="e">
        <f>IF(AND($C707=13,Datenblatt!M707&lt;Datenblatt!$R$3),0,IF(AND($C707=14,Datenblatt!M707&lt;Datenblatt!$R$4),0,IF(AND($C707=15,Datenblatt!M707&lt;Datenblatt!$R$5),0,IF(AND($C707=16,Datenblatt!M707&lt;Datenblatt!$R$6),0,IF(AND($C707=12,Datenblatt!M707&lt;Datenblatt!$R$7),0,IF(AND($C707=11,Datenblatt!M707&lt;Datenblatt!$R$8),0,IF(AND($C707=13,Datenblatt!M707&gt;Datenblatt!$Q$3),100,IF(AND($C707=14,Datenblatt!M707&gt;Datenblatt!$Q$4),100,IF(AND($C707=15,Datenblatt!M707&gt;Datenblatt!$Q$5),100,IF(AND($C707=16,Datenblatt!M707&gt;Datenblatt!$Q$6),100,IF(AND($C707=12,Datenblatt!M707&gt;Datenblatt!$Q$7),100,IF(AND($C707=11,Datenblatt!M707&gt;Datenblatt!$Q$8),100,IF(Übersicht!$C707=13,Datenblatt!$B$3*Datenblatt!M707^3+Datenblatt!$C$3*Datenblatt!M707^2+Datenblatt!$D$3*Datenblatt!M707+Datenblatt!$E$3,IF(Übersicht!$C707=14,Datenblatt!$B$4*Datenblatt!M707^3+Datenblatt!$C$4*Datenblatt!M707^2+Datenblatt!$D$4*Datenblatt!M707+Datenblatt!$E$4,IF(Übersicht!$C707=15,Datenblatt!$B$5*Datenblatt!M707^3+Datenblatt!$C$5*Datenblatt!M707^2+Datenblatt!$D$5*Datenblatt!M707+Datenblatt!$E$5,IF(Übersicht!$C707=16,Datenblatt!$B$6*Datenblatt!M707^3+Datenblatt!$C$6*Datenblatt!M707^2+Datenblatt!$D$6*Datenblatt!M707+Datenblatt!$E$6,IF(Übersicht!$C707=12,Datenblatt!$B$7*Datenblatt!M707^3+Datenblatt!$C$7*Datenblatt!M707^2+Datenblatt!$D$7*Datenblatt!M707+Datenblatt!$E$7,IF(Übersicht!$C707=11,Datenblatt!$B$8*Datenblatt!M707^3+Datenblatt!$C$8*Datenblatt!M707^2+Datenblatt!$D$8*Datenblatt!M707+Datenblatt!$E$8,0))))))))))))))))))</f>
        <v>#DIV/0!</v>
      </c>
      <c r="K707" t="e">
        <f>IF(AND(Übersicht!$C707=13,Datenblatt!N707&lt;Datenblatt!$T$3),0,IF(AND(Übersicht!$C707=14,Datenblatt!N707&lt;Datenblatt!$T$4),0,IF(AND(Übersicht!$C707=15,Datenblatt!N707&lt;Datenblatt!$T$5),0,IF(AND(Übersicht!$C707=16,Datenblatt!N707&lt;Datenblatt!$T$6),0,IF(AND(Übersicht!$C707=12,Datenblatt!N707&lt;Datenblatt!$T$7),0,IF(AND(Übersicht!$C707=11,Datenblatt!N707&lt;Datenblatt!$T$8),0,IF(AND($C707=13,Datenblatt!N707&gt;Datenblatt!$S$3),100,IF(AND($C707=14,Datenblatt!N707&gt;Datenblatt!$S$4),100,IF(AND($C707=15,Datenblatt!N707&gt;Datenblatt!$S$5),100,IF(AND($C707=16,Datenblatt!N707&gt;Datenblatt!$S$6),100,IF(AND($C707=12,Datenblatt!N707&gt;Datenblatt!$S$7),100,IF(AND($C707=11,Datenblatt!N707&gt;Datenblatt!$S$8),100,IF(Übersicht!$C707=13,Datenblatt!$B$11*Datenblatt!N707^3+Datenblatt!$C$11*Datenblatt!N707^2+Datenblatt!$D$11*Datenblatt!N707+Datenblatt!$E$11,IF(Übersicht!$C707=14,Datenblatt!$B$12*Datenblatt!N707^3+Datenblatt!$C$12*Datenblatt!N707^2+Datenblatt!$D$12*Datenblatt!N707+Datenblatt!$E$12,IF(Übersicht!$C707=15,Datenblatt!$B$13*Datenblatt!N707^3+Datenblatt!$C$13*Datenblatt!N707^2+Datenblatt!$D$13*Datenblatt!N707+Datenblatt!$E$13,IF(Übersicht!$C707=16,Datenblatt!$B$14*Datenblatt!N707^3+Datenblatt!$C$14*Datenblatt!N707^2+Datenblatt!$D$14*Datenblatt!N707+Datenblatt!$E$14,IF(Übersicht!$C707=12,Datenblatt!$B$15*Datenblatt!N707^3+Datenblatt!$C$15*Datenblatt!N707^2+Datenblatt!$D$15*Datenblatt!N707+Datenblatt!$E$15,IF(Übersicht!$C707=11,Datenblatt!$B$16*Datenblatt!N707^3+Datenblatt!$C$16*Datenblatt!N707^2+Datenblatt!$D$16*Datenblatt!N707+Datenblatt!$E$16,0))))))))))))))))))</f>
        <v>#DIV/0!</v>
      </c>
      <c r="L707">
        <f>IF(AND($C707=13,G707&lt;Datenblatt!$V$3),0,IF(AND($C707=14,G707&lt;Datenblatt!$V$4),0,IF(AND($C707=15,G707&lt;Datenblatt!$V$5),0,IF(AND($C707=16,G707&lt;Datenblatt!$V$6),0,IF(AND($C707=12,G707&lt;Datenblatt!$V$7),0,IF(AND($C707=11,G707&lt;Datenblatt!$V$8),0,IF(AND($C707=13,G707&gt;Datenblatt!$U$3),100,IF(AND($C707=14,G707&gt;Datenblatt!$U$4),100,IF(AND($C707=15,G707&gt;Datenblatt!$U$5),100,IF(AND($C707=16,G707&gt;Datenblatt!$U$6),100,IF(AND($C707=12,G707&gt;Datenblatt!$U$7),100,IF(AND($C707=11,G707&gt;Datenblatt!$U$8),100,IF($C707=13,(Datenblatt!$B$19*Übersicht!G707^3)+(Datenblatt!$C$19*Übersicht!G707^2)+(Datenblatt!$D$19*Übersicht!G707)+Datenblatt!$E$19,IF($C707=14,(Datenblatt!$B$20*Übersicht!G707^3)+(Datenblatt!$C$20*Übersicht!G707^2)+(Datenblatt!$D$20*Übersicht!G707)+Datenblatt!$E$20,IF($C707=15,(Datenblatt!$B$21*Übersicht!G707^3)+(Datenblatt!$C$21*Übersicht!G707^2)+(Datenblatt!$D$21*Übersicht!G707)+Datenblatt!$E$21,IF($C707=16,(Datenblatt!$B$22*Übersicht!G707^3)+(Datenblatt!$C$22*Übersicht!G707^2)+(Datenblatt!$D$22*Übersicht!G707)+Datenblatt!$E$22,IF($C707=12,(Datenblatt!$B$23*Übersicht!G707^3)+(Datenblatt!$C$23*Übersicht!G707^2)+(Datenblatt!$D$23*Übersicht!G707)+Datenblatt!$E$23,IF($C707=11,(Datenblatt!$B$24*Übersicht!G707^3)+(Datenblatt!$C$24*Übersicht!G707^2)+(Datenblatt!$D$24*Übersicht!G707)+Datenblatt!$E$24,0))))))))))))))))))</f>
        <v>0</v>
      </c>
      <c r="M707">
        <f>IF(AND(H707="",C707=11),Datenblatt!$I$26,IF(AND(H707="",C707=12),Datenblatt!$I$26,IF(AND(H707="",C707=16),Datenblatt!$I$27,IF(AND(H707="",C707=15),Datenblatt!$I$26,IF(AND(H707="",C707=14),Datenblatt!$I$26,IF(AND(H707="",C707=13),Datenblatt!$I$26,IF(AND($C707=13,H707&gt;Datenblatt!$X$3),0,IF(AND($C707=14,H707&gt;Datenblatt!$X$4),0,IF(AND($C707=15,H707&gt;Datenblatt!$X$5),0,IF(AND($C707=16,H707&gt;Datenblatt!$X$6),0,IF(AND($C707=12,H707&gt;Datenblatt!$X$7),0,IF(AND($C707=11,H707&gt;Datenblatt!$X$8),0,IF(AND($C707=13,H707&lt;Datenblatt!$W$3),100,IF(AND($C707=14,H707&lt;Datenblatt!$W$4),100,IF(AND($C707=15,H707&lt;Datenblatt!$W$5),100,IF(AND($C707=16,H707&lt;Datenblatt!$W$6),100,IF(AND($C707=12,H707&lt;Datenblatt!$W$7),100,IF(AND($C707=11,H707&lt;Datenblatt!$W$8),100,IF($C707=13,(Datenblatt!$B$27*Übersicht!H707^3)+(Datenblatt!$C$27*Übersicht!H707^2)+(Datenblatt!$D$27*Übersicht!H707)+Datenblatt!$E$27,IF($C707=14,(Datenblatt!$B$28*Übersicht!H707^3)+(Datenblatt!$C$28*Übersicht!H707^2)+(Datenblatt!$D$28*Übersicht!H707)+Datenblatt!$E$28,IF($C707=15,(Datenblatt!$B$29*Übersicht!H707^3)+(Datenblatt!$C$29*Übersicht!H707^2)+(Datenblatt!$D$29*Übersicht!H707)+Datenblatt!$E$29,IF($C707=16,(Datenblatt!$B$30*Übersicht!H707^3)+(Datenblatt!$C$30*Übersicht!H707^2)+(Datenblatt!$D$30*Übersicht!H707)+Datenblatt!$E$30,IF($C707=12,(Datenblatt!$B$31*Übersicht!H707^3)+(Datenblatt!$C$31*Übersicht!H707^2)+(Datenblatt!$D$31*Übersicht!H707)+Datenblatt!$E$31,IF($C707=11,(Datenblatt!$B$32*Übersicht!H707^3)+(Datenblatt!$C$32*Übersicht!H707^2)+(Datenblatt!$D$32*Übersicht!H707)+Datenblatt!$E$32,0))))))))))))))))))))))))</f>
        <v>0</v>
      </c>
      <c r="N707">
        <f>IF(AND(H707="",C707=11),Datenblatt!$I$29,IF(AND(H707="",C707=12),Datenblatt!$I$29,IF(AND(H707="",C707=16),Datenblatt!$I$29,IF(AND(H707="",C707=15),Datenblatt!$I$29,IF(AND(H707="",C707=14),Datenblatt!$I$29,IF(AND(H707="",C707=13),Datenblatt!$I$29,IF(AND($C707=13,H707&gt;Datenblatt!$X$3),0,IF(AND($C707=14,H707&gt;Datenblatt!$X$4),0,IF(AND($C707=15,H707&gt;Datenblatt!$X$5),0,IF(AND($C707=16,H707&gt;Datenblatt!$X$6),0,IF(AND($C707=12,H707&gt;Datenblatt!$X$7),0,IF(AND($C707=11,H707&gt;Datenblatt!$X$8),0,IF(AND($C707=13,H707&lt;Datenblatt!$W$3),100,IF(AND($C707=14,H707&lt;Datenblatt!$W$4),100,IF(AND($C707=15,H707&lt;Datenblatt!$W$5),100,IF(AND($C707=16,H707&lt;Datenblatt!$W$6),100,IF(AND($C707=12,H707&lt;Datenblatt!$W$7),100,IF(AND($C707=11,H707&lt;Datenblatt!$W$8),100,IF($C707=13,(Datenblatt!$B$27*Übersicht!H707^3)+(Datenblatt!$C$27*Übersicht!H707^2)+(Datenblatt!$D$27*Übersicht!H707)+Datenblatt!$E$27,IF($C707=14,(Datenblatt!$B$28*Übersicht!H707^3)+(Datenblatt!$C$28*Übersicht!H707^2)+(Datenblatt!$D$28*Übersicht!H707)+Datenblatt!$E$28,IF($C707=15,(Datenblatt!$B$29*Übersicht!H707^3)+(Datenblatt!$C$29*Übersicht!H707^2)+(Datenblatt!$D$29*Übersicht!H707)+Datenblatt!$E$29,IF($C707=16,(Datenblatt!$B$30*Übersicht!H707^3)+(Datenblatt!$C$30*Übersicht!H707^2)+(Datenblatt!$D$30*Übersicht!H707)+Datenblatt!$E$30,IF($C707=12,(Datenblatt!$B$31*Übersicht!H707^3)+(Datenblatt!$C$31*Übersicht!H707^2)+(Datenblatt!$D$31*Übersicht!H707)+Datenblatt!$E$31,IF($C707=11,(Datenblatt!$B$32*Übersicht!H707^3)+(Datenblatt!$C$32*Übersicht!H707^2)+(Datenblatt!$D$32*Übersicht!H707)+Datenblatt!$E$32,0))))))))))))))))))))))))</f>
        <v>0</v>
      </c>
      <c r="O707" s="2" t="e">
        <f t="shared" ref="O707:O770" si="44">(K707*0.38+L707*0.34+M707*0.28)</f>
        <v>#DIV/0!</v>
      </c>
      <c r="P707" s="2" t="e">
        <f t="shared" ref="P707:P770" si="45">(J707*0.5+K707*0.19+L707*0.17+N707*0.14)</f>
        <v>#DIV/0!</v>
      </c>
      <c r="R707" s="2"/>
      <c r="S707" s="2">
        <f>Datenblatt!$I$10</f>
        <v>62.816491055091916</v>
      </c>
      <c r="T707" s="2">
        <f>Datenblatt!$I$18</f>
        <v>62.379148900450787</v>
      </c>
      <c r="U707" s="2">
        <f>Datenblatt!$I$26</f>
        <v>55.885385458572635</v>
      </c>
      <c r="V707" s="2">
        <f>Datenblatt!$I$34</f>
        <v>60.727085155488531</v>
      </c>
      <c r="W707" s="7" t="e">
        <f t="shared" ref="W707:W770" si="46">IF(O707&gt;V707,"JA","NEIN")</f>
        <v>#DIV/0!</v>
      </c>
      <c r="Y707" s="2">
        <f>Datenblatt!$I$5</f>
        <v>73.48733784597421</v>
      </c>
      <c r="Z707">
        <f>Datenblatt!$I$13</f>
        <v>79.926562848016317</v>
      </c>
      <c r="AA707">
        <f>Datenblatt!$I$21</f>
        <v>79.953620531215734</v>
      </c>
      <c r="AB707">
        <f>Datenblatt!$I$29</f>
        <v>70.851454876954847</v>
      </c>
      <c r="AC707">
        <f>Datenblatt!$I$37</f>
        <v>75.813025407742586</v>
      </c>
      <c r="AD707" s="7" t="e">
        <f t="shared" ref="AD707:AD770" si="47">IF(P707&gt;AC707,"JA","NEIN")</f>
        <v>#DIV/0!</v>
      </c>
    </row>
    <row r="708" spans="10:30" ht="19" x14ac:dyDescent="0.25">
      <c r="J708" s="3" t="e">
        <f>IF(AND($C708=13,Datenblatt!M708&lt;Datenblatt!$R$3),0,IF(AND($C708=14,Datenblatt!M708&lt;Datenblatt!$R$4),0,IF(AND($C708=15,Datenblatt!M708&lt;Datenblatt!$R$5),0,IF(AND($C708=16,Datenblatt!M708&lt;Datenblatt!$R$6),0,IF(AND($C708=12,Datenblatt!M708&lt;Datenblatt!$R$7),0,IF(AND($C708=11,Datenblatt!M708&lt;Datenblatt!$R$8),0,IF(AND($C708=13,Datenblatt!M708&gt;Datenblatt!$Q$3),100,IF(AND($C708=14,Datenblatt!M708&gt;Datenblatt!$Q$4),100,IF(AND($C708=15,Datenblatt!M708&gt;Datenblatt!$Q$5),100,IF(AND($C708=16,Datenblatt!M708&gt;Datenblatt!$Q$6),100,IF(AND($C708=12,Datenblatt!M708&gt;Datenblatt!$Q$7),100,IF(AND($C708=11,Datenblatt!M708&gt;Datenblatt!$Q$8),100,IF(Übersicht!$C708=13,Datenblatt!$B$3*Datenblatt!M708^3+Datenblatt!$C$3*Datenblatt!M708^2+Datenblatt!$D$3*Datenblatt!M708+Datenblatt!$E$3,IF(Übersicht!$C708=14,Datenblatt!$B$4*Datenblatt!M708^3+Datenblatt!$C$4*Datenblatt!M708^2+Datenblatt!$D$4*Datenblatt!M708+Datenblatt!$E$4,IF(Übersicht!$C708=15,Datenblatt!$B$5*Datenblatt!M708^3+Datenblatt!$C$5*Datenblatt!M708^2+Datenblatt!$D$5*Datenblatt!M708+Datenblatt!$E$5,IF(Übersicht!$C708=16,Datenblatt!$B$6*Datenblatt!M708^3+Datenblatt!$C$6*Datenblatt!M708^2+Datenblatt!$D$6*Datenblatt!M708+Datenblatt!$E$6,IF(Übersicht!$C708=12,Datenblatt!$B$7*Datenblatt!M708^3+Datenblatt!$C$7*Datenblatt!M708^2+Datenblatt!$D$7*Datenblatt!M708+Datenblatt!$E$7,IF(Übersicht!$C708=11,Datenblatt!$B$8*Datenblatt!M708^3+Datenblatt!$C$8*Datenblatt!M708^2+Datenblatt!$D$8*Datenblatt!M708+Datenblatt!$E$8,0))))))))))))))))))</f>
        <v>#DIV/0!</v>
      </c>
      <c r="K708" t="e">
        <f>IF(AND(Übersicht!$C708=13,Datenblatt!N708&lt;Datenblatt!$T$3),0,IF(AND(Übersicht!$C708=14,Datenblatt!N708&lt;Datenblatt!$T$4),0,IF(AND(Übersicht!$C708=15,Datenblatt!N708&lt;Datenblatt!$T$5),0,IF(AND(Übersicht!$C708=16,Datenblatt!N708&lt;Datenblatt!$T$6),0,IF(AND(Übersicht!$C708=12,Datenblatt!N708&lt;Datenblatt!$T$7),0,IF(AND(Übersicht!$C708=11,Datenblatt!N708&lt;Datenblatt!$T$8),0,IF(AND($C708=13,Datenblatt!N708&gt;Datenblatt!$S$3),100,IF(AND($C708=14,Datenblatt!N708&gt;Datenblatt!$S$4),100,IF(AND($C708=15,Datenblatt!N708&gt;Datenblatt!$S$5),100,IF(AND($C708=16,Datenblatt!N708&gt;Datenblatt!$S$6),100,IF(AND($C708=12,Datenblatt!N708&gt;Datenblatt!$S$7),100,IF(AND($C708=11,Datenblatt!N708&gt;Datenblatt!$S$8),100,IF(Übersicht!$C708=13,Datenblatt!$B$11*Datenblatt!N708^3+Datenblatt!$C$11*Datenblatt!N708^2+Datenblatt!$D$11*Datenblatt!N708+Datenblatt!$E$11,IF(Übersicht!$C708=14,Datenblatt!$B$12*Datenblatt!N708^3+Datenblatt!$C$12*Datenblatt!N708^2+Datenblatt!$D$12*Datenblatt!N708+Datenblatt!$E$12,IF(Übersicht!$C708=15,Datenblatt!$B$13*Datenblatt!N708^3+Datenblatt!$C$13*Datenblatt!N708^2+Datenblatt!$D$13*Datenblatt!N708+Datenblatt!$E$13,IF(Übersicht!$C708=16,Datenblatt!$B$14*Datenblatt!N708^3+Datenblatt!$C$14*Datenblatt!N708^2+Datenblatt!$D$14*Datenblatt!N708+Datenblatt!$E$14,IF(Übersicht!$C708=12,Datenblatt!$B$15*Datenblatt!N708^3+Datenblatt!$C$15*Datenblatt!N708^2+Datenblatt!$D$15*Datenblatt!N708+Datenblatt!$E$15,IF(Übersicht!$C708=11,Datenblatt!$B$16*Datenblatt!N708^3+Datenblatt!$C$16*Datenblatt!N708^2+Datenblatt!$D$16*Datenblatt!N708+Datenblatt!$E$16,0))))))))))))))))))</f>
        <v>#DIV/0!</v>
      </c>
      <c r="L708">
        <f>IF(AND($C708=13,G708&lt;Datenblatt!$V$3),0,IF(AND($C708=14,G708&lt;Datenblatt!$V$4),0,IF(AND($C708=15,G708&lt;Datenblatt!$V$5),0,IF(AND($C708=16,G708&lt;Datenblatt!$V$6),0,IF(AND($C708=12,G708&lt;Datenblatt!$V$7),0,IF(AND($C708=11,G708&lt;Datenblatt!$V$8),0,IF(AND($C708=13,G708&gt;Datenblatt!$U$3),100,IF(AND($C708=14,G708&gt;Datenblatt!$U$4),100,IF(AND($C708=15,G708&gt;Datenblatt!$U$5),100,IF(AND($C708=16,G708&gt;Datenblatt!$U$6),100,IF(AND($C708=12,G708&gt;Datenblatt!$U$7),100,IF(AND($C708=11,G708&gt;Datenblatt!$U$8),100,IF($C708=13,(Datenblatt!$B$19*Übersicht!G708^3)+(Datenblatt!$C$19*Übersicht!G708^2)+(Datenblatt!$D$19*Übersicht!G708)+Datenblatt!$E$19,IF($C708=14,(Datenblatt!$B$20*Übersicht!G708^3)+(Datenblatt!$C$20*Übersicht!G708^2)+(Datenblatt!$D$20*Übersicht!G708)+Datenblatt!$E$20,IF($C708=15,(Datenblatt!$B$21*Übersicht!G708^3)+(Datenblatt!$C$21*Übersicht!G708^2)+(Datenblatt!$D$21*Übersicht!G708)+Datenblatt!$E$21,IF($C708=16,(Datenblatt!$B$22*Übersicht!G708^3)+(Datenblatt!$C$22*Übersicht!G708^2)+(Datenblatt!$D$22*Übersicht!G708)+Datenblatt!$E$22,IF($C708=12,(Datenblatt!$B$23*Übersicht!G708^3)+(Datenblatt!$C$23*Übersicht!G708^2)+(Datenblatt!$D$23*Übersicht!G708)+Datenblatt!$E$23,IF($C708=11,(Datenblatt!$B$24*Übersicht!G708^3)+(Datenblatt!$C$24*Übersicht!G708^2)+(Datenblatt!$D$24*Übersicht!G708)+Datenblatt!$E$24,0))))))))))))))))))</f>
        <v>0</v>
      </c>
      <c r="M708">
        <f>IF(AND(H708="",C708=11),Datenblatt!$I$26,IF(AND(H708="",C708=12),Datenblatt!$I$26,IF(AND(H708="",C708=16),Datenblatt!$I$27,IF(AND(H708="",C708=15),Datenblatt!$I$26,IF(AND(H708="",C708=14),Datenblatt!$I$26,IF(AND(H708="",C708=13),Datenblatt!$I$26,IF(AND($C708=13,H708&gt;Datenblatt!$X$3),0,IF(AND($C708=14,H708&gt;Datenblatt!$X$4),0,IF(AND($C708=15,H708&gt;Datenblatt!$X$5),0,IF(AND($C708=16,H708&gt;Datenblatt!$X$6),0,IF(AND($C708=12,H708&gt;Datenblatt!$X$7),0,IF(AND($C708=11,H708&gt;Datenblatt!$X$8),0,IF(AND($C708=13,H708&lt;Datenblatt!$W$3),100,IF(AND($C708=14,H708&lt;Datenblatt!$W$4),100,IF(AND($C708=15,H708&lt;Datenblatt!$W$5),100,IF(AND($C708=16,H708&lt;Datenblatt!$W$6),100,IF(AND($C708=12,H708&lt;Datenblatt!$W$7),100,IF(AND($C708=11,H708&lt;Datenblatt!$W$8),100,IF($C708=13,(Datenblatt!$B$27*Übersicht!H708^3)+(Datenblatt!$C$27*Übersicht!H708^2)+(Datenblatt!$D$27*Übersicht!H708)+Datenblatt!$E$27,IF($C708=14,(Datenblatt!$B$28*Übersicht!H708^3)+(Datenblatt!$C$28*Übersicht!H708^2)+(Datenblatt!$D$28*Übersicht!H708)+Datenblatt!$E$28,IF($C708=15,(Datenblatt!$B$29*Übersicht!H708^3)+(Datenblatt!$C$29*Übersicht!H708^2)+(Datenblatt!$D$29*Übersicht!H708)+Datenblatt!$E$29,IF($C708=16,(Datenblatt!$B$30*Übersicht!H708^3)+(Datenblatt!$C$30*Übersicht!H708^2)+(Datenblatt!$D$30*Übersicht!H708)+Datenblatt!$E$30,IF($C708=12,(Datenblatt!$B$31*Übersicht!H708^3)+(Datenblatt!$C$31*Übersicht!H708^2)+(Datenblatt!$D$31*Übersicht!H708)+Datenblatt!$E$31,IF($C708=11,(Datenblatt!$B$32*Übersicht!H708^3)+(Datenblatt!$C$32*Übersicht!H708^2)+(Datenblatt!$D$32*Übersicht!H708)+Datenblatt!$E$32,0))))))))))))))))))))))))</f>
        <v>0</v>
      </c>
      <c r="N708">
        <f>IF(AND(H708="",C708=11),Datenblatt!$I$29,IF(AND(H708="",C708=12),Datenblatt!$I$29,IF(AND(H708="",C708=16),Datenblatt!$I$29,IF(AND(H708="",C708=15),Datenblatt!$I$29,IF(AND(H708="",C708=14),Datenblatt!$I$29,IF(AND(H708="",C708=13),Datenblatt!$I$29,IF(AND($C708=13,H708&gt;Datenblatt!$X$3),0,IF(AND($C708=14,H708&gt;Datenblatt!$X$4),0,IF(AND($C708=15,H708&gt;Datenblatt!$X$5),0,IF(AND($C708=16,H708&gt;Datenblatt!$X$6),0,IF(AND($C708=12,H708&gt;Datenblatt!$X$7),0,IF(AND($C708=11,H708&gt;Datenblatt!$X$8),0,IF(AND($C708=13,H708&lt;Datenblatt!$W$3),100,IF(AND($C708=14,H708&lt;Datenblatt!$W$4),100,IF(AND($C708=15,H708&lt;Datenblatt!$W$5),100,IF(AND($C708=16,H708&lt;Datenblatt!$W$6),100,IF(AND($C708=12,H708&lt;Datenblatt!$W$7),100,IF(AND($C708=11,H708&lt;Datenblatt!$W$8),100,IF($C708=13,(Datenblatt!$B$27*Übersicht!H708^3)+(Datenblatt!$C$27*Übersicht!H708^2)+(Datenblatt!$D$27*Übersicht!H708)+Datenblatt!$E$27,IF($C708=14,(Datenblatt!$B$28*Übersicht!H708^3)+(Datenblatt!$C$28*Übersicht!H708^2)+(Datenblatt!$D$28*Übersicht!H708)+Datenblatt!$E$28,IF($C708=15,(Datenblatt!$B$29*Übersicht!H708^3)+(Datenblatt!$C$29*Übersicht!H708^2)+(Datenblatt!$D$29*Übersicht!H708)+Datenblatt!$E$29,IF($C708=16,(Datenblatt!$B$30*Übersicht!H708^3)+(Datenblatt!$C$30*Übersicht!H708^2)+(Datenblatt!$D$30*Übersicht!H708)+Datenblatt!$E$30,IF($C708=12,(Datenblatt!$B$31*Übersicht!H708^3)+(Datenblatt!$C$31*Übersicht!H708^2)+(Datenblatt!$D$31*Übersicht!H708)+Datenblatt!$E$31,IF($C708=11,(Datenblatt!$B$32*Übersicht!H708^3)+(Datenblatt!$C$32*Übersicht!H708^2)+(Datenblatt!$D$32*Übersicht!H708)+Datenblatt!$E$32,0))))))))))))))))))))))))</f>
        <v>0</v>
      </c>
      <c r="O708" s="2" t="e">
        <f t="shared" si="44"/>
        <v>#DIV/0!</v>
      </c>
      <c r="P708" s="2" t="e">
        <f t="shared" si="45"/>
        <v>#DIV/0!</v>
      </c>
      <c r="R708" s="2"/>
      <c r="S708" s="2">
        <f>Datenblatt!$I$10</f>
        <v>62.816491055091916</v>
      </c>
      <c r="T708" s="2">
        <f>Datenblatt!$I$18</f>
        <v>62.379148900450787</v>
      </c>
      <c r="U708" s="2">
        <f>Datenblatt!$I$26</f>
        <v>55.885385458572635</v>
      </c>
      <c r="V708" s="2">
        <f>Datenblatt!$I$34</f>
        <v>60.727085155488531</v>
      </c>
      <c r="W708" s="7" t="e">
        <f t="shared" si="46"/>
        <v>#DIV/0!</v>
      </c>
      <c r="Y708" s="2">
        <f>Datenblatt!$I$5</f>
        <v>73.48733784597421</v>
      </c>
      <c r="Z708">
        <f>Datenblatt!$I$13</f>
        <v>79.926562848016317</v>
      </c>
      <c r="AA708">
        <f>Datenblatt!$I$21</f>
        <v>79.953620531215734</v>
      </c>
      <c r="AB708">
        <f>Datenblatt!$I$29</f>
        <v>70.851454876954847</v>
      </c>
      <c r="AC708">
        <f>Datenblatt!$I$37</f>
        <v>75.813025407742586</v>
      </c>
      <c r="AD708" s="7" t="e">
        <f t="shared" si="47"/>
        <v>#DIV/0!</v>
      </c>
    </row>
    <row r="709" spans="10:30" ht="19" x14ac:dyDescent="0.25">
      <c r="J709" s="3" t="e">
        <f>IF(AND($C709=13,Datenblatt!M709&lt;Datenblatt!$R$3),0,IF(AND($C709=14,Datenblatt!M709&lt;Datenblatt!$R$4),0,IF(AND($C709=15,Datenblatt!M709&lt;Datenblatt!$R$5),0,IF(AND($C709=16,Datenblatt!M709&lt;Datenblatt!$R$6),0,IF(AND($C709=12,Datenblatt!M709&lt;Datenblatt!$R$7),0,IF(AND($C709=11,Datenblatt!M709&lt;Datenblatt!$R$8),0,IF(AND($C709=13,Datenblatt!M709&gt;Datenblatt!$Q$3),100,IF(AND($C709=14,Datenblatt!M709&gt;Datenblatt!$Q$4),100,IF(AND($C709=15,Datenblatt!M709&gt;Datenblatt!$Q$5),100,IF(AND($C709=16,Datenblatt!M709&gt;Datenblatt!$Q$6),100,IF(AND($C709=12,Datenblatt!M709&gt;Datenblatt!$Q$7),100,IF(AND($C709=11,Datenblatt!M709&gt;Datenblatt!$Q$8),100,IF(Übersicht!$C709=13,Datenblatt!$B$3*Datenblatt!M709^3+Datenblatt!$C$3*Datenblatt!M709^2+Datenblatt!$D$3*Datenblatt!M709+Datenblatt!$E$3,IF(Übersicht!$C709=14,Datenblatt!$B$4*Datenblatt!M709^3+Datenblatt!$C$4*Datenblatt!M709^2+Datenblatt!$D$4*Datenblatt!M709+Datenblatt!$E$4,IF(Übersicht!$C709=15,Datenblatt!$B$5*Datenblatt!M709^3+Datenblatt!$C$5*Datenblatt!M709^2+Datenblatt!$D$5*Datenblatt!M709+Datenblatt!$E$5,IF(Übersicht!$C709=16,Datenblatt!$B$6*Datenblatt!M709^3+Datenblatt!$C$6*Datenblatt!M709^2+Datenblatt!$D$6*Datenblatt!M709+Datenblatt!$E$6,IF(Übersicht!$C709=12,Datenblatt!$B$7*Datenblatt!M709^3+Datenblatt!$C$7*Datenblatt!M709^2+Datenblatt!$D$7*Datenblatt!M709+Datenblatt!$E$7,IF(Übersicht!$C709=11,Datenblatt!$B$8*Datenblatt!M709^3+Datenblatt!$C$8*Datenblatt!M709^2+Datenblatt!$D$8*Datenblatt!M709+Datenblatt!$E$8,0))))))))))))))))))</f>
        <v>#DIV/0!</v>
      </c>
      <c r="K709" t="e">
        <f>IF(AND(Übersicht!$C709=13,Datenblatt!N709&lt;Datenblatt!$T$3),0,IF(AND(Übersicht!$C709=14,Datenblatt!N709&lt;Datenblatt!$T$4),0,IF(AND(Übersicht!$C709=15,Datenblatt!N709&lt;Datenblatt!$T$5),0,IF(AND(Übersicht!$C709=16,Datenblatt!N709&lt;Datenblatt!$T$6),0,IF(AND(Übersicht!$C709=12,Datenblatt!N709&lt;Datenblatt!$T$7),0,IF(AND(Übersicht!$C709=11,Datenblatt!N709&lt;Datenblatt!$T$8),0,IF(AND($C709=13,Datenblatt!N709&gt;Datenblatt!$S$3),100,IF(AND($C709=14,Datenblatt!N709&gt;Datenblatt!$S$4),100,IF(AND($C709=15,Datenblatt!N709&gt;Datenblatt!$S$5),100,IF(AND($C709=16,Datenblatt!N709&gt;Datenblatt!$S$6),100,IF(AND($C709=12,Datenblatt!N709&gt;Datenblatt!$S$7),100,IF(AND($C709=11,Datenblatt!N709&gt;Datenblatt!$S$8),100,IF(Übersicht!$C709=13,Datenblatt!$B$11*Datenblatt!N709^3+Datenblatt!$C$11*Datenblatt!N709^2+Datenblatt!$D$11*Datenblatt!N709+Datenblatt!$E$11,IF(Übersicht!$C709=14,Datenblatt!$B$12*Datenblatt!N709^3+Datenblatt!$C$12*Datenblatt!N709^2+Datenblatt!$D$12*Datenblatt!N709+Datenblatt!$E$12,IF(Übersicht!$C709=15,Datenblatt!$B$13*Datenblatt!N709^3+Datenblatt!$C$13*Datenblatt!N709^2+Datenblatt!$D$13*Datenblatt!N709+Datenblatt!$E$13,IF(Übersicht!$C709=16,Datenblatt!$B$14*Datenblatt!N709^3+Datenblatt!$C$14*Datenblatt!N709^2+Datenblatt!$D$14*Datenblatt!N709+Datenblatt!$E$14,IF(Übersicht!$C709=12,Datenblatt!$B$15*Datenblatt!N709^3+Datenblatt!$C$15*Datenblatt!N709^2+Datenblatt!$D$15*Datenblatt!N709+Datenblatt!$E$15,IF(Übersicht!$C709=11,Datenblatt!$B$16*Datenblatt!N709^3+Datenblatt!$C$16*Datenblatt!N709^2+Datenblatt!$D$16*Datenblatt!N709+Datenblatt!$E$16,0))))))))))))))))))</f>
        <v>#DIV/0!</v>
      </c>
      <c r="L709">
        <f>IF(AND($C709=13,G709&lt;Datenblatt!$V$3),0,IF(AND($C709=14,G709&lt;Datenblatt!$V$4),0,IF(AND($C709=15,G709&lt;Datenblatt!$V$5),0,IF(AND($C709=16,G709&lt;Datenblatt!$V$6),0,IF(AND($C709=12,G709&lt;Datenblatt!$V$7),0,IF(AND($C709=11,G709&lt;Datenblatt!$V$8),0,IF(AND($C709=13,G709&gt;Datenblatt!$U$3),100,IF(AND($C709=14,G709&gt;Datenblatt!$U$4),100,IF(AND($C709=15,G709&gt;Datenblatt!$U$5),100,IF(AND($C709=16,G709&gt;Datenblatt!$U$6),100,IF(AND($C709=12,G709&gt;Datenblatt!$U$7),100,IF(AND($C709=11,G709&gt;Datenblatt!$U$8),100,IF($C709=13,(Datenblatt!$B$19*Übersicht!G709^3)+(Datenblatt!$C$19*Übersicht!G709^2)+(Datenblatt!$D$19*Übersicht!G709)+Datenblatt!$E$19,IF($C709=14,(Datenblatt!$B$20*Übersicht!G709^3)+(Datenblatt!$C$20*Übersicht!G709^2)+(Datenblatt!$D$20*Übersicht!G709)+Datenblatt!$E$20,IF($C709=15,(Datenblatt!$B$21*Übersicht!G709^3)+(Datenblatt!$C$21*Übersicht!G709^2)+(Datenblatt!$D$21*Übersicht!G709)+Datenblatt!$E$21,IF($C709=16,(Datenblatt!$B$22*Übersicht!G709^3)+(Datenblatt!$C$22*Übersicht!G709^2)+(Datenblatt!$D$22*Übersicht!G709)+Datenblatt!$E$22,IF($C709=12,(Datenblatt!$B$23*Übersicht!G709^3)+(Datenblatt!$C$23*Übersicht!G709^2)+(Datenblatt!$D$23*Übersicht!G709)+Datenblatt!$E$23,IF($C709=11,(Datenblatt!$B$24*Übersicht!G709^3)+(Datenblatt!$C$24*Übersicht!G709^2)+(Datenblatt!$D$24*Übersicht!G709)+Datenblatt!$E$24,0))))))))))))))))))</f>
        <v>0</v>
      </c>
      <c r="M709">
        <f>IF(AND(H709="",C709=11),Datenblatt!$I$26,IF(AND(H709="",C709=12),Datenblatt!$I$26,IF(AND(H709="",C709=16),Datenblatt!$I$27,IF(AND(H709="",C709=15),Datenblatt!$I$26,IF(AND(H709="",C709=14),Datenblatt!$I$26,IF(AND(H709="",C709=13),Datenblatt!$I$26,IF(AND($C709=13,H709&gt;Datenblatt!$X$3),0,IF(AND($C709=14,H709&gt;Datenblatt!$X$4),0,IF(AND($C709=15,H709&gt;Datenblatt!$X$5),0,IF(AND($C709=16,H709&gt;Datenblatt!$X$6),0,IF(AND($C709=12,H709&gt;Datenblatt!$X$7),0,IF(AND($C709=11,H709&gt;Datenblatt!$X$8),0,IF(AND($C709=13,H709&lt;Datenblatt!$W$3),100,IF(AND($C709=14,H709&lt;Datenblatt!$W$4),100,IF(AND($C709=15,H709&lt;Datenblatt!$W$5),100,IF(AND($C709=16,H709&lt;Datenblatt!$W$6),100,IF(AND($C709=12,H709&lt;Datenblatt!$W$7),100,IF(AND($C709=11,H709&lt;Datenblatt!$W$8),100,IF($C709=13,(Datenblatt!$B$27*Übersicht!H709^3)+(Datenblatt!$C$27*Übersicht!H709^2)+(Datenblatt!$D$27*Übersicht!H709)+Datenblatt!$E$27,IF($C709=14,(Datenblatt!$B$28*Übersicht!H709^3)+(Datenblatt!$C$28*Übersicht!H709^2)+(Datenblatt!$D$28*Übersicht!H709)+Datenblatt!$E$28,IF($C709=15,(Datenblatt!$B$29*Übersicht!H709^3)+(Datenblatt!$C$29*Übersicht!H709^2)+(Datenblatt!$D$29*Übersicht!H709)+Datenblatt!$E$29,IF($C709=16,(Datenblatt!$B$30*Übersicht!H709^3)+(Datenblatt!$C$30*Übersicht!H709^2)+(Datenblatt!$D$30*Übersicht!H709)+Datenblatt!$E$30,IF($C709=12,(Datenblatt!$B$31*Übersicht!H709^3)+(Datenblatt!$C$31*Übersicht!H709^2)+(Datenblatt!$D$31*Übersicht!H709)+Datenblatt!$E$31,IF($C709=11,(Datenblatt!$B$32*Übersicht!H709^3)+(Datenblatt!$C$32*Übersicht!H709^2)+(Datenblatt!$D$32*Übersicht!H709)+Datenblatt!$E$32,0))))))))))))))))))))))))</f>
        <v>0</v>
      </c>
      <c r="N709">
        <f>IF(AND(H709="",C709=11),Datenblatt!$I$29,IF(AND(H709="",C709=12),Datenblatt!$I$29,IF(AND(H709="",C709=16),Datenblatt!$I$29,IF(AND(H709="",C709=15),Datenblatt!$I$29,IF(AND(H709="",C709=14),Datenblatt!$I$29,IF(AND(H709="",C709=13),Datenblatt!$I$29,IF(AND($C709=13,H709&gt;Datenblatt!$X$3),0,IF(AND($C709=14,H709&gt;Datenblatt!$X$4),0,IF(AND($C709=15,H709&gt;Datenblatt!$X$5),0,IF(AND($C709=16,H709&gt;Datenblatt!$X$6),0,IF(AND($C709=12,H709&gt;Datenblatt!$X$7),0,IF(AND($C709=11,H709&gt;Datenblatt!$X$8),0,IF(AND($C709=13,H709&lt;Datenblatt!$W$3),100,IF(AND($C709=14,H709&lt;Datenblatt!$W$4),100,IF(AND($C709=15,H709&lt;Datenblatt!$W$5),100,IF(AND($C709=16,H709&lt;Datenblatt!$W$6),100,IF(AND($C709=12,H709&lt;Datenblatt!$W$7),100,IF(AND($C709=11,H709&lt;Datenblatt!$W$8),100,IF($C709=13,(Datenblatt!$B$27*Übersicht!H709^3)+(Datenblatt!$C$27*Übersicht!H709^2)+(Datenblatt!$D$27*Übersicht!H709)+Datenblatt!$E$27,IF($C709=14,(Datenblatt!$B$28*Übersicht!H709^3)+(Datenblatt!$C$28*Übersicht!H709^2)+(Datenblatt!$D$28*Übersicht!H709)+Datenblatt!$E$28,IF($C709=15,(Datenblatt!$B$29*Übersicht!H709^3)+(Datenblatt!$C$29*Übersicht!H709^2)+(Datenblatt!$D$29*Übersicht!H709)+Datenblatt!$E$29,IF($C709=16,(Datenblatt!$B$30*Übersicht!H709^3)+(Datenblatt!$C$30*Übersicht!H709^2)+(Datenblatt!$D$30*Übersicht!H709)+Datenblatt!$E$30,IF($C709=12,(Datenblatt!$B$31*Übersicht!H709^3)+(Datenblatt!$C$31*Übersicht!H709^2)+(Datenblatt!$D$31*Übersicht!H709)+Datenblatt!$E$31,IF($C709=11,(Datenblatt!$B$32*Übersicht!H709^3)+(Datenblatt!$C$32*Übersicht!H709^2)+(Datenblatt!$D$32*Übersicht!H709)+Datenblatt!$E$32,0))))))))))))))))))))))))</f>
        <v>0</v>
      </c>
      <c r="O709" s="2" t="e">
        <f t="shared" si="44"/>
        <v>#DIV/0!</v>
      </c>
      <c r="P709" s="2" t="e">
        <f t="shared" si="45"/>
        <v>#DIV/0!</v>
      </c>
      <c r="R709" s="2"/>
      <c r="S709" s="2">
        <f>Datenblatt!$I$10</f>
        <v>62.816491055091916</v>
      </c>
      <c r="T709" s="2">
        <f>Datenblatt!$I$18</f>
        <v>62.379148900450787</v>
      </c>
      <c r="U709" s="2">
        <f>Datenblatt!$I$26</f>
        <v>55.885385458572635</v>
      </c>
      <c r="V709" s="2">
        <f>Datenblatt!$I$34</f>
        <v>60.727085155488531</v>
      </c>
      <c r="W709" s="7" t="e">
        <f t="shared" si="46"/>
        <v>#DIV/0!</v>
      </c>
      <c r="Y709" s="2">
        <f>Datenblatt!$I$5</f>
        <v>73.48733784597421</v>
      </c>
      <c r="Z709">
        <f>Datenblatt!$I$13</f>
        <v>79.926562848016317</v>
      </c>
      <c r="AA709">
        <f>Datenblatt!$I$21</f>
        <v>79.953620531215734</v>
      </c>
      <c r="AB709">
        <f>Datenblatt!$I$29</f>
        <v>70.851454876954847</v>
      </c>
      <c r="AC709">
        <f>Datenblatt!$I$37</f>
        <v>75.813025407742586</v>
      </c>
      <c r="AD709" s="7" t="e">
        <f t="shared" si="47"/>
        <v>#DIV/0!</v>
      </c>
    </row>
    <row r="710" spans="10:30" ht="19" x14ac:dyDescent="0.25">
      <c r="J710" s="3" t="e">
        <f>IF(AND($C710=13,Datenblatt!M710&lt;Datenblatt!$R$3),0,IF(AND($C710=14,Datenblatt!M710&lt;Datenblatt!$R$4),0,IF(AND($C710=15,Datenblatt!M710&lt;Datenblatt!$R$5),0,IF(AND($C710=16,Datenblatt!M710&lt;Datenblatt!$R$6),0,IF(AND($C710=12,Datenblatt!M710&lt;Datenblatt!$R$7),0,IF(AND($C710=11,Datenblatt!M710&lt;Datenblatt!$R$8),0,IF(AND($C710=13,Datenblatt!M710&gt;Datenblatt!$Q$3),100,IF(AND($C710=14,Datenblatt!M710&gt;Datenblatt!$Q$4),100,IF(AND($C710=15,Datenblatt!M710&gt;Datenblatt!$Q$5),100,IF(AND($C710=16,Datenblatt!M710&gt;Datenblatt!$Q$6),100,IF(AND($C710=12,Datenblatt!M710&gt;Datenblatt!$Q$7),100,IF(AND($C710=11,Datenblatt!M710&gt;Datenblatt!$Q$8),100,IF(Übersicht!$C710=13,Datenblatt!$B$3*Datenblatt!M710^3+Datenblatt!$C$3*Datenblatt!M710^2+Datenblatt!$D$3*Datenblatt!M710+Datenblatt!$E$3,IF(Übersicht!$C710=14,Datenblatt!$B$4*Datenblatt!M710^3+Datenblatt!$C$4*Datenblatt!M710^2+Datenblatt!$D$4*Datenblatt!M710+Datenblatt!$E$4,IF(Übersicht!$C710=15,Datenblatt!$B$5*Datenblatt!M710^3+Datenblatt!$C$5*Datenblatt!M710^2+Datenblatt!$D$5*Datenblatt!M710+Datenblatt!$E$5,IF(Übersicht!$C710=16,Datenblatt!$B$6*Datenblatt!M710^3+Datenblatt!$C$6*Datenblatt!M710^2+Datenblatt!$D$6*Datenblatt!M710+Datenblatt!$E$6,IF(Übersicht!$C710=12,Datenblatt!$B$7*Datenblatt!M710^3+Datenblatt!$C$7*Datenblatt!M710^2+Datenblatt!$D$7*Datenblatt!M710+Datenblatt!$E$7,IF(Übersicht!$C710=11,Datenblatt!$B$8*Datenblatt!M710^3+Datenblatt!$C$8*Datenblatt!M710^2+Datenblatt!$D$8*Datenblatt!M710+Datenblatt!$E$8,0))))))))))))))))))</f>
        <v>#DIV/0!</v>
      </c>
      <c r="K710" t="e">
        <f>IF(AND(Übersicht!$C710=13,Datenblatt!N710&lt;Datenblatt!$T$3),0,IF(AND(Übersicht!$C710=14,Datenblatt!N710&lt;Datenblatt!$T$4),0,IF(AND(Übersicht!$C710=15,Datenblatt!N710&lt;Datenblatt!$T$5),0,IF(AND(Übersicht!$C710=16,Datenblatt!N710&lt;Datenblatt!$T$6),0,IF(AND(Übersicht!$C710=12,Datenblatt!N710&lt;Datenblatt!$T$7),0,IF(AND(Übersicht!$C710=11,Datenblatt!N710&lt;Datenblatt!$T$8),0,IF(AND($C710=13,Datenblatt!N710&gt;Datenblatt!$S$3),100,IF(AND($C710=14,Datenblatt!N710&gt;Datenblatt!$S$4),100,IF(AND($C710=15,Datenblatt!N710&gt;Datenblatt!$S$5),100,IF(AND($C710=16,Datenblatt!N710&gt;Datenblatt!$S$6),100,IF(AND($C710=12,Datenblatt!N710&gt;Datenblatt!$S$7),100,IF(AND($C710=11,Datenblatt!N710&gt;Datenblatt!$S$8),100,IF(Übersicht!$C710=13,Datenblatt!$B$11*Datenblatt!N710^3+Datenblatt!$C$11*Datenblatt!N710^2+Datenblatt!$D$11*Datenblatt!N710+Datenblatt!$E$11,IF(Übersicht!$C710=14,Datenblatt!$B$12*Datenblatt!N710^3+Datenblatt!$C$12*Datenblatt!N710^2+Datenblatt!$D$12*Datenblatt!N710+Datenblatt!$E$12,IF(Übersicht!$C710=15,Datenblatt!$B$13*Datenblatt!N710^3+Datenblatt!$C$13*Datenblatt!N710^2+Datenblatt!$D$13*Datenblatt!N710+Datenblatt!$E$13,IF(Übersicht!$C710=16,Datenblatt!$B$14*Datenblatt!N710^3+Datenblatt!$C$14*Datenblatt!N710^2+Datenblatt!$D$14*Datenblatt!N710+Datenblatt!$E$14,IF(Übersicht!$C710=12,Datenblatt!$B$15*Datenblatt!N710^3+Datenblatt!$C$15*Datenblatt!N710^2+Datenblatt!$D$15*Datenblatt!N710+Datenblatt!$E$15,IF(Übersicht!$C710=11,Datenblatt!$B$16*Datenblatt!N710^3+Datenblatt!$C$16*Datenblatt!N710^2+Datenblatt!$D$16*Datenblatt!N710+Datenblatt!$E$16,0))))))))))))))))))</f>
        <v>#DIV/0!</v>
      </c>
      <c r="L710">
        <f>IF(AND($C710=13,G710&lt;Datenblatt!$V$3),0,IF(AND($C710=14,G710&lt;Datenblatt!$V$4),0,IF(AND($C710=15,G710&lt;Datenblatt!$V$5),0,IF(AND($C710=16,G710&lt;Datenblatt!$V$6),0,IF(AND($C710=12,G710&lt;Datenblatt!$V$7),0,IF(AND($C710=11,G710&lt;Datenblatt!$V$8),0,IF(AND($C710=13,G710&gt;Datenblatt!$U$3),100,IF(AND($C710=14,G710&gt;Datenblatt!$U$4),100,IF(AND($C710=15,G710&gt;Datenblatt!$U$5),100,IF(AND($C710=16,G710&gt;Datenblatt!$U$6),100,IF(AND($C710=12,G710&gt;Datenblatt!$U$7),100,IF(AND($C710=11,G710&gt;Datenblatt!$U$8),100,IF($C710=13,(Datenblatt!$B$19*Übersicht!G710^3)+(Datenblatt!$C$19*Übersicht!G710^2)+(Datenblatt!$D$19*Übersicht!G710)+Datenblatt!$E$19,IF($C710=14,(Datenblatt!$B$20*Übersicht!G710^3)+(Datenblatt!$C$20*Übersicht!G710^2)+(Datenblatt!$D$20*Übersicht!G710)+Datenblatt!$E$20,IF($C710=15,(Datenblatt!$B$21*Übersicht!G710^3)+(Datenblatt!$C$21*Übersicht!G710^2)+(Datenblatt!$D$21*Übersicht!G710)+Datenblatt!$E$21,IF($C710=16,(Datenblatt!$B$22*Übersicht!G710^3)+(Datenblatt!$C$22*Übersicht!G710^2)+(Datenblatt!$D$22*Übersicht!G710)+Datenblatt!$E$22,IF($C710=12,(Datenblatt!$B$23*Übersicht!G710^3)+(Datenblatt!$C$23*Übersicht!G710^2)+(Datenblatt!$D$23*Übersicht!G710)+Datenblatt!$E$23,IF($C710=11,(Datenblatt!$B$24*Übersicht!G710^3)+(Datenblatt!$C$24*Übersicht!G710^2)+(Datenblatt!$D$24*Übersicht!G710)+Datenblatt!$E$24,0))))))))))))))))))</f>
        <v>0</v>
      </c>
      <c r="M710">
        <f>IF(AND(H710="",C710=11),Datenblatt!$I$26,IF(AND(H710="",C710=12),Datenblatt!$I$26,IF(AND(H710="",C710=16),Datenblatt!$I$27,IF(AND(H710="",C710=15),Datenblatt!$I$26,IF(AND(H710="",C710=14),Datenblatt!$I$26,IF(AND(H710="",C710=13),Datenblatt!$I$26,IF(AND($C710=13,H710&gt;Datenblatt!$X$3),0,IF(AND($C710=14,H710&gt;Datenblatt!$X$4),0,IF(AND($C710=15,H710&gt;Datenblatt!$X$5),0,IF(AND($C710=16,H710&gt;Datenblatt!$X$6),0,IF(AND($C710=12,H710&gt;Datenblatt!$X$7),0,IF(AND($C710=11,H710&gt;Datenblatt!$X$8),0,IF(AND($C710=13,H710&lt;Datenblatt!$W$3),100,IF(AND($C710=14,H710&lt;Datenblatt!$W$4),100,IF(AND($C710=15,H710&lt;Datenblatt!$W$5),100,IF(AND($C710=16,H710&lt;Datenblatt!$W$6),100,IF(AND($C710=12,H710&lt;Datenblatt!$W$7),100,IF(AND($C710=11,H710&lt;Datenblatt!$W$8),100,IF($C710=13,(Datenblatt!$B$27*Übersicht!H710^3)+(Datenblatt!$C$27*Übersicht!H710^2)+(Datenblatt!$D$27*Übersicht!H710)+Datenblatt!$E$27,IF($C710=14,(Datenblatt!$B$28*Übersicht!H710^3)+(Datenblatt!$C$28*Übersicht!H710^2)+(Datenblatt!$D$28*Übersicht!H710)+Datenblatt!$E$28,IF($C710=15,(Datenblatt!$B$29*Übersicht!H710^3)+(Datenblatt!$C$29*Übersicht!H710^2)+(Datenblatt!$D$29*Übersicht!H710)+Datenblatt!$E$29,IF($C710=16,(Datenblatt!$B$30*Übersicht!H710^3)+(Datenblatt!$C$30*Übersicht!H710^2)+(Datenblatt!$D$30*Übersicht!H710)+Datenblatt!$E$30,IF($C710=12,(Datenblatt!$B$31*Übersicht!H710^3)+(Datenblatt!$C$31*Übersicht!H710^2)+(Datenblatt!$D$31*Übersicht!H710)+Datenblatt!$E$31,IF($C710=11,(Datenblatt!$B$32*Übersicht!H710^3)+(Datenblatt!$C$32*Übersicht!H710^2)+(Datenblatt!$D$32*Übersicht!H710)+Datenblatt!$E$32,0))))))))))))))))))))))))</f>
        <v>0</v>
      </c>
      <c r="N710">
        <f>IF(AND(H710="",C710=11),Datenblatt!$I$29,IF(AND(H710="",C710=12),Datenblatt!$I$29,IF(AND(H710="",C710=16),Datenblatt!$I$29,IF(AND(H710="",C710=15),Datenblatt!$I$29,IF(AND(H710="",C710=14),Datenblatt!$I$29,IF(AND(H710="",C710=13),Datenblatt!$I$29,IF(AND($C710=13,H710&gt;Datenblatt!$X$3),0,IF(AND($C710=14,H710&gt;Datenblatt!$X$4),0,IF(AND($C710=15,H710&gt;Datenblatt!$X$5),0,IF(AND($C710=16,H710&gt;Datenblatt!$X$6),0,IF(AND($C710=12,H710&gt;Datenblatt!$X$7),0,IF(AND($C710=11,H710&gt;Datenblatt!$X$8),0,IF(AND($C710=13,H710&lt;Datenblatt!$W$3),100,IF(AND($C710=14,H710&lt;Datenblatt!$W$4),100,IF(AND($C710=15,H710&lt;Datenblatt!$W$5),100,IF(AND($C710=16,H710&lt;Datenblatt!$W$6),100,IF(AND($C710=12,H710&lt;Datenblatt!$W$7),100,IF(AND($C710=11,H710&lt;Datenblatt!$W$8),100,IF($C710=13,(Datenblatt!$B$27*Übersicht!H710^3)+(Datenblatt!$C$27*Übersicht!H710^2)+(Datenblatt!$D$27*Übersicht!H710)+Datenblatt!$E$27,IF($C710=14,(Datenblatt!$B$28*Übersicht!H710^3)+(Datenblatt!$C$28*Übersicht!H710^2)+(Datenblatt!$D$28*Übersicht!H710)+Datenblatt!$E$28,IF($C710=15,(Datenblatt!$B$29*Übersicht!H710^3)+(Datenblatt!$C$29*Übersicht!H710^2)+(Datenblatt!$D$29*Übersicht!H710)+Datenblatt!$E$29,IF($C710=16,(Datenblatt!$B$30*Übersicht!H710^3)+(Datenblatt!$C$30*Übersicht!H710^2)+(Datenblatt!$D$30*Übersicht!H710)+Datenblatt!$E$30,IF($C710=12,(Datenblatt!$B$31*Übersicht!H710^3)+(Datenblatt!$C$31*Übersicht!H710^2)+(Datenblatt!$D$31*Übersicht!H710)+Datenblatt!$E$31,IF($C710=11,(Datenblatt!$B$32*Übersicht!H710^3)+(Datenblatt!$C$32*Übersicht!H710^2)+(Datenblatt!$D$32*Übersicht!H710)+Datenblatt!$E$32,0))))))))))))))))))))))))</f>
        <v>0</v>
      </c>
      <c r="O710" s="2" t="e">
        <f t="shared" si="44"/>
        <v>#DIV/0!</v>
      </c>
      <c r="P710" s="2" t="e">
        <f t="shared" si="45"/>
        <v>#DIV/0!</v>
      </c>
      <c r="R710" s="2"/>
      <c r="S710" s="2">
        <f>Datenblatt!$I$10</f>
        <v>62.816491055091916</v>
      </c>
      <c r="T710" s="2">
        <f>Datenblatt!$I$18</f>
        <v>62.379148900450787</v>
      </c>
      <c r="U710" s="2">
        <f>Datenblatt!$I$26</f>
        <v>55.885385458572635</v>
      </c>
      <c r="V710" s="2">
        <f>Datenblatt!$I$34</f>
        <v>60.727085155488531</v>
      </c>
      <c r="W710" s="7" t="e">
        <f t="shared" si="46"/>
        <v>#DIV/0!</v>
      </c>
      <c r="Y710" s="2">
        <f>Datenblatt!$I$5</f>
        <v>73.48733784597421</v>
      </c>
      <c r="Z710">
        <f>Datenblatt!$I$13</f>
        <v>79.926562848016317</v>
      </c>
      <c r="AA710">
        <f>Datenblatt!$I$21</f>
        <v>79.953620531215734</v>
      </c>
      <c r="AB710">
        <f>Datenblatt!$I$29</f>
        <v>70.851454876954847</v>
      </c>
      <c r="AC710">
        <f>Datenblatt!$I$37</f>
        <v>75.813025407742586</v>
      </c>
      <c r="AD710" s="7" t="e">
        <f t="shared" si="47"/>
        <v>#DIV/0!</v>
      </c>
    </row>
    <row r="711" spans="10:30" ht="19" x14ac:dyDescent="0.25">
      <c r="J711" s="3" t="e">
        <f>IF(AND($C711=13,Datenblatt!M711&lt;Datenblatt!$R$3),0,IF(AND($C711=14,Datenblatt!M711&lt;Datenblatt!$R$4),0,IF(AND($C711=15,Datenblatt!M711&lt;Datenblatt!$R$5),0,IF(AND($C711=16,Datenblatt!M711&lt;Datenblatt!$R$6),0,IF(AND($C711=12,Datenblatt!M711&lt;Datenblatt!$R$7),0,IF(AND($C711=11,Datenblatt!M711&lt;Datenblatt!$R$8),0,IF(AND($C711=13,Datenblatt!M711&gt;Datenblatt!$Q$3),100,IF(AND($C711=14,Datenblatt!M711&gt;Datenblatt!$Q$4),100,IF(AND($C711=15,Datenblatt!M711&gt;Datenblatt!$Q$5),100,IF(AND($C711=16,Datenblatt!M711&gt;Datenblatt!$Q$6),100,IF(AND($C711=12,Datenblatt!M711&gt;Datenblatt!$Q$7),100,IF(AND($C711=11,Datenblatt!M711&gt;Datenblatt!$Q$8),100,IF(Übersicht!$C711=13,Datenblatt!$B$3*Datenblatt!M711^3+Datenblatt!$C$3*Datenblatt!M711^2+Datenblatt!$D$3*Datenblatt!M711+Datenblatt!$E$3,IF(Übersicht!$C711=14,Datenblatt!$B$4*Datenblatt!M711^3+Datenblatt!$C$4*Datenblatt!M711^2+Datenblatt!$D$4*Datenblatt!M711+Datenblatt!$E$4,IF(Übersicht!$C711=15,Datenblatt!$B$5*Datenblatt!M711^3+Datenblatt!$C$5*Datenblatt!M711^2+Datenblatt!$D$5*Datenblatt!M711+Datenblatt!$E$5,IF(Übersicht!$C711=16,Datenblatt!$B$6*Datenblatt!M711^3+Datenblatt!$C$6*Datenblatt!M711^2+Datenblatt!$D$6*Datenblatt!M711+Datenblatt!$E$6,IF(Übersicht!$C711=12,Datenblatt!$B$7*Datenblatt!M711^3+Datenblatt!$C$7*Datenblatt!M711^2+Datenblatt!$D$7*Datenblatt!M711+Datenblatt!$E$7,IF(Übersicht!$C711=11,Datenblatt!$B$8*Datenblatt!M711^3+Datenblatt!$C$8*Datenblatt!M711^2+Datenblatt!$D$8*Datenblatt!M711+Datenblatt!$E$8,0))))))))))))))))))</f>
        <v>#DIV/0!</v>
      </c>
      <c r="K711" t="e">
        <f>IF(AND(Übersicht!$C711=13,Datenblatt!N711&lt;Datenblatt!$T$3),0,IF(AND(Übersicht!$C711=14,Datenblatt!N711&lt;Datenblatt!$T$4),0,IF(AND(Übersicht!$C711=15,Datenblatt!N711&lt;Datenblatt!$T$5),0,IF(AND(Übersicht!$C711=16,Datenblatt!N711&lt;Datenblatt!$T$6),0,IF(AND(Übersicht!$C711=12,Datenblatt!N711&lt;Datenblatt!$T$7),0,IF(AND(Übersicht!$C711=11,Datenblatt!N711&lt;Datenblatt!$T$8),0,IF(AND($C711=13,Datenblatt!N711&gt;Datenblatt!$S$3),100,IF(AND($C711=14,Datenblatt!N711&gt;Datenblatt!$S$4),100,IF(AND($C711=15,Datenblatt!N711&gt;Datenblatt!$S$5),100,IF(AND($C711=16,Datenblatt!N711&gt;Datenblatt!$S$6),100,IF(AND($C711=12,Datenblatt!N711&gt;Datenblatt!$S$7),100,IF(AND($C711=11,Datenblatt!N711&gt;Datenblatt!$S$8),100,IF(Übersicht!$C711=13,Datenblatt!$B$11*Datenblatt!N711^3+Datenblatt!$C$11*Datenblatt!N711^2+Datenblatt!$D$11*Datenblatt!N711+Datenblatt!$E$11,IF(Übersicht!$C711=14,Datenblatt!$B$12*Datenblatt!N711^3+Datenblatt!$C$12*Datenblatt!N711^2+Datenblatt!$D$12*Datenblatt!N711+Datenblatt!$E$12,IF(Übersicht!$C711=15,Datenblatt!$B$13*Datenblatt!N711^3+Datenblatt!$C$13*Datenblatt!N711^2+Datenblatt!$D$13*Datenblatt!N711+Datenblatt!$E$13,IF(Übersicht!$C711=16,Datenblatt!$B$14*Datenblatt!N711^3+Datenblatt!$C$14*Datenblatt!N711^2+Datenblatt!$D$14*Datenblatt!N711+Datenblatt!$E$14,IF(Übersicht!$C711=12,Datenblatt!$B$15*Datenblatt!N711^3+Datenblatt!$C$15*Datenblatt!N711^2+Datenblatt!$D$15*Datenblatt!N711+Datenblatt!$E$15,IF(Übersicht!$C711=11,Datenblatt!$B$16*Datenblatt!N711^3+Datenblatt!$C$16*Datenblatt!N711^2+Datenblatt!$D$16*Datenblatt!N711+Datenblatt!$E$16,0))))))))))))))))))</f>
        <v>#DIV/0!</v>
      </c>
      <c r="L711">
        <f>IF(AND($C711=13,G711&lt;Datenblatt!$V$3),0,IF(AND($C711=14,G711&lt;Datenblatt!$V$4),0,IF(AND($C711=15,G711&lt;Datenblatt!$V$5),0,IF(AND($C711=16,G711&lt;Datenblatt!$V$6),0,IF(AND($C711=12,G711&lt;Datenblatt!$V$7),0,IF(AND($C711=11,G711&lt;Datenblatt!$V$8),0,IF(AND($C711=13,G711&gt;Datenblatt!$U$3),100,IF(AND($C711=14,G711&gt;Datenblatt!$U$4),100,IF(AND($C711=15,G711&gt;Datenblatt!$U$5),100,IF(AND($C711=16,G711&gt;Datenblatt!$U$6),100,IF(AND($C711=12,G711&gt;Datenblatt!$U$7),100,IF(AND($C711=11,G711&gt;Datenblatt!$U$8),100,IF($C711=13,(Datenblatt!$B$19*Übersicht!G711^3)+(Datenblatt!$C$19*Übersicht!G711^2)+(Datenblatt!$D$19*Übersicht!G711)+Datenblatt!$E$19,IF($C711=14,(Datenblatt!$B$20*Übersicht!G711^3)+(Datenblatt!$C$20*Übersicht!G711^2)+(Datenblatt!$D$20*Übersicht!G711)+Datenblatt!$E$20,IF($C711=15,(Datenblatt!$B$21*Übersicht!G711^3)+(Datenblatt!$C$21*Übersicht!G711^2)+(Datenblatt!$D$21*Übersicht!G711)+Datenblatt!$E$21,IF($C711=16,(Datenblatt!$B$22*Übersicht!G711^3)+(Datenblatt!$C$22*Übersicht!G711^2)+(Datenblatt!$D$22*Übersicht!G711)+Datenblatt!$E$22,IF($C711=12,(Datenblatt!$B$23*Übersicht!G711^3)+(Datenblatt!$C$23*Übersicht!G711^2)+(Datenblatt!$D$23*Übersicht!G711)+Datenblatt!$E$23,IF($C711=11,(Datenblatt!$B$24*Übersicht!G711^3)+(Datenblatt!$C$24*Übersicht!G711^2)+(Datenblatt!$D$24*Übersicht!G711)+Datenblatt!$E$24,0))))))))))))))))))</f>
        <v>0</v>
      </c>
      <c r="M711">
        <f>IF(AND(H711="",C711=11),Datenblatt!$I$26,IF(AND(H711="",C711=12),Datenblatt!$I$26,IF(AND(H711="",C711=16),Datenblatt!$I$27,IF(AND(H711="",C711=15),Datenblatt!$I$26,IF(AND(H711="",C711=14),Datenblatt!$I$26,IF(AND(H711="",C711=13),Datenblatt!$I$26,IF(AND($C711=13,H711&gt;Datenblatt!$X$3),0,IF(AND($C711=14,H711&gt;Datenblatt!$X$4),0,IF(AND($C711=15,H711&gt;Datenblatt!$X$5),0,IF(AND($C711=16,H711&gt;Datenblatt!$X$6),0,IF(AND($C711=12,H711&gt;Datenblatt!$X$7),0,IF(AND($C711=11,H711&gt;Datenblatt!$X$8),0,IF(AND($C711=13,H711&lt;Datenblatt!$W$3),100,IF(AND($C711=14,H711&lt;Datenblatt!$W$4),100,IF(AND($C711=15,H711&lt;Datenblatt!$W$5),100,IF(AND($C711=16,H711&lt;Datenblatt!$W$6),100,IF(AND($C711=12,H711&lt;Datenblatt!$W$7),100,IF(AND($C711=11,H711&lt;Datenblatt!$W$8),100,IF($C711=13,(Datenblatt!$B$27*Übersicht!H711^3)+(Datenblatt!$C$27*Übersicht!H711^2)+(Datenblatt!$D$27*Übersicht!H711)+Datenblatt!$E$27,IF($C711=14,(Datenblatt!$B$28*Übersicht!H711^3)+(Datenblatt!$C$28*Übersicht!H711^2)+(Datenblatt!$D$28*Übersicht!H711)+Datenblatt!$E$28,IF($C711=15,(Datenblatt!$B$29*Übersicht!H711^3)+(Datenblatt!$C$29*Übersicht!H711^2)+(Datenblatt!$D$29*Übersicht!H711)+Datenblatt!$E$29,IF($C711=16,(Datenblatt!$B$30*Übersicht!H711^3)+(Datenblatt!$C$30*Übersicht!H711^2)+(Datenblatt!$D$30*Übersicht!H711)+Datenblatt!$E$30,IF($C711=12,(Datenblatt!$B$31*Übersicht!H711^3)+(Datenblatt!$C$31*Übersicht!H711^2)+(Datenblatt!$D$31*Übersicht!H711)+Datenblatt!$E$31,IF($C711=11,(Datenblatt!$B$32*Übersicht!H711^3)+(Datenblatt!$C$32*Übersicht!H711^2)+(Datenblatt!$D$32*Übersicht!H711)+Datenblatt!$E$32,0))))))))))))))))))))))))</f>
        <v>0</v>
      </c>
      <c r="N711">
        <f>IF(AND(H711="",C711=11),Datenblatt!$I$29,IF(AND(H711="",C711=12),Datenblatt!$I$29,IF(AND(H711="",C711=16),Datenblatt!$I$29,IF(AND(H711="",C711=15),Datenblatt!$I$29,IF(AND(H711="",C711=14),Datenblatt!$I$29,IF(AND(H711="",C711=13),Datenblatt!$I$29,IF(AND($C711=13,H711&gt;Datenblatt!$X$3),0,IF(AND($C711=14,H711&gt;Datenblatt!$X$4),0,IF(AND($C711=15,H711&gt;Datenblatt!$X$5),0,IF(AND($C711=16,H711&gt;Datenblatt!$X$6),0,IF(AND($C711=12,H711&gt;Datenblatt!$X$7),0,IF(AND($C711=11,H711&gt;Datenblatt!$X$8),0,IF(AND($C711=13,H711&lt;Datenblatt!$W$3),100,IF(AND($C711=14,H711&lt;Datenblatt!$W$4),100,IF(AND($C711=15,H711&lt;Datenblatt!$W$5),100,IF(AND($C711=16,H711&lt;Datenblatt!$W$6),100,IF(AND($C711=12,H711&lt;Datenblatt!$W$7),100,IF(AND($C711=11,H711&lt;Datenblatt!$W$8),100,IF($C711=13,(Datenblatt!$B$27*Übersicht!H711^3)+(Datenblatt!$C$27*Übersicht!H711^2)+(Datenblatt!$D$27*Übersicht!H711)+Datenblatt!$E$27,IF($C711=14,(Datenblatt!$B$28*Übersicht!H711^3)+(Datenblatt!$C$28*Übersicht!H711^2)+(Datenblatt!$D$28*Übersicht!H711)+Datenblatt!$E$28,IF($C711=15,(Datenblatt!$B$29*Übersicht!H711^3)+(Datenblatt!$C$29*Übersicht!H711^2)+(Datenblatt!$D$29*Übersicht!H711)+Datenblatt!$E$29,IF($C711=16,(Datenblatt!$B$30*Übersicht!H711^3)+(Datenblatt!$C$30*Übersicht!H711^2)+(Datenblatt!$D$30*Übersicht!H711)+Datenblatt!$E$30,IF($C711=12,(Datenblatt!$B$31*Übersicht!H711^3)+(Datenblatt!$C$31*Übersicht!H711^2)+(Datenblatt!$D$31*Übersicht!H711)+Datenblatt!$E$31,IF($C711=11,(Datenblatt!$B$32*Übersicht!H711^3)+(Datenblatt!$C$32*Übersicht!H711^2)+(Datenblatt!$D$32*Übersicht!H711)+Datenblatt!$E$32,0))))))))))))))))))))))))</f>
        <v>0</v>
      </c>
      <c r="O711" s="2" t="e">
        <f t="shared" si="44"/>
        <v>#DIV/0!</v>
      </c>
      <c r="P711" s="2" t="e">
        <f t="shared" si="45"/>
        <v>#DIV/0!</v>
      </c>
      <c r="R711" s="2"/>
      <c r="S711" s="2">
        <f>Datenblatt!$I$10</f>
        <v>62.816491055091916</v>
      </c>
      <c r="T711" s="2">
        <f>Datenblatt!$I$18</f>
        <v>62.379148900450787</v>
      </c>
      <c r="U711" s="2">
        <f>Datenblatt!$I$26</f>
        <v>55.885385458572635</v>
      </c>
      <c r="V711" s="2">
        <f>Datenblatt!$I$34</f>
        <v>60.727085155488531</v>
      </c>
      <c r="W711" s="7" t="e">
        <f t="shared" si="46"/>
        <v>#DIV/0!</v>
      </c>
      <c r="Y711" s="2">
        <f>Datenblatt!$I$5</f>
        <v>73.48733784597421</v>
      </c>
      <c r="Z711">
        <f>Datenblatt!$I$13</f>
        <v>79.926562848016317</v>
      </c>
      <c r="AA711">
        <f>Datenblatt!$I$21</f>
        <v>79.953620531215734</v>
      </c>
      <c r="AB711">
        <f>Datenblatt!$I$29</f>
        <v>70.851454876954847</v>
      </c>
      <c r="AC711">
        <f>Datenblatt!$I$37</f>
        <v>75.813025407742586</v>
      </c>
      <c r="AD711" s="7" t="e">
        <f t="shared" si="47"/>
        <v>#DIV/0!</v>
      </c>
    </row>
    <row r="712" spans="10:30" ht="19" x14ac:dyDescent="0.25">
      <c r="J712" s="3" t="e">
        <f>IF(AND($C712=13,Datenblatt!M712&lt;Datenblatt!$R$3),0,IF(AND($C712=14,Datenblatt!M712&lt;Datenblatt!$R$4),0,IF(AND($C712=15,Datenblatt!M712&lt;Datenblatt!$R$5),0,IF(AND($C712=16,Datenblatt!M712&lt;Datenblatt!$R$6),0,IF(AND($C712=12,Datenblatt!M712&lt;Datenblatt!$R$7),0,IF(AND($C712=11,Datenblatt!M712&lt;Datenblatt!$R$8),0,IF(AND($C712=13,Datenblatt!M712&gt;Datenblatt!$Q$3),100,IF(AND($C712=14,Datenblatt!M712&gt;Datenblatt!$Q$4),100,IF(AND($C712=15,Datenblatt!M712&gt;Datenblatt!$Q$5),100,IF(AND($C712=16,Datenblatt!M712&gt;Datenblatt!$Q$6),100,IF(AND($C712=12,Datenblatt!M712&gt;Datenblatt!$Q$7),100,IF(AND($C712=11,Datenblatt!M712&gt;Datenblatt!$Q$8),100,IF(Übersicht!$C712=13,Datenblatt!$B$3*Datenblatt!M712^3+Datenblatt!$C$3*Datenblatt!M712^2+Datenblatt!$D$3*Datenblatt!M712+Datenblatt!$E$3,IF(Übersicht!$C712=14,Datenblatt!$B$4*Datenblatt!M712^3+Datenblatt!$C$4*Datenblatt!M712^2+Datenblatt!$D$4*Datenblatt!M712+Datenblatt!$E$4,IF(Übersicht!$C712=15,Datenblatt!$B$5*Datenblatt!M712^3+Datenblatt!$C$5*Datenblatt!M712^2+Datenblatt!$D$5*Datenblatt!M712+Datenblatt!$E$5,IF(Übersicht!$C712=16,Datenblatt!$B$6*Datenblatt!M712^3+Datenblatt!$C$6*Datenblatt!M712^2+Datenblatt!$D$6*Datenblatt!M712+Datenblatt!$E$6,IF(Übersicht!$C712=12,Datenblatt!$B$7*Datenblatt!M712^3+Datenblatt!$C$7*Datenblatt!M712^2+Datenblatt!$D$7*Datenblatt!M712+Datenblatt!$E$7,IF(Übersicht!$C712=11,Datenblatt!$B$8*Datenblatt!M712^3+Datenblatt!$C$8*Datenblatt!M712^2+Datenblatt!$D$8*Datenblatt!M712+Datenblatt!$E$8,0))))))))))))))))))</f>
        <v>#DIV/0!</v>
      </c>
      <c r="K712" t="e">
        <f>IF(AND(Übersicht!$C712=13,Datenblatt!N712&lt;Datenblatt!$T$3),0,IF(AND(Übersicht!$C712=14,Datenblatt!N712&lt;Datenblatt!$T$4),0,IF(AND(Übersicht!$C712=15,Datenblatt!N712&lt;Datenblatt!$T$5),0,IF(AND(Übersicht!$C712=16,Datenblatt!N712&lt;Datenblatt!$T$6),0,IF(AND(Übersicht!$C712=12,Datenblatt!N712&lt;Datenblatt!$T$7),0,IF(AND(Übersicht!$C712=11,Datenblatt!N712&lt;Datenblatt!$T$8),0,IF(AND($C712=13,Datenblatt!N712&gt;Datenblatt!$S$3),100,IF(AND($C712=14,Datenblatt!N712&gt;Datenblatt!$S$4),100,IF(AND($C712=15,Datenblatt!N712&gt;Datenblatt!$S$5),100,IF(AND($C712=16,Datenblatt!N712&gt;Datenblatt!$S$6),100,IF(AND($C712=12,Datenblatt!N712&gt;Datenblatt!$S$7),100,IF(AND($C712=11,Datenblatt!N712&gt;Datenblatt!$S$8),100,IF(Übersicht!$C712=13,Datenblatt!$B$11*Datenblatt!N712^3+Datenblatt!$C$11*Datenblatt!N712^2+Datenblatt!$D$11*Datenblatt!N712+Datenblatt!$E$11,IF(Übersicht!$C712=14,Datenblatt!$B$12*Datenblatt!N712^3+Datenblatt!$C$12*Datenblatt!N712^2+Datenblatt!$D$12*Datenblatt!N712+Datenblatt!$E$12,IF(Übersicht!$C712=15,Datenblatt!$B$13*Datenblatt!N712^3+Datenblatt!$C$13*Datenblatt!N712^2+Datenblatt!$D$13*Datenblatt!N712+Datenblatt!$E$13,IF(Übersicht!$C712=16,Datenblatt!$B$14*Datenblatt!N712^3+Datenblatt!$C$14*Datenblatt!N712^2+Datenblatt!$D$14*Datenblatt!N712+Datenblatt!$E$14,IF(Übersicht!$C712=12,Datenblatt!$B$15*Datenblatt!N712^3+Datenblatt!$C$15*Datenblatt!N712^2+Datenblatt!$D$15*Datenblatt!N712+Datenblatt!$E$15,IF(Übersicht!$C712=11,Datenblatt!$B$16*Datenblatt!N712^3+Datenblatt!$C$16*Datenblatt!N712^2+Datenblatt!$D$16*Datenblatt!N712+Datenblatt!$E$16,0))))))))))))))))))</f>
        <v>#DIV/0!</v>
      </c>
      <c r="L712">
        <f>IF(AND($C712=13,G712&lt;Datenblatt!$V$3),0,IF(AND($C712=14,G712&lt;Datenblatt!$V$4),0,IF(AND($C712=15,G712&lt;Datenblatt!$V$5),0,IF(AND($C712=16,G712&lt;Datenblatt!$V$6),0,IF(AND($C712=12,G712&lt;Datenblatt!$V$7),0,IF(AND($C712=11,G712&lt;Datenblatt!$V$8),0,IF(AND($C712=13,G712&gt;Datenblatt!$U$3),100,IF(AND($C712=14,G712&gt;Datenblatt!$U$4),100,IF(AND($C712=15,G712&gt;Datenblatt!$U$5),100,IF(AND($C712=16,G712&gt;Datenblatt!$U$6),100,IF(AND($C712=12,G712&gt;Datenblatt!$U$7),100,IF(AND($C712=11,G712&gt;Datenblatt!$U$8),100,IF($C712=13,(Datenblatt!$B$19*Übersicht!G712^3)+(Datenblatt!$C$19*Übersicht!G712^2)+(Datenblatt!$D$19*Übersicht!G712)+Datenblatt!$E$19,IF($C712=14,(Datenblatt!$B$20*Übersicht!G712^3)+(Datenblatt!$C$20*Übersicht!G712^2)+(Datenblatt!$D$20*Übersicht!G712)+Datenblatt!$E$20,IF($C712=15,(Datenblatt!$B$21*Übersicht!G712^3)+(Datenblatt!$C$21*Übersicht!G712^2)+(Datenblatt!$D$21*Übersicht!G712)+Datenblatt!$E$21,IF($C712=16,(Datenblatt!$B$22*Übersicht!G712^3)+(Datenblatt!$C$22*Übersicht!G712^2)+(Datenblatt!$D$22*Übersicht!G712)+Datenblatt!$E$22,IF($C712=12,(Datenblatt!$B$23*Übersicht!G712^3)+(Datenblatt!$C$23*Übersicht!G712^2)+(Datenblatt!$D$23*Übersicht!G712)+Datenblatt!$E$23,IF($C712=11,(Datenblatt!$B$24*Übersicht!G712^3)+(Datenblatt!$C$24*Übersicht!G712^2)+(Datenblatt!$D$24*Übersicht!G712)+Datenblatt!$E$24,0))))))))))))))))))</f>
        <v>0</v>
      </c>
      <c r="M712">
        <f>IF(AND(H712="",C712=11),Datenblatt!$I$26,IF(AND(H712="",C712=12),Datenblatt!$I$26,IF(AND(H712="",C712=16),Datenblatt!$I$27,IF(AND(H712="",C712=15),Datenblatt!$I$26,IF(AND(H712="",C712=14),Datenblatt!$I$26,IF(AND(H712="",C712=13),Datenblatt!$I$26,IF(AND($C712=13,H712&gt;Datenblatt!$X$3),0,IF(AND($C712=14,H712&gt;Datenblatt!$X$4),0,IF(AND($C712=15,H712&gt;Datenblatt!$X$5),0,IF(AND($C712=16,H712&gt;Datenblatt!$X$6),0,IF(AND($C712=12,H712&gt;Datenblatt!$X$7),0,IF(AND($C712=11,H712&gt;Datenblatt!$X$8),0,IF(AND($C712=13,H712&lt;Datenblatt!$W$3),100,IF(AND($C712=14,H712&lt;Datenblatt!$W$4),100,IF(AND($C712=15,H712&lt;Datenblatt!$W$5),100,IF(AND($C712=16,H712&lt;Datenblatt!$W$6),100,IF(AND($C712=12,H712&lt;Datenblatt!$W$7),100,IF(AND($C712=11,H712&lt;Datenblatt!$W$8),100,IF($C712=13,(Datenblatt!$B$27*Übersicht!H712^3)+(Datenblatt!$C$27*Übersicht!H712^2)+(Datenblatt!$D$27*Übersicht!H712)+Datenblatt!$E$27,IF($C712=14,(Datenblatt!$B$28*Übersicht!H712^3)+(Datenblatt!$C$28*Übersicht!H712^2)+(Datenblatt!$D$28*Übersicht!H712)+Datenblatt!$E$28,IF($C712=15,(Datenblatt!$B$29*Übersicht!H712^3)+(Datenblatt!$C$29*Übersicht!H712^2)+(Datenblatt!$D$29*Übersicht!H712)+Datenblatt!$E$29,IF($C712=16,(Datenblatt!$B$30*Übersicht!H712^3)+(Datenblatt!$C$30*Übersicht!H712^2)+(Datenblatt!$D$30*Übersicht!H712)+Datenblatt!$E$30,IF($C712=12,(Datenblatt!$B$31*Übersicht!H712^3)+(Datenblatt!$C$31*Übersicht!H712^2)+(Datenblatt!$D$31*Übersicht!H712)+Datenblatt!$E$31,IF($C712=11,(Datenblatt!$B$32*Übersicht!H712^3)+(Datenblatt!$C$32*Übersicht!H712^2)+(Datenblatt!$D$32*Übersicht!H712)+Datenblatt!$E$32,0))))))))))))))))))))))))</f>
        <v>0</v>
      </c>
      <c r="N712">
        <f>IF(AND(H712="",C712=11),Datenblatt!$I$29,IF(AND(H712="",C712=12),Datenblatt!$I$29,IF(AND(H712="",C712=16),Datenblatt!$I$29,IF(AND(H712="",C712=15),Datenblatt!$I$29,IF(AND(H712="",C712=14),Datenblatt!$I$29,IF(AND(H712="",C712=13),Datenblatt!$I$29,IF(AND($C712=13,H712&gt;Datenblatt!$X$3),0,IF(AND($C712=14,H712&gt;Datenblatt!$X$4),0,IF(AND($C712=15,H712&gt;Datenblatt!$X$5),0,IF(AND($C712=16,H712&gt;Datenblatt!$X$6),0,IF(AND($C712=12,H712&gt;Datenblatt!$X$7),0,IF(AND($C712=11,H712&gt;Datenblatt!$X$8),0,IF(AND($C712=13,H712&lt;Datenblatt!$W$3),100,IF(AND($C712=14,H712&lt;Datenblatt!$W$4),100,IF(AND($C712=15,H712&lt;Datenblatt!$W$5),100,IF(AND($C712=16,H712&lt;Datenblatt!$W$6),100,IF(AND($C712=12,H712&lt;Datenblatt!$W$7),100,IF(AND($C712=11,H712&lt;Datenblatt!$W$8),100,IF($C712=13,(Datenblatt!$B$27*Übersicht!H712^3)+(Datenblatt!$C$27*Übersicht!H712^2)+(Datenblatt!$D$27*Übersicht!H712)+Datenblatt!$E$27,IF($C712=14,(Datenblatt!$B$28*Übersicht!H712^3)+(Datenblatt!$C$28*Übersicht!H712^2)+(Datenblatt!$D$28*Übersicht!H712)+Datenblatt!$E$28,IF($C712=15,(Datenblatt!$B$29*Übersicht!H712^3)+(Datenblatt!$C$29*Übersicht!H712^2)+(Datenblatt!$D$29*Übersicht!H712)+Datenblatt!$E$29,IF($C712=16,(Datenblatt!$B$30*Übersicht!H712^3)+(Datenblatt!$C$30*Übersicht!H712^2)+(Datenblatt!$D$30*Übersicht!H712)+Datenblatt!$E$30,IF($C712=12,(Datenblatt!$B$31*Übersicht!H712^3)+(Datenblatt!$C$31*Übersicht!H712^2)+(Datenblatt!$D$31*Übersicht!H712)+Datenblatt!$E$31,IF($C712=11,(Datenblatt!$B$32*Übersicht!H712^3)+(Datenblatt!$C$32*Übersicht!H712^2)+(Datenblatt!$D$32*Übersicht!H712)+Datenblatt!$E$32,0))))))))))))))))))))))))</f>
        <v>0</v>
      </c>
      <c r="O712" s="2" t="e">
        <f t="shared" si="44"/>
        <v>#DIV/0!</v>
      </c>
      <c r="P712" s="2" t="e">
        <f t="shared" si="45"/>
        <v>#DIV/0!</v>
      </c>
      <c r="R712" s="2"/>
      <c r="S712" s="2">
        <f>Datenblatt!$I$10</f>
        <v>62.816491055091916</v>
      </c>
      <c r="T712" s="2">
        <f>Datenblatt!$I$18</f>
        <v>62.379148900450787</v>
      </c>
      <c r="U712" s="2">
        <f>Datenblatt!$I$26</f>
        <v>55.885385458572635</v>
      </c>
      <c r="V712" s="2">
        <f>Datenblatt!$I$34</f>
        <v>60.727085155488531</v>
      </c>
      <c r="W712" s="7" t="e">
        <f t="shared" si="46"/>
        <v>#DIV/0!</v>
      </c>
      <c r="Y712" s="2">
        <f>Datenblatt!$I$5</f>
        <v>73.48733784597421</v>
      </c>
      <c r="Z712">
        <f>Datenblatt!$I$13</f>
        <v>79.926562848016317</v>
      </c>
      <c r="AA712">
        <f>Datenblatt!$I$21</f>
        <v>79.953620531215734</v>
      </c>
      <c r="AB712">
        <f>Datenblatt!$I$29</f>
        <v>70.851454876954847</v>
      </c>
      <c r="AC712">
        <f>Datenblatt!$I$37</f>
        <v>75.813025407742586</v>
      </c>
      <c r="AD712" s="7" t="e">
        <f t="shared" si="47"/>
        <v>#DIV/0!</v>
      </c>
    </row>
    <row r="713" spans="10:30" ht="19" x14ac:dyDescent="0.25">
      <c r="J713" s="3" t="e">
        <f>IF(AND($C713=13,Datenblatt!M713&lt;Datenblatt!$R$3),0,IF(AND($C713=14,Datenblatt!M713&lt;Datenblatt!$R$4),0,IF(AND($C713=15,Datenblatt!M713&lt;Datenblatt!$R$5),0,IF(AND($C713=16,Datenblatt!M713&lt;Datenblatt!$R$6),0,IF(AND($C713=12,Datenblatt!M713&lt;Datenblatt!$R$7),0,IF(AND($C713=11,Datenblatt!M713&lt;Datenblatt!$R$8),0,IF(AND($C713=13,Datenblatt!M713&gt;Datenblatt!$Q$3),100,IF(AND($C713=14,Datenblatt!M713&gt;Datenblatt!$Q$4),100,IF(AND($C713=15,Datenblatt!M713&gt;Datenblatt!$Q$5),100,IF(AND($C713=16,Datenblatt!M713&gt;Datenblatt!$Q$6),100,IF(AND($C713=12,Datenblatt!M713&gt;Datenblatt!$Q$7),100,IF(AND($C713=11,Datenblatt!M713&gt;Datenblatt!$Q$8),100,IF(Übersicht!$C713=13,Datenblatt!$B$3*Datenblatt!M713^3+Datenblatt!$C$3*Datenblatt!M713^2+Datenblatt!$D$3*Datenblatt!M713+Datenblatt!$E$3,IF(Übersicht!$C713=14,Datenblatt!$B$4*Datenblatt!M713^3+Datenblatt!$C$4*Datenblatt!M713^2+Datenblatt!$D$4*Datenblatt!M713+Datenblatt!$E$4,IF(Übersicht!$C713=15,Datenblatt!$B$5*Datenblatt!M713^3+Datenblatt!$C$5*Datenblatt!M713^2+Datenblatt!$D$5*Datenblatt!M713+Datenblatt!$E$5,IF(Übersicht!$C713=16,Datenblatt!$B$6*Datenblatt!M713^3+Datenblatt!$C$6*Datenblatt!M713^2+Datenblatt!$D$6*Datenblatt!M713+Datenblatt!$E$6,IF(Übersicht!$C713=12,Datenblatt!$B$7*Datenblatt!M713^3+Datenblatt!$C$7*Datenblatt!M713^2+Datenblatt!$D$7*Datenblatt!M713+Datenblatt!$E$7,IF(Übersicht!$C713=11,Datenblatt!$B$8*Datenblatt!M713^3+Datenblatt!$C$8*Datenblatt!M713^2+Datenblatt!$D$8*Datenblatt!M713+Datenblatt!$E$8,0))))))))))))))))))</f>
        <v>#DIV/0!</v>
      </c>
      <c r="K713" t="e">
        <f>IF(AND(Übersicht!$C713=13,Datenblatt!N713&lt;Datenblatt!$T$3),0,IF(AND(Übersicht!$C713=14,Datenblatt!N713&lt;Datenblatt!$T$4),0,IF(AND(Übersicht!$C713=15,Datenblatt!N713&lt;Datenblatt!$T$5),0,IF(AND(Übersicht!$C713=16,Datenblatt!N713&lt;Datenblatt!$T$6),0,IF(AND(Übersicht!$C713=12,Datenblatt!N713&lt;Datenblatt!$T$7),0,IF(AND(Übersicht!$C713=11,Datenblatt!N713&lt;Datenblatt!$T$8),0,IF(AND($C713=13,Datenblatt!N713&gt;Datenblatt!$S$3),100,IF(AND($C713=14,Datenblatt!N713&gt;Datenblatt!$S$4),100,IF(AND($C713=15,Datenblatt!N713&gt;Datenblatt!$S$5),100,IF(AND($C713=16,Datenblatt!N713&gt;Datenblatt!$S$6),100,IF(AND($C713=12,Datenblatt!N713&gt;Datenblatt!$S$7),100,IF(AND($C713=11,Datenblatt!N713&gt;Datenblatt!$S$8),100,IF(Übersicht!$C713=13,Datenblatt!$B$11*Datenblatt!N713^3+Datenblatt!$C$11*Datenblatt!N713^2+Datenblatt!$D$11*Datenblatt!N713+Datenblatt!$E$11,IF(Übersicht!$C713=14,Datenblatt!$B$12*Datenblatt!N713^3+Datenblatt!$C$12*Datenblatt!N713^2+Datenblatt!$D$12*Datenblatt!N713+Datenblatt!$E$12,IF(Übersicht!$C713=15,Datenblatt!$B$13*Datenblatt!N713^3+Datenblatt!$C$13*Datenblatt!N713^2+Datenblatt!$D$13*Datenblatt!N713+Datenblatt!$E$13,IF(Übersicht!$C713=16,Datenblatt!$B$14*Datenblatt!N713^3+Datenblatt!$C$14*Datenblatt!N713^2+Datenblatt!$D$14*Datenblatt!N713+Datenblatt!$E$14,IF(Übersicht!$C713=12,Datenblatt!$B$15*Datenblatt!N713^3+Datenblatt!$C$15*Datenblatt!N713^2+Datenblatt!$D$15*Datenblatt!N713+Datenblatt!$E$15,IF(Übersicht!$C713=11,Datenblatt!$B$16*Datenblatt!N713^3+Datenblatt!$C$16*Datenblatt!N713^2+Datenblatt!$D$16*Datenblatt!N713+Datenblatt!$E$16,0))))))))))))))))))</f>
        <v>#DIV/0!</v>
      </c>
      <c r="L713">
        <f>IF(AND($C713=13,G713&lt;Datenblatt!$V$3),0,IF(AND($C713=14,G713&lt;Datenblatt!$V$4),0,IF(AND($C713=15,G713&lt;Datenblatt!$V$5),0,IF(AND($C713=16,G713&lt;Datenblatt!$V$6),0,IF(AND($C713=12,G713&lt;Datenblatt!$V$7),0,IF(AND($C713=11,G713&lt;Datenblatt!$V$8),0,IF(AND($C713=13,G713&gt;Datenblatt!$U$3),100,IF(AND($C713=14,G713&gt;Datenblatt!$U$4),100,IF(AND($C713=15,G713&gt;Datenblatt!$U$5),100,IF(AND($C713=16,G713&gt;Datenblatt!$U$6),100,IF(AND($C713=12,G713&gt;Datenblatt!$U$7),100,IF(AND($C713=11,G713&gt;Datenblatt!$U$8),100,IF($C713=13,(Datenblatt!$B$19*Übersicht!G713^3)+(Datenblatt!$C$19*Übersicht!G713^2)+(Datenblatt!$D$19*Übersicht!G713)+Datenblatt!$E$19,IF($C713=14,(Datenblatt!$B$20*Übersicht!G713^3)+(Datenblatt!$C$20*Übersicht!G713^2)+(Datenblatt!$D$20*Übersicht!G713)+Datenblatt!$E$20,IF($C713=15,(Datenblatt!$B$21*Übersicht!G713^3)+(Datenblatt!$C$21*Übersicht!G713^2)+(Datenblatt!$D$21*Übersicht!G713)+Datenblatt!$E$21,IF($C713=16,(Datenblatt!$B$22*Übersicht!G713^3)+(Datenblatt!$C$22*Übersicht!G713^2)+(Datenblatt!$D$22*Übersicht!G713)+Datenblatt!$E$22,IF($C713=12,(Datenblatt!$B$23*Übersicht!G713^3)+(Datenblatt!$C$23*Übersicht!G713^2)+(Datenblatt!$D$23*Übersicht!G713)+Datenblatt!$E$23,IF($C713=11,(Datenblatt!$B$24*Übersicht!G713^3)+(Datenblatt!$C$24*Übersicht!G713^2)+(Datenblatt!$D$24*Übersicht!G713)+Datenblatt!$E$24,0))))))))))))))))))</f>
        <v>0</v>
      </c>
      <c r="M713">
        <f>IF(AND(H713="",C713=11),Datenblatt!$I$26,IF(AND(H713="",C713=12),Datenblatt!$I$26,IF(AND(H713="",C713=16),Datenblatt!$I$27,IF(AND(H713="",C713=15),Datenblatt!$I$26,IF(AND(H713="",C713=14),Datenblatt!$I$26,IF(AND(H713="",C713=13),Datenblatt!$I$26,IF(AND($C713=13,H713&gt;Datenblatt!$X$3),0,IF(AND($C713=14,H713&gt;Datenblatt!$X$4),0,IF(AND($C713=15,H713&gt;Datenblatt!$X$5),0,IF(AND($C713=16,H713&gt;Datenblatt!$X$6),0,IF(AND($C713=12,H713&gt;Datenblatt!$X$7),0,IF(AND($C713=11,H713&gt;Datenblatt!$X$8),0,IF(AND($C713=13,H713&lt;Datenblatt!$W$3),100,IF(AND($C713=14,H713&lt;Datenblatt!$W$4),100,IF(AND($C713=15,H713&lt;Datenblatt!$W$5),100,IF(AND($C713=16,H713&lt;Datenblatt!$W$6),100,IF(AND($C713=12,H713&lt;Datenblatt!$W$7),100,IF(AND($C713=11,H713&lt;Datenblatt!$W$8),100,IF($C713=13,(Datenblatt!$B$27*Übersicht!H713^3)+(Datenblatt!$C$27*Übersicht!H713^2)+(Datenblatt!$D$27*Übersicht!H713)+Datenblatt!$E$27,IF($C713=14,(Datenblatt!$B$28*Übersicht!H713^3)+(Datenblatt!$C$28*Übersicht!H713^2)+(Datenblatt!$D$28*Übersicht!H713)+Datenblatt!$E$28,IF($C713=15,(Datenblatt!$B$29*Übersicht!H713^3)+(Datenblatt!$C$29*Übersicht!H713^2)+(Datenblatt!$D$29*Übersicht!H713)+Datenblatt!$E$29,IF($C713=16,(Datenblatt!$B$30*Übersicht!H713^3)+(Datenblatt!$C$30*Übersicht!H713^2)+(Datenblatt!$D$30*Übersicht!H713)+Datenblatt!$E$30,IF($C713=12,(Datenblatt!$B$31*Übersicht!H713^3)+(Datenblatt!$C$31*Übersicht!H713^2)+(Datenblatt!$D$31*Übersicht!H713)+Datenblatt!$E$31,IF($C713=11,(Datenblatt!$B$32*Übersicht!H713^3)+(Datenblatt!$C$32*Übersicht!H713^2)+(Datenblatt!$D$32*Übersicht!H713)+Datenblatt!$E$32,0))))))))))))))))))))))))</f>
        <v>0</v>
      </c>
      <c r="N713">
        <f>IF(AND(H713="",C713=11),Datenblatt!$I$29,IF(AND(H713="",C713=12),Datenblatt!$I$29,IF(AND(H713="",C713=16),Datenblatt!$I$29,IF(AND(H713="",C713=15),Datenblatt!$I$29,IF(AND(H713="",C713=14),Datenblatt!$I$29,IF(AND(H713="",C713=13),Datenblatt!$I$29,IF(AND($C713=13,H713&gt;Datenblatt!$X$3),0,IF(AND($C713=14,H713&gt;Datenblatt!$X$4),0,IF(AND($C713=15,H713&gt;Datenblatt!$X$5),0,IF(AND($C713=16,H713&gt;Datenblatt!$X$6),0,IF(AND($C713=12,H713&gt;Datenblatt!$X$7),0,IF(AND($C713=11,H713&gt;Datenblatt!$X$8),0,IF(AND($C713=13,H713&lt;Datenblatt!$W$3),100,IF(AND($C713=14,H713&lt;Datenblatt!$W$4),100,IF(AND($C713=15,H713&lt;Datenblatt!$W$5),100,IF(AND($C713=16,H713&lt;Datenblatt!$W$6),100,IF(AND($C713=12,H713&lt;Datenblatt!$W$7),100,IF(AND($C713=11,H713&lt;Datenblatt!$W$8),100,IF($C713=13,(Datenblatt!$B$27*Übersicht!H713^3)+(Datenblatt!$C$27*Übersicht!H713^2)+(Datenblatt!$D$27*Übersicht!H713)+Datenblatt!$E$27,IF($C713=14,(Datenblatt!$B$28*Übersicht!H713^3)+(Datenblatt!$C$28*Übersicht!H713^2)+(Datenblatt!$D$28*Übersicht!H713)+Datenblatt!$E$28,IF($C713=15,(Datenblatt!$B$29*Übersicht!H713^3)+(Datenblatt!$C$29*Übersicht!H713^2)+(Datenblatt!$D$29*Übersicht!H713)+Datenblatt!$E$29,IF($C713=16,(Datenblatt!$B$30*Übersicht!H713^3)+(Datenblatt!$C$30*Übersicht!H713^2)+(Datenblatt!$D$30*Übersicht!H713)+Datenblatt!$E$30,IF($C713=12,(Datenblatt!$B$31*Übersicht!H713^3)+(Datenblatt!$C$31*Übersicht!H713^2)+(Datenblatt!$D$31*Übersicht!H713)+Datenblatt!$E$31,IF($C713=11,(Datenblatt!$B$32*Übersicht!H713^3)+(Datenblatt!$C$32*Übersicht!H713^2)+(Datenblatt!$D$32*Übersicht!H713)+Datenblatt!$E$32,0))))))))))))))))))))))))</f>
        <v>0</v>
      </c>
      <c r="O713" s="2" t="e">
        <f t="shared" si="44"/>
        <v>#DIV/0!</v>
      </c>
      <c r="P713" s="2" t="e">
        <f t="shared" si="45"/>
        <v>#DIV/0!</v>
      </c>
      <c r="R713" s="2"/>
      <c r="S713" s="2">
        <f>Datenblatt!$I$10</f>
        <v>62.816491055091916</v>
      </c>
      <c r="T713" s="2">
        <f>Datenblatt!$I$18</f>
        <v>62.379148900450787</v>
      </c>
      <c r="U713" s="2">
        <f>Datenblatt!$I$26</f>
        <v>55.885385458572635</v>
      </c>
      <c r="V713" s="2">
        <f>Datenblatt!$I$34</f>
        <v>60.727085155488531</v>
      </c>
      <c r="W713" s="7" t="e">
        <f t="shared" si="46"/>
        <v>#DIV/0!</v>
      </c>
      <c r="Y713" s="2">
        <f>Datenblatt!$I$5</f>
        <v>73.48733784597421</v>
      </c>
      <c r="Z713">
        <f>Datenblatt!$I$13</f>
        <v>79.926562848016317</v>
      </c>
      <c r="AA713">
        <f>Datenblatt!$I$21</f>
        <v>79.953620531215734</v>
      </c>
      <c r="AB713">
        <f>Datenblatt!$I$29</f>
        <v>70.851454876954847</v>
      </c>
      <c r="AC713">
        <f>Datenblatt!$I$37</f>
        <v>75.813025407742586</v>
      </c>
      <c r="AD713" s="7" t="e">
        <f t="shared" si="47"/>
        <v>#DIV/0!</v>
      </c>
    </row>
    <row r="714" spans="10:30" ht="19" x14ac:dyDescent="0.25">
      <c r="J714" s="3" t="e">
        <f>IF(AND($C714=13,Datenblatt!M714&lt;Datenblatt!$R$3),0,IF(AND($C714=14,Datenblatt!M714&lt;Datenblatt!$R$4),0,IF(AND($C714=15,Datenblatt!M714&lt;Datenblatt!$R$5),0,IF(AND($C714=16,Datenblatt!M714&lt;Datenblatt!$R$6),0,IF(AND($C714=12,Datenblatt!M714&lt;Datenblatt!$R$7),0,IF(AND($C714=11,Datenblatt!M714&lt;Datenblatt!$R$8),0,IF(AND($C714=13,Datenblatt!M714&gt;Datenblatt!$Q$3),100,IF(AND($C714=14,Datenblatt!M714&gt;Datenblatt!$Q$4),100,IF(AND($C714=15,Datenblatt!M714&gt;Datenblatt!$Q$5),100,IF(AND($C714=16,Datenblatt!M714&gt;Datenblatt!$Q$6),100,IF(AND($C714=12,Datenblatt!M714&gt;Datenblatt!$Q$7),100,IF(AND($C714=11,Datenblatt!M714&gt;Datenblatt!$Q$8),100,IF(Übersicht!$C714=13,Datenblatt!$B$3*Datenblatt!M714^3+Datenblatt!$C$3*Datenblatt!M714^2+Datenblatt!$D$3*Datenblatt!M714+Datenblatt!$E$3,IF(Übersicht!$C714=14,Datenblatt!$B$4*Datenblatt!M714^3+Datenblatt!$C$4*Datenblatt!M714^2+Datenblatt!$D$4*Datenblatt!M714+Datenblatt!$E$4,IF(Übersicht!$C714=15,Datenblatt!$B$5*Datenblatt!M714^3+Datenblatt!$C$5*Datenblatt!M714^2+Datenblatt!$D$5*Datenblatt!M714+Datenblatt!$E$5,IF(Übersicht!$C714=16,Datenblatt!$B$6*Datenblatt!M714^3+Datenblatt!$C$6*Datenblatt!M714^2+Datenblatt!$D$6*Datenblatt!M714+Datenblatt!$E$6,IF(Übersicht!$C714=12,Datenblatt!$B$7*Datenblatt!M714^3+Datenblatt!$C$7*Datenblatt!M714^2+Datenblatt!$D$7*Datenblatt!M714+Datenblatt!$E$7,IF(Übersicht!$C714=11,Datenblatt!$B$8*Datenblatt!M714^3+Datenblatt!$C$8*Datenblatt!M714^2+Datenblatt!$D$8*Datenblatt!M714+Datenblatt!$E$8,0))))))))))))))))))</f>
        <v>#DIV/0!</v>
      </c>
      <c r="K714" t="e">
        <f>IF(AND(Übersicht!$C714=13,Datenblatt!N714&lt;Datenblatt!$T$3),0,IF(AND(Übersicht!$C714=14,Datenblatt!N714&lt;Datenblatt!$T$4),0,IF(AND(Übersicht!$C714=15,Datenblatt!N714&lt;Datenblatt!$T$5),0,IF(AND(Übersicht!$C714=16,Datenblatt!N714&lt;Datenblatt!$T$6),0,IF(AND(Übersicht!$C714=12,Datenblatt!N714&lt;Datenblatt!$T$7),0,IF(AND(Übersicht!$C714=11,Datenblatt!N714&lt;Datenblatt!$T$8),0,IF(AND($C714=13,Datenblatt!N714&gt;Datenblatt!$S$3),100,IF(AND($C714=14,Datenblatt!N714&gt;Datenblatt!$S$4),100,IF(AND($C714=15,Datenblatt!N714&gt;Datenblatt!$S$5),100,IF(AND($C714=16,Datenblatt!N714&gt;Datenblatt!$S$6),100,IF(AND($C714=12,Datenblatt!N714&gt;Datenblatt!$S$7),100,IF(AND($C714=11,Datenblatt!N714&gt;Datenblatt!$S$8),100,IF(Übersicht!$C714=13,Datenblatt!$B$11*Datenblatt!N714^3+Datenblatt!$C$11*Datenblatt!N714^2+Datenblatt!$D$11*Datenblatt!N714+Datenblatt!$E$11,IF(Übersicht!$C714=14,Datenblatt!$B$12*Datenblatt!N714^3+Datenblatt!$C$12*Datenblatt!N714^2+Datenblatt!$D$12*Datenblatt!N714+Datenblatt!$E$12,IF(Übersicht!$C714=15,Datenblatt!$B$13*Datenblatt!N714^3+Datenblatt!$C$13*Datenblatt!N714^2+Datenblatt!$D$13*Datenblatt!N714+Datenblatt!$E$13,IF(Übersicht!$C714=16,Datenblatt!$B$14*Datenblatt!N714^3+Datenblatt!$C$14*Datenblatt!N714^2+Datenblatt!$D$14*Datenblatt!N714+Datenblatt!$E$14,IF(Übersicht!$C714=12,Datenblatt!$B$15*Datenblatt!N714^3+Datenblatt!$C$15*Datenblatt!N714^2+Datenblatt!$D$15*Datenblatt!N714+Datenblatt!$E$15,IF(Übersicht!$C714=11,Datenblatt!$B$16*Datenblatt!N714^3+Datenblatt!$C$16*Datenblatt!N714^2+Datenblatt!$D$16*Datenblatt!N714+Datenblatt!$E$16,0))))))))))))))))))</f>
        <v>#DIV/0!</v>
      </c>
      <c r="L714">
        <f>IF(AND($C714=13,G714&lt;Datenblatt!$V$3),0,IF(AND($C714=14,G714&lt;Datenblatt!$V$4),0,IF(AND($C714=15,G714&lt;Datenblatt!$V$5),0,IF(AND($C714=16,G714&lt;Datenblatt!$V$6),0,IF(AND($C714=12,G714&lt;Datenblatt!$V$7),0,IF(AND($C714=11,G714&lt;Datenblatt!$V$8),0,IF(AND($C714=13,G714&gt;Datenblatt!$U$3),100,IF(AND($C714=14,G714&gt;Datenblatt!$U$4),100,IF(AND($C714=15,G714&gt;Datenblatt!$U$5),100,IF(AND($C714=16,G714&gt;Datenblatt!$U$6),100,IF(AND($C714=12,G714&gt;Datenblatt!$U$7),100,IF(AND($C714=11,G714&gt;Datenblatt!$U$8),100,IF($C714=13,(Datenblatt!$B$19*Übersicht!G714^3)+(Datenblatt!$C$19*Übersicht!G714^2)+(Datenblatt!$D$19*Übersicht!G714)+Datenblatt!$E$19,IF($C714=14,(Datenblatt!$B$20*Übersicht!G714^3)+(Datenblatt!$C$20*Übersicht!G714^2)+(Datenblatt!$D$20*Übersicht!G714)+Datenblatt!$E$20,IF($C714=15,(Datenblatt!$B$21*Übersicht!G714^3)+(Datenblatt!$C$21*Übersicht!G714^2)+(Datenblatt!$D$21*Übersicht!G714)+Datenblatt!$E$21,IF($C714=16,(Datenblatt!$B$22*Übersicht!G714^3)+(Datenblatt!$C$22*Übersicht!G714^2)+(Datenblatt!$D$22*Übersicht!G714)+Datenblatt!$E$22,IF($C714=12,(Datenblatt!$B$23*Übersicht!G714^3)+(Datenblatt!$C$23*Übersicht!G714^2)+(Datenblatt!$D$23*Übersicht!G714)+Datenblatt!$E$23,IF($C714=11,(Datenblatt!$B$24*Übersicht!G714^3)+(Datenblatt!$C$24*Übersicht!G714^2)+(Datenblatt!$D$24*Übersicht!G714)+Datenblatt!$E$24,0))))))))))))))))))</f>
        <v>0</v>
      </c>
      <c r="M714">
        <f>IF(AND(H714="",C714=11),Datenblatt!$I$26,IF(AND(H714="",C714=12),Datenblatt!$I$26,IF(AND(H714="",C714=16),Datenblatt!$I$27,IF(AND(H714="",C714=15),Datenblatt!$I$26,IF(AND(H714="",C714=14),Datenblatt!$I$26,IF(AND(H714="",C714=13),Datenblatt!$I$26,IF(AND($C714=13,H714&gt;Datenblatt!$X$3),0,IF(AND($C714=14,H714&gt;Datenblatt!$X$4),0,IF(AND($C714=15,H714&gt;Datenblatt!$X$5),0,IF(AND($C714=16,H714&gt;Datenblatt!$X$6),0,IF(AND($C714=12,H714&gt;Datenblatt!$X$7),0,IF(AND($C714=11,H714&gt;Datenblatt!$X$8),0,IF(AND($C714=13,H714&lt;Datenblatt!$W$3),100,IF(AND($C714=14,H714&lt;Datenblatt!$W$4),100,IF(AND($C714=15,H714&lt;Datenblatt!$W$5),100,IF(AND($C714=16,H714&lt;Datenblatt!$W$6),100,IF(AND($C714=12,H714&lt;Datenblatt!$W$7),100,IF(AND($C714=11,H714&lt;Datenblatt!$W$8),100,IF($C714=13,(Datenblatt!$B$27*Übersicht!H714^3)+(Datenblatt!$C$27*Übersicht!H714^2)+(Datenblatt!$D$27*Übersicht!H714)+Datenblatt!$E$27,IF($C714=14,(Datenblatt!$B$28*Übersicht!H714^3)+(Datenblatt!$C$28*Übersicht!H714^2)+(Datenblatt!$D$28*Übersicht!H714)+Datenblatt!$E$28,IF($C714=15,(Datenblatt!$B$29*Übersicht!H714^3)+(Datenblatt!$C$29*Übersicht!H714^2)+(Datenblatt!$D$29*Übersicht!H714)+Datenblatt!$E$29,IF($C714=16,(Datenblatt!$B$30*Übersicht!H714^3)+(Datenblatt!$C$30*Übersicht!H714^2)+(Datenblatt!$D$30*Übersicht!H714)+Datenblatt!$E$30,IF($C714=12,(Datenblatt!$B$31*Übersicht!H714^3)+(Datenblatt!$C$31*Übersicht!H714^2)+(Datenblatt!$D$31*Übersicht!H714)+Datenblatt!$E$31,IF($C714=11,(Datenblatt!$B$32*Übersicht!H714^3)+(Datenblatt!$C$32*Übersicht!H714^2)+(Datenblatt!$D$32*Übersicht!H714)+Datenblatt!$E$32,0))))))))))))))))))))))))</f>
        <v>0</v>
      </c>
      <c r="N714">
        <f>IF(AND(H714="",C714=11),Datenblatt!$I$29,IF(AND(H714="",C714=12),Datenblatt!$I$29,IF(AND(H714="",C714=16),Datenblatt!$I$29,IF(AND(H714="",C714=15),Datenblatt!$I$29,IF(AND(H714="",C714=14),Datenblatt!$I$29,IF(AND(H714="",C714=13),Datenblatt!$I$29,IF(AND($C714=13,H714&gt;Datenblatt!$X$3),0,IF(AND($C714=14,H714&gt;Datenblatt!$X$4),0,IF(AND($C714=15,H714&gt;Datenblatt!$X$5),0,IF(AND($C714=16,H714&gt;Datenblatt!$X$6),0,IF(AND($C714=12,H714&gt;Datenblatt!$X$7),0,IF(AND($C714=11,H714&gt;Datenblatt!$X$8),0,IF(AND($C714=13,H714&lt;Datenblatt!$W$3),100,IF(AND($C714=14,H714&lt;Datenblatt!$W$4),100,IF(AND($C714=15,H714&lt;Datenblatt!$W$5),100,IF(AND($C714=16,H714&lt;Datenblatt!$W$6),100,IF(AND($C714=12,H714&lt;Datenblatt!$W$7),100,IF(AND($C714=11,H714&lt;Datenblatt!$W$8),100,IF($C714=13,(Datenblatt!$B$27*Übersicht!H714^3)+(Datenblatt!$C$27*Übersicht!H714^2)+(Datenblatt!$D$27*Übersicht!H714)+Datenblatt!$E$27,IF($C714=14,(Datenblatt!$B$28*Übersicht!H714^3)+(Datenblatt!$C$28*Übersicht!H714^2)+(Datenblatt!$D$28*Übersicht!H714)+Datenblatt!$E$28,IF($C714=15,(Datenblatt!$B$29*Übersicht!H714^3)+(Datenblatt!$C$29*Übersicht!H714^2)+(Datenblatt!$D$29*Übersicht!H714)+Datenblatt!$E$29,IF($C714=16,(Datenblatt!$B$30*Übersicht!H714^3)+(Datenblatt!$C$30*Übersicht!H714^2)+(Datenblatt!$D$30*Übersicht!H714)+Datenblatt!$E$30,IF($C714=12,(Datenblatt!$B$31*Übersicht!H714^3)+(Datenblatt!$C$31*Übersicht!H714^2)+(Datenblatt!$D$31*Übersicht!H714)+Datenblatt!$E$31,IF($C714=11,(Datenblatt!$B$32*Übersicht!H714^3)+(Datenblatt!$C$32*Übersicht!H714^2)+(Datenblatt!$D$32*Übersicht!H714)+Datenblatt!$E$32,0))))))))))))))))))))))))</f>
        <v>0</v>
      </c>
      <c r="O714" s="2" t="e">
        <f t="shared" si="44"/>
        <v>#DIV/0!</v>
      </c>
      <c r="P714" s="2" t="e">
        <f t="shared" si="45"/>
        <v>#DIV/0!</v>
      </c>
      <c r="R714" s="2"/>
      <c r="S714" s="2">
        <f>Datenblatt!$I$10</f>
        <v>62.816491055091916</v>
      </c>
      <c r="T714" s="2">
        <f>Datenblatt!$I$18</f>
        <v>62.379148900450787</v>
      </c>
      <c r="U714" s="2">
        <f>Datenblatt!$I$26</f>
        <v>55.885385458572635</v>
      </c>
      <c r="V714" s="2">
        <f>Datenblatt!$I$34</f>
        <v>60.727085155488531</v>
      </c>
      <c r="W714" s="7" t="e">
        <f t="shared" si="46"/>
        <v>#DIV/0!</v>
      </c>
      <c r="Y714" s="2">
        <f>Datenblatt!$I$5</f>
        <v>73.48733784597421</v>
      </c>
      <c r="Z714">
        <f>Datenblatt!$I$13</f>
        <v>79.926562848016317</v>
      </c>
      <c r="AA714">
        <f>Datenblatt!$I$21</f>
        <v>79.953620531215734</v>
      </c>
      <c r="AB714">
        <f>Datenblatt!$I$29</f>
        <v>70.851454876954847</v>
      </c>
      <c r="AC714">
        <f>Datenblatt!$I$37</f>
        <v>75.813025407742586</v>
      </c>
      <c r="AD714" s="7" t="e">
        <f t="shared" si="47"/>
        <v>#DIV/0!</v>
      </c>
    </row>
    <row r="715" spans="10:30" ht="19" x14ac:dyDescent="0.25">
      <c r="J715" s="3" t="e">
        <f>IF(AND($C715=13,Datenblatt!M715&lt;Datenblatt!$R$3),0,IF(AND($C715=14,Datenblatt!M715&lt;Datenblatt!$R$4),0,IF(AND($C715=15,Datenblatt!M715&lt;Datenblatt!$R$5),0,IF(AND($C715=16,Datenblatt!M715&lt;Datenblatt!$R$6),0,IF(AND($C715=12,Datenblatt!M715&lt;Datenblatt!$R$7),0,IF(AND($C715=11,Datenblatt!M715&lt;Datenblatt!$R$8),0,IF(AND($C715=13,Datenblatt!M715&gt;Datenblatt!$Q$3),100,IF(AND($C715=14,Datenblatt!M715&gt;Datenblatt!$Q$4),100,IF(AND($C715=15,Datenblatt!M715&gt;Datenblatt!$Q$5),100,IF(AND($C715=16,Datenblatt!M715&gt;Datenblatt!$Q$6),100,IF(AND($C715=12,Datenblatt!M715&gt;Datenblatt!$Q$7),100,IF(AND($C715=11,Datenblatt!M715&gt;Datenblatt!$Q$8),100,IF(Übersicht!$C715=13,Datenblatt!$B$3*Datenblatt!M715^3+Datenblatt!$C$3*Datenblatt!M715^2+Datenblatt!$D$3*Datenblatt!M715+Datenblatt!$E$3,IF(Übersicht!$C715=14,Datenblatt!$B$4*Datenblatt!M715^3+Datenblatt!$C$4*Datenblatt!M715^2+Datenblatt!$D$4*Datenblatt!M715+Datenblatt!$E$4,IF(Übersicht!$C715=15,Datenblatt!$B$5*Datenblatt!M715^3+Datenblatt!$C$5*Datenblatt!M715^2+Datenblatt!$D$5*Datenblatt!M715+Datenblatt!$E$5,IF(Übersicht!$C715=16,Datenblatt!$B$6*Datenblatt!M715^3+Datenblatt!$C$6*Datenblatt!M715^2+Datenblatt!$D$6*Datenblatt!M715+Datenblatt!$E$6,IF(Übersicht!$C715=12,Datenblatt!$B$7*Datenblatt!M715^3+Datenblatt!$C$7*Datenblatt!M715^2+Datenblatt!$D$7*Datenblatt!M715+Datenblatt!$E$7,IF(Übersicht!$C715=11,Datenblatt!$B$8*Datenblatt!M715^3+Datenblatt!$C$8*Datenblatt!M715^2+Datenblatt!$D$8*Datenblatt!M715+Datenblatt!$E$8,0))))))))))))))))))</f>
        <v>#DIV/0!</v>
      </c>
      <c r="K715" t="e">
        <f>IF(AND(Übersicht!$C715=13,Datenblatt!N715&lt;Datenblatt!$T$3),0,IF(AND(Übersicht!$C715=14,Datenblatt!N715&lt;Datenblatt!$T$4),0,IF(AND(Übersicht!$C715=15,Datenblatt!N715&lt;Datenblatt!$T$5),0,IF(AND(Übersicht!$C715=16,Datenblatt!N715&lt;Datenblatt!$T$6),0,IF(AND(Übersicht!$C715=12,Datenblatt!N715&lt;Datenblatt!$T$7),0,IF(AND(Übersicht!$C715=11,Datenblatt!N715&lt;Datenblatt!$T$8),0,IF(AND($C715=13,Datenblatt!N715&gt;Datenblatt!$S$3),100,IF(AND($C715=14,Datenblatt!N715&gt;Datenblatt!$S$4),100,IF(AND($C715=15,Datenblatt!N715&gt;Datenblatt!$S$5),100,IF(AND($C715=16,Datenblatt!N715&gt;Datenblatt!$S$6),100,IF(AND($C715=12,Datenblatt!N715&gt;Datenblatt!$S$7),100,IF(AND($C715=11,Datenblatt!N715&gt;Datenblatt!$S$8),100,IF(Übersicht!$C715=13,Datenblatt!$B$11*Datenblatt!N715^3+Datenblatt!$C$11*Datenblatt!N715^2+Datenblatt!$D$11*Datenblatt!N715+Datenblatt!$E$11,IF(Übersicht!$C715=14,Datenblatt!$B$12*Datenblatt!N715^3+Datenblatt!$C$12*Datenblatt!N715^2+Datenblatt!$D$12*Datenblatt!N715+Datenblatt!$E$12,IF(Übersicht!$C715=15,Datenblatt!$B$13*Datenblatt!N715^3+Datenblatt!$C$13*Datenblatt!N715^2+Datenblatt!$D$13*Datenblatt!N715+Datenblatt!$E$13,IF(Übersicht!$C715=16,Datenblatt!$B$14*Datenblatt!N715^3+Datenblatt!$C$14*Datenblatt!N715^2+Datenblatt!$D$14*Datenblatt!N715+Datenblatt!$E$14,IF(Übersicht!$C715=12,Datenblatt!$B$15*Datenblatt!N715^3+Datenblatt!$C$15*Datenblatt!N715^2+Datenblatt!$D$15*Datenblatt!N715+Datenblatt!$E$15,IF(Übersicht!$C715=11,Datenblatt!$B$16*Datenblatt!N715^3+Datenblatt!$C$16*Datenblatt!N715^2+Datenblatt!$D$16*Datenblatt!N715+Datenblatt!$E$16,0))))))))))))))))))</f>
        <v>#DIV/0!</v>
      </c>
      <c r="L715">
        <f>IF(AND($C715=13,G715&lt;Datenblatt!$V$3),0,IF(AND($C715=14,G715&lt;Datenblatt!$V$4),0,IF(AND($C715=15,G715&lt;Datenblatt!$V$5),0,IF(AND($C715=16,G715&lt;Datenblatt!$V$6),0,IF(AND($C715=12,G715&lt;Datenblatt!$V$7),0,IF(AND($C715=11,G715&lt;Datenblatt!$V$8),0,IF(AND($C715=13,G715&gt;Datenblatt!$U$3),100,IF(AND($C715=14,G715&gt;Datenblatt!$U$4),100,IF(AND($C715=15,G715&gt;Datenblatt!$U$5),100,IF(AND($C715=16,G715&gt;Datenblatt!$U$6),100,IF(AND($C715=12,G715&gt;Datenblatt!$U$7),100,IF(AND($C715=11,G715&gt;Datenblatt!$U$8),100,IF($C715=13,(Datenblatt!$B$19*Übersicht!G715^3)+(Datenblatt!$C$19*Übersicht!G715^2)+(Datenblatt!$D$19*Übersicht!G715)+Datenblatt!$E$19,IF($C715=14,(Datenblatt!$B$20*Übersicht!G715^3)+(Datenblatt!$C$20*Übersicht!G715^2)+(Datenblatt!$D$20*Übersicht!G715)+Datenblatt!$E$20,IF($C715=15,(Datenblatt!$B$21*Übersicht!G715^3)+(Datenblatt!$C$21*Übersicht!G715^2)+(Datenblatt!$D$21*Übersicht!G715)+Datenblatt!$E$21,IF($C715=16,(Datenblatt!$B$22*Übersicht!G715^3)+(Datenblatt!$C$22*Übersicht!G715^2)+(Datenblatt!$D$22*Übersicht!G715)+Datenblatt!$E$22,IF($C715=12,(Datenblatt!$B$23*Übersicht!G715^3)+(Datenblatt!$C$23*Übersicht!G715^2)+(Datenblatt!$D$23*Übersicht!G715)+Datenblatt!$E$23,IF($C715=11,(Datenblatt!$B$24*Übersicht!G715^3)+(Datenblatt!$C$24*Übersicht!G715^2)+(Datenblatt!$D$24*Übersicht!G715)+Datenblatt!$E$24,0))))))))))))))))))</f>
        <v>0</v>
      </c>
      <c r="M715">
        <f>IF(AND(H715="",C715=11),Datenblatt!$I$26,IF(AND(H715="",C715=12),Datenblatt!$I$26,IF(AND(H715="",C715=16),Datenblatt!$I$27,IF(AND(H715="",C715=15),Datenblatt!$I$26,IF(AND(H715="",C715=14),Datenblatt!$I$26,IF(AND(H715="",C715=13),Datenblatt!$I$26,IF(AND($C715=13,H715&gt;Datenblatt!$X$3),0,IF(AND($C715=14,H715&gt;Datenblatt!$X$4),0,IF(AND($C715=15,H715&gt;Datenblatt!$X$5),0,IF(AND($C715=16,H715&gt;Datenblatt!$X$6),0,IF(AND($C715=12,H715&gt;Datenblatt!$X$7),0,IF(AND($C715=11,H715&gt;Datenblatt!$X$8),0,IF(AND($C715=13,H715&lt;Datenblatt!$W$3),100,IF(AND($C715=14,H715&lt;Datenblatt!$W$4),100,IF(AND($C715=15,H715&lt;Datenblatt!$W$5),100,IF(AND($C715=16,H715&lt;Datenblatt!$W$6),100,IF(AND($C715=12,H715&lt;Datenblatt!$W$7),100,IF(AND($C715=11,H715&lt;Datenblatt!$W$8),100,IF($C715=13,(Datenblatt!$B$27*Übersicht!H715^3)+(Datenblatt!$C$27*Übersicht!H715^2)+(Datenblatt!$D$27*Übersicht!H715)+Datenblatt!$E$27,IF($C715=14,(Datenblatt!$B$28*Übersicht!H715^3)+(Datenblatt!$C$28*Übersicht!H715^2)+(Datenblatt!$D$28*Übersicht!H715)+Datenblatt!$E$28,IF($C715=15,(Datenblatt!$B$29*Übersicht!H715^3)+(Datenblatt!$C$29*Übersicht!H715^2)+(Datenblatt!$D$29*Übersicht!H715)+Datenblatt!$E$29,IF($C715=16,(Datenblatt!$B$30*Übersicht!H715^3)+(Datenblatt!$C$30*Übersicht!H715^2)+(Datenblatt!$D$30*Übersicht!H715)+Datenblatt!$E$30,IF($C715=12,(Datenblatt!$B$31*Übersicht!H715^3)+(Datenblatt!$C$31*Übersicht!H715^2)+(Datenblatt!$D$31*Übersicht!H715)+Datenblatt!$E$31,IF($C715=11,(Datenblatt!$B$32*Übersicht!H715^3)+(Datenblatt!$C$32*Übersicht!H715^2)+(Datenblatt!$D$32*Übersicht!H715)+Datenblatt!$E$32,0))))))))))))))))))))))))</f>
        <v>0</v>
      </c>
      <c r="N715">
        <f>IF(AND(H715="",C715=11),Datenblatt!$I$29,IF(AND(H715="",C715=12),Datenblatt!$I$29,IF(AND(H715="",C715=16),Datenblatt!$I$29,IF(AND(H715="",C715=15),Datenblatt!$I$29,IF(AND(H715="",C715=14),Datenblatt!$I$29,IF(AND(H715="",C715=13),Datenblatt!$I$29,IF(AND($C715=13,H715&gt;Datenblatt!$X$3),0,IF(AND($C715=14,H715&gt;Datenblatt!$X$4),0,IF(AND($C715=15,H715&gt;Datenblatt!$X$5),0,IF(AND($C715=16,H715&gt;Datenblatt!$X$6),0,IF(AND($C715=12,H715&gt;Datenblatt!$X$7),0,IF(AND($C715=11,H715&gt;Datenblatt!$X$8),0,IF(AND($C715=13,H715&lt;Datenblatt!$W$3),100,IF(AND($C715=14,H715&lt;Datenblatt!$W$4),100,IF(AND($C715=15,H715&lt;Datenblatt!$W$5),100,IF(AND($C715=16,H715&lt;Datenblatt!$W$6),100,IF(AND($C715=12,H715&lt;Datenblatt!$W$7),100,IF(AND($C715=11,H715&lt;Datenblatt!$W$8),100,IF($C715=13,(Datenblatt!$B$27*Übersicht!H715^3)+(Datenblatt!$C$27*Übersicht!H715^2)+(Datenblatt!$D$27*Übersicht!H715)+Datenblatt!$E$27,IF($C715=14,(Datenblatt!$B$28*Übersicht!H715^3)+(Datenblatt!$C$28*Übersicht!H715^2)+(Datenblatt!$D$28*Übersicht!H715)+Datenblatt!$E$28,IF($C715=15,(Datenblatt!$B$29*Übersicht!H715^3)+(Datenblatt!$C$29*Übersicht!H715^2)+(Datenblatt!$D$29*Übersicht!H715)+Datenblatt!$E$29,IF($C715=16,(Datenblatt!$B$30*Übersicht!H715^3)+(Datenblatt!$C$30*Übersicht!H715^2)+(Datenblatt!$D$30*Übersicht!H715)+Datenblatt!$E$30,IF($C715=12,(Datenblatt!$B$31*Übersicht!H715^3)+(Datenblatt!$C$31*Übersicht!H715^2)+(Datenblatt!$D$31*Übersicht!H715)+Datenblatt!$E$31,IF($C715=11,(Datenblatt!$B$32*Übersicht!H715^3)+(Datenblatt!$C$32*Übersicht!H715^2)+(Datenblatt!$D$32*Übersicht!H715)+Datenblatt!$E$32,0))))))))))))))))))))))))</f>
        <v>0</v>
      </c>
      <c r="O715" s="2" t="e">
        <f t="shared" si="44"/>
        <v>#DIV/0!</v>
      </c>
      <c r="P715" s="2" t="e">
        <f t="shared" si="45"/>
        <v>#DIV/0!</v>
      </c>
      <c r="R715" s="2"/>
      <c r="S715" s="2">
        <f>Datenblatt!$I$10</f>
        <v>62.816491055091916</v>
      </c>
      <c r="T715" s="2">
        <f>Datenblatt!$I$18</f>
        <v>62.379148900450787</v>
      </c>
      <c r="U715" s="2">
        <f>Datenblatt!$I$26</f>
        <v>55.885385458572635</v>
      </c>
      <c r="V715" s="2">
        <f>Datenblatt!$I$34</f>
        <v>60.727085155488531</v>
      </c>
      <c r="W715" s="7" t="e">
        <f t="shared" si="46"/>
        <v>#DIV/0!</v>
      </c>
      <c r="Y715" s="2">
        <f>Datenblatt!$I$5</f>
        <v>73.48733784597421</v>
      </c>
      <c r="Z715">
        <f>Datenblatt!$I$13</f>
        <v>79.926562848016317</v>
      </c>
      <c r="AA715">
        <f>Datenblatt!$I$21</f>
        <v>79.953620531215734</v>
      </c>
      <c r="AB715">
        <f>Datenblatt!$I$29</f>
        <v>70.851454876954847</v>
      </c>
      <c r="AC715">
        <f>Datenblatt!$I$37</f>
        <v>75.813025407742586</v>
      </c>
      <c r="AD715" s="7" t="e">
        <f t="shared" si="47"/>
        <v>#DIV/0!</v>
      </c>
    </row>
    <row r="716" spans="10:30" ht="19" x14ac:dyDescent="0.25">
      <c r="J716" s="3" t="e">
        <f>IF(AND($C716=13,Datenblatt!M716&lt;Datenblatt!$R$3),0,IF(AND($C716=14,Datenblatt!M716&lt;Datenblatt!$R$4),0,IF(AND($C716=15,Datenblatt!M716&lt;Datenblatt!$R$5),0,IF(AND($C716=16,Datenblatt!M716&lt;Datenblatt!$R$6),0,IF(AND($C716=12,Datenblatt!M716&lt;Datenblatt!$R$7),0,IF(AND($C716=11,Datenblatt!M716&lt;Datenblatt!$R$8),0,IF(AND($C716=13,Datenblatt!M716&gt;Datenblatt!$Q$3),100,IF(AND($C716=14,Datenblatt!M716&gt;Datenblatt!$Q$4),100,IF(AND($C716=15,Datenblatt!M716&gt;Datenblatt!$Q$5),100,IF(AND($C716=16,Datenblatt!M716&gt;Datenblatt!$Q$6),100,IF(AND($C716=12,Datenblatt!M716&gt;Datenblatt!$Q$7),100,IF(AND($C716=11,Datenblatt!M716&gt;Datenblatt!$Q$8),100,IF(Übersicht!$C716=13,Datenblatt!$B$3*Datenblatt!M716^3+Datenblatt!$C$3*Datenblatt!M716^2+Datenblatt!$D$3*Datenblatt!M716+Datenblatt!$E$3,IF(Übersicht!$C716=14,Datenblatt!$B$4*Datenblatt!M716^3+Datenblatt!$C$4*Datenblatt!M716^2+Datenblatt!$D$4*Datenblatt!M716+Datenblatt!$E$4,IF(Übersicht!$C716=15,Datenblatt!$B$5*Datenblatt!M716^3+Datenblatt!$C$5*Datenblatt!M716^2+Datenblatt!$D$5*Datenblatt!M716+Datenblatt!$E$5,IF(Übersicht!$C716=16,Datenblatt!$B$6*Datenblatt!M716^3+Datenblatt!$C$6*Datenblatt!M716^2+Datenblatt!$D$6*Datenblatt!M716+Datenblatt!$E$6,IF(Übersicht!$C716=12,Datenblatt!$B$7*Datenblatt!M716^3+Datenblatt!$C$7*Datenblatt!M716^2+Datenblatt!$D$7*Datenblatt!M716+Datenblatt!$E$7,IF(Übersicht!$C716=11,Datenblatt!$B$8*Datenblatt!M716^3+Datenblatt!$C$8*Datenblatt!M716^2+Datenblatt!$D$8*Datenblatt!M716+Datenblatt!$E$8,0))))))))))))))))))</f>
        <v>#DIV/0!</v>
      </c>
      <c r="K716" t="e">
        <f>IF(AND(Übersicht!$C716=13,Datenblatt!N716&lt;Datenblatt!$T$3),0,IF(AND(Übersicht!$C716=14,Datenblatt!N716&lt;Datenblatt!$T$4),0,IF(AND(Übersicht!$C716=15,Datenblatt!N716&lt;Datenblatt!$T$5),0,IF(AND(Übersicht!$C716=16,Datenblatt!N716&lt;Datenblatt!$T$6),0,IF(AND(Übersicht!$C716=12,Datenblatt!N716&lt;Datenblatt!$T$7),0,IF(AND(Übersicht!$C716=11,Datenblatt!N716&lt;Datenblatt!$T$8),0,IF(AND($C716=13,Datenblatt!N716&gt;Datenblatt!$S$3),100,IF(AND($C716=14,Datenblatt!N716&gt;Datenblatt!$S$4),100,IF(AND($C716=15,Datenblatt!N716&gt;Datenblatt!$S$5),100,IF(AND($C716=16,Datenblatt!N716&gt;Datenblatt!$S$6),100,IF(AND($C716=12,Datenblatt!N716&gt;Datenblatt!$S$7),100,IF(AND($C716=11,Datenblatt!N716&gt;Datenblatt!$S$8),100,IF(Übersicht!$C716=13,Datenblatt!$B$11*Datenblatt!N716^3+Datenblatt!$C$11*Datenblatt!N716^2+Datenblatt!$D$11*Datenblatt!N716+Datenblatt!$E$11,IF(Übersicht!$C716=14,Datenblatt!$B$12*Datenblatt!N716^3+Datenblatt!$C$12*Datenblatt!N716^2+Datenblatt!$D$12*Datenblatt!N716+Datenblatt!$E$12,IF(Übersicht!$C716=15,Datenblatt!$B$13*Datenblatt!N716^3+Datenblatt!$C$13*Datenblatt!N716^2+Datenblatt!$D$13*Datenblatt!N716+Datenblatt!$E$13,IF(Übersicht!$C716=16,Datenblatt!$B$14*Datenblatt!N716^3+Datenblatt!$C$14*Datenblatt!N716^2+Datenblatt!$D$14*Datenblatt!N716+Datenblatt!$E$14,IF(Übersicht!$C716=12,Datenblatt!$B$15*Datenblatt!N716^3+Datenblatt!$C$15*Datenblatt!N716^2+Datenblatt!$D$15*Datenblatt!N716+Datenblatt!$E$15,IF(Übersicht!$C716=11,Datenblatt!$B$16*Datenblatt!N716^3+Datenblatt!$C$16*Datenblatt!N716^2+Datenblatt!$D$16*Datenblatt!N716+Datenblatt!$E$16,0))))))))))))))))))</f>
        <v>#DIV/0!</v>
      </c>
      <c r="L716">
        <f>IF(AND($C716=13,G716&lt;Datenblatt!$V$3),0,IF(AND($C716=14,G716&lt;Datenblatt!$V$4),0,IF(AND($C716=15,G716&lt;Datenblatt!$V$5),0,IF(AND($C716=16,G716&lt;Datenblatt!$V$6),0,IF(AND($C716=12,G716&lt;Datenblatt!$V$7),0,IF(AND($C716=11,G716&lt;Datenblatt!$V$8),0,IF(AND($C716=13,G716&gt;Datenblatt!$U$3),100,IF(AND($C716=14,G716&gt;Datenblatt!$U$4),100,IF(AND($C716=15,G716&gt;Datenblatt!$U$5),100,IF(AND($C716=16,G716&gt;Datenblatt!$U$6),100,IF(AND($C716=12,G716&gt;Datenblatt!$U$7),100,IF(AND($C716=11,G716&gt;Datenblatt!$U$8),100,IF($C716=13,(Datenblatt!$B$19*Übersicht!G716^3)+(Datenblatt!$C$19*Übersicht!G716^2)+(Datenblatt!$D$19*Übersicht!G716)+Datenblatt!$E$19,IF($C716=14,(Datenblatt!$B$20*Übersicht!G716^3)+(Datenblatt!$C$20*Übersicht!G716^2)+(Datenblatt!$D$20*Übersicht!G716)+Datenblatt!$E$20,IF($C716=15,(Datenblatt!$B$21*Übersicht!G716^3)+(Datenblatt!$C$21*Übersicht!G716^2)+(Datenblatt!$D$21*Übersicht!G716)+Datenblatt!$E$21,IF($C716=16,(Datenblatt!$B$22*Übersicht!G716^3)+(Datenblatt!$C$22*Übersicht!G716^2)+(Datenblatt!$D$22*Übersicht!G716)+Datenblatt!$E$22,IF($C716=12,(Datenblatt!$B$23*Übersicht!G716^3)+(Datenblatt!$C$23*Übersicht!G716^2)+(Datenblatt!$D$23*Übersicht!G716)+Datenblatt!$E$23,IF($C716=11,(Datenblatt!$B$24*Übersicht!G716^3)+(Datenblatt!$C$24*Übersicht!G716^2)+(Datenblatt!$D$24*Übersicht!G716)+Datenblatt!$E$24,0))))))))))))))))))</f>
        <v>0</v>
      </c>
      <c r="M716">
        <f>IF(AND(H716="",C716=11),Datenblatt!$I$26,IF(AND(H716="",C716=12),Datenblatt!$I$26,IF(AND(H716="",C716=16),Datenblatt!$I$27,IF(AND(H716="",C716=15),Datenblatt!$I$26,IF(AND(H716="",C716=14),Datenblatt!$I$26,IF(AND(H716="",C716=13),Datenblatt!$I$26,IF(AND($C716=13,H716&gt;Datenblatt!$X$3),0,IF(AND($C716=14,H716&gt;Datenblatt!$X$4),0,IF(AND($C716=15,H716&gt;Datenblatt!$X$5),0,IF(AND($C716=16,H716&gt;Datenblatt!$X$6),0,IF(AND($C716=12,H716&gt;Datenblatt!$X$7),0,IF(AND($C716=11,H716&gt;Datenblatt!$X$8),0,IF(AND($C716=13,H716&lt;Datenblatt!$W$3),100,IF(AND($C716=14,H716&lt;Datenblatt!$W$4),100,IF(AND($C716=15,H716&lt;Datenblatt!$W$5),100,IF(AND($C716=16,H716&lt;Datenblatt!$W$6),100,IF(AND($C716=12,H716&lt;Datenblatt!$W$7),100,IF(AND($C716=11,H716&lt;Datenblatt!$W$8),100,IF($C716=13,(Datenblatt!$B$27*Übersicht!H716^3)+(Datenblatt!$C$27*Übersicht!H716^2)+(Datenblatt!$D$27*Übersicht!H716)+Datenblatt!$E$27,IF($C716=14,(Datenblatt!$B$28*Übersicht!H716^3)+(Datenblatt!$C$28*Übersicht!H716^2)+(Datenblatt!$D$28*Übersicht!H716)+Datenblatt!$E$28,IF($C716=15,(Datenblatt!$B$29*Übersicht!H716^3)+(Datenblatt!$C$29*Übersicht!H716^2)+(Datenblatt!$D$29*Übersicht!H716)+Datenblatt!$E$29,IF($C716=16,(Datenblatt!$B$30*Übersicht!H716^3)+(Datenblatt!$C$30*Übersicht!H716^2)+(Datenblatt!$D$30*Übersicht!H716)+Datenblatt!$E$30,IF($C716=12,(Datenblatt!$B$31*Übersicht!H716^3)+(Datenblatt!$C$31*Übersicht!H716^2)+(Datenblatt!$D$31*Übersicht!H716)+Datenblatt!$E$31,IF($C716=11,(Datenblatt!$B$32*Übersicht!H716^3)+(Datenblatt!$C$32*Übersicht!H716^2)+(Datenblatt!$D$32*Übersicht!H716)+Datenblatt!$E$32,0))))))))))))))))))))))))</f>
        <v>0</v>
      </c>
      <c r="N716">
        <f>IF(AND(H716="",C716=11),Datenblatt!$I$29,IF(AND(H716="",C716=12),Datenblatt!$I$29,IF(AND(H716="",C716=16),Datenblatt!$I$29,IF(AND(H716="",C716=15),Datenblatt!$I$29,IF(AND(H716="",C716=14),Datenblatt!$I$29,IF(AND(H716="",C716=13),Datenblatt!$I$29,IF(AND($C716=13,H716&gt;Datenblatt!$X$3),0,IF(AND($C716=14,H716&gt;Datenblatt!$X$4),0,IF(AND($C716=15,H716&gt;Datenblatt!$X$5),0,IF(AND($C716=16,H716&gt;Datenblatt!$X$6),0,IF(AND($C716=12,H716&gt;Datenblatt!$X$7),0,IF(AND($C716=11,H716&gt;Datenblatt!$X$8),0,IF(AND($C716=13,H716&lt;Datenblatt!$W$3),100,IF(AND($C716=14,H716&lt;Datenblatt!$W$4),100,IF(AND($C716=15,H716&lt;Datenblatt!$W$5),100,IF(AND($C716=16,H716&lt;Datenblatt!$W$6),100,IF(AND($C716=12,H716&lt;Datenblatt!$W$7),100,IF(AND($C716=11,H716&lt;Datenblatt!$W$8),100,IF($C716=13,(Datenblatt!$B$27*Übersicht!H716^3)+(Datenblatt!$C$27*Übersicht!H716^2)+(Datenblatt!$D$27*Übersicht!H716)+Datenblatt!$E$27,IF($C716=14,(Datenblatt!$B$28*Übersicht!H716^3)+(Datenblatt!$C$28*Übersicht!H716^2)+(Datenblatt!$D$28*Übersicht!H716)+Datenblatt!$E$28,IF($C716=15,(Datenblatt!$B$29*Übersicht!H716^3)+(Datenblatt!$C$29*Übersicht!H716^2)+(Datenblatt!$D$29*Übersicht!H716)+Datenblatt!$E$29,IF($C716=16,(Datenblatt!$B$30*Übersicht!H716^3)+(Datenblatt!$C$30*Übersicht!H716^2)+(Datenblatt!$D$30*Übersicht!H716)+Datenblatt!$E$30,IF($C716=12,(Datenblatt!$B$31*Übersicht!H716^3)+(Datenblatt!$C$31*Übersicht!H716^2)+(Datenblatt!$D$31*Übersicht!H716)+Datenblatt!$E$31,IF($C716=11,(Datenblatt!$B$32*Übersicht!H716^3)+(Datenblatt!$C$32*Übersicht!H716^2)+(Datenblatt!$D$32*Übersicht!H716)+Datenblatt!$E$32,0))))))))))))))))))))))))</f>
        <v>0</v>
      </c>
      <c r="O716" s="2" t="e">
        <f t="shared" si="44"/>
        <v>#DIV/0!</v>
      </c>
      <c r="P716" s="2" t="e">
        <f t="shared" si="45"/>
        <v>#DIV/0!</v>
      </c>
      <c r="R716" s="2"/>
      <c r="S716" s="2">
        <f>Datenblatt!$I$10</f>
        <v>62.816491055091916</v>
      </c>
      <c r="T716" s="2">
        <f>Datenblatt!$I$18</f>
        <v>62.379148900450787</v>
      </c>
      <c r="U716" s="2">
        <f>Datenblatt!$I$26</f>
        <v>55.885385458572635</v>
      </c>
      <c r="V716" s="2">
        <f>Datenblatt!$I$34</f>
        <v>60.727085155488531</v>
      </c>
      <c r="W716" s="7" t="e">
        <f t="shared" si="46"/>
        <v>#DIV/0!</v>
      </c>
      <c r="Y716" s="2">
        <f>Datenblatt!$I$5</f>
        <v>73.48733784597421</v>
      </c>
      <c r="Z716">
        <f>Datenblatt!$I$13</f>
        <v>79.926562848016317</v>
      </c>
      <c r="AA716">
        <f>Datenblatt!$I$21</f>
        <v>79.953620531215734</v>
      </c>
      <c r="AB716">
        <f>Datenblatt!$I$29</f>
        <v>70.851454876954847</v>
      </c>
      <c r="AC716">
        <f>Datenblatt!$I$37</f>
        <v>75.813025407742586</v>
      </c>
      <c r="AD716" s="7" t="e">
        <f t="shared" si="47"/>
        <v>#DIV/0!</v>
      </c>
    </row>
    <row r="717" spans="10:30" ht="19" x14ac:dyDescent="0.25">
      <c r="J717" s="3" t="e">
        <f>IF(AND($C717=13,Datenblatt!M717&lt;Datenblatt!$R$3),0,IF(AND($C717=14,Datenblatt!M717&lt;Datenblatt!$R$4),0,IF(AND($C717=15,Datenblatt!M717&lt;Datenblatt!$R$5),0,IF(AND($C717=16,Datenblatt!M717&lt;Datenblatt!$R$6),0,IF(AND($C717=12,Datenblatt!M717&lt;Datenblatt!$R$7),0,IF(AND($C717=11,Datenblatt!M717&lt;Datenblatt!$R$8),0,IF(AND($C717=13,Datenblatt!M717&gt;Datenblatt!$Q$3),100,IF(AND($C717=14,Datenblatt!M717&gt;Datenblatt!$Q$4),100,IF(AND($C717=15,Datenblatt!M717&gt;Datenblatt!$Q$5),100,IF(AND($C717=16,Datenblatt!M717&gt;Datenblatt!$Q$6),100,IF(AND($C717=12,Datenblatt!M717&gt;Datenblatt!$Q$7),100,IF(AND($C717=11,Datenblatt!M717&gt;Datenblatt!$Q$8),100,IF(Übersicht!$C717=13,Datenblatt!$B$3*Datenblatt!M717^3+Datenblatt!$C$3*Datenblatt!M717^2+Datenblatt!$D$3*Datenblatt!M717+Datenblatt!$E$3,IF(Übersicht!$C717=14,Datenblatt!$B$4*Datenblatt!M717^3+Datenblatt!$C$4*Datenblatt!M717^2+Datenblatt!$D$4*Datenblatt!M717+Datenblatt!$E$4,IF(Übersicht!$C717=15,Datenblatt!$B$5*Datenblatt!M717^3+Datenblatt!$C$5*Datenblatt!M717^2+Datenblatt!$D$5*Datenblatt!M717+Datenblatt!$E$5,IF(Übersicht!$C717=16,Datenblatt!$B$6*Datenblatt!M717^3+Datenblatt!$C$6*Datenblatt!M717^2+Datenblatt!$D$6*Datenblatt!M717+Datenblatt!$E$6,IF(Übersicht!$C717=12,Datenblatt!$B$7*Datenblatt!M717^3+Datenblatt!$C$7*Datenblatt!M717^2+Datenblatt!$D$7*Datenblatt!M717+Datenblatt!$E$7,IF(Übersicht!$C717=11,Datenblatt!$B$8*Datenblatt!M717^3+Datenblatt!$C$8*Datenblatt!M717^2+Datenblatt!$D$8*Datenblatt!M717+Datenblatt!$E$8,0))))))))))))))))))</f>
        <v>#DIV/0!</v>
      </c>
      <c r="K717" t="e">
        <f>IF(AND(Übersicht!$C717=13,Datenblatt!N717&lt;Datenblatt!$T$3),0,IF(AND(Übersicht!$C717=14,Datenblatt!N717&lt;Datenblatt!$T$4),0,IF(AND(Übersicht!$C717=15,Datenblatt!N717&lt;Datenblatt!$T$5),0,IF(AND(Übersicht!$C717=16,Datenblatt!N717&lt;Datenblatt!$T$6),0,IF(AND(Übersicht!$C717=12,Datenblatt!N717&lt;Datenblatt!$T$7),0,IF(AND(Übersicht!$C717=11,Datenblatt!N717&lt;Datenblatt!$T$8),0,IF(AND($C717=13,Datenblatt!N717&gt;Datenblatt!$S$3),100,IF(AND($C717=14,Datenblatt!N717&gt;Datenblatt!$S$4),100,IF(AND($C717=15,Datenblatt!N717&gt;Datenblatt!$S$5),100,IF(AND($C717=16,Datenblatt!N717&gt;Datenblatt!$S$6),100,IF(AND($C717=12,Datenblatt!N717&gt;Datenblatt!$S$7),100,IF(AND($C717=11,Datenblatt!N717&gt;Datenblatt!$S$8),100,IF(Übersicht!$C717=13,Datenblatt!$B$11*Datenblatt!N717^3+Datenblatt!$C$11*Datenblatt!N717^2+Datenblatt!$D$11*Datenblatt!N717+Datenblatt!$E$11,IF(Übersicht!$C717=14,Datenblatt!$B$12*Datenblatt!N717^3+Datenblatt!$C$12*Datenblatt!N717^2+Datenblatt!$D$12*Datenblatt!N717+Datenblatt!$E$12,IF(Übersicht!$C717=15,Datenblatt!$B$13*Datenblatt!N717^3+Datenblatt!$C$13*Datenblatt!N717^2+Datenblatt!$D$13*Datenblatt!N717+Datenblatt!$E$13,IF(Übersicht!$C717=16,Datenblatt!$B$14*Datenblatt!N717^3+Datenblatt!$C$14*Datenblatt!N717^2+Datenblatt!$D$14*Datenblatt!N717+Datenblatt!$E$14,IF(Übersicht!$C717=12,Datenblatt!$B$15*Datenblatt!N717^3+Datenblatt!$C$15*Datenblatt!N717^2+Datenblatt!$D$15*Datenblatt!N717+Datenblatt!$E$15,IF(Übersicht!$C717=11,Datenblatt!$B$16*Datenblatt!N717^3+Datenblatt!$C$16*Datenblatt!N717^2+Datenblatt!$D$16*Datenblatt!N717+Datenblatt!$E$16,0))))))))))))))))))</f>
        <v>#DIV/0!</v>
      </c>
      <c r="L717">
        <f>IF(AND($C717=13,G717&lt;Datenblatt!$V$3),0,IF(AND($C717=14,G717&lt;Datenblatt!$V$4),0,IF(AND($C717=15,G717&lt;Datenblatt!$V$5),0,IF(AND($C717=16,G717&lt;Datenblatt!$V$6),0,IF(AND($C717=12,G717&lt;Datenblatt!$V$7),0,IF(AND($C717=11,G717&lt;Datenblatt!$V$8),0,IF(AND($C717=13,G717&gt;Datenblatt!$U$3),100,IF(AND($C717=14,G717&gt;Datenblatt!$U$4),100,IF(AND($C717=15,G717&gt;Datenblatt!$U$5),100,IF(AND($C717=16,G717&gt;Datenblatt!$U$6),100,IF(AND($C717=12,G717&gt;Datenblatt!$U$7),100,IF(AND($C717=11,G717&gt;Datenblatt!$U$8),100,IF($C717=13,(Datenblatt!$B$19*Übersicht!G717^3)+(Datenblatt!$C$19*Übersicht!G717^2)+(Datenblatt!$D$19*Übersicht!G717)+Datenblatt!$E$19,IF($C717=14,(Datenblatt!$B$20*Übersicht!G717^3)+(Datenblatt!$C$20*Übersicht!G717^2)+(Datenblatt!$D$20*Übersicht!G717)+Datenblatt!$E$20,IF($C717=15,(Datenblatt!$B$21*Übersicht!G717^3)+(Datenblatt!$C$21*Übersicht!G717^2)+(Datenblatt!$D$21*Übersicht!G717)+Datenblatt!$E$21,IF($C717=16,(Datenblatt!$B$22*Übersicht!G717^3)+(Datenblatt!$C$22*Übersicht!G717^2)+(Datenblatt!$D$22*Übersicht!G717)+Datenblatt!$E$22,IF($C717=12,(Datenblatt!$B$23*Übersicht!G717^3)+(Datenblatt!$C$23*Übersicht!G717^2)+(Datenblatt!$D$23*Übersicht!G717)+Datenblatt!$E$23,IF($C717=11,(Datenblatt!$B$24*Übersicht!G717^3)+(Datenblatt!$C$24*Übersicht!G717^2)+(Datenblatt!$D$24*Übersicht!G717)+Datenblatt!$E$24,0))))))))))))))))))</f>
        <v>0</v>
      </c>
      <c r="M717">
        <f>IF(AND(H717="",C717=11),Datenblatt!$I$26,IF(AND(H717="",C717=12),Datenblatt!$I$26,IF(AND(H717="",C717=16),Datenblatt!$I$27,IF(AND(H717="",C717=15),Datenblatt!$I$26,IF(AND(H717="",C717=14),Datenblatt!$I$26,IF(AND(H717="",C717=13),Datenblatt!$I$26,IF(AND($C717=13,H717&gt;Datenblatt!$X$3),0,IF(AND($C717=14,H717&gt;Datenblatt!$X$4),0,IF(AND($C717=15,H717&gt;Datenblatt!$X$5),0,IF(AND($C717=16,H717&gt;Datenblatt!$X$6),0,IF(AND($C717=12,H717&gt;Datenblatt!$X$7),0,IF(AND($C717=11,H717&gt;Datenblatt!$X$8),0,IF(AND($C717=13,H717&lt;Datenblatt!$W$3),100,IF(AND($C717=14,H717&lt;Datenblatt!$W$4),100,IF(AND($C717=15,H717&lt;Datenblatt!$W$5),100,IF(AND($C717=16,H717&lt;Datenblatt!$W$6),100,IF(AND($C717=12,H717&lt;Datenblatt!$W$7),100,IF(AND($C717=11,H717&lt;Datenblatt!$W$8),100,IF($C717=13,(Datenblatt!$B$27*Übersicht!H717^3)+(Datenblatt!$C$27*Übersicht!H717^2)+(Datenblatt!$D$27*Übersicht!H717)+Datenblatt!$E$27,IF($C717=14,(Datenblatt!$B$28*Übersicht!H717^3)+(Datenblatt!$C$28*Übersicht!H717^2)+(Datenblatt!$D$28*Übersicht!H717)+Datenblatt!$E$28,IF($C717=15,(Datenblatt!$B$29*Übersicht!H717^3)+(Datenblatt!$C$29*Übersicht!H717^2)+(Datenblatt!$D$29*Übersicht!H717)+Datenblatt!$E$29,IF($C717=16,(Datenblatt!$B$30*Übersicht!H717^3)+(Datenblatt!$C$30*Übersicht!H717^2)+(Datenblatt!$D$30*Übersicht!H717)+Datenblatt!$E$30,IF($C717=12,(Datenblatt!$B$31*Übersicht!H717^3)+(Datenblatt!$C$31*Übersicht!H717^2)+(Datenblatt!$D$31*Übersicht!H717)+Datenblatt!$E$31,IF($C717=11,(Datenblatt!$B$32*Übersicht!H717^3)+(Datenblatt!$C$32*Übersicht!H717^2)+(Datenblatt!$D$32*Übersicht!H717)+Datenblatt!$E$32,0))))))))))))))))))))))))</f>
        <v>0</v>
      </c>
      <c r="N717">
        <f>IF(AND(H717="",C717=11),Datenblatt!$I$29,IF(AND(H717="",C717=12),Datenblatt!$I$29,IF(AND(H717="",C717=16),Datenblatt!$I$29,IF(AND(H717="",C717=15),Datenblatt!$I$29,IF(AND(H717="",C717=14),Datenblatt!$I$29,IF(AND(H717="",C717=13),Datenblatt!$I$29,IF(AND($C717=13,H717&gt;Datenblatt!$X$3),0,IF(AND($C717=14,H717&gt;Datenblatt!$X$4),0,IF(AND($C717=15,H717&gt;Datenblatt!$X$5),0,IF(AND($C717=16,H717&gt;Datenblatt!$X$6),0,IF(AND($C717=12,H717&gt;Datenblatt!$X$7),0,IF(AND($C717=11,H717&gt;Datenblatt!$X$8),0,IF(AND($C717=13,H717&lt;Datenblatt!$W$3),100,IF(AND($C717=14,H717&lt;Datenblatt!$W$4),100,IF(AND($C717=15,H717&lt;Datenblatt!$W$5),100,IF(AND($C717=16,H717&lt;Datenblatt!$W$6),100,IF(AND($C717=12,H717&lt;Datenblatt!$W$7),100,IF(AND($C717=11,H717&lt;Datenblatt!$W$8),100,IF($C717=13,(Datenblatt!$B$27*Übersicht!H717^3)+(Datenblatt!$C$27*Übersicht!H717^2)+(Datenblatt!$D$27*Übersicht!H717)+Datenblatt!$E$27,IF($C717=14,(Datenblatt!$B$28*Übersicht!H717^3)+(Datenblatt!$C$28*Übersicht!H717^2)+(Datenblatt!$D$28*Übersicht!H717)+Datenblatt!$E$28,IF($C717=15,(Datenblatt!$B$29*Übersicht!H717^3)+(Datenblatt!$C$29*Übersicht!H717^2)+(Datenblatt!$D$29*Übersicht!H717)+Datenblatt!$E$29,IF($C717=16,(Datenblatt!$B$30*Übersicht!H717^3)+(Datenblatt!$C$30*Übersicht!H717^2)+(Datenblatt!$D$30*Übersicht!H717)+Datenblatt!$E$30,IF($C717=12,(Datenblatt!$B$31*Übersicht!H717^3)+(Datenblatt!$C$31*Übersicht!H717^2)+(Datenblatt!$D$31*Übersicht!H717)+Datenblatt!$E$31,IF($C717=11,(Datenblatt!$B$32*Übersicht!H717^3)+(Datenblatt!$C$32*Übersicht!H717^2)+(Datenblatt!$D$32*Übersicht!H717)+Datenblatt!$E$32,0))))))))))))))))))))))))</f>
        <v>0</v>
      </c>
      <c r="O717" s="2" t="e">
        <f t="shared" si="44"/>
        <v>#DIV/0!</v>
      </c>
      <c r="P717" s="2" t="e">
        <f t="shared" si="45"/>
        <v>#DIV/0!</v>
      </c>
      <c r="R717" s="2"/>
      <c r="S717" s="2">
        <f>Datenblatt!$I$10</f>
        <v>62.816491055091916</v>
      </c>
      <c r="T717" s="2">
        <f>Datenblatt!$I$18</f>
        <v>62.379148900450787</v>
      </c>
      <c r="U717" s="2">
        <f>Datenblatt!$I$26</f>
        <v>55.885385458572635</v>
      </c>
      <c r="V717" s="2">
        <f>Datenblatt!$I$34</f>
        <v>60.727085155488531</v>
      </c>
      <c r="W717" s="7" t="e">
        <f t="shared" si="46"/>
        <v>#DIV/0!</v>
      </c>
      <c r="Y717" s="2">
        <f>Datenblatt!$I$5</f>
        <v>73.48733784597421</v>
      </c>
      <c r="Z717">
        <f>Datenblatt!$I$13</f>
        <v>79.926562848016317</v>
      </c>
      <c r="AA717">
        <f>Datenblatt!$I$21</f>
        <v>79.953620531215734</v>
      </c>
      <c r="AB717">
        <f>Datenblatt!$I$29</f>
        <v>70.851454876954847</v>
      </c>
      <c r="AC717">
        <f>Datenblatt!$I$37</f>
        <v>75.813025407742586</v>
      </c>
      <c r="AD717" s="7" t="e">
        <f t="shared" si="47"/>
        <v>#DIV/0!</v>
      </c>
    </row>
    <row r="718" spans="10:30" ht="19" x14ac:dyDescent="0.25">
      <c r="J718" s="3" t="e">
        <f>IF(AND($C718=13,Datenblatt!M718&lt;Datenblatt!$R$3),0,IF(AND($C718=14,Datenblatt!M718&lt;Datenblatt!$R$4),0,IF(AND($C718=15,Datenblatt!M718&lt;Datenblatt!$R$5),0,IF(AND($C718=16,Datenblatt!M718&lt;Datenblatt!$R$6),0,IF(AND($C718=12,Datenblatt!M718&lt;Datenblatt!$R$7),0,IF(AND($C718=11,Datenblatt!M718&lt;Datenblatt!$R$8),0,IF(AND($C718=13,Datenblatt!M718&gt;Datenblatt!$Q$3),100,IF(AND($C718=14,Datenblatt!M718&gt;Datenblatt!$Q$4),100,IF(AND($C718=15,Datenblatt!M718&gt;Datenblatt!$Q$5),100,IF(AND($C718=16,Datenblatt!M718&gt;Datenblatt!$Q$6),100,IF(AND($C718=12,Datenblatt!M718&gt;Datenblatt!$Q$7),100,IF(AND($C718=11,Datenblatt!M718&gt;Datenblatt!$Q$8),100,IF(Übersicht!$C718=13,Datenblatt!$B$3*Datenblatt!M718^3+Datenblatt!$C$3*Datenblatt!M718^2+Datenblatt!$D$3*Datenblatt!M718+Datenblatt!$E$3,IF(Übersicht!$C718=14,Datenblatt!$B$4*Datenblatt!M718^3+Datenblatt!$C$4*Datenblatt!M718^2+Datenblatt!$D$4*Datenblatt!M718+Datenblatt!$E$4,IF(Übersicht!$C718=15,Datenblatt!$B$5*Datenblatt!M718^3+Datenblatt!$C$5*Datenblatt!M718^2+Datenblatt!$D$5*Datenblatt!M718+Datenblatt!$E$5,IF(Übersicht!$C718=16,Datenblatt!$B$6*Datenblatt!M718^3+Datenblatt!$C$6*Datenblatt!M718^2+Datenblatt!$D$6*Datenblatt!M718+Datenblatt!$E$6,IF(Übersicht!$C718=12,Datenblatt!$B$7*Datenblatt!M718^3+Datenblatt!$C$7*Datenblatt!M718^2+Datenblatt!$D$7*Datenblatt!M718+Datenblatt!$E$7,IF(Übersicht!$C718=11,Datenblatt!$B$8*Datenblatt!M718^3+Datenblatt!$C$8*Datenblatt!M718^2+Datenblatt!$D$8*Datenblatt!M718+Datenblatt!$E$8,0))))))))))))))))))</f>
        <v>#DIV/0!</v>
      </c>
      <c r="K718" t="e">
        <f>IF(AND(Übersicht!$C718=13,Datenblatt!N718&lt;Datenblatt!$T$3),0,IF(AND(Übersicht!$C718=14,Datenblatt!N718&lt;Datenblatt!$T$4),0,IF(AND(Übersicht!$C718=15,Datenblatt!N718&lt;Datenblatt!$T$5),0,IF(AND(Übersicht!$C718=16,Datenblatt!N718&lt;Datenblatt!$T$6),0,IF(AND(Übersicht!$C718=12,Datenblatt!N718&lt;Datenblatt!$T$7),0,IF(AND(Übersicht!$C718=11,Datenblatt!N718&lt;Datenblatt!$T$8),0,IF(AND($C718=13,Datenblatt!N718&gt;Datenblatt!$S$3),100,IF(AND($C718=14,Datenblatt!N718&gt;Datenblatt!$S$4),100,IF(AND($C718=15,Datenblatt!N718&gt;Datenblatt!$S$5),100,IF(AND($C718=16,Datenblatt!N718&gt;Datenblatt!$S$6),100,IF(AND($C718=12,Datenblatt!N718&gt;Datenblatt!$S$7),100,IF(AND($C718=11,Datenblatt!N718&gt;Datenblatt!$S$8),100,IF(Übersicht!$C718=13,Datenblatt!$B$11*Datenblatt!N718^3+Datenblatt!$C$11*Datenblatt!N718^2+Datenblatt!$D$11*Datenblatt!N718+Datenblatt!$E$11,IF(Übersicht!$C718=14,Datenblatt!$B$12*Datenblatt!N718^3+Datenblatt!$C$12*Datenblatt!N718^2+Datenblatt!$D$12*Datenblatt!N718+Datenblatt!$E$12,IF(Übersicht!$C718=15,Datenblatt!$B$13*Datenblatt!N718^3+Datenblatt!$C$13*Datenblatt!N718^2+Datenblatt!$D$13*Datenblatt!N718+Datenblatt!$E$13,IF(Übersicht!$C718=16,Datenblatt!$B$14*Datenblatt!N718^3+Datenblatt!$C$14*Datenblatt!N718^2+Datenblatt!$D$14*Datenblatt!N718+Datenblatt!$E$14,IF(Übersicht!$C718=12,Datenblatt!$B$15*Datenblatt!N718^3+Datenblatt!$C$15*Datenblatt!N718^2+Datenblatt!$D$15*Datenblatt!N718+Datenblatt!$E$15,IF(Übersicht!$C718=11,Datenblatt!$B$16*Datenblatt!N718^3+Datenblatt!$C$16*Datenblatt!N718^2+Datenblatt!$D$16*Datenblatt!N718+Datenblatt!$E$16,0))))))))))))))))))</f>
        <v>#DIV/0!</v>
      </c>
      <c r="L718">
        <f>IF(AND($C718=13,G718&lt;Datenblatt!$V$3),0,IF(AND($C718=14,G718&lt;Datenblatt!$V$4),0,IF(AND($C718=15,G718&lt;Datenblatt!$V$5),0,IF(AND($C718=16,G718&lt;Datenblatt!$V$6),0,IF(AND($C718=12,G718&lt;Datenblatt!$V$7),0,IF(AND($C718=11,G718&lt;Datenblatt!$V$8),0,IF(AND($C718=13,G718&gt;Datenblatt!$U$3),100,IF(AND($C718=14,G718&gt;Datenblatt!$U$4),100,IF(AND($C718=15,G718&gt;Datenblatt!$U$5),100,IF(AND($C718=16,G718&gt;Datenblatt!$U$6),100,IF(AND($C718=12,G718&gt;Datenblatt!$U$7),100,IF(AND($C718=11,G718&gt;Datenblatt!$U$8),100,IF($C718=13,(Datenblatt!$B$19*Übersicht!G718^3)+(Datenblatt!$C$19*Übersicht!G718^2)+(Datenblatt!$D$19*Übersicht!G718)+Datenblatt!$E$19,IF($C718=14,(Datenblatt!$B$20*Übersicht!G718^3)+(Datenblatt!$C$20*Übersicht!G718^2)+(Datenblatt!$D$20*Übersicht!G718)+Datenblatt!$E$20,IF($C718=15,(Datenblatt!$B$21*Übersicht!G718^3)+(Datenblatt!$C$21*Übersicht!G718^2)+(Datenblatt!$D$21*Übersicht!G718)+Datenblatt!$E$21,IF($C718=16,(Datenblatt!$B$22*Übersicht!G718^3)+(Datenblatt!$C$22*Übersicht!G718^2)+(Datenblatt!$D$22*Übersicht!G718)+Datenblatt!$E$22,IF($C718=12,(Datenblatt!$B$23*Übersicht!G718^3)+(Datenblatt!$C$23*Übersicht!G718^2)+(Datenblatt!$D$23*Übersicht!G718)+Datenblatt!$E$23,IF($C718=11,(Datenblatt!$B$24*Übersicht!G718^3)+(Datenblatt!$C$24*Übersicht!G718^2)+(Datenblatt!$D$24*Übersicht!G718)+Datenblatt!$E$24,0))))))))))))))))))</f>
        <v>0</v>
      </c>
      <c r="M718">
        <f>IF(AND(H718="",C718=11),Datenblatt!$I$26,IF(AND(H718="",C718=12),Datenblatt!$I$26,IF(AND(H718="",C718=16),Datenblatt!$I$27,IF(AND(H718="",C718=15),Datenblatt!$I$26,IF(AND(H718="",C718=14),Datenblatt!$I$26,IF(AND(H718="",C718=13),Datenblatt!$I$26,IF(AND($C718=13,H718&gt;Datenblatt!$X$3),0,IF(AND($C718=14,H718&gt;Datenblatt!$X$4),0,IF(AND($C718=15,H718&gt;Datenblatt!$X$5),0,IF(AND($C718=16,H718&gt;Datenblatt!$X$6),0,IF(AND($C718=12,H718&gt;Datenblatt!$X$7),0,IF(AND($C718=11,H718&gt;Datenblatt!$X$8),0,IF(AND($C718=13,H718&lt;Datenblatt!$W$3),100,IF(AND($C718=14,H718&lt;Datenblatt!$W$4),100,IF(AND($C718=15,H718&lt;Datenblatt!$W$5),100,IF(AND($C718=16,H718&lt;Datenblatt!$W$6),100,IF(AND($C718=12,H718&lt;Datenblatt!$W$7),100,IF(AND($C718=11,H718&lt;Datenblatt!$W$8),100,IF($C718=13,(Datenblatt!$B$27*Übersicht!H718^3)+(Datenblatt!$C$27*Übersicht!H718^2)+(Datenblatt!$D$27*Übersicht!H718)+Datenblatt!$E$27,IF($C718=14,(Datenblatt!$B$28*Übersicht!H718^3)+(Datenblatt!$C$28*Übersicht!H718^2)+(Datenblatt!$D$28*Übersicht!H718)+Datenblatt!$E$28,IF($C718=15,(Datenblatt!$B$29*Übersicht!H718^3)+(Datenblatt!$C$29*Übersicht!H718^2)+(Datenblatt!$D$29*Übersicht!H718)+Datenblatt!$E$29,IF($C718=16,(Datenblatt!$B$30*Übersicht!H718^3)+(Datenblatt!$C$30*Übersicht!H718^2)+(Datenblatt!$D$30*Übersicht!H718)+Datenblatt!$E$30,IF($C718=12,(Datenblatt!$B$31*Übersicht!H718^3)+(Datenblatt!$C$31*Übersicht!H718^2)+(Datenblatt!$D$31*Übersicht!H718)+Datenblatt!$E$31,IF($C718=11,(Datenblatt!$B$32*Übersicht!H718^3)+(Datenblatt!$C$32*Übersicht!H718^2)+(Datenblatt!$D$32*Übersicht!H718)+Datenblatt!$E$32,0))))))))))))))))))))))))</f>
        <v>0</v>
      </c>
      <c r="N718">
        <f>IF(AND(H718="",C718=11),Datenblatt!$I$29,IF(AND(H718="",C718=12),Datenblatt!$I$29,IF(AND(H718="",C718=16),Datenblatt!$I$29,IF(AND(H718="",C718=15),Datenblatt!$I$29,IF(AND(H718="",C718=14),Datenblatt!$I$29,IF(AND(H718="",C718=13),Datenblatt!$I$29,IF(AND($C718=13,H718&gt;Datenblatt!$X$3),0,IF(AND($C718=14,H718&gt;Datenblatt!$X$4),0,IF(AND($C718=15,H718&gt;Datenblatt!$X$5),0,IF(AND($C718=16,H718&gt;Datenblatt!$X$6),0,IF(AND($C718=12,H718&gt;Datenblatt!$X$7),0,IF(AND($C718=11,H718&gt;Datenblatt!$X$8),0,IF(AND($C718=13,H718&lt;Datenblatt!$W$3),100,IF(AND($C718=14,H718&lt;Datenblatt!$W$4),100,IF(AND($C718=15,H718&lt;Datenblatt!$W$5),100,IF(AND($C718=16,H718&lt;Datenblatt!$W$6),100,IF(AND($C718=12,H718&lt;Datenblatt!$W$7),100,IF(AND($C718=11,H718&lt;Datenblatt!$W$8),100,IF($C718=13,(Datenblatt!$B$27*Übersicht!H718^3)+(Datenblatt!$C$27*Übersicht!H718^2)+(Datenblatt!$D$27*Übersicht!H718)+Datenblatt!$E$27,IF($C718=14,(Datenblatt!$B$28*Übersicht!H718^3)+(Datenblatt!$C$28*Übersicht!H718^2)+(Datenblatt!$D$28*Übersicht!H718)+Datenblatt!$E$28,IF($C718=15,(Datenblatt!$B$29*Übersicht!H718^3)+(Datenblatt!$C$29*Übersicht!H718^2)+(Datenblatt!$D$29*Übersicht!H718)+Datenblatt!$E$29,IF($C718=16,(Datenblatt!$B$30*Übersicht!H718^3)+(Datenblatt!$C$30*Übersicht!H718^2)+(Datenblatt!$D$30*Übersicht!H718)+Datenblatt!$E$30,IF($C718=12,(Datenblatt!$B$31*Übersicht!H718^3)+(Datenblatt!$C$31*Übersicht!H718^2)+(Datenblatt!$D$31*Übersicht!H718)+Datenblatt!$E$31,IF($C718=11,(Datenblatt!$B$32*Übersicht!H718^3)+(Datenblatt!$C$32*Übersicht!H718^2)+(Datenblatt!$D$32*Übersicht!H718)+Datenblatt!$E$32,0))))))))))))))))))))))))</f>
        <v>0</v>
      </c>
      <c r="O718" s="2" t="e">
        <f t="shared" si="44"/>
        <v>#DIV/0!</v>
      </c>
      <c r="P718" s="2" t="e">
        <f t="shared" si="45"/>
        <v>#DIV/0!</v>
      </c>
      <c r="R718" s="2"/>
      <c r="S718" s="2">
        <f>Datenblatt!$I$10</f>
        <v>62.816491055091916</v>
      </c>
      <c r="T718" s="2">
        <f>Datenblatt!$I$18</f>
        <v>62.379148900450787</v>
      </c>
      <c r="U718" s="2">
        <f>Datenblatt!$I$26</f>
        <v>55.885385458572635</v>
      </c>
      <c r="V718" s="2">
        <f>Datenblatt!$I$34</f>
        <v>60.727085155488531</v>
      </c>
      <c r="W718" s="7" t="e">
        <f t="shared" si="46"/>
        <v>#DIV/0!</v>
      </c>
      <c r="Y718" s="2">
        <f>Datenblatt!$I$5</f>
        <v>73.48733784597421</v>
      </c>
      <c r="Z718">
        <f>Datenblatt!$I$13</f>
        <v>79.926562848016317</v>
      </c>
      <c r="AA718">
        <f>Datenblatt!$I$21</f>
        <v>79.953620531215734</v>
      </c>
      <c r="AB718">
        <f>Datenblatt!$I$29</f>
        <v>70.851454876954847</v>
      </c>
      <c r="AC718">
        <f>Datenblatt!$I$37</f>
        <v>75.813025407742586</v>
      </c>
      <c r="AD718" s="7" t="e">
        <f t="shared" si="47"/>
        <v>#DIV/0!</v>
      </c>
    </row>
    <row r="719" spans="10:30" ht="19" x14ac:dyDescent="0.25">
      <c r="J719" s="3" t="e">
        <f>IF(AND($C719=13,Datenblatt!M719&lt;Datenblatt!$R$3),0,IF(AND($C719=14,Datenblatt!M719&lt;Datenblatt!$R$4),0,IF(AND($C719=15,Datenblatt!M719&lt;Datenblatt!$R$5),0,IF(AND($C719=16,Datenblatt!M719&lt;Datenblatt!$R$6),0,IF(AND($C719=12,Datenblatt!M719&lt;Datenblatt!$R$7),0,IF(AND($C719=11,Datenblatt!M719&lt;Datenblatt!$R$8),0,IF(AND($C719=13,Datenblatt!M719&gt;Datenblatt!$Q$3),100,IF(AND($C719=14,Datenblatt!M719&gt;Datenblatt!$Q$4),100,IF(AND($C719=15,Datenblatt!M719&gt;Datenblatt!$Q$5),100,IF(AND($C719=16,Datenblatt!M719&gt;Datenblatt!$Q$6),100,IF(AND($C719=12,Datenblatt!M719&gt;Datenblatt!$Q$7),100,IF(AND($C719=11,Datenblatt!M719&gt;Datenblatt!$Q$8),100,IF(Übersicht!$C719=13,Datenblatt!$B$3*Datenblatt!M719^3+Datenblatt!$C$3*Datenblatt!M719^2+Datenblatt!$D$3*Datenblatt!M719+Datenblatt!$E$3,IF(Übersicht!$C719=14,Datenblatt!$B$4*Datenblatt!M719^3+Datenblatt!$C$4*Datenblatt!M719^2+Datenblatt!$D$4*Datenblatt!M719+Datenblatt!$E$4,IF(Übersicht!$C719=15,Datenblatt!$B$5*Datenblatt!M719^3+Datenblatt!$C$5*Datenblatt!M719^2+Datenblatt!$D$5*Datenblatt!M719+Datenblatt!$E$5,IF(Übersicht!$C719=16,Datenblatt!$B$6*Datenblatt!M719^3+Datenblatt!$C$6*Datenblatt!M719^2+Datenblatt!$D$6*Datenblatt!M719+Datenblatt!$E$6,IF(Übersicht!$C719=12,Datenblatt!$B$7*Datenblatt!M719^3+Datenblatt!$C$7*Datenblatt!M719^2+Datenblatt!$D$7*Datenblatt!M719+Datenblatt!$E$7,IF(Übersicht!$C719=11,Datenblatt!$B$8*Datenblatt!M719^3+Datenblatt!$C$8*Datenblatt!M719^2+Datenblatt!$D$8*Datenblatt!M719+Datenblatt!$E$8,0))))))))))))))))))</f>
        <v>#DIV/0!</v>
      </c>
      <c r="K719" t="e">
        <f>IF(AND(Übersicht!$C719=13,Datenblatt!N719&lt;Datenblatt!$T$3),0,IF(AND(Übersicht!$C719=14,Datenblatt!N719&lt;Datenblatt!$T$4),0,IF(AND(Übersicht!$C719=15,Datenblatt!N719&lt;Datenblatt!$T$5),0,IF(AND(Übersicht!$C719=16,Datenblatt!N719&lt;Datenblatt!$T$6),0,IF(AND(Übersicht!$C719=12,Datenblatt!N719&lt;Datenblatt!$T$7),0,IF(AND(Übersicht!$C719=11,Datenblatt!N719&lt;Datenblatt!$T$8),0,IF(AND($C719=13,Datenblatt!N719&gt;Datenblatt!$S$3),100,IF(AND($C719=14,Datenblatt!N719&gt;Datenblatt!$S$4),100,IF(AND($C719=15,Datenblatt!N719&gt;Datenblatt!$S$5),100,IF(AND($C719=16,Datenblatt!N719&gt;Datenblatt!$S$6),100,IF(AND($C719=12,Datenblatt!N719&gt;Datenblatt!$S$7),100,IF(AND($C719=11,Datenblatt!N719&gt;Datenblatt!$S$8),100,IF(Übersicht!$C719=13,Datenblatt!$B$11*Datenblatt!N719^3+Datenblatt!$C$11*Datenblatt!N719^2+Datenblatt!$D$11*Datenblatt!N719+Datenblatt!$E$11,IF(Übersicht!$C719=14,Datenblatt!$B$12*Datenblatt!N719^3+Datenblatt!$C$12*Datenblatt!N719^2+Datenblatt!$D$12*Datenblatt!N719+Datenblatt!$E$12,IF(Übersicht!$C719=15,Datenblatt!$B$13*Datenblatt!N719^3+Datenblatt!$C$13*Datenblatt!N719^2+Datenblatt!$D$13*Datenblatt!N719+Datenblatt!$E$13,IF(Übersicht!$C719=16,Datenblatt!$B$14*Datenblatt!N719^3+Datenblatt!$C$14*Datenblatt!N719^2+Datenblatt!$D$14*Datenblatt!N719+Datenblatt!$E$14,IF(Übersicht!$C719=12,Datenblatt!$B$15*Datenblatt!N719^3+Datenblatt!$C$15*Datenblatt!N719^2+Datenblatt!$D$15*Datenblatt!N719+Datenblatt!$E$15,IF(Übersicht!$C719=11,Datenblatt!$B$16*Datenblatt!N719^3+Datenblatt!$C$16*Datenblatt!N719^2+Datenblatt!$D$16*Datenblatt!N719+Datenblatt!$E$16,0))))))))))))))))))</f>
        <v>#DIV/0!</v>
      </c>
      <c r="L719">
        <f>IF(AND($C719=13,G719&lt;Datenblatt!$V$3),0,IF(AND($C719=14,G719&lt;Datenblatt!$V$4),0,IF(AND($C719=15,G719&lt;Datenblatt!$V$5),0,IF(AND($C719=16,G719&lt;Datenblatt!$V$6),0,IF(AND($C719=12,G719&lt;Datenblatt!$V$7),0,IF(AND($C719=11,G719&lt;Datenblatt!$V$8),0,IF(AND($C719=13,G719&gt;Datenblatt!$U$3),100,IF(AND($C719=14,G719&gt;Datenblatt!$U$4),100,IF(AND($C719=15,G719&gt;Datenblatt!$U$5),100,IF(AND($C719=16,G719&gt;Datenblatt!$U$6),100,IF(AND($C719=12,G719&gt;Datenblatt!$U$7),100,IF(AND($C719=11,G719&gt;Datenblatt!$U$8),100,IF($C719=13,(Datenblatt!$B$19*Übersicht!G719^3)+(Datenblatt!$C$19*Übersicht!G719^2)+(Datenblatt!$D$19*Übersicht!G719)+Datenblatt!$E$19,IF($C719=14,(Datenblatt!$B$20*Übersicht!G719^3)+(Datenblatt!$C$20*Übersicht!G719^2)+(Datenblatt!$D$20*Übersicht!G719)+Datenblatt!$E$20,IF($C719=15,(Datenblatt!$B$21*Übersicht!G719^3)+(Datenblatt!$C$21*Übersicht!G719^2)+(Datenblatt!$D$21*Übersicht!G719)+Datenblatt!$E$21,IF($C719=16,(Datenblatt!$B$22*Übersicht!G719^3)+(Datenblatt!$C$22*Übersicht!G719^2)+(Datenblatt!$D$22*Übersicht!G719)+Datenblatt!$E$22,IF($C719=12,(Datenblatt!$B$23*Übersicht!G719^3)+(Datenblatt!$C$23*Übersicht!G719^2)+(Datenblatt!$D$23*Übersicht!G719)+Datenblatt!$E$23,IF($C719=11,(Datenblatt!$B$24*Übersicht!G719^3)+(Datenblatt!$C$24*Übersicht!G719^2)+(Datenblatt!$D$24*Übersicht!G719)+Datenblatt!$E$24,0))))))))))))))))))</f>
        <v>0</v>
      </c>
      <c r="M719">
        <f>IF(AND(H719="",C719=11),Datenblatt!$I$26,IF(AND(H719="",C719=12),Datenblatt!$I$26,IF(AND(H719="",C719=16),Datenblatt!$I$27,IF(AND(H719="",C719=15),Datenblatt!$I$26,IF(AND(H719="",C719=14),Datenblatt!$I$26,IF(AND(H719="",C719=13),Datenblatt!$I$26,IF(AND($C719=13,H719&gt;Datenblatt!$X$3),0,IF(AND($C719=14,H719&gt;Datenblatt!$X$4),0,IF(AND($C719=15,H719&gt;Datenblatt!$X$5),0,IF(AND($C719=16,H719&gt;Datenblatt!$X$6),0,IF(AND($C719=12,H719&gt;Datenblatt!$X$7),0,IF(AND($C719=11,H719&gt;Datenblatt!$X$8),0,IF(AND($C719=13,H719&lt;Datenblatt!$W$3),100,IF(AND($C719=14,H719&lt;Datenblatt!$W$4),100,IF(AND($C719=15,H719&lt;Datenblatt!$W$5),100,IF(AND($C719=16,H719&lt;Datenblatt!$W$6),100,IF(AND($C719=12,H719&lt;Datenblatt!$W$7),100,IF(AND($C719=11,H719&lt;Datenblatt!$W$8),100,IF($C719=13,(Datenblatt!$B$27*Übersicht!H719^3)+(Datenblatt!$C$27*Übersicht!H719^2)+(Datenblatt!$D$27*Übersicht!H719)+Datenblatt!$E$27,IF($C719=14,(Datenblatt!$B$28*Übersicht!H719^3)+(Datenblatt!$C$28*Übersicht!H719^2)+(Datenblatt!$D$28*Übersicht!H719)+Datenblatt!$E$28,IF($C719=15,(Datenblatt!$B$29*Übersicht!H719^3)+(Datenblatt!$C$29*Übersicht!H719^2)+(Datenblatt!$D$29*Übersicht!H719)+Datenblatt!$E$29,IF($C719=16,(Datenblatt!$B$30*Übersicht!H719^3)+(Datenblatt!$C$30*Übersicht!H719^2)+(Datenblatt!$D$30*Übersicht!H719)+Datenblatt!$E$30,IF($C719=12,(Datenblatt!$B$31*Übersicht!H719^3)+(Datenblatt!$C$31*Übersicht!H719^2)+(Datenblatt!$D$31*Übersicht!H719)+Datenblatt!$E$31,IF($C719=11,(Datenblatt!$B$32*Übersicht!H719^3)+(Datenblatt!$C$32*Übersicht!H719^2)+(Datenblatt!$D$32*Übersicht!H719)+Datenblatt!$E$32,0))))))))))))))))))))))))</f>
        <v>0</v>
      </c>
      <c r="N719">
        <f>IF(AND(H719="",C719=11),Datenblatt!$I$29,IF(AND(H719="",C719=12),Datenblatt!$I$29,IF(AND(H719="",C719=16),Datenblatt!$I$29,IF(AND(H719="",C719=15),Datenblatt!$I$29,IF(AND(H719="",C719=14),Datenblatt!$I$29,IF(AND(H719="",C719=13),Datenblatt!$I$29,IF(AND($C719=13,H719&gt;Datenblatt!$X$3),0,IF(AND($C719=14,H719&gt;Datenblatt!$X$4),0,IF(AND($C719=15,H719&gt;Datenblatt!$X$5),0,IF(AND($C719=16,H719&gt;Datenblatt!$X$6),0,IF(AND($C719=12,H719&gt;Datenblatt!$X$7),0,IF(AND($C719=11,H719&gt;Datenblatt!$X$8),0,IF(AND($C719=13,H719&lt;Datenblatt!$W$3),100,IF(AND($C719=14,H719&lt;Datenblatt!$W$4),100,IF(AND($C719=15,H719&lt;Datenblatt!$W$5),100,IF(AND($C719=16,H719&lt;Datenblatt!$W$6),100,IF(AND($C719=12,H719&lt;Datenblatt!$W$7),100,IF(AND($C719=11,H719&lt;Datenblatt!$W$8),100,IF($C719=13,(Datenblatt!$B$27*Übersicht!H719^3)+(Datenblatt!$C$27*Übersicht!H719^2)+(Datenblatt!$D$27*Übersicht!H719)+Datenblatt!$E$27,IF($C719=14,(Datenblatt!$B$28*Übersicht!H719^3)+(Datenblatt!$C$28*Übersicht!H719^2)+(Datenblatt!$D$28*Übersicht!H719)+Datenblatt!$E$28,IF($C719=15,(Datenblatt!$B$29*Übersicht!H719^3)+(Datenblatt!$C$29*Übersicht!H719^2)+(Datenblatt!$D$29*Übersicht!H719)+Datenblatt!$E$29,IF($C719=16,(Datenblatt!$B$30*Übersicht!H719^3)+(Datenblatt!$C$30*Übersicht!H719^2)+(Datenblatt!$D$30*Übersicht!H719)+Datenblatt!$E$30,IF($C719=12,(Datenblatt!$B$31*Übersicht!H719^3)+(Datenblatt!$C$31*Übersicht!H719^2)+(Datenblatt!$D$31*Übersicht!H719)+Datenblatt!$E$31,IF($C719=11,(Datenblatt!$B$32*Übersicht!H719^3)+(Datenblatt!$C$32*Übersicht!H719^2)+(Datenblatt!$D$32*Übersicht!H719)+Datenblatt!$E$32,0))))))))))))))))))))))))</f>
        <v>0</v>
      </c>
      <c r="O719" s="2" t="e">
        <f t="shared" si="44"/>
        <v>#DIV/0!</v>
      </c>
      <c r="P719" s="2" t="e">
        <f t="shared" si="45"/>
        <v>#DIV/0!</v>
      </c>
      <c r="R719" s="2"/>
      <c r="S719" s="2">
        <f>Datenblatt!$I$10</f>
        <v>62.816491055091916</v>
      </c>
      <c r="T719" s="2">
        <f>Datenblatt!$I$18</f>
        <v>62.379148900450787</v>
      </c>
      <c r="U719" s="2">
        <f>Datenblatt!$I$26</f>
        <v>55.885385458572635</v>
      </c>
      <c r="V719" s="2">
        <f>Datenblatt!$I$34</f>
        <v>60.727085155488531</v>
      </c>
      <c r="W719" s="7" t="e">
        <f t="shared" si="46"/>
        <v>#DIV/0!</v>
      </c>
      <c r="Y719" s="2">
        <f>Datenblatt!$I$5</f>
        <v>73.48733784597421</v>
      </c>
      <c r="Z719">
        <f>Datenblatt!$I$13</f>
        <v>79.926562848016317</v>
      </c>
      <c r="AA719">
        <f>Datenblatt!$I$21</f>
        <v>79.953620531215734</v>
      </c>
      <c r="AB719">
        <f>Datenblatt!$I$29</f>
        <v>70.851454876954847</v>
      </c>
      <c r="AC719">
        <f>Datenblatt!$I$37</f>
        <v>75.813025407742586</v>
      </c>
      <c r="AD719" s="7" t="e">
        <f t="shared" si="47"/>
        <v>#DIV/0!</v>
      </c>
    </row>
    <row r="720" spans="10:30" ht="19" x14ac:dyDescent="0.25">
      <c r="J720" s="3" t="e">
        <f>IF(AND($C720=13,Datenblatt!M720&lt;Datenblatt!$R$3),0,IF(AND($C720=14,Datenblatt!M720&lt;Datenblatt!$R$4),0,IF(AND($C720=15,Datenblatt!M720&lt;Datenblatt!$R$5),0,IF(AND($C720=16,Datenblatt!M720&lt;Datenblatt!$R$6),0,IF(AND($C720=12,Datenblatt!M720&lt;Datenblatt!$R$7),0,IF(AND($C720=11,Datenblatt!M720&lt;Datenblatt!$R$8),0,IF(AND($C720=13,Datenblatt!M720&gt;Datenblatt!$Q$3),100,IF(AND($C720=14,Datenblatt!M720&gt;Datenblatt!$Q$4),100,IF(AND($C720=15,Datenblatt!M720&gt;Datenblatt!$Q$5),100,IF(AND($C720=16,Datenblatt!M720&gt;Datenblatt!$Q$6),100,IF(AND($C720=12,Datenblatt!M720&gt;Datenblatt!$Q$7),100,IF(AND($C720=11,Datenblatt!M720&gt;Datenblatt!$Q$8),100,IF(Übersicht!$C720=13,Datenblatt!$B$3*Datenblatt!M720^3+Datenblatt!$C$3*Datenblatt!M720^2+Datenblatt!$D$3*Datenblatt!M720+Datenblatt!$E$3,IF(Übersicht!$C720=14,Datenblatt!$B$4*Datenblatt!M720^3+Datenblatt!$C$4*Datenblatt!M720^2+Datenblatt!$D$4*Datenblatt!M720+Datenblatt!$E$4,IF(Übersicht!$C720=15,Datenblatt!$B$5*Datenblatt!M720^3+Datenblatt!$C$5*Datenblatt!M720^2+Datenblatt!$D$5*Datenblatt!M720+Datenblatt!$E$5,IF(Übersicht!$C720=16,Datenblatt!$B$6*Datenblatt!M720^3+Datenblatt!$C$6*Datenblatt!M720^2+Datenblatt!$D$6*Datenblatt!M720+Datenblatt!$E$6,IF(Übersicht!$C720=12,Datenblatt!$B$7*Datenblatt!M720^3+Datenblatt!$C$7*Datenblatt!M720^2+Datenblatt!$D$7*Datenblatt!M720+Datenblatt!$E$7,IF(Übersicht!$C720=11,Datenblatt!$B$8*Datenblatt!M720^3+Datenblatt!$C$8*Datenblatt!M720^2+Datenblatt!$D$8*Datenblatt!M720+Datenblatt!$E$8,0))))))))))))))))))</f>
        <v>#DIV/0!</v>
      </c>
      <c r="K720" t="e">
        <f>IF(AND(Übersicht!$C720=13,Datenblatt!N720&lt;Datenblatt!$T$3),0,IF(AND(Übersicht!$C720=14,Datenblatt!N720&lt;Datenblatt!$T$4),0,IF(AND(Übersicht!$C720=15,Datenblatt!N720&lt;Datenblatt!$T$5),0,IF(AND(Übersicht!$C720=16,Datenblatt!N720&lt;Datenblatt!$T$6),0,IF(AND(Übersicht!$C720=12,Datenblatt!N720&lt;Datenblatt!$T$7),0,IF(AND(Übersicht!$C720=11,Datenblatt!N720&lt;Datenblatt!$T$8),0,IF(AND($C720=13,Datenblatt!N720&gt;Datenblatt!$S$3),100,IF(AND($C720=14,Datenblatt!N720&gt;Datenblatt!$S$4),100,IF(AND($C720=15,Datenblatt!N720&gt;Datenblatt!$S$5),100,IF(AND($C720=16,Datenblatt!N720&gt;Datenblatt!$S$6),100,IF(AND($C720=12,Datenblatt!N720&gt;Datenblatt!$S$7),100,IF(AND($C720=11,Datenblatt!N720&gt;Datenblatt!$S$8),100,IF(Übersicht!$C720=13,Datenblatt!$B$11*Datenblatt!N720^3+Datenblatt!$C$11*Datenblatt!N720^2+Datenblatt!$D$11*Datenblatt!N720+Datenblatt!$E$11,IF(Übersicht!$C720=14,Datenblatt!$B$12*Datenblatt!N720^3+Datenblatt!$C$12*Datenblatt!N720^2+Datenblatt!$D$12*Datenblatt!N720+Datenblatt!$E$12,IF(Übersicht!$C720=15,Datenblatt!$B$13*Datenblatt!N720^3+Datenblatt!$C$13*Datenblatt!N720^2+Datenblatt!$D$13*Datenblatt!N720+Datenblatt!$E$13,IF(Übersicht!$C720=16,Datenblatt!$B$14*Datenblatt!N720^3+Datenblatt!$C$14*Datenblatt!N720^2+Datenblatt!$D$14*Datenblatt!N720+Datenblatt!$E$14,IF(Übersicht!$C720=12,Datenblatt!$B$15*Datenblatt!N720^3+Datenblatt!$C$15*Datenblatt!N720^2+Datenblatt!$D$15*Datenblatt!N720+Datenblatt!$E$15,IF(Übersicht!$C720=11,Datenblatt!$B$16*Datenblatt!N720^3+Datenblatt!$C$16*Datenblatt!N720^2+Datenblatt!$D$16*Datenblatt!N720+Datenblatt!$E$16,0))))))))))))))))))</f>
        <v>#DIV/0!</v>
      </c>
      <c r="L720">
        <f>IF(AND($C720=13,G720&lt;Datenblatt!$V$3),0,IF(AND($C720=14,G720&lt;Datenblatt!$V$4),0,IF(AND($C720=15,G720&lt;Datenblatt!$V$5),0,IF(AND($C720=16,G720&lt;Datenblatt!$V$6),0,IF(AND($C720=12,G720&lt;Datenblatt!$V$7),0,IF(AND($C720=11,G720&lt;Datenblatt!$V$8),0,IF(AND($C720=13,G720&gt;Datenblatt!$U$3),100,IF(AND($C720=14,G720&gt;Datenblatt!$U$4),100,IF(AND($C720=15,G720&gt;Datenblatt!$U$5),100,IF(AND($C720=16,G720&gt;Datenblatt!$U$6),100,IF(AND($C720=12,G720&gt;Datenblatt!$U$7),100,IF(AND($C720=11,G720&gt;Datenblatt!$U$8),100,IF($C720=13,(Datenblatt!$B$19*Übersicht!G720^3)+(Datenblatt!$C$19*Übersicht!G720^2)+(Datenblatt!$D$19*Übersicht!G720)+Datenblatt!$E$19,IF($C720=14,(Datenblatt!$B$20*Übersicht!G720^3)+(Datenblatt!$C$20*Übersicht!G720^2)+(Datenblatt!$D$20*Übersicht!G720)+Datenblatt!$E$20,IF($C720=15,(Datenblatt!$B$21*Übersicht!G720^3)+(Datenblatt!$C$21*Übersicht!G720^2)+(Datenblatt!$D$21*Übersicht!G720)+Datenblatt!$E$21,IF($C720=16,(Datenblatt!$B$22*Übersicht!G720^3)+(Datenblatt!$C$22*Übersicht!G720^2)+(Datenblatt!$D$22*Übersicht!G720)+Datenblatt!$E$22,IF($C720=12,(Datenblatt!$B$23*Übersicht!G720^3)+(Datenblatt!$C$23*Übersicht!G720^2)+(Datenblatt!$D$23*Übersicht!G720)+Datenblatt!$E$23,IF($C720=11,(Datenblatt!$B$24*Übersicht!G720^3)+(Datenblatt!$C$24*Übersicht!G720^2)+(Datenblatt!$D$24*Übersicht!G720)+Datenblatt!$E$24,0))))))))))))))))))</f>
        <v>0</v>
      </c>
      <c r="M720">
        <f>IF(AND(H720="",C720=11),Datenblatt!$I$26,IF(AND(H720="",C720=12),Datenblatt!$I$26,IF(AND(H720="",C720=16),Datenblatt!$I$27,IF(AND(H720="",C720=15),Datenblatt!$I$26,IF(AND(H720="",C720=14),Datenblatt!$I$26,IF(AND(H720="",C720=13),Datenblatt!$I$26,IF(AND($C720=13,H720&gt;Datenblatt!$X$3),0,IF(AND($C720=14,H720&gt;Datenblatt!$X$4),0,IF(AND($C720=15,H720&gt;Datenblatt!$X$5),0,IF(AND($C720=16,H720&gt;Datenblatt!$X$6),0,IF(AND($C720=12,H720&gt;Datenblatt!$X$7),0,IF(AND($C720=11,H720&gt;Datenblatt!$X$8),0,IF(AND($C720=13,H720&lt;Datenblatt!$W$3),100,IF(AND($C720=14,H720&lt;Datenblatt!$W$4),100,IF(AND($C720=15,H720&lt;Datenblatt!$W$5),100,IF(AND($C720=16,H720&lt;Datenblatt!$W$6),100,IF(AND($C720=12,H720&lt;Datenblatt!$W$7),100,IF(AND($C720=11,H720&lt;Datenblatt!$W$8),100,IF($C720=13,(Datenblatt!$B$27*Übersicht!H720^3)+(Datenblatt!$C$27*Übersicht!H720^2)+(Datenblatt!$D$27*Übersicht!H720)+Datenblatt!$E$27,IF($C720=14,(Datenblatt!$B$28*Übersicht!H720^3)+(Datenblatt!$C$28*Übersicht!H720^2)+(Datenblatt!$D$28*Übersicht!H720)+Datenblatt!$E$28,IF($C720=15,(Datenblatt!$B$29*Übersicht!H720^3)+(Datenblatt!$C$29*Übersicht!H720^2)+(Datenblatt!$D$29*Übersicht!H720)+Datenblatt!$E$29,IF($C720=16,(Datenblatt!$B$30*Übersicht!H720^3)+(Datenblatt!$C$30*Übersicht!H720^2)+(Datenblatt!$D$30*Übersicht!H720)+Datenblatt!$E$30,IF($C720=12,(Datenblatt!$B$31*Übersicht!H720^3)+(Datenblatt!$C$31*Übersicht!H720^2)+(Datenblatt!$D$31*Übersicht!H720)+Datenblatt!$E$31,IF($C720=11,(Datenblatt!$B$32*Übersicht!H720^3)+(Datenblatt!$C$32*Übersicht!H720^2)+(Datenblatt!$D$32*Übersicht!H720)+Datenblatt!$E$32,0))))))))))))))))))))))))</f>
        <v>0</v>
      </c>
      <c r="N720">
        <f>IF(AND(H720="",C720=11),Datenblatt!$I$29,IF(AND(H720="",C720=12),Datenblatt!$I$29,IF(AND(H720="",C720=16),Datenblatt!$I$29,IF(AND(H720="",C720=15),Datenblatt!$I$29,IF(AND(H720="",C720=14),Datenblatt!$I$29,IF(AND(H720="",C720=13),Datenblatt!$I$29,IF(AND($C720=13,H720&gt;Datenblatt!$X$3),0,IF(AND($C720=14,H720&gt;Datenblatt!$X$4),0,IF(AND($C720=15,H720&gt;Datenblatt!$X$5),0,IF(AND($C720=16,H720&gt;Datenblatt!$X$6),0,IF(AND($C720=12,H720&gt;Datenblatt!$X$7),0,IF(AND($C720=11,H720&gt;Datenblatt!$X$8),0,IF(AND($C720=13,H720&lt;Datenblatt!$W$3),100,IF(AND($C720=14,H720&lt;Datenblatt!$W$4),100,IF(AND($C720=15,H720&lt;Datenblatt!$W$5),100,IF(AND($C720=16,H720&lt;Datenblatt!$W$6),100,IF(AND($C720=12,H720&lt;Datenblatt!$W$7),100,IF(AND($C720=11,H720&lt;Datenblatt!$W$8),100,IF($C720=13,(Datenblatt!$B$27*Übersicht!H720^3)+(Datenblatt!$C$27*Übersicht!H720^2)+(Datenblatt!$D$27*Übersicht!H720)+Datenblatt!$E$27,IF($C720=14,(Datenblatt!$B$28*Übersicht!H720^3)+(Datenblatt!$C$28*Übersicht!H720^2)+(Datenblatt!$D$28*Übersicht!H720)+Datenblatt!$E$28,IF($C720=15,(Datenblatt!$B$29*Übersicht!H720^3)+(Datenblatt!$C$29*Übersicht!H720^2)+(Datenblatt!$D$29*Übersicht!H720)+Datenblatt!$E$29,IF($C720=16,(Datenblatt!$B$30*Übersicht!H720^3)+(Datenblatt!$C$30*Übersicht!H720^2)+(Datenblatt!$D$30*Übersicht!H720)+Datenblatt!$E$30,IF($C720=12,(Datenblatt!$B$31*Übersicht!H720^3)+(Datenblatt!$C$31*Übersicht!H720^2)+(Datenblatt!$D$31*Übersicht!H720)+Datenblatt!$E$31,IF($C720=11,(Datenblatt!$B$32*Übersicht!H720^3)+(Datenblatt!$C$32*Übersicht!H720^2)+(Datenblatt!$D$32*Übersicht!H720)+Datenblatt!$E$32,0))))))))))))))))))))))))</f>
        <v>0</v>
      </c>
      <c r="O720" s="2" t="e">
        <f t="shared" si="44"/>
        <v>#DIV/0!</v>
      </c>
      <c r="P720" s="2" t="e">
        <f t="shared" si="45"/>
        <v>#DIV/0!</v>
      </c>
      <c r="R720" s="2"/>
      <c r="S720" s="2">
        <f>Datenblatt!$I$10</f>
        <v>62.816491055091916</v>
      </c>
      <c r="T720" s="2">
        <f>Datenblatt!$I$18</f>
        <v>62.379148900450787</v>
      </c>
      <c r="U720" s="2">
        <f>Datenblatt!$I$26</f>
        <v>55.885385458572635</v>
      </c>
      <c r="V720" s="2">
        <f>Datenblatt!$I$34</f>
        <v>60.727085155488531</v>
      </c>
      <c r="W720" s="7" t="e">
        <f t="shared" si="46"/>
        <v>#DIV/0!</v>
      </c>
      <c r="Y720" s="2">
        <f>Datenblatt!$I$5</f>
        <v>73.48733784597421</v>
      </c>
      <c r="Z720">
        <f>Datenblatt!$I$13</f>
        <v>79.926562848016317</v>
      </c>
      <c r="AA720">
        <f>Datenblatt!$I$21</f>
        <v>79.953620531215734</v>
      </c>
      <c r="AB720">
        <f>Datenblatt!$I$29</f>
        <v>70.851454876954847</v>
      </c>
      <c r="AC720">
        <f>Datenblatt!$I$37</f>
        <v>75.813025407742586</v>
      </c>
      <c r="AD720" s="7" t="e">
        <f t="shared" si="47"/>
        <v>#DIV/0!</v>
      </c>
    </row>
    <row r="721" spans="10:30" ht="19" x14ac:dyDescent="0.25">
      <c r="J721" s="3" t="e">
        <f>IF(AND($C721=13,Datenblatt!M721&lt;Datenblatt!$R$3),0,IF(AND($C721=14,Datenblatt!M721&lt;Datenblatt!$R$4),0,IF(AND($C721=15,Datenblatt!M721&lt;Datenblatt!$R$5),0,IF(AND($C721=16,Datenblatt!M721&lt;Datenblatt!$R$6),0,IF(AND($C721=12,Datenblatt!M721&lt;Datenblatt!$R$7),0,IF(AND($C721=11,Datenblatt!M721&lt;Datenblatt!$R$8),0,IF(AND($C721=13,Datenblatt!M721&gt;Datenblatt!$Q$3),100,IF(AND($C721=14,Datenblatt!M721&gt;Datenblatt!$Q$4),100,IF(AND($C721=15,Datenblatt!M721&gt;Datenblatt!$Q$5),100,IF(AND($C721=16,Datenblatt!M721&gt;Datenblatt!$Q$6),100,IF(AND($C721=12,Datenblatt!M721&gt;Datenblatt!$Q$7),100,IF(AND($C721=11,Datenblatt!M721&gt;Datenblatt!$Q$8),100,IF(Übersicht!$C721=13,Datenblatt!$B$3*Datenblatt!M721^3+Datenblatt!$C$3*Datenblatt!M721^2+Datenblatt!$D$3*Datenblatt!M721+Datenblatt!$E$3,IF(Übersicht!$C721=14,Datenblatt!$B$4*Datenblatt!M721^3+Datenblatt!$C$4*Datenblatt!M721^2+Datenblatt!$D$4*Datenblatt!M721+Datenblatt!$E$4,IF(Übersicht!$C721=15,Datenblatt!$B$5*Datenblatt!M721^3+Datenblatt!$C$5*Datenblatt!M721^2+Datenblatt!$D$5*Datenblatt!M721+Datenblatt!$E$5,IF(Übersicht!$C721=16,Datenblatt!$B$6*Datenblatt!M721^3+Datenblatt!$C$6*Datenblatt!M721^2+Datenblatt!$D$6*Datenblatt!M721+Datenblatt!$E$6,IF(Übersicht!$C721=12,Datenblatt!$B$7*Datenblatt!M721^3+Datenblatt!$C$7*Datenblatt!M721^2+Datenblatt!$D$7*Datenblatt!M721+Datenblatt!$E$7,IF(Übersicht!$C721=11,Datenblatt!$B$8*Datenblatt!M721^3+Datenblatt!$C$8*Datenblatt!M721^2+Datenblatt!$D$8*Datenblatt!M721+Datenblatt!$E$8,0))))))))))))))))))</f>
        <v>#DIV/0!</v>
      </c>
      <c r="K721" t="e">
        <f>IF(AND(Übersicht!$C721=13,Datenblatt!N721&lt;Datenblatt!$T$3),0,IF(AND(Übersicht!$C721=14,Datenblatt!N721&lt;Datenblatt!$T$4),0,IF(AND(Übersicht!$C721=15,Datenblatt!N721&lt;Datenblatt!$T$5),0,IF(AND(Übersicht!$C721=16,Datenblatt!N721&lt;Datenblatt!$T$6),0,IF(AND(Übersicht!$C721=12,Datenblatt!N721&lt;Datenblatt!$T$7),0,IF(AND(Übersicht!$C721=11,Datenblatt!N721&lt;Datenblatt!$T$8),0,IF(AND($C721=13,Datenblatt!N721&gt;Datenblatt!$S$3),100,IF(AND($C721=14,Datenblatt!N721&gt;Datenblatt!$S$4),100,IF(AND($C721=15,Datenblatt!N721&gt;Datenblatt!$S$5),100,IF(AND($C721=16,Datenblatt!N721&gt;Datenblatt!$S$6),100,IF(AND($C721=12,Datenblatt!N721&gt;Datenblatt!$S$7),100,IF(AND($C721=11,Datenblatt!N721&gt;Datenblatt!$S$8),100,IF(Übersicht!$C721=13,Datenblatt!$B$11*Datenblatt!N721^3+Datenblatt!$C$11*Datenblatt!N721^2+Datenblatt!$D$11*Datenblatt!N721+Datenblatt!$E$11,IF(Übersicht!$C721=14,Datenblatt!$B$12*Datenblatt!N721^3+Datenblatt!$C$12*Datenblatt!N721^2+Datenblatt!$D$12*Datenblatt!N721+Datenblatt!$E$12,IF(Übersicht!$C721=15,Datenblatt!$B$13*Datenblatt!N721^3+Datenblatt!$C$13*Datenblatt!N721^2+Datenblatt!$D$13*Datenblatt!N721+Datenblatt!$E$13,IF(Übersicht!$C721=16,Datenblatt!$B$14*Datenblatt!N721^3+Datenblatt!$C$14*Datenblatt!N721^2+Datenblatt!$D$14*Datenblatt!N721+Datenblatt!$E$14,IF(Übersicht!$C721=12,Datenblatt!$B$15*Datenblatt!N721^3+Datenblatt!$C$15*Datenblatt!N721^2+Datenblatt!$D$15*Datenblatt!N721+Datenblatt!$E$15,IF(Übersicht!$C721=11,Datenblatt!$B$16*Datenblatt!N721^3+Datenblatt!$C$16*Datenblatt!N721^2+Datenblatt!$D$16*Datenblatt!N721+Datenblatt!$E$16,0))))))))))))))))))</f>
        <v>#DIV/0!</v>
      </c>
      <c r="L721">
        <f>IF(AND($C721=13,G721&lt;Datenblatt!$V$3),0,IF(AND($C721=14,G721&lt;Datenblatt!$V$4),0,IF(AND($C721=15,G721&lt;Datenblatt!$V$5),0,IF(AND($C721=16,G721&lt;Datenblatt!$V$6),0,IF(AND($C721=12,G721&lt;Datenblatt!$V$7),0,IF(AND($C721=11,G721&lt;Datenblatt!$V$8),0,IF(AND($C721=13,G721&gt;Datenblatt!$U$3),100,IF(AND($C721=14,G721&gt;Datenblatt!$U$4),100,IF(AND($C721=15,G721&gt;Datenblatt!$U$5),100,IF(AND($C721=16,G721&gt;Datenblatt!$U$6),100,IF(AND($C721=12,G721&gt;Datenblatt!$U$7),100,IF(AND($C721=11,G721&gt;Datenblatt!$U$8),100,IF($C721=13,(Datenblatt!$B$19*Übersicht!G721^3)+(Datenblatt!$C$19*Übersicht!G721^2)+(Datenblatt!$D$19*Übersicht!G721)+Datenblatt!$E$19,IF($C721=14,(Datenblatt!$B$20*Übersicht!G721^3)+(Datenblatt!$C$20*Übersicht!G721^2)+(Datenblatt!$D$20*Übersicht!G721)+Datenblatt!$E$20,IF($C721=15,(Datenblatt!$B$21*Übersicht!G721^3)+(Datenblatt!$C$21*Übersicht!G721^2)+(Datenblatt!$D$21*Übersicht!G721)+Datenblatt!$E$21,IF($C721=16,(Datenblatt!$B$22*Übersicht!G721^3)+(Datenblatt!$C$22*Übersicht!G721^2)+(Datenblatt!$D$22*Übersicht!G721)+Datenblatt!$E$22,IF($C721=12,(Datenblatt!$B$23*Übersicht!G721^3)+(Datenblatt!$C$23*Übersicht!G721^2)+(Datenblatt!$D$23*Übersicht!G721)+Datenblatt!$E$23,IF($C721=11,(Datenblatt!$B$24*Übersicht!G721^3)+(Datenblatt!$C$24*Übersicht!G721^2)+(Datenblatt!$D$24*Übersicht!G721)+Datenblatt!$E$24,0))))))))))))))))))</f>
        <v>0</v>
      </c>
      <c r="M721">
        <f>IF(AND(H721="",C721=11),Datenblatt!$I$26,IF(AND(H721="",C721=12),Datenblatt!$I$26,IF(AND(H721="",C721=16),Datenblatt!$I$27,IF(AND(H721="",C721=15),Datenblatt!$I$26,IF(AND(H721="",C721=14),Datenblatt!$I$26,IF(AND(H721="",C721=13),Datenblatt!$I$26,IF(AND($C721=13,H721&gt;Datenblatt!$X$3),0,IF(AND($C721=14,H721&gt;Datenblatt!$X$4),0,IF(AND($C721=15,H721&gt;Datenblatt!$X$5),0,IF(AND($C721=16,H721&gt;Datenblatt!$X$6),0,IF(AND($C721=12,H721&gt;Datenblatt!$X$7),0,IF(AND($C721=11,H721&gt;Datenblatt!$X$8),0,IF(AND($C721=13,H721&lt;Datenblatt!$W$3),100,IF(AND($C721=14,H721&lt;Datenblatt!$W$4),100,IF(AND($C721=15,H721&lt;Datenblatt!$W$5),100,IF(AND($C721=16,H721&lt;Datenblatt!$W$6),100,IF(AND($C721=12,H721&lt;Datenblatt!$W$7),100,IF(AND($C721=11,H721&lt;Datenblatt!$W$8),100,IF($C721=13,(Datenblatt!$B$27*Übersicht!H721^3)+(Datenblatt!$C$27*Übersicht!H721^2)+(Datenblatt!$D$27*Übersicht!H721)+Datenblatt!$E$27,IF($C721=14,(Datenblatt!$B$28*Übersicht!H721^3)+(Datenblatt!$C$28*Übersicht!H721^2)+(Datenblatt!$D$28*Übersicht!H721)+Datenblatt!$E$28,IF($C721=15,(Datenblatt!$B$29*Übersicht!H721^3)+(Datenblatt!$C$29*Übersicht!H721^2)+(Datenblatt!$D$29*Übersicht!H721)+Datenblatt!$E$29,IF($C721=16,(Datenblatt!$B$30*Übersicht!H721^3)+(Datenblatt!$C$30*Übersicht!H721^2)+(Datenblatt!$D$30*Übersicht!H721)+Datenblatt!$E$30,IF($C721=12,(Datenblatt!$B$31*Übersicht!H721^3)+(Datenblatt!$C$31*Übersicht!H721^2)+(Datenblatt!$D$31*Übersicht!H721)+Datenblatt!$E$31,IF($C721=11,(Datenblatt!$B$32*Übersicht!H721^3)+(Datenblatt!$C$32*Übersicht!H721^2)+(Datenblatt!$D$32*Übersicht!H721)+Datenblatt!$E$32,0))))))))))))))))))))))))</f>
        <v>0</v>
      </c>
      <c r="N721">
        <f>IF(AND(H721="",C721=11),Datenblatt!$I$29,IF(AND(H721="",C721=12),Datenblatt!$I$29,IF(AND(H721="",C721=16),Datenblatt!$I$29,IF(AND(H721="",C721=15),Datenblatt!$I$29,IF(AND(H721="",C721=14),Datenblatt!$I$29,IF(AND(H721="",C721=13),Datenblatt!$I$29,IF(AND($C721=13,H721&gt;Datenblatt!$X$3),0,IF(AND($C721=14,H721&gt;Datenblatt!$X$4),0,IF(AND($C721=15,H721&gt;Datenblatt!$X$5),0,IF(AND($C721=16,H721&gt;Datenblatt!$X$6),0,IF(AND($C721=12,H721&gt;Datenblatt!$X$7),0,IF(AND($C721=11,H721&gt;Datenblatt!$X$8),0,IF(AND($C721=13,H721&lt;Datenblatt!$W$3),100,IF(AND($C721=14,H721&lt;Datenblatt!$W$4),100,IF(AND($C721=15,H721&lt;Datenblatt!$W$5),100,IF(AND($C721=16,H721&lt;Datenblatt!$W$6),100,IF(AND($C721=12,H721&lt;Datenblatt!$W$7),100,IF(AND($C721=11,H721&lt;Datenblatt!$W$8),100,IF($C721=13,(Datenblatt!$B$27*Übersicht!H721^3)+(Datenblatt!$C$27*Übersicht!H721^2)+(Datenblatt!$D$27*Übersicht!H721)+Datenblatt!$E$27,IF($C721=14,(Datenblatt!$B$28*Übersicht!H721^3)+(Datenblatt!$C$28*Übersicht!H721^2)+(Datenblatt!$D$28*Übersicht!H721)+Datenblatt!$E$28,IF($C721=15,(Datenblatt!$B$29*Übersicht!H721^3)+(Datenblatt!$C$29*Übersicht!H721^2)+(Datenblatt!$D$29*Übersicht!H721)+Datenblatt!$E$29,IF($C721=16,(Datenblatt!$B$30*Übersicht!H721^3)+(Datenblatt!$C$30*Übersicht!H721^2)+(Datenblatt!$D$30*Übersicht!H721)+Datenblatt!$E$30,IF($C721=12,(Datenblatt!$B$31*Übersicht!H721^3)+(Datenblatt!$C$31*Übersicht!H721^2)+(Datenblatt!$D$31*Übersicht!H721)+Datenblatt!$E$31,IF($C721=11,(Datenblatt!$B$32*Übersicht!H721^3)+(Datenblatt!$C$32*Übersicht!H721^2)+(Datenblatt!$D$32*Übersicht!H721)+Datenblatt!$E$32,0))))))))))))))))))))))))</f>
        <v>0</v>
      </c>
      <c r="O721" s="2" t="e">
        <f t="shared" si="44"/>
        <v>#DIV/0!</v>
      </c>
      <c r="P721" s="2" t="e">
        <f t="shared" si="45"/>
        <v>#DIV/0!</v>
      </c>
      <c r="R721" s="2"/>
      <c r="S721" s="2">
        <f>Datenblatt!$I$10</f>
        <v>62.816491055091916</v>
      </c>
      <c r="T721" s="2">
        <f>Datenblatt!$I$18</f>
        <v>62.379148900450787</v>
      </c>
      <c r="U721" s="2">
        <f>Datenblatt!$I$26</f>
        <v>55.885385458572635</v>
      </c>
      <c r="V721" s="2">
        <f>Datenblatt!$I$34</f>
        <v>60.727085155488531</v>
      </c>
      <c r="W721" s="7" t="e">
        <f t="shared" si="46"/>
        <v>#DIV/0!</v>
      </c>
      <c r="Y721" s="2">
        <f>Datenblatt!$I$5</f>
        <v>73.48733784597421</v>
      </c>
      <c r="Z721">
        <f>Datenblatt!$I$13</f>
        <v>79.926562848016317</v>
      </c>
      <c r="AA721">
        <f>Datenblatt!$I$21</f>
        <v>79.953620531215734</v>
      </c>
      <c r="AB721">
        <f>Datenblatt!$I$29</f>
        <v>70.851454876954847</v>
      </c>
      <c r="AC721">
        <f>Datenblatt!$I$37</f>
        <v>75.813025407742586</v>
      </c>
      <c r="AD721" s="7" t="e">
        <f t="shared" si="47"/>
        <v>#DIV/0!</v>
      </c>
    </row>
    <row r="722" spans="10:30" ht="19" x14ac:dyDescent="0.25">
      <c r="J722" s="3" t="e">
        <f>IF(AND($C722=13,Datenblatt!M722&lt;Datenblatt!$R$3),0,IF(AND($C722=14,Datenblatt!M722&lt;Datenblatt!$R$4),0,IF(AND($C722=15,Datenblatt!M722&lt;Datenblatt!$R$5),0,IF(AND($C722=16,Datenblatt!M722&lt;Datenblatt!$R$6),0,IF(AND($C722=12,Datenblatt!M722&lt;Datenblatt!$R$7),0,IF(AND($C722=11,Datenblatt!M722&lt;Datenblatt!$R$8),0,IF(AND($C722=13,Datenblatt!M722&gt;Datenblatt!$Q$3),100,IF(AND($C722=14,Datenblatt!M722&gt;Datenblatt!$Q$4),100,IF(AND($C722=15,Datenblatt!M722&gt;Datenblatt!$Q$5),100,IF(AND($C722=16,Datenblatt!M722&gt;Datenblatt!$Q$6),100,IF(AND($C722=12,Datenblatt!M722&gt;Datenblatt!$Q$7),100,IF(AND($C722=11,Datenblatt!M722&gt;Datenblatt!$Q$8),100,IF(Übersicht!$C722=13,Datenblatt!$B$3*Datenblatt!M722^3+Datenblatt!$C$3*Datenblatt!M722^2+Datenblatt!$D$3*Datenblatt!M722+Datenblatt!$E$3,IF(Übersicht!$C722=14,Datenblatt!$B$4*Datenblatt!M722^3+Datenblatt!$C$4*Datenblatt!M722^2+Datenblatt!$D$4*Datenblatt!M722+Datenblatt!$E$4,IF(Übersicht!$C722=15,Datenblatt!$B$5*Datenblatt!M722^3+Datenblatt!$C$5*Datenblatt!M722^2+Datenblatt!$D$5*Datenblatt!M722+Datenblatt!$E$5,IF(Übersicht!$C722=16,Datenblatt!$B$6*Datenblatt!M722^3+Datenblatt!$C$6*Datenblatt!M722^2+Datenblatt!$D$6*Datenblatt!M722+Datenblatt!$E$6,IF(Übersicht!$C722=12,Datenblatt!$B$7*Datenblatt!M722^3+Datenblatt!$C$7*Datenblatt!M722^2+Datenblatt!$D$7*Datenblatt!M722+Datenblatt!$E$7,IF(Übersicht!$C722=11,Datenblatt!$B$8*Datenblatt!M722^3+Datenblatt!$C$8*Datenblatt!M722^2+Datenblatt!$D$8*Datenblatt!M722+Datenblatt!$E$8,0))))))))))))))))))</f>
        <v>#DIV/0!</v>
      </c>
      <c r="K722" t="e">
        <f>IF(AND(Übersicht!$C722=13,Datenblatt!N722&lt;Datenblatt!$T$3),0,IF(AND(Übersicht!$C722=14,Datenblatt!N722&lt;Datenblatt!$T$4),0,IF(AND(Übersicht!$C722=15,Datenblatt!N722&lt;Datenblatt!$T$5),0,IF(AND(Übersicht!$C722=16,Datenblatt!N722&lt;Datenblatt!$T$6),0,IF(AND(Übersicht!$C722=12,Datenblatt!N722&lt;Datenblatt!$T$7),0,IF(AND(Übersicht!$C722=11,Datenblatt!N722&lt;Datenblatt!$T$8),0,IF(AND($C722=13,Datenblatt!N722&gt;Datenblatt!$S$3),100,IF(AND($C722=14,Datenblatt!N722&gt;Datenblatt!$S$4),100,IF(AND($C722=15,Datenblatt!N722&gt;Datenblatt!$S$5),100,IF(AND($C722=16,Datenblatt!N722&gt;Datenblatt!$S$6),100,IF(AND($C722=12,Datenblatt!N722&gt;Datenblatt!$S$7),100,IF(AND($C722=11,Datenblatt!N722&gt;Datenblatt!$S$8),100,IF(Übersicht!$C722=13,Datenblatt!$B$11*Datenblatt!N722^3+Datenblatt!$C$11*Datenblatt!N722^2+Datenblatt!$D$11*Datenblatt!N722+Datenblatt!$E$11,IF(Übersicht!$C722=14,Datenblatt!$B$12*Datenblatt!N722^3+Datenblatt!$C$12*Datenblatt!N722^2+Datenblatt!$D$12*Datenblatt!N722+Datenblatt!$E$12,IF(Übersicht!$C722=15,Datenblatt!$B$13*Datenblatt!N722^3+Datenblatt!$C$13*Datenblatt!N722^2+Datenblatt!$D$13*Datenblatt!N722+Datenblatt!$E$13,IF(Übersicht!$C722=16,Datenblatt!$B$14*Datenblatt!N722^3+Datenblatt!$C$14*Datenblatt!N722^2+Datenblatt!$D$14*Datenblatt!N722+Datenblatt!$E$14,IF(Übersicht!$C722=12,Datenblatt!$B$15*Datenblatt!N722^3+Datenblatt!$C$15*Datenblatt!N722^2+Datenblatt!$D$15*Datenblatt!N722+Datenblatt!$E$15,IF(Übersicht!$C722=11,Datenblatt!$B$16*Datenblatt!N722^3+Datenblatt!$C$16*Datenblatt!N722^2+Datenblatt!$D$16*Datenblatt!N722+Datenblatt!$E$16,0))))))))))))))))))</f>
        <v>#DIV/0!</v>
      </c>
      <c r="L722">
        <f>IF(AND($C722=13,G722&lt;Datenblatt!$V$3),0,IF(AND($C722=14,G722&lt;Datenblatt!$V$4),0,IF(AND($C722=15,G722&lt;Datenblatt!$V$5),0,IF(AND($C722=16,G722&lt;Datenblatt!$V$6),0,IF(AND($C722=12,G722&lt;Datenblatt!$V$7),0,IF(AND($C722=11,G722&lt;Datenblatt!$V$8),0,IF(AND($C722=13,G722&gt;Datenblatt!$U$3),100,IF(AND($C722=14,G722&gt;Datenblatt!$U$4),100,IF(AND($C722=15,G722&gt;Datenblatt!$U$5),100,IF(AND($C722=16,G722&gt;Datenblatt!$U$6),100,IF(AND($C722=12,G722&gt;Datenblatt!$U$7),100,IF(AND($C722=11,G722&gt;Datenblatt!$U$8),100,IF($C722=13,(Datenblatt!$B$19*Übersicht!G722^3)+(Datenblatt!$C$19*Übersicht!G722^2)+(Datenblatt!$D$19*Übersicht!G722)+Datenblatt!$E$19,IF($C722=14,(Datenblatt!$B$20*Übersicht!G722^3)+(Datenblatt!$C$20*Übersicht!G722^2)+(Datenblatt!$D$20*Übersicht!G722)+Datenblatt!$E$20,IF($C722=15,(Datenblatt!$B$21*Übersicht!G722^3)+(Datenblatt!$C$21*Übersicht!G722^2)+(Datenblatt!$D$21*Übersicht!G722)+Datenblatt!$E$21,IF($C722=16,(Datenblatt!$B$22*Übersicht!G722^3)+(Datenblatt!$C$22*Übersicht!G722^2)+(Datenblatt!$D$22*Übersicht!G722)+Datenblatt!$E$22,IF($C722=12,(Datenblatt!$B$23*Übersicht!G722^3)+(Datenblatt!$C$23*Übersicht!G722^2)+(Datenblatt!$D$23*Übersicht!G722)+Datenblatt!$E$23,IF($C722=11,(Datenblatt!$B$24*Übersicht!G722^3)+(Datenblatt!$C$24*Übersicht!G722^2)+(Datenblatt!$D$24*Übersicht!G722)+Datenblatt!$E$24,0))))))))))))))))))</f>
        <v>0</v>
      </c>
      <c r="M722">
        <f>IF(AND(H722="",C722=11),Datenblatt!$I$26,IF(AND(H722="",C722=12),Datenblatt!$I$26,IF(AND(H722="",C722=16),Datenblatt!$I$27,IF(AND(H722="",C722=15),Datenblatt!$I$26,IF(AND(H722="",C722=14),Datenblatt!$I$26,IF(AND(H722="",C722=13),Datenblatt!$I$26,IF(AND($C722=13,H722&gt;Datenblatt!$X$3),0,IF(AND($C722=14,H722&gt;Datenblatt!$X$4),0,IF(AND($C722=15,H722&gt;Datenblatt!$X$5),0,IF(AND($C722=16,H722&gt;Datenblatt!$X$6),0,IF(AND($C722=12,H722&gt;Datenblatt!$X$7),0,IF(AND($C722=11,H722&gt;Datenblatt!$X$8),0,IF(AND($C722=13,H722&lt;Datenblatt!$W$3),100,IF(AND($C722=14,H722&lt;Datenblatt!$W$4),100,IF(AND($C722=15,H722&lt;Datenblatt!$W$5),100,IF(AND($C722=16,H722&lt;Datenblatt!$W$6),100,IF(AND($C722=12,H722&lt;Datenblatt!$W$7),100,IF(AND($C722=11,H722&lt;Datenblatt!$W$8),100,IF($C722=13,(Datenblatt!$B$27*Übersicht!H722^3)+(Datenblatt!$C$27*Übersicht!H722^2)+(Datenblatt!$D$27*Übersicht!H722)+Datenblatt!$E$27,IF($C722=14,(Datenblatt!$B$28*Übersicht!H722^3)+(Datenblatt!$C$28*Übersicht!H722^2)+(Datenblatt!$D$28*Übersicht!H722)+Datenblatt!$E$28,IF($C722=15,(Datenblatt!$B$29*Übersicht!H722^3)+(Datenblatt!$C$29*Übersicht!H722^2)+(Datenblatt!$D$29*Übersicht!H722)+Datenblatt!$E$29,IF($C722=16,(Datenblatt!$B$30*Übersicht!H722^3)+(Datenblatt!$C$30*Übersicht!H722^2)+(Datenblatt!$D$30*Übersicht!H722)+Datenblatt!$E$30,IF($C722=12,(Datenblatt!$B$31*Übersicht!H722^3)+(Datenblatt!$C$31*Übersicht!H722^2)+(Datenblatt!$D$31*Übersicht!H722)+Datenblatt!$E$31,IF($C722=11,(Datenblatt!$B$32*Übersicht!H722^3)+(Datenblatt!$C$32*Übersicht!H722^2)+(Datenblatt!$D$32*Übersicht!H722)+Datenblatt!$E$32,0))))))))))))))))))))))))</f>
        <v>0</v>
      </c>
      <c r="N722">
        <f>IF(AND(H722="",C722=11),Datenblatt!$I$29,IF(AND(H722="",C722=12),Datenblatt!$I$29,IF(AND(H722="",C722=16),Datenblatt!$I$29,IF(AND(H722="",C722=15),Datenblatt!$I$29,IF(AND(H722="",C722=14),Datenblatt!$I$29,IF(AND(H722="",C722=13),Datenblatt!$I$29,IF(AND($C722=13,H722&gt;Datenblatt!$X$3),0,IF(AND($C722=14,H722&gt;Datenblatt!$X$4),0,IF(AND($C722=15,H722&gt;Datenblatt!$X$5),0,IF(AND($C722=16,H722&gt;Datenblatt!$X$6),0,IF(AND($C722=12,H722&gt;Datenblatt!$X$7),0,IF(AND($C722=11,H722&gt;Datenblatt!$X$8),0,IF(AND($C722=13,H722&lt;Datenblatt!$W$3),100,IF(AND($C722=14,H722&lt;Datenblatt!$W$4),100,IF(AND($C722=15,H722&lt;Datenblatt!$W$5),100,IF(AND($C722=16,H722&lt;Datenblatt!$W$6),100,IF(AND($C722=12,H722&lt;Datenblatt!$W$7),100,IF(AND($C722=11,H722&lt;Datenblatt!$W$8),100,IF($C722=13,(Datenblatt!$B$27*Übersicht!H722^3)+(Datenblatt!$C$27*Übersicht!H722^2)+(Datenblatt!$D$27*Übersicht!H722)+Datenblatt!$E$27,IF($C722=14,(Datenblatt!$B$28*Übersicht!H722^3)+(Datenblatt!$C$28*Übersicht!H722^2)+(Datenblatt!$D$28*Übersicht!H722)+Datenblatt!$E$28,IF($C722=15,(Datenblatt!$B$29*Übersicht!H722^3)+(Datenblatt!$C$29*Übersicht!H722^2)+(Datenblatt!$D$29*Übersicht!H722)+Datenblatt!$E$29,IF($C722=16,(Datenblatt!$B$30*Übersicht!H722^3)+(Datenblatt!$C$30*Übersicht!H722^2)+(Datenblatt!$D$30*Übersicht!H722)+Datenblatt!$E$30,IF($C722=12,(Datenblatt!$B$31*Übersicht!H722^3)+(Datenblatt!$C$31*Übersicht!H722^2)+(Datenblatt!$D$31*Übersicht!H722)+Datenblatt!$E$31,IF($C722=11,(Datenblatt!$B$32*Übersicht!H722^3)+(Datenblatt!$C$32*Übersicht!H722^2)+(Datenblatt!$D$32*Übersicht!H722)+Datenblatt!$E$32,0))))))))))))))))))))))))</f>
        <v>0</v>
      </c>
      <c r="O722" s="2" t="e">
        <f t="shared" si="44"/>
        <v>#DIV/0!</v>
      </c>
      <c r="P722" s="2" t="e">
        <f t="shared" si="45"/>
        <v>#DIV/0!</v>
      </c>
      <c r="R722" s="2"/>
      <c r="S722" s="2">
        <f>Datenblatt!$I$10</f>
        <v>62.816491055091916</v>
      </c>
      <c r="T722" s="2">
        <f>Datenblatt!$I$18</f>
        <v>62.379148900450787</v>
      </c>
      <c r="U722" s="2">
        <f>Datenblatt!$I$26</f>
        <v>55.885385458572635</v>
      </c>
      <c r="V722" s="2">
        <f>Datenblatt!$I$34</f>
        <v>60.727085155488531</v>
      </c>
      <c r="W722" s="7" t="e">
        <f t="shared" si="46"/>
        <v>#DIV/0!</v>
      </c>
      <c r="Y722" s="2">
        <f>Datenblatt!$I$5</f>
        <v>73.48733784597421</v>
      </c>
      <c r="Z722">
        <f>Datenblatt!$I$13</f>
        <v>79.926562848016317</v>
      </c>
      <c r="AA722">
        <f>Datenblatt!$I$21</f>
        <v>79.953620531215734</v>
      </c>
      <c r="AB722">
        <f>Datenblatt!$I$29</f>
        <v>70.851454876954847</v>
      </c>
      <c r="AC722">
        <f>Datenblatt!$I$37</f>
        <v>75.813025407742586</v>
      </c>
      <c r="AD722" s="7" t="e">
        <f t="shared" si="47"/>
        <v>#DIV/0!</v>
      </c>
    </row>
    <row r="723" spans="10:30" ht="19" x14ac:dyDescent="0.25">
      <c r="J723" s="3" t="e">
        <f>IF(AND($C723=13,Datenblatt!M723&lt;Datenblatt!$R$3),0,IF(AND($C723=14,Datenblatt!M723&lt;Datenblatt!$R$4),0,IF(AND($C723=15,Datenblatt!M723&lt;Datenblatt!$R$5),0,IF(AND($C723=16,Datenblatt!M723&lt;Datenblatt!$R$6),0,IF(AND($C723=12,Datenblatt!M723&lt;Datenblatt!$R$7),0,IF(AND($C723=11,Datenblatt!M723&lt;Datenblatt!$R$8),0,IF(AND($C723=13,Datenblatt!M723&gt;Datenblatt!$Q$3),100,IF(AND($C723=14,Datenblatt!M723&gt;Datenblatt!$Q$4),100,IF(AND($C723=15,Datenblatt!M723&gt;Datenblatt!$Q$5),100,IF(AND($C723=16,Datenblatt!M723&gt;Datenblatt!$Q$6),100,IF(AND($C723=12,Datenblatt!M723&gt;Datenblatt!$Q$7),100,IF(AND($C723=11,Datenblatt!M723&gt;Datenblatt!$Q$8),100,IF(Übersicht!$C723=13,Datenblatt!$B$3*Datenblatt!M723^3+Datenblatt!$C$3*Datenblatt!M723^2+Datenblatt!$D$3*Datenblatt!M723+Datenblatt!$E$3,IF(Übersicht!$C723=14,Datenblatt!$B$4*Datenblatt!M723^3+Datenblatt!$C$4*Datenblatt!M723^2+Datenblatt!$D$4*Datenblatt!M723+Datenblatt!$E$4,IF(Übersicht!$C723=15,Datenblatt!$B$5*Datenblatt!M723^3+Datenblatt!$C$5*Datenblatt!M723^2+Datenblatt!$D$5*Datenblatt!M723+Datenblatt!$E$5,IF(Übersicht!$C723=16,Datenblatt!$B$6*Datenblatt!M723^3+Datenblatt!$C$6*Datenblatt!M723^2+Datenblatt!$D$6*Datenblatt!M723+Datenblatt!$E$6,IF(Übersicht!$C723=12,Datenblatt!$B$7*Datenblatt!M723^3+Datenblatt!$C$7*Datenblatt!M723^2+Datenblatt!$D$7*Datenblatt!M723+Datenblatt!$E$7,IF(Übersicht!$C723=11,Datenblatt!$B$8*Datenblatt!M723^3+Datenblatt!$C$8*Datenblatt!M723^2+Datenblatt!$D$8*Datenblatt!M723+Datenblatt!$E$8,0))))))))))))))))))</f>
        <v>#DIV/0!</v>
      </c>
      <c r="K723" t="e">
        <f>IF(AND(Übersicht!$C723=13,Datenblatt!N723&lt;Datenblatt!$T$3),0,IF(AND(Übersicht!$C723=14,Datenblatt!N723&lt;Datenblatt!$T$4),0,IF(AND(Übersicht!$C723=15,Datenblatt!N723&lt;Datenblatt!$T$5),0,IF(AND(Übersicht!$C723=16,Datenblatt!N723&lt;Datenblatt!$T$6),0,IF(AND(Übersicht!$C723=12,Datenblatt!N723&lt;Datenblatt!$T$7),0,IF(AND(Übersicht!$C723=11,Datenblatt!N723&lt;Datenblatt!$T$8),0,IF(AND($C723=13,Datenblatt!N723&gt;Datenblatt!$S$3),100,IF(AND($C723=14,Datenblatt!N723&gt;Datenblatt!$S$4),100,IF(AND($C723=15,Datenblatt!N723&gt;Datenblatt!$S$5),100,IF(AND($C723=16,Datenblatt!N723&gt;Datenblatt!$S$6),100,IF(AND($C723=12,Datenblatt!N723&gt;Datenblatt!$S$7),100,IF(AND($C723=11,Datenblatt!N723&gt;Datenblatt!$S$8),100,IF(Übersicht!$C723=13,Datenblatt!$B$11*Datenblatt!N723^3+Datenblatt!$C$11*Datenblatt!N723^2+Datenblatt!$D$11*Datenblatt!N723+Datenblatt!$E$11,IF(Übersicht!$C723=14,Datenblatt!$B$12*Datenblatt!N723^3+Datenblatt!$C$12*Datenblatt!N723^2+Datenblatt!$D$12*Datenblatt!N723+Datenblatt!$E$12,IF(Übersicht!$C723=15,Datenblatt!$B$13*Datenblatt!N723^3+Datenblatt!$C$13*Datenblatt!N723^2+Datenblatt!$D$13*Datenblatt!N723+Datenblatt!$E$13,IF(Übersicht!$C723=16,Datenblatt!$B$14*Datenblatt!N723^3+Datenblatt!$C$14*Datenblatt!N723^2+Datenblatt!$D$14*Datenblatt!N723+Datenblatt!$E$14,IF(Übersicht!$C723=12,Datenblatt!$B$15*Datenblatt!N723^3+Datenblatt!$C$15*Datenblatt!N723^2+Datenblatt!$D$15*Datenblatt!N723+Datenblatt!$E$15,IF(Übersicht!$C723=11,Datenblatt!$B$16*Datenblatt!N723^3+Datenblatt!$C$16*Datenblatt!N723^2+Datenblatt!$D$16*Datenblatt!N723+Datenblatt!$E$16,0))))))))))))))))))</f>
        <v>#DIV/0!</v>
      </c>
      <c r="L723">
        <f>IF(AND($C723=13,G723&lt;Datenblatt!$V$3),0,IF(AND($C723=14,G723&lt;Datenblatt!$V$4),0,IF(AND($C723=15,G723&lt;Datenblatt!$V$5),0,IF(AND($C723=16,G723&lt;Datenblatt!$V$6),0,IF(AND($C723=12,G723&lt;Datenblatt!$V$7),0,IF(AND($C723=11,G723&lt;Datenblatt!$V$8),0,IF(AND($C723=13,G723&gt;Datenblatt!$U$3),100,IF(AND($C723=14,G723&gt;Datenblatt!$U$4),100,IF(AND($C723=15,G723&gt;Datenblatt!$U$5),100,IF(AND($C723=16,G723&gt;Datenblatt!$U$6),100,IF(AND($C723=12,G723&gt;Datenblatt!$U$7),100,IF(AND($C723=11,G723&gt;Datenblatt!$U$8),100,IF($C723=13,(Datenblatt!$B$19*Übersicht!G723^3)+(Datenblatt!$C$19*Übersicht!G723^2)+(Datenblatt!$D$19*Übersicht!G723)+Datenblatt!$E$19,IF($C723=14,(Datenblatt!$B$20*Übersicht!G723^3)+(Datenblatt!$C$20*Übersicht!G723^2)+(Datenblatt!$D$20*Übersicht!G723)+Datenblatt!$E$20,IF($C723=15,(Datenblatt!$B$21*Übersicht!G723^3)+(Datenblatt!$C$21*Übersicht!G723^2)+(Datenblatt!$D$21*Übersicht!G723)+Datenblatt!$E$21,IF($C723=16,(Datenblatt!$B$22*Übersicht!G723^3)+(Datenblatt!$C$22*Übersicht!G723^2)+(Datenblatt!$D$22*Übersicht!G723)+Datenblatt!$E$22,IF($C723=12,(Datenblatt!$B$23*Übersicht!G723^3)+(Datenblatt!$C$23*Übersicht!G723^2)+(Datenblatt!$D$23*Übersicht!G723)+Datenblatt!$E$23,IF($C723=11,(Datenblatt!$B$24*Übersicht!G723^3)+(Datenblatt!$C$24*Übersicht!G723^2)+(Datenblatt!$D$24*Übersicht!G723)+Datenblatt!$E$24,0))))))))))))))))))</f>
        <v>0</v>
      </c>
      <c r="M723">
        <f>IF(AND(H723="",C723=11),Datenblatt!$I$26,IF(AND(H723="",C723=12),Datenblatt!$I$26,IF(AND(H723="",C723=16),Datenblatt!$I$27,IF(AND(H723="",C723=15),Datenblatt!$I$26,IF(AND(H723="",C723=14),Datenblatt!$I$26,IF(AND(H723="",C723=13),Datenblatt!$I$26,IF(AND($C723=13,H723&gt;Datenblatt!$X$3),0,IF(AND($C723=14,H723&gt;Datenblatt!$X$4),0,IF(AND($C723=15,H723&gt;Datenblatt!$X$5),0,IF(AND($C723=16,H723&gt;Datenblatt!$X$6),0,IF(AND($C723=12,H723&gt;Datenblatt!$X$7),0,IF(AND($C723=11,H723&gt;Datenblatt!$X$8),0,IF(AND($C723=13,H723&lt;Datenblatt!$W$3),100,IF(AND($C723=14,H723&lt;Datenblatt!$W$4),100,IF(AND($C723=15,H723&lt;Datenblatt!$W$5),100,IF(AND($C723=16,H723&lt;Datenblatt!$W$6),100,IF(AND($C723=12,H723&lt;Datenblatt!$W$7),100,IF(AND($C723=11,H723&lt;Datenblatt!$W$8),100,IF($C723=13,(Datenblatt!$B$27*Übersicht!H723^3)+(Datenblatt!$C$27*Übersicht!H723^2)+(Datenblatt!$D$27*Übersicht!H723)+Datenblatt!$E$27,IF($C723=14,(Datenblatt!$B$28*Übersicht!H723^3)+(Datenblatt!$C$28*Übersicht!H723^2)+(Datenblatt!$D$28*Übersicht!H723)+Datenblatt!$E$28,IF($C723=15,(Datenblatt!$B$29*Übersicht!H723^3)+(Datenblatt!$C$29*Übersicht!H723^2)+(Datenblatt!$D$29*Übersicht!H723)+Datenblatt!$E$29,IF($C723=16,(Datenblatt!$B$30*Übersicht!H723^3)+(Datenblatt!$C$30*Übersicht!H723^2)+(Datenblatt!$D$30*Übersicht!H723)+Datenblatt!$E$30,IF($C723=12,(Datenblatt!$B$31*Übersicht!H723^3)+(Datenblatt!$C$31*Übersicht!H723^2)+(Datenblatt!$D$31*Übersicht!H723)+Datenblatt!$E$31,IF($C723=11,(Datenblatt!$B$32*Übersicht!H723^3)+(Datenblatt!$C$32*Übersicht!H723^2)+(Datenblatt!$D$32*Übersicht!H723)+Datenblatt!$E$32,0))))))))))))))))))))))))</f>
        <v>0</v>
      </c>
      <c r="N723">
        <f>IF(AND(H723="",C723=11),Datenblatt!$I$29,IF(AND(H723="",C723=12),Datenblatt!$I$29,IF(AND(H723="",C723=16),Datenblatt!$I$29,IF(AND(H723="",C723=15),Datenblatt!$I$29,IF(AND(H723="",C723=14),Datenblatt!$I$29,IF(AND(H723="",C723=13),Datenblatt!$I$29,IF(AND($C723=13,H723&gt;Datenblatt!$X$3),0,IF(AND($C723=14,H723&gt;Datenblatt!$X$4),0,IF(AND($C723=15,H723&gt;Datenblatt!$X$5),0,IF(AND($C723=16,H723&gt;Datenblatt!$X$6),0,IF(AND($C723=12,H723&gt;Datenblatt!$X$7),0,IF(AND($C723=11,H723&gt;Datenblatt!$X$8),0,IF(AND($C723=13,H723&lt;Datenblatt!$W$3),100,IF(AND($C723=14,H723&lt;Datenblatt!$W$4),100,IF(AND($C723=15,H723&lt;Datenblatt!$W$5),100,IF(AND($C723=16,H723&lt;Datenblatt!$W$6),100,IF(AND($C723=12,H723&lt;Datenblatt!$W$7),100,IF(AND($C723=11,H723&lt;Datenblatt!$W$8),100,IF($C723=13,(Datenblatt!$B$27*Übersicht!H723^3)+(Datenblatt!$C$27*Übersicht!H723^2)+(Datenblatt!$D$27*Übersicht!H723)+Datenblatt!$E$27,IF($C723=14,(Datenblatt!$B$28*Übersicht!H723^3)+(Datenblatt!$C$28*Übersicht!H723^2)+(Datenblatt!$D$28*Übersicht!H723)+Datenblatt!$E$28,IF($C723=15,(Datenblatt!$B$29*Übersicht!H723^3)+(Datenblatt!$C$29*Übersicht!H723^2)+(Datenblatt!$D$29*Übersicht!H723)+Datenblatt!$E$29,IF($C723=16,(Datenblatt!$B$30*Übersicht!H723^3)+(Datenblatt!$C$30*Übersicht!H723^2)+(Datenblatt!$D$30*Übersicht!H723)+Datenblatt!$E$30,IF($C723=12,(Datenblatt!$B$31*Übersicht!H723^3)+(Datenblatt!$C$31*Übersicht!H723^2)+(Datenblatt!$D$31*Übersicht!H723)+Datenblatt!$E$31,IF($C723=11,(Datenblatt!$B$32*Übersicht!H723^3)+(Datenblatt!$C$32*Übersicht!H723^2)+(Datenblatt!$D$32*Übersicht!H723)+Datenblatt!$E$32,0))))))))))))))))))))))))</f>
        <v>0</v>
      </c>
      <c r="O723" s="2" t="e">
        <f t="shared" si="44"/>
        <v>#DIV/0!</v>
      </c>
      <c r="P723" s="2" t="e">
        <f t="shared" si="45"/>
        <v>#DIV/0!</v>
      </c>
      <c r="R723" s="2"/>
      <c r="S723" s="2">
        <f>Datenblatt!$I$10</f>
        <v>62.816491055091916</v>
      </c>
      <c r="T723" s="2">
        <f>Datenblatt!$I$18</f>
        <v>62.379148900450787</v>
      </c>
      <c r="U723" s="2">
        <f>Datenblatt!$I$26</f>
        <v>55.885385458572635</v>
      </c>
      <c r="V723" s="2">
        <f>Datenblatt!$I$34</f>
        <v>60.727085155488531</v>
      </c>
      <c r="W723" s="7" t="e">
        <f t="shared" si="46"/>
        <v>#DIV/0!</v>
      </c>
      <c r="Y723" s="2">
        <f>Datenblatt!$I$5</f>
        <v>73.48733784597421</v>
      </c>
      <c r="Z723">
        <f>Datenblatt!$I$13</f>
        <v>79.926562848016317</v>
      </c>
      <c r="AA723">
        <f>Datenblatt!$I$21</f>
        <v>79.953620531215734</v>
      </c>
      <c r="AB723">
        <f>Datenblatt!$I$29</f>
        <v>70.851454876954847</v>
      </c>
      <c r="AC723">
        <f>Datenblatt!$I$37</f>
        <v>75.813025407742586</v>
      </c>
      <c r="AD723" s="7" t="e">
        <f t="shared" si="47"/>
        <v>#DIV/0!</v>
      </c>
    </row>
    <row r="724" spans="10:30" ht="19" x14ac:dyDescent="0.25">
      <c r="J724" s="3" t="e">
        <f>IF(AND($C724=13,Datenblatt!M724&lt;Datenblatt!$R$3),0,IF(AND($C724=14,Datenblatt!M724&lt;Datenblatt!$R$4),0,IF(AND($C724=15,Datenblatt!M724&lt;Datenblatt!$R$5),0,IF(AND($C724=16,Datenblatt!M724&lt;Datenblatt!$R$6),0,IF(AND($C724=12,Datenblatt!M724&lt;Datenblatt!$R$7),0,IF(AND($C724=11,Datenblatt!M724&lt;Datenblatt!$R$8),0,IF(AND($C724=13,Datenblatt!M724&gt;Datenblatt!$Q$3),100,IF(AND($C724=14,Datenblatt!M724&gt;Datenblatt!$Q$4),100,IF(AND($C724=15,Datenblatt!M724&gt;Datenblatt!$Q$5),100,IF(AND($C724=16,Datenblatt!M724&gt;Datenblatt!$Q$6),100,IF(AND($C724=12,Datenblatt!M724&gt;Datenblatt!$Q$7),100,IF(AND($C724=11,Datenblatt!M724&gt;Datenblatt!$Q$8),100,IF(Übersicht!$C724=13,Datenblatt!$B$3*Datenblatt!M724^3+Datenblatt!$C$3*Datenblatt!M724^2+Datenblatt!$D$3*Datenblatt!M724+Datenblatt!$E$3,IF(Übersicht!$C724=14,Datenblatt!$B$4*Datenblatt!M724^3+Datenblatt!$C$4*Datenblatt!M724^2+Datenblatt!$D$4*Datenblatt!M724+Datenblatt!$E$4,IF(Übersicht!$C724=15,Datenblatt!$B$5*Datenblatt!M724^3+Datenblatt!$C$5*Datenblatt!M724^2+Datenblatt!$D$5*Datenblatt!M724+Datenblatt!$E$5,IF(Übersicht!$C724=16,Datenblatt!$B$6*Datenblatt!M724^3+Datenblatt!$C$6*Datenblatt!M724^2+Datenblatt!$D$6*Datenblatt!M724+Datenblatt!$E$6,IF(Übersicht!$C724=12,Datenblatt!$B$7*Datenblatt!M724^3+Datenblatt!$C$7*Datenblatt!M724^2+Datenblatt!$D$7*Datenblatt!M724+Datenblatt!$E$7,IF(Übersicht!$C724=11,Datenblatt!$B$8*Datenblatt!M724^3+Datenblatt!$C$8*Datenblatt!M724^2+Datenblatt!$D$8*Datenblatt!M724+Datenblatt!$E$8,0))))))))))))))))))</f>
        <v>#DIV/0!</v>
      </c>
      <c r="K724" t="e">
        <f>IF(AND(Übersicht!$C724=13,Datenblatt!N724&lt;Datenblatt!$T$3),0,IF(AND(Übersicht!$C724=14,Datenblatt!N724&lt;Datenblatt!$T$4),0,IF(AND(Übersicht!$C724=15,Datenblatt!N724&lt;Datenblatt!$T$5),0,IF(AND(Übersicht!$C724=16,Datenblatt!N724&lt;Datenblatt!$T$6),0,IF(AND(Übersicht!$C724=12,Datenblatt!N724&lt;Datenblatt!$T$7),0,IF(AND(Übersicht!$C724=11,Datenblatt!N724&lt;Datenblatt!$T$8),0,IF(AND($C724=13,Datenblatt!N724&gt;Datenblatt!$S$3),100,IF(AND($C724=14,Datenblatt!N724&gt;Datenblatt!$S$4),100,IF(AND($C724=15,Datenblatt!N724&gt;Datenblatt!$S$5),100,IF(AND($C724=16,Datenblatt!N724&gt;Datenblatt!$S$6),100,IF(AND($C724=12,Datenblatt!N724&gt;Datenblatt!$S$7),100,IF(AND($C724=11,Datenblatt!N724&gt;Datenblatt!$S$8),100,IF(Übersicht!$C724=13,Datenblatt!$B$11*Datenblatt!N724^3+Datenblatt!$C$11*Datenblatt!N724^2+Datenblatt!$D$11*Datenblatt!N724+Datenblatt!$E$11,IF(Übersicht!$C724=14,Datenblatt!$B$12*Datenblatt!N724^3+Datenblatt!$C$12*Datenblatt!N724^2+Datenblatt!$D$12*Datenblatt!N724+Datenblatt!$E$12,IF(Übersicht!$C724=15,Datenblatt!$B$13*Datenblatt!N724^3+Datenblatt!$C$13*Datenblatt!N724^2+Datenblatt!$D$13*Datenblatt!N724+Datenblatt!$E$13,IF(Übersicht!$C724=16,Datenblatt!$B$14*Datenblatt!N724^3+Datenblatt!$C$14*Datenblatt!N724^2+Datenblatt!$D$14*Datenblatt!N724+Datenblatt!$E$14,IF(Übersicht!$C724=12,Datenblatt!$B$15*Datenblatt!N724^3+Datenblatt!$C$15*Datenblatt!N724^2+Datenblatt!$D$15*Datenblatt!N724+Datenblatt!$E$15,IF(Übersicht!$C724=11,Datenblatt!$B$16*Datenblatt!N724^3+Datenblatt!$C$16*Datenblatt!N724^2+Datenblatt!$D$16*Datenblatt!N724+Datenblatt!$E$16,0))))))))))))))))))</f>
        <v>#DIV/0!</v>
      </c>
      <c r="L724">
        <f>IF(AND($C724=13,G724&lt;Datenblatt!$V$3),0,IF(AND($C724=14,G724&lt;Datenblatt!$V$4),0,IF(AND($C724=15,G724&lt;Datenblatt!$V$5),0,IF(AND($C724=16,G724&lt;Datenblatt!$V$6),0,IF(AND($C724=12,G724&lt;Datenblatt!$V$7),0,IF(AND($C724=11,G724&lt;Datenblatt!$V$8),0,IF(AND($C724=13,G724&gt;Datenblatt!$U$3),100,IF(AND($C724=14,G724&gt;Datenblatt!$U$4),100,IF(AND($C724=15,G724&gt;Datenblatt!$U$5),100,IF(AND($C724=16,G724&gt;Datenblatt!$U$6),100,IF(AND($C724=12,G724&gt;Datenblatt!$U$7),100,IF(AND($C724=11,G724&gt;Datenblatt!$U$8),100,IF($C724=13,(Datenblatt!$B$19*Übersicht!G724^3)+(Datenblatt!$C$19*Übersicht!G724^2)+(Datenblatt!$D$19*Übersicht!G724)+Datenblatt!$E$19,IF($C724=14,(Datenblatt!$B$20*Übersicht!G724^3)+(Datenblatt!$C$20*Übersicht!G724^2)+(Datenblatt!$D$20*Übersicht!G724)+Datenblatt!$E$20,IF($C724=15,(Datenblatt!$B$21*Übersicht!G724^3)+(Datenblatt!$C$21*Übersicht!G724^2)+(Datenblatt!$D$21*Übersicht!G724)+Datenblatt!$E$21,IF($C724=16,(Datenblatt!$B$22*Übersicht!G724^3)+(Datenblatt!$C$22*Übersicht!G724^2)+(Datenblatt!$D$22*Übersicht!G724)+Datenblatt!$E$22,IF($C724=12,(Datenblatt!$B$23*Übersicht!G724^3)+(Datenblatt!$C$23*Übersicht!G724^2)+(Datenblatt!$D$23*Übersicht!G724)+Datenblatt!$E$23,IF($C724=11,(Datenblatt!$B$24*Übersicht!G724^3)+(Datenblatt!$C$24*Übersicht!G724^2)+(Datenblatt!$D$24*Übersicht!G724)+Datenblatt!$E$24,0))))))))))))))))))</f>
        <v>0</v>
      </c>
      <c r="M724">
        <f>IF(AND(H724="",C724=11),Datenblatt!$I$26,IF(AND(H724="",C724=12),Datenblatt!$I$26,IF(AND(H724="",C724=16),Datenblatt!$I$27,IF(AND(H724="",C724=15),Datenblatt!$I$26,IF(AND(H724="",C724=14),Datenblatt!$I$26,IF(AND(H724="",C724=13),Datenblatt!$I$26,IF(AND($C724=13,H724&gt;Datenblatt!$X$3),0,IF(AND($C724=14,H724&gt;Datenblatt!$X$4),0,IF(AND($C724=15,H724&gt;Datenblatt!$X$5),0,IF(AND($C724=16,H724&gt;Datenblatt!$X$6),0,IF(AND($C724=12,H724&gt;Datenblatt!$X$7),0,IF(AND($C724=11,H724&gt;Datenblatt!$X$8),0,IF(AND($C724=13,H724&lt;Datenblatt!$W$3),100,IF(AND($C724=14,H724&lt;Datenblatt!$W$4),100,IF(AND($C724=15,H724&lt;Datenblatt!$W$5),100,IF(AND($C724=16,H724&lt;Datenblatt!$W$6),100,IF(AND($C724=12,H724&lt;Datenblatt!$W$7),100,IF(AND($C724=11,H724&lt;Datenblatt!$W$8),100,IF($C724=13,(Datenblatt!$B$27*Übersicht!H724^3)+(Datenblatt!$C$27*Übersicht!H724^2)+(Datenblatt!$D$27*Übersicht!H724)+Datenblatt!$E$27,IF($C724=14,(Datenblatt!$B$28*Übersicht!H724^3)+(Datenblatt!$C$28*Übersicht!H724^2)+(Datenblatt!$D$28*Übersicht!H724)+Datenblatt!$E$28,IF($C724=15,(Datenblatt!$B$29*Übersicht!H724^3)+(Datenblatt!$C$29*Übersicht!H724^2)+(Datenblatt!$D$29*Übersicht!H724)+Datenblatt!$E$29,IF($C724=16,(Datenblatt!$B$30*Übersicht!H724^3)+(Datenblatt!$C$30*Übersicht!H724^2)+(Datenblatt!$D$30*Übersicht!H724)+Datenblatt!$E$30,IF($C724=12,(Datenblatt!$B$31*Übersicht!H724^3)+(Datenblatt!$C$31*Übersicht!H724^2)+(Datenblatt!$D$31*Übersicht!H724)+Datenblatt!$E$31,IF($C724=11,(Datenblatt!$B$32*Übersicht!H724^3)+(Datenblatt!$C$32*Übersicht!H724^2)+(Datenblatt!$D$32*Übersicht!H724)+Datenblatt!$E$32,0))))))))))))))))))))))))</f>
        <v>0</v>
      </c>
      <c r="N724">
        <f>IF(AND(H724="",C724=11),Datenblatt!$I$29,IF(AND(H724="",C724=12),Datenblatt!$I$29,IF(AND(H724="",C724=16),Datenblatt!$I$29,IF(AND(H724="",C724=15),Datenblatt!$I$29,IF(AND(H724="",C724=14),Datenblatt!$I$29,IF(AND(H724="",C724=13),Datenblatt!$I$29,IF(AND($C724=13,H724&gt;Datenblatt!$X$3),0,IF(AND($C724=14,H724&gt;Datenblatt!$X$4),0,IF(AND($C724=15,H724&gt;Datenblatt!$X$5),0,IF(AND($C724=16,H724&gt;Datenblatt!$X$6),0,IF(AND($C724=12,H724&gt;Datenblatt!$X$7),0,IF(AND($C724=11,H724&gt;Datenblatt!$X$8),0,IF(AND($C724=13,H724&lt;Datenblatt!$W$3),100,IF(AND($C724=14,H724&lt;Datenblatt!$W$4),100,IF(AND($C724=15,H724&lt;Datenblatt!$W$5),100,IF(AND($C724=16,H724&lt;Datenblatt!$W$6),100,IF(AND($C724=12,H724&lt;Datenblatt!$W$7),100,IF(AND($C724=11,H724&lt;Datenblatt!$W$8),100,IF($C724=13,(Datenblatt!$B$27*Übersicht!H724^3)+(Datenblatt!$C$27*Übersicht!H724^2)+(Datenblatt!$D$27*Übersicht!H724)+Datenblatt!$E$27,IF($C724=14,(Datenblatt!$B$28*Übersicht!H724^3)+(Datenblatt!$C$28*Übersicht!H724^2)+(Datenblatt!$D$28*Übersicht!H724)+Datenblatt!$E$28,IF($C724=15,(Datenblatt!$B$29*Übersicht!H724^3)+(Datenblatt!$C$29*Übersicht!H724^2)+(Datenblatt!$D$29*Übersicht!H724)+Datenblatt!$E$29,IF($C724=16,(Datenblatt!$B$30*Übersicht!H724^3)+(Datenblatt!$C$30*Übersicht!H724^2)+(Datenblatt!$D$30*Übersicht!H724)+Datenblatt!$E$30,IF($C724=12,(Datenblatt!$B$31*Übersicht!H724^3)+(Datenblatt!$C$31*Übersicht!H724^2)+(Datenblatt!$D$31*Übersicht!H724)+Datenblatt!$E$31,IF($C724=11,(Datenblatt!$B$32*Übersicht!H724^3)+(Datenblatt!$C$32*Übersicht!H724^2)+(Datenblatt!$D$32*Übersicht!H724)+Datenblatt!$E$32,0))))))))))))))))))))))))</f>
        <v>0</v>
      </c>
      <c r="O724" s="2" t="e">
        <f t="shared" si="44"/>
        <v>#DIV/0!</v>
      </c>
      <c r="P724" s="2" t="e">
        <f t="shared" si="45"/>
        <v>#DIV/0!</v>
      </c>
      <c r="R724" s="2"/>
      <c r="S724" s="2">
        <f>Datenblatt!$I$10</f>
        <v>62.816491055091916</v>
      </c>
      <c r="T724" s="2">
        <f>Datenblatt!$I$18</f>
        <v>62.379148900450787</v>
      </c>
      <c r="U724" s="2">
        <f>Datenblatt!$I$26</f>
        <v>55.885385458572635</v>
      </c>
      <c r="V724" s="2">
        <f>Datenblatt!$I$34</f>
        <v>60.727085155488531</v>
      </c>
      <c r="W724" s="7" t="e">
        <f t="shared" si="46"/>
        <v>#DIV/0!</v>
      </c>
      <c r="Y724" s="2">
        <f>Datenblatt!$I$5</f>
        <v>73.48733784597421</v>
      </c>
      <c r="Z724">
        <f>Datenblatt!$I$13</f>
        <v>79.926562848016317</v>
      </c>
      <c r="AA724">
        <f>Datenblatt!$I$21</f>
        <v>79.953620531215734</v>
      </c>
      <c r="AB724">
        <f>Datenblatt!$I$29</f>
        <v>70.851454876954847</v>
      </c>
      <c r="AC724">
        <f>Datenblatt!$I$37</f>
        <v>75.813025407742586</v>
      </c>
      <c r="AD724" s="7" t="e">
        <f t="shared" si="47"/>
        <v>#DIV/0!</v>
      </c>
    </row>
    <row r="725" spans="10:30" ht="19" x14ac:dyDescent="0.25">
      <c r="J725" s="3" t="e">
        <f>IF(AND($C725=13,Datenblatt!M725&lt;Datenblatt!$R$3),0,IF(AND($C725=14,Datenblatt!M725&lt;Datenblatt!$R$4),0,IF(AND($C725=15,Datenblatt!M725&lt;Datenblatt!$R$5),0,IF(AND($C725=16,Datenblatt!M725&lt;Datenblatt!$R$6),0,IF(AND($C725=12,Datenblatt!M725&lt;Datenblatt!$R$7),0,IF(AND($C725=11,Datenblatt!M725&lt;Datenblatt!$R$8),0,IF(AND($C725=13,Datenblatt!M725&gt;Datenblatt!$Q$3),100,IF(AND($C725=14,Datenblatt!M725&gt;Datenblatt!$Q$4),100,IF(AND($C725=15,Datenblatt!M725&gt;Datenblatt!$Q$5),100,IF(AND($C725=16,Datenblatt!M725&gt;Datenblatt!$Q$6),100,IF(AND($C725=12,Datenblatt!M725&gt;Datenblatt!$Q$7),100,IF(AND($C725=11,Datenblatt!M725&gt;Datenblatt!$Q$8),100,IF(Übersicht!$C725=13,Datenblatt!$B$3*Datenblatt!M725^3+Datenblatt!$C$3*Datenblatt!M725^2+Datenblatt!$D$3*Datenblatt!M725+Datenblatt!$E$3,IF(Übersicht!$C725=14,Datenblatt!$B$4*Datenblatt!M725^3+Datenblatt!$C$4*Datenblatt!M725^2+Datenblatt!$D$4*Datenblatt!M725+Datenblatt!$E$4,IF(Übersicht!$C725=15,Datenblatt!$B$5*Datenblatt!M725^3+Datenblatt!$C$5*Datenblatt!M725^2+Datenblatt!$D$5*Datenblatt!M725+Datenblatt!$E$5,IF(Übersicht!$C725=16,Datenblatt!$B$6*Datenblatt!M725^3+Datenblatt!$C$6*Datenblatt!M725^2+Datenblatt!$D$6*Datenblatt!M725+Datenblatt!$E$6,IF(Übersicht!$C725=12,Datenblatt!$B$7*Datenblatt!M725^3+Datenblatt!$C$7*Datenblatt!M725^2+Datenblatt!$D$7*Datenblatt!M725+Datenblatt!$E$7,IF(Übersicht!$C725=11,Datenblatt!$B$8*Datenblatt!M725^3+Datenblatt!$C$8*Datenblatt!M725^2+Datenblatt!$D$8*Datenblatt!M725+Datenblatt!$E$8,0))))))))))))))))))</f>
        <v>#DIV/0!</v>
      </c>
      <c r="K725" t="e">
        <f>IF(AND(Übersicht!$C725=13,Datenblatt!N725&lt;Datenblatt!$T$3),0,IF(AND(Übersicht!$C725=14,Datenblatt!N725&lt;Datenblatt!$T$4),0,IF(AND(Übersicht!$C725=15,Datenblatt!N725&lt;Datenblatt!$T$5),0,IF(AND(Übersicht!$C725=16,Datenblatt!N725&lt;Datenblatt!$T$6),0,IF(AND(Übersicht!$C725=12,Datenblatt!N725&lt;Datenblatt!$T$7),0,IF(AND(Übersicht!$C725=11,Datenblatt!N725&lt;Datenblatt!$T$8),0,IF(AND($C725=13,Datenblatt!N725&gt;Datenblatt!$S$3),100,IF(AND($C725=14,Datenblatt!N725&gt;Datenblatt!$S$4),100,IF(AND($C725=15,Datenblatt!N725&gt;Datenblatt!$S$5),100,IF(AND($C725=16,Datenblatt!N725&gt;Datenblatt!$S$6),100,IF(AND($C725=12,Datenblatt!N725&gt;Datenblatt!$S$7),100,IF(AND($C725=11,Datenblatt!N725&gt;Datenblatt!$S$8),100,IF(Übersicht!$C725=13,Datenblatt!$B$11*Datenblatt!N725^3+Datenblatt!$C$11*Datenblatt!N725^2+Datenblatt!$D$11*Datenblatt!N725+Datenblatt!$E$11,IF(Übersicht!$C725=14,Datenblatt!$B$12*Datenblatt!N725^3+Datenblatt!$C$12*Datenblatt!N725^2+Datenblatt!$D$12*Datenblatt!N725+Datenblatt!$E$12,IF(Übersicht!$C725=15,Datenblatt!$B$13*Datenblatt!N725^3+Datenblatt!$C$13*Datenblatt!N725^2+Datenblatt!$D$13*Datenblatt!N725+Datenblatt!$E$13,IF(Übersicht!$C725=16,Datenblatt!$B$14*Datenblatt!N725^3+Datenblatt!$C$14*Datenblatt!N725^2+Datenblatt!$D$14*Datenblatt!N725+Datenblatt!$E$14,IF(Übersicht!$C725=12,Datenblatt!$B$15*Datenblatt!N725^3+Datenblatt!$C$15*Datenblatt!N725^2+Datenblatt!$D$15*Datenblatt!N725+Datenblatt!$E$15,IF(Übersicht!$C725=11,Datenblatt!$B$16*Datenblatt!N725^3+Datenblatt!$C$16*Datenblatt!N725^2+Datenblatt!$D$16*Datenblatt!N725+Datenblatt!$E$16,0))))))))))))))))))</f>
        <v>#DIV/0!</v>
      </c>
      <c r="L725">
        <f>IF(AND($C725=13,G725&lt;Datenblatt!$V$3),0,IF(AND($C725=14,G725&lt;Datenblatt!$V$4),0,IF(AND($C725=15,G725&lt;Datenblatt!$V$5),0,IF(AND($C725=16,G725&lt;Datenblatt!$V$6),0,IF(AND($C725=12,G725&lt;Datenblatt!$V$7),0,IF(AND($C725=11,G725&lt;Datenblatt!$V$8),0,IF(AND($C725=13,G725&gt;Datenblatt!$U$3),100,IF(AND($C725=14,G725&gt;Datenblatt!$U$4),100,IF(AND($C725=15,G725&gt;Datenblatt!$U$5),100,IF(AND($C725=16,G725&gt;Datenblatt!$U$6),100,IF(AND($C725=12,G725&gt;Datenblatt!$U$7),100,IF(AND($C725=11,G725&gt;Datenblatt!$U$8),100,IF($C725=13,(Datenblatt!$B$19*Übersicht!G725^3)+(Datenblatt!$C$19*Übersicht!G725^2)+(Datenblatt!$D$19*Übersicht!G725)+Datenblatt!$E$19,IF($C725=14,(Datenblatt!$B$20*Übersicht!G725^3)+(Datenblatt!$C$20*Übersicht!G725^2)+(Datenblatt!$D$20*Übersicht!G725)+Datenblatt!$E$20,IF($C725=15,(Datenblatt!$B$21*Übersicht!G725^3)+(Datenblatt!$C$21*Übersicht!G725^2)+(Datenblatt!$D$21*Übersicht!G725)+Datenblatt!$E$21,IF($C725=16,(Datenblatt!$B$22*Übersicht!G725^3)+(Datenblatt!$C$22*Übersicht!G725^2)+(Datenblatt!$D$22*Übersicht!G725)+Datenblatt!$E$22,IF($C725=12,(Datenblatt!$B$23*Übersicht!G725^3)+(Datenblatt!$C$23*Übersicht!G725^2)+(Datenblatt!$D$23*Übersicht!G725)+Datenblatt!$E$23,IF($C725=11,(Datenblatt!$B$24*Übersicht!G725^3)+(Datenblatt!$C$24*Übersicht!G725^2)+(Datenblatt!$D$24*Übersicht!G725)+Datenblatt!$E$24,0))))))))))))))))))</f>
        <v>0</v>
      </c>
      <c r="M725">
        <f>IF(AND(H725="",C725=11),Datenblatt!$I$26,IF(AND(H725="",C725=12),Datenblatt!$I$26,IF(AND(H725="",C725=16),Datenblatt!$I$27,IF(AND(H725="",C725=15),Datenblatt!$I$26,IF(AND(H725="",C725=14),Datenblatt!$I$26,IF(AND(H725="",C725=13),Datenblatt!$I$26,IF(AND($C725=13,H725&gt;Datenblatt!$X$3),0,IF(AND($C725=14,H725&gt;Datenblatt!$X$4),0,IF(AND($C725=15,H725&gt;Datenblatt!$X$5),0,IF(AND($C725=16,H725&gt;Datenblatt!$X$6),0,IF(AND($C725=12,H725&gt;Datenblatt!$X$7),0,IF(AND($C725=11,H725&gt;Datenblatt!$X$8),0,IF(AND($C725=13,H725&lt;Datenblatt!$W$3),100,IF(AND($C725=14,H725&lt;Datenblatt!$W$4),100,IF(AND($C725=15,H725&lt;Datenblatt!$W$5),100,IF(AND($C725=16,H725&lt;Datenblatt!$W$6),100,IF(AND($C725=12,H725&lt;Datenblatt!$W$7),100,IF(AND($C725=11,H725&lt;Datenblatt!$W$8),100,IF($C725=13,(Datenblatt!$B$27*Übersicht!H725^3)+(Datenblatt!$C$27*Übersicht!H725^2)+(Datenblatt!$D$27*Übersicht!H725)+Datenblatt!$E$27,IF($C725=14,(Datenblatt!$B$28*Übersicht!H725^3)+(Datenblatt!$C$28*Übersicht!H725^2)+(Datenblatt!$D$28*Übersicht!H725)+Datenblatt!$E$28,IF($C725=15,(Datenblatt!$B$29*Übersicht!H725^3)+(Datenblatt!$C$29*Übersicht!H725^2)+(Datenblatt!$D$29*Übersicht!H725)+Datenblatt!$E$29,IF($C725=16,(Datenblatt!$B$30*Übersicht!H725^3)+(Datenblatt!$C$30*Übersicht!H725^2)+(Datenblatt!$D$30*Übersicht!H725)+Datenblatt!$E$30,IF($C725=12,(Datenblatt!$B$31*Übersicht!H725^3)+(Datenblatt!$C$31*Übersicht!H725^2)+(Datenblatt!$D$31*Übersicht!H725)+Datenblatt!$E$31,IF($C725=11,(Datenblatt!$B$32*Übersicht!H725^3)+(Datenblatt!$C$32*Übersicht!H725^2)+(Datenblatt!$D$32*Übersicht!H725)+Datenblatt!$E$32,0))))))))))))))))))))))))</f>
        <v>0</v>
      </c>
      <c r="N725">
        <f>IF(AND(H725="",C725=11),Datenblatt!$I$29,IF(AND(H725="",C725=12),Datenblatt!$I$29,IF(AND(H725="",C725=16),Datenblatt!$I$29,IF(AND(H725="",C725=15),Datenblatt!$I$29,IF(AND(H725="",C725=14),Datenblatt!$I$29,IF(AND(H725="",C725=13),Datenblatt!$I$29,IF(AND($C725=13,H725&gt;Datenblatt!$X$3),0,IF(AND($C725=14,H725&gt;Datenblatt!$X$4),0,IF(AND($C725=15,H725&gt;Datenblatt!$X$5),0,IF(AND($C725=16,H725&gt;Datenblatt!$X$6),0,IF(AND($C725=12,H725&gt;Datenblatt!$X$7),0,IF(AND($C725=11,H725&gt;Datenblatt!$X$8),0,IF(AND($C725=13,H725&lt;Datenblatt!$W$3),100,IF(AND($C725=14,H725&lt;Datenblatt!$W$4),100,IF(AND($C725=15,H725&lt;Datenblatt!$W$5),100,IF(AND($C725=16,H725&lt;Datenblatt!$W$6),100,IF(AND($C725=12,H725&lt;Datenblatt!$W$7),100,IF(AND($C725=11,H725&lt;Datenblatt!$W$8),100,IF($C725=13,(Datenblatt!$B$27*Übersicht!H725^3)+(Datenblatt!$C$27*Übersicht!H725^2)+(Datenblatt!$D$27*Übersicht!H725)+Datenblatt!$E$27,IF($C725=14,(Datenblatt!$B$28*Übersicht!H725^3)+(Datenblatt!$C$28*Übersicht!H725^2)+(Datenblatt!$D$28*Übersicht!H725)+Datenblatt!$E$28,IF($C725=15,(Datenblatt!$B$29*Übersicht!H725^3)+(Datenblatt!$C$29*Übersicht!H725^2)+(Datenblatt!$D$29*Übersicht!H725)+Datenblatt!$E$29,IF($C725=16,(Datenblatt!$B$30*Übersicht!H725^3)+(Datenblatt!$C$30*Übersicht!H725^2)+(Datenblatt!$D$30*Übersicht!H725)+Datenblatt!$E$30,IF($C725=12,(Datenblatt!$B$31*Übersicht!H725^3)+(Datenblatt!$C$31*Übersicht!H725^2)+(Datenblatt!$D$31*Übersicht!H725)+Datenblatt!$E$31,IF($C725=11,(Datenblatt!$B$32*Übersicht!H725^3)+(Datenblatt!$C$32*Übersicht!H725^2)+(Datenblatt!$D$32*Übersicht!H725)+Datenblatt!$E$32,0))))))))))))))))))))))))</f>
        <v>0</v>
      </c>
      <c r="O725" s="2" t="e">
        <f t="shared" si="44"/>
        <v>#DIV/0!</v>
      </c>
      <c r="P725" s="2" t="e">
        <f t="shared" si="45"/>
        <v>#DIV/0!</v>
      </c>
      <c r="R725" s="2"/>
      <c r="S725" s="2">
        <f>Datenblatt!$I$10</f>
        <v>62.816491055091916</v>
      </c>
      <c r="T725" s="2">
        <f>Datenblatt!$I$18</f>
        <v>62.379148900450787</v>
      </c>
      <c r="U725" s="2">
        <f>Datenblatt!$I$26</f>
        <v>55.885385458572635</v>
      </c>
      <c r="V725" s="2">
        <f>Datenblatt!$I$34</f>
        <v>60.727085155488531</v>
      </c>
      <c r="W725" s="7" t="e">
        <f t="shared" si="46"/>
        <v>#DIV/0!</v>
      </c>
      <c r="Y725" s="2">
        <f>Datenblatt!$I$5</f>
        <v>73.48733784597421</v>
      </c>
      <c r="Z725">
        <f>Datenblatt!$I$13</f>
        <v>79.926562848016317</v>
      </c>
      <c r="AA725">
        <f>Datenblatt!$I$21</f>
        <v>79.953620531215734</v>
      </c>
      <c r="AB725">
        <f>Datenblatt!$I$29</f>
        <v>70.851454876954847</v>
      </c>
      <c r="AC725">
        <f>Datenblatt!$I$37</f>
        <v>75.813025407742586</v>
      </c>
      <c r="AD725" s="7" t="e">
        <f t="shared" si="47"/>
        <v>#DIV/0!</v>
      </c>
    </row>
    <row r="726" spans="10:30" ht="19" x14ac:dyDescent="0.25">
      <c r="J726" s="3" t="e">
        <f>IF(AND($C726=13,Datenblatt!M726&lt;Datenblatt!$R$3),0,IF(AND($C726=14,Datenblatt!M726&lt;Datenblatt!$R$4),0,IF(AND($C726=15,Datenblatt!M726&lt;Datenblatt!$R$5),0,IF(AND($C726=16,Datenblatt!M726&lt;Datenblatt!$R$6),0,IF(AND($C726=12,Datenblatt!M726&lt;Datenblatt!$R$7),0,IF(AND($C726=11,Datenblatt!M726&lt;Datenblatt!$R$8),0,IF(AND($C726=13,Datenblatt!M726&gt;Datenblatt!$Q$3),100,IF(AND($C726=14,Datenblatt!M726&gt;Datenblatt!$Q$4),100,IF(AND($C726=15,Datenblatt!M726&gt;Datenblatt!$Q$5),100,IF(AND($C726=16,Datenblatt!M726&gt;Datenblatt!$Q$6),100,IF(AND($C726=12,Datenblatt!M726&gt;Datenblatt!$Q$7),100,IF(AND($C726=11,Datenblatt!M726&gt;Datenblatt!$Q$8),100,IF(Übersicht!$C726=13,Datenblatt!$B$3*Datenblatt!M726^3+Datenblatt!$C$3*Datenblatt!M726^2+Datenblatt!$D$3*Datenblatt!M726+Datenblatt!$E$3,IF(Übersicht!$C726=14,Datenblatt!$B$4*Datenblatt!M726^3+Datenblatt!$C$4*Datenblatt!M726^2+Datenblatt!$D$4*Datenblatt!M726+Datenblatt!$E$4,IF(Übersicht!$C726=15,Datenblatt!$B$5*Datenblatt!M726^3+Datenblatt!$C$5*Datenblatt!M726^2+Datenblatt!$D$5*Datenblatt!M726+Datenblatt!$E$5,IF(Übersicht!$C726=16,Datenblatt!$B$6*Datenblatt!M726^3+Datenblatt!$C$6*Datenblatt!M726^2+Datenblatt!$D$6*Datenblatt!M726+Datenblatt!$E$6,IF(Übersicht!$C726=12,Datenblatt!$B$7*Datenblatt!M726^3+Datenblatt!$C$7*Datenblatt!M726^2+Datenblatt!$D$7*Datenblatt!M726+Datenblatt!$E$7,IF(Übersicht!$C726=11,Datenblatt!$B$8*Datenblatt!M726^3+Datenblatt!$C$8*Datenblatt!M726^2+Datenblatt!$D$8*Datenblatt!M726+Datenblatt!$E$8,0))))))))))))))))))</f>
        <v>#DIV/0!</v>
      </c>
      <c r="K726" t="e">
        <f>IF(AND(Übersicht!$C726=13,Datenblatt!N726&lt;Datenblatt!$T$3),0,IF(AND(Übersicht!$C726=14,Datenblatt!N726&lt;Datenblatt!$T$4),0,IF(AND(Übersicht!$C726=15,Datenblatt!N726&lt;Datenblatt!$T$5),0,IF(AND(Übersicht!$C726=16,Datenblatt!N726&lt;Datenblatt!$T$6),0,IF(AND(Übersicht!$C726=12,Datenblatt!N726&lt;Datenblatt!$T$7),0,IF(AND(Übersicht!$C726=11,Datenblatt!N726&lt;Datenblatt!$T$8),0,IF(AND($C726=13,Datenblatt!N726&gt;Datenblatt!$S$3),100,IF(AND($C726=14,Datenblatt!N726&gt;Datenblatt!$S$4),100,IF(AND($C726=15,Datenblatt!N726&gt;Datenblatt!$S$5),100,IF(AND($C726=16,Datenblatt!N726&gt;Datenblatt!$S$6),100,IF(AND($C726=12,Datenblatt!N726&gt;Datenblatt!$S$7),100,IF(AND($C726=11,Datenblatt!N726&gt;Datenblatt!$S$8),100,IF(Übersicht!$C726=13,Datenblatt!$B$11*Datenblatt!N726^3+Datenblatt!$C$11*Datenblatt!N726^2+Datenblatt!$D$11*Datenblatt!N726+Datenblatt!$E$11,IF(Übersicht!$C726=14,Datenblatt!$B$12*Datenblatt!N726^3+Datenblatt!$C$12*Datenblatt!N726^2+Datenblatt!$D$12*Datenblatt!N726+Datenblatt!$E$12,IF(Übersicht!$C726=15,Datenblatt!$B$13*Datenblatt!N726^3+Datenblatt!$C$13*Datenblatt!N726^2+Datenblatt!$D$13*Datenblatt!N726+Datenblatt!$E$13,IF(Übersicht!$C726=16,Datenblatt!$B$14*Datenblatt!N726^3+Datenblatt!$C$14*Datenblatt!N726^2+Datenblatt!$D$14*Datenblatt!N726+Datenblatt!$E$14,IF(Übersicht!$C726=12,Datenblatt!$B$15*Datenblatt!N726^3+Datenblatt!$C$15*Datenblatt!N726^2+Datenblatt!$D$15*Datenblatt!N726+Datenblatt!$E$15,IF(Übersicht!$C726=11,Datenblatt!$B$16*Datenblatt!N726^3+Datenblatt!$C$16*Datenblatt!N726^2+Datenblatt!$D$16*Datenblatt!N726+Datenblatt!$E$16,0))))))))))))))))))</f>
        <v>#DIV/0!</v>
      </c>
      <c r="L726">
        <f>IF(AND($C726=13,G726&lt;Datenblatt!$V$3),0,IF(AND($C726=14,G726&lt;Datenblatt!$V$4),0,IF(AND($C726=15,G726&lt;Datenblatt!$V$5),0,IF(AND($C726=16,G726&lt;Datenblatt!$V$6),0,IF(AND($C726=12,G726&lt;Datenblatt!$V$7),0,IF(AND($C726=11,G726&lt;Datenblatt!$V$8),0,IF(AND($C726=13,G726&gt;Datenblatt!$U$3),100,IF(AND($C726=14,G726&gt;Datenblatt!$U$4),100,IF(AND($C726=15,G726&gt;Datenblatt!$U$5),100,IF(AND($C726=16,G726&gt;Datenblatt!$U$6),100,IF(AND($C726=12,G726&gt;Datenblatt!$U$7),100,IF(AND($C726=11,G726&gt;Datenblatt!$U$8),100,IF($C726=13,(Datenblatt!$B$19*Übersicht!G726^3)+(Datenblatt!$C$19*Übersicht!G726^2)+(Datenblatt!$D$19*Übersicht!G726)+Datenblatt!$E$19,IF($C726=14,(Datenblatt!$B$20*Übersicht!G726^3)+(Datenblatt!$C$20*Übersicht!G726^2)+(Datenblatt!$D$20*Übersicht!G726)+Datenblatt!$E$20,IF($C726=15,(Datenblatt!$B$21*Übersicht!G726^3)+(Datenblatt!$C$21*Übersicht!G726^2)+(Datenblatt!$D$21*Übersicht!G726)+Datenblatt!$E$21,IF($C726=16,(Datenblatt!$B$22*Übersicht!G726^3)+(Datenblatt!$C$22*Übersicht!G726^2)+(Datenblatt!$D$22*Übersicht!G726)+Datenblatt!$E$22,IF($C726=12,(Datenblatt!$B$23*Übersicht!G726^3)+(Datenblatt!$C$23*Übersicht!G726^2)+(Datenblatt!$D$23*Übersicht!G726)+Datenblatt!$E$23,IF($C726=11,(Datenblatt!$B$24*Übersicht!G726^3)+(Datenblatt!$C$24*Übersicht!G726^2)+(Datenblatt!$D$24*Übersicht!G726)+Datenblatt!$E$24,0))))))))))))))))))</f>
        <v>0</v>
      </c>
      <c r="M726">
        <f>IF(AND(H726="",C726=11),Datenblatt!$I$26,IF(AND(H726="",C726=12),Datenblatt!$I$26,IF(AND(H726="",C726=16),Datenblatt!$I$27,IF(AND(H726="",C726=15),Datenblatt!$I$26,IF(AND(H726="",C726=14),Datenblatt!$I$26,IF(AND(H726="",C726=13),Datenblatt!$I$26,IF(AND($C726=13,H726&gt;Datenblatt!$X$3),0,IF(AND($C726=14,H726&gt;Datenblatt!$X$4),0,IF(AND($C726=15,H726&gt;Datenblatt!$X$5),0,IF(AND($C726=16,H726&gt;Datenblatt!$X$6),0,IF(AND($C726=12,H726&gt;Datenblatt!$X$7),0,IF(AND($C726=11,H726&gt;Datenblatt!$X$8),0,IF(AND($C726=13,H726&lt;Datenblatt!$W$3),100,IF(AND($C726=14,H726&lt;Datenblatt!$W$4),100,IF(AND($C726=15,H726&lt;Datenblatt!$W$5),100,IF(AND($C726=16,H726&lt;Datenblatt!$W$6),100,IF(AND($C726=12,H726&lt;Datenblatt!$W$7),100,IF(AND($C726=11,H726&lt;Datenblatt!$W$8),100,IF($C726=13,(Datenblatt!$B$27*Übersicht!H726^3)+(Datenblatt!$C$27*Übersicht!H726^2)+(Datenblatt!$D$27*Übersicht!H726)+Datenblatt!$E$27,IF($C726=14,(Datenblatt!$B$28*Übersicht!H726^3)+(Datenblatt!$C$28*Übersicht!H726^2)+(Datenblatt!$D$28*Übersicht!H726)+Datenblatt!$E$28,IF($C726=15,(Datenblatt!$B$29*Übersicht!H726^3)+(Datenblatt!$C$29*Übersicht!H726^2)+(Datenblatt!$D$29*Übersicht!H726)+Datenblatt!$E$29,IF($C726=16,(Datenblatt!$B$30*Übersicht!H726^3)+(Datenblatt!$C$30*Übersicht!H726^2)+(Datenblatt!$D$30*Übersicht!H726)+Datenblatt!$E$30,IF($C726=12,(Datenblatt!$B$31*Übersicht!H726^3)+(Datenblatt!$C$31*Übersicht!H726^2)+(Datenblatt!$D$31*Übersicht!H726)+Datenblatt!$E$31,IF($C726=11,(Datenblatt!$B$32*Übersicht!H726^3)+(Datenblatt!$C$32*Übersicht!H726^2)+(Datenblatt!$D$32*Übersicht!H726)+Datenblatt!$E$32,0))))))))))))))))))))))))</f>
        <v>0</v>
      </c>
      <c r="N726">
        <f>IF(AND(H726="",C726=11),Datenblatt!$I$29,IF(AND(H726="",C726=12),Datenblatt!$I$29,IF(AND(H726="",C726=16),Datenblatt!$I$29,IF(AND(H726="",C726=15),Datenblatt!$I$29,IF(AND(H726="",C726=14),Datenblatt!$I$29,IF(AND(H726="",C726=13),Datenblatt!$I$29,IF(AND($C726=13,H726&gt;Datenblatt!$X$3),0,IF(AND($C726=14,H726&gt;Datenblatt!$X$4),0,IF(AND($C726=15,H726&gt;Datenblatt!$X$5),0,IF(AND($C726=16,H726&gt;Datenblatt!$X$6),0,IF(AND($C726=12,H726&gt;Datenblatt!$X$7),0,IF(AND($C726=11,H726&gt;Datenblatt!$X$8),0,IF(AND($C726=13,H726&lt;Datenblatt!$W$3),100,IF(AND($C726=14,H726&lt;Datenblatt!$W$4),100,IF(AND($C726=15,H726&lt;Datenblatt!$W$5),100,IF(AND($C726=16,H726&lt;Datenblatt!$W$6),100,IF(AND($C726=12,H726&lt;Datenblatt!$W$7),100,IF(AND($C726=11,H726&lt;Datenblatt!$W$8),100,IF($C726=13,(Datenblatt!$B$27*Übersicht!H726^3)+(Datenblatt!$C$27*Übersicht!H726^2)+(Datenblatt!$D$27*Übersicht!H726)+Datenblatt!$E$27,IF($C726=14,(Datenblatt!$B$28*Übersicht!H726^3)+(Datenblatt!$C$28*Übersicht!H726^2)+(Datenblatt!$D$28*Übersicht!H726)+Datenblatt!$E$28,IF($C726=15,(Datenblatt!$B$29*Übersicht!H726^3)+(Datenblatt!$C$29*Übersicht!H726^2)+(Datenblatt!$D$29*Übersicht!H726)+Datenblatt!$E$29,IF($C726=16,(Datenblatt!$B$30*Übersicht!H726^3)+(Datenblatt!$C$30*Übersicht!H726^2)+(Datenblatt!$D$30*Übersicht!H726)+Datenblatt!$E$30,IF($C726=12,(Datenblatt!$B$31*Übersicht!H726^3)+(Datenblatt!$C$31*Übersicht!H726^2)+(Datenblatt!$D$31*Übersicht!H726)+Datenblatt!$E$31,IF($C726=11,(Datenblatt!$B$32*Übersicht!H726^3)+(Datenblatt!$C$32*Übersicht!H726^2)+(Datenblatt!$D$32*Übersicht!H726)+Datenblatt!$E$32,0))))))))))))))))))))))))</f>
        <v>0</v>
      </c>
      <c r="O726" s="2" t="e">
        <f t="shared" si="44"/>
        <v>#DIV/0!</v>
      </c>
      <c r="P726" s="2" t="e">
        <f t="shared" si="45"/>
        <v>#DIV/0!</v>
      </c>
      <c r="R726" s="2"/>
      <c r="S726" s="2">
        <f>Datenblatt!$I$10</f>
        <v>62.816491055091916</v>
      </c>
      <c r="T726" s="2">
        <f>Datenblatt!$I$18</f>
        <v>62.379148900450787</v>
      </c>
      <c r="U726" s="2">
        <f>Datenblatt!$I$26</f>
        <v>55.885385458572635</v>
      </c>
      <c r="V726" s="2">
        <f>Datenblatt!$I$34</f>
        <v>60.727085155488531</v>
      </c>
      <c r="W726" s="7" t="e">
        <f t="shared" si="46"/>
        <v>#DIV/0!</v>
      </c>
      <c r="Y726" s="2">
        <f>Datenblatt!$I$5</f>
        <v>73.48733784597421</v>
      </c>
      <c r="Z726">
        <f>Datenblatt!$I$13</f>
        <v>79.926562848016317</v>
      </c>
      <c r="AA726">
        <f>Datenblatt!$I$21</f>
        <v>79.953620531215734</v>
      </c>
      <c r="AB726">
        <f>Datenblatt!$I$29</f>
        <v>70.851454876954847</v>
      </c>
      <c r="AC726">
        <f>Datenblatt!$I$37</f>
        <v>75.813025407742586</v>
      </c>
      <c r="AD726" s="7" t="e">
        <f t="shared" si="47"/>
        <v>#DIV/0!</v>
      </c>
    </row>
    <row r="727" spans="10:30" ht="19" x14ac:dyDescent="0.25">
      <c r="J727" s="3" t="e">
        <f>IF(AND($C727=13,Datenblatt!M727&lt;Datenblatt!$R$3),0,IF(AND($C727=14,Datenblatt!M727&lt;Datenblatt!$R$4),0,IF(AND($C727=15,Datenblatt!M727&lt;Datenblatt!$R$5),0,IF(AND($C727=16,Datenblatt!M727&lt;Datenblatt!$R$6),0,IF(AND($C727=12,Datenblatt!M727&lt;Datenblatt!$R$7),0,IF(AND($C727=11,Datenblatt!M727&lt;Datenblatt!$R$8),0,IF(AND($C727=13,Datenblatt!M727&gt;Datenblatt!$Q$3),100,IF(AND($C727=14,Datenblatt!M727&gt;Datenblatt!$Q$4),100,IF(AND($C727=15,Datenblatt!M727&gt;Datenblatt!$Q$5),100,IF(AND($C727=16,Datenblatt!M727&gt;Datenblatt!$Q$6),100,IF(AND($C727=12,Datenblatt!M727&gt;Datenblatt!$Q$7),100,IF(AND($C727=11,Datenblatt!M727&gt;Datenblatt!$Q$8),100,IF(Übersicht!$C727=13,Datenblatt!$B$3*Datenblatt!M727^3+Datenblatt!$C$3*Datenblatt!M727^2+Datenblatt!$D$3*Datenblatt!M727+Datenblatt!$E$3,IF(Übersicht!$C727=14,Datenblatt!$B$4*Datenblatt!M727^3+Datenblatt!$C$4*Datenblatt!M727^2+Datenblatt!$D$4*Datenblatt!M727+Datenblatt!$E$4,IF(Übersicht!$C727=15,Datenblatt!$B$5*Datenblatt!M727^3+Datenblatt!$C$5*Datenblatt!M727^2+Datenblatt!$D$5*Datenblatt!M727+Datenblatt!$E$5,IF(Übersicht!$C727=16,Datenblatt!$B$6*Datenblatt!M727^3+Datenblatt!$C$6*Datenblatt!M727^2+Datenblatt!$D$6*Datenblatt!M727+Datenblatt!$E$6,IF(Übersicht!$C727=12,Datenblatt!$B$7*Datenblatt!M727^3+Datenblatt!$C$7*Datenblatt!M727^2+Datenblatt!$D$7*Datenblatt!M727+Datenblatt!$E$7,IF(Übersicht!$C727=11,Datenblatt!$B$8*Datenblatt!M727^3+Datenblatt!$C$8*Datenblatt!M727^2+Datenblatt!$D$8*Datenblatt!M727+Datenblatt!$E$8,0))))))))))))))))))</f>
        <v>#DIV/0!</v>
      </c>
      <c r="K727" t="e">
        <f>IF(AND(Übersicht!$C727=13,Datenblatt!N727&lt;Datenblatt!$T$3),0,IF(AND(Übersicht!$C727=14,Datenblatt!N727&lt;Datenblatt!$T$4),0,IF(AND(Übersicht!$C727=15,Datenblatt!N727&lt;Datenblatt!$T$5),0,IF(AND(Übersicht!$C727=16,Datenblatt!N727&lt;Datenblatt!$T$6),0,IF(AND(Übersicht!$C727=12,Datenblatt!N727&lt;Datenblatt!$T$7),0,IF(AND(Übersicht!$C727=11,Datenblatt!N727&lt;Datenblatt!$T$8),0,IF(AND($C727=13,Datenblatt!N727&gt;Datenblatt!$S$3),100,IF(AND($C727=14,Datenblatt!N727&gt;Datenblatt!$S$4),100,IF(AND($C727=15,Datenblatt!N727&gt;Datenblatt!$S$5),100,IF(AND($C727=16,Datenblatt!N727&gt;Datenblatt!$S$6),100,IF(AND($C727=12,Datenblatt!N727&gt;Datenblatt!$S$7),100,IF(AND($C727=11,Datenblatt!N727&gt;Datenblatt!$S$8),100,IF(Übersicht!$C727=13,Datenblatt!$B$11*Datenblatt!N727^3+Datenblatt!$C$11*Datenblatt!N727^2+Datenblatt!$D$11*Datenblatt!N727+Datenblatt!$E$11,IF(Übersicht!$C727=14,Datenblatt!$B$12*Datenblatt!N727^3+Datenblatt!$C$12*Datenblatt!N727^2+Datenblatt!$D$12*Datenblatt!N727+Datenblatt!$E$12,IF(Übersicht!$C727=15,Datenblatt!$B$13*Datenblatt!N727^3+Datenblatt!$C$13*Datenblatt!N727^2+Datenblatt!$D$13*Datenblatt!N727+Datenblatt!$E$13,IF(Übersicht!$C727=16,Datenblatt!$B$14*Datenblatt!N727^3+Datenblatt!$C$14*Datenblatt!N727^2+Datenblatt!$D$14*Datenblatt!N727+Datenblatt!$E$14,IF(Übersicht!$C727=12,Datenblatt!$B$15*Datenblatt!N727^3+Datenblatt!$C$15*Datenblatt!N727^2+Datenblatt!$D$15*Datenblatt!N727+Datenblatt!$E$15,IF(Übersicht!$C727=11,Datenblatt!$B$16*Datenblatt!N727^3+Datenblatt!$C$16*Datenblatt!N727^2+Datenblatt!$D$16*Datenblatt!N727+Datenblatt!$E$16,0))))))))))))))))))</f>
        <v>#DIV/0!</v>
      </c>
      <c r="L727">
        <f>IF(AND($C727=13,G727&lt;Datenblatt!$V$3),0,IF(AND($C727=14,G727&lt;Datenblatt!$V$4),0,IF(AND($C727=15,G727&lt;Datenblatt!$V$5),0,IF(AND($C727=16,G727&lt;Datenblatt!$V$6),0,IF(AND($C727=12,G727&lt;Datenblatt!$V$7),0,IF(AND($C727=11,G727&lt;Datenblatt!$V$8),0,IF(AND($C727=13,G727&gt;Datenblatt!$U$3),100,IF(AND($C727=14,G727&gt;Datenblatt!$U$4),100,IF(AND($C727=15,G727&gt;Datenblatt!$U$5),100,IF(AND($C727=16,G727&gt;Datenblatt!$U$6),100,IF(AND($C727=12,G727&gt;Datenblatt!$U$7),100,IF(AND($C727=11,G727&gt;Datenblatt!$U$8),100,IF($C727=13,(Datenblatt!$B$19*Übersicht!G727^3)+(Datenblatt!$C$19*Übersicht!G727^2)+(Datenblatt!$D$19*Übersicht!G727)+Datenblatt!$E$19,IF($C727=14,(Datenblatt!$B$20*Übersicht!G727^3)+(Datenblatt!$C$20*Übersicht!G727^2)+(Datenblatt!$D$20*Übersicht!G727)+Datenblatt!$E$20,IF($C727=15,(Datenblatt!$B$21*Übersicht!G727^3)+(Datenblatt!$C$21*Übersicht!G727^2)+(Datenblatt!$D$21*Übersicht!G727)+Datenblatt!$E$21,IF($C727=16,(Datenblatt!$B$22*Übersicht!G727^3)+(Datenblatt!$C$22*Übersicht!G727^2)+(Datenblatt!$D$22*Übersicht!G727)+Datenblatt!$E$22,IF($C727=12,(Datenblatt!$B$23*Übersicht!G727^3)+(Datenblatt!$C$23*Übersicht!G727^2)+(Datenblatt!$D$23*Übersicht!G727)+Datenblatt!$E$23,IF($C727=11,(Datenblatt!$B$24*Übersicht!G727^3)+(Datenblatt!$C$24*Übersicht!G727^2)+(Datenblatt!$D$24*Übersicht!G727)+Datenblatt!$E$24,0))))))))))))))))))</f>
        <v>0</v>
      </c>
      <c r="M727">
        <f>IF(AND(H727="",C727=11),Datenblatt!$I$26,IF(AND(H727="",C727=12),Datenblatt!$I$26,IF(AND(H727="",C727=16),Datenblatt!$I$27,IF(AND(H727="",C727=15),Datenblatt!$I$26,IF(AND(H727="",C727=14),Datenblatt!$I$26,IF(AND(H727="",C727=13),Datenblatt!$I$26,IF(AND($C727=13,H727&gt;Datenblatt!$X$3),0,IF(AND($C727=14,H727&gt;Datenblatt!$X$4),0,IF(AND($C727=15,H727&gt;Datenblatt!$X$5),0,IF(AND($C727=16,H727&gt;Datenblatt!$X$6),0,IF(AND($C727=12,H727&gt;Datenblatt!$X$7),0,IF(AND($C727=11,H727&gt;Datenblatt!$X$8),0,IF(AND($C727=13,H727&lt;Datenblatt!$W$3),100,IF(AND($C727=14,H727&lt;Datenblatt!$W$4),100,IF(AND($C727=15,H727&lt;Datenblatt!$W$5),100,IF(AND($C727=16,H727&lt;Datenblatt!$W$6),100,IF(AND($C727=12,H727&lt;Datenblatt!$W$7),100,IF(AND($C727=11,H727&lt;Datenblatt!$W$8),100,IF($C727=13,(Datenblatt!$B$27*Übersicht!H727^3)+(Datenblatt!$C$27*Übersicht!H727^2)+(Datenblatt!$D$27*Übersicht!H727)+Datenblatt!$E$27,IF($C727=14,(Datenblatt!$B$28*Übersicht!H727^3)+(Datenblatt!$C$28*Übersicht!H727^2)+(Datenblatt!$D$28*Übersicht!H727)+Datenblatt!$E$28,IF($C727=15,(Datenblatt!$B$29*Übersicht!H727^3)+(Datenblatt!$C$29*Übersicht!H727^2)+(Datenblatt!$D$29*Übersicht!H727)+Datenblatt!$E$29,IF($C727=16,(Datenblatt!$B$30*Übersicht!H727^3)+(Datenblatt!$C$30*Übersicht!H727^2)+(Datenblatt!$D$30*Übersicht!H727)+Datenblatt!$E$30,IF($C727=12,(Datenblatt!$B$31*Übersicht!H727^3)+(Datenblatt!$C$31*Übersicht!H727^2)+(Datenblatt!$D$31*Übersicht!H727)+Datenblatt!$E$31,IF($C727=11,(Datenblatt!$B$32*Übersicht!H727^3)+(Datenblatt!$C$32*Übersicht!H727^2)+(Datenblatt!$D$32*Übersicht!H727)+Datenblatt!$E$32,0))))))))))))))))))))))))</f>
        <v>0</v>
      </c>
      <c r="N727">
        <f>IF(AND(H727="",C727=11),Datenblatt!$I$29,IF(AND(H727="",C727=12),Datenblatt!$I$29,IF(AND(H727="",C727=16),Datenblatt!$I$29,IF(AND(H727="",C727=15),Datenblatt!$I$29,IF(AND(H727="",C727=14),Datenblatt!$I$29,IF(AND(H727="",C727=13),Datenblatt!$I$29,IF(AND($C727=13,H727&gt;Datenblatt!$X$3),0,IF(AND($C727=14,H727&gt;Datenblatt!$X$4),0,IF(AND($C727=15,H727&gt;Datenblatt!$X$5),0,IF(AND($C727=16,H727&gt;Datenblatt!$X$6),0,IF(AND($C727=12,H727&gt;Datenblatt!$X$7),0,IF(AND($C727=11,H727&gt;Datenblatt!$X$8),0,IF(AND($C727=13,H727&lt;Datenblatt!$W$3),100,IF(AND($C727=14,H727&lt;Datenblatt!$W$4),100,IF(AND($C727=15,H727&lt;Datenblatt!$W$5),100,IF(AND($C727=16,H727&lt;Datenblatt!$W$6),100,IF(AND($C727=12,H727&lt;Datenblatt!$W$7),100,IF(AND($C727=11,H727&lt;Datenblatt!$W$8),100,IF($C727=13,(Datenblatt!$B$27*Übersicht!H727^3)+(Datenblatt!$C$27*Übersicht!H727^2)+(Datenblatt!$D$27*Übersicht!H727)+Datenblatt!$E$27,IF($C727=14,(Datenblatt!$B$28*Übersicht!H727^3)+(Datenblatt!$C$28*Übersicht!H727^2)+(Datenblatt!$D$28*Übersicht!H727)+Datenblatt!$E$28,IF($C727=15,(Datenblatt!$B$29*Übersicht!H727^3)+(Datenblatt!$C$29*Übersicht!H727^2)+(Datenblatt!$D$29*Übersicht!H727)+Datenblatt!$E$29,IF($C727=16,(Datenblatt!$B$30*Übersicht!H727^3)+(Datenblatt!$C$30*Übersicht!H727^2)+(Datenblatt!$D$30*Übersicht!H727)+Datenblatt!$E$30,IF($C727=12,(Datenblatt!$B$31*Übersicht!H727^3)+(Datenblatt!$C$31*Übersicht!H727^2)+(Datenblatt!$D$31*Übersicht!H727)+Datenblatt!$E$31,IF($C727=11,(Datenblatt!$B$32*Übersicht!H727^3)+(Datenblatt!$C$32*Übersicht!H727^2)+(Datenblatt!$D$32*Übersicht!H727)+Datenblatt!$E$32,0))))))))))))))))))))))))</f>
        <v>0</v>
      </c>
      <c r="O727" s="2" t="e">
        <f t="shared" si="44"/>
        <v>#DIV/0!</v>
      </c>
      <c r="P727" s="2" t="e">
        <f t="shared" si="45"/>
        <v>#DIV/0!</v>
      </c>
      <c r="R727" s="2"/>
      <c r="S727" s="2">
        <f>Datenblatt!$I$10</f>
        <v>62.816491055091916</v>
      </c>
      <c r="T727" s="2">
        <f>Datenblatt!$I$18</f>
        <v>62.379148900450787</v>
      </c>
      <c r="U727" s="2">
        <f>Datenblatt!$I$26</f>
        <v>55.885385458572635</v>
      </c>
      <c r="V727" s="2">
        <f>Datenblatt!$I$34</f>
        <v>60.727085155488531</v>
      </c>
      <c r="W727" s="7" t="e">
        <f t="shared" si="46"/>
        <v>#DIV/0!</v>
      </c>
      <c r="Y727" s="2">
        <f>Datenblatt!$I$5</f>
        <v>73.48733784597421</v>
      </c>
      <c r="Z727">
        <f>Datenblatt!$I$13</f>
        <v>79.926562848016317</v>
      </c>
      <c r="AA727">
        <f>Datenblatt!$I$21</f>
        <v>79.953620531215734</v>
      </c>
      <c r="AB727">
        <f>Datenblatt!$I$29</f>
        <v>70.851454876954847</v>
      </c>
      <c r="AC727">
        <f>Datenblatt!$I$37</f>
        <v>75.813025407742586</v>
      </c>
      <c r="AD727" s="7" t="e">
        <f t="shared" si="47"/>
        <v>#DIV/0!</v>
      </c>
    </row>
    <row r="728" spans="10:30" ht="19" x14ac:dyDescent="0.25">
      <c r="J728" s="3" t="e">
        <f>IF(AND($C728=13,Datenblatt!M728&lt;Datenblatt!$R$3),0,IF(AND($C728=14,Datenblatt!M728&lt;Datenblatt!$R$4),0,IF(AND($C728=15,Datenblatt!M728&lt;Datenblatt!$R$5),0,IF(AND($C728=16,Datenblatt!M728&lt;Datenblatt!$R$6),0,IF(AND($C728=12,Datenblatt!M728&lt;Datenblatt!$R$7),0,IF(AND($C728=11,Datenblatt!M728&lt;Datenblatt!$R$8),0,IF(AND($C728=13,Datenblatt!M728&gt;Datenblatt!$Q$3),100,IF(AND($C728=14,Datenblatt!M728&gt;Datenblatt!$Q$4),100,IF(AND($C728=15,Datenblatt!M728&gt;Datenblatt!$Q$5),100,IF(AND($C728=16,Datenblatt!M728&gt;Datenblatt!$Q$6),100,IF(AND($C728=12,Datenblatt!M728&gt;Datenblatt!$Q$7),100,IF(AND($C728=11,Datenblatt!M728&gt;Datenblatt!$Q$8),100,IF(Übersicht!$C728=13,Datenblatt!$B$3*Datenblatt!M728^3+Datenblatt!$C$3*Datenblatt!M728^2+Datenblatt!$D$3*Datenblatt!M728+Datenblatt!$E$3,IF(Übersicht!$C728=14,Datenblatt!$B$4*Datenblatt!M728^3+Datenblatt!$C$4*Datenblatt!M728^2+Datenblatt!$D$4*Datenblatt!M728+Datenblatt!$E$4,IF(Übersicht!$C728=15,Datenblatt!$B$5*Datenblatt!M728^3+Datenblatt!$C$5*Datenblatt!M728^2+Datenblatt!$D$5*Datenblatt!M728+Datenblatt!$E$5,IF(Übersicht!$C728=16,Datenblatt!$B$6*Datenblatt!M728^3+Datenblatt!$C$6*Datenblatt!M728^2+Datenblatt!$D$6*Datenblatt!M728+Datenblatt!$E$6,IF(Übersicht!$C728=12,Datenblatt!$B$7*Datenblatt!M728^3+Datenblatt!$C$7*Datenblatt!M728^2+Datenblatt!$D$7*Datenblatt!M728+Datenblatt!$E$7,IF(Übersicht!$C728=11,Datenblatt!$B$8*Datenblatt!M728^3+Datenblatt!$C$8*Datenblatt!M728^2+Datenblatt!$D$8*Datenblatt!M728+Datenblatt!$E$8,0))))))))))))))))))</f>
        <v>#DIV/0!</v>
      </c>
      <c r="K728" t="e">
        <f>IF(AND(Übersicht!$C728=13,Datenblatt!N728&lt;Datenblatt!$T$3),0,IF(AND(Übersicht!$C728=14,Datenblatt!N728&lt;Datenblatt!$T$4),0,IF(AND(Übersicht!$C728=15,Datenblatt!N728&lt;Datenblatt!$T$5),0,IF(AND(Übersicht!$C728=16,Datenblatt!N728&lt;Datenblatt!$T$6),0,IF(AND(Übersicht!$C728=12,Datenblatt!N728&lt;Datenblatt!$T$7),0,IF(AND(Übersicht!$C728=11,Datenblatt!N728&lt;Datenblatt!$T$8),0,IF(AND($C728=13,Datenblatt!N728&gt;Datenblatt!$S$3),100,IF(AND($C728=14,Datenblatt!N728&gt;Datenblatt!$S$4),100,IF(AND($C728=15,Datenblatt!N728&gt;Datenblatt!$S$5),100,IF(AND($C728=16,Datenblatt!N728&gt;Datenblatt!$S$6),100,IF(AND($C728=12,Datenblatt!N728&gt;Datenblatt!$S$7),100,IF(AND($C728=11,Datenblatt!N728&gt;Datenblatt!$S$8),100,IF(Übersicht!$C728=13,Datenblatt!$B$11*Datenblatt!N728^3+Datenblatt!$C$11*Datenblatt!N728^2+Datenblatt!$D$11*Datenblatt!N728+Datenblatt!$E$11,IF(Übersicht!$C728=14,Datenblatt!$B$12*Datenblatt!N728^3+Datenblatt!$C$12*Datenblatt!N728^2+Datenblatt!$D$12*Datenblatt!N728+Datenblatt!$E$12,IF(Übersicht!$C728=15,Datenblatt!$B$13*Datenblatt!N728^3+Datenblatt!$C$13*Datenblatt!N728^2+Datenblatt!$D$13*Datenblatt!N728+Datenblatt!$E$13,IF(Übersicht!$C728=16,Datenblatt!$B$14*Datenblatt!N728^3+Datenblatt!$C$14*Datenblatt!N728^2+Datenblatt!$D$14*Datenblatt!N728+Datenblatt!$E$14,IF(Übersicht!$C728=12,Datenblatt!$B$15*Datenblatt!N728^3+Datenblatt!$C$15*Datenblatt!N728^2+Datenblatt!$D$15*Datenblatt!N728+Datenblatt!$E$15,IF(Übersicht!$C728=11,Datenblatt!$B$16*Datenblatt!N728^3+Datenblatt!$C$16*Datenblatt!N728^2+Datenblatt!$D$16*Datenblatt!N728+Datenblatt!$E$16,0))))))))))))))))))</f>
        <v>#DIV/0!</v>
      </c>
      <c r="L728">
        <f>IF(AND($C728=13,G728&lt;Datenblatt!$V$3),0,IF(AND($C728=14,G728&lt;Datenblatt!$V$4),0,IF(AND($C728=15,G728&lt;Datenblatt!$V$5),0,IF(AND($C728=16,G728&lt;Datenblatt!$V$6),0,IF(AND($C728=12,G728&lt;Datenblatt!$V$7),0,IF(AND($C728=11,G728&lt;Datenblatt!$V$8),0,IF(AND($C728=13,G728&gt;Datenblatt!$U$3),100,IF(AND($C728=14,G728&gt;Datenblatt!$U$4),100,IF(AND($C728=15,G728&gt;Datenblatt!$U$5),100,IF(AND($C728=16,G728&gt;Datenblatt!$U$6),100,IF(AND($C728=12,G728&gt;Datenblatt!$U$7),100,IF(AND($C728=11,G728&gt;Datenblatt!$U$8),100,IF($C728=13,(Datenblatt!$B$19*Übersicht!G728^3)+(Datenblatt!$C$19*Übersicht!G728^2)+(Datenblatt!$D$19*Übersicht!G728)+Datenblatt!$E$19,IF($C728=14,(Datenblatt!$B$20*Übersicht!G728^3)+(Datenblatt!$C$20*Übersicht!G728^2)+(Datenblatt!$D$20*Übersicht!G728)+Datenblatt!$E$20,IF($C728=15,(Datenblatt!$B$21*Übersicht!G728^3)+(Datenblatt!$C$21*Übersicht!G728^2)+(Datenblatt!$D$21*Übersicht!G728)+Datenblatt!$E$21,IF($C728=16,(Datenblatt!$B$22*Übersicht!G728^3)+(Datenblatt!$C$22*Übersicht!G728^2)+(Datenblatt!$D$22*Übersicht!G728)+Datenblatt!$E$22,IF($C728=12,(Datenblatt!$B$23*Übersicht!G728^3)+(Datenblatt!$C$23*Übersicht!G728^2)+(Datenblatt!$D$23*Übersicht!G728)+Datenblatt!$E$23,IF($C728=11,(Datenblatt!$B$24*Übersicht!G728^3)+(Datenblatt!$C$24*Übersicht!G728^2)+(Datenblatt!$D$24*Übersicht!G728)+Datenblatt!$E$24,0))))))))))))))))))</f>
        <v>0</v>
      </c>
      <c r="M728">
        <f>IF(AND(H728="",C728=11),Datenblatt!$I$26,IF(AND(H728="",C728=12),Datenblatt!$I$26,IF(AND(H728="",C728=16),Datenblatt!$I$27,IF(AND(H728="",C728=15),Datenblatt!$I$26,IF(AND(H728="",C728=14),Datenblatt!$I$26,IF(AND(H728="",C728=13),Datenblatt!$I$26,IF(AND($C728=13,H728&gt;Datenblatt!$X$3),0,IF(AND($C728=14,H728&gt;Datenblatt!$X$4),0,IF(AND($C728=15,H728&gt;Datenblatt!$X$5),0,IF(AND($C728=16,H728&gt;Datenblatt!$X$6),0,IF(AND($C728=12,H728&gt;Datenblatt!$X$7),0,IF(AND($C728=11,H728&gt;Datenblatt!$X$8),0,IF(AND($C728=13,H728&lt;Datenblatt!$W$3),100,IF(AND($C728=14,H728&lt;Datenblatt!$W$4),100,IF(AND($C728=15,H728&lt;Datenblatt!$W$5),100,IF(AND($C728=16,H728&lt;Datenblatt!$W$6),100,IF(AND($C728=12,H728&lt;Datenblatt!$W$7),100,IF(AND($C728=11,H728&lt;Datenblatt!$W$8),100,IF($C728=13,(Datenblatt!$B$27*Übersicht!H728^3)+(Datenblatt!$C$27*Übersicht!H728^2)+(Datenblatt!$D$27*Übersicht!H728)+Datenblatt!$E$27,IF($C728=14,(Datenblatt!$B$28*Übersicht!H728^3)+(Datenblatt!$C$28*Übersicht!H728^2)+(Datenblatt!$D$28*Übersicht!H728)+Datenblatt!$E$28,IF($C728=15,(Datenblatt!$B$29*Übersicht!H728^3)+(Datenblatt!$C$29*Übersicht!H728^2)+(Datenblatt!$D$29*Übersicht!H728)+Datenblatt!$E$29,IF($C728=16,(Datenblatt!$B$30*Übersicht!H728^3)+(Datenblatt!$C$30*Übersicht!H728^2)+(Datenblatt!$D$30*Übersicht!H728)+Datenblatt!$E$30,IF($C728=12,(Datenblatt!$B$31*Übersicht!H728^3)+(Datenblatt!$C$31*Übersicht!H728^2)+(Datenblatt!$D$31*Übersicht!H728)+Datenblatt!$E$31,IF($C728=11,(Datenblatt!$B$32*Übersicht!H728^3)+(Datenblatt!$C$32*Übersicht!H728^2)+(Datenblatt!$D$32*Übersicht!H728)+Datenblatt!$E$32,0))))))))))))))))))))))))</f>
        <v>0</v>
      </c>
      <c r="N728">
        <f>IF(AND(H728="",C728=11),Datenblatt!$I$29,IF(AND(H728="",C728=12),Datenblatt!$I$29,IF(AND(H728="",C728=16),Datenblatt!$I$29,IF(AND(H728="",C728=15),Datenblatt!$I$29,IF(AND(H728="",C728=14),Datenblatt!$I$29,IF(AND(H728="",C728=13),Datenblatt!$I$29,IF(AND($C728=13,H728&gt;Datenblatt!$X$3),0,IF(AND($C728=14,H728&gt;Datenblatt!$X$4),0,IF(AND($C728=15,H728&gt;Datenblatt!$X$5),0,IF(AND($C728=16,H728&gt;Datenblatt!$X$6),0,IF(AND($C728=12,H728&gt;Datenblatt!$X$7),0,IF(AND($C728=11,H728&gt;Datenblatt!$X$8),0,IF(AND($C728=13,H728&lt;Datenblatt!$W$3),100,IF(AND($C728=14,H728&lt;Datenblatt!$W$4),100,IF(AND($C728=15,H728&lt;Datenblatt!$W$5),100,IF(AND($C728=16,H728&lt;Datenblatt!$W$6),100,IF(AND($C728=12,H728&lt;Datenblatt!$W$7),100,IF(AND($C728=11,H728&lt;Datenblatt!$W$8),100,IF($C728=13,(Datenblatt!$B$27*Übersicht!H728^3)+(Datenblatt!$C$27*Übersicht!H728^2)+(Datenblatt!$D$27*Übersicht!H728)+Datenblatt!$E$27,IF($C728=14,(Datenblatt!$B$28*Übersicht!H728^3)+(Datenblatt!$C$28*Übersicht!H728^2)+(Datenblatt!$D$28*Übersicht!H728)+Datenblatt!$E$28,IF($C728=15,(Datenblatt!$B$29*Übersicht!H728^3)+(Datenblatt!$C$29*Übersicht!H728^2)+(Datenblatt!$D$29*Übersicht!H728)+Datenblatt!$E$29,IF($C728=16,(Datenblatt!$B$30*Übersicht!H728^3)+(Datenblatt!$C$30*Übersicht!H728^2)+(Datenblatt!$D$30*Übersicht!H728)+Datenblatt!$E$30,IF($C728=12,(Datenblatt!$B$31*Übersicht!H728^3)+(Datenblatt!$C$31*Übersicht!H728^2)+(Datenblatt!$D$31*Übersicht!H728)+Datenblatt!$E$31,IF($C728=11,(Datenblatt!$B$32*Übersicht!H728^3)+(Datenblatt!$C$32*Übersicht!H728^2)+(Datenblatt!$D$32*Übersicht!H728)+Datenblatt!$E$32,0))))))))))))))))))))))))</f>
        <v>0</v>
      </c>
      <c r="O728" s="2" t="e">
        <f t="shared" si="44"/>
        <v>#DIV/0!</v>
      </c>
      <c r="P728" s="2" t="e">
        <f t="shared" si="45"/>
        <v>#DIV/0!</v>
      </c>
      <c r="R728" s="2"/>
      <c r="S728" s="2">
        <f>Datenblatt!$I$10</f>
        <v>62.816491055091916</v>
      </c>
      <c r="T728" s="2">
        <f>Datenblatt!$I$18</f>
        <v>62.379148900450787</v>
      </c>
      <c r="U728" s="2">
        <f>Datenblatt!$I$26</f>
        <v>55.885385458572635</v>
      </c>
      <c r="V728" s="2">
        <f>Datenblatt!$I$34</f>
        <v>60.727085155488531</v>
      </c>
      <c r="W728" s="7" t="e">
        <f t="shared" si="46"/>
        <v>#DIV/0!</v>
      </c>
      <c r="Y728" s="2">
        <f>Datenblatt!$I$5</f>
        <v>73.48733784597421</v>
      </c>
      <c r="Z728">
        <f>Datenblatt!$I$13</f>
        <v>79.926562848016317</v>
      </c>
      <c r="AA728">
        <f>Datenblatt!$I$21</f>
        <v>79.953620531215734</v>
      </c>
      <c r="AB728">
        <f>Datenblatt!$I$29</f>
        <v>70.851454876954847</v>
      </c>
      <c r="AC728">
        <f>Datenblatt!$I$37</f>
        <v>75.813025407742586</v>
      </c>
      <c r="AD728" s="7" t="e">
        <f t="shared" si="47"/>
        <v>#DIV/0!</v>
      </c>
    </row>
    <row r="729" spans="10:30" ht="19" x14ac:dyDescent="0.25">
      <c r="J729" s="3" t="e">
        <f>IF(AND($C729=13,Datenblatt!M729&lt;Datenblatt!$R$3),0,IF(AND($C729=14,Datenblatt!M729&lt;Datenblatt!$R$4),0,IF(AND($C729=15,Datenblatt!M729&lt;Datenblatt!$R$5),0,IF(AND($C729=16,Datenblatt!M729&lt;Datenblatt!$R$6),0,IF(AND($C729=12,Datenblatt!M729&lt;Datenblatt!$R$7),0,IF(AND($C729=11,Datenblatt!M729&lt;Datenblatt!$R$8),0,IF(AND($C729=13,Datenblatt!M729&gt;Datenblatt!$Q$3),100,IF(AND($C729=14,Datenblatt!M729&gt;Datenblatt!$Q$4),100,IF(AND($C729=15,Datenblatt!M729&gt;Datenblatt!$Q$5),100,IF(AND($C729=16,Datenblatt!M729&gt;Datenblatt!$Q$6),100,IF(AND($C729=12,Datenblatt!M729&gt;Datenblatt!$Q$7),100,IF(AND($C729=11,Datenblatt!M729&gt;Datenblatt!$Q$8),100,IF(Übersicht!$C729=13,Datenblatt!$B$3*Datenblatt!M729^3+Datenblatt!$C$3*Datenblatt!M729^2+Datenblatt!$D$3*Datenblatt!M729+Datenblatt!$E$3,IF(Übersicht!$C729=14,Datenblatt!$B$4*Datenblatt!M729^3+Datenblatt!$C$4*Datenblatt!M729^2+Datenblatt!$D$4*Datenblatt!M729+Datenblatt!$E$4,IF(Übersicht!$C729=15,Datenblatt!$B$5*Datenblatt!M729^3+Datenblatt!$C$5*Datenblatt!M729^2+Datenblatt!$D$5*Datenblatt!M729+Datenblatt!$E$5,IF(Übersicht!$C729=16,Datenblatt!$B$6*Datenblatt!M729^3+Datenblatt!$C$6*Datenblatt!M729^2+Datenblatt!$D$6*Datenblatt!M729+Datenblatt!$E$6,IF(Übersicht!$C729=12,Datenblatt!$B$7*Datenblatt!M729^3+Datenblatt!$C$7*Datenblatt!M729^2+Datenblatt!$D$7*Datenblatt!M729+Datenblatt!$E$7,IF(Übersicht!$C729=11,Datenblatt!$B$8*Datenblatt!M729^3+Datenblatt!$C$8*Datenblatt!M729^2+Datenblatt!$D$8*Datenblatt!M729+Datenblatt!$E$8,0))))))))))))))))))</f>
        <v>#DIV/0!</v>
      </c>
      <c r="K729" t="e">
        <f>IF(AND(Übersicht!$C729=13,Datenblatt!N729&lt;Datenblatt!$T$3),0,IF(AND(Übersicht!$C729=14,Datenblatt!N729&lt;Datenblatt!$T$4),0,IF(AND(Übersicht!$C729=15,Datenblatt!N729&lt;Datenblatt!$T$5),0,IF(AND(Übersicht!$C729=16,Datenblatt!N729&lt;Datenblatt!$T$6),0,IF(AND(Übersicht!$C729=12,Datenblatt!N729&lt;Datenblatt!$T$7),0,IF(AND(Übersicht!$C729=11,Datenblatt!N729&lt;Datenblatt!$T$8),0,IF(AND($C729=13,Datenblatt!N729&gt;Datenblatt!$S$3),100,IF(AND($C729=14,Datenblatt!N729&gt;Datenblatt!$S$4),100,IF(AND($C729=15,Datenblatt!N729&gt;Datenblatt!$S$5),100,IF(AND($C729=16,Datenblatt!N729&gt;Datenblatt!$S$6),100,IF(AND($C729=12,Datenblatt!N729&gt;Datenblatt!$S$7),100,IF(AND($C729=11,Datenblatt!N729&gt;Datenblatt!$S$8),100,IF(Übersicht!$C729=13,Datenblatt!$B$11*Datenblatt!N729^3+Datenblatt!$C$11*Datenblatt!N729^2+Datenblatt!$D$11*Datenblatt!N729+Datenblatt!$E$11,IF(Übersicht!$C729=14,Datenblatt!$B$12*Datenblatt!N729^3+Datenblatt!$C$12*Datenblatt!N729^2+Datenblatt!$D$12*Datenblatt!N729+Datenblatt!$E$12,IF(Übersicht!$C729=15,Datenblatt!$B$13*Datenblatt!N729^3+Datenblatt!$C$13*Datenblatt!N729^2+Datenblatt!$D$13*Datenblatt!N729+Datenblatt!$E$13,IF(Übersicht!$C729=16,Datenblatt!$B$14*Datenblatt!N729^3+Datenblatt!$C$14*Datenblatt!N729^2+Datenblatt!$D$14*Datenblatt!N729+Datenblatt!$E$14,IF(Übersicht!$C729=12,Datenblatt!$B$15*Datenblatt!N729^3+Datenblatt!$C$15*Datenblatt!N729^2+Datenblatt!$D$15*Datenblatt!N729+Datenblatt!$E$15,IF(Übersicht!$C729=11,Datenblatt!$B$16*Datenblatt!N729^3+Datenblatt!$C$16*Datenblatt!N729^2+Datenblatt!$D$16*Datenblatt!N729+Datenblatt!$E$16,0))))))))))))))))))</f>
        <v>#DIV/0!</v>
      </c>
      <c r="L729">
        <f>IF(AND($C729=13,G729&lt;Datenblatt!$V$3),0,IF(AND($C729=14,G729&lt;Datenblatt!$V$4),0,IF(AND($C729=15,G729&lt;Datenblatt!$V$5),0,IF(AND($C729=16,G729&lt;Datenblatt!$V$6),0,IF(AND($C729=12,G729&lt;Datenblatt!$V$7),0,IF(AND($C729=11,G729&lt;Datenblatt!$V$8),0,IF(AND($C729=13,G729&gt;Datenblatt!$U$3),100,IF(AND($C729=14,G729&gt;Datenblatt!$U$4),100,IF(AND($C729=15,G729&gt;Datenblatt!$U$5),100,IF(AND($C729=16,G729&gt;Datenblatt!$U$6),100,IF(AND($C729=12,G729&gt;Datenblatt!$U$7),100,IF(AND($C729=11,G729&gt;Datenblatt!$U$8),100,IF($C729=13,(Datenblatt!$B$19*Übersicht!G729^3)+(Datenblatt!$C$19*Übersicht!G729^2)+(Datenblatt!$D$19*Übersicht!G729)+Datenblatt!$E$19,IF($C729=14,(Datenblatt!$B$20*Übersicht!G729^3)+(Datenblatt!$C$20*Übersicht!G729^2)+(Datenblatt!$D$20*Übersicht!G729)+Datenblatt!$E$20,IF($C729=15,(Datenblatt!$B$21*Übersicht!G729^3)+(Datenblatt!$C$21*Übersicht!G729^2)+(Datenblatt!$D$21*Übersicht!G729)+Datenblatt!$E$21,IF($C729=16,(Datenblatt!$B$22*Übersicht!G729^3)+(Datenblatt!$C$22*Übersicht!G729^2)+(Datenblatt!$D$22*Übersicht!G729)+Datenblatt!$E$22,IF($C729=12,(Datenblatt!$B$23*Übersicht!G729^3)+(Datenblatt!$C$23*Übersicht!G729^2)+(Datenblatt!$D$23*Übersicht!G729)+Datenblatt!$E$23,IF($C729=11,(Datenblatt!$B$24*Übersicht!G729^3)+(Datenblatt!$C$24*Übersicht!G729^2)+(Datenblatt!$D$24*Übersicht!G729)+Datenblatt!$E$24,0))))))))))))))))))</f>
        <v>0</v>
      </c>
      <c r="M729">
        <f>IF(AND(H729="",C729=11),Datenblatt!$I$26,IF(AND(H729="",C729=12),Datenblatt!$I$26,IF(AND(H729="",C729=16),Datenblatt!$I$27,IF(AND(H729="",C729=15),Datenblatt!$I$26,IF(AND(H729="",C729=14),Datenblatt!$I$26,IF(AND(H729="",C729=13),Datenblatt!$I$26,IF(AND($C729=13,H729&gt;Datenblatt!$X$3),0,IF(AND($C729=14,H729&gt;Datenblatt!$X$4),0,IF(AND($C729=15,H729&gt;Datenblatt!$X$5),0,IF(AND($C729=16,H729&gt;Datenblatt!$X$6),0,IF(AND($C729=12,H729&gt;Datenblatt!$X$7),0,IF(AND($C729=11,H729&gt;Datenblatt!$X$8),0,IF(AND($C729=13,H729&lt;Datenblatt!$W$3),100,IF(AND($C729=14,H729&lt;Datenblatt!$W$4),100,IF(AND($C729=15,H729&lt;Datenblatt!$W$5),100,IF(AND($C729=16,H729&lt;Datenblatt!$W$6),100,IF(AND($C729=12,H729&lt;Datenblatt!$W$7),100,IF(AND($C729=11,H729&lt;Datenblatt!$W$8),100,IF($C729=13,(Datenblatt!$B$27*Übersicht!H729^3)+(Datenblatt!$C$27*Übersicht!H729^2)+(Datenblatt!$D$27*Übersicht!H729)+Datenblatt!$E$27,IF($C729=14,(Datenblatt!$B$28*Übersicht!H729^3)+(Datenblatt!$C$28*Übersicht!H729^2)+(Datenblatt!$D$28*Übersicht!H729)+Datenblatt!$E$28,IF($C729=15,(Datenblatt!$B$29*Übersicht!H729^3)+(Datenblatt!$C$29*Übersicht!H729^2)+(Datenblatt!$D$29*Übersicht!H729)+Datenblatt!$E$29,IF($C729=16,(Datenblatt!$B$30*Übersicht!H729^3)+(Datenblatt!$C$30*Übersicht!H729^2)+(Datenblatt!$D$30*Übersicht!H729)+Datenblatt!$E$30,IF($C729=12,(Datenblatt!$B$31*Übersicht!H729^3)+(Datenblatt!$C$31*Übersicht!H729^2)+(Datenblatt!$D$31*Übersicht!H729)+Datenblatt!$E$31,IF($C729=11,(Datenblatt!$B$32*Übersicht!H729^3)+(Datenblatt!$C$32*Übersicht!H729^2)+(Datenblatt!$D$32*Übersicht!H729)+Datenblatt!$E$32,0))))))))))))))))))))))))</f>
        <v>0</v>
      </c>
      <c r="N729">
        <f>IF(AND(H729="",C729=11),Datenblatt!$I$29,IF(AND(H729="",C729=12),Datenblatt!$I$29,IF(AND(H729="",C729=16),Datenblatt!$I$29,IF(AND(H729="",C729=15),Datenblatt!$I$29,IF(AND(H729="",C729=14),Datenblatt!$I$29,IF(AND(H729="",C729=13),Datenblatt!$I$29,IF(AND($C729=13,H729&gt;Datenblatt!$X$3),0,IF(AND($C729=14,H729&gt;Datenblatt!$X$4),0,IF(AND($C729=15,H729&gt;Datenblatt!$X$5),0,IF(AND($C729=16,H729&gt;Datenblatt!$X$6),0,IF(AND($C729=12,H729&gt;Datenblatt!$X$7),0,IF(AND($C729=11,H729&gt;Datenblatt!$X$8),0,IF(AND($C729=13,H729&lt;Datenblatt!$W$3),100,IF(AND($C729=14,H729&lt;Datenblatt!$W$4),100,IF(AND($C729=15,H729&lt;Datenblatt!$W$5),100,IF(AND($C729=16,H729&lt;Datenblatt!$W$6),100,IF(AND($C729=12,H729&lt;Datenblatt!$W$7),100,IF(AND($C729=11,H729&lt;Datenblatt!$W$8),100,IF($C729=13,(Datenblatt!$B$27*Übersicht!H729^3)+(Datenblatt!$C$27*Übersicht!H729^2)+(Datenblatt!$D$27*Übersicht!H729)+Datenblatt!$E$27,IF($C729=14,(Datenblatt!$B$28*Übersicht!H729^3)+(Datenblatt!$C$28*Übersicht!H729^2)+(Datenblatt!$D$28*Übersicht!H729)+Datenblatt!$E$28,IF($C729=15,(Datenblatt!$B$29*Übersicht!H729^3)+(Datenblatt!$C$29*Übersicht!H729^2)+(Datenblatt!$D$29*Übersicht!H729)+Datenblatt!$E$29,IF($C729=16,(Datenblatt!$B$30*Übersicht!H729^3)+(Datenblatt!$C$30*Übersicht!H729^2)+(Datenblatt!$D$30*Übersicht!H729)+Datenblatt!$E$30,IF($C729=12,(Datenblatt!$B$31*Übersicht!H729^3)+(Datenblatt!$C$31*Übersicht!H729^2)+(Datenblatt!$D$31*Übersicht!H729)+Datenblatt!$E$31,IF($C729=11,(Datenblatt!$B$32*Übersicht!H729^3)+(Datenblatt!$C$32*Übersicht!H729^2)+(Datenblatt!$D$32*Übersicht!H729)+Datenblatt!$E$32,0))))))))))))))))))))))))</f>
        <v>0</v>
      </c>
      <c r="O729" s="2" t="e">
        <f t="shared" si="44"/>
        <v>#DIV/0!</v>
      </c>
      <c r="P729" s="2" t="e">
        <f t="shared" si="45"/>
        <v>#DIV/0!</v>
      </c>
      <c r="R729" s="2"/>
      <c r="S729" s="2">
        <f>Datenblatt!$I$10</f>
        <v>62.816491055091916</v>
      </c>
      <c r="T729" s="2">
        <f>Datenblatt!$I$18</f>
        <v>62.379148900450787</v>
      </c>
      <c r="U729" s="2">
        <f>Datenblatt!$I$26</f>
        <v>55.885385458572635</v>
      </c>
      <c r="V729" s="2">
        <f>Datenblatt!$I$34</f>
        <v>60.727085155488531</v>
      </c>
      <c r="W729" s="7" t="e">
        <f t="shared" si="46"/>
        <v>#DIV/0!</v>
      </c>
      <c r="Y729" s="2">
        <f>Datenblatt!$I$5</f>
        <v>73.48733784597421</v>
      </c>
      <c r="Z729">
        <f>Datenblatt!$I$13</f>
        <v>79.926562848016317</v>
      </c>
      <c r="AA729">
        <f>Datenblatt!$I$21</f>
        <v>79.953620531215734</v>
      </c>
      <c r="AB729">
        <f>Datenblatt!$I$29</f>
        <v>70.851454876954847</v>
      </c>
      <c r="AC729">
        <f>Datenblatt!$I$37</f>
        <v>75.813025407742586</v>
      </c>
      <c r="AD729" s="7" t="e">
        <f t="shared" si="47"/>
        <v>#DIV/0!</v>
      </c>
    </row>
    <row r="730" spans="10:30" ht="19" x14ac:dyDescent="0.25">
      <c r="J730" s="3" t="e">
        <f>IF(AND($C730=13,Datenblatt!M730&lt;Datenblatt!$R$3),0,IF(AND($C730=14,Datenblatt!M730&lt;Datenblatt!$R$4),0,IF(AND($C730=15,Datenblatt!M730&lt;Datenblatt!$R$5),0,IF(AND($C730=16,Datenblatt!M730&lt;Datenblatt!$R$6),0,IF(AND($C730=12,Datenblatt!M730&lt;Datenblatt!$R$7),0,IF(AND($C730=11,Datenblatt!M730&lt;Datenblatt!$R$8),0,IF(AND($C730=13,Datenblatt!M730&gt;Datenblatt!$Q$3),100,IF(AND($C730=14,Datenblatt!M730&gt;Datenblatt!$Q$4),100,IF(AND($C730=15,Datenblatt!M730&gt;Datenblatt!$Q$5),100,IF(AND($C730=16,Datenblatt!M730&gt;Datenblatt!$Q$6),100,IF(AND($C730=12,Datenblatt!M730&gt;Datenblatt!$Q$7),100,IF(AND($C730=11,Datenblatt!M730&gt;Datenblatt!$Q$8),100,IF(Übersicht!$C730=13,Datenblatt!$B$3*Datenblatt!M730^3+Datenblatt!$C$3*Datenblatt!M730^2+Datenblatt!$D$3*Datenblatt!M730+Datenblatt!$E$3,IF(Übersicht!$C730=14,Datenblatt!$B$4*Datenblatt!M730^3+Datenblatt!$C$4*Datenblatt!M730^2+Datenblatt!$D$4*Datenblatt!M730+Datenblatt!$E$4,IF(Übersicht!$C730=15,Datenblatt!$B$5*Datenblatt!M730^3+Datenblatt!$C$5*Datenblatt!M730^2+Datenblatt!$D$5*Datenblatt!M730+Datenblatt!$E$5,IF(Übersicht!$C730=16,Datenblatt!$B$6*Datenblatt!M730^3+Datenblatt!$C$6*Datenblatt!M730^2+Datenblatt!$D$6*Datenblatt!M730+Datenblatt!$E$6,IF(Übersicht!$C730=12,Datenblatt!$B$7*Datenblatt!M730^3+Datenblatt!$C$7*Datenblatt!M730^2+Datenblatt!$D$7*Datenblatt!M730+Datenblatt!$E$7,IF(Übersicht!$C730=11,Datenblatt!$B$8*Datenblatt!M730^3+Datenblatt!$C$8*Datenblatt!M730^2+Datenblatt!$D$8*Datenblatt!M730+Datenblatt!$E$8,0))))))))))))))))))</f>
        <v>#DIV/0!</v>
      </c>
      <c r="K730" t="e">
        <f>IF(AND(Übersicht!$C730=13,Datenblatt!N730&lt;Datenblatt!$T$3),0,IF(AND(Übersicht!$C730=14,Datenblatt!N730&lt;Datenblatt!$T$4),0,IF(AND(Übersicht!$C730=15,Datenblatt!N730&lt;Datenblatt!$T$5),0,IF(AND(Übersicht!$C730=16,Datenblatt!N730&lt;Datenblatt!$T$6),0,IF(AND(Übersicht!$C730=12,Datenblatt!N730&lt;Datenblatt!$T$7),0,IF(AND(Übersicht!$C730=11,Datenblatt!N730&lt;Datenblatt!$T$8),0,IF(AND($C730=13,Datenblatt!N730&gt;Datenblatt!$S$3),100,IF(AND($C730=14,Datenblatt!N730&gt;Datenblatt!$S$4),100,IF(AND($C730=15,Datenblatt!N730&gt;Datenblatt!$S$5),100,IF(AND($C730=16,Datenblatt!N730&gt;Datenblatt!$S$6),100,IF(AND($C730=12,Datenblatt!N730&gt;Datenblatt!$S$7),100,IF(AND($C730=11,Datenblatt!N730&gt;Datenblatt!$S$8),100,IF(Übersicht!$C730=13,Datenblatt!$B$11*Datenblatt!N730^3+Datenblatt!$C$11*Datenblatt!N730^2+Datenblatt!$D$11*Datenblatt!N730+Datenblatt!$E$11,IF(Übersicht!$C730=14,Datenblatt!$B$12*Datenblatt!N730^3+Datenblatt!$C$12*Datenblatt!N730^2+Datenblatt!$D$12*Datenblatt!N730+Datenblatt!$E$12,IF(Übersicht!$C730=15,Datenblatt!$B$13*Datenblatt!N730^3+Datenblatt!$C$13*Datenblatt!N730^2+Datenblatt!$D$13*Datenblatt!N730+Datenblatt!$E$13,IF(Übersicht!$C730=16,Datenblatt!$B$14*Datenblatt!N730^3+Datenblatt!$C$14*Datenblatt!N730^2+Datenblatt!$D$14*Datenblatt!N730+Datenblatt!$E$14,IF(Übersicht!$C730=12,Datenblatt!$B$15*Datenblatt!N730^3+Datenblatt!$C$15*Datenblatt!N730^2+Datenblatt!$D$15*Datenblatt!N730+Datenblatt!$E$15,IF(Übersicht!$C730=11,Datenblatt!$B$16*Datenblatt!N730^3+Datenblatt!$C$16*Datenblatt!N730^2+Datenblatt!$D$16*Datenblatt!N730+Datenblatt!$E$16,0))))))))))))))))))</f>
        <v>#DIV/0!</v>
      </c>
      <c r="L730">
        <f>IF(AND($C730=13,G730&lt;Datenblatt!$V$3),0,IF(AND($C730=14,G730&lt;Datenblatt!$V$4),0,IF(AND($C730=15,G730&lt;Datenblatt!$V$5),0,IF(AND($C730=16,G730&lt;Datenblatt!$V$6),0,IF(AND($C730=12,G730&lt;Datenblatt!$V$7),0,IF(AND($C730=11,G730&lt;Datenblatt!$V$8),0,IF(AND($C730=13,G730&gt;Datenblatt!$U$3),100,IF(AND($C730=14,G730&gt;Datenblatt!$U$4),100,IF(AND($C730=15,G730&gt;Datenblatt!$U$5),100,IF(AND($C730=16,G730&gt;Datenblatt!$U$6),100,IF(AND($C730=12,G730&gt;Datenblatt!$U$7),100,IF(AND($C730=11,G730&gt;Datenblatt!$U$8),100,IF($C730=13,(Datenblatt!$B$19*Übersicht!G730^3)+(Datenblatt!$C$19*Übersicht!G730^2)+(Datenblatt!$D$19*Übersicht!G730)+Datenblatt!$E$19,IF($C730=14,(Datenblatt!$B$20*Übersicht!G730^3)+(Datenblatt!$C$20*Übersicht!G730^2)+(Datenblatt!$D$20*Übersicht!G730)+Datenblatt!$E$20,IF($C730=15,(Datenblatt!$B$21*Übersicht!G730^3)+(Datenblatt!$C$21*Übersicht!G730^2)+(Datenblatt!$D$21*Übersicht!G730)+Datenblatt!$E$21,IF($C730=16,(Datenblatt!$B$22*Übersicht!G730^3)+(Datenblatt!$C$22*Übersicht!G730^2)+(Datenblatt!$D$22*Übersicht!G730)+Datenblatt!$E$22,IF($C730=12,(Datenblatt!$B$23*Übersicht!G730^3)+(Datenblatt!$C$23*Übersicht!G730^2)+(Datenblatt!$D$23*Übersicht!G730)+Datenblatt!$E$23,IF($C730=11,(Datenblatt!$B$24*Übersicht!G730^3)+(Datenblatt!$C$24*Übersicht!G730^2)+(Datenblatt!$D$24*Übersicht!G730)+Datenblatt!$E$24,0))))))))))))))))))</f>
        <v>0</v>
      </c>
      <c r="M730">
        <f>IF(AND(H730="",C730=11),Datenblatt!$I$26,IF(AND(H730="",C730=12),Datenblatt!$I$26,IF(AND(H730="",C730=16),Datenblatt!$I$27,IF(AND(H730="",C730=15),Datenblatt!$I$26,IF(AND(H730="",C730=14),Datenblatt!$I$26,IF(AND(H730="",C730=13),Datenblatt!$I$26,IF(AND($C730=13,H730&gt;Datenblatt!$X$3),0,IF(AND($C730=14,H730&gt;Datenblatt!$X$4),0,IF(AND($C730=15,H730&gt;Datenblatt!$X$5),0,IF(AND($C730=16,H730&gt;Datenblatt!$X$6),0,IF(AND($C730=12,H730&gt;Datenblatt!$X$7),0,IF(AND($C730=11,H730&gt;Datenblatt!$X$8),0,IF(AND($C730=13,H730&lt;Datenblatt!$W$3),100,IF(AND($C730=14,H730&lt;Datenblatt!$W$4),100,IF(AND($C730=15,H730&lt;Datenblatt!$W$5),100,IF(AND($C730=16,H730&lt;Datenblatt!$W$6),100,IF(AND($C730=12,H730&lt;Datenblatt!$W$7),100,IF(AND($C730=11,H730&lt;Datenblatt!$W$8),100,IF($C730=13,(Datenblatt!$B$27*Übersicht!H730^3)+(Datenblatt!$C$27*Übersicht!H730^2)+(Datenblatt!$D$27*Übersicht!H730)+Datenblatt!$E$27,IF($C730=14,(Datenblatt!$B$28*Übersicht!H730^3)+(Datenblatt!$C$28*Übersicht!H730^2)+(Datenblatt!$D$28*Übersicht!H730)+Datenblatt!$E$28,IF($C730=15,(Datenblatt!$B$29*Übersicht!H730^3)+(Datenblatt!$C$29*Übersicht!H730^2)+(Datenblatt!$D$29*Übersicht!H730)+Datenblatt!$E$29,IF($C730=16,(Datenblatt!$B$30*Übersicht!H730^3)+(Datenblatt!$C$30*Übersicht!H730^2)+(Datenblatt!$D$30*Übersicht!H730)+Datenblatt!$E$30,IF($C730=12,(Datenblatt!$B$31*Übersicht!H730^3)+(Datenblatt!$C$31*Übersicht!H730^2)+(Datenblatt!$D$31*Übersicht!H730)+Datenblatt!$E$31,IF($C730=11,(Datenblatt!$B$32*Übersicht!H730^3)+(Datenblatt!$C$32*Übersicht!H730^2)+(Datenblatt!$D$32*Übersicht!H730)+Datenblatt!$E$32,0))))))))))))))))))))))))</f>
        <v>0</v>
      </c>
      <c r="N730">
        <f>IF(AND(H730="",C730=11),Datenblatt!$I$29,IF(AND(H730="",C730=12),Datenblatt!$I$29,IF(AND(H730="",C730=16),Datenblatt!$I$29,IF(AND(H730="",C730=15),Datenblatt!$I$29,IF(AND(H730="",C730=14),Datenblatt!$I$29,IF(AND(H730="",C730=13),Datenblatt!$I$29,IF(AND($C730=13,H730&gt;Datenblatt!$X$3),0,IF(AND($C730=14,H730&gt;Datenblatt!$X$4),0,IF(AND($C730=15,H730&gt;Datenblatt!$X$5),0,IF(AND($C730=16,H730&gt;Datenblatt!$X$6),0,IF(AND($C730=12,H730&gt;Datenblatt!$X$7),0,IF(AND($C730=11,H730&gt;Datenblatt!$X$8),0,IF(AND($C730=13,H730&lt;Datenblatt!$W$3),100,IF(AND($C730=14,H730&lt;Datenblatt!$W$4),100,IF(AND($C730=15,H730&lt;Datenblatt!$W$5),100,IF(AND($C730=16,H730&lt;Datenblatt!$W$6),100,IF(AND($C730=12,H730&lt;Datenblatt!$W$7),100,IF(AND($C730=11,H730&lt;Datenblatt!$W$8),100,IF($C730=13,(Datenblatt!$B$27*Übersicht!H730^3)+(Datenblatt!$C$27*Übersicht!H730^2)+(Datenblatt!$D$27*Übersicht!H730)+Datenblatt!$E$27,IF($C730=14,(Datenblatt!$B$28*Übersicht!H730^3)+(Datenblatt!$C$28*Übersicht!H730^2)+(Datenblatt!$D$28*Übersicht!H730)+Datenblatt!$E$28,IF($C730=15,(Datenblatt!$B$29*Übersicht!H730^3)+(Datenblatt!$C$29*Übersicht!H730^2)+(Datenblatt!$D$29*Übersicht!H730)+Datenblatt!$E$29,IF($C730=16,(Datenblatt!$B$30*Übersicht!H730^3)+(Datenblatt!$C$30*Übersicht!H730^2)+(Datenblatt!$D$30*Übersicht!H730)+Datenblatt!$E$30,IF($C730=12,(Datenblatt!$B$31*Übersicht!H730^3)+(Datenblatt!$C$31*Übersicht!H730^2)+(Datenblatt!$D$31*Übersicht!H730)+Datenblatt!$E$31,IF($C730=11,(Datenblatt!$B$32*Übersicht!H730^3)+(Datenblatt!$C$32*Übersicht!H730^2)+(Datenblatt!$D$32*Übersicht!H730)+Datenblatt!$E$32,0))))))))))))))))))))))))</f>
        <v>0</v>
      </c>
      <c r="O730" s="2" t="e">
        <f t="shared" si="44"/>
        <v>#DIV/0!</v>
      </c>
      <c r="P730" s="2" t="e">
        <f t="shared" si="45"/>
        <v>#DIV/0!</v>
      </c>
      <c r="R730" s="2"/>
      <c r="S730" s="2">
        <f>Datenblatt!$I$10</f>
        <v>62.816491055091916</v>
      </c>
      <c r="T730" s="2">
        <f>Datenblatt!$I$18</f>
        <v>62.379148900450787</v>
      </c>
      <c r="U730" s="2">
        <f>Datenblatt!$I$26</f>
        <v>55.885385458572635</v>
      </c>
      <c r="V730" s="2">
        <f>Datenblatt!$I$34</f>
        <v>60.727085155488531</v>
      </c>
      <c r="W730" s="7" t="e">
        <f t="shared" si="46"/>
        <v>#DIV/0!</v>
      </c>
      <c r="Y730" s="2">
        <f>Datenblatt!$I$5</f>
        <v>73.48733784597421</v>
      </c>
      <c r="Z730">
        <f>Datenblatt!$I$13</f>
        <v>79.926562848016317</v>
      </c>
      <c r="AA730">
        <f>Datenblatt!$I$21</f>
        <v>79.953620531215734</v>
      </c>
      <c r="AB730">
        <f>Datenblatt!$I$29</f>
        <v>70.851454876954847</v>
      </c>
      <c r="AC730">
        <f>Datenblatt!$I$37</f>
        <v>75.813025407742586</v>
      </c>
      <c r="AD730" s="7" t="e">
        <f t="shared" si="47"/>
        <v>#DIV/0!</v>
      </c>
    </row>
    <row r="731" spans="10:30" ht="19" x14ac:dyDescent="0.25">
      <c r="J731" s="3" t="e">
        <f>IF(AND($C731=13,Datenblatt!M731&lt;Datenblatt!$R$3),0,IF(AND($C731=14,Datenblatt!M731&lt;Datenblatt!$R$4),0,IF(AND($C731=15,Datenblatt!M731&lt;Datenblatt!$R$5),0,IF(AND($C731=16,Datenblatt!M731&lt;Datenblatt!$R$6),0,IF(AND($C731=12,Datenblatt!M731&lt;Datenblatt!$R$7),0,IF(AND($C731=11,Datenblatt!M731&lt;Datenblatt!$R$8),0,IF(AND($C731=13,Datenblatt!M731&gt;Datenblatt!$Q$3),100,IF(AND($C731=14,Datenblatt!M731&gt;Datenblatt!$Q$4),100,IF(AND($C731=15,Datenblatt!M731&gt;Datenblatt!$Q$5),100,IF(AND($C731=16,Datenblatt!M731&gt;Datenblatt!$Q$6),100,IF(AND($C731=12,Datenblatt!M731&gt;Datenblatt!$Q$7),100,IF(AND($C731=11,Datenblatt!M731&gt;Datenblatt!$Q$8),100,IF(Übersicht!$C731=13,Datenblatt!$B$3*Datenblatt!M731^3+Datenblatt!$C$3*Datenblatt!M731^2+Datenblatt!$D$3*Datenblatt!M731+Datenblatt!$E$3,IF(Übersicht!$C731=14,Datenblatt!$B$4*Datenblatt!M731^3+Datenblatt!$C$4*Datenblatt!M731^2+Datenblatt!$D$4*Datenblatt!M731+Datenblatt!$E$4,IF(Übersicht!$C731=15,Datenblatt!$B$5*Datenblatt!M731^3+Datenblatt!$C$5*Datenblatt!M731^2+Datenblatt!$D$5*Datenblatt!M731+Datenblatt!$E$5,IF(Übersicht!$C731=16,Datenblatt!$B$6*Datenblatt!M731^3+Datenblatt!$C$6*Datenblatt!M731^2+Datenblatt!$D$6*Datenblatt!M731+Datenblatt!$E$6,IF(Übersicht!$C731=12,Datenblatt!$B$7*Datenblatt!M731^3+Datenblatt!$C$7*Datenblatt!M731^2+Datenblatt!$D$7*Datenblatt!M731+Datenblatt!$E$7,IF(Übersicht!$C731=11,Datenblatt!$B$8*Datenblatt!M731^3+Datenblatt!$C$8*Datenblatt!M731^2+Datenblatt!$D$8*Datenblatt!M731+Datenblatt!$E$8,0))))))))))))))))))</f>
        <v>#DIV/0!</v>
      </c>
      <c r="K731" t="e">
        <f>IF(AND(Übersicht!$C731=13,Datenblatt!N731&lt;Datenblatt!$T$3),0,IF(AND(Übersicht!$C731=14,Datenblatt!N731&lt;Datenblatt!$T$4),0,IF(AND(Übersicht!$C731=15,Datenblatt!N731&lt;Datenblatt!$T$5),0,IF(AND(Übersicht!$C731=16,Datenblatt!N731&lt;Datenblatt!$T$6),0,IF(AND(Übersicht!$C731=12,Datenblatt!N731&lt;Datenblatt!$T$7),0,IF(AND(Übersicht!$C731=11,Datenblatt!N731&lt;Datenblatt!$T$8),0,IF(AND($C731=13,Datenblatt!N731&gt;Datenblatt!$S$3),100,IF(AND($C731=14,Datenblatt!N731&gt;Datenblatt!$S$4),100,IF(AND($C731=15,Datenblatt!N731&gt;Datenblatt!$S$5),100,IF(AND($C731=16,Datenblatt!N731&gt;Datenblatt!$S$6),100,IF(AND($C731=12,Datenblatt!N731&gt;Datenblatt!$S$7),100,IF(AND($C731=11,Datenblatt!N731&gt;Datenblatt!$S$8),100,IF(Übersicht!$C731=13,Datenblatt!$B$11*Datenblatt!N731^3+Datenblatt!$C$11*Datenblatt!N731^2+Datenblatt!$D$11*Datenblatt!N731+Datenblatt!$E$11,IF(Übersicht!$C731=14,Datenblatt!$B$12*Datenblatt!N731^3+Datenblatt!$C$12*Datenblatt!N731^2+Datenblatt!$D$12*Datenblatt!N731+Datenblatt!$E$12,IF(Übersicht!$C731=15,Datenblatt!$B$13*Datenblatt!N731^3+Datenblatt!$C$13*Datenblatt!N731^2+Datenblatt!$D$13*Datenblatt!N731+Datenblatt!$E$13,IF(Übersicht!$C731=16,Datenblatt!$B$14*Datenblatt!N731^3+Datenblatt!$C$14*Datenblatt!N731^2+Datenblatt!$D$14*Datenblatt!N731+Datenblatt!$E$14,IF(Übersicht!$C731=12,Datenblatt!$B$15*Datenblatt!N731^3+Datenblatt!$C$15*Datenblatt!N731^2+Datenblatt!$D$15*Datenblatt!N731+Datenblatt!$E$15,IF(Übersicht!$C731=11,Datenblatt!$B$16*Datenblatt!N731^3+Datenblatt!$C$16*Datenblatt!N731^2+Datenblatt!$D$16*Datenblatt!N731+Datenblatt!$E$16,0))))))))))))))))))</f>
        <v>#DIV/0!</v>
      </c>
      <c r="L731">
        <f>IF(AND($C731=13,G731&lt;Datenblatt!$V$3),0,IF(AND($C731=14,G731&lt;Datenblatt!$V$4),0,IF(AND($C731=15,G731&lt;Datenblatt!$V$5),0,IF(AND($C731=16,G731&lt;Datenblatt!$V$6),0,IF(AND($C731=12,G731&lt;Datenblatt!$V$7),0,IF(AND($C731=11,G731&lt;Datenblatt!$V$8),0,IF(AND($C731=13,G731&gt;Datenblatt!$U$3),100,IF(AND($C731=14,G731&gt;Datenblatt!$U$4),100,IF(AND($C731=15,G731&gt;Datenblatt!$U$5),100,IF(AND($C731=16,G731&gt;Datenblatt!$U$6),100,IF(AND($C731=12,G731&gt;Datenblatt!$U$7),100,IF(AND($C731=11,G731&gt;Datenblatt!$U$8),100,IF($C731=13,(Datenblatt!$B$19*Übersicht!G731^3)+(Datenblatt!$C$19*Übersicht!G731^2)+(Datenblatt!$D$19*Übersicht!G731)+Datenblatt!$E$19,IF($C731=14,(Datenblatt!$B$20*Übersicht!G731^3)+(Datenblatt!$C$20*Übersicht!G731^2)+(Datenblatt!$D$20*Übersicht!G731)+Datenblatt!$E$20,IF($C731=15,(Datenblatt!$B$21*Übersicht!G731^3)+(Datenblatt!$C$21*Übersicht!G731^2)+(Datenblatt!$D$21*Übersicht!G731)+Datenblatt!$E$21,IF($C731=16,(Datenblatt!$B$22*Übersicht!G731^3)+(Datenblatt!$C$22*Übersicht!G731^2)+(Datenblatt!$D$22*Übersicht!G731)+Datenblatt!$E$22,IF($C731=12,(Datenblatt!$B$23*Übersicht!G731^3)+(Datenblatt!$C$23*Übersicht!G731^2)+(Datenblatt!$D$23*Übersicht!G731)+Datenblatt!$E$23,IF($C731=11,(Datenblatt!$B$24*Übersicht!G731^3)+(Datenblatt!$C$24*Übersicht!G731^2)+(Datenblatt!$D$24*Übersicht!G731)+Datenblatt!$E$24,0))))))))))))))))))</f>
        <v>0</v>
      </c>
      <c r="M731">
        <f>IF(AND(H731="",C731=11),Datenblatt!$I$26,IF(AND(H731="",C731=12),Datenblatt!$I$26,IF(AND(H731="",C731=16),Datenblatt!$I$27,IF(AND(H731="",C731=15),Datenblatt!$I$26,IF(AND(H731="",C731=14),Datenblatt!$I$26,IF(AND(H731="",C731=13),Datenblatt!$I$26,IF(AND($C731=13,H731&gt;Datenblatt!$X$3),0,IF(AND($C731=14,H731&gt;Datenblatt!$X$4),0,IF(AND($C731=15,H731&gt;Datenblatt!$X$5),0,IF(AND($C731=16,H731&gt;Datenblatt!$X$6),0,IF(AND($C731=12,H731&gt;Datenblatt!$X$7),0,IF(AND($C731=11,H731&gt;Datenblatt!$X$8),0,IF(AND($C731=13,H731&lt;Datenblatt!$W$3),100,IF(AND($C731=14,H731&lt;Datenblatt!$W$4),100,IF(AND($C731=15,H731&lt;Datenblatt!$W$5),100,IF(AND($C731=16,H731&lt;Datenblatt!$W$6),100,IF(AND($C731=12,H731&lt;Datenblatt!$W$7),100,IF(AND($C731=11,H731&lt;Datenblatt!$W$8),100,IF($C731=13,(Datenblatt!$B$27*Übersicht!H731^3)+(Datenblatt!$C$27*Übersicht!H731^2)+(Datenblatt!$D$27*Übersicht!H731)+Datenblatt!$E$27,IF($C731=14,(Datenblatt!$B$28*Übersicht!H731^3)+(Datenblatt!$C$28*Übersicht!H731^2)+(Datenblatt!$D$28*Übersicht!H731)+Datenblatt!$E$28,IF($C731=15,(Datenblatt!$B$29*Übersicht!H731^3)+(Datenblatt!$C$29*Übersicht!H731^2)+(Datenblatt!$D$29*Übersicht!H731)+Datenblatt!$E$29,IF($C731=16,(Datenblatt!$B$30*Übersicht!H731^3)+(Datenblatt!$C$30*Übersicht!H731^2)+(Datenblatt!$D$30*Übersicht!H731)+Datenblatt!$E$30,IF($C731=12,(Datenblatt!$B$31*Übersicht!H731^3)+(Datenblatt!$C$31*Übersicht!H731^2)+(Datenblatt!$D$31*Übersicht!H731)+Datenblatt!$E$31,IF($C731=11,(Datenblatt!$B$32*Übersicht!H731^3)+(Datenblatt!$C$32*Übersicht!H731^2)+(Datenblatt!$D$32*Übersicht!H731)+Datenblatt!$E$32,0))))))))))))))))))))))))</f>
        <v>0</v>
      </c>
      <c r="N731">
        <f>IF(AND(H731="",C731=11),Datenblatt!$I$29,IF(AND(H731="",C731=12),Datenblatt!$I$29,IF(AND(H731="",C731=16),Datenblatt!$I$29,IF(AND(H731="",C731=15),Datenblatt!$I$29,IF(AND(H731="",C731=14),Datenblatt!$I$29,IF(AND(H731="",C731=13),Datenblatt!$I$29,IF(AND($C731=13,H731&gt;Datenblatt!$X$3),0,IF(AND($C731=14,H731&gt;Datenblatt!$X$4),0,IF(AND($C731=15,H731&gt;Datenblatt!$X$5),0,IF(AND($C731=16,H731&gt;Datenblatt!$X$6),0,IF(AND($C731=12,H731&gt;Datenblatt!$X$7),0,IF(AND($C731=11,H731&gt;Datenblatt!$X$8),0,IF(AND($C731=13,H731&lt;Datenblatt!$W$3),100,IF(AND($C731=14,H731&lt;Datenblatt!$W$4),100,IF(AND($C731=15,H731&lt;Datenblatt!$W$5),100,IF(AND($C731=16,H731&lt;Datenblatt!$W$6),100,IF(AND($C731=12,H731&lt;Datenblatt!$W$7),100,IF(AND($C731=11,H731&lt;Datenblatt!$W$8),100,IF($C731=13,(Datenblatt!$B$27*Übersicht!H731^3)+(Datenblatt!$C$27*Übersicht!H731^2)+(Datenblatt!$D$27*Übersicht!H731)+Datenblatt!$E$27,IF($C731=14,(Datenblatt!$B$28*Übersicht!H731^3)+(Datenblatt!$C$28*Übersicht!H731^2)+(Datenblatt!$D$28*Übersicht!H731)+Datenblatt!$E$28,IF($C731=15,(Datenblatt!$B$29*Übersicht!H731^3)+(Datenblatt!$C$29*Übersicht!H731^2)+(Datenblatt!$D$29*Übersicht!H731)+Datenblatt!$E$29,IF($C731=16,(Datenblatt!$B$30*Übersicht!H731^3)+(Datenblatt!$C$30*Übersicht!H731^2)+(Datenblatt!$D$30*Übersicht!H731)+Datenblatt!$E$30,IF($C731=12,(Datenblatt!$B$31*Übersicht!H731^3)+(Datenblatt!$C$31*Übersicht!H731^2)+(Datenblatt!$D$31*Übersicht!H731)+Datenblatt!$E$31,IF($C731=11,(Datenblatt!$B$32*Übersicht!H731^3)+(Datenblatt!$C$32*Übersicht!H731^2)+(Datenblatt!$D$32*Übersicht!H731)+Datenblatt!$E$32,0))))))))))))))))))))))))</f>
        <v>0</v>
      </c>
      <c r="O731" s="2" t="e">
        <f t="shared" si="44"/>
        <v>#DIV/0!</v>
      </c>
      <c r="P731" s="2" t="e">
        <f t="shared" si="45"/>
        <v>#DIV/0!</v>
      </c>
      <c r="R731" s="2"/>
      <c r="S731" s="2">
        <f>Datenblatt!$I$10</f>
        <v>62.816491055091916</v>
      </c>
      <c r="T731" s="2">
        <f>Datenblatt!$I$18</f>
        <v>62.379148900450787</v>
      </c>
      <c r="U731" s="2">
        <f>Datenblatt!$I$26</f>
        <v>55.885385458572635</v>
      </c>
      <c r="V731" s="2">
        <f>Datenblatt!$I$34</f>
        <v>60.727085155488531</v>
      </c>
      <c r="W731" s="7" t="e">
        <f t="shared" si="46"/>
        <v>#DIV/0!</v>
      </c>
      <c r="Y731" s="2">
        <f>Datenblatt!$I$5</f>
        <v>73.48733784597421</v>
      </c>
      <c r="Z731">
        <f>Datenblatt!$I$13</f>
        <v>79.926562848016317</v>
      </c>
      <c r="AA731">
        <f>Datenblatt!$I$21</f>
        <v>79.953620531215734</v>
      </c>
      <c r="AB731">
        <f>Datenblatt!$I$29</f>
        <v>70.851454876954847</v>
      </c>
      <c r="AC731">
        <f>Datenblatt!$I$37</f>
        <v>75.813025407742586</v>
      </c>
      <c r="AD731" s="7" t="e">
        <f t="shared" si="47"/>
        <v>#DIV/0!</v>
      </c>
    </row>
    <row r="732" spans="10:30" ht="19" x14ac:dyDescent="0.25">
      <c r="J732" s="3" t="e">
        <f>IF(AND($C732=13,Datenblatt!M732&lt;Datenblatt!$R$3),0,IF(AND($C732=14,Datenblatt!M732&lt;Datenblatt!$R$4),0,IF(AND($C732=15,Datenblatt!M732&lt;Datenblatt!$R$5),0,IF(AND($C732=16,Datenblatt!M732&lt;Datenblatt!$R$6),0,IF(AND($C732=12,Datenblatt!M732&lt;Datenblatt!$R$7),0,IF(AND($C732=11,Datenblatt!M732&lt;Datenblatt!$R$8),0,IF(AND($C732=13,Datenblatt!M732&gt;Datenblatt!$Q$3),100,IF(AND($C732=14,Datenblatt!M732&gt;Datenblatt!$Q$4),100,IF(AND($C732=15,Datenblatt!M732&gt;Datenblatt!$Q$5),100,IF(AND($C732=16,Datenblatt!M732&gt;Datenblatt!$Q$6),100,IF(AND($C732=12,Datenblatt!M732&gt;Datenblatt!$Q$7),100,IF(AND($C732=11,Datenblatt!M732&gt;Datenblatt!$Q$8),100,IF(Übersicht!$C732=13,Datenblatt!$B$3*Datenblatt!M732^3+Datenblatt!$C$3*Datenblatt!M732^2+Datenblatt!$D$3*Datenblatt!M732+Datenblatt!$E$3,IF(Übersicht!$C732=14,Datenblatt!$B$4*Datenblatt!M732^3+Datenblatt!$C$4*Datenblatt!M732^2+Datenblatt!$D$4*Datenblatt!M732+Datenblatt!$E$4,IF(Übersicht!$C732=15,Datenblatt!$B$5*Datenblatt!M732^3+Datenblatt!$C$5*Datenblatt!M732^2+Datenblatt!$D$5*Datenblatt!M732+Datenblatt!$E$5,IF(Übersicht!$C732=16,Datenblatt!$B$6*Datenblatt!M732^3+Datenblatt!$C$6*Datenblatt!M732^2+Datenblatt!$D$6*Datenblatt!M732+Datenblatt!$E$6,IF(Übersicht!$C732=12,Datenblatt!$B$7*Datenblatt!M732^3+Datenblatt!$C$7*Datenblatt!M732^2+Datenblatt!$D$7*Datenblatt!M732+Datenblatt!$E$7,IF(Übersicht!$C732=11,Datenblatt!$B$8*Datenblatt!M732^3+Datenblatt!$C$8*Datenblatt!M732^2+Datenblatt!$D$8*Datenblatt!M732+Datenblatt!$E$8,0))))))))))))))))))</f>
        <v>#DIV/0!</v>
      </c>
      <c r="K732" t="e">
        <f>IF(AND(Übersicht!$C732=13,Datenblatt!N732&lt;Datenblatt!$T$3),0,IF(AND(Übersicht!$C732=14,Datenblatt!N732&lt;Datenblatt!$T$4),0,IF(AND(Übersicht!$C732=15,Datenblatt!N732&lt;Datenblatt!$T$5),0,IF(AND(Übersicht!$C732=16,Datenblatt!N732&lt;Datenblatt!$T$6),0,IF(AND(Übersicht!$C732=12,Datenblatt!N732&lt;Datenblatt!$T$7),0,IF(AND(Übersicht!$C732=11,Datenblatt!N732&lt;Datenblatt!$T$8),0,IF(AND($C732=13,Datenblatt!N732&gt;Datenblatt!$S$3),100,IF(AND($C732=14,Datenblatt!N732&gt;Datenblatt!$S$4),100,IF(AND($C732=15,Datenblatt!N732&gt;Datenblatt!$S$5),100,IF(AND($C732=16,Datenblatt!N732&gt;Datenblatt!$S$6),100,IF(AND($C732=12,Datenblatt!N732&gt;Datenblatt!$S$7),100,IF(AND($C732=11,Datenblatt!N732&gt;Datenblatt!$S$8),100,IF(Übersicht!$C732=13,Datenblatt!$B$11*Datenblatt!N732^3+Datenblatt!$C$11*Datenblatt!N732^2+Datenblatt!$D$11*Datenblatt!N732+Datenblatt!$E$11,IF(Übersicht!$C732=14,Datenblatt!$B$12*Datenblatt!N732^3+Datenblatt!$C$12*Datenblatt!N732^2+Datenblatt!$D$12*Datenblatt!N732+Datenblatt!$E$12,IF(Übersicht!$C732=15,Datenblatt!$B$13*Datenblatt!N732^3+Datenblatt!$C$13*Datenblatt!N732^2+Datenblatt!$D$13*Datenblatt!N732+Datenblatt!$E$13,IF(Übersicht!$C732=16,Datenblatt!$B$14*Datenblatt!N732^3+Datenblatt!$C$14*Datenblatt!N732^2+Datenblatt!$D$14*Datenblatt!N732+Datenblatt!$E$14,IF(Übersicht!$C732=12,Datenblatt!$B$15*Datenblatt!N732^3+Datenblatt!$C$15*Datenblatt!N732^2+Datenblatt!$D$15*Datenblatt!N732+Datenblatt!$E$15,IF(Übersicht!$C732=11,Datenblatt!$B$16*Datenblatt!N732^3+Datenblatt!$C$16*Datenblatt!N732^2+Datenblatt!$D$16*Datenblatt!N732+Datenblatt!$E$16,0))))))))))))))))))</f>
        <v>#DIV/0!</v>
      </c>
      <c r="L732">
        <f>IF(AND($C732=13,G732&lt;Datenblatt!$V$3),0,IF(AND($C732=14,G732&lt;Datenblatt!$V$4),0,IF(AND($C732=15,G732&lt;Datenblatt!$V$5),0,IF(AND($C732=16,G732&lt;Datenblatt!$V$6),0,IF(AND($C732=12,G732&lt;Datenblatt!$V$7),0,IF(AND($C732=11,G732&lt;Datenblatt!$V$8),0,IF(AND($C732=13,G732&gt;Datenblatt!$U$3),100,IF(AND($C732=14,G732&gt;Datenblatt!$U$4),100,IF(AND($C732=15,G732&gt;Datenblatt!$U$5),100,IF(AND($C732=16,G732&gt;Datenblatt!$U$6),100,IF(AND($C732=12,G732&gt;Datenblatt!$U$7),100,IF(AND($C732=11,G732&gt;Datenblatt!$U$8),100,IF($C732=13,(Datenblatt!$B$19*Übersicht!G732^3)+(Datenblatt!$C$19*Übersicht!G732^2)+(Datenblatt!$D$19*Übersicht!G732)+Datenblatt!$E$19,IF($C732=14,(Datenblatt!$B$20*Übersicht!G732^3)+(Datenblatt!$C$20*Übersicht!G732^2)+(Datenblatt!$D$20*Übersicht!G732)+Datenblatt!$E$20,IF($C732=15,(Datenblatt!$B$21*Übersicht!G732^3)+(Datenblatt!$C$21*Übersicht!G732^2)+(Datenblatt!$D$21*Übersicht!G732)+Datenblatt!$E$21,IF($C732=16,(Datenblatt!$B$22*Übersicht!G732^3)+(Datenblatt!$C$22*Übersicht!G732^2)+(Datenblatt!$D$22*Übersicht!G732)+Datenblatt!$E$22,IF($C732=12,(Datenblatt!$B$23*Übersicht!G732^3)+(Datenblatt!$C$23*Übersicht!G732^2)+(Datenblatt!$D$23*Übersicht!G732)+Datenblatt!$E$23,IF($C732=11,(Datenblatt!$B$24*Übersicht!G732^3)+(Datenblatt!$C$24*Übersicht!G732^2)+(Datenblatt!$D$24*Übersicht!G732)+Datenblatt!$E$24,0))))))))))))))))))</f>
        <v>0</v>
      </c>
      <c r="M732">
        <f>IF(AND(H732="",C732=11),Datenblatt!$I$26,IF(AND(H732="",C732=12),Datenblatt!$I$26,IF(AND(H732="",C732=16),Datenblatt!$I$27,IF(AND(H732="",C732=15),Datenblatt!$I$26,IF(AND(H732="",C732=14),Datenblatt!$I$26,IF(AND(H732="",C732=13),Datenblatt!$I$26,IF(AND($C732=13,H732&gt;Datenblatt!$X$3),0,IF(AND($C732=14,H732&gt;Datenblatt!$X$4),0,IF(AND($C732=15,H732&gt;Datenblatt!$X$5),0,IF(AND($C732=16,H732&gt;Datenblatt!$X$6),0,IF(AND($C732=12,H732&gt;Datenblatt!$X$7),0,IF(AND($C732=11,H732&gt;Datenblatt!$X$8),0,IF(AND($C732=13,H732&lt;Datenblatt!$W$3),100,IF(AND($C732=14,H732&lt;Datenblatt!$W$4),100,IF(AND($C732=15,H732&lt;Datenblatt!$W$5),100,IF(AND($C732=16,H732&lt;Datenblatt!$W$6),100,IF(AND($C732=12,H732&lt;Datenblatt!$W$7),100,IF(AND($C732=11,H732&lt;Datenblatt!$W$8),100,IF($C732=13,(Datenblatt!$B$27*Übersicht!H732^3)+(Datenblatt!$C$27*Übersicht!H732^2)+(Datenblatt!$D$27*Übersicht!H732)+Datenblatt!$E$27,IF($C732=14,(Datenblatt!$B$28*Übersicht!H732^3)+(Datenblatt!$C$28*Übersicht!H732^2)+(Datenblatt!$D$28*Übersicht!H732)+Datenblatt!$E$28,IF($C732=15,(Datenblatt!$B$29*Übersicht!H732^3)+(Datenblatt!$C$29*Übersicht!H732^2)+(Datenblatt!$D$29*Übersicht!H732)+Datenblatt!$E$29,IF($C732=16,(Datenblatt!$B$30*Übersicht!H732^3)+(Datenblatt!$C$30*Übersicht!H732^2)+(Datenblatt!$D$30*Übersicht!H732)+Datenblatt!$E$30,IF($C732=12,(Datenblatt!$B$31*Übersicht!H732^3)+(Datenblatt!$C$31*Übersicht!H732^2)+(Datenblatt!$D$31*Übersicht!H732)+Datenblatt!$E$31,IF($C732=11,(Datenblatt!$B$32*Übersicht!H732^3)+(Datenblatt!$C$32*Übersicht!H732^2)+(Datenblatt!$D$32*Übersicht!H732)+Datenblatt!$E$32,0))))))))))))))))))))))))</f>
        <v>0</v>
      </c>
      <c r="N732">
        <f>IF(AND(H732="",C732=11),Datenblatt!$I$29,IF(AND(H732="",C732=12),Datenblatt!$I$29,IF(AND(H732="",C732=16),Datenblatt!$I$29,IF(AND(H732="",C732=15),Datenblatt!$I$29,IF(AND(H732="",C732=14),Datenblatt!$I$29,IF(AND(H732="",C732=13),Datenblatt!$I$29,IF(AND($C732=13,H732&gt;Datenblatt!$X$3),0,IF(AND($C732=14,H732&gt;Datenblatt!$X$4),0,IF(AND($C732=15,H732&gt;Datenblatt!$X$5),0,IF(AND($C732=16,H732&gt;Datenblatt!$X$6),0,IF(AND($C732=12,H732&gt;Datenblatt!$X$7),0,IF(AND($C732=11,H732&gt;Datenblatt!$X$8),0,IF(AND($C732=13,H732&lt;Datenblatt!$W$3),100,IF(AND($C732=14,H732&lt;Datenblatt!$W$4),100,IF(AND($C732=15,H732&lt;Datenblatt!$W$5),100,IF(AND($C732=16,H732&lt;Datenblatt!$W$6),100,IF(AND($C732=12,H732&lt;Datenblatt!$W$7),100,IF(AND($C732=11,H732&lt;Datenblatt!$W$8),100,IF($C732=13,(Datenblatt!$B$27*Übersicht!H732^3)+(Datenblatt!$C$27*Übersicht!H732^2)+(Datenblatt!$D$27*Übersicht!H732)+Datenblatt!$E$27,IF($C732=14,(Datenblatt!$B$28*Übersicht!H732^3)+(Datenblatt!$C$28*Übersicht!H732^2)+(Datenblatt!$D$28*Übersicht!H732)+Datenblatt!$E$28,IF($C732=15,(Datenblatt!$B$29*Übersicht!H732^3)+(Datenblatt!$C$29*Übersicht!H732^2)+(Datenblatt!$D$29*Übersicht!H732)+Datenblatt!$E$29,IF($C732=16,(Datenblatt!$B$30*Übersicht!H732^3)+(Datenblatt!$C$30*Übersicht!H732^2)+(Datenblatt!$D$30*Übersicht!H732)+Datenblatt!$E$30,IF($C732=12,(Datenblatt!$B$31*Übersicht!H732^3)+(Datenblatt!$C$31*Übersicht!H732^2)+(Datenblatt!$D$31*Übersicht!H732)+Datenblatt!$E$31,IF($C732=11,(Datenblatt!$B$32*Übersicht!H732^3)+(Datenblatt!$C$32*Übersicht!H732^2)+(Datenblatt!$D$32*Übersicht!H732)+Datenblatt!$E$32,0))))))))))))))))))))))))</f>
        <v>0</v>
      </c>
      <c r="O732" s="2" t="e">
        <f t="shared" si="44"/>
        <v>#DIV/0!</v>
      </c>
      <c r="P732" s="2" t="e">
        <f t="shared" si="45"/>
        <v>#DIV/0!</v>
      </c>
      <c r="R732" s="2"/>
      <c r="S732" s="2">
        <f>Datenblatt!$I$10</f>
        <v>62.816491055091916</v>
      </c>
      <c r="T732" s="2">
        <f>Datenblatt!$I$18</f>
        <v>62.379148900450787</v>
      </c>
      <c r="U732" s="2">
        <f>Datenblatt!$I$26</f>
        <v>55.885385458572635</v>
      </c>
      <c r="V732" s="2">
        <f>Datenblatt!$I$34</f>
        <v>60.727085155488531</v>
      </c>
      <c r="W732" s="7" t="e">
        <f t="shared" si="46"/>
        <v>#DIV/0!</v>
      </c>
      <c r="Y732" s="2">
        <f>Datenblatt!$I$5</f>
        <v>73.48733784597421</v>
      </c>
      <c r="Z732">
        <f>Datenblatt!$I$13</f>
        <v>79.926562848016317</v>
      </c>
      <c r="AA732">
        <f>Datenblatt!$I$21</f>
        <v>79.953620531215734</v>
      </c>
      <c r="AB732">
        <f>Datenblatt!$I$29</f>
        <v>70.851454876954847</v>
      </c>
      <c r="AC732">
        <f>Datenblatt!$I$37</f>
        <v>75.813025407742586</v>
      </c>
      <c r="AD732" s="7" t="e">
        <f t="shared" si="47"/>
        <v>#DIV/0!</v>
      </c>
    </row>
    <row r="733" spans="10:30" ht="19" x14ac:dyDescent="0.25">
      <c r="J733" s="3" t="e">
        <f>IF(AND($C733=13,Datenblatt!M733&lt;Datenblatt!$R$3),0,IF(AND($C733=14,Datenblatt!M733&lt;Datenblatt!$R$4),0,IF(AND($C733=15,Datenblatt!M733&lt;Datenblatt!$R$5),0,IF(AND($C733=16,Datenblatt!M733&lt;Datenblatt!$R$6),0,IF(AND($C733=12,Datenblatt!M733&lt;Datenblatt!$R$7),0,IF(AND($C733=11,Datenblatt!M733&lt;Datenblatt!$R$8),0,IF(AND($C733=13,Datenblatt!M733&gt;Datenblatt!$Q$3),100,IF(AND($C733=14,Datenblatt!M733&gt;Datenblatt!$Q$4),100,IF(AND($C733=15,Datenblatt!M733&gt;Datenblatt!$Q$5),100,IF(AND($C733=16,Datenblatt!M733&gt;Datenblatt!$Q$6),100,IF(AND($C733=12,Datenblatt!M733&gt;Datenblatt!$Q$7),100,IF(AND($C733=11,Datenblatt!M733&gt;Datenblatt!$Q$8),100,IF(Übersicht!$C733=13,Datenblatt!$B$3*Datenblatt!M733^3+Datenblatt!$C$3*Datenblatt!M733^2+Datenblatt!$D$3*Datenblatt!M733+Datenblatt!$E$3,IF(Übersicht!$C733=14,Datenblatt!$B$4*Datenblatt!M733^3+Datenblatt!$C$4*Datenblatt!M733^2+Datenblatt!$D$4*Datenblatt!M733+Datenblatt!$E$4,IF(Übersicht!$C733=15,Datenblatt!$B$5*Datenblatt!M733^3+Datenblatt!$C$5*Datenblatt!M733^2+Datenblatt!$D$5*Datenblatt!M733+Datenblatt!$E$5,IF(Übersicht!$C733=16,Datenblatt!$B$6*Datenblatt!M733^3+Datenblatt!$C$6*Datenblatt!M733^2+Datenblatt!$D$6*Datenblatt!M733+Datenblatt!$E$6,IF(Übersicht!$C733=12,Datenblatt!$B$7*Datenblatt!M733^3+Datenblatt!$C$7*Datenblatt!M733^2+Datenblatt!$D$7*Datenblatt!M733+Datenblatt!$E$7,IF(Übersicht!$C733=11,Datenblatt!$B$8*Datenblatt!M733^3+Datenblatt!$C$8*Datenblatt!M733^2+Datenblatt!$D$8*Datenblatt!M733+Datenblatt!$E$8,0))))))))))))))))))</f>
        <v>#DIV/0!</v>
      </c>
      <c r="K733" t="e">
        <f>IF(AND(Übersicht!$C733=13,Datenblatt!N733&lt;Datenblatt!$T$3),0,IF(AND(Übersicht!$C733=14,Datenblatt!N733&lt;Datenblatt!$T$4),0,IF(AND(Übersicht!$C733=15,Datenblatt!N733&lt;Datenblatt!$T$5),0,IF(AND(Übersicht!$C733=16,Datenblatt!N733&lt;Datenblatt!$T$6),0,IF(AND(Übersicht!$C733=12,Datenblatt!N733&lt;Datenblatt!$T$7),0,IF(AND(Übersicht!$C733=11,Datenblatt!N733&lt;Datenblatt!$T$8),0,IF(AND($C733=13,Datenblatt!N733&gt;Datenblatt!$S$3),100,IF(AND($C733=14,Datenblatt!N733&gt;Datenblatt!$S$4),100,IF(AND($C733=15,Datenblatt!N733&gt;Datenblatt!$S$5),100,IF(AND($C733=16,Datenblatt!N733&gt;Datenblatt!$S$6),100,IF(AND($C733=12,Datenblatt!N733&gt;Datenblatt!$S$7),100,IF(AND($C733=11,Datenblatt!N733&gt;Datenblatt!$S$8),100,IF(Übersicht!$C733=13,Datenblatt!$B$11*Datenblatt!N733^3+Datenblatt!$C$11*Datenblatt!N733^2+Datenblatt!$D$11*Datenblatt!N733+Datenblatt!$E$11,IF(Übersicht!$C733=14,Datenblatt!$B$12*Datenblatt!N733^3+Datenblatt!$C$12*Datenblatt!N733^2+Datenblatt!$D$12*Datenblatt!N733+Datenblatt!$E$12,IF(Übersicht!$C733=15,Datenblatt!$B$13*Datenblatt!N733^3+Datenblatt!$C$13*Datenblatt!N733^2+Datenblatt!$D$13*Datenblatt!N733+Datenblatt!$E$13,IF(Übersicht!$C733=16,Datenblatt!$B$14*Datenblatt!N733^3+Datenblatt!$C$14*Datenblatt!N733^2+Datenblatt!$D$14*Datenblatt!N733+Datenblatt!$E$14,IF(Übersicht!$C733=12,Datenblatt!$B$15*Datenblatt!N733^3+Datenblatt!$C$15*Datenblatt!N733^2+Datenblatt!$D$15*Datenblatt!N733+Datenblatt!$E$15,IF(Übersicht!$C733=11,Datenblatt!$B$16*Datenblatt!N733^3+Datenblatt!$C$16*Datenblatt!N733^2+Datenblatt!$D$16*Datenblatt!N733+Datenblatt!$E$16,0))))))))))))))))))</f>
        <v>#DIV/0!</v>
      </c>
      <c r="L733">
        <f>IF(AND($C733=13,G733&lt;Datenblatt!$V$3),0,IF(AND($C733=14,G733&lt;Datenblatt!$V$4),0,IF(AND($C733=15,G733&lt;Datenblatt!$V$5),0,IF(AND($C733=16,G733&lt;Datenblatt!$V$6),0,IF(AND($C733=12,G733&lt;Datenblatt!$V$7),0,IF(AND($C733=11,G733&lt;Datenblatt!$V$8),0,IF(AND($C733=13,G733&gt;Datenblatt!$U$3),100,IF(AND($C733=14,G733&gt;Datenblatt!$U$4),100,IF(AND($C733=15,G733&gt;Datenblatt!$U$5),100,IF(AND($C733=16,G733&gt;Datenblatt!$U$6),100,IF(AND($C733=12,G733&gt;Datenblatt!$U$7),100,IF(AND($C733=11,G733&gt;Datenblatt!$U$8),100,IF($C733=13,(Datenblatt!$B$19*Übersicht!G733^3)+(Datenblatt!$C$19*Übersicht!G733^2)+(Datenblatt!$D$19*Übersicht!G733)+Datenblatt!$E$19,IF($C733=14,(Datenblatt!$B$20*Übersicht!G733^3)+(Datenblatt!$C$20*Übersicht!G733^2)+(Datenblatt!$D$20*Übersicht!G733)+Datenblatt!$E$20,IF($C733=15,(Datenblatt!$B$21*Übersicht!G733^3)+(Datenblatt!$C$21*Übersicht!G733^2)+(Datenblatt!$D$21*Übersicht!G733)+Datenblatt!$E$21,IF($C733=16,(Datenblatt!$B$22*Übersicht!G733^3)+(Datenblatt!$C$22*Übersicht!G733^2)+(Datenblatt!$D$22*Übersicht!G733)+Datenblatt!$E$22,IF($C733=12,(Datenblatt!$B$23*Übersicht!G733^3)+(Datenblatt!$C$23*Übersicht!G733^2)+(Datenblatt!$D$23*Übersicht!G733)+Datenblatt!$E$23,IF($C733=11,(Datenblatt!$B$24*Übersicht!G733^3)+(Datenblatt!$C$24*Übersicht!G733^2)+(Datenblatt!$D$24*Übersicht!G733)+Datenblatt!$E$24,0))))))))))))))))))</f>
        <v>0</v>
      </c>
      <c r="M733">
        <f>IF(AND(H733="",C733=11),Datenblatt!$I$26,IF(AND(H733="",C733=12),Datenblatt!$I$26,IF(AND(H733="",C733=16),Datenblatt!$I$27,IF(AND(H733="",C733=15),Datenblatt!$I$26,IF(AND(H733="",C733=14),Datenblatt!$I$26,IF(AND(H733="",C733=13),Datenblatt!$I$26,IF(AND($C733=13,H733&gt;Datenblatt!$X$3),0,IF(AND($C733=14,H733&gt;Datenblatt!$X$4),0,IF(AND($C733=15,H733&gt;Datenblatt!$X$5),0,IF(AND($C733=16,H733&gt;Datenblatt!$X$6),0,IF(AND($C733=12,H733&gt;Datenblatt!$X$7),0,IF(AND($C733=11,H733&gt;Datenblatt!$X$8),0,IF(AND($C733=13,H733&lt;Datenblatt!$W$3),100,IF(AND($C733=14,H733&lt;Datenblatt!$W$4),100,IF(AND($C733=15,H733&lt;Datenblatt!$W$5),100,IF(AND($C733=16,H733&lt;Datenblatt!$W$6),100,IF(AND($C733=12,H733&lt;Datenblatt!$W$7),100,IF(AND($C733=11,H733&lt;Datenblatt!$W$8),100,IF($C733=13,(Datenblatt!$B$27*Übersicht!H733^3)+(Datenblatt!$C$27*Übersicht!H733^2)+(Datenblatt!$D$27*Übersicht!H733)+Datenblatt!$E$27,IF($C733=14,(Datenblatt!$B$28*Übersicht!H733^3)+(Datenblatt!$C$28*Übersicht!H733^2)+(Datenblatt!$D$28*Übersicht!H733)+Datenblatt!$E$28,IF($C733=15,(Datenblatt!$B$29*Übersicht!H733^3)+(Datenblatt!$C$29*Übersicht!H733^2)+(Datenblatt!$D$29*Übersicht!H733)+Datenblatt!$E$29,IF($C733=16,(Datenblatt!$B$30*Übersicht!H733^3)+(Datenblatt!$C$30*Übersicht!H733^2)+(Datenblatt!$D$30*Übersicht!H733)+Datenblatt!$E$30,IF($C733=12,(Datenblatt!$B$31*Übersicht!H733^3)+(Datenblatt!$C$31*Übersicht!H733^2)+(Datenblatt!$D$31*Übersicht!H733)+Datenblatt!$E$31,IF($C733=11,(Datenblatt!$B$32*Übersicht!H733^3)+(Datenblatt!$C$32*Übersicht!H733^2)+(Datenblatt!$D$32*Übersicht!H733)+Datenblatt!$E$32,0))))))))))))))))))))))))</f>
        <v>0</v>
      </c>
      <c r="N733">
        <f>IF(AND(H733="",C733=11),Datenblatt!$I$29,IF(AND(H733="",C733=12),Datenblatt!$I$29,IF(AND(H733="",C733=16),Datenblatt!$I$29,IF(AND(H733="",C733=15),Datenblatt!$I$29,IF(AND(H733="",C733=14),Datenblatt!$I$29,IF(AND(H733="",C733=13),Datenblatt!$I$29,IF(AND($C733=13,H733&gt;Datenblatt!$X$3),0,IF(AND($C733=14,H733&gt;Datenblatt!$X$4),0,IF(AND($C733=15,H733&gt;Datenblatt!$X$5),0,IF(AND($C733=16,H733&gt;Datenblatt!$X$6),0,IF(AND($C733=12,H733&gt;Datenblatt!$X$7),0,IF(AND($C733=11,H733&gt;Datenblatt!$X$8),0,IF(AND($C733=13,H733&lt;Datenblatt!$W$3),100,IF(AND($C733=14,H733&lt;Datenblatt!$W$4),100,IF(AND($C733=15,H733&lt;Datenblatt!$W$5),100,IF(AND($C733=16,H733&lt;Datenblatt!$W$6),100,IF(AND($C733=12,H733&lt;Datenblatt!$W$7),100,IF(AND($C733=11,H733&lt;Datenblatt!$W$8),100,IF($C733=13,(Datenblatt!$B$27*Übersicht!H733^3)+(Datenblatt!$C$27*Übersicht!H733^2)+(Datenblatt!$D$27*Übersicht!H733)+Datenblatt!$E$27,IF($C733=14,(Datenblatt!$B$28*Übersicht!H733^3)+(Datenblatt!$C$28*Übersicht!H733^2)+(Datenblatt!$D$28*Übersicht!H733)+Datenblatt!$E$28,IF($C733=15,(Datenblatt!$B$29*Übersicht!H733^3)+(Datenblatt!$C$29*Übersicht!H733^2)+(Datenblatt!$D$29*Übersicht!H733)+Datenblatt!$E$29,IF($C733=16,(Datenblatt!$B$30*Übersicht!H733^3)+(Datenblatt!$C$30*Übersicht!H733^2)+(Datenblatt!$D$30*Übersicht!H733)+Datenblatt!$E$30,IF($C733=12,(Datenblatt!$B$31*Übersicht!H733^3)+(Datenblatt!$C$31*Übersicht!H733^2)+(Datenblatt!$D$31*Übersicht!H733)+Datenblatt!$E$31,IF($C733=11,(Datenblatt!$B$32*Übersicht!H733^3)+(Datenblatt!$C$32*Übersicht!H733^2)+(Datenblatt!$D$32*Übersicht!H733)+Datenblatt!$E$32,0))))))))))))))))))))))))</f>
        <v>0</v>
      </c>
      <c r="O733" s="2" t="e">
        <f t="shared" si="44"/>
        <v>#DIV/0!</v>
      </c>
      <c r="P733" s="2" t="e">
        <f t="shared" si="45"/>
        <v>#DIV/0!</v>
      </c>
      <c r="R733" s="2"/>
      <c r="S733" s="2">
        <f>Datenblatt!$I$10</f>
        <v>62.816491055091916</v>
      </c>
      <c r="T733" s="2">
        <f>Datenblatt!$I$18</f>
        <v>62.379148900450787</v>
      </c>
      <c r="U733" s="2">
        <f>Datenblatt!$I$26</f>
        <v>55.885385458572635</v>
      </c>
      <c r="V733" s="2">
        <f>Datenblatt!$I$34</f>
        <v>60.727085155488531</v>
      </c>
      <c r="W733" s="7" t="e">
        <f t="shared" si="46"/>
        <v>#DIV/0!</v>
      </c>
      <c r="Y733" s="2">
        <f>Datenblatt!$I$5</f>
        <v>73.48733784597421</v>
      </c>
      <c r="Z733">
        <f>Datenblatt!$I$13</f>
        <v>79.926562848016317</v>
      </c>
      <c r="AA733">
        <f>Datenblatt!$I$21</f>
        <v>79.953620531215734</v>
      </c>
      <c r="AB733">
        <f>Datenblatt!$I$29</f>
        <v>70.851454876954847</v>
      </c>
      <c r="AC733">
        <f>Datenblatt!$I$37</f>
        <v>75.813025407742586</v>
      </c>
      <c r="AD733" s="7" t="e">
        <f t="shared" si="47"/>
        <v>#DIV/0!</v>
      </c>
    </row>
    <row r="734" spans="10:30" ht="19" x14ac:dyDescent="0.25">
      <c r="J734" s="3" t="e">
        <f>IF(AND($C734=13,Datenblatt!M734&lt;Datenblatt!$R$3),0,IF(AND($C734=14,Datenblatt!M734&lt;Datenblatt!$R$4),0,IF(AND($C734=15,Datenblatt!M734&lt;Datenblatt!$R$5),0,IF(AND($C734=16,Datenblatt!M734&lt;Datenblatt!$R$6),0,IF(AND($C734=12,Datenblatt!M734&lt;Datenblatt!$R$7),0,IF(AND($C734=11,Datenblatt!M734&lt;Datenblatt!$R$8),0,IF(AND($C734=13,Datenblatt!M734&gt;Datenblatt!$Q$3),100,IF(AND($C734=14,Datenblatt!M734&gt;Datenblatt!$Q$4),100,IF(AND($C734=15,Datenblatt!M734&gt;Datenblatt!$Q$5),100,IF(AND($C734=16,Datenblatt!M734&gt;Datenblatt!$Q$6),100,IF(AND($C734=12,Datenblatt!M734&gt;Datenblatt!$Q$7),100,IF(AND($C734=11,Datenblatt!M734&gt;Datenblatt!$Q$8),100,IF(Übersicht!$C734=13,Datenblatt!$B$3*Datenblatt!M734^3+Datenblatt!$C$3*Datenblatt!M734^2+Datenblatt!$D$3*Datenblatt!M734+Datenblatt!$E$3,IF(Übersicht!$C734=14,Datenblatt!$B$4*Datenblatt!M734^3+Datenblatt!$C$4*Datenblatt!M734^2+Datenblatt!$D$4*Datenblatt!M734+Datenblatt!$E$4,IF(Übersicht!$C734=15,Datenblatt!$B$5*Datenblatt!M734^3+Datenblatt!$C$5*Datenblatt!M734^2+Datenblatt!$D$5*Datenblatt!M734+Datenblatt!$E$5,IF(Übersicht!$C734=16,Datenblatt!$B$6*Datenblatt!M734^3+Datenblatt!$C$6*Datenblatt!M734^2+Datenblatt!$D$6*Datenblatt!M734+Datenblatt!$E$6,IF(Übersicht!$C734=12,Datenblatt!$B$7*Datenblatt!M734^3+Datenblatt!$C$7*Datenblatt!M734^2+Datenblatt!$D$7*Datenblatt!M734+Datenblatt!$E$7,IF(Übersicht!$C734=11,Datenblatt!$B$8*Datenblatt!M734^3+Datenblatt!$C$8*Datenblatt!M734^2+Datenblatt!$D$8*Datenblatt!M734+Datenblatt!$E$8,0))))))))))))))))))</f>
        <v>#DIV/0!</v>
      </c>
      <c r="K734" t="e">
        <f>IF(AND(Übersicht!$C734=13,Datenblatt!N734&lt;Datenblatt!$T$3),0,IF(AND(Übersicht!$C734=14,Datenblatt!N734&lt;Datenblatt!$T$4),0,IF(AND(Übersicht!$C734=15,Datenblatt!N734&lt;Datenblatt!$T$5),0,IF(AND(Übersicht!$C734=16,Datenblatt!N734&lt;Datenblatt!$T$6),0,IF(AND(Übersicht!$C734=12,Datenblatt!N734&lt;Datenblatt!$T$7),0,IF(AND(Übersicht!$C734=11,Datenblatt!N734&lt;Datenblatt!$T$8),0,IF(AND($C734=13,Datenblatt!N734&gt;Datenblatt!$S$3),100,IF(AND($C734=14,Datenblatt!N734&gt;Datenblatt!$S$4),100,IF(AND($C734=15,Datenblatt!N734&gt;Datenblatt!$S$5),100,IF(AND($C734=16,Datenblatt!N734&gt;Datenblatt!$S$6),100,IF(AND($C734=12,Datenblatt!N734&gt;Datenblatt!$S$7),100,IF(AND($C734=11,Datenblatt!N734&gt;Datenblatt!$S$8),100,IF(Übersicht!$C734=13,Datenblatt!$B$11*Datenblatt!N734^3+Datenblatt!$C$11*Datenblatt!N734^2+Datenblatt!$D$11*Datenblatt!N734+Datenblatt!$E$11,IF(Übersicht!$C734=14,Datenblatt!$B$12*Datenblatt!N734^3+Datenblatt!$C$12*Datenblatt!N734^2+Datenblatt!$D$12*Datenblatt!N734+Datenblatt!$E$12,IF(Übersicht!$C734=15,Datenblatt!$B$13*Datenblatt!N734^3+Datenblatt!$C$13*Datenblatt!N734^2+Datenblatt!$D$13*Datenblatt!N734+Datenblatt!$E$13,IF(Übersicht!$C734=16,Datenblatt!$B$14*Datenblatt!N734^3+Datenblatt!$C$14*Datenblatt!N734^2+Datenblatt!$D$14*Datenblatt!N734+Datenblatt!$E$14,IF(Übersicht!$C734=12,Datenblatt!$B$15*Datenblatt!N734^3+Datenblatt!$C$15*Datenblatt!N734^2+Datenblatt!$D$15*Datenblatt!N734+Datenblatt!$E$15,IF(Übersicht!$C734=11,Datenblatt!$B$16*Datenblatt!N734^3+Datenblatt!$C$16*Datenblatt!N734^2+Datenblatt!$D$16*Datenblatt!N734+Datenblatt!$E$16,0))))))))))))))))))</f>
        <v>#DIV/0!</v>
      </c>
      <c r="L734">
        <f>IF(AND($C734=13,G734&lt;Datenblatt!$V$3),0,IF(AND($C734=14,G734&lt;Datenblatt!$V$4),0,IF(AND($C734=15,G734&lt;Datenblatt!$V$5),0,IF(AND($C734=16,G734&lt;Datenblatt!$V$6),0,IF(AND($C734=12,G734&lt;Datenblatt!$V$7),0,IF(AND($C734=11,G734&lt;Datenblatt!$V$8),0,IF(AND($C734=13,G734&gt;Datenblatt!$U$3),100,IF(AND($C734=14,G734&gt;Datenblatt!$U$4),100,IF(AND($C734=15,G734&gt;Datenblatt!$U$5),100,IF(AND($C734=16,G734&gt;Datenblatt!$U$6),100,IF(AND($C734=12,G734&gt;Datenblatt!$U$7),100,IF(AND($C734=11,G734&gt;Datenblatt!$U$8),100,IF($C734=13,(Datenblatt!$B$19*Übersicht!G734^3)+(Datenblatt!$C$19*Übersicht!G734^2)+(Datenblatt!$D$19*Übersicht!G734)+Datenblatt!$E$19,IF($C734=14,(Datenblatt!$B$20*Übersicht!G734^3)+(Datenblatt!$C$20*Übersicht!G734^2)+(Datenblatt!$D$20*Übersicht!G734)+Datenblatt!$E$20,IF($C734=15,(Datenblatt!$B$21*Übersicht!G734^3)+(Datenblatt!$C$21*Übersicht!G734^2)+(Datenblatt!$D$21*Übersicht!G734)+Datenblatt!$E$21,IF($C734=16,(Datenblatt!$B$22*Übersicht!G734^3)+(Datenblatt!$C$22*Übersicht!G734^2)+(Datenblatt!$D$22*Übersicht!G734)+Datenblatt!$E$22,IF($C734=12,(Datenblatt!$B$23*Übersicht!G734^3)+(Datenblatt!$C$23*Übersicht!G734^2)+(Datenblatt!$D$23*Übersicht!G734)+Datenblatt!$E$23,IF($C734=11,(Datenblatt!$B$24*Übersicht!G734^3)+(Datenblatt!$C$24*Übersicht!G734^2)+(Datenblatt!$D$24*Übersicht!G734)+Datenblatt!$E$24,0))))))))))))))))))</f>
        <v>0</v>
      </c>
      <c r="M734">
        <f>IF(AND(H734="",C734=11),Datenblatt!$I$26,IF(AND(H734="",C734=12),Datenblatt!$I$26,IF(AND(H734="",C734=16),Datenblatt!$I$27,IF(AND(H734="",C734=15),Datenblatt!$I$26,IF(AND(H734="",C734=14),Datenblatt!$I$26,IF(AND(H734="",C734=13),Datenblatt!$I$26,IF(AND($C734=13,H734&gt;Datenblatt!$X$3),0,IF(AND($C734=14,H734&gt;Datenblatt!$X$4),0,IF(AND($C734=15,H734&gt;Datenblatt!$X$5),0,IF(AND($C734=16,H734&gt;Datenblatt!$X$6),0,IF(AND($C734=12,H734&gt;Datenblatt!$X$7),0,IF(AND($C734=11,H734&gt;Datenblatt!$X$8),0,IF(AND($C734=13,H734&lt;Datenblatt!$W$3),100,IF(AND($C734=14,H734&lt;Datenblatt!$W$4),100,IF(AND($C734=15,H734&lt;Datenblatt!$W$5),100,IF(AND($C734=16,H734&lt;Datenblatt!$W$6),100,IF(AND($C734=12,H734&lt;Datenblatt!$W$7),100,IF(AND($C734=11,H734&lt;Datenblatt!$W$8),100,IF($C734=13,(Datenblatt!$B$27*Übersicht!H734^3)+(Datenblatt!$C$27*Übersicht!H734^2)+(Datenblatt!$D$27*Übersicht!H734)+Datenblatt!$E$27,IF($C734=14,(Datenblatt!$B$28*Übersicht!H734^3)+(Datenblatt!$C$28*Übersicht!H734^2)+(Datenblatt!$D$28*Übersicht!H734)+Datenblatt!$E$28,IF($C734=15,(Datenblatt!$B$29*Übersicht!H734^3)+(Datenblatt!$C$29*Übersicht!H734^2)+(Datenblatt!$D$29*Übersicht!H734)+Datenblatt!$E$29,IF($C734=16,(Datenblatt!$B$30*Übersicht!H734^3)+(Datenblatt!$C$30*Übersicht!H734^2)+(Datenblatt!$D$30*Übersicht!H734)+Datenblatt!$E$30,IF($C734=12,(Datenblatt!$B$31*Übersicht!H734^3)+(Datenblatt!$C$31*Übersicht!H734^2)+(Datenblatt!$D$31*Übersicht!H734)+Datenblatt!$E$31,IF($C734=11,(Datenblatt!$B$32*Übersicht!H734^3)+(Datenblatt!$C$32*Übersicht!H734^2)+(Datenblatt!$D$32*Übersicht!H734)+Datenblatt!$E$32,0))))))))))))))))))))))))</f>
        <v>0</v>
      </c>
      <c r="N734">
        <f>IF(AND(H734="",C734=11),Datenblatt!$I$29,IF(AND(H734="",C734=12),Datenblatt!$I$29,IF(AND(H734="",C734=16),Datenblatt!$I$29,IF(AND(H734="",C734=15),Datenblatt!$I$29,IF(AND(H734="",C734=14),Datenblatt!$I$29,IF(AND(H734="",C734=13),Datenblatt!$I$29,IF(AND($C734=13,H734&gt;Datenblatt!$X$3),0,IF(AND($C734=14,H734&gt;Datenblatt!$X$4),0,IF(AND($C734=15,H734&gt;Datenblatt!$X$5),0,IF(AND($C734=16,H734&gt;Datenblatt!$X$6),0,IF(AND($C734=12,H734&gt;Datenblatt!$X$7),0,IF(AND($C734=11,H734&gt;Datenblatt!$X$8),0,IF(AND($C734=13,H734&lt;Datenblatt!$W$3),100,IF(AND($C734=14,H734&lt;Datenblatt!$W$4),100,IF(AND($C734=15,H734&lt;Datenblatt!$W$5),100,IF(AND($C734=16,H734&lt;Datenblatt!$W$6),100,IF(AND($C734=12,H734&lt;Datenblatt!$W$7),100,IF(AND($C734=11,H734&lt;Datenblatt!$W$8),100,IF($C734=13,(Datenblatt!$B$27*Übersicht!H734^3)+(Datenblatt!$C$27*Übersicht!H734^2)+(Datenblatt!$D$27*Übersicht!H734)+Datenblatt!$E$27,IF($C734=14,(Datenblatt!$B$28*Übersicht!H734^3)+(Datenblatt!$C$28*Übersicht!H734^2)+(Datenblatt!$D$28*Übersicht!H734)+Datenblatt!$E$28,IF($C734=15,(Datenblatt!$B$29*Übersicht!H734^3)+(Datenblatt!$C$29*Übersicht!H734^2)+(Datenblatt!$D$29*Übersicht!H734)+Datenblatt!$E$29,IF($C734=16,(Datenblatt!$B$30*Übersicht!H734^3)+(Datenblatt!$C$30*Übersicht!H734^2)+(Datenblatt!$D$30*Übersicht!H734)+Datenblatt!$E$30,IF($C734=12,(Datenblatt!$B$31*Übersicht!H734^3)+(Datenblatt!$C$31*Übersicht!H734^2)+(Datenblatt!$D$31*Übersicht!H734)+Datenblatt!$E$31,IF($C734=11,(Datenblatt!$B$32*Übersicht!H734^3)+(Datenblatt!$C$32*Übersicht!H734^2)+(Datenblatt!$D$32*Übersicht!H734)+Datenblatt!$E$32,0))))))))))))))))))))))))</f>
        <v>0</v>
      </c>
      <c r="O734" s="2" t="e">
        <f t="shared" si="44"/>
        <v>#DIV/0!</v>
      </c>
      <c r="P734" s="2" t="e">
        <f t="shared" si="45"/>
        <v>#DIV/0!</v>
      </c>
      <c r="R734" s="2"/>
      <c r="S734" s="2">
        <f>Datenblatt!$I$10</f>
        <v>62.816491055091916</v>
      </c>
      <c r="T734" s="2">
        <f>Datenblatt!$I$18</f>
        <v>62.379148900450787</v>
      </c>
      <c r="U734" s="2">
        <f>Datenblatt!$I$26</f>
        <v>55.885385458572635</v>
      </c>
      <c r="V734" s="2">
        <f>Datenblatt!$I$34</f>
        <v>60.727085155488531</v>
      </c>
      <c r="W734" s="7" t="e">
        <f t="shared" si="46"/>
        <v>#DIV/0!</v>
      </c>
      <c r="Y734" s="2">
        <f>Datenblatt!$I$5</f>
        <v>73.48733784597421</v>
      </c>
      <c r="Z734">
        <f>Datenblatt!$I$13</f>
        <v>79.926562848016317</v>
      </c>
      <c r="AA734">
        <f>Datenblatt!$I$21</f>
        <v>79.953620531215734</v>
      </c>
      <c r="AB734">
        <f>Datenblatt!$I$29</f>
        <v>70.851454876954847</v>
      </c>
      <c r="AC734">
        <f>Datenblatt!$I$37</f>
        <v>75.813025407742586</v>
      </c>
      <c r="AD734" s="7" t="e">
        <f t="shared" si="47"/>
        <v>#DIV/0!</v>
      </c>
    </row>
    <row r="735" spans="10:30" ht="19" x14ac:dyDescent="0.25">
      <c r="J735" s="3" t="e">
        <f>IF(AND($C735=13,Datenblatt!M735&lt;Datenblatt!$R$3),0,IF(AND($C735=14,Datenblatt!M735&lt;Datenblatt!$R$4),0,IF(AND($C735=15,Datenblatt!M735&lt;Datenblatt!$R$5),0,IF(AND($C735=16,Datenblatt!M735&lt;Datenblatt!$R$6),0,IF(AND($C735=12,Datenblatt!M735&lt;Datenblatt!$R$7),0,IF(AND($C735=11,Datenblatt!M735&lt;Datenblatt!$R$8),0,IF(AND($C735=13,Datenblatt!M735&gt;Datenblatt!$Q$3),100,IF(AND($C735=14,Datenblatt!M735&gt;Datenblatt!$Q$4),100,IF(AND($C735=15,Datenblatt!M735&gt;Datenblatt!$Q$5),100,IF(AND($C735=16,Datenblatt!M735&gt;Datenblatt!$Q$6),100,IF(AND($C735=12,Datenblatt!M735&gt;Datenblatt!$Q$7),100,IF(AND($C735=11,Datenblatt!M735&gt;Datenblatt!$Q$8),100,IF(Übersicht!$C735=13,Datenblatt!$B$3*Datenblatt!M735^3+Datenblatt!$C$3*Datenblatt!M735^2+Datenblatt!$D$3*Datenblatt!M735+Datenblatt!$E$3,IF(Übersicht!$C735=14,Datenblatt!$B$4*Datenblatt!M735^3+Datenblatt!$C$4*Datenblatt!M735^2+Datenblatt!$D$4*Datenblatt!M735+Datenblatt!$E$4,IF(Übersicht!$C735=15,Datenblatt!$B$5*Datenblatt!M735^3+Datenblatt!$C$5*Datenblatt!M735^2+Datenblatt!$D$5*Datenblatt!M735+Datenblatt!$E$5,IF(Übersicht!$C735=16,Datenblatt!$B$6*Datenblatt!M735^3+Datenblatt!$C$6*Datenblatt!M735^2+Datenblatt!$D$6*Datenblatt!M735+Datenblatt!$E$6,IF(Übersicht!$C735=12,Datenblatt!$B$7*Datenblatt!M735^3+Datenblatt!$C$7*Datenblatt!M735^2+Datenblatt!$D$7*Datenblatt!M735+Datenblatt!$E$7,IF(Übersicht!$C735=11,Datenblatt!$B$8*Datenblatt!M735^3+Datenblatt!$C$8*Datenblatt!M735^2+Datenblatt!$D$8*Datenblatt!M735+Datenblatt!$E$8,0))))))))))))))))))</f>
        <v>#DIV/0!</v>
      </c>
      <c r="K735" t="e">
        <f>IF(AND(Übersicht!$C735=13,Datenblatt!N735&lt;Datenblatt!$T$3),0,IF(AND(Übersicht!$C735=14,Datenblatt!N735&lt;Datenblatt!$T$4),0,IF(AND(Übersicht!$C735=15,Datenblatt!N735&lt;Datenblatt!$T$5),0,IF(AND(Übersicht!$C735=16,Datenblatt!N735&lt;Datenblatt!$T$6),0,IF(AND(Übersicht!$C735=12,Datenblatt!N735&lt;Datenblatt!$T$7),0,IF(AND(Übersicht!$C735=11,Datenblatt!N735&lt;Datenblatt!$T$8),0,IF(AND($C735=13,Datenblatt!N735&gt;Datenblatt!$S$3),100,IF(AND($C735=14,Datenblatt!N735&gt;Datenblatt!$S$4),100,IF(AND($C735=15,Datenblatt!N735&gt;Datenblatt!$S$5),100,IF(AND($C735=16,Datenblatt!N735&gt;Datenblatt!$S$6),100,IF(AND($C735=12,Datenblatt!N735&gt;Datenblatt!$S$7),100,IF(AND($C735=11,Datenblatt!N735&gt;Datenblatt!$S$8),100,IF(Übersicht!$C735=13,Datenblatt!$B$11*Datenblatt!N735^3+Datenblatt!$C$11*Datenblatt!N735^2+Datenblatt!$D$11*Datenblatt!N735+Datenblatt!$E$11,IF(Übersicht!$C735=14,Datenblatt!$B$12*Datenblatt!N735^3+Datenblatt!$C$12*Datenblatt!N735^2+Datenblatt!$D$12*Datenblatt!N735+Datenblatt!$E$12,IF(Übersicht!$C735=15,Datenblatt!$B$13*Datenblatt!N735^3+Datenblatt!$C$13*Datenblatt!N735^2+Datenblatt!$D$13*Datenblatt!N735+Datenblatt!$E$13,IF(Übersicht!$C735=16,Datenblatt!$B$14*Datenblatt!N735^3+Datenblatt!$C$14*Datenblatt!N735^2+Datenblatt!$D$14*Datenblatt!N735+Datenblatt!$E$14,IF(Übersicht!$C735=12,Datenblatt!$B$15*Datenblatt!N735^3+Datenblatt!$C$15*Datenblatt!N735^2+Datenblatt!$D$15*Datenblatt!N735+Datenblatt!$E$15,IF(Übersicht!$C735=11,Datenblatt!$B$16*Datenblatt!N735^3+Datenblatt!$C$16*Datenblatt!N735^2+Datenblatt!$D$16*Datenblatt!N735+Datenblatt!$E$16,0))))))))))))))))))</f>
        <v>#DIV/0!</v>
      </c>
      <c r="L735">
        <f>IF(AND($C735=13,G735&lt;Datenblatt!$V$3),0,IF(AND($C735=14,G735&lt;Datenblatt!$V$4),0,IF(AND($C735=15,G735&lt;Datenblatt!$V$5),0,IF(AND($C735=16,G735&lt;Datenblatt!$V$6),0,IF(AND($C735=12,G735&lt;Datenblatt!$V$7),0,IF(AND($C735=11,G735&lt;Datenblatt!$V$8),0,IF(AND($C735=13,G735&gt;Datenblatt!$U$3),100,IF(AND($C735=14,G735&gt;Datenblatt!$U$4),100,IF(AND($C735=15,G735&gt;Datenblatt!$U$5),100,IF(AND($C735=16,G735&gt;Datenblatt!$U$6),100,IF(AND($C735=12,G735&gt;Datenblatt!$U$7),100,IF(AND($C735=11,G735&gt;Datenblatt!$U$8),100,IF($C735=13,(Datenblatt!$B$19*Übersicht!G735^3)+(Datenblatt!$C$19*Übersicht!G735^2)+(Datenblatt!$D$19*Übersicht!G735)+Datenblatt!$E$19,IF($C735=14,(Datenblatt!$B$20*Übersicht!G735^3)+(Datenblatt!$C$20*Übersicht!G735^2)+(Datenblatt!$D$20*Übersicht!G735)+Datenblatt!$E$20,IF($C735=15,(Datenblatt!$B$21*Übersicht!G735^3)+(Datenblatt!$C$21*Übersicht!G735^2)+(Datenblatt!$D$21*Übersicht!G735)+Datenblatt!$E$21,IF($C735=16,(Datenblatt!$B$22*Übersicht!G735^3)+(Datenblatt!$C$22*Übersicht!G735^2)+(Datenblatt!$D$22*Übersicht!G735)+Datenblatt!$E$22,IF($C735=12,(Datenblatt!$B$23*Übersicht!G735^3)+(Datenblatt!$C$23*Übersicht!G735^2)+(Datenblatt!$D$23*Übersicht!G735)+Datenblatt!$E$23,IF($C735=11,(Datenblatt!$B$24*Übersicht!G735^3)+(Datenblatt!$C$24*Übersicht!G735^2)+(Datenblatt!$D$24*Übersicht!G735)+Datenblatt!$E$24,0))))))))))))))))))</f>
        <v>0</v>
      </c>
      <c r="M735">
        <f>IF(AND(H735="",C735=11),Datenblatt!$I$26,IF(AND(H735="",C735=12),Datenblatt!$I$26,IF(AND(H735="",C735=16),Datenblatt!$I$27,IF(AND(H735="",C735=15),Datenblatt!$I$26,IF(AND(H735="",C735=14),Datenblatt!$I$26,IF(AND(H735="",C735=13),Datenblatt!$I$26,IF(AND($C735=13,H735&gt;Datenblatt!$X$3),0,IF(AND($C735=14,H735&gt;Datenblatt!$X$4),0,IF(AND($C735=15,H735&gt;Datenblatt!$X$5),0,IF(AND($C735=16,H735&gt;Datenblatt!$X$6),0,IF(AND($C735=12,H735&gt;Datenblatt!$X$7),0,IF(AND($C735=11,H735&gt;Datenblatt!$X$8),0,IF(AND($C735=13,H735&lt;Datenblatt!$W$3),100,IF(AND($C735=14,H735&lt;Datenblatt!$W$4),100,IF(AND($C735=15,H735&lt;Datenblatt!$W$5),100,IF(AND($C735=16,H735&lt;Datenblatt!$W$6),100,IF(AND($C735=12,H735&lt;Datenblatt!$W$7),100,IF(AND($C735=11,H735&lt;Datenblatt!$W$8),100,IF($C735=13,(Datenblatt!$B$27*Übersicht!H735^3)+(Datenblatt!$C$27*Übersicht!H735^2)+(Datenblatt!$D$27*Übersicht!H735)+Datenblatt!$E$27,IF($C735=14,(Datenblatt!$B$28*Übersicht!H735^3)+(Datenblatt!$C$28*Übersicht!H735^2)+(Datenblatt!$D$28*Übersicht!H735)+Datenblatt!$E$28,IF($C735=15,(Datenblatt!$B$29*Übersicht!H735^3)+(Datenblatt!$C$29*Übersicht!H735^2)+(Datenblatt!$D$29*Übersicht!H735)+Datenblatt!$E$29,IF($C735=16,(Datenblatt!$B$30*Übersicht!H735^3)+(Datenblatt!$C$30*Übersicht!H735^2)+(Datenblatt!$D$30*Übersicht!H735)+Datenblatt!$E$30,IF($C735=12,(Datenblatt!$B$31*Übersicht!H735^3)+(Datenblatt!$C$31*Übersicht!H735^2)+(Datenblatt!$D$31*Übersicht!H735)+Datenblatt!$E$31,IF($C735=11,(Datenblatt!$B$32*Übersicht!H735^3)+(Datenblatt!$C$32*Übersicht!H735^2)+(Datenblatt!$D$32*Übersicht!H735)+Datenblatt!$E$32,0))))))))))))))))))))))))</f>
        <v>0</v>
      </c>
      <c r="N735">
        <f>IF(AND(H735="",C735=11),Datenblatt!$I$29,IF(AND(H735="",C735=12),Datenblatt!$I$29,IF(AND(H735="",C735=16),Datenblatt!$I$29,IF(AND(H735="",C735=15),Datenblatt!$I$29,IF(AND(H735="",C735=14),Datenblatt!$I$29,IF(AND(H735="",C735=13),Datenblatt!$I$29,IF(AND($C735=13,H735&gt;Datenblatt!$X$3),0,IF(AND($C735=14,H735&gt;Datenblatt!$X$4),0,IF(AND($C735=15,H735&gt;Datenblatt!$X$5),0,IF(AND($C735=16,H735&gt;Datenblatt!$X$6),0,IF(AND($C735=12,H735&gt;Datenblatt!$X$7),0,IF(AND($C735=11,H735&gt;Datenblatt!$X$8),0,IF(AND($C735=13,H735&lt;Datenblatt!$W$3),100,IF(AND($C735=14,H735&lt;Datenblatt!$W$4),100,IF(AND($C735=15,H735&lt;Datenblatt!$W$5),100,IF(AND($C735=16,H735&lt;Datenblatt!$W$6),100,IF(AND($C735=12,H735&lt;Datenblatt!$W$7),100,IF(AND($C735=11,H735&lt;Datenblatt!$W$8),100,IF($C735=13,(Datenblatt!$B$27*Übersicht!H735^3)+(Datenblatt!$C$27*Übersicht!H735^2)+(Datenblatt!$D$27*Übersicht!H735)+Datenblatt!$E$27,IF($C735=14,(Datenblatt!$B$28*Übersicht!H735^3)+(Datenblatt!$C$28*Übersicht!H735^2)+(Datenblatt!$D$28*Übersicht!H735)+Datenblatt!$E$28,IF($C735=15,(Datenblatt!$B$29*Übersicht!H735^3)+(Datenblatt!$C$29*Übersicht!H735^2)+(Datenblatt!$D$29*Übersicht!H735)+Datenblatt!$E$29,IF($C735=16,(Datenblatt!$B$30*Übersicht!H735^3)+(Datenblatt!$C$30*Übersicht!H735^2)+(Datenblatt!$D$30*Übersicht!H735)+Datenblatt!$E$30,IF($C735=12,(Datenblatt!$B$31*Übersicht!H735^3)+(Datenblatt!$C$31*Übersicht!H735^2)+(Datenblatt!$D$31*Übersicht!H735)+Datenblatt!$E$31,IF($C735=11,(Datenblatt!$B$32*Übersicht!H735^3)+(Datenblatt!$C$32*Übersicht!H735^2)+(Datenblatt!$D$32*Übersicht!H735)+Datenblatt!$E$32,0))))))))))))))))))))))))</f>
        <v>0</v>
      </c>
      <c r="O735" s="2" t="e">
        <f t="shared" si="44"/>
        <v>#DIV/0!</v>
      </c>
      <c r="P735" s="2" t="e">
        <f t="shared" si="45"/>
        <v>#DIV/0!</v>
      </c>
      <c r="R735" s="2"/>
      <c r="S735" s="2">
        <f>Datenblatt!$I$10</f>
        <v>62.816491055091916</v>
      </c>
      <c r="T735" s="2">
        <f>Datenblatt!$I$18</f>
        <v>62.379148900450787</v>
      </c>
      <c r="U735" s="2">
        <f>Datenblatt!$I$26</f>
        <v>55.885385458572635</v>
      </c>
      <c r="V735" s="2">
        <f>Datenblatt!$I$34</f>
        <v>60.727085155488531</v>
      </c>
      <c r="W735" s="7" t="e">
        <f t="shared" si="46"/>
        <v>#DIV/0!</v>
      </c>
      <c r="Y735" s="2">
        <f>Datenblatt!$I$5</f>
        <v>73.48733784597421</v>
      </c>
      <c r="Z735">
        <f>Datenblatt!$I$13</f>
        <v>79.926562848016317</v>
      </c>
      <c r="AA735">
        <f>Datenblatt!$I$21</f>
        <v>79.953620531215734</v>
      </c>
      <c r="AB735">
        <f>Datenblatt!$I$29</f>
        <v>70.851454876954847</v>
      </c>
      <c r="AC735">
        <f>Datenblatt!$I$37</f>
        <v>75.813025407742586</v>
      </c>
      <c r="AD735" s="7" t="e">
        <f t="shared" si="47"/>
        <v>#DIV/0!</v>
      </c>
    </row>
    <row r="736" spans="10:30" ht="19" x14ac:dyDescent="0.25">
      <c r="J736" s="3" t="e">
        <f>IF(AND($C736=13,Datenblatt!M736&lt;Datenblatt!$R$3),0,IF(AND($C736=14,Datenblatt!M736&lt;Datenblatt!$R$4),0,IF(AND($C736=15,Datenblatt!M736&lt;Datenblatt!$R$5),0,IF(AND($C736=16,Datenblatt!M736&lt;Datenblatt!$R$6),0,IF(AND($C736=12,Datenblatt!M736&lt;Datenblatt!$R$7),0,IF(AND($C736=11,Datenblatt!M736&lt;Datenblatt!$R$8),0,IF(AND($C736=13,Datenblatt!M736&gt;Datenblatt!$Q$3),100,IF(AND($C736=14,Datenblatt!M736&gt;Datenblatt!$Q$4),100,IF(AND($C736=15,Datenblatt!M736&gt;Datenblatt!$Q$5),100,IF(AND($C736=16,Datenblatt!M736&gt;Datenblatt!$Q$6),100,IF(AND($C736=12,Datenblatt!M736&gt;Datenblatt!$Q$7),100,IF(AND($C736=11,Datenblatt!M736&gt;Datenblatt!$Q$8),100,IF(Übersicht!$C736=13,Datenblatt!$B$3*Datenblatt!M736^3+Datenblatt!$C$3*Datenblatt!M736^2+Datenblatt!$D$3*Datenblatt!M736+Datenblatt!$E$3,IF(Übersicht!$C736=14,Datenblatt!$B$4*Datenblatt!M736^3+Datenblatt!$C$4*Datenblatt!M736^2+Datenblatt!$D$4*Datenblatt!M736+Datenblatt!$E$4,IF(Übersicht!$C736=15,Datenblatt!$B$5*Datenblatt!M736^3+Datenblatt!$C$5*Datenblatt!M736^2+Datenblatt!$D$5*Datenblatt!M736+Datenblatt!$E$5,IF(Übersicht!$C736=16,Datenblatt!$B$6*Datenblatt!M736^3+Datenblatt!$C$6*Datenblatt!M736^2+Datenblatt!$D$6*Datenblatt!M736+Datenblatt!$E$6,IF(Übersicht!$C736=12,Datenblatt!$B$7*Datenblatt!M736^3+Datenblatt!$C$7*Datenblatt!M736^2+Datenblatt!$D$7*Datenblatt!M736+Datenblatt!$E$7,IF(Übersicht!$C736=11,Datenblatt!$B$8*Datenblatt!M736^3+Datenblatt!$C$8*Datenblatt!M736^2+Datenblatt!$D$8*Datenblatt!M736+Datenblatt!$E$8,0))))))))))))))))))</f>
        <v>#DIV/0!</v>
      </c>
      <c r="K736" t="e">
        <f>IF(AND(Übersicht!$C736=13,Datenblatt!N736&lt;Datenblatt!$T$3),0,IF(AND(Übersicht!$C736=14,Datenblatt!N736&lt;Datenblatt!$T$4),0,IF(AND(Übersicht!$C736=15,Datenblatt!N736&lt;Datenblatt!$T$5),0,IF(AND(Übersicht!$C736=16,Datenblatt!N736&lt;Datenblatt!$T$6),0,IF(AND(Übersicht!$C736=12,Datenblatt!N736&lt;Datenblatt!$T$7),0,IF(AND(Übersicht!$C736=11,Datenblatt!N736&lt;Datenblatt!$T$8),0,IF(AND($C736=13,Datenblatt!N736&gt;Datenblatt!$S$3),100,IF(AND($C736=14,Datenblatt!N736&gt;Datenblatt!$S$4),100,IF(AND($C736=15,Datenblatt!N736&gt;Datenblatt!$S$5),100,IF(AND($C736=16,Datenblatt!N736&gt;Datenblatt!$S$6),100,IF(AND($C736=12,Datenblatt!N736&gt;Datenblatt!$S$7),100,IF(AND($C736=11,Datenblatt!N736&gt;Datenblatt!$S$8),100,IF(Übersicht!$C736=13,Datenblatt!$B$11*Datenblatt!N736^3+Datenblatt!$C$11*Datenblatt!N736^2+Datenblatt!$D$11*Datenblatt!N736+Datenblatt!$E$11,IF(Übersicht!$C736=14,Datenblatt!$B$12*Datenblatt!N736^3+Datenblatt!$C$12*Datenblatt!N736^2+Datenblatt!$D$12*Datenblatt!N736+Datenblatt!$E$12,IF(Übersicht!$C736=15,Datenblatt!$B$13*Datenblatt!N736^3+Datenblatt!$C$13*Datenblatt!N736^2+Datenblatt!$D$13*Datenblatt!N736+Datenblatt!$E$13,IF(Übersicht!$C736=16,Datenblatt!$B$14*Datenblatt!N736^3+Datenblatt!$C$14*Datenblatt!N736^2+Datenblatt!$D$14*Datenblatt!N736+Datenblatt!$E$14,IF(Übersicht!$C736=12,Datenblatt!$B$15*Datenblatt!N736^3+Datenblatt!$C$15*Datenblatt!N736^2+Datenblatt!$D$15*Datenblatt!N736+Datenblatt!$E$15,IF(Übersicht!$C736=11,Datenblatt!$B$16*Datenblatt!N736^3+Datenblatt!$C$16*Datenblatt!N736^2+Datenblatt!$D$16*Datenblatt!N736+Datenblatt!$E$16,0))))))))))))))))))</f>
        <v>#DIV/0!</v>
      </c>
      <c r="L736">
        <f>IF(AND($C736=13,G736&lt;Datenblatt!$V$3),0,IF(AND($C736=14,G736&lt;Datenblatt!$V$4),0,IF(AND($C736=15,G736&lt;Datenblatt!$V$5),0,IF(AND($C736=16,G736&lt;Datenblatt!$V$6),0,IF(AND($C736=12,G736&lt;Datenblatt!$V$7),0,IF(AND($C736=11,G736&lt;Datenblatt!$V$8),0,IF(AND($C736=13,G736&gt;Datenblatt!$U$3),100,IF(AND($C736=14,G736&gt;Datenblatt!$U$4),100,IF(AND($C736=15,G736&gt;Datenblatt!$U$5),100,IF(AND($C736=16,G736&gt;Datenblatt!$U$6),100,IF(AND($C736=12,G736&gt;Datenblatt!$U$7),100,IF(AND($C736=11,G736&gt;Datenblatt!$U$8),100,IF($C736=13,(Datenblatt!$B$19*Übersicht!G736^3)+(Datenblatt!$C$19*Übersicht!G736^2)+(Datenblatt!$D$19*Übersicht!G736)+Datenblatt!$E$19,IF($C736=14,(Datenblatt!$B$20*Übersicht!G736^3)+(Datenblatt!$C$20*Übersicht!G736^2)+(Datenblatt!$D$20*Übersicht!G736)+Datenblatt!$E$20,IF($C736=15,(Datenblatt!$B$21*Übersicht!G736^3)+(Datenblatt!$C$21*Übersicht!G736^2)+(Datenblatt!$D$21*Übersicht!G736)+Datenblatt!$E$21,IF($C736=16,(Datenblatt!$B$22*Übersicht!G736^3)+(Datenblatt!$C$22*Übersicht!G736^2)+(Datenblatt!$D$22*Übersicht!G736)+Datenblatt!$E$22,IF($C736=12,(Datenblatt!$B$23*Übersicht!G736^3)+(Datenblatt!$C$23*Übersicht!G736^2)+(Datenblatt!$D$23*Übersicht!G736)+Datenblatt!$E$23,IF($C736=11,(Datenblatt!$B$24*Übersicht!G736^3)+(Datenblatt!$C$24*Übersicht!G736^2)+(Datenblatt!$D$24*Übersicht!G736)+Datenblatt!$E$24,0))))))))))))))))))</f>
        <v>0</v>
      </c>
      <c r="M736">
        <f>IF(AND(H736="",C736=11),Datenblatt!$I$26,IF(AND(H736="",C736=12),Datenblatt!$I$26,IF(AND(H736="",C736=16),Datenblatt!$I$27,IF(AND(H736="",C736=15),Datenblatt!$I$26,IF(AND(H736="",C736=14),Datenblatt!$I$26,IF(AND(H736="",C736=13),Datenblatt!$I$26,IF(AND($C736=13,H736&gt;Datenblatt!$X$3),0,IF(AND($C736=14,H736&gt;Datenblatt!$X$4),0,IF(AND($C736=15,H736&gt;Datenblatt!$X$5),0,IF(AND($C736=16,H736&gt;Datenblatt!$X$6),0,IF(AND($C736=12,H736&gt;Datenblatt!$X$7),0,IF(AND($C736=11,H736&gt;Datenblatt!$X$8),0,IF(AND($C736=13,H736&lt;Datenblatt!$W$3),100,IF(AND($C736=14,H736&lt;Datenblatt!$W$4),100,IF(AND($C736=15,H736&lt;Datenblatt!$W$5),100,IF(AND($C736=16,H736&lt;Datenblatt!$W$6),100,IF(AND($C736=12,H736&lt;Datenblatt!$W$7),100,IF(AND($C736=11,H736&lt;Datenblatt!$W$8),100,IF($C736=13,(Datenblatt!$B$27*Übersicht!H736^3)+(Datenblatt!$C$27*Übersicht!H736^2)+(Datenblatt!$D$27*Übersicht!H736)+Datenblatt!$E$27,IF($C736=14,(Datenblatt!$B$28*Übersicht!H736^3)+(Datenblatt!$C$28*Übersicht!H736^2)+(Datenblatt!$D$28*Übersicht!H736)+Datenblatt!$E$28,IF($C736=15,(Datenblatt!$B$29*Übersicht!H736^3)+(Datenblatt!$C$29*Übersicht!H736^2)+(Datenblatt!$D$29*Übersicht!H736)+Datenblatt!$E$29,IF($C736=16,(Datenblatt!$B$30*Übersicht!H736^3)+(Datenblatt!$C$30*Übersicht!H736^2)+(Datenblatt!$D$30*Übersicht!H736)+Datenblatt!$E$30,IF($C736=12,(Datenblatt!$B$31*Übersicht!H736^3)+(Datenblatt!$C$31*Übersicht!H736^2)+(Datenblatt!$D$31*Übersicht!H736)+Datenblatt!$E$31,IF($C736=11,(Datenblatt!$B$32*Übersicht!H736^3)+(Datenblatt!$C$32*Übersicht!H736^2)+(Datenblatt!$D$32*Übersicht!H736)+Datenblatt!$E$32,0))))))))))))))))))))))))</f>
        <v>0</v>
      </c>
      <c r="N736">
        <f>IF(AND(H736="",C736=11),Datenblatt!$I$29,IF(AND(H736="",C736=12),Datenblatt!$I$29,IF(AND(H736="",C736=16),Datenblatt!$I$29,IF(AND(H736="",C736=15),Datenblatt!$I$29,IF(AND(H736="",C736=14),Datenblatt!$I$29,IF(AND(H736="",C736=13),Datenblatt!$I$29,IF(AND($C736=13,H736&gt;Datenblatt!$X$3),0,IF(AND($C736=14,H736&gt;Datenblatt!$X$4),0,IF(AND($C736=15,H736&gt;Datenblatt!$X$5),0,IF(AND($C736=16,H736&gt;Datenblatt!$X$6),0,IF(AND($C736=12,H736&gt;Datenblatt!$X$7),0,IF(AND($C736=11,H736&gt;Datenblatt!$X$8),0,IF(AND($C736=13,H736&lt;Datenblatt!$W$3),100,IF(AND($C736=14,H736&lt;Datenblatt!$W$4),100,IF(AND($C736=15,H736&lt;Datenblatt!$W$5),100,IF(AND($C736=16,H736&lt;Datenblatt!$W$6),100,IF(AND($C736=12,H736&lt;Datenblatt!$W$7),100,IF(AND($C736=11,H736&lt;Datenblatt!$W$8),100,IF($C736=13,(Datenblatt!$B$27*Übersicht!H736^3)+(Datenblatt!$C$27*Übersicht!H736^2)+(Datenblatt!$D$27*Übersicht!H736)+Datenblatt!$E$27,IF($C736=14,(Datenblatt!$B$28*Übersicht!H736^3)+(Datenblatt!$C$28*Übersicht!H736^2)+(Datenblatt!$D$28*Übersicht!H736)+Datenblatt!$E$28,IF($C736=15,(Datenblatt!$B$29*Übersicht!H736^3)+(Datenblatt!$C$29*Übersicht!H736^2)+(Datenblatt!$D$29*Übersicht!H736)+Datenblatt!$E$29,IF($C736=16,(Datenblatt!$B$30*Übersicht!H736^3)+(Datenblatt!$C$30*Übersicht!H736^2)+(Datenblatt!$D$30*Übersicht!H736)+Datenblatt!$E$30,IF($C736=12,(Datenblatt!$B$31*Übersicht!H736^3)+(Datenblatt!$C$31*Übersicht!H736^2)+(Datenblatt!$D$31*Übersicht!H736)+Datenblatt!$E$31,IF($C736=11,(Datenblatt!$B$32*Übersicht!H736^3)+(Datenblatt!$C$32*Übersicht!H736^2)+(Datenblatt!$D$32*Übersicht!H736)+Datenblatt!$E$32,0))))))))))))))))))))))))</f>
        <v>0</v>
      </c>
      <c r="O736" s="2" t="e">
        <f t="shared" si="44"/>
        <v>#DIV/0!</v>
      </c>
      <c r="P736" s="2" t="e">
        <f t="shared" si="45"/>
        <v>#DIV/0!</v>
      </c>
      <c r="R736" s="2"/>
      <c r="S736" s="2">
        <f>Datenblatt!$I$10</f>
        <v>62.816491055091916</v>
      </c>
      <c r="T736" s="2">
        <f>Datenblatt!$I$18</f>
        <v>62.379148900450787</v>
      </c>
      <c r="U736" s="2">
        <f>Datenblatt!$I$26</f>
        <v>55.885385458572635</v>
      </c>
      <c r="V736" s="2">
        <f>Datenblatt!$I$34</f>
        <v>60.727085155488531</v>
      </c>
      <c r="W736" s="7" t="e">
        <f t="shared" si="46"/>
        <v>#DIV/0!</v>
      </c>
      <c r="Y736" s="2">
        <f>Datenblatt!$I$5</f>
        <v>73.48733784597421</v>
      </c>
      <c r="Z736">
        <f>Datenblatt!$I$13</f>
        <v>79.926562848016317</v>
      </c>
      <c r="AA736">
        <f>Datenblatt!$I$21</f>
        <v>79.953620531215734</v>
      </c>
      <c r="AB736">
        <f>Datenblatt!$I$29</f>
        <v>70.851454876954847</v>
      </c>
      <c r="AC736">
        <f>Datenblatt!$I$37</f>
        <v>75.813025407742586</v>
      </c>
      <c r="AD736" s="7" t="e">
        <f t="shared" si="47"/>
        <v>#DIV/0!</v>
      </c>
    </row>
    <row r="737" spans="10:30" ht="19" x14ac:dyDescent="0.25">
      <c r="J737" s="3" t="e">
        <f>IF(AND($C737=13,Datenblatt!M737&lt;Datenblatt!$R$3),0,IF(AND($C737=14,Datenblatt!M737&lt;Datenblatt!$R$4),0,IF(AND($C737=15,Datenblatt!M737&lt;Datenblatt!$R$5),0,IF(AND($C737=16,Datenblatt!M737&lt;Datenblatt!$R$6),0,IF(AND($C737=12,Datenblatt!M737&lt;Datenblatt!$R$7),0,IF(AND($C737=11,Datenblatt!M737&lt;Datenblatt!$R$8),0,IF(AND($C737=13,Datenblatt!M737&gt;Datenblatt!$Q$3),100,IF(AND($C737=14,Datenblatt!M737&gt;Datenblatt!$Q$4),100,IF(AND($C737=15,Datenblatt!M737&gt;Datenblatt!$Q$5),100,IF(AND($C737=16,Datenblatt!M737&gt;Datenblatt!$Q$6),100,IF(AND($C737=12,Datenblatt!M737&gt;Datenblatt!$Q$7),100,IF(AND($C737=11,Datenblatt!M737&gt;Datenblatt!$Q$8),100,IF(Übersicht!$C737=13,Datenblatt!$B$3*Datenblatt!M737^3+Datenblatt!$C$3*Datenblatt!M737^2+Datenblatt!$D$3*Datenblatt!M737+Datenblatt!$E$3,IF(Übersicht!$C737=14,Datenblatt!$B$4*Datenblatt!M737^3+Datenblatt!$C$4*Datenblatt!M737^2+Datenblatt!$D$4*Datenblatt!M737+Datenblatt!$E$4,IF(Übersicht!$C737=15,Datenblatt!$B$5*Datenblatt!M737^3+Datenblatt!$C$5*Datenblatt!M737^2+Datenblatt!$D$5*Datenblatt!M737+Datenblatt!$E$5,IF(Übersicht!$C737=16,Datenblatt!$B$6*Datenblatt!M737^3+Datenblatt!$C$6*Datenblatt!M737^2+Datenblatt!$D$6*Datenblatt!M737+Datenblatt!$E$6,IF(Übersicht!$C737=12,Datenblatt!$B$7*Datenblatt!M737^3+Datenblatt!$C$7*Datenblatt!M737^2+Datenblatt!$D$7*Datenblatt!M737+Datenblatt!$E$7,IF(Übersicht!$C737=11,Datenblatt!$B$8*Datenblatt!M737^3+Datenblatt!$C$8*Datenblatt!M737^2+Datenblatt!$D$8*Datenblatt!M737+Datenblatt!$E$8,0))))))))))))))))))</f>
        <v>#DIV/0!</v>
      </c>
      <c r="K737" t="e">
        <f>IF(AND(Übersicht!$C737=13,Datenblatt!N737&lt;Datenblatt!$T$3),0,IF(AND(Übersicht!$C737=14,Datenblatt!N737&lt;Datenblatt!$T$4),0,IF(AND(Übersicht!$C737=15,Datenblatt!N737&lt;Datenblatt!$T$5),0,IF(AND(Übersicht!$C737=16,Datenblatt!N737&lt;Datenblatt!$T$6),0,IF(AND(Übersicht!$C737=12,Datenblatt!N737&lt;Datenblatt!$T$7),0,IF(AND(Übersicht!$C737=11,Datenblatt!N737&lt;Datenblatt!$T$8),0,IF(AND($C737=13,Datenblatt!N737&gt;Datenblatt!$S$3),100,IF(AND($C737=14,Datenblatt!N737&gt;Datenblatt!$S$4),100,IF(AND($C737=15,Datenblatt!N737&gt;Datenblatt!$S$5),100,IF(AND($C737=16,Datenblatt!N737&gt;Datenblatt!$S$6),100,IF(AND($C737=12,Datenblatt!N737&gt;Datenblatt!$S$7),100,IF(AND($C737=11,Datenblatt!N737&gt;Datenblatt!$S$8),100,IF(Übersicht!$C737=13,Datenblatt!$B$11*Datenblatt!N737^3+Datenblatt!$C$11*Datenblatt!N737^2+Datenblatt!$D$11*Datenblatt!N737+Datenblatt!$E$11,IF(Übersicht!$C737=14,Datenblatt!$B$12*Datenblatt!N737^3+Datenblatt!$C$12*Datenblatt!N737^2+Datenblatt!$D$12*Datenblatt!N737+Datenblatt!$E$12,IF(Übersicht!$C737=15,Datenblatt!$B$13*Datenblatt!N737^3+Datenblatt!$C$13*Datenblatt!N737^2+Datenblatt!$D$13*Datenblatt!N737+Datenblatt!$E$13,IF(Übersicht!$C737=16,Datenblatt!$B$14*Datenblatt!N737^3+Datenblatt!$C$14*Datenblatt!N737^2+Datenblatt!$D$14*Datenblatt!N737+Datenblatt!$E$14,IF(Übersicht!$C737=12,Datenblatt!$B$15*Datenblatt!N737^3+Datenblatt!$C$15*Datenblatt!N737^2+Datenblatt!$D$15*Datenblatt!N737+Datenblatt!$E$15,IF(Übersicht!$C737=11,Datenblatt!$B$16*Datenblatt!N737^3+Datenblatt!$C$16*Datenblatt!N737^2+Datenblatt!$D$16*Datenblatt!N737+Datenblatt!$E$16,0))))))))))))))))))</f>
        <v>#DIV/0!</v>
      </c>
      <c r="L737">
        <f>IF(AND($C737=13,G737&lt;Datenblatt!$V$3),0,IF(AND($C737=14,G737&lt;Datenblatt!$V$4),0,IF(AND($C737=15,G737&lt;Datenblatt!$V$5),0,IF(AND($C737=16,G737&lt;Datenblatt!$V$6),0,IF(AND($C737=12,G737&lt;Datenblatt!$V$7),0,IF(AND($C737=11,G737&lt;Datenblatt!$V$8),0,IF(AND($C737=13,G737&gt;Datenblatt!$U$3),100,IF(AND($C737=14,G737&gt;Datenblatt!$U$4),100,IF(AND($C737=15,G737&gt;Datenblatt!$U$5),100,IF(AND($C737=16,G737&gt;Datenblatt!$U$6),100,IF(AND($C737=12,G737&gt;Datenblatt!$U$7),100,IF(AND($C737=11,G737&gt;Datenblatt!$U$8),100,IF($C737=13,(Datenblatt!$B$19*Übersicht!G737^3)+(Datenblatt!$C$19*Übersicht!G737^2)+(Datenblatt!$D$19*Übersicht!G737)+Datenblatt!$E$19,IF($C737=14,(Datenblatt!$B$20*Übersicht!G737^3)+(Datenblatt!$C$20*Übersicht!G737^2)+(Datenblatt!$D$20*Übersicht!G737)+Datenblatt!$E$20,IF($C737=15,(Datenblatt!$B$21*Übersicht!G737^3)+(Datenblatt!$C$21*Übersicht!G737^2)+(Datenblatt!$D$21*Übersicht!G737)+Datenblatt!$E$21,IF($C737=16,(Datenblatt!$B$22*Übersicht!G737^3)+(Datenblatt!$C$22*Übersicht!G737^2)+(Datenblatt!$D$22*Übersicht!G737)+Datenblatt!$E$22,IF($C737=12,(Datenblatt!$B$23*Übersicht!G737^3)+(Datenblatt!$C$23*Übersicht!G737^2)+(Datenblatt!$D$23*Übersicht!G737)+Datenblatt!$E$23,IF($C737=11,(Datenblatt!$B$24*Übersicht!G737^3)+(Datenblatt!$C$24*Übersicht!G737^2)+(Datenblatt!$D$24*Übersicht!G737)+Datenblatt!$E$24,0))))))))))))))))))</f>
        <v>0</v>
      </c>
      <c r="M737">
        <f>IF(AND(H737="",C737=11),Datenblatt!$I$26,IF(AND(H737="",C737=12),Datenblatt!$I$26,IF(AND(H737="",C737=16),Datenblatt!$I$27,IF(AND(H737="",C737=15),Datenblatt!$I$26,IF(AND(H737="",C737=14),Datenblatt!$I$26,IF(AND(H737="",C737=13),Datenblatt!$I$26,IF(AND($C737=13,H737&gt;Datenblatt!$X$3),0,IF(AND($C737=14,H737&gt;Datenblatt!$X$4),0,IF(AND($C737=15,H737&gt;Datenblatt!$X$5),0,IF(AND($C737=16,H737&gt;Datenblatt!$X$6),0,IF(AND($C737=12,H737&gt;Datenblatt!$X$7),0,IF(AND($C737=11,H737&gt;Datenblatt!$X$8),0,IF(AND($C737=13,H737&lt;Datenblatt!$W$3),100,IF(AND($C737=14,H737&lt;Datenblatt!$W$4),100,IF(AND($C737=15,H737&lt;Datenblatt!$W$5),100,IF(AND($C737=16,H737&lt;Datenblatt!$W$6),100,IF(AND($C737=12,H737&lt;Datenblatt!$W$7),100,IF(AND($C737=11,H737&lt;Datenblatt!$W$8),100,IF($C737=13,(Datenblatt!$B$27*Übersicht!H737^3)+(Datenblatt!$C$27*Übersicht!H737^2)+(Datenblatt!$D$27*Übersicht!H737)+Datenblatt!$E$27,IF($C737=14,(Datenblatt!$B$28*Übersicht!H737^3)+(Datenblatt!$C$28*Übersicht!H737^2)+(Datenblatt!$D$28*Übersicht!H737)+Datenblatt!$E$28,IF($C737=15,(Datenblatt!$B$29*Übersicht!H737^3)+(Datenblatt!$C$29*Übersicht!H737^2)+(Datenblatt!$D$29*Übersicht!H737)+Datenblatt!$E$29,IF($C737=16,(Datenblatt!$B$30*Übersicht!H737^3)+(Datenblatt!$C$30*Übersicht!H737^2)+(Datenblatt!$D$30*Übersicht!H737)+Datenblatt!$E$30,IF($C737=12,(Datenblatt!$B$31*Übersicht!H737^3)+(Datenblatt!$C$31*Übersicht!H737^2)+(Datenblatt!$D$31*Übersicht!H737)+Datenblatt!$E$31,IF($C737=11,(Datenblatt!$B$32*Übersicht!H737^3)+(Datenblatt!$C$32*Übersicht!H737^2)+(Datenblatt!$D$32*Übersicht!H737)+Datenblatt!$E$32,0))))))))))))))))))))))))</f>
        <v>0</v>
      </c>
      <c r="N737">
        <f>IF(AND(H737="",C737=11),Datenblatt!$I$29,IF(AND(H737="",C737=12),Datenblatt!$I$29,IF(AND(H737="",C737=16),Datenblatt!$I$29,IF(AND(H737="",C737=15),Datenblatt!$I$29,IF(AND(H737="",C737=14),Datenblatt!$I$29,IF(AND(H737="",C737=13),Datenblatt!$I$29,IF(AND($C737=13,H737&gt;Datenblatt!$X$3),0,IF(AND($C737=14,H737&gt;Datenblatt!$X$4),0,IF(AND($C737=15,H737&gt;Datenblatt!$X$5),0,IF(AND($C737=16,H737&gt;Datenblatt!$X$6),0,IF(AND($C737=12,H737&gt;Datenblatt!$X$7),0,IF(AND($C737=11,H737&gt;Datenblatt!$X$8),0,IF(AND($C737=13,H737&lt;Datenblatt!$W$3),100,IF(AND($C737=14,H737&lt;Datenblatt!$W$4),100,IF(AND($C737=15,H737&lt;Datenblatt!$W$5),100,IF(AND($C737=16,H737&lt;Datenblatt!$W$6),100,IF(AND($C737=12,H737&lt;Datenblatt!$W$7),100,IF(AND($C737=11,H737&lt;Datenblatt!$W$8),100,IF($C737=13,(Datenblatt!$B$27*Übersicht!H737^3)+(Datenblatt!$C$27*Übersicht!H737^2)+(Datenblatt!$D$27*Übersicht!H737)+Datenblatt!$E$27,IF($C737=14,(Datenblatt!$B$28*Übersicht!H737^3)+(Datenblatt!$C$28*Übersicht!H737^2)+(Datenblatt!$D$28*Übersicht!H737)+Datenblatt!$E$28,IF($C737=15,(Datenblatt!$B$29*Übersicht!H737^3)+(Datenblatt!$C$29*Übersicht!H737^2)+(Datenblatt!$D$29*Übersicht!H737)+Datenblatt!$E$29,IF($C737=16,(Datenblatt!$B$30*Übersicht!H737^3)+(Datenblatt!$C$30*Übersicht!H737^2)+(Datenblatt!$D$30*Übersicht!H737)+Datenblatt!$E$30,IF($C737=12,(Datenblatt!$B$31*Übersicht!H737^3)+(Datenblatt!$C$31*Übersicht!H737^2)+(Datenblatt!$D$31*Übersicht!H737)+Datenblatt!$E$31,IF($C737=11,(Datenblatt!$B$32*Übersicht!H737^3)+(Datenblatt!$C$32*Übersicht!H737^2)+(Datenblatt!$D$32*Übersicht!H737)+Datenblatt!$E$32,0))))))))))))))))))))))))</f>
        <v>0</v>
      </c>
      <c r="O737" s="2" t="e">
        <f t="shared" si="44"/>
        <v>#DIV/0!</v>
      </c>
      <c r="P737" s="2" t="e">
        <f t="shared" si="45"/>
        <v>#DIV/0!</v>
      </c>
      <c r="R737" s="2"/>
      <c r="S737" s="2">
        <f>Datenblatt!$I$10</f>
        <v>62.816491055091916</v>
      </c>
      <c r="T737" s="2">
        <f>Datenblatt!$I$18</f>
        <v>62.379148900450787</v>
      </c>
      <c r="U737" s="2">
        <f>Datenblatt!$I$26</f>
        <v>55.885385458572635</v>
      </c>
      <c r="V737" s="2">
        <f>Datenblatt!$I$34</f>
        <v>60.727085155488531</v>
      </c>
      <c r="W737" s="7" t="e">
        <f t="shared" si="46"/>
        <v>#DIV/0!</v>
      </c>
      <c r="Y737" s="2">
        <f>Datenblatt!$I$5</f>
        <v>73.48733784597421</v>
      </c>
      <c r="Z737">
        <f>Datenblatt!$I$13</f>
        <v>79.926562848016317</v>
      </c>
      <c r="AA737">
        <f>Datenblatt!$I$21</f>
        <v>79.953620531215734</v>
      </c>
      <c r="AB737">
        <f>Datenblatt!$I$29</f>
        <v>70.851454876954847</v>
      </c>
      <c r="AC737">
        <f>Datenblatt!$I$37</f>
        <v>75.813025407742586</v>
      </c>
      <c r="AD737" s="7" t="e">
        <f t="shared" si="47"/>
        <v>#DIV/0!</v>
      </c>
    </row>
    <row r="738" spans="10:30" ht="19" x14ac:dyDescent="0.25">
      <c r="J738" s="3" t="e">
        <f>IF(AND($C738=13,Datenblatt!M738&lt;Datenblatt!$R$3),0,IF(AND($C738=14,Datenblatt!M738&lt;Datenblatt!$R$4),0,IF(AND($C738=15,Datenblatt!M738&lt;Datenblatt!$R$5),0,IF(AND($C738=16,Datenblatt!M738&lt;Datenblatt!$R$6),0,IF(AND($C738=12,Datenblatt!M738&lt;Datenblatt!$R$7),0,IF(AND($C738=11,Datenblatt!M738&lt;Datenblatt!$R$8),0,IF(AND($C738=13,Datenblatt!M738&gt;Datenblatt!$Q$3),100,IF(AND($C738=14,Datenblatt!M738&gt;Datenblatt!$Q$4),100,IF(AND($C738=15,Datenblatt!M738&gt;Datenblatt!$Q$5),100,IF(AND($C738=16,Datenblatt!M738&gt;Datenblatt!$Q$6),100,IF(AND($C738=12,Datenblatt!M738&gt;Datenblatt!$Q$7),100,IF(AND($C738=11,Datenblatt!M738&gt;Datenblatt!$Q$8),100,IF(Übersicht!$C738=13,Datenblatt!$B$3*Datenblatt!M738^3+Datenblatt!$C$3*Datenblatt!M738^2+Datenblatt!$D$3*Datenblatt!M738+Datenblatt!$E$3,IF(Übersicht!$C738=14,Datenblatt!$B$4*Datenblatt!M738^3+Datenblatt!$C$4*Datenblatt!M738^2+Datenblatt!$D$4*Datenblatt!M738+Datenblatt!$E$4,IF(Übersicht!$C738=15,Datenblatt!$B$5*Datenblatt!M738^3+Datenblatt!$C$5*Datenblatt!M738^2+Datenblatt!$D$5*Datenblatt!M738+Datenblatt!$E$5,IF(Übersicht!$C738=16,Datenblatt!$B$6*Datenblatt!M738^3+Datenblatt!$C$6*Datenblatt!M738^2+Datenblatt!$D$6*Datenblatt!M738+Datenblatt!$E$6,IF(Übersicht!$C738=12,Datenblatt!$B$7*Datenblatt!M738^3+Datenblatt!$C$7*Datenblatt!M738^2+Datenblatt!$D$7*Datenblatt!M738+Datenblatt!$E$7,IF(Übersicht!$C738=11,Datenblatt!$B$8*Datenblatt!M738^3+Datenblatt!$C$8*Datenblatt!M738^2+Datenblatt!$D$8*Datenblatt!M738+Datenblatt!$E$8,0))))))))))))))))))</f>
        <v>#DIV/0!</v>
      </c>
      <c r="K738" t="e">
        <f>IF(AND(Übersicht!$C738=13,Datenblatt!N738&lt;Datenblatt!$T$3),0,IF(AND(Übersicht!$C738=14,Datenblatt!N738&lt;Datenblatt!$T$4),0,IF(AND(Übersicht!$C738=15,Datenblatt!N738&lt;Datenblatt!$T$5),0,IF(AND(Übersicht!$C738=16,Datenblatt!N738&lt;Datenblatt!$T$6),0,IF(AND(Übersicht!$C738=12,Datenblatt!N738&lt;Datenblatt!$T$7),0,IF(AND(Übersicht!$C738=11,Datenblatt!N738&lt;Datenblatt!$T$8),0,IF(AND($C738=13,Datenblatt!N738&gt;Datenblatt!$S$3),100,IF(AND($C738=14,Datenblatt!N738&gt;Datenblatt!$S$4),100,IF(AND($C738=15,Datenblatt!N738&gt;Datenblatt!$S$5),100,IF(AND($C738=16,Datenblatt!N738&gt;Datenblatt!$S$6),100,IF(AND($C738=12,Datenblatt!N738&gt;Datenblatt!$S$7),100,IF(AND($C738=11,Datenblatt!N738&gt;Datenblatt!$S$8),100,IF(Übersicht!$C738=13,Datenblatt!$B$11*Datenblatt!N738^3+Datenblatt!$C$11*Datenblatt!N738^2+Datenblatt!$D$11*Datenblatt!N738+Datenblatt!$E$11,IF(Übersicht!$C738=14,Datenblatt!$B$12*Datenblatt!N738^3+Datenblatt!$C$12*Datenblatt!N738^2+Datenblatt!$D$12*Datenblatt!N738+Datenblatt!$E$12,IF(Übersicht!$C738=15,Datenblatt!$B$13*Datenblatt!N738^3+Datenblatt!$C$13*Datenblatt!N738^2+Datenblatt!$D$13*Datenblatt!N738+Datenblatt!$E$13,IF(Übersicht!$C738=16,Datenblatt!$B$14*Datenblatt!N738^3+Datenblatt!$C$14*Datenblatt!N738^2+Datenblatt!$D$14*Datenblatt!N738+Datenblatt!$E$14,IF(Übersicht!$C738=12,Datenblatt!$B$15*Datenblatt!N738^3+Datenblatt!$C$15*Datenblatt!N738^2+Datenblatt!$D$15*Datenblatt!N738+Datenblatt!$E$15,IF(Übersicht!$C738=11,Datenblatt!$B$16*Datenblatt!N738^3+Datenblatt!$C$16*Datenblatt!N738^2+Datenblatt!$D$16*Datenblatt!N738+Datenblatt!$E$16,0))))))))))))))))))</f>
        <v>#DIV/0!</v>
      </c>
      <c r="L738">
        <f>IF(AND($C738=13,G738&lt;Datenblatt!$V$3),0,IF(AND($C738=14,G738&lt;Datenblatt!$V$4),0,IF(AND($C738=15,G738&lt;Datenblatt!$V$5),0,IF(AND($C738=16,G738&lt;Datenblatt!$V$6),0,IF(AND($C738=12,G738&lt;Datenblatt!$V$7),0,IF(AND($C738=11,G738&lt;Datenblatt!$V$8),0,IF(AND($C738=13,G738&gt;Datenblatt!$U$3),100,IF(AND($C738=14,G738&gt;Datenblatt!$U$4),100,IF(AND($C738=15,G738&gt;Datenblatt!$U$5),100,IF(AND($C738=16,G738&gt;Datenblatt!$U$6),100,IF(AND($C738=12,G738&gt;Datenblatt!$U$7),100,IF(AND($C738=11,G738&gt;Datenblatt!$U$8),100,IF($C738=13,(Datenblatt!$B$19*Übersicht!G738^3)+(Datenblatt!$C$19*Übersicht!G738^2)+(Datenblatt!$D$19*Übersicht!G738)+Datenblatt!$E$19,IF($C738=14,(Datenblatt!$B$20*Übersicht!G738^3)+(Datenblatt!$C$20*Übersicht!G738^2)+(Datenblatt!$D$20*Übersicht!G738)+Datenblatt!$E$20,IF($C738=15,(Datenblatt!$B$21*Übersicht!G738^3)+(Datenblatt!$C$21*Übersicht!G738^2)+(Datenblatt!$D$21*Übersicht!G738)+Datenblatt!$E$21,IF($C738=16,(Datenblatt!$B$22*Übersicht!G738^3)+(Datenblatt!$C$22*Übersicht!G738^2)+(Datenblatt!$D$22*Übersicht!G738)+Datenblatt!$E$22,IF($C738=12,(Datenblatt!$B$23*Übersicht!G738^3)+(Datenblatt!$C$23*Übersicht!G738^2)+(Datenblatt!$D$23*Übersicht!G738)+Datenblatt!$E$23,IF($C738=11,(Datenblatt!$B$24*Übersicht!G738^3)+(Datenblatt!$C$24*Übersicht!G738^2)+(Datenblatt!$D$24*Übersicht!G738)+Datenblatt!$E$24,0))))))))))))))))))</f>
        <v>0</v>
      </c>
      <c r="M738">
        <f>IF(AND(H738="",C738=11),Datenblatt!$I$26,IF(AND(H738="",C738=12),Datenblatt!$I$26,IF(AND(H738="",C738=16),Datenblatt!$I$27,IF(AND(H738="",C738=15),Datenblatt!$I$26,IF(AND(H738="",C738=14),Datenblatt!$I$26,IF(AND(H738="",C738=13),Datenblatt!$I$26,IF(AND($C738=13,H738&gt;Datenblatt!$X$3),0,IF(AND($C738=14,H738&gt;Datenblatt!$X$4),0,IF(AND($C738=15,H738&gt;Datenblatt!$X$5),0,IF(AND($C738=16,H738&gt;Datenblatt!$X$6),0,IF(AND($C738=12,H738&gt;Datenblatt!$X$7),0,IF(AND($C738=11,H738&gt;Datenblatt!$X$8),0,IF(AND($C738=13,H738&lt;Datenblatt!$W$3),100,IF(AND($C738=14,H738&lt;Datenblatt!$W$4),100,IF(AND($C738=15,H738&lt;Datenblatt!$W$5),100,IF(AND($C738=16,H738&lt;Datenblatt!$W$6),100,IF(AND($C738=12,H738&lt;Datenblatt!$W$7),100,IF(AND($C738=11,H738&lt;Datenblatt!$W$8),100,IF($C738=13,(Datenblatt!$B$27*Übersicht!H738^3)+(Datenblatt!$C$27*Übersicht!H738^2)+(Datenblatt!$D$27*Übersicht!H738)+Datenblatt!$E$27,IF($C738=14,(Datenblatt!$B$28*Übersicht!H738^3)+(Datenblatt!$C$28*Übersicht!H738^2)+(Datenblatt!$D$28*Übersicht!H738)+Datenblatt!$E$28,IF($C738=15,(Datenblatt!$B$29*Übersicht!H738^3)+(Datenblatt!$C$29*Übersicht!H738^2)+(Datenblatt!$D$29*Übersicht!H738)+Datenblatt!$E$29,IF($C738=16,(Datenblatt!$B$30*Übersicht!H738^3)+(Datenblatt!$C$30*Übersicht!H738^2)+(Datenblatt!$D$30*Übersicht!H738)+Datenblatt!$E$30,IF($C738=12,(Datenblatt!$B$31*Übersicht!H738^3)+(Datenblatt!$C$31*Übersicht!H738^2)+(Datenblatt!$D$31*Übersicht!H738)+Datenblatt!$E$31,IF($C738=11,(Datenblatt!$B$32*Übersicht!H738^3)+(Datenblatt!$C$32*Übersicht!H738^2)+(Datenblatt!$D$32*Übersicht!H738)+Datenblatt!$E$32,0))))))))))))))))))))))))</f>
        <v>0</v>
      </c>
      <c r="N738">
        <f>IF(AND(H738="",C738=11),Datenblatt!$I$29,IF(AND(H738="",C738=12),Datenblatt!$I$29,IF(AND(H738="",C738=16),Datenblatt!$I$29,IF(AND(H738="",C738=15),Datenblatt!$I$29,IF(AND(H738="",C738=14),Datenblatt!$I$29,IF(AND(H738="",C738=13),Datenblatt!$I$29,IF(AND($C738=13,H738&gt;Datenblatt!$X$3),0,IF(AND($C738=14,H738&gt;Datenblatt!$X$4),0,IF(AND($C738=15,H738&gt;Datenblatt!$X$5),0,IF(AND($C738=16,H738&gt;Datenblatt!$X$6),0,IF(AND($C738=12,H738&gt;Datenblatt!$X$7),0,IF(AND($C738=11,H738&gt;Datenblatt!$X$8),0,IF(AND($C738=13,H738&lt;Datenblatt!$W$3),100,IF(AND($C738=14,H738&lt;Datenblatt!$W$4),100,IF(AND($C738=15,H738&lt;Datenblatt!$W$5),100,IF(AND($C738=16,H738&lt;Datenblatt!$W$6),100,IF(AND($C738=12,H738&lt;Datenblatt!$W$7),100,IF(AND($C738=11,H738&lt;Datenblatt!$W$8),100,IF($C738=13,(Datenblatt!$B$27*Übersicht!H738^3)+(Datenblatt!$C$27*Übersicht!H738^2)+(Datenblatt!$D$27*Übersicht!H738)+Datenblatt!$E$27,IF($C738=14,(Datenblatt!$B$28*Übersicht!H738^3)+(Datenblatt!$C$28*Übersicht!H738^2)+(Datenblatt!$D$28*Übersicht!H738)+Datenblatt!$E$28,IF($C738=15,(Datenblatt!$B$29*Übersicht!H738^3)+(Datenblatt!$C$29*Übersicht!H738^2)+(Datenblatt!$D$29*Übersicht!H738)+Datenblatt!$E$29,IF($C738=16,(Datenblatt!$B$30*Übersicht!H738^3)+(Datenblatt!$C$30*Übersicht!H738^2)+(Datenblatt!$D$30*Übersicht!H738)+Datenblatt!$E$30,IF($C738=12,(Datenblatt!$B$31*Übersicht!H738^3)+(Datenblatt!$C$31*Übersicht!H738^2)+(Datenblatt!$D$31*Übersicht!H738)+Datenblatt!$E$31,IF($C738=11,(Datenblatt!$B$32*Übersicht!H738^3)+(Datenblatt!$C$32*Übersicht!H738^2)+(Datenblatt!$D$32*Übersicht!H738)+Datenblatt!$E$32,0))))))))))))))))))))))))</f>
        <v>0</v>
      </c>
      <c r="O738" s="2" t="e">
        <f t="shared" si="44"/>
        <v>#DIV/0!</v>
      </c>
      <c r="P738" s="2" t="e">
        <f t="shared" si="45"/>
        <v>#DIV/0!</v>
      </c>
      <c r="R738" s="2"/>
      <c r="S738" s="2">
        <f>Datenblatt!$I$10</f>
        <v>62.816491055091916</v>
      </c>
      <c r="T738" s="2">
        <f>Datenblatt!$I$18</f>
        <v>62.379148900450787</v>
      </c>
      <c r="U738" s="2">
        <f>Datenblatt!$I$26</f>
        <v>55.885385458572635</v>
      </c>
      <c r="V738" s="2">
        <f>Datenblatt!$I$34</f>
        <v>60.727085155488531</v>
      </c>
      <c r="W738" s="7" t="e">
        <f t="shared" si="46"/>
        <v>#DIV/0!</v>
      </c>
      <c r="Y738" s="2">
        <f>Datenblatt!$I$5</f>
        <v>73.48733784597421</v>
      </c>
      <c r="Z738">
        <f>Datenblatt!$I$13</f>
        <v>79.926562848016317</v>
      </c>
      <c r="AA738">
        <f>Datenblatt!$I$21</f>
        <v>79.953620531215734</v>
      </c>
      <c r="AB738">
        <f>Datenblatt!$I$29</f>
        <v>70.851454876954847</v>
      </c>
      <c r="AC738">
        <f>Datenblatt!$I$37</f>
        <v>75.813025407742586</v>
      </c>
      <c r="AD738" s="7" t="e">
        <f t="shared" si="47"/>
        <v>#DIV/0!</v>
      </c>
    </row>
    <row r="739" spans="10:30" ht="19" x14ac:dyDescent="0.25">
      <c r="J739" s="3" t="e">
        <f>IF(AND($C739=13,Datenblatt!M739&lt;Datenblatt!$R$3),0,IF(AND($C739=14,Datenblatt!M739&lt;Datenblatt!$R$4),0,IF(AND($C739=15,Datenblatt!M739&lt;Datenblatt!$R$5),0,IF(AND($C739=16,Datenblatt!M739&lt;Datenblatt!$R$6),0,IF(AND($C739=12,Datenblatt!M739&lt;Datenblatt!$R$7),0,IF(AND($C739=11,Datenblatt!M739&lt;Datenblatt!$R$8),0,IF(AND($C739=13,Datenblatt!M739&gt;Datenblatt!$Q$3),100,IF(AND($C739=14,Datenblatt!M739&gt;Datenblatt!$Q$4),100,IF(AND($C739=15,Datenblatt!M739&gt;Datenblatt!$Q$5),100,IF(AND($C739=16,Datenblatt!M739&gt;Datenblatt!$Q$6),100,IF(AND($C739=12,Datenblatt!M739&gt;Datenblatt!$Q$7),100,IF(AND($C739=11,Datenblatt!M739&gt;Datenblatt!$Q$8),100,IF(Übersicht!$C739=13,Datenblatt!$B$3*Datenblatt!M739^3+Datenblatt!$C$3*Datenblatt!M739^2+Datenblatt!$D$3*Datenblatt!M739+Datenblatt!$E$3,IF(Übersicht!$C739=14,Datenblatt!$B$4*Datenblatt!M739^3+Datenblatt!$C$4*Datenblatt!M739^2+Datenblatt!$D$4*Datenblatt!M739+Datenblatt!$E$4,IF(Übersicht!$C739=15,Datenblatt!$B$5*Datenblatt!M739^3+Datenblatt!$C$5*Datenblatt!M739^2+Datenblatt!$D$5*Datenblatt!M739+Datenblatt!$E$5,IF(Übersicht!$C739=16,Datenblatt!$B$6*Datenblatt!M739^3+Datenblatt!$C$6*Datenblatt!M739^2+Datenblatt!$D$6*Datenblatt!M739+Datenblatt!$E$6,IF(Übersicht!$C739=12,Datenblatt!$B$7*Datenblatt!M739^3+Datenblatt!$C$7*Datenblatt!M739^2+Datenblatt!$D$7*Datenblatt!M739+Datenblatt!$E$7,IF(Übersicht!$C739=11,Datenblatt!$B$8*Datenblatt!M739^3+Datenblatt!$C$8*Datenblatt!M739^2+Datenblatt!$D$8*Datenblatt!M739+Datenblatt!$E$8,0))))))))))))))))))</f>
        <v>#DIV/0!</v>
      </c>
      <c r="K739" t="e">
        <f>IF(AND(Übersicht!$C739=13,Datenblatt!N739&lt;Datenblatt!$T$3),0,IF(AND(Übersicht!$C739=14,Datenblatt!N739&lt;Datenblatt!$T$4),0,IF(AND(Übersicht!$C739=15,Datenblatt!N739&lt;Datenblatt!$T$5),0,IF(AND(Übersicht!$C739=16,Datenblatt!N739&lt;Datenblatt!$T$6),0,IF(AND(Übersicht!$C739=12,Datenblatt!N739&lt;Datenblatt!$T$7),0,IF(AND(Übersicht!$C739=11,Datenblatt!N739&lt;Datenblatt!$T$8),0,IF(AND($C739=13,Datenblatt!N739&gt;Datenblatt!$S$3),100,IF(AND($C739=14,Datenblatt!N739&gt;Datenblatt!$S$4),100,IF(AND($C739=15,Datenblatt!N739&gt;Datenblatt!$S$5),100,IF(AND($C739=16,Datenblatt!N739&gt;Datenblatt!$S$6),100,IF(AND($C739=12,Datenblatt!N739&gt;Datenblatt!$S$7),100,IF(AND($C739=11,Datenblatt!N739&gt;Datenblatt!$S$8),100,IF(Übersicht!$C739=13,Datenblatt!$B$11*Datenblatt!N739^3+Datenblatt!$C$11*Datenblatt!N739^2+Datenblatt!$D$11*Datenblatt!N739+Datenblatt!$E$11,IF(Übersicht!$C739=14,Datenblatt!$B$12*Datenblatt!N739^3+Datenblatt!$C$12*Datenblatt!N739^2+Datenblatt!$D$12*Datenblatt!N739+Datenblatt!$E$12,IF(Übersicht!$C739=15,Datenblatt!$B$13*Datenblatt!N739^3+Datenblatt!$C$13*Datenblatt!N739^2+Datenblatt!$D$13*Datenblatt!N739+Datenblatt!$E$13,IF(Übersicht!$C739=16,Datenblatt!$B$14*Datenblatt!N739^3+Datenblatt!$C$14*Datenblatt!N739^2+Datenblatt!$D$14*Datenblatt!N739+Datenblatt!$E$14,IF(Übersicht!$C739=12,Datenblatt!$B$15*Datenblatt!N739^3+Datenblatt!$C$15*Datenblatt!N739^2+Datenblatt!$D$15*Datenblatt!N739+Datenblatt!$E$15,IF(Übersicht!$C739=11,Datenblatt!$B$16*Datenblatt!N739^3+Datenblatt!$C$16*Datenblatt!N739^2+Datenblatt!$D$16*Datenblatt!N739+Datenblatt!$E$16,0))))))))))))))))))</f>
        <v>#DIV/0!</v>
      </c>
      <c r="L739">
        <f>IF(AND($C739=13,G739&lt;Datenblatt!$V$3),0,IF(AND($C739=14,G739&lt;Datenblatt!$V$4),0,IF(AND($C739=15,G739&lt;Datenblatt!$V$5),0,IF(AND($C739=16,G739&lt;Datenblatt!$V$6),0,IF(AND($C739=12,G739&lt;Datenblatt!$V$7),0,IF(AND($C739=11,G739&lt;Datenblatt!$V$8),0,IF(AND($C739=13,G739&gt;Datenblatt!$U$3),100,IF(AND($C739=14,G739&gt;Datenblatt!$U$4),100,IF(AND($C739=15,G739&gt;Datenblatt!$U$5),100,IF(AND($C739=16,G739&gt;Datenblatt!$U$6),100,IF(AND($C739=12,G739&gt;Datenblatt!$U$7),100,IF(AND($C739=11,G739&gt;Datenblatt!$U$8),100,IF($C739=13,(Datenblatt!$B$19*Übersicht!G739^3)+(Datenblatt!$C$19*Übersicht!G739^2)+(Datenblatt!$D$19*Übersicht!G739)+Datenblatt!$E$19,IF($C739=14,(Datenblatt!$B$20*Übersicht!G739^3)+(Datenblatt!$C$20*Übersicht!G739^2)+(Datenblatt!$D$20*Übersicht!G739)+Datenblatt!$E$20,IF($C739=15,(Datenblatt!$B$21*Übersicht!G739^3)+(Datenblatt!$C$21*Übersicht!G739^2)+(Datenblatt!$D$21*Übersicht!G739)+Datenblatt!$E$21,IF($C739=16,(Datenblatt!$B$22*Übersicht!G739^3)+(Datenblatt!$C$22*Übersicht!G739^2)+(Datenblatt!$D$22*Übersicht!G739)+Datenblatt!$E$22,IF($C739=12,(Datenblatt!$B$23*Übersicht!G739^3)+(Datenblatt!$C$23*Übersicht!G739^2)+(Datenblatt!$D$23*Übersicht!G739)+Datenblatt!$E$23,IF($C739=11,(Datenblatt!$B$24*Übersicht!G739^3)+(Datenblatt!$C$24*Übersicht!G739^2)+(Datenblatt!$D$24*Übersicht!G739)+Datenblatt!$E$24,0))))))))))))))))))</f>
        <v>0</v>
      </c>
      <c r="M739">
        <f>IF(AND(H739="",C739=11),Datenblatt!$I$26,IF(AND(H739="",C739=12),Datenblatt!$I$26,IF(AND(H739="",C739=16),Datenblatt!$I$27,IF(AND(H739="",C739=15),Datenblatt!$I$26,IF(AND(H739="",C739=14),Datenblatt!$I$26,IF(AND(H739="",C739=13),Datenblatt!$I$26,IF(AND($C739=13,H739&gt;Datenblatt!$X$3),0,IF(AND($C739=14,H739&gt;Datenblatt!$X$4),0,IF(AND($C739=15,H739&gt;Datenblatt!$X$5),0,IF(AND($C739=16,H739&gt;Datenblatt!$X$6),0,IF(AND($C739=12,H739&gt;Datenblatt!$X$7),0,IF(AND($C739=11,H739&gt;Datenblatt!$X$8),0,IF(AND($C739=13,H739&lt;Datenblatt!$W$3),100,IF(AND($C739=14,H739&lt;Datenblatt!$W$4),100,IF(AND($C739=15,H739&lt;Datenblatt!$W$5),100,IF(AND($C739=16,H739&lt;Datenblatt!$W$6),100,IF(AND($C739=12,H739&lt;Datenblatt!$W$7),100,IF(AND($C739=11,H739&lt;Datenblatt!$W$8),100,IF($C739=13,(Datenblatt!$B$27*Übersicht!H739^3)+(Datenblatt!$C$27*Übersicht!H739^2)+(Datenblatt!$D$27*Übersicht!H739)+Datenblatt!$E$27,IF($C739=14,(Datenblatt!$B$28*Übersicht!H739^3)+(Datenblatt!$C$28*Übersicht!H739^2)+(Datenblatt!$D$28*Übersicht!H739)+Datenblatt!$E$28,IF($C739=15,(Datenblatt!$B$29*Übersicht!H739^3)+(Datenblatt!$C$29*Übersicht!H739^2)+(Datenblatt!$D$29*Übersicht!H739)+Datenblatt!$E$29,IF($C739=16,(Datenblatt!$B$30*Übersicht!H739^3)+(Datenblatt!$C$30*Übersicht!H739^2)+(Datenblatt!$D$30*Übersicht!H739)+Datenblatt!$E$30,IF($C739=12,(Datenblatt!$B$31*Übersicht!H739^3)+(Datenblatt!$C$31*Übersicht!H739^2)+(Datenblatt!$D$31*Übersicht!H739)+Datenblatt!$E$31,IF($C739=11,(Datenblatt!$B$32*Übersicht!H739^3)+(Datenblatt!$C$32*Übersicht!H739^2)+(Datenblatt!$D$32*Übersicht!H739)+Datenblatt!$E$32,0))))))))))))))))))))))))</f>
        <v>0</v>
      </c>
      <c r="N739">
        <f>IF(AND(H739="",C739=11),Datenblatt!$I$29,IF(AND(H739="",C739=12),Datenblatt!$I$29,IF(AND(H739="",C739=16),Datenblatt!$I$29,IF(AND(H739="",C739=15),Datenblatt!$I$29,IF(AND(H739="",C739=14),Datenblatt!$I$29,IF(AND(H739="",C739=13),Datenblatt!$I$29,IF(AND($C739=13,H739&gt;Datenblatt!$X$3),0,IF(AND($C739=14,H739&gt;Datenblatt!$X$4),0,IF(AND($C739=15,H739&gt;Datenblatt!$X$5),0,IF(AND($C739=16,H739&gt;Datenblatt!$X$6),0,IF(AND($C739=12,H739&gt;Datenblatt!$X$7),0,IF(AND($C739=11,H739&gt;Datenblatt!$X$8),0,IF(AND($C739=13,H739&lt;Datenblatt!$W$3),100,IF(AND($C739=14,H739&lt;Datenblatt!$W$4),100,IF(AND($C739=15,H739&lt;Datenblatt!$W$5),100,IF(AND($C739=16,H739&lt;Datenblatt!$W$6),100,IF(AND($C739=12,H739&lt;Datenblatt!$W$7),100,IF(AND($C739=11,H739&lt;Datenblatt!$W$8),100,IF($C739=13,(Datenblatt!$B$27*Übersicht!H739^3)+(Datenblatt!$C$27*Übersicht!H739^2)+(Datenblatt!$D$27*Übersicht!H739)+Datenblatt!$E$27,IF($C739=14,(Datenblatt!$B$28*Übersicht!H739^3)+(Datenblatt!$C$28*Übersicht!H739^2)+(Datenblatt!$D$28*Übersicht!H739)+Datenblatt!$E$28,IF($C739=15,(Datenblatt!$B$29*Übersicht!H739^3)+(Datenblatt!$C$29*Übersicht!H739^2)+(Datenblatt!$D$29*Übersicht!H739)+Datenblatt!$E$29,IF($C739=16,(Datenblatt!$B$30*Übersicht!H739^3)+(Datenblatt!$C$30*Übersicht!H739^2)+(Datenblatt!$D$30*Übersicht!H739)+Datenblatt!$E$30,IF($C739=12,(Datenblatt!$B$31*Übersicht!H739^3)+(Datenblatt!$C$31*Übersicht!H739^2)+(Datenblatt!$D$31*Übersicht!H739)+Datenblatt!$E$31,IF($C739=11,(Datenblatt!$B$32*Übersicht!H739^3)+(Datenblatt!$C$32*Übersicht!H739^2)+(Datenblatt!$D$32*Übersicht!H739)+Datenblatt!$E$32,0))))))))))))))))))))))))</f>
        <v>0</v>
      </c>
      <c r="O739" s="2" t="e">
        <f t="shared" si="44"/>
        <v>#DIV/0!</v>
      </c>
      <c r="P739" s="2" t="e">
        <f t="shared" si="45"/>
        <v>#DIV/0!</v>
      </c>
      <c r="R739" s="2"/>
      <c r="S739" s="2">
        <f>Datenblatt!$I$10</f>
        <v>62.816491055091916</v>
      </c>
      <c r="T739" s="2">
        <f>Datenblatt!$I$18</f>
        <v>62.379148900450787</v>
      </c>
      <c r="U739" s="2">
        <f>Datenblatt!$I$26</f>
        <v>55.885385458572635</v>
      </c>
      <c r="V739" s="2">
        <f>Datenblatt!$I$34</f>
        <v>60.727085155488531</v>
      </c>
      <c r="W739" s="7" t="e">
        <f t="shared" si="46"/>
        <v>#DIV/0!</v>
      </c>
      <c r="Y739" s="2">
        <f>Datenblatt!$I$5</f>
        <v>73.48733784597421</v>
      </c>
      <c r="Z739">
        <f>Datenblatt!$I$13</f>
        <v>79.926562848016317</v>
      </c>
      <c r="AA739">
        <f>Datenblatt!$I$21</f>
        <v>79.953620531215734</v>
      </c>
      <c r="AB739">
        <f>Datenblatt!$I$29</f>
        <v>70.851454876954847</v>
      </c>
      <c r="AC739">
        <f>Datenblatt!$I$37</f>
        <v>75.813025407742586</v>
      </c>
      <c r="AD739" s="7" t="e">
        <f t="shared" si="47"/>
        <v>#DIV/0!</v>
      </c>
    </row>
    <row r="740" spans="10:30" ht="19" x14ac:dyDescent="0.25">
      <c r="J740" s="3" t="e">
        <f>IF(AND($C740=13,Datenblatt!M740&lt;Datenblatt!$R$3),0,IF(AND($C740=14,Datenblatt!M740&lt;Datenblatt!$R$4),0,IF(AND($C740=15,Datenblatt!M740&lt;Datenblatt!$R$5),0,IF(AND($C740=16,Datenblatt!M740&lt;Datenblatt!$R$6),0,IF(AND($C740=12,Datenblatt!M740&lt;Datenblatt!$R$7),0,IF(AND($C740=11,Datenblatt!M740&lt;Datenblatt!$R$8),0,IF(AND($C740=13,Datenblatt!M740&gt;Datenblatt!$Q$3),100,IF(AND($C740=14,Datenblatt!M740&gt;Datenblatt!$Q$4),100,IF(AND($C740=15,Datenblatt!M740&gt;Datenblatt!$Q$5),100,IF(AND($C740=16,Datenblatt!M740&gt;Datenblatt!$Q$6),100,IF(AND($C740=12,Datenblatt!M740&gt;Datenblatt!$Q$7),100,IF(AND($C740=11,Datenblatt!M740&gt;Datenblatt!$Q$8),100,IF(Übersicht!$C740=13,Datenblatt!$B$3*Datenblatt!M740^3+Datenblatt!$C$3*Datenblatt!M740^2+Datenblatt!$D$3*Datenblatt!M740+Datenblatt!$E$3,IF(Übersicht!$C740=14,Datenblatt!$B$4*Datenblatt!M740^3+Datenblatt!$C$4*Datenblatt!M740^2+Datenblatt!$D$4*Datenblatt!M740+Datenblatt!$E$4,IF(Übersicht!$C740=15,Datenblatt!$B$5*Datenblatt!M740^3+Datenblatt!$C$5*Datenblatt!M740^2+Datenblatt!$D$5*Datenblatt!M740+Datenblatt!$E$5,IF(Übersicht!$C740=16,Datenblatt!$B$6*Datenblatt!M740^3+Datenblatt!$C$6*Datenblatt!M740^2+Datenblatt!$D$6*Datenblatt!M740+Datenblatt!$E$6,IF(Übersicht!$C740=12,Datenblatt!$B$7*Datenblatt!M740^3+Datenblatt!$C$7*Datenblatt!M740^2+Datenblatt!$D$7*Datenblatt!M740+Datenblatt!$E$7,IF(Übersicht!$C740=11,Datenblatt!$B$8*Datenblatt!M740^3+Datenblatt!$C$8*Datenblatt!M740^2+Datenblatt!$D$8*Datenblatt!M740+Datenblatt!$E$8,0))))))))))))))))))</f>
        <v>#DIV/0!</v>
      </c>
      <c r="K740" t="e">
        <f>IF(AND(Übersicht!$C740=13,Datenblatt!N740&lt;Datenblatt!$T$3),0,IF(AND(Übersicht!$C740=14,Datenblatt!N740&lt;Datenblatt!$T$4),0,IF(AND(Übersicht!$C740=15,Datenblatt!N740&lt;Datenblatt!$T$5),0,IF(AND(Übersicht!$C740=16,Datenblatt!N740&lt;Datenblatt!$T$6),0,IF(AND(Übersicht!$C740=12,Datenblatt!N740&lt;Datenblatt!$T$7),0,IF(AND(Übersicht!$C740=11,Datenblatt!N740&lt;Datenblatt!$T$8),0,IF(AND($C740=13,Datenblatt!N740&gt;Datenblatt!$S$3),100,IF(AND($C740=14,Datenblatt!N740&gt;Datenblatt!$S$4),100,IF(AND($C740=15,Datenblatt!N740&gt;Datenblatt!$S$5),100,IF(AND($C740=16,Datenblatt!N740&gt;Datenblatt!$S$6),100,IF(AND($C740=12,Datenblatt!N740&gt;Datenblatt!$S$7),100,IF(AND($C740=11,Datenblatt!N740&gt;Datenblatt!$S$8),100,IF(Übersicht!$C740=13,Datenblatt!$B$11*Datenblatt!N740^3+Datenblatt!$C$11*Datenblatt!N740^2+Datenblatt!$D$11*Datenblatt!N740+Datenblatt!$E$11,IF(Übersicht!$C740=14,Datenblatt!$B$12*Datenblatt!N740^3+Datenblatt!$C$12*Datenblatt!N740^2+Datenblatt!$D$12*Datenblatt!N740+Datenblatt!$E$12,IF(Übersicht!$C740=15,Datenblatt!$B$13*Datenblatt!N740^3+Datenblatt!$C$13*Datenblatt!N740^2+Datenblatt!$D$13*Datenblatt!N740+Datenblatt!$E$13,IF(Übersicht!$C740=16,Datenblatt!$B$14*Datenblatt!N740^3+Datenblatt!$C$14*Datenblatt!N740^2+Datenblatt!$D$14*Datenblatt!N740+Datenblatt!$E$14,IF(Übersicht!$C740=12,Datenblatt!$B$15*Datenblatt!N740^3+Datenblatt!$C$15*Datenblatt!N740^2+Datenblatt!$D$15*Datenblatt!N740+Datenblatt!$E$15,IF(Übersicht!$C740=11,Datenblatt!$B$16*Datenblatt!N740^3+Datenblatt!$C$16*Datenblatt!N740^2+Datenblatt!$D$16*Datenblatt!N740+Datenblatt!$E$16,0))))))))))))))))))</f>
        <v>#DIV/0!</v>
      </c>
      <c r="L740">
        <f>IF(AND($C740=13,G740&lt;Datenblatt!$V$3),0,IF(AND($C740=14,G740&lt;Datenblatt!$V$4),0,IF(AND($C740=15,G740&lt;Datenblatt!$V$5),0,IF(AND($C740=16,G740&lt;Datenblatt!$V$6),0,IF(AND($C740=12,G740&lt;Datenblatt!$V$7),0,IF(AND($C740=11,G740&lt;Datenblatt!$V$8),0,IF(AND($C740=13,G740&gt;Datenblatt!$U$3),100,IF(AND($C740=14,G740&gt;Datenblatt!$U$4),100,IF(AND($C740=15,G740&gt;Datenblatt!$U$5),100,IF(AND($C740=16,G740&gt;Datenblatt!$U$6),100,IF(AND($C740=12,G740&gt;Datenblatt!$U$7),100,IF(AND($C740=11,G740&gt;Datenblatt!$U$8),100,IF($C740=13,(Datenblatt!$B$19*Übersicht!G740^3)+(Datenblatt!$C$19*Übersicht!G740^2)+(Datenblatt!$D$19*Übersicht!G740)+Datenblatt!$E$19,IF($C740=14,(Datenblatt!$B$20*Übersicht!G740^3)+(Datenblatt!$C$20*Übersicht!G740^2)+(Datenblatt!$D$20*Übersicht!G740)+Datenblatt!$E$20,IF($C740=15,(Datenblatt!$B$21*Übersicht!G740^3)+(Datenblatt!$C$21*Übersicht!G740^2)+(Datenblatt!$D$21*Übersicht!G740)+Datenblatt!$E$21,IF($C740=16,(Datenblatt!$B$22*Übersicht!G740^3)+(Datenblatt!$C$22*Übersicht!G740^2)+(Datenblatt!$D$22*Übersicht!G740)+Datenblatt!$E$22,IF($C740=12,(Datenblatt!$B$23*Übersicht!G740^3)+(Datenblatt!$C$23*Übersicht!G740^2)+(Datenblatt!$D$23*Übersicht!G740)+Datenblatt!$E$23,IF($C740=11,(Datenblatt!$B$24*Übersicht!G740^3)+(Datenblatt!$C$24*Übersicht!G740^2)+(Datenblatt!$D$24*Übersicht!G740)+Datenblatt!$E$24,0))))))))))))))))))</f>
        <v>0</v>
      </c>
      <c r="M740">
        <f>IF(AND(H740="",C740=11),Datenblatt!$I$26,IF(AND(H740="",C740=12),Datenblatt!$I$26,IF(AND(H740="",C740=16),Datenblatt!$I$27,IF(AND(H740="",C740=15),Datenblatt!$I$26,IF(AND(H740="",C740=14),Datenblatt!$I$26,IF(AND(H740="",C740=13),Datenblatt!$I$26,IF(AND($C740=13,H740&gt;Datenblatt!$X$3),0,IF(AND($C740=14,H740&gt;Datenblatt!$X$4),0,IF(AND($C740=15,H740&gt;Datenblatt!$X$5),0,IF(AND($C740=16,H740&gt;Datenblatt!$X$6),0,IF(AND($C740=12,H740&gt;Datenblatt!$X$7),0,IF(AND($C740=11,H740&gt;Datenblatt!$X$8),0,IF(AND($C740=13,H740&lt;Datenblatt!$W$3),100,IF(AND($C740=14,H740&lt;Datenblatt!$W$4),100,IF(AND($C740=15,H740&lt;Datenblatt!$W$5),100,IF(AND($C740=16,H740&lt;Datenblatt!$W$6),100,IF(AND($C740=12,H740&lt;Datenblatt!$W$7),100,IF(AND($C740=11,H740&lt;Datenblatt!$W$8),100,IF($C740=13,(Datenblatt!$B$27*Übersicht!H740^3)+(Datenblatt!$C$27*Übersicht!H740^2)+(Datenblatt!$D$27*Übersicht!H740)+Datenblatt!$E$27,IF($C740=14,(Datenblatt!$B$28*Übersicht!H740^3)+(Datenblatt!$C$28*Übersicht!H740^2)+(Datenblatt!$D$28*Übersicht!H740)+Datenblatt!$E$28,IF($C740=15,(Datenblatt!$B$29*Übersicht!H740^3)+(Datenblatt!$C$29*Übersicht!H740^2)+(Datenblatt!$D$29*Übersicht!H740)+Datenblatt!$E$29,IF($C740=16,(Datenblatt!$B$30*Übersicht!H740^3)+(Datenblatt!$C$30*Übersicht!H740^2)+(Datenblatt!$D$30*Übersicht!H740)+Datenblatt!$E$30,IF($C740=12,(Datenblatt!$B$31*Übersicht!H740^3)+(Datenblatt!$C$31*Übersicht!H740^2)+(Datenblatt!$D$31*Übersicht!H740)+Datenblatt!$E$31,IF($C740=11,(Datenblatt!$B$32*Übersicht!H740^3)+(Datenblatt!$C$32*Übersicht!H740^2)+(Datenblatt!$D$32*Übersicht!H740)+Datenblatt!$E$32,0))))))))))))))))))))))))</f>
        <v>0</v>
      </c>
      <c r="N740">
        <f>IF(AND(H740="",C740=11),Datenblatt!$I$29,IF(AND(H740="",C740=12),Datenblatt!$I$29,IF(AND(H740="",C740=16),Datenblatt!$I$29,IF(AND(H740="",C740=15),Datenblatt!$I$29,IF(AND(H740="",C740=14),Datenblatt!$I$29,IF(AND(H740="",C740=13),Datenblatt!$I$29,IF(AND($C740=13,H740&gt;Datenblatt!$X$3),0,IF(AND($C740=14,H740&gt;Datenblatt!$X$4),0,IF(AND($C740=15,H740&gt;Datenblatt!$X$5),0,IF(AND($C740=16,H740&gt;Datenblatt!$X$6),0,IF(AND($C740=12,H740&gt;Datenblatt!$X$7),0,IF(AND($C740=11,H740&gt;Datenblatt!$X$8),0,IF(AND($C740=13,H740&lt;Datenblatt!$W$3),100,IF(AND($C740=14,H740&lt;Datenblatt!$W$4),100,IF(AND($C740=15,H740&lt;Datenblatt!$W$5),100,IF(AND($C740=16,H740&lt;Datenblatt!$W$6),100,IF(AND($C740=12,H740&lt;Datenblatt!$W$7),100,IF(AND($C740=11,H740&lt;Datenblatt!$W$8),100,IF($C740=13,(Datenblatt!$B$27*Übersicht!H740^3)+(Datenblatt!$C$27*Übersicht!H740^2)+(Datenblatt!$D$27*Übersicht!H740)+Datenblatt!$E$27,IF($C740=14,(Datenblatt!$B$28*Übersicht!H740^3)+(Datenblatt!$C$28*Übersicht!H740^2)+(Datenblatt!$D$28*Übersicht!H740)+Datenblatt!$E$28,IF($C740=15,(Datenblatt!$B$29*Übersicht!H740^3)+(Datenblatt!$C$29*Übersicht!H740^2)+(Datenblatt!$D$29*Übersicht!H740)+Datenblatt!$E$29,IF($C740=16,(Datenblatt!$B$30*Übersicht!H740^3)+(Datenblatt!$C$30*Übersicht!H740^2)+(Datenblatt!$D$30*Übersicht!H740)+Datenblatt!$E$30,IF($C740=12,(Datenblatt!$B$31*Übersicht!H740^3)+(Datenblatt!$C$31*Übersicht!H740^2)+(Datenblatt!$D$31*Übersicht!H740)+Datenblatt!$E$31,IF($C740=11,(Datenblatt!$B$32*Übersicht!H740^3)+(Datenblatt!$C$32*Übersicht!H740^2)+(Datenblatt!$D$32*Übersicht!H740)+Datenblatt!$E$32,0))))))))))))))))))))))))</f>
        <v>0</v>
      </c>
      <c r="O740" s="2" t="e">
        <f t="shared" si="44"/>
        <v>#DIV/0!</v>
      </c>
      <c r="P740" s="2" t="e">
        <f t="shared" si="45"/>
        <v>#DIV/0!</v>
      </c>
      <c r="R740" s="2"/>
      <c r="S740" s="2">
        <f>Datenblatt!$I$10</f>
        <v>62.816491055091916</v>
      </c>
      <c r="T740" s="2">
        <f>Datenblatt!$I$18</f>
        <v>62.379148900450787</v>
      </c>
      <c r="U740" s="2">
        <f>Datenblatt!$I$26</f>
        <v>55.885385458572635</v>
      </c>
      <c r="V740" s="2">
        <f>Datenblatt!$I$34</f>
        <v>60.727085155488531</v>
      </c>
      <c r="W740" s="7" t="e">
        <f t="shared" si="46"/>
        <v>#DIV/0!</v>
      </c>
      <c r="Y740" s="2">
        <f>Datenblatt!$I$5</f>
        <v>73.48733784597421</v>
      </c>
      <c r="Z740">
        <f>Datenblatt!$I$13</f>
        <v>79.926562848016317</v>
      </c>
      <c r="AA740">
        <f>Datenblatt!$I$21</f>
        <v>79.953620531215734</v>
      </c>
      <c r="AB740">
        <f>Datenblatt!$I$29</f>
        <v>70.851454876954847</v>
      </c>
      <c r="AC740">
        <f>Datenblatt!$I$37</f>
        <v>75.813025407742586</v>
      </c>
      <c r="AD740" s="7" t="e">
        <f t="shared" si="47"/>
        <v>#DIV/0!</v>
      </c>
    </row>
    <row r="741" spans="10:30" ht="19" x14ac:dyDescent="0.25">
      <c r="J741" s="3" t="e">
        <f>IF(AND($C741=13,Datenblatt!M741&lt;Datenblatt!$R$3),0,IF(AND($C741=14,Datenblatt!M741&lt;Datenblatt!$R$4),0,IF(AND($C741=15,Datenblatt!M741&lt;Datenblatt!$R$5),0,IF(AND($C741=16,Datenblatt!M741&lt;Datenblatt!$R$6),0,IF(AND($C741=12,Datenblatt!M741&lt;Datenblatt!$R$7),0,IF(AND($C741=11,Datenblatt!M741&lt;Datenblatt!$R$8),0,IF(AND($C741=13,Datenblatt!M741&gt;Datenblatt!$Q$3),100,IF(AND($C741=14,Datenblatt!M741&gt;Datenblatt!$Q$4),100,IF(AND($C741=15,Datenblatt!M741&gt;Datenblatt!$Q$5),100,IF(AND($C741=16,Datenblatt!M741&gt;Datenblatt!$Q$6),100,IF(AND($C741=12,Datenblatt!M741&gt;Datenblatt!$Q$7),100,IF(AND($C741=11,Datenblatt!M741&gt;Datenblatt!$Q$8),100,IF(Übersicht!$C741=13,Datenblatt!$B$3*Datenblatt!M741^3+Datenblatt!$C$3*Datenblatt!M741^2+Datenblatt!$D$3*Datenblatt!M741+Datenblatt!$E$3,IF(Übersicht!$C741=14,Datenblatt!$B$4*Datenblatt!M741^3+Datenblatt!$C$4*Datenblatt!M741^2+Datenblatt!$D$4*Datenblatt!M741+Datenblatt!$E$4,IF(Übersicht!$C741=15,Datenblatt!$B$5*Datenblatt!M741^3+Datenblatt!$C$5*Datenblatt!M741^2+Datenblatt!$D$5*Datenblatt!M741+Datenblatt!$E$5,IF(Übersicht!$C741=16,Datenblatt!$B$6*Datenblatt!M741^3+Datenblatt!$C$6*Datenblatt!M741^2+Datenblatt!$D$6*Datenblatt!M741+Datenblatt!$E$6,IF(Übersicht!$C741=12,Datenblatt!$B$7*Datenblatt!M741^3+Datenblatt!$C$7*Datenblatt!M741^2+Datenblatt!$D$7*Datenblatt!M741+Datenblatt!$E$7,IF(Übersicht!$C741=11,Datenblatt!$B$8*Datenblatt!M741^3+Datenblatt!$C$8*Datenblatt!M741^2+Datenblatt!$D$8*Datenblatt!M741+Datenblatt!$E$8,0))))))))))))))))))</f>
        <v>#DIV/0!</v>
      </c>
      <c r="K741" t="e">
        <f>IF(AND(Übersicht!$C741=13,Datenblatt!N741&lt;Datenblatt!$T$3),0,IF(AND(Übersicht!$C741=14,Datenblatt!N741&lt;Datenblatt!$T$4),0,IF(AND(Übersicht!$C741=15,Datenblatt!N741&lt;Datenblatt!$T$5),0,IF(AND(Übersicht!$C741=16,Datenblatt!N741&lt;Datenblatt!$T$6),0,IF(AND(Übersicht!$C741=12,Datenblatt!N741&lt;Datenblatt!$T$7),0,IF(AND(Übersicht!$C741=11,Datenblatt!N741&lt;Datenblatt!$T$8),0,IF(AND($C741=13,Datenblatt!N741&gt;Datenblatt!$S$3),100,IF(AND($C741=14,Datenblatt!N741&gt;Datenblatt!$S$4),100,IF(AND($C741=15,Datenblatt!N741&gt;Datenblatt!$S$5),100,IF(AND($C741=16,Datenblatt!N741&gt;Datenblatt!$S$6),100,IF(AND($C741=12,Datenblatt!N741&gt;Datenblatt!$S$7),100,IF(AND($C741=11,Datenblatt!N741&gt;Datenblatt!$S$8),100,IF(Übersicht!$C741=13,Datenblatt!$B$11*Datenblatt!N741^3+Datenblatt!$C$11*Datenblatt!N741^2+Datenblatt!$D$11*Datenblatt!N741+Datenblatt!$E$11,IF(Übersicht!$C741=14,Datenblatt!$B$12*Datenblatt!N741^3+Datenblatt!$C$12*Datenblatt!N741^2+Datenblatt!$D$12*Datenblatt!N741+Datenblatt!$E$12,IF(Übersicht!$C741=15,Datenblatt!$B$13*Datenblatt!N741^3+Datenblatt!$C$13*Datenblatt!N741^2+Datenblatt!$D$13*Datenblatt!N741+Datenblatt!$E$13,IF(Übersicht!$C741=16,Datenblatt!$B$14*Datenblatt!N741^3+Datenblatt!$C$14*Datenblatt!N741^2+Datenblatt!$D$14*Datenblatt!N741+Datenblatt!$E$14,IF(Übersicht!$C741=12,Datenblatt!$B$15*Datenblatt!N741^3+Datenblatt!$C$15*Datenblatt!N741^2+Datenblatt!$D$15*Datenblatt!N741+Datenblatt!$E$15,IF(Übersicht!$C741=11,Datenblatt!$B$16*Datenblatt!N741^3+Datenblatt!$C$16*Datenblatt!N741^2+Datenblatt!$D$16*Datenblatt!N741+Datenblatt!$E$16,0))))))))))))))))))</f>
        <v>#DIV/0!</v>
      </c>
      <c r="L741">
        <f>IF(AND($C741=13,G741&lt;Datenblatt!$V$3),0,IF(AND($C741=14,G741&lt;Datenblatt!$V$4),0,IF(AND($C741=15,G741&lt;Datenblatt!$V$5),0,IF(AND($C741=16,G741&lt;Datenblatt!$V$6),0,IF(AND($C741=12,G741&lt;Datenblatt!$V$7),0,IF(AND($C741=11,G741&lt;Datenblatt!$V$8),0,IF(AND($C741=13,G741&gt;Datenblatt!$U$3),100,IF(AND($C741=14,G741&gt;Datenblatt!$U$4),100,IF(AND($C741=15,G741&gt;Datenblatt!$U$5),100,IF(AND($C741=16,G741&gt;Datenblatt!$U$6),100,IF(AND($C741=12,G741&gt;Datenblatt!$U$7),100,IF(AND($C741=11,G741&gt;Datenblatt!$U$8),100,IF($C741=13,(Datenblatt!$B$19*Übersicht!G741^3)+(Datenblatt!$C$19*Übersicht!G741^2)+(Datenblatt!$D$19*Übersicht!G741)+Datenblatt!$E$19,IF($C741=14,(Datenblatt!$B$20*Übersicht!G741^3)+(Datenblatt!$C$20*Übersicht!G741^2)+(Datenblatt!$D$20*Übersicht!G741)+Datenblatt!$E$20,IF($C741=15,(Datenblatt!$B$21*Übersicht!G741^3)+(Datenblatt!$C$21*Übersicht!G741^2)+(Datenblatt!$D$21*Übersicht!G741)+Datenblatt!$E$21,IF($C741=16,(Datenblatt!$B$22*Übersicht!G741^3)+(Datenblatt!$C$22*Übersicht!G741^2)+(Datenblatt!$D$22*Übersicht!G741)+Datenblatt!$E$22,IF($C741=12,(Datenblatt!$B$23*Übersicht!G741^3)+(Datenblatt!$C$23*Übersicht!G741^2)+(Datenblatt!$D$23*Übersicht!G741)+Datenblatt!$E$23,IF($C741=11,(Datenblatt!$B$24*Übersicht!G741^3)+(Datenblatt!$C$24*Übersicht!G741^2)+(Datenblatt!$D$24*Übersicht!G741)+Datenblatt!$E$24,0))))))))))))))))))</f>
        <v>0</v>
      </c>
      <c r="M741">
        <f>IF(AND(H741="",C741=11),Datenblatt!$I$26,IF(AND(H741="",C741=12),Datenblatt!$I$26,IF(AND(H741="",C741=16),Datenblatt!$I$27,IF(AND(H741="",C741=15),Datenblatt!$I$26,IF(AND(H741="",C741=14),Datenblatt!$I$26,IF(AND(H741="",C741=13),Datenblatt!$I$26,IF(AND($C741=13,H741&gt;Datenblatt!$X$3),0,IF(AND($C741=14,H741&gt;Datenblatt!$X$4),0,IF(AND($C741=15,H741&gt;Datenblatt!$X$5),0,IF(AND($C741=16,H741&gt;Datenblatt!$X$6),0,IF(AND($C741=12,H741&gt;Datenblatt!$X$7),0,IF(AND($C741=11,H741&gt;Datenblatt!$X$8),0,IF(AND($C741=13,H741&lt;Datenblatt!$W$3),100,IF(AND($C741=14,H741&lt;Datenblatt!$W$4),100,IF(AND($C741=15,H741&lt;Datenblatt!$W$5),100,IF(AND($C741=16,H741&lt;Datenblatt!$W$6),100,IF(AND($C741=12,H741&lt;Datenblatt!$W$7),100,IF(AND($C741=11,H741&lt;Datenblatt!$W$8),100,IF($C741=13,(Datenblatt!$B$27*Übersicht!H741^3)+(Datenblatt!$C$27*Übersicht!H741^2)+(Datenblatt!$D$27*Übersicht!H741)+Datenblatt!$E$27,IF($C741=14,(Datenblatt!$B$28*Übersicht!H741^3)+(Datenblatt!$C$28*Übersicht!H741^2)+(Datenblatt!$D$28*Übersicht!H741)+Datenblatt!$E$28,IF($C741=15,(Datenblatt!$B$29*Übersicht!H741^3)+(Datenblatt!$C$29*Übersicht!H741^2)+(Datenblatt!$D$29*Übersicht!H741)+Datenblatt!$E$29,IF($C741=16,(Datenblatt!$B$30*Übersicht!H741^3)+(Datenblatt!$C$30*Übersicht!H741^2)+(Datenblatt!$D$30*Übersicht!H741)+Datenblatt!$E$30,IF($C741=12,(Datenblatt!$B$31*Übersicht!H741^3)+(Datenblatt!$C$31*Übersicht!H741^2)+(Datenblatt!$D$31*Übersicht!H741)+Datenblatt!$E$31,IF($C741=11,(Datenblatt!$B$32*Übersicht!H741^3)+(Datenblatt!$C$32*Übersicht!H741^2)+(Datenblatt!$D$32*Übersicht!H741)+Datenblatt!$E$32,0))))))))))))))))))))))))</f>
        <v>0</v>
      </c>
      <c r="N741">
        <f>IF(AND(H741="",C741=11),Datenblatt!$I$29,IF(AND(H741="",C741=12),Datenblatt!$I$29,IF(AND(H741="",C741=16),Datenblatt!$I$29,IF(AND(H741="",C741=15),Datenblatt!$I$29,IF(AND(H741="",C741=14),Datenblatt!$I$29,IF(AND(H741="",C741=13),Datenblatt!$I$29,IF(AND($C741=13,H741&gt;Datenblatt!$X$3),0,IF(AND($C741=14,H741&gt;Datenblatt!$X$4),0,IF(AND($C741=15,H741&gt;Datenblatt!$X$5),0,IF(AND($C741=16,H741&gt;Datenblatt!$X$6),0,IF(AND($C741=12,H741&gt;Datenblatt!$X$7),0,IF(AND($C741=11,H741&gt;Datenblatt!$X$8),0,IF(AND($C741=13,H741&lt;Datenblatt!$W$3),100,IF(AND($C741=14,H741&lt;Datenblatt!$W$4),100,IF(AND($C741=15,H741&lt;Datenblatt!$W$5),100,IF(AND($C741=16,H741&lt;Datenblatt!$W$6),100,IF(AND($C741=12,H741&lt;Datenblatt!$W$7),100,IF(AND($C741=11,H741&lt;Datenblatt!$W$8),100,IF($C741=13,(Datenblatt!$B$27*Übersicht!H741^3)+(Datenblatt!$C$27*Übersicht!H741^2)+(Datenblatt!$D$27*Übersicht!H741)+Datenblatt!$E$27,IF($C741=14,(Datenblatt!$B$28*Übersicht!H741^3)+(Datenblatt!$C$28*Übersicht!H741^2)+(Datenblatt!$D$28*Übersicht!H741)+Datenblatt!$E$28,IF($C741=15,(Datenblatt!$B$29*Übersicht!H741^3)+(Datenblatt!$C$29*Übersicht!H741^2)+(Datenblatt!$D$29*Übersicht!H741)+Datenblatt!$E$29,IF($C741=16,(Datenblatt!$B$30*Übersicht!H741^3)+(Datenblatt!$C$30*Übersicht!H741^2)+(Datenblatt!$D$30*Übersicht!H741)+Datenblatt!$E$30,IF($C741=12,(Datenblatt!$B$31*Übersicht!H741^3)+(Datenblatt!$C$31*Übersicht!H741^2)+(Datenblatt!$D$31*Übersicht!H741)+Datenblatt!$E$31,IF($C741=11,(Datenblatt!$B$32*Übersicht!H741^3)+(Datenblatt!$C$32*Übersicht!H741^2)+(Datenblatt!$D$32*Übersicht!H741)+Datenblatt!$E$32,0))))))))))))))))))))))))</f>
        <v>0</v>
      </c>
      <c r="O741" s="2" t="e">
        <f t="shared" si="44"/>
        <v>#DIV/0!</v>
      </c>
      <c r="P741" s="2" t="e">
        <f t="shared" si="45"/>
        <v>#DIV/0!</v>
      </c>
      <c r="R741" s="2"/>
      <c r="S741" s="2">
        <f>Datenblatt!$I$10</f>
        <v>62.816491055091916</v>
      </c>
      <c r="T741" s="2">
        <f>Datenblatt!$I$18</f>
        <v>62.379148900450787</v>
      </c>
      <c r="U741" s="2">
        <f>Datenblatt!$I$26</f>
        <v>55.885385458572635</v>
      </c>
      <c r="V741" s="2">
        <f>Datenblatt!$I$34</f>
        <v>60.727085155488531</v>
      </c>
      <c r="W741" s="7" t="e">
        <f t="shared" si="46"/>
        <v>#DIV/0!</v>
      </c>
      <c r="Y741" s="2">
        <f>Datenblatt!$I$5</f>
        <v>73.48733784597421</v>
      </c>
      <c r="Z741">
        <f>Datenblatt!$I$13</f>
        <v>79.926562848016317</v>
      </c>
      <c r="AA741">
        <f>Datenblatt!$I$21</f>
        <v>79.953620531215734</v>
      </c>
      <c r="AB741">
        <f>Datenblatt!$I$29</f>
        <v>70.851454876954847</v>
      </c>
      <c r="AC741">
        <f>Datenblatt!$I$37</f>
        <v>75.813025407742586</v>
      </c>
      <c r="AD741" s="7" t="e">
        <f t="shared" si="47"/>
        <v>#DIV/0!</v>
      </c>
    </row>
    <row r="742" spans="10:30" ht="19" x14ac:dyDescent="0.25">
      <c r="J742" s="3" t="e">
        <f>IF(AND($C742=13,Datenblatt!M742&lt;Datenblatt!$R$3),0,IF(AND($C742=14,Datenblatt!M742&lt;Datenblatt!$R$4),0,IF(AND($C742=15,Datenblatt!M742&lt;Datenblatt!$R$5),0,IF(AND($C742=16,Datenblatt!M742&lt;Datenblatt!$R$6),0,IF(AND($C742=12,Datenblatt!M742&lt;Datenblatt!$R$7),0,IF(AND($C742=11,Datenblatt!M742&lt;Datenblatt!$R$8),0,IF(AND($C742=13,Datenblatt!M742&gt;Datenblatt!$Q$3),100,IF(AND($C742=14,Datenblatt!M742&gt;Datenblatt!$Q$4),100,IF(AND($C742=15,Datenblatt!M742&gt;Datenblatt!$Q$5),100,IF(AND($C742=16,Datenblatt!M742&gt;Datenblatt!$Q$6),100,IF(AND($C742=12,Datenblatt!M742&gt;Datenblatt!$Q$7),100,IF(AND($C742=11,Datenblatt!M742&gt;Datenblatt!$Q$8),100,IF(Übersicht!$C742=13,Datenblatt!$B$3*Datenblatt!M742^3+Datenblatt!$C$3*Datenblatt!M742^2+Datenblatt!$D$3*Datenblatt!M742+Datenblatt!$E$3,IF(Übersicht!$C742=14,Datenblatt!$B$4*Datenblatt!M742^3+Datenblatt!$C$4*Datenblatt!M742^2+Datenblatt!$D$4*Datenblatt!M742+Datenblatt!$E$4,IF(Übersicht!$C742=15,Datenblatt!$B$5*Datenblatt!M742^3+Datenblatt!$C$5*Datenblatt!M742^2+Datenblatt!$D$5*Datenblatt!M742+Datenblatt!$E$5,IF(Übersicht!$C742=16,Datenblatt!$B$6*Datenblatt!M742^3+Datenblatt!$C$6*Datenblatt!M742^2+Datenblatt!$D$6*Datenblatt!M742+Datenblatt!$E$6,IF(Übersicht!$C742=12,Datenblatt!$B$7*Datenblatt!M742^3+Datenblatt!$C$7*Datenblatt!M742^2+Datenblatt!$D$7*Datenblatt!M742+Datenblatt!$E$7,IF(Übersicht!$C742=11,Datenblatt!$B$8*Datenblatt!M742^3+Datenblatt!$C$8*Datenblatt!M742^2+Datenblatt!$D$8*Datenblatt!M742+Datenblatt!$E$8,0))))))))))))))))))</f>
        <v>#DIV/0!</v>
      </c>
      <c r="K742" t="e">
        <f>IF(AND(Übersicht!$C742=13,Datenblatt!N742&lt;Datenblatt!$T$3),0,IF(AND(Übersicht!$C742=14,Datenblatt!N742&lt;Datenblatt!$T$4),0,IF(AND(Übersicht!$C742=15,Datenblatt!N742&lt;Datenblatt!$T$5),0,IF(AND(Übersicht!$C742=16,Datenblatt!N742&lt;Datenblatt!$T$6),0,IF(AND(Übersicht!$C742=12,Datenblatt!N742&lt;Datenblatt!$T$7),0,IF(AND(Übersicht!$C742=11,Datenblatt!N742&lt;Datenblatt!$T$8),0,IF(AND($C742=13,Datenblatt!N742&gt;Datenblatt!$S$3),100,IF(AND($C742=14,Datenblatt!N742&gt;Datenblatt!$S$4),100,IF(AND($C742=15,Datenblatt!N742&gt;Datenblatt!$S$5),100,IF(AND($C742=16,Datenblatt!N742&gt;Datenblatt!$S$6),100,IF(AND($C742=12,Datenblatt!N742&gt;Datenblatt!$S$7),100,IF(AND($C742=11,Datenblatt!N742&gt;Datenblatt!$S$8),100,IF(Übersicht!$C742=13,Datenblatt!$B$11*Datenblatt!N742^3+Datenblatt!$C$11*Datenblatt!N742^2+Datenblatt!$D$11*Datenblatt!N742+Datenblatt!$E$11,IF(Übersicht!$C742=14,Datenblatt!$B$12*Datenblatt!N742^3+Datenblatt!$C$12*Datenblatt!N742^2+Datenblatt!$D$12*Datenblatt!N742+Datenblatt!$E$12,IF(Übersicht!$C742=15,Datenblatt!$B$13*Datenblatt!N742^3+Datenblatt!$C$13*Datenblatt!N742^2+Datenblatt!$D$13*Datenblatt!N742+Datenblatt!$E$13,IF(Übersicht!$C742=16,Datenblatt!$B$14*Datenblatt!N742^3+Datenblatt!$C$14*Datenblatt!N742^2+Datenblatt!$D$14*Datenblatt!N742+Datenblatt!$E$14,IF(Übersicht!$C742=12,Datenblatt!$B$15*Datenblatt!N742^3+Datenblatt!$C$15*Datenblatt!N742^2+Datenblatt!$D$15*Datenblatt!N742+Datenblatt!$E$15,IF(Übersicht!$C742=11,Datenblatt!$B$16*Datenblatt!N742^3+Datenblatt!$C$16*Datenblatt!N742^2+Datenblatt!$D$16*Datenblatt!N742+Datenblatt!$E$16,0))))))))))))))))))</f>
        <v>#DIV/0!</v>
      </c>
      <c r="L742">
        <f>IF(AND($C742=13,G742&lt;Datenblatt!$V$3),0,IF(AND($C742=14,G742&lt;Datenblatt!$V$4),0,IF(AND($C742=15,G742&lt;Datenblatt!$V$5),0,IF(AND($C742=16,G742&lt;Datenblatt!$V$6),0,IF(AND($C742=12,G742&lt;Datenblatt!$V$7),0,IF(AND($C742=11,G742&lt;Datenblatt!$V$8),0,IF(AND($C742=13,G742&gt;Datenblatt!$U$3),100,IF(AND($C742=14,G742&gt;Datenblatt!$U$4),100,IF(AND($C742=15,G742&gt;Datenblatt!$U$5),100,IF(AND($C742=16,G742&gt;Datenblatt!$U$6),100,IF(AND($C742=12,G742&gt;Datenblatt!$U$7),100,IF(AND($C742=11,G742&gt;Datenblatt!$U$8),100,IF($C742=13,(Datenblatt!$B$19*Übersicht!G742^3)+(Datenblatt!$C$19*Übersicht!G742^2)+(Datenblatt!$D$19*Übersicht!G742)+Datenblatt!$E$19,IF($C742=14,(Datenblatt!$B$20*Übersicht!G742^3)+(Datenblatt!$C$20*Übersicht!G742^2)+(Datenblatt!$D$20*Übersicht!G742)+Datenblatt!$E$20,IF($C742=15,(Datenblatt!$B$21*Übersicht!G742^3)+(Datenblatt!$C$21*Übersicht!G742^2)+(Datenblatt!$D$21*Übersicht!G742)+Datenblatt!$E$21,IF($C742=16,(Datenblatt!$B$22*Übersicht!G742^3)+(Datenblatt!$C$22*Übersicht!G742^2)+(Datenblatt!$D$22*Übersicht!G742)+Datenblatt!$E$22,IF($C742=12,(Datenblatt!$B$23*Übersicht!G742^3)+(Datenblatt!$C$23*Übersicht!G742^2)+(Datenblatt!$D$23*Übersicht!G742)+Datenblatt!$E$23,IF($C742=11,(Datenblatt!$B$24*Übersicht!G742^3)+(Datenblatt!$C$24*Übersicht!G742^2)+(Datenblatt!$D$24*Übersicht!G742)+Datenblatt!$E$24,0))))))))))))))))))</f>
        <v>0</v>
      </c>
      <c r="M742">
        <f>IF(AND(H742="",C742=11),Datenblatt!$I$26,IF(AND(H742="",C742=12),Datenblatt!$I$26,IF(AND(H742="",C742=16),Datenblatt!$I$27,IF(AND(H742="",C742=15),Datenblatt!$I$26,IF(AND(H742="",C742=14),Datenblatt!$I$26,IF(AND(H742="",C742=13),Datenblatt!$I$26,IF(AND($C742=13,H742&gt;Datenblatt!$X$3),0,IF(AND($C742=14,H742&gt;Datenblatt!$X$4),0,IF(AND($C742=15,H742&gt;Datenblatt!$X$5),0,IF(AND($C742=16,H742&gt;Datenblatt!$X$6),0,IF(AND($C742=12,H742&gt;Datenblatt!$X$7),0,IF(AND($C742=11,H742&gt;Datenblatt!$X$8),0,IF(AND($C742=13,H742&lt;Datenblatt!$W$3),100,IF(AND($C742=14,H742&lt;Datenblatt!$W$4),100,IF(AND($C742=15,H742&lt;Datenblatt!$W$5),100,IF(AND($C742=16,H742&lt;Datenblatt!$W$6),100,IF(AND($C742=12,H742&lt;Datenblatt!$W$7),100,IF(AND($C742=11,H742&lt;Datenblatt!$W$8),100,IF($C742=13,(Datenblatt!$B$27*Übersicht!H742^3)+(Datenblatt!$C$27*Übersicht!H742^2)+(Datenblatt!$D$27*Übersicht!H742)+Datenblatt!$E$27,IF($C742=14,(Datenblatt!$B$28*Übersicht!H742^3)+(Datenblatt!$C$28*Übersicht!H742^2)+(Datenblatt!$D$28*Übersicht!H742)+Datenblatt!$E$28,IF($C742=15,(Datenblatt!$B$29*Übersicht!H742^3)+(Datenblatt!$C$29*Übersicht!H742^2)+(Datenblatt!$D$29*Übersicht!H742)+Datenblatt!$E$29,IF($C742=16,(Datenblatt!$B$30*Übersicht!H742^3)+(Datenblatt!$C$30*Übersicht!H742^2)+(Datenblatt!$D$30*Übersicht!H742)+Datenblatt!$E$30,IF($C742=12,(Datenblatt!$B$31*Übersicht!H742^3)+(Datenblatt!$C$31*Übersicht!H742^2)+(Datenblatt!$D$31*Übersicht!H742)+Datenblatt!$E$31,IF($C742=11,(Datenblatt!$B$32*Übersicht!H742^3)+(Datenblatt!$C$32*Übersicht!H742^2)+(Datenblatt!$D$32*Übersicht!H742)+Datenblatt!$E$32,0))))))))))))))))))))))))</f>
        <v>0</v>
      </c>
      <c r="N742">
        <f>IF(AND(H742="",C742=11),Datenblatt!$I$29,IF(AND(H742="",C742=12),Datenblatt!$I$29,IF(AND(H742="",C742=16),Datenblatt!$I$29,IF(AND(H742="",C742=15),Datenblatt!$I$29,IF(AND(H742="",C742=14),Datenblatt!$I$29,IF(AND(H742="",C742=13),Datenblatt!$I$29,IF(AND($C742=13,H742&gt;Datenblatt!$X$3),0,IF(AND($C742=14,H742&gt;Datenblatt!$X$4),0,IF(AND($C742=15,H742&gt;Datenblatt!$X$5),0,IF(AND($C742=16,H742&gt;Datenblatt!$X$6),0,IF(AND($C742=12,H742&gt;Datenblatt!$X$7),0,IF(AND($C742=11,H742&gt;Datenblatt!$X$8),0,IF(AND($C742=13,H742&lt;Datenblatt!$W$3),100,IF(AND($C742=14,H742&lt;Datenblatt!$W$4),100,IF(AND($C742=15,H742&lt;Datenblatt!$W$5),100,IF(AND($C742=16,H742&lt;Datenblatt!$W$6),100,IF(AND($C742=12,H742&lt;Datenblatt!$W$7),100,IF(AND($C742=11,H742&lt;Datenblatt!$W$8),100,IF($C742=13,(Datenblatt!$B$27*Übersicht!H742^3)+(Datenblatt!$C$27*Übersicht!H742^2)+(Datenblatt!$D$27*Übersicht!H742)+Datenblatt!$E$27,IF($C742=14,(Datenblatt!$B$28*Übersicht!H742^3)+(Datenblatt!$C$28*Übersicht!H742^2)+(Datenblatt!$D$28*Übersicht!H742)+Datenblatt!$E$28,IF($C742=15,(Datenblatt!$B$29*Übersicht!H742^3)+(Datenblatt!$C$29*Übersicht!H742^2)+(Datenblatt!$D$29*Übersicht!H742)+Datenblatt!$E$29,IF($C742=16,(Datenblatt!$B$30*Übersicht!H742^3)+(Datenblatt!$C$30*Übersicht!H742^2)+(Datenblatt!$D$30*Übersicht!H742)+Datenblatt!$E$30,IF($C742=12,(Datenblatt!$B$31*Übersicht!H742^3)+(Datenblatt!$C$31*Übersicht!H742^2)+(Datenblatt!$D$31*Übersicht!H742)+Datenblatt!$E$31,IF($C742=11,(Datenblatt!$B$32*Übersicht!H742^3)+(Datenblatt!$C$32*Übersicht!H742^2)+(Datenblatt!$D$32*Übersicht!H742)+Datenblatt!$E$32,0))))))))))))))))))))))))</f>
        <v>0</v>
      </c>
      <c r="O742" s="2" t="e">
        <f t="shared" si="44"/>
        <v>#DIV/0!</v>
      </c>
      <c r="P742" s="2" t="e">
        <f t="shared" si="45"/>
        <v>#DIV/0!</v>
      </c>
      <c r="R742" s="2"/>
      <c r="S742" s="2">
        <f>Datenblatt!$I$10</f>
        <v>62.816491055091916</v>
      </c>
      <c r="T742" s="2">
        <f>Datenblatt!$I$18</f>
        <v>62.379148900450787</v>
      </c>
      <c r="U742" s="2">
        <f>Datenblatt!$I$26</f>
        <v>55.885385458572635</v>
      </c>
      <c r="V742" s="2">
        <f>Datenblatt!$I$34</f>
        <v>60.727085155488531</v>
      </c>
      <c r="W742" s="7" t="e">
        <f t="shared" si="46"/>
        <v>#DIV/0!</v>
      </c>
      <c r="Y742" s="2">
        <f>Datenblatt!$I$5</f>
        <v>73.48733784597421</v>
      </c>
      <c r="Z742">
        <f>Datenblatt!$I$13</f>
        <v>79.926562848016317</v>
      </c>
      <c r="AA742">
        <f>Datenblatt!$I$21</f>
        <v>79.953620531215734</v>
      </c>
      <c r="AB742">
        <f>Datenblatt!$I$29</f>
        <v>70.851454876954847</v>
      </c>
      <c r="AC742">
        <f>Datenblatt!$I$37</f>
        <v>75.813025407742586</v>
      </c>
      <c r="AD742" s="7" t="e">
        <f t="shared" si="47"/>
        <v>#DIV/0!</v>
      </c>
    </row>
    <row r="743" spans="10:30" ht="19" x14ac:dyDescent="0.25">
      <c r="J743" s="3" t="e">
        <f>IF(AND($C743=13,Datenblatt!M743&lt;Datenblatt!$R$3),0,IF(AND($C743=14,Datenblatt!M743&lt;Datenblatt!$R$4),0,IF(AND($C743=15,Datenblatt!M743&lt;Datenblatt!$R$5),0,IF(AND($C743=16,Datenblatt!M743&lt;Datenblatt!$R$6),0,IF(AND($C743=12,Datenblatt!M743&lt;Datenblatt!$R$7),0,IF(AND($C743=11,Datenblatt!M743&lt;Datenblatt!$R$8),0,IF(AND($C743=13,Datenblatt!M743&gt;Datenblatt!$Q$3),100,IF(AND($C743=14,Datenblatt!M743&gt;Datenblatt!$Q$4),100,IF(AND($C743=15,Datenblatt!M743&gt;Datenblatt!$Q$5),100,IF(AND($C743=16,Datenblatt!M743&gt;Datenblatt!$Q$6),100,IF(AND($C743=12,Datenblatt!M743&gt;Datenblatt!$Q$7),100,IF(AND($C743=11,Datenblatt!M743&gt;Datenblatt!$Q$8),100,IF(Übersicht!$C743=13,Datenblatt!$B$3*Datenblatt!M743^3+Datenblatt!$C$3*Datenblatt!M743^2+Datenblatt!$D$3*Datenblatt!M743+Datenblatt!$E$3,IF(Übersicht!$C743=14,Datenblatt!$B$4*Datenblatt!M743^3+Datenblatt!$C$4*Datenblatt!M743^2+Datenblatt!$D$4*Datenblatt!M743+Datenblatt!$E$4,IF(Übersicht!$C743=15,Datenblatt!$B$5*Datenblatt!M743^3+Datenblatt!$C$5*Datenblatt!M743^2+Datenblatt!$D$5*Datenblatt!M743+Datenblatt!$E$5,IF(Übersicht!$C743=16,Datenblatt!$B$6*Datenblatt!M743^3+Datenblatt!$C$6*Datenblatt!M743^2+Datenblatt!$D$6*Datenblatt!M743+Datenblatt!$E$6,IF(Übersicht!$C743=12,Datenblatt!$B$7*Datenblatt!M743^3+Datenblatt!$C$7*Datenblatt!M743^2+Datenblatt!$D$7*Datenblatt!M743+Datenblatt!$E$7,IF(Übersicht!$C743=11,Datenblatt!$B$8*Datenblatt!M743^3+Datenblatt!$C$8*Datenblatt!M743^2+Datenblatt!$D$8*Datenblatt!M743+Datenblatt!$E$8,0))))))))))))))))))</f>
        <v>#DIV/0!</v>
      </c>
      <c r="K743" t="e">
        <f>IF(AND(Übersicht!$C743=13,Datenblatt!N743&lt;Datenblatt!$T$3),0,IF(AND(Übersicht!$C743=14,Datenblatt!N743&lt;Datenblatt!$T$4),0,IF(AND(Übersicht!$C743=15,Datenblatt!N743&lt;Datenblatt!$T$5),0,IF(AND(Übersicht!$C743=16,Datenblatt!N743&lt;Datenblatt!$T$6),0,IF(AND(Übersicht!$C743=12,Datenblatt!N743&lt;Datenblatt!$T$7),0,IF(AND(Übersicht!$C743=11,Datenblatt!N743&lt;Datenblatt!$T$8),0,IF(AND($C743=13,Datenblatt!N743&gt;Datenblatt!$S$3),100,IF(AND($C743=14,Datenblatt!N743&gt;Datenblatt!$S$4),100,IF(AND($C743=15,Datenblatt!N743&gt;Datenblatt!$S$5),100,IF(AND($C743=16,Datenblatt!N743&gt;Datenblatt!$S$6),100,IF(AND($C743=12,Datenblatt!N743&gt;Datenblatt!$S$7),100,IF(AND($C743=11,Datenblatt!N743&gt;Datenblatt!$S$8),100,IF(Übersicht!$C743=13,Datenblatt!$B$11*Datenblatt!N743^3+Datenblatt!$C$11*Datenblatt!N743^2+Datenblatt!$D$11*Datenblatt!N743+Datenblatt!$E$11,IF(Übersicht!$C743=14,Datenblatt!$B$12*Datenblatt!N743^3+Datenblatt!$C$12*Datenblatt!N743^2+Datenblatt!$D$12*Datenblatt!N743+Datenblatt!$E$12,IF(Übersicht!$C743=15,Datenblatt!$B$13*Datenblatt!N743^3+Datenblatt!$C$13*Datenblatt!N743^2+Datenblatt!$D$13*Datenblatt!N743+Datenblatt!$E$13,IF(Übersicht!$C743=16,Datenblatt!$B$14*Datenblatt!N743^3+Datenblatt!$C$14*Datenblatt!N743^2+Datenblatt!$D$14*Datenblatt!N743+Datenblatt!$E$14,IF(Übersicht!$C743=12,Datenblatt!$B$15*Datenblatt!N743^3+Datenblatt!$C$15*Datenblatt!N743^2+Datenblatt!$D$15*Datenblatt!N743+Datenblatt!$E$15,IF(Übersicht!$C743=11,Datenblatt!$B$16*Datenblatt!N743^3+Datenblatt!$C$16*Datenblatt!N743^2+Datenblatt!$D$16*Datenblatt!N743+Datenblatt!$E$16,0))))))))))))))))))</f>
        <v>#DIV/0!</v>
      </c>
      <c r="L743">
        <f>IF(AND($C743=13,G743&lt;Datenblatt!$V$3),0,IF(AND($C743=14,G743&lt;Datenblatt!$V$4),0,IF(AND($C743=15,G743&lt;Datenblatt!$V$5),0,IF(AND($C743=16,G743&lt;Datenblatt!$V$6),0,IF(AND($C743=12,G743&lt;Datenblatt!$V$7),0,IF(AND($C743=11,G743&lt;Datenblatt!$V$8),0,IF(AND($C743=13,G743&gt;Datenblatt!$U$3),100,IF(AND($C743=14,G743&gt;Datenblatt!$U$4),100,IF(AND($C743=15,G743&gt;Datenblatt!$U$5),100,IF(AND($C743=16,G743&gt;Datenblatt!$U$6),100,IF(AND($C743=12,G743&gt;Datenblatt!$U$7),100,IF(AND($C743=11,G743&gt;Datenblatt!$U$8),100,IF($C743=13,(Datenblatt!$B$19*Übersicht!G743^3)+(Datenblatt!$C$19*Übersicht!G743^2)+(Datenblatt!$D$19*Übersicht!G743)+Datenblatt!$E$19,IF($C743=14,(Datenblatt!$B$20*Übersicht!G743^3)+(Datenblatt!$C$20*Übersicht!G743^2)+(Datenblatt!$D$20*Übersicht!G743)+Datenblatt!$E$20,IF($C743=15,(Datenblatt!$B$21*Übersicht!G743^3)+(Datenblatt!$C$21*Übersicht!G743^2)+(Datenblatt!$D$21*Übersicht!G743)+Datenblatt!$E$21,IF($C743=16,(Datenblatt!$B$22*Übersicht!G743^3)+(Datenblatt!$C$22*Übersicht!G743^2)+(Datenblatt!$D$22*Übersicht!G743)+Datenblatt!$E$22,IF($C743=12,(Datenblatt!$B$23*Übersicht!G743^3)+(Datenblatt!$C$23*Übersicht!G743^2)+(Datenblatt!$D$23*Übersicht!G743)+Datenblatt!$E$23,IF($C743=11,(Datenblatt!$B$24*Übersicht!G743^3)+(Datenblatt!$C$24*Übersicht!G743^2)+(Datenblatt!$D$24*Übersicht!G743)+Datenblatt!$E$24,0))))))))))))))))))</f>
        <v>0</v>
      </c>
      <c r="M743">
        <f>IF(AND(H743="",C743=11),Datenblatt!$I$26,IF(AND(H743="",C743=12),Datenblatt!$I$26,IF(AND(H743="",C743=16),Datenblatt!$I$27,IF(AND(H743="",C743=15),Datenblatt!$I$26,IF(AND(H743="",C743=14),Datenblatt!$I$26,IF(AND(H743="",C743=13),Datenblatt!$I$26,IF(AND($C743=13,H743&gt;Datenblatt!$X$3),0,IF(AND($C743=14,H743&gt;Datenblatt!$X$4),0,IF(AND($C743=15,H743&gt;Datenblatt!$X$5),0,IF(AND($C743=16,H743&gt;Datenblatt!$X$6),0,IF(AND($C743=12,H743&gt;Datenblatt!$X$7),0,IF(AND($C743=11,H743&gt;Datenblatt!$X$8),0,IF(AND($C743=13,H743&lt;Datenblatt!$W$3),100,IF(AND($C743=14,H743&lt;Datenblatt!$W$4),100,IF(AND($C743=15,H743&lt;Datenblatt!$W$5),100,IF(AND($C743=16,H743&lt;Datenblatt!$W$6),100,IF(AND($C743=12,H743&lt;Datenblatt!$W$7),100,IF(AND($C743=11,H743&lt;Datenblatt!$W$8),100,IF($C743=13,(Datenblatt!$B$27*Übersicht!H743^3)+(Datenblatt!$C$27*Übersicht!H743^2)+(Datenblatt!$D$27*Übersicht!H743)+Datenblatt!$E$27,IF($C743=14,(Datenblatt!$B$28*Übersicht!H743^3)+(Datenblatt!$C$28*Übersicht!H743^2)+(Datenblatt!$D$28*Übersicht!H743)+Datenblatt!$E$28,IF($C743=15,(Datenblatt!$B$29*Übersicht!H743^3)+(Datenblatt!$C$29*Übersicht!H743^2)+(Datenblatt!$D$29*Übersicht!H743)+Datenblatt!$E$29,IF($C743=16,(Datenblatt!$B$30*Übersicht!H743^3)+(Datenblatt!$C$30*Übersicht!H743^2)+(Datenblatt!$D$30*Übersicht!H743)+Datenblatt!$E$30,IF($C743=12,(Datenblatt!$B$31*Übersicht!H743^3)+(Datenblatt!$C$31*Übersicht!H743^2)+(Datenblatt!$D$31*Übersicht!H743)+Datenblatt!$E$31,IF($C743=11,(Datenblatt!$B$32*Übersicht!H743^3)+(Datenblatt!$C$32*Übersicht!H743^2)+(Datenblatt!$D$32*Übersicht!H743)+Datenblatt!$E$32,0))))))))))))))))))))))))</f>
        <v>0</v>
      </c>
      <c r="N743">
        <f>IF(AND(H743="",C743=11),Datenblatt!$I$29,IF(AND(H743="",C743=12),Datenblatt!$I$29,IF(AND(H743="",C743=16),Datenblatt!$I$29,IF(AND(H743="",C743=15),Datenblatt!$I$29,IF(AND(H743="",C743=14),Datenblatt!$I$29,IF(AND(H743="",C743=13),Datenblatt!$I$29,IF(AND($C743=13,H743&gt;Datenblatt!$X$3),0,IF(AND($C743=14,H743&gt;Datenblatt!$X$4),0,IF(AND($C743=15,H743&gt;Datenblatt!$X$5),0,IF(AND($C743=16,H743&gt;Datenblatt!$X$6),0,IF(AND($C743=12,H743&gt;Datenblatt!$X$7),0,IF(AND($C743=11,H743&gt;Datenblatt!$X$8),0,IF(AND($C743=13,H743&lt;Datenblatt!$W$3),100,IF(AND($C743=14,H743&lt;Datenblatt!$W$4),100,IF(AND($C743=15,H743&lt;Datenblatt!$W$5),100,IF(AND($C743=16,H743&lt;Datenblatt!$W$6),100,IF(AND($C743=12,H743&lt;Datenblatt!$W$7),100,IF(AND($C743=11,H743&lt;Datenblatt!$W$8),100,IF($C743=13,(Datenblatt!$B$27*Übersicht!H743^3)+(Datenblatt!$C$27*Übersicht!H743^2)+(Datenblatt!$D$27*Übersicht!H743)+Datenblatt!$E$27,IF($C743=14,(Datenblatt!$B$28*Übersicht!H743^3)+(Datenblatt!$C$28*Übersicht!H743^2)+(Datenblatt!$D$28*Übersicht!H743)+Datenblatt!$E$28,IF($C743=15,(Datenblatt!$B$29*Übersicht!H743^3)+(Datenblatt!$C$29*Übersicht!H743^2)+(Datenblatt!$D$29*Übersicht!H743)+Datenblatt!$E$29,IF($C743=16,(Datenblatt!$B$30*Übersicht!H743^3)+(Datenblatt!$C$30*Übersicht!H743^2)+(Datenblatt!$D$30*Übersicht!H743)+Datenblatt!$E$30,IF($C743=12,(Datenblatt!$B$31*Übersicht!H743^3)+(Datenblatt!$C$31*Übersicht!H743^2)+(Datenblatt!$D$31*Übersicht!H743)+Datenblatt!$E$31,IF($C743=11,(Datenblatt!$B$32*Übersicht!H743^3)+(Datenblatt!$C$32*Übersicht!H743^2)+(Datenblatt!$D$32*Übersicht!H743)+Datenblatt!$E$32,0))))))))))))))))))))))))</f>
        <v>0</v>
      </c>
      <c r="O743" s="2" t="e">
        <f t="shared" si="44"/>
        <v>#DIV/0!</v>
      </c>
      <c r="P743" s="2" t="e">
        <f t="shared" si="45"/>
        <v>#DIV/0!</v>
      </c>
      <c r="R743" s="2"/>
      <c r="S743" s="2">
        <f>Datenblatt!$I$10</f>
        <v>62.816491055091916</v>
      </c>
      <c r="T743" s="2">
        <f>Datenblatt!$I$18</f>
        <v>62.379148900450787</v>
      </c>
      <c r="U743" s="2">
        <f>Datenblatt!$I$26</f>
        <v>55.885385458572635</v>
      </c>
      <c r="V743" s="2">
        <f>Datenblatt!$I$34</f>
        <v>60.727085155488531</v>
      </c>
      <c r="W743" s="7" t="e">
        <f t="shared" si="46"/>
        <v>#DIV/0!</v>
      </c>
      <c r="Y743" s="2">
        <f>Datenblatt!$I$5</f>
        <v>73.48733784597421</v>
      </c>
      <c r="Z743">
        <f>Datenblatt!$I$13</f>
        <v>79.926562848016317</v>
      </c>
      <c r="AA743">
        <f>Datenblatt!$I$21</f>
        <v>79.953620531215734</v>
      </c>
      <c r="AB743">
        <f>Datenblatt!$I$29</f>
        <v>70.851454876954847</v>
      </c>
      <c r="AC743">
        <f>Datenblatt!$I$37</f>
        <v>75.813025407742586</v>
      </c>
      <c r="AD743" s="7" t="e">
        <f t="shared" si="47"/>
        <v>#DIV/0!</v>
      </c>
    </row>
    <row r="744" spans="10:30" ht="19" x14ac:dyDescent="0.25">
      <c r="J744" s="3" t="e">
        <f>IF(AND($C744=13,Datenblatt!M744&lt;Datenblatt!$R$3),0,IF(AND($C744=14,Datenblatt!M744&lt;Datenblatt!$R$4),0,IF(AND($C744=15,Datenblatt!M744&lt;Datenblatt!$R$5),0,IF(AND($C744=16,Datenblatt!M744&lt;Datenblatt!$R$6),0,IF(AND($C744=12,Datenblatt!M744&lt;Datenblatt!$R$7),0,IF(AND($C744=11,Datenblatt!M744&lt;Datenblatt!$R$8),0,IF(AND($C744=13,Datenblatt!M744&gt;Datenblatt!$Q$3),100,IF(AND($C744=14,Datenblatt!M744&gt;Datenblatt!$Q$4),100,IF(AND($C744=15,Datenblatt!M744&gt;Datenblatt!$Q$5),100,IF(AND($C744=16,Datenblatt!M744&gt;Datenblatt!$Q$6),100,IF(AND($C744=12,Datenblatt!M744&gt;Datenblatt!$Q$7),100,IF(AND($C744=11,Datenblatt!M744&gt;Datenblatt!$Q$8),100,IF(Übersicht!$C744=13,Datenblatt!$B$3*Datenblatt!M744^3+Datenblatt!$C$3*Datenblatt!M744^2+Datenblatt!$D$3*Datenblatt!M744+Datenblatt!$E$3,IF(Übersicht!$C744=14,Datenblatt!$B$4*Datenblatt!M744^3+Datenblatt!$C$4*Datenblatt!M744^2+Datenblatt!$D$4*Datenblatt!M744+Datenblatt!$E$4,IF(Übersicht!$C744=15,Datenblatt!$B$5*Datenblatt!M744^3+Datenblatt!$C$5*Datenblatt!M744^2+Datenblatt!$D$5*Datenblatt!M744+Datenblatt!$E$5,IF(Übersicht!$C744=16,Datenblatt!$B$6*Datenblatt!M744^3+Datenblatt!$C$6*Datenblatt!M744^2+Datenblatt!$D$6*Datenblatt!M744+Datenblatt!$E$6,IF(Übersicht!$C744=12,Datenblatt!$B$7*Datenblatt!M744^3+Datenblatt!$C$7*Datenblatt!M744^2+Datenblatt!$D$7*Datenblatt!M744+Datenblatt!$E$7,IF(Übersicht!$C744=11,Datenblatt!$B$8*Datenblatt!M744^3+Datenblatt!$C$8*Datenblatt!M744^2+Datenblatt!$D$8*Datenblatt!M744+Datenblatt!$E$8,0))))))))))))))))))</f>
        <v>#DIV/0!</v>
      </c>
      <c r="K744" t="e">
        <f>IF(AND(Übersicht!$C744=13,Datenblatt!N744&lt;Datenblatt!$T$3),0,IF(AND(Übersicht!$C744=14,Datenblatt!N744&lt;Datenblatt!$T$4),0,IF(AND(Übersicht!$C744=15,Datenblatt!N744&lt;Datenblatt!$T$5),0,IF(AND(Übersicht!$C744=16,Datenblatt!N744&lt;Datenblatt!$T$6),0,IF(AND(Übersicht!$C744=12,Datenblatt!N744&lt;Datenblatt!$T$7),0,IF(AND(Übersicht!$C744=11,Datenblatt!N744&lt;Datenblatt!$T$8),0,IF(AND($C744=13,Datenblatt!N744&gt;Datenblatt!$S$3),100,IF(AND($C744=14,Datenblatt!N744&gt;Datenblatt!$S$4),100,IF(AND($C744=15,Datenblatt!N744&gt;Datenblatt!$S$5),100,IF(AND($C744=16,Datenblatt!N744&gt;Datenblatt!$S$6),100,IF(AND($C744=12,Datenblatt!N744&gt;Datenblatt!$S$7),100,IF(AND($C744=11,Datenblatt!N744&gt;Datenblatt!$S$8),100,IF(Übersicht!$C744=13,Datenblatt!$B$11*Datenblatt!N744^3+Datenblatt!$C$11*Datenblatt!N744^2+Datenblatt!$D$11*Datenblatt!N744+Datenblatt!$E$11,IF(Übersicht!$C744=14,Datenblatt!$B$12*Datenblatt!N744^3+Datenblatt!$C$12*Datenblatt!N744^2+Datenblatt!$D$12*Datenblatt!N744+Datenblatt!$E$12,IF(Übersicht!$C744=15,Datenblatt!$B$13*Datenblatt!N744^3+Datenblatt!$C$13*Datenblatt!N744^2+Datenblatt!$D$13*Datenblatt!N744+Datenblatt!$E$13,IF(Übersicht!$C744=16,Datenblatt!$B$14*Datenblatt!N744^3+Datenblatt!$C$14*Datenblatt!N744^2+Datenblatt!$D$14*Datenblatt!N744+Datenblatt!$E$14,IF(Übersicht!$C744=12,Datenblatt!$B$15*Datenblatt!N744^3+Datenblatt!$C$15*Datenblatt!N744^2+Datenblatt!$D$15*Datenblatt!N744+Datenblatt!$E$15,IF(Übersicht!$C744=11,Datenblatt!$B$16*Datenblatt!N744^3+Datenblatt!$C$16*Datenblatt!N744^2+Datenblatt!$D$16*Datenblatt!N744+Datenblatt!$E$16,0))))))))))))))))))</f>
        <v>#DIV/0!</v>
      </c>
      <c r="L744">
        <f>IF(AND($C744=13,G744&lt;Datenblatt!$V$3),0,IF(AND($C744=14,G744&lt;Datenblatt!$V$4),0,IF(AND($C744=15,G744&lt;Datenblatt!$V$5),0,IF(AND($C744=16,G744&lt;Datenblatt!$V$6),0,IF(AND($C744=12,G744&lt;Datenblatt!$V$7),0,IF(AND($C744=11,G744&lt;Datenblatt!$V$8),0,IF(AND($C744=13,G744&gt;Datenblatt!$U$3),100,IF(AND($C744=14,G744&gt;Datenblatt!$U$4),100,IF(AND($C744=15,G744&gt;Datenblatt!$U$5),100,IF(AND($C744=16,G744&gt;Datenblatt!$U$6),100,IF(AND($C744=12,G744&gt;Datenblatt!$U$7),100,IF(AND($C744=11,G744&gt;Datenblatt!$U$8),100,IF($C744=13,(Datenblatt!$B$19*Übersicht!G744^3)+(Datenblatt!$C$19*Übersicht!G744^2)+(Datenblatt!$D$19*Übersicht!G744)+Datenblatt!$E$19,IF($C744=14,(Datenblatt!$B$20*Übersicht!G744^3)+(Datenblatt!$C$20*Übersicht!G744^2)+(Datenblatt!$D$20*Übersicht!G744)+Datenblatt!$E$20,IF($C744=15,(Datenblatt!$B$21*Übersicht!G744^3)+(Datenblatt!$C$21*Übersicht!G744^2)+(Datenblatt!$D$21*Übersicht!G744)+Datenblatt!$E$21,IF($C744=16,(Datenblatt!$B$22*Übersicht!G744^3)+(Datenblatt!$C$22*Übersicht!G744^2)+(Datenblatt!$D$22*Übersicht!G744)+Datenblatt!$E$22,IF($C744=12,(Datenblatt!$B$23*Übersicht!G744^3)+(Datenblatt!$C$23*Übersicht!G744^2)+(Datenblatt!$D$23*Übersicht!G744)+Datenblatt!$E$23,IF($C744=11,(Datenblatt!$B$24*Übersicht!G744^3)+(Datenblatt!$C$24*Übersicht!G744^2)+(Datenblatt!$D$24*Übersicht!G744)+Datenblatt!$E$24,0))))))))))))))))))</f>
        <v>0</v>
      </c>
      <c r="M744">
        <f>IF(AND(H744="",C744=11),Datenblatt!$I$26,IF(AND(H744="",C744=12),Datenblatt!$I$26,IF(AND(H744="",C744=16),Datenblatt!$I$27,IF(AND(H744="",C744=15),Datenblatt!$I$26,IF(AND(H744="",C744=14),Datenblatt!$I$26,IF(AND(H744="",C744=13),Datenblatt!$I$26,IF(AND($C744=13,H744&gt;Datenblatt!$X$3),0,IF(AND($C744=14,H744&gt;Datenblatt!$X$4),0,IF(AND($C744=15,H744&gt;Datenblatt!$X$5),0,IF(AND($C744=16,H744&gt;Datenblatt!$X$6),0,IF(AND($C744=12,H744&gt;Datenblatt!$X$7),0,IF(AND($C744=11,H744&gt;Datenblatt!$X$8),0,IF(AND($C744=13,H744&lt;Datenblatt!$W$3),100,IF(AND($C744=14,H744&lt;Datenblatt!$W$4),100,IF(AND($C744=15,H744&lt;Datenblatt!$W$5),100,IF(AND($C744=16,H744&lt;Datenblatt!$W$6),100,IF(AND($C744=12,H744&lt;Datenblatt!$W$7),100,IF(AND($C744=11,H744&lt;Datenblatt!$W$8),100,IF($C744=13,(Datenblatt!$B$27*Übersicht!H744^3)+(Datenblatt!$C$27*Übersicht!H744^2)+(Datenblatt!$D$27*Übersicht!H744)+Datenblatt!$E$27,IF($C744=14,(Datenblatt!$B$28*Übersicht!H744^3)+(Datenblatt!$C$28*Übersicht!H744^2)+(Datenblatt!$D$28*Übersicht!H744)+Datenblatt!$E$28,IF($C744=15,(Datenblatt!$B$29*Übersicht!H744^3)+(Datenblatt!$C$29*Übersicht!H744^2)+(Datenblatt!$D$29*Übersicht!H744)+Datenblatt!$E$29,IF($C744=16,(Datenblatt!$B$30*Übersicht!H744^3)+(Datenblatt!$C$30*Übersicht!H744^2)+(Datenblatt!$D$30*Übersicht!H744)+Datenblatt!$E$30,IF($C744=12,(Datenblatt!$B$31*Übersicht!H744^3)+(Datenblatt!$C$31*Übersicht!H744^2)+(Datenblatt!$D$31*Übersicht!H744)+Datenblatt!$E$31,IF($C744=11,(Datenblatt!$B$32*Übersicht!H744^3)+(Datenblatt!$C$32*Übersicht!H744^2)+(Datenblatt!$D$32*Übersicht!H744)+Datenblatt!$E$32,0))))))))))))))))))))))))</f>
        <v>0</v>
      </c>
      <c r="N744">
        <f>IF(AND(H744="",C744=11),Datenblatt!$I$29,IF(AND(H744="",C744=12),Datenblatt!$I$29,IF(AND(H744="",C744=16),Datenblatt!$I$29,IF(AND(H744="",C744=15),Datenblatt!$I$29,IF(AND(H744="",C744=14),Datenblatt!$I$29,IF(AND(H744="",C744=13),Datenblatt!$I$29,IF(AND($C744=13,H744&gt;Datenblatt!$X$3),0,IF(AND($C744=14,H744&gt;Datenblatt!$X$4),0,IF(AND($C744=15,H744&gt;Datenblatt!$X$5),0,IF(AND($C744=16,H744&gt;Datenblatt!$X$6),0,IF(AND($C744=12,H744&gt;Datenblatt!$X$7),0,IF(AND($C744=11,H744&gt;Datenblatt!$X$8),0,IF(AND($C744=13,H744&lt;Datenblatt!$W$3),100,IF(AND($C744=14,H744&lt;Datenblatt!$W$4),100,IF(AND($C744=15,H744&lt;Datenblatt!$W$5),100,IF(AND($C744=16,H744&lt;Datenblatt!$W$6),100,IF(AND($C744=12,H744&lt;Datenblatt!$W$7),100,IF(AND($C744=11,H744&lt;Datenblatt!$W$8),100,IF($C744=13,(Datenblatt!$B$27*Übersicht!H744^3)+(Datenblatt!$C$27*Übersicht!H744^2)+(Datenblatt!$D$27*Übersicht!H744)+Datenblatt!$E$27,IF($C744=14,(Datenblatt!$B$28*Übersicht!H744^3)+(Datenblatt!$C$28*Übersicht!H744^2)+(Datenblatt!$D$28*Übersicht!H744)+Datenblatt!$E$28,IF($C744=15,(Datenblatt!$B$29*Übersicht!H744^3)+(Datenblatt!$C$29*Übersicht!H744^2)+(Datenblatt!$D$29*Übersicht!H744)+Datenblatt!$E$29,IF($C744=16,(Datenblatt!$B$30*Übersicht!H744^3)+(Datenblatt!$C$30*Übersicht!H744^2)+(Datenblatt!$D$30*Übersicht!H744)+Datenblatt!$E$30,IF($C744=12,(Datenblatt!$B$31*Übersicht!H744^3)+(Datenblatt!$C$31*Übersicht!H744^2)+(Datenblatt!$D$31*Übersicht!H744)+Datenblatt!$E$31,IF($C744=11,(Datenblatt!$B$32*Übersicht!H744^3)+(Datenblatt!$C$32*Übersicht!H744^2)+(Datenblatt!$D$32*Übersicht!H744)+Datenblatt!$E$32,0))))))))))))))))))))))))</f>
        <v>0</v>
      </c>
      <c r="O744" s="2" t="e">
        <f t="shared" si="44"/>
        <v>#DIV/0!</v>
      </c>
      <c r="P744" s="2" t="e">
        <f t="shared" si="45"/>
        <v>#DIV/0!</v>
      </c>
      <c r="R744" s="2"/>
      <c r="S744" s="2">
        <f>Datenblatt!$I$10</f>
        <v>62.816491055091916</v>
      </c>
      <c r="T744" s="2">
        <f>Datenblatt!$I$18</f>
        <v>62.379148900450787</v>
      </c>
      <c r="U744" s="2">
        <f>Datenblatt!$I$26</f>
        <v>55.885385458572635</v>
      </c>
      <c r="V744" s="2">
        <f>Datenblatt!$I$34</f>
        <v>60.727085155488531</v>
      </c>
      <c r="W744" s="7" t="e">
        <f t="shared" si="46"/>
        <v>#DIV/0!</v>
      </c>
      <c r="Y744" s="2">
        <f>Datenblatt!$I$5</f>
        <v>73.48733784597421</v>
      </c>
      <c r="Z744">
        <f>Datenblatt!$I$13</f>
        <v>79.926562848016317</v>
      </c>
      <c r="AA744">
        <f>Datenblatt!$I$21</f>
        <v>79.953620531215734</v>
      </c>
      <c r="AB744">
        <f>Datenblatt!$I$29</f>
        <v>70.851454876954847</v>
      </c>
      <c r="AC744">
        <f>Datenblatt!$I$37</f>
        <v>75.813025407742586</v>
      </c>
      <c r="AD744" s="7" t="e">
        <f t="shared" si="47"/>
        <v>#DIV/0!</v>
      </c>
    </row>
    <row r="745" spans="10:30" ht="19" x14ac:dyDescent="0.25">
      <c r="J745" s="3" t="e">
        <f>IF(AND($C745=13,Datenblatt!M745&lt;Datenblatt!$R$3),0,IF(AND($C745=14,Datenblatt!M745&lt;Datenblatt!$R$4),0,IF(AND($C745=15,Datenblatt!M745&lt;Datenblatt!$R$5),0,IF(AND($C745=16,Datenblatt!M745&lt;Datenblatt!$R$6),0,IF(AND($C745=12,Datenblatt!M745&lt;Datenblatt!$R$7),0,IF(AND($C745=11,Datenblatt!M745&lt;Datenblatt!$R$8),0,IF(AND($C745=13,Datenblatt!M745&gt;Datenblatt!$Q$3),100,IF(AND($C745=14,Datenblatt!M745&gt;Datenblatt!$Q$4),100,IF(AND($C745=15,Datenblatt!M745&gt;Datenblatt!$Q$5),100,IF(AND($C745=16,Datenblatt!M745&gt;Datenblatt!$Q$6),100,IF(AND($C745=12,Datenblatt!M745&gt;Datenblatt!$Q$7),100,IF(AND($C745=11,Datenblatt!M745&gt;Datenblatt!$Q$8),100,IF(Übersicht!$C745=13,Datenblatt!$B$3*Datenblatt!M745^3+Datenblatt!$C$3*Datenblatt!M745^2+Datenblatt!$D$3*Datenblatt!M745+Datenblatt!$E$3,IF(Übersicht!$C745=14,Datenblatt!$B$4*Datenblatt!M745^3+Datenblatt!$C$4*Datenblatt!M745^2+Datenblatt!$D$4*Datenblatt!M745+Datenblatt!$E$4,IF(Übersicht!$C745=15,Datenblatt!$B$5*Datenblatt!M745^3+Datenblatt!$C$5*Datenblatt!M745^2+Datenblatt!$D$5*Datenblatt!M745+Datenblatt!$E$5,IF(Übersicht!$C745=16,Datenblatt!$B$6*Datenblatt!M745^3+Datenblatt!$C$6*Datenblatt!M745^2+Datenblatt!$D$6*Datenblatt!M745+Datenblatt!$E$6,IF(Übersicht!$C745=12,Datenblatt!$B$7*Datenblatt!M745^3+Datenblatt!$C$7*Datenblatt!M745^2+Datenblatt!$D$7*Datenblatt!M745+Datenblatt!$E$7,IF(Übersicht!$C745=11,Datenblatt!$B$8*Datenblatt!M745^3+Datenblatt!$C$8*Datenblatt!M745^2+Datenblatt!$D$8*Datenblatt!M745+Datenblatt!$E$8,0))))))))))))))))))</f>
        <v>#DIV/0!</v>
      </c>
      <c r="K745" t="e">
        <f>IF(AND(Übersicht!$C745=13,Datenblatt!N745&lt;Datenblatt!$T$3),0,IF(AND(Übersicht!$C745=14,Datenblatt!N745&lt;Datenblatt!$T$4),0,IF(AND(Übersicht!$C745=15,Datenblatt!N745&lt;Datenblatt!$T$5),0,IF(AND(Übersicht!$C745=16,Datenblatt!N745&lt;Datenblatt!$T$6),0,IF(AND(Übersicht!$C745=12,Datenblatt!N745&lt;Datenblatt!$T$7),0,IF(AND(Übersicht!$C745=11,Datenblatt!N745&lt;Datenblatt!$T$8),0,IF(AND($C745=13,Datenblatt!N745&gt;Datenblatt!$S$3),100,IF(AND($C745=14,Datenblatt!N745&gt;Datenblatt!$S$4),100,IF(AND($C745=15,Datenblatt!N745&gt;Datenblatt!$S$5),100,IF(AND($C745=16,Datenblatt!N745&gt;Datenblatt!$S$6),100,IF(AND($C745=12,Datenblatt!N745&gt;Datenblatt!$S$7),100,IF(AND($C745=11,Datenblatt!N745&gt;Datenblatt!$S$8),100,IF(Übersicht!$C745=13,Datenblatt!$B$11*Datenblatt!N745^3+Datenblatt!$C$11*Datenblatt!N745^2+Datenblatt!$D$11*Datenblatt!N745+Datenblatt!$E$11,IF(Übersicht!$C745=14,Datenblatt!$B$12*Datenblatt!N745^3+Datenblatt!$C$12*Datenblatt!N745^2+Datenblatt!$D$12*Datenblatt!N745+Datenblatt!$E$12,IF(Übersicht!$C745=15,Datenblatt!$B$13*Datenblatt!N745^3+Datenblatt!$C$13*Datenblatt!N745^2+Datenblatt!$D$13*Datenblatt!N745+Datenblatt!$E$13,IF(Übersicht!$C745=16,Datenblatt!$B$14*Datenblatt!N745^3+Datenblatt!$C$14*Datenblatt!N745^2+Datenblatt!$D$14*Datenblatt!N745+Datenblatt!$E$14,IF(Übersicht!$C745=12,Datenblatt!$B$15*Datenblatt!N745^3+Datenblatt!$C$15*Datenblatt!N745^2+Datenblatt!$D$15*Datenblatt!N745+Datenblatt!$E$15,IF(Übersicht!$C745=11,Datenblatt!$B$16*Datenblatt!N745^3+Datenblatt!$C$16*Datenblatt!N745^2+Datenblatt!$D$16*Datenblatt!N745+Datenblatt!$E$16,0))))))))))))))))))</f>
        <v>#DIV/0!</v>
      </c>
      <c r="L745">
        <f>IF(AND($C745=13,G745&lt;Datenblatt!$V$3),0,IF(AND($C745=14,G745&lt;Datenblatt!$V$4),0,IF(AND($C745=15,G745&lt;Datenblatt!$V$5),0,IF(AND($C745=16,G745&lt;Datenblatt!$V$6),0,IF(AND($C745=12,G745&lt;Datenblatt!$V$7),0,IF(AND($C745=11,G745&lt;Datenblatt!$V$8),0,IF(AND($C745=13,G745&gt;Datenblatt!$U$3),100,IF(AND($C745=14,G745&gt;Datenblatt!$U$4),100,IF(AND($C745=15,G745&gt;Datenblatt!$U$5),100,IF(AND($C745=16,G745&gt;Datenblatt!$U$6),100,IF(AND($C745=12,G745&gt;Datenblatt!$U$7),100,IF(AND($C745=11,G745&gt;Datenblatt!$U$8),100,IF($C745=13,(Datenblatt!$B$19*Übersicht!G745^3)+(Datenblatt!$C$19*Übersicht!G745^2)+(Datenblatt!$D$19*Übersicht!G745)+Datenblatt!$E$19,IF($C745=14,(Datenblatt!$B$20*Übersicht!G745^3)+(Datenblatt!$C$20*Übersicht!G745^2)+(Datenblatt!$D$20*Übersicht!G745)+Datenblatt!$E$20,IF($C745=15,(Datenblatt!$B$21*Übersicht!G745^3)+(Datenblatt!$C$21*Übersicht!G745^2)+(Datenblatt!$D$21*Übersicht!G745)+Datenblatt!$E$21,IF($C745=16,(Datenblatt!$B$22*Übersicht!G745^3)+(Datenblatt!$C$22*Übersicht!G745^2)+(Datenblatt!$D$22*Übersicht!G745)+Datenblatt!$E$22,IF($C745=12,(Datenblatt!$B$23*Übersicht!G745^3)+(Datenblatt!$C$23*Übersicht!G745^2)+(Datenblatt!$D$23*Übersicht!G745)+Datenblatt!$E$23,IF($C745=11,(Datenblatt!$B$24*Übersicht!G745^3)+(Datenblatt!$C$24*Übersicht!G745^2)+(Datenblatt!$D$24*Übersicht!G745)+Datenblatt!$E$24,0))))))))))))))))))</f>
        <v>0</v>
      </c>
      <c r="M745">
        <f>IF(AND(H745="",C745=11),Datenblatt!$I$26,IF(AND(H745="",C745=12),Datenblatt!$I$26,IF(AND(H745="",C745=16),Datenblatt!$I$27,IF(AND(H745="",C745=15),Datenblatt!$I$26,IF(AND(H745="",C745=14),Datenblatt!$I$26,IF(AND(H745="",C745=13),Datenblatt!$I$26,IF(AND($C745=13,H745&gt;Datenblatt!$X$3),0,IF(AND($C745=14,H745&gt;Datenblatt!$X$4),0,IF(AND($C745=15,H745&gt;Datenblatt!$X$5),0,IF(AND($C745=16,H745&gt;Datenblatt!$X$6),0,IF(AND($C745=12,H745&gt;Datenblatt!$X$7),0,IF(AND($C745=11,H745&gt;Datenblatt!$X$8),0,IF(AND($C745=13,H745&lt;Datenblatt!$W$3),100,IF(AND($C745=14,H745&lt;Datenblatt!$W$4),100,IF(AND($C745=15,H745&lt;Datenblatt!$W$5),100,IF(AND($C745=16,H745&lt;Datenblatt!$W$6),100,IF(AND($C745=12,H745&lt;Datenblatt!$W$7),100,IF(AND($C745=11,H745&lt;Datenblatt!$W$8),100,IF($C745=13,(Datenblatt!$B$27*Übersicht!H745^3)+(Datenblatt!$C$27*Übersicht!H745^2)+(Datenblatt!$D$27*Übersicht!H745)+Datenblatt!$E$27,IF($C745=14,(Datenblatt!$B$28*Übersicht!H745^3)+(Datenblatt!$C$28*Übersicht!H745^2)+(Datenblatt!$D$28*Übersicht!H745)+Datenblatt!$E$28,IF($C745=15,(Datenblatt!$B$29*Übersicht!H745^3)+(Datenblatt!$C$29*Übersicht!H745^2)+(Datenblatt!$D$29*Übersicht!H745)+Datenblatt!$E$29,IF($C745=16,(Datenblatt!$B$30*Übersicht!H745^3)+(Datenblatt!$C$30*Übersicht!H745^2)+(Datenblatt!$D$30*Übersicht!H745)+Datenblatt!$E$30,IF($C745=12,(Datenblatt!$B$31*Übersicht!H745^3)+(Datenblatt!$C$31*Übersicht!H745^2)+(Datenblatt!$D$31*Übersicht!H745)+Datenblatt!$E$31,IF($C745=11,(Datenblatt!$B$32*Übersicht!H745^3)+(Datenblatt!$C$32*Übersicht!H745^2)+(Datenblatt!$D$32*Übersicht!H745)+Datenblatt!$E$32,0))))))))))))))))))))))))</f>
        <v>0</v>
      </c>
      <c r="N745">
        <f>IF(AND(H745="",C745=11),Datenblatt!$I$29,IF(AND(H745="",C745=12),Datenblatt!$I$29,IF(AND(H745="",C745=16),Datenblatt!$I$29,IF(AND(H745="",C745=15),Datenblatt!$I$29,IF(AND(H745="",C745=14),Datenblatt!$I$29,IF(AND(H745="",C745=13),Datenblatt!$I$29,IF(AND($C745=13,H745&gt;Datenblatt!$X$3),0,IF(AND($C745=14,H745&gt;Datenblatt!$X$4),0,IF(AND($C745=15,H745&gt;Datenblatt!$X$5),0,IF(AND($C745=16,H745&gt;Datenblatt!$X$6),0,IF(AND($C745=12,H745&gt;Datenblatt!$X$7),0,IF(AND($C745=11,H745&gt;Datenblatt!$X$8),0,IF(AND($C745=13,H745&lt;Datenblatt!$W$3),100,IF(AND($C745=14,H745&lt;Datenblatt!$W$4),100,IF(AND($C745=15,H745&lt;Datenblatt!$W$5),100,IF(AND($C745=16,H745&lt;Datenblatt!$W$6),100,IF(AND($C745=12,H745&lt;Datenblatt!$W$7),100,IF(AND($C745=11,H745&lt;Datenblatt!$W$8),100,IF($C745=13,(Datenblatt!$B$27*Übersicht!H745^3)+(Datenblatt!$C$27*Übersicht!H745^2)+(Datenblatt!$D$27*Übersicht!H745)+Datenblatt!$E$27,IF($C745=14,(Datenblatt!$B$28*Übersicht!H745^3)+(Datenblatt!$C$28*Übersicht!H745^2)+(Datenblatt!$D$28*Übersicht!H745)+Datenblatt!$E$28,IF($C745=15,(Datenblatt!$B$29*Übersicht!H745^3)+(Datenblatt!$C$29*Übersicht!H745^2)+(Datenblatt!$D$29*Übersicht!H745)+Datenblatt!$E$29,IF($C745=16,(Datenblatt!$B$30*Übersicht!H745^3)+(Datenblatt!$C$30*Übersicht!H745^2)+(Datenblatt!$D$30*Übersicht!H745)+Datenblatt!$E$30,IF($C745=12,(Datenblatt!$B$31*Übersicht!H745^3)+(Datenblatt!$C$31*Übersicht!H745^2)+(Datenblatt!$D$31*Übersicht!H745)+Datenblatt!$E$31,IF($C745=11,(Datenblatt!$B$32*Übersicht!H745^3)+(Datenblatt!$C$32*Übersicht!H745^2)+(Datenblatt!$D$32*Übersicht!H745)+Datenblatt!$E$32,0))))))))))))))))))))))))</f>
        <v>0</v>
      </c>
      <c r="O745" s="2" t="e">
        <f t="shared" si="44"/>
        <v>#DIV/0!</v>
      </c>
      <c r="P745" s="2" t="e">
        <f t="shared" si="45"/>
        <v>#DIV/0!</v>
      </c>
      <c r="R745" s="2"/>
      <c r="S745" s="2">
        <f>Datenblatt!$I$10</f>
        <v>62.816491055091916</v>
      </c>
      <c r="T745" s="2">
        <f>Datenblatt!$I$18</f>
        <v>62.379148900450787</v>
      </c>
      <c r="U745" s="2">
        <f>Datenblatt!$I$26</f>
        <v>55.885385458572635</v>
      </c>
      <c r="V745" s="2">
        <f>Datenblatt!$I$34</f>
        <v>60.727085155488531</v>
      </c>
      <c r="W745" s="7" t="e">
        <f t="shared" si="46"/>
        <v>#DIV/0!</v>
      </c>
      <c r="Y745" s="2">
        <f>Datenblatt!$I$5</f>
        <v>73.48733784597421</v>
      </c>
      <c r="Z745">
        <f>Datenblatt!$I$13</f>
        <v>79.926562848016317</v>
      </c>
      <c r="AA745">
        <f>Datenblatt!$I$21</f>
        <v>79.953620531215734</v>
      </c>
      <c r="AB745">
        <f>Datenblatt!$I$29</f>
        <v>70.851454876954847</v>
      </c>
      <c r="AC745">
        <f>Datenblatt!$I$37</f>
        <v>75.813025407742586</v>
      </c>
      <c r="AD745" s="7" t="e">
        <f t="shared" si="47"/>
        <v>#DIV/0!</v>
      </c>
    </row>
    <row r="746" spans="10:30" ht="19" x14ac:dyDescent="0.25">
      <c r="J746" s="3" t="e">
        <f>IF(AND($C746=13,Datenblatt!M746&lt;Datenblatt!$R$3),0,IF(AND($C746=14,Datenblatt!M746&lt;Datenblatt!$R$4),0,IF(AND($C746=15,Datenblatt!M746&lt;Datenblatt!$R$5),0,IF(AND($C746=16,Datenblatt!M746&lt;Datenblatt!$R$6),0,IF(AND($C746=12,Datenblatt!M746&lt;Datenblatt!$R$7),0,IF(AND($C746=11,Datenblatt!M746&lt;Datenblatt!$R$8),0,IF(AND($C746=13,Datenblatt!M746&gt;Datenblatt!$Q$3),100,IF(AND($C746=14,Datenblatt!M746&gt;Datenblatt!$Q$4),100,IF(AND($C746=15,Datenblatt!M746&gt;Datenblatt!$Q$5),100,IF(AND($C746=16,Datenblatt!M746&gt;Datenblatt!$Q$6),100,IF(AND($C746=12,Datenblatt!M746&gt;Datenblatt!$Q$7),100,IF(AND($C746=11,Datenblatt!M746&gt;Datenblatt!$Q$8),100,IF(Übersicht!$C746=13,Datenblatt!$B$3*Datenblatt!M746^3+Datenblatt!$C$3*Datenblatt!M746^2+Datenblatt!$D$3*Datenblatt!M746+Datenblatt!$E$3,IF(Übersicht!$C746=14,Datenblatt!$B$4*Datenblatt!M746^3+Datenblatt!$C$4*Datenblatt!M746^2+Datenblatt!$D$4*Datenblatt!M746+Datenblatt!$E$4,IF(Übersicht!$C746=15,Datenblatt!$B$5*Datenblatt!M746^3+Datenblatt!$C$5*Datenblatt!M746^2+Datenblatt!$D$5*Datenblatt!M746+Datenblatt!$E$5,IF(Übersicht!$C746=16,Datenblatt!$B$6*Datenblatt!M746^3+Datenblatt!$C$6*Datenblatt!M746^2+Datenblatt!$D$6*Datenblatt!M746+Datenblatt!$E$6,IF(Übersicht!$C746=12,Datenblatt!$B$7*Datenblatt!M746^3+Datenblatt!$C$7*Datenblatt!M746^2+Datenblatt!$D$7*Datenblatt!M746+Datenblatt!$E$7,IF(Übersicht!$C746=11,Datenblatt!$B$8*Datenblatt!M746^3+Datenblatt!$C$8*Datenblatt!M746^2+Datenblatt!$D$8*Datenblatt!M746+Datenblatt!$E$8,0))))))))))))))))))</f>
        <v>#DIV/0!</v>
      </c>
      <c r="K746" t="e">
        <f>IF(AND(Übersicht!$C746=13,Datenblatt!N746&lt;Datenblatt!$T$3),0,IF(AND(Übersicht!$C746=14,Datenblatt!N746&lt;Datenblatt!$T$4),0,IF(AND(Übersicht!$C746=15,Datenblatt!N746&lt;Datenblatt!$T$5),0,IF(AND(Übersicht!$C746=16,Datenblatt!N746&lt;Datenblatt!$T$6),0,IF(AND(Übersicht!$C746=12,Datenblatt!N746&lt;Datenblatt!$T$7),0,IF(AND(Übersicht!$C746=11,Datenblatt!N746&lt;Datenblatt!$T$8),0,IF(AND($C746=13,Datenblatt!N746&gt;Datenblatt!$S$3),100,IF(AND($C746=14,Datenblatt!N746&gt;Datenblatt!$S$4),100,IF(AND($C746=15,Datenblatt!N746&gt;Datenblatt!$S$5),100,IF(AND($C746=16,Datenblatt!N746&gt;Datenblatt!$S$6),100,IF(AND($C746=12,Datenblatt!N746&gt;Datenblatt!$S$7),100,IF(AND($C746=11,Datenblatt!N746&gt;Datenblatt!$S$8),100,IF(Übersicht!$C746=13,Datenblatt!$B$11*Datenblatt!N746^3+Datenblatt!$C$11*Datenblatt!N746^2+Datenblatt!$D$11*Datenblatt!N746+Datenblatt!$E$11,IF(Übersicht!$C746=14,Datenblatt!$B$12*Datenblatt!N746^3+Datenblatt!$C$12*Datenblatt!N746^2+Datenblatt!$D$12*Datenblatt!N746+Datenblatt!$E$12,IF(Übersicht!$C746=15,Datenblatt!$B$13*Datenblatt!N746^3+Datenblatt!$C$13*Datenblatt!N746^2+Datenblatt!$D$13*Datenblatt!N746+Datenblatt!$E$13,IF(Übersicht!$C746=16,Datenblatt!$B$14*Datenblatt!N746^3+Datenblatt!$C$14*Datenblatt!N746^2+Datenblatt!$D$14*Datenblatt!N746+Datenblatt!$E$14,IF(Übersicht!$C746=12,Datenblatt!$B$15*Datenblatt!N746^3+Datenblatt!$C$15*Datenblatt!N746^2+Datenblatt!$D$15*Datenblatt!N746+Datenblatt!$E$15,IF(Übersicht!$C746=11,Datenblatt!$B$16*Datenblatt!N746^3+Datenblatt!$C$16*Datenblatt!N746^2+Datenblatt!$D$16*Datenblatt!N746+Datenblatt!$E$16,0))))))))))))))))))</f>
        <v>#DIV/0!</v>
      </c>
      <c r="L746">
        <f>IF(AND($C746=13,G746&lt;Datenblatt!$V$3),0,IF(AND($C746=14,G746&lt;Datenblatt!$V$4),0,IF(AND($C746=15,G746&lt;Datenblatt!$V$5),0,IF(AND($C746=16,G746&lt;Datenblatt!$V$6),0,IF(AND($C746=12,G746&lt;Datenblatt!$V$7),0,IF(AND($C746=11,G746&lt;Datenblatt!$V$8),0,IF(AND($C746=13,G746&gt;Datenblatt!$U$3),100,IF(AND($C746=14,G746&gt;Datenblatt!$U$4),100,IF(AND($C746=15,G746&gt;Datenblatt!$U$5),100,IF(AND($C746=16,G746&gt;Datenblatt!$U$6),100,IF(AND($C746=12,G746&gt;Datenblatt!$U$7),100,IF(AND($C746=11,G746&gt;Datenblatt!$U$8),100,IF($C746=13,(Datenblatt!$B$19*Übersicht!G746^3)+(Datenblatt!$C$19*Übersicht!G746^2)+(Datenblatt!$D$19*Übersicht!G746)+Datenblatt!$E$19,IF($C746=14,(Datenblatt!$B$20*Übersicht!G746^3)+(Datenblatt!$C$20*Übersicht!G746^2)+(Datenblatt!$D$20*Übersicht!G746)+Datenblatt!$E$20,IF($C746=15,(Datenblatt!$B$21*Übersicht!G746^3)+(Datenblatt!$C$21*Übersicht!G746^2)+(Datenblatt!$D$21*Übersicht!G746)+Datenblatt!$E$21,IF($C746=16,(Datenblatt!$B$22*Übersicht!G746^3)+(Datenblatt!$C$22*Übersicht!G746^2)+(Datenblatt!$D$22*Übersicht!G746)+Datenblatt!$E$22,IF($C746=12,(Datenblatt!$B$23*Übersicht!G746^3)+(Datenblatt!$C$23*Übersicht!G746^2)+(Datenblatt!$D$23*Übersicht!G746)+Datenblatt!$E$23,IF($C746=11,(Datenblatt!$B$24*Übersicht!G746^3)+(Datenblatt!$C$24*Übersicht!G746^2)+(Datenblatt!$D$24*Übersicht!G746)+Datenblatt!$E$24,0))))))))))))))))))</f>
        <v>0</v>
      </c>
      <c r="M746">
        <f>IF(AND(H746="",C746=11),Datenblatt!$I$26,IF(AND(H746="",C746=12),Datenblatt!$I$26,IF(AND(H746="",C746=16),Datenblatt!$I$27,IF(AND(H746="",C746=15),Datenblatt!$I$26,IF(AND(H746="",C746=14),Datenblatt!$I$26,IF(AND(H746="",C746=13),Datenblatt!$I$26,IF(AND($C746=13,H746&gt;Datenblatt!$X$3),0,IF(AND($C746=14,H746&gt;Datenblatt!$X$4),0,IF(AND($C746=15,H746&gt;Datenblatt!$X$5),0,IF(AND($C746=16,H746&gt;Datenblatt!$X$6),0,IF(AND($C746=12,H746&gt;Datenblatt!$X$7),0,IF(AND($C746=11,H746&gt;Datenblatt!$X$8),0,IF(AND($C746=13,H746&lt;Datenblatt!$W$3),100,IF(AND($C746=14,H746&lt;Datenblatt!$W$4),100,IF(AND($C746=15,H746&lt;Datenblatt!$W$5),100,IF(AND($C746=16,H746&lt;Datenblatt!$W$6),100,IF(AND($C746=12,H746&lt;Datenblatt!$W$7),100,IF(AND($C746=11,H746&lt;Datenblatt!$W$8),100,IF($C746=13,(Datenblatt!$B$27*Übersicht!H746^3)+(Datenblatt!$C$27*Übersicht!H746^2)+(Datenblatt!$D$27*Übersicht!H746)+Datenblatt!$E$27,IF($C746=14,(Datenblatt!$B$28*Übersicht!H746^3)+(Datenblatt!$C$28*Übersicht!H746^2)+(Datenblatt!$D$28*Übersicht!H746)+Datenblatt!$E$28,IF($C746=15,(Datenblatt!$B$29*Übersicht!H746^3)+(Datenblatt!$C$29*Übersicht!H746^2)+(Datenblatt!$D$29*Übersicht!H746)+Datenblatt!$E$29,IF($C746=16,(Datenblatt!$B$30*Übersicht!H746^3)+(Datenblatt!$C$30*Übersicht!H746^2)+(Datenblatt!$D$30*Übersicht!H746)+Datenblatt!$E$30,IF($C746=12,(Datenblatt!$B$31*Übersicht!H746^3)+(Datenblatt!$C$31*Übersicht!H746^2)+(Datenblatt!$D$31*Übersicht!H746)+Datenblatt!$E$31,IF($C746=11,(Datenblatt!$B$32*Übersicht!H746^3)+(Datenblatt!$C$32*Übersicht!H746^2)+(Datenblatt!$D$32*Übersicht!H746)+Datenblatt!$E$32,0))))))))))))))))))))))))</f>
        <v>0</v>
      </c>
      <c r="N746">
        <f>IF(AND(H746="",C746=11),Datenblatt!$I$29,IF(AND(H746="",C746=12),Datenblatt!$I$29,IF(AND(H746="",C746=16),Datenblatt!$I$29,IF(AND(H746="",C746=15),Datenblatt!$I$29,IF(AND(H746="",C746=14),Datenblatt!$I$29,IF(AND(H746="",C746=13),Datenblatt!$I$29,IF(AND($C746=13,H746&gt;Datenblatt!$X$3),0,IF(AND($C746=14,H746&gt;Datenblatt!$X$4),0,IF(AND($C746=15,H746&gt;Datenblatt!$X$5),0,IF(AND($C746=16,H746&gt;Datenblatt!$X$6),0,IF(AND($C746=12,H746&gt;Datenblatt!$X$7),0,IF(AND($C746=11,H746&gt;Datenblatt!$X$8),0,IF(AND($C746=13,H746&lt;Datenblatt!$W$3),100,IF(AND($C746=14,H746&lt;Datenblatt!$W$4),100,IF(AND($C746=15,H746&lt;Datenblatt!$W$5),100,IF(AND($C746=16,H746&lt;Datenblatt!$W$6),100,IF(AND($C746=12,H746&lt;Datenblatt!$W$7),100,IF(AND($C746=11,H746&lt;Datenblatt!$W$8),100,IF($C746=13,(Datenblatt!$B$27*Übersicht!H746^3)+(Datenblatt!$C$27*Übersicht!H746^2)+(Datenblatt!$D$27*Übersicht!H746)+Datenblatt!$E$27,IF($C746=14,(Datenblatt!$B$28*Übersicht!H746^3)+(Datenblatt!$C$28*Übersicht!H746^2)+(Datenblatt!$D$28*Übersicht!H746)+Datenblatt!$E$28,IF($C746=15,(Datenblatt!$B$29*Übersicht!H746^3)+(Datenblatt!$C$29*Übersicht!H746^2)+(Datenblatt!$D$29*Übersicht!H746)+Datenblatt!$E$29,IF($C746=16,(Datenblatt!$B$30*Übersicht!H746^3)+(Datenblatt!$C$30*Übersicht!H746^2)+(Datenblatt!$D$30*Übersicht!H746)+Datenblatt!$E$30,IF($C746=12,(Datenblatt!$B$31*Übersicht!H746^3)+(Datenblatt!$C$31*Übersicht!H746^2)+(Datenblatt!$D$31*Übersicht!H746)+Datenblatt!$E$31,IF($C746=11,(Datenblatt!$B$32*Übersicht!H746^3)+(Datenblatt!$C$32*Übersicht!H746^2)+(Datenblatt!$D$32*Übersicht!H746)+Datenblatt!$E$32,0))))))))))))))))))))))))</f>
        <v>0</v>
      </c>
      <c r="O746" s="2" t="e">
        <f t="shared" si="44"/>
        <v>#DIV/0!</v>
      </c>
      <c r="P746" s="2" t="e">
        <f t="shared" si="45"/>
        <v>#DIV/0!</v>
      </c>
      <c r="R746" s="2"/>
      <c r="S746" s="2">
        <f>Datenblatt!$I$10</f>
        <v>62.816491055091916</v>
      </c>
      <c r="T746" s="2">
        <f>Datenblatt!$I$18</f>
        <v>62.379148900450787</v>
      </c>
      <c r="U746" s="2">
        <f>Datenblatt!$I$26</f>
        <v>55.885385458572635</v>
      </c>
      <c r="V746" s="2">
        <f>Datenblatt!$I$34</f>
        <v>60.727085155488531</v>
      </c>
      <c r="W746" s="7" t="e">
        <f t="shared" si="46"/>
        <v>#DIV/0!</v>
      </c>
      <c r="Y746" s="2">
        <f>Datenblatt!$I$5</f>
        <v>73.48733784597421</v>
      </c>
      <c r="Z746">
        <f>Datenblatt!$I$13</f>
        <v>79.926562848016317</v>
      </c>
      <c r="AA746">
        <f>Datenblatt!$I$21</f>
        <v>79.953620531215734</v>
      </c>
      <c r="AB746">
        <f>Datenblatt!$I$29</f>
        <v>70.851454876954847</v>
      </c>
      <c r="AC746">
        <f>Datenblatt!$I$37</f>
        <v>75.813025407742586</v>
      </c>
      <c r="AD746" s="7" t="e">
        <f t="shared" si="47"/>
        <v>#DIV/0!</v>
      </c>
    </row>
    <row r="747" spans="10:30" ht="19" x14ac:dyDescent="0.25">
      <c r="J747" s="3" t="e">
        <f>IF(AND($C747=13,Datenblatt!M747&lt;Datenblatt!$R$3),0,IF(AND($C747=14,Datenblatt!M747&lt;Datenblatt!$R$4),0,IF(AND($C747=15,Datenblatt!M747&lt;Datenblatt!$R$5),0,IF(AND($C747=16,Datenblatt!M747&lt;Datenblatt!$R$6),0,IF(AND($C747=12,Datenblatt!M747&lt;Datenblatt!$R$7),0,IF(AND($C747=11,Datenblatt!M747&lt;Datenblatt!$R$8),0,IF(AND($C747=13,Datenblatt!M747&gt;Datenblatt!$Q$3),100,IF(AND($C747=14,Datenblatt!M747&gt;Datenblatt!$Q$4),100,IF(AND($C747=15,Datenblatt!M747&gt;Datenblatt!$Q$5),100,IF(AND($C747=16,Datenblatt!M747&gt;Datenblatt!$Q$6),100,IF(AND($C747=12,Datenblatt!M747&gt;Datenblatt!$Q$7),100,IF(AND($C747=11,Datenblatt!M747&gt;Datenblatt!$Q$8),100,IF(Übersicht!$C747=13,Datenblatt!$B$3*Datenblatt!M747^3+Datenblatt!$C$3*Datenblatt!M747^2+Datenblatt!$D$3*Datenblatt!M747+Datenblatt!$E$3,IF(Übersicht!$C747=14,Datenblatt!$B$4*Datenblatt!M747^3+Datenblatt!$C$4*Datenblatt!M747^2+Datenblatt!$D$4*Datenblatt!M747+Datenblatt!$E$4,IF(Übersicht!$C747=15,Datenblatt!$B$5*Datenblatt!M747^3+Datenblatt!$C$5*Datenblatt!M747^2+Datenblatt!$D$5*Datenblatt!M747+Datenblatt!$E$5,IF(Übersicht!$C747=16,Datenblatt!$B$6*Datenblatt!M747^3+Datenblatt!$C$6*Datenblatt!M747^2+Datenblatt!$D$6*Datenblatt!M747+Datenblatt!$E$6,IF(Übersicht!$C747=12,Datenblatt!$B$7*Datenblatt!M747^3+Datenblatt!$C$7*Datenblatt!M747^2+Datenblatt!$D$7*Datenblatt!M747+Datenblatt!$E$7,IF(Übersicht!$C747=11,Datenblatt!$B$8*Datenblatt!M747^3+Datenblatt!$C$8*Datenblatt!M747^2+Datenblatt!$D$8*Datenblatt!M747+Datenblatt!$E$8,0))))))))))))))))))</f>
        <v>#DIV/0!</v>
      </c>
      <c r="K747" t="e">
        <f>IF(AND(Übersicht!$C747=13,Datenblatt!N747&lt;Datenblatt!$T$3),0,IF(AND(Übersicht!$C747=14,Datenblatt!N747&lt;Datenblatt!$T$4),0,IF(AND(Übersicht!$C747=15,Datenblatt!N747&lt;Datenblatt!$T$5),0,IF(AND(Übersicht!$C747=16,Datenblatt!N747&lt;Datenblatt!$T$6),0,IF(AND(Übersicht!$C747=12,Datenblatt!N747&lt;Datenblatt!$T$7),0,IF(AND(Übersicht!$C747=11,Datenblatt!N747&lt;Datenblatt!$T$8),0,IF(AND($C747=13,Datenblatt!N747&gt;Datenblatt!$S$3),100,IF(AND($C747=14,Datenblatt!N747&gt;Datenblatt!$S$4),100,IF(AND($C747=15,Datenblatt!N747&gt;Datenblatt!$S$5),100,IF(AND($C747=16,Datenblatt!N747&gt;Datenblatt!$S$6),100,IF(AND($C747=12,Datenblatt!N747&gt;Datenblatt!$S$7),100,IF(AND($C747=11,Datenblatt!N747&gt;Datenblatt!$S$8),100,IF(Übersicht!$C747=13,Datenblatt!$B$11*Datenblatt!N747^3+Datenblatt!$C$11*Datenblatt!N747^2+Datenblatt!$D$11*Datenblatt!N747+Datenblatt!$E$11,IF(Übersicht!$C747=14,Datenblatt!$B$12*Datenblatt!N747^3+Datenblatt!$C$12*Datenblatt!N747^2+Datenblatt!$D$12*Datenblatt!N747+Datenblatt!$E$12,IF(Übersicht!$C747=15,Datenblatt!$B$13*Datenblatt!N747^3+Datenblatt!$C$13*Datenblatt!N747^2+Datenblatt!$D$13*Datenblatt!N747+Datenblatt!$E$13,IF(Übersicht!$C747=16,Datenblatt!$B$14*Datenblatt!N747^3+Datenblatt!$C$14*Datenblatt!N747^2+Datenblatt!$D$14*Datenblatt!N747+Datenblatt!$E$14,IF(Übersicht!$C747=12,Datenblatt!$B$15*Datenblatt!N747^3+Datenblatt!$C$15*Datenblatt!N747^2+Datenblatt!$D$15*Datenblatt!N747+Datenblatt!$E$15,IF(Übersicht!$C747=11,Datenblatt!$B$16*Datenblatt!N747^3+Datenblatt!$C$16*Datenblatt!N747^2+Datenblatt!$D$16*Datenblatt!N747+Datenblatt!$E$16,0))))))))))))))))))</f>
        <v>#DIV/0!</v>
      </c>
      <c r="L747">
        <f>IF(AND($C747=13,G747&lt;Datenblatt!$V$3),0,IF(AND($C747=14,G747&lt;Datenblatt!$V$4),0,IF(AND($C747=15,G747&lt;Datenblatt!$V$5),0,IF(AND($C747=16,G747&lt;Datenblatt!$V$6),0,IF(AND($C747=12,G747&lt;Datenblatt!$V$7),0,IF(AND($C747=11,G747&lt;Datenblatt!$V$8),0,IF(AND($C747=13,G747&gt;Datenblatt!$U$3),100,IF(AND($C747=14,G747&gt;Datenblatt!$U$4),100,IF(AND($C747=15,G747&gt;Datenblatt!$U$5),100,IF(AND($C747=16,G747&gt;Datenblatt!$U$6),100,IF(AND($C747=12,G747&gt;Datenblatt!$U$7),100,IF(AND($C747=11,G747&gt;Datenblatt!$U$8),100,IF($C747=13,(Datenblatt!$B$19*Übersicht!G747^3)+(Datenblatt!$C$19*Übersicht!G747^2)+(Datenblatt!$D$19*Übersicht!G747)+Datenblatt!$E$19,IF($C747=14,(Datenblatt!$B$20*Übersicht!G747^3)+(Datenblatt!$C$20*Übersicht!G747^2)+(Datenblatt!$D$20*Übersicht!G747)+Datenblatt!$E$20,IF($C747=15,(Datenblatt!$B$21*Übersicht!G747^3)+(Datenblatt!$C$21*Übersicht!G747^2)+(Datenblatt!$D$21*Übersicht!G747)+Datenblatt!$E$21,IF($C747=16,(Datenblatt!$B$22*Übersicht!G747^3)+(Datenblatt!$C$22*Übersicht!G747^2)+(Datenblatt!$D$22*Übersicht!G747)+Datenblatt!$E$22,IF($C747=12,(Datenblatt!$B$23*Übersicht!G747^3)+(Datenblatt!$C$23*Übersicht!G747^2)+(Datenblatt!$D$23*Übersicht!G747)+Datenblatt!$E$23,IF($C747=11,(Datenblatt!$B$24*Übersicht!G747^3)+(Datenblatt!$C$24*Übersicht!G747^2)+(Datenblatt!$D$24*Übersicht!G747)+Datenblatt!$E$24,0))))))))))))))))))</f>
        <v>0</v>
      </c>
      <c r="M747">
        <f>IF(AND(H747="",C747=11),Datenblatt!$I$26,IF(AND(H747="",C747=12),Datenblatt!$I$26,IF(AND(H747="",C747=16),Datenblatt!$I$27,IF(AND(H747="",C747=15),Datenblatt!$I$26,IF(AND(H747="",C747=14),Datenblatt!$I$26,IF(AND(H747="",C747=13),Datenblatt!$I$26,IF(AND($C747=13,H747&gt;Datenblatt!$X$3),0,IF(AND($C747=14,H747&gt;Datenblatt!$X$4),0,IF(AND($C747=15,H747&gt;Datenblatt!$X$5),0,IF(AND($C747=16,H747&gt;Datenblatt!$X$6),0,IF(AND($C747=12,H747&gt;Datenblatt!$X$7),0,IF(AND($C747=11,H747&gt;Datenblatt!$X$8),0,IF(AND($C747=13,H747&lt;Datenblatt!$W$3),100,IF(AND($C747=14,H747&lt;Datenblatt!$W$4),100,IF(AND($C747=15,H747&lt;Datenblatt!$W$5),100,IF(AND($C747=16,H747&lt;Datenblatt!$W$6),100,IF(AND($C747=12,H747&lt;Datenblatt!$W$7),100,IF(AND($C747=11,H747&lt;Datenblatt!$W$8),100,IF($C747=13,(Datenblatt!$B$27*Übersicht!H747^3)+(Datenblatt!$C$27*Übersicht!H747^2)+(Datenblatt!$D$27*Übersicht!H747)+Datenblatt!$E$27,IF($C747=14,(Datenblatt!$B$28*Übersicht!H747^3)+(Datenblatt!$C$28*Übersicht!H747^2)+(Datenblatt!$D$28*Übersicht!H747)+Datenblatt!$E$28,IF($C747=15,(Datenblatt!$B$29*Übersicht!H747^3)+(Datenblatt!$C$29*Übersicht!H747^2)+(Datenblatt!$D$29*Übersicht!H747)+Datenblatt!$E$29,IF($C747=16,(Datenblatt!$B$30*Übersicht!H747^3)+(Datenblatt!$C$30*Übersicht!H747^2)+(Datenblatt!$D$30*Übersicht!H747)+Datenblatt!$E$30,IF($C747=12,(Datenblatt!$B$31*Übersicht!H747^3)+(Datenblatt!$C$31*Übersicht!H747^2)+(Datenblatt!$D$31*Übersicht!H747)+Datenblatt!$E$31,IF($C747=11,(Datenblatt!$B$32*Übersicht!H747^3)+(Datenblatt!$C$32*Übersicht!H747^2)+(Datenblatt!$D$32*Übersicht!H747)+Datenblatt!$E$32,0))))))))))))))))))))))))</f>
        <v>0</v>
      </c>
      <c r="N747">
        <f>IF(AND(H747="",C747=11),Datenblatt!$I$29,IF(AND(H747="",C747=12),Datenblatt!$I$29,IF(AND(H747="",C747=16),Datenblatt!$I$29,IF(AND(H747="",C747=15),Datenblatt!$I$29,IF(AND(H747="",C747=14),Datenblatt!$I$29,IF(AND(H747="",C747=13),Datenblatt!$I$29,IF(AND($C747=13,H747&gt;Datenblatt!$X$3),0,IF(AND($C747=14,H747&gt;Datenblatt!$X$4),0,IF(AND($C747=15,H747&gt;Datenblatt!$X$5),0,IF(AND($C747=16,H747&gt;Datenblatt!$X$6),0,IF(AND($C747=12,H747&gt;Datenblatt!$X$7),0,IF(AND($C747=11,H747&gt;Datenblatt!$X$8),0,IF(AND($C747=13,H747&lt;Datenblatt!$W$3),100,IF(AND($C747=14,H747&lt;Datenblatt!$W$4),100,IF(AND($C747=15,H747&lt;Datenblatt!$W$5),100,IF(AND($C747=16,H747&lt;Datenblatt!$W$6),100,IF(AND($C747=12,H747&lt;Datenblatt!$W$7),100,IF(AND($C747=11,H747&lt;Datenblatt!$W$8),100,IF($C747=13,(Datenblatt!$B$27*Übersicht!H747^3)+(Datenblatt!$C$27*Übersicht!H747^2)+(Datenblatt!$D$27*Übersicht!H747)+Datenblatt!$E$27,IF($C747=14,(Datenblatt!$B$28*Übersicht!H747^3)+(Datenblatt!$C$28*Übersicht!H747^2)+(Datenblatt!$D$28*Übersicht!H747)+Datenblatt!$E$28,IF($C747=15,(Datenblatt!$B$29*Übersicht!H747^3)+(Datenblatt!$C$29*Übersicht!H747^2)+(Datenblatt!$D$29*Übersicht!H747)+Datenblatt!$E$29,IF($C747=16,(Datenblatt!$B$30*Übersicht!H747^3)+(Datenblatt!$C$30*Übersicht!H747^2)+(Datenblatt!$D$30*Übersicht!H747)+Datenblatt!$E$30,IF($C747=12,(Datenblatt!$B$31*Übersicht!H747^3)+(Datenblatt!$C$31*Übersicht!H747^2)+(Datenblatt!$D$31*Übersicht!H747)+Datenblatt!$E$31,IF($C747=11,(Datenblatt!$B$32*Übersicht!H747^3)+(Datenblatt!$C$32*Übersicht!H747^2)+(Datenblatt!$D$32*Übersicht!H747)+Datenblatt!$E$32,0))))))))))))))))))))))))</f>
        <v>0</v>
      </c>
      <c r="O747" s="2" t="e">
        <f t="shared" si="44"/>
        <v>#DIV/0!</v>
      </c>
      <c r="P747" s="2" t="e">
        <f t="shared" si="45"/>
        <v>#DIV/0!</v>
      </c>
      <c r="R747" s="2"/>
      <c r="S747" s="2">
        <f>Datenblatt!$I$10</f>
        <v>62.816491055091916</v>
      </c>
      <c r="T747" s="2">
        <f>Datenblatt!$I$18</f>
        <v>62.379148900450787</v>
      </c>
      <c r="U747" s="2">
        <f>Datenblatt!$I$26</f>
        <v>55.885385458572635</v>
      </c>
      <c r="V747" s="2">
        <f>Datenblatt!$I$34</f>
        <v>60.727085155488531</v>
      </c>
      <c r="W747" s="7" t="e">
        <f t="shared" si="46"/>
        <v>#DIV/0!</v>
      </c>
      <c r="Y747" s="2">
        <f>Datenblatt!$I$5</f>
        <v>73.48733784597421</v>
      </c>
      <c r="Z747">
        <f>Datenblatt!$I$13</f>
        <v>79.926562848016317</v>
      </c>
      <c r="AA747">
        <f>Datenblatt!$I$21</f>
        <v>79.953620531215734</v>
      </c>
      <c r="AB747">
        <f>Datenblatt!$I$29</f>
        <v>70.851454876954847</v>
      </c>
      <c r="AC747">
        <f>Datenblatt!$I$37</f>
        <v>75.813025407742586</v>
      </c>
      <c r="AD747" s="7" t="e">
        <f t="shared" si="47"/>
        <v>#DIV/0!</v>
      </c>
    </row>
    <row r="748" spans="10:30" ht="19" x14ac:dyDescent="0.25">
      <c r="J748" s="3" t="e">
        <f>IF(AND($C748=13,Datenblatt!M748&lt;Datenblatt!$R$3),0,IF(AND($C748=14,Datenblatt!M748&lt;Datenblatt!$R$4),0,IF(AND($C748=15,Datenblatt!M748&lt;Datenblatt!$R$5),0,IF(AND($C748=16,Datenblatt!M748&lt;Datenblatt!$R$6),0,IF(AND($C748=12,Datenblatt!M748&lt;Datenblatt!$R$7),0,IF(AND($C748=11,Datenblatt!M748&lt;Datenblatt!$R$8),0,IF(AND($C748=13,Datenblatt!M748&gt;Datenblatt!$Q$3),100,IF(AND($C748=14,Datenblatt!M748&gt;Datenblatt!$Q$4),100,IF(AND($C748=15,Datenblatt!M748&gt;Datenblatt!$Q$5),100,IF(AND($C748=16,Datenblatt!M748&gt;Datenblatt!$Q$6),100,IF(AND($C748=12,Datenblatt!M748&gt;Datenblatt!$Q$7),100,IF(AND($C748=11,Datenblatt!M748&gt;Datenblatt!$Q$8),100,IF(Übersicht!$C748=13,Datenblatt!$B$3*Datenblatt!M748^3+Datenblatt!$C$3*Datenblatt!M748^2+Datenblatt!$D$3*Datenblatt!M748+Datenblatt!$E$3,IF(Übersicht!$C748=14,Datenblatt!$B$4*Datenblatt!M748^3+Datenblatt!$C$4*Datenblatt!M748^2+Datenblatt!$D$4*Datenblatt!M748+Datenblatt!$E$4,IF(Übersicht!$C748=15,Datenblatt!$B$5*Datenblatt!M748^3+Datenblatt!$C$5*Datenblatt!M748^2+Datenblatt!$D$5*Datenblatt!M748+Datenblatt!$E$5,IF(Übersicht!$C748=16,Datenblatt!$B$6*Datenblatt!M748^3+Datenblatt!$C$6*Datenblatt!M748^2+Datenblatt!$D$6*Datenblatt!M748+Datenblatt!$E$6,IF(Übersicht!$C748=12,Datenblatt!$B$7*Datenblatt!M748^3+Datenblatt!$C$7*Datenblatt!M748^2+Datenblatt!$D$7*Datenblatt!M748+Datenblatt!$E$7,IF(Übersicht!$C748=11,Datenblatt!$B$8*Datenblatt!M748^3+Datenblatt!$C$8*Datenblatt!M748^2+Datenblatt!$D$8*Datenblatt!M748+Datenblatt!$E$8,0))))))))))))))))))</f>
        <v>#DIV/0!</v>
      </c>
      <c r="K748" t="e">
        <f>IF(AND(Übersicht!$C748=13,Datenblatt!N748&lt;Datenblatt!$T$3),0,IF(AND(Übersicht!$C748=14,Datenblatt!N748&lt;Datenblatt!$T$4),0,IF(AND(Übersicht!$C748=15,Datenblatt!N748&lt;Datenblatt!$T$5),0,IF(AND(Übersicht!$C748=16,Datenblatt!N748&lt;Datenblatt!$T$6),0,IF(AND(Übersicht!$C748=12,Datenblatt!N748&lt;Datenblatt!$T$7),0,IF(AND(Übersicht!$C748=11,Datenblatt!N748&lt;Datenblatt!$T$8),0,IF(AND($C748=13,Datenblatt!N748&gt;Datenblatt!$S$3),100,IF(AND($C748=14,Datenblatt!N748&gt;Datenblatt!$S$4),100,IF(AND($C748=15,Datenblatt!N748&gt;Datenblatt!$S$5),100,IF(AND($C748=16,Datenblatt!N748&gt;Datenblatt!$S$6),100,IF(AND($C748=12,Datenblatt!N748&gt;Datenblatt!$S$7),100,IF(AND($C748=11,Datenblatt!N748&gt;Datenblatt!$S$8),100,IF(Übersicht!$C748=13,Datenblatt!$B$11*Datenblatt!N748^3+Datenblatt!$C$11*Datenblatt!N748^2+Datenblatt!$D$11*Datenblatt!N748+Datenblatt!$E$11,IF(Übersicht!$C748=14,Datenblatt!$B$12*Datenblatt!N748^3+Datenblatt!$C$12*Datenblatt!N748^2+Datenblatt!$D$12*Datenblatt!N748+Datenblatt!$E$12,IF(Übersicht!$C748=15,Datenblatt!$B$13*Datenblatt!N748^3+Datenblatt!$C$13*Datenblatt!N748^2+Datenblatt!$D$13*Datenblatt!N748+Datenblatt!$E$13,IF(Übersicht!$C748=16,Datenblatt!$B$14*Datenblatt!N748^3+Datenblatt!$C$14*Datenblatt!N748^2+Datenblatt!$D$14*Datenblatt!N748+Datenblatt!$E$14,IF(Übersicht!$C748=12,Datenblatt!$B$15*Datenblatt!N748^3+Datenblatt!$C$15*Datenblatt!N748^2+Datenblatt!$D$15*Datenblatt!N748+Datenblatt!$E$15,IF(Übersicht!$C748=11,Datenblatt!$B$16*Datenblatt!N748^3+Datenblatt!$C$16*Datenblatt!N748^2+Datenblatt!$D$16*Datenblatt!N748+Datenblatt!$E$16,0))))))))))))))))))</f>
        <v>#DIV/0!</v>
      </c>
      <c r="L748">
        <f>IF(AND($C748=13,G748&lt;Datenblatt!$V$3),0,IF(AND($C748=14,G748&lt;Datenblatt!$V$4),0,IF(AND($C748=15,G748&lt;Datenblatt!$V$5),0,IF(AND($C748=16,G748&lt;Datenblatt!$V$6),0,IF(AND($C748=12,G748&lt;Datenblatt!$V$7),0,IF(AND($C748=11,G748&lt;Datenblatt!$V$8),0,IF(AND($C748=13,G748&gt;Datenblatt!$U$3),100,IF(AND($C748=14,G748&gt;Datenblatt!$U$4),100,IF(AND($C748=15,G748&gt;Datenblatt!$U$5),100,IF(AND($C748=16,G748&gt;Datenblatt!$U$6),100,IF(AND($C748=12,G748&gt;Datenblatt!$U$7),100,IF(AND($C748=11,G748&gt;Datenblatt!$U$8),100,IF($C748=13,(Datenblatt!$B$19*Übersicht!G748^3)+(Datenblatt!$C$19*Übersicht!G748^2)+(Datenblatt!$D$19*Übersicht!G748)+Datenblatt!$E$19,IF($C748=14,(Datenblatt!$B$20*Übersicht!G748^3)+(Datenblatt!$C$20*Übersicht!G748^2)+(Datenblatt!$D$20*Übersicht!G748)+Datenblatt!$E$20,IF($C748=15,(Datenblatt!$B$21*Übersicht!G748^3)+(Datenblatt!$C$21*Übersicht!G748^2)+(Datenblatt!$D$21*Übersicht!G748)+Datenblatt!$E$21,IF($C748=16,(Datenblatt!$B$22*Übersicht!G748^3)+(Datenblatt!$C$22*Übersicht!G748^2)+(Datenblatt!$D$22*Übersicht!G748)+Datenblatt!$E$22,IF($C748=12,(Datenblatt!$B$23*Übersicht!G748^3)+(Datenblatt!$C$23*Übersicht!G748^2)+(Datenblatt!$D$23*Übersicht!G748)+Datenblatt!$E$23,IF($C748=11,(Datenblatt!$B$24*Übersicht!G748^3)+(Datenblatt!$C$24*Übersicht!G748^2)+(Datenblatt!$D$24*Übersicht!G748)+Datenblatt!$E$24,0))))))))))))))))))</f>
        <v>0</v>
      </c>
      <c r="M748">
        <f>IF(AND(H748="",C748=11),Datenblatt!$I$26,IF(AND(H748="",C748=12),Datenblatt!$I$26,IF(AND(H748="",C748=16),Datenblatt!$I$27,IF(AND(H748="",C748=15),Datenblatt!$I$26,IF(AND(H748="",C748=14),Datenblatt!$I$26,IF(AND(H748="",C748=13),Datenblatt!$I$26,IF(AND($C748=13,H748&gt;Datenblatt!$X$3),0,IF(AND($C748=14,H748&gt;Datenblatt!$X$4),0,IF(AND($C748=15,H748&gt;Datenblatt!$X$5),0,IF(AND($C748=16,H748&gt;Datenblatt!$X$6),0,IF(AND($C748=12,H748&gt;Datenblatt!$X$7),0,IF(AND($C748=11,H748&gt;Datenblatt!$X$8),0,IF(AND($C748=13,H748&lt;Datenblatt!$W$3),100,IF(AND($C748=14,H748&lt;Datenblatt!$W$4),100,IF(AND($C748=15,H748&lt;Datenblatt!$W$5),100,IF(AND($C748=16,H748&lt;Datenblatt!$W$6),100,IF(AND($C748=12,H748&lt;Datenblatt!$W$7),100,IF(AND($C748=11,H748&lt;Datenblatt!$W$8),100,IF($C748=13,(Datenblatt!$B$27*Übersicht!H748^3)+(Datenblatt!$C$27*Übersicht!H748^2)+(Datenblatt!$D$27*Übersicht!H748)+Datenblatt!$E$27,IF($C748=14,(Datenblatt!$B$28*Übersicht!H748^3)+(Datenblatt!$C$28*Übersicht!H748^2)+(Datenblatt!$D$28*Übersicht!H748)+Datenblatt!$E$28,IF($C748=15,(Datenblatt!$B$29*Übersicht!H748^3)+(Datenblatt!$C$29*Übersicht!H748^2)+(Datenblatt!$D$29*Übersicht!H748)+Datenblatt!$E$29,IF($C748=16,(Datenblatt!$B$30*Übersicht!H748^3)+(Datenblatt!$C$30*Übersicht!H748^2)+(Datenblatt!$D$30*Übersicht!H748)+Datenblatt!$E$30,IF($C748=12,(Datenblatt!$B$31*Übersicht!H748^3)+(Datenblatt!$C$31*Übersicht!H748^2)+(Datenblatt!$D$31*Übersicht!H748)+Datenblatt!$E$31,IF($C748=11,(Datenblatt!$B$32*Übersicht!H748^3)+(Datenblatt!$C$32*Übersicht!H748^2)+(Datenblatt!$D$32*Übersicht!H748)+Datenblatt!$E$32,0))))))))))))))))))))))))</f>
        <v>0</v>
      </c>
      <c r="N748">
        <f>IF(AND(H748="",C748=11),Datenblatt!$I$29,IF(AND(H748="",C748=12),Datenblatt!$I$29,IF(AND(H748="",C748=16),Datenblatt!$I$29,IF(AND(H748="",C748=15),Datenblatt!$I$29,IF(AND(H748="",C748=14),Datenblatt!$I$29,IF(AND(H748="",C748=13),Datenblatt!$I$29,IF(AND($C748=13,H748&gt;Datenblatt!$X$3),0,IF(AND($C748=14,H748&gt;Datenblatt!$X$4),0,IF(AND($C748=15,H748&gt;Datenblatt!$X$5),0,IF(AND($C748=16,H748&gt;Datenblatt!$X$6),0,IF(AND($C748=12,H748&gt;Datenblatt!$X$7),0,IF(AND($C748=11,H748&gt;Datenblatt!$X$8),0,IF(AND($C748=13,H748&lt;Datenblatt!$W$3),100,IF(AND($C748=14,H748&lt;Datenblatt!$W$4),100,IF(AND($C748=15,H748&lt;Datenblatt!$W$5),100,IF(AND($C748=16,H748&lt;Datenblatt!$W$6),100,IF(AND($C748=12,H748&lt;Datenblatt!$W$7),100,IF(AND($C748=11,H748&lt;Datenblatt!$W$8),100,IF($C748=13,(Datenblatt!$B$27*Übersicht!H748^3)+(Datenblatt!$C$27*Übersicht!H748^2)+(Datenblatt!$D$27*Übersicht!H748)+Datenblatt!$E$27,IF($C748=14,(Datenblatt!$B$28*Übersicht!H748^3)+(Datenblatt!$C$28*Übersicht!H748^2)+(Datenblatt!$D$28*Übersicht!H748)+Datenblatt!$E$28,IF($C748=15,(Datenblatt!$B$29*Übersicht!H748^3)+(Datenblatt!$C$29*Übersicht!H748^2)+(Datenblatt!$D$29*Übersicht!H748)+Datenblatt!$E$29,IF($C748=16,(Datenblatt!$B$30*Übersicht!H748^3)+(Datenblatt!$C$30*Übersicht!H748^2)+(Datenblatt!$D$30*Übersicht!H748)+Datenblatt!$E$30,IF($C748=12,(Datenblatt!$B$31*Übersicht!H748^3)+(Datenblatt!$C$31*Übersicht!H748^2)+(Datenblatt!$D$31*Übersicht!H748)+Datenblatt!$E$31,IF($C748=11,(Datenblatt!$B$32*Übersicht!H748^3)+(Datenblatt!$C$32*Übersicht!H748^2)+(Datenblatt!$D$32*Übersicht!H748)+Datenblatt!$E$32,0))))))))))))))))))))))))</f>
        <v>0</v>
      </c>
      <c r="O748" s="2" t="e">
        <f t="shared" si="44"/>
        <v>#DIV/0!</v>
      </c>
      <c r="P748" s="2" t="e">
        <f t="shared" si="45"/>
        <v>#DIV/0!</v>
      </c>
      <c r="R748" s="2"/>
      <c r="S748" s="2">
        <f>Datenblatt!$I$10</f>
        <v>62.816491055091916</v>
      </c>
      <c r="T748" s="2">
        <f>Datenblatt!$I$18</f>
        <v>62.379148900450787</v>
      </c>
      <c r="U748" s="2">
        <f>Datenblatt!$I$26</f>
        <v>55.885385458572635</v>
      </c>
      <c r="V748" s="2">
        <f>Datenblatt!$I$34</f>
        <v>60.727085155488531</v>
      </c>
      <c r="W748" s="7" t="e">
        <f t="shared" si="46"/>
        <v>#DIV/0!</v>
      </c>
      <c r="Y748" s="2">
        <f>Datenblatt!$I$5</f>
        <v>73.48733784597421</v>
      </c>
      <c r="Z748">
        <f>Datenblatt!$I$13</f>
        <v>79.926562848016317</v>
      </c>
      <c r="AA748">
        <f>Datenblatt!$I$21</f>
        <v>79.953620531215734</v>
      </c>
      <c r="AB748">
        <f>Datenblatt!$I$29</f>
        <v>70.851454876954847</v>
      </c>
      <c r="AC748">
        <f>Datenblatt!$I$37</f>
        <v>75.813025407742586</v>
      </c>
      <c r="AD748" s="7" t="e">
        <f t="shared" si="47"/>
        <v>#DIV/0!</v>
      </c>
    </row>
    <row r="749" spans="10:30" ht="19" x14ac:dyDescent="0.25">
      <c r="J749" s="3" t="e">
        <f>IF(AND($C749=13,Datenblatt!M749&lt;Datenblatt!$R$3),0,IF(AND($C749=14,Datenblatt!M749&lt;Datenblatt!$R$4),0,IF(AND($C749=15,Datenblatt!M749&lt;Datenblatt!$R$5),0,IF(AND($C749=16,Datenblatt!M749&lt;Datenblatt!$R$6),0,IF(AND($C749=12,Datenblatt!M749&lt;Datenblatt!$R$7),0,IF(AND($C749=11,Datenblatt!M749&lt;Datenblatt!$R$8),0,IF(AND($C749=13,Datenblatt!M749&gt;Datenblatt!$Q$3),100,IF(AND($C749=14,Datenblatt!M749&gt;Datenblatt!$Q$4),100,IF(AND($C749=15,Datenblatt!M749&gt;Datenblatt!$Q$5),100,IF(AND($C749=16,Datenblatt!M749&gt;Datenblatt!$Q$6),100,IF(AND($C749=12,Datenblatt!M749&gt;Datenblatt!$Q$7),100,IF(AND($C749=11,Datenblatt!M749&gt;Datenblatt!$Q$8),100,IF(Übersicht!$C749=13,Datenblatt!$B$3*Datenblatt!M749^3+Datenblatt!$C$3*Datenblatt!M749^2+Datenblatt!$D$3*Datenblatt!M749+Datenblatt!$E$3,IF(Übersicht!$C749=14,Datenblatt!$B$4*Datenblatt!M749^3+Datenblatt!$C$4*Datenblatt!M749^2+Datenblatt!$D$4*Datenblatt!M749+Datenblatt!$E$4,IF(Übersicht!$C749=15,Datenblatt!$B$5*Datenblatt!M749^3+Datenblatt!$C$5*Datenblatt!M749^2+Datenblatt!$D$5*Datenblatt!M749+Datenblatt!$E$5,IF(Übersicht!$C749=16,Datenblatt!$B$6*Datenblatt!M749^3+Datenblatt!$C$6*Datenblatt!M749^2+Datenblatt!$D$6*Datenblatt!M749+Datenblatt!$E$6,IF(Übersicht!$C749=12,Datenblatt!$B$7*Datenblatt!M749^3+Datenblatt!$C$7*Datenblatt!M749^2+Datenblatt!$D$7*Datenblatt!M749+Datenblatt!$E$7,IF(Übersicht!$C749=11,Datenblatt!$B$8*Datenblatt!M749^3+Datenblatt!$C$8*Datenblatt!M749^2+Datenblatt!$D$8*Datenblatt!M749+Datenblatt!$E$8,0))))))))))))))))))</f>
        <v>#DIV/0!</v>
      </c>
      <c r="K749" t="e">
        <f>IF(AND(Übersicht!$C749=13,Datenblatt!N749&lt;Datenblatt!$T$3),0,IF(AND(Übersicht!$C749=14,Datenblatt!N749&lt;Datenblatt!$T$4),0,IF(AND(Übersicht!$C749=15,Datenblatt!N749&lt;Datenblatt!$T$5),0,IF(AND(Übersicht!$C749=16,Datenblatt!N749&lt;Datenblatt!$T$6),0,IF(AND(Übersicht!$C749=12,Datenblatt!N749&lt;Datenblatt!$T$7),0,IF(AND(Übersicht!$C749=11,Datenblatt!N749&lt;Datenblatt!$T$8),0,IF(AND($C749=13,Datenblatt!N749&gt;Datenblatt!$S$3),100,IF(AND($C749=14,Datenblatt!N749&gt;Datenblatt!$S$4),100,IF(AND($C749=15,Datenblatt!N749&gt;Datenblatt!$S$5),100,IF(AND($C749=16,Datenblatt!N749&gt;Datenblatt!$S$6),100,IF(AND($C749=12,Datenblatt!N749&gt;Datenblatt!$S$7),100,IF(AND($C749=11,Datenblatt!N749&gt;Datenblatt!$S$8),100,IF(Übersicht!$C749=13,Datenblatt!$B$11*Datenblatt!N749^3+Datenblatt!$C$11*Datenblatt!N749^2+Datenblatt!$D$11*Datenblatt!N749+Datenblatt!$E$11,IF(Übersicht!$C749=14,Datenblatt!$B$12*Datenblatt!N749^3+Datenblatt!$C$12*Datenblatt!N749^2+Datenblatt!$D$12*Datenblatt!N749+Datenblatt!$E$12,IF(Übersicht!$C749=15,Datenblatt!$B$13*Datenblatt!N749^3+Datenblatt!$C$13*Datenblatt!N749^2+Datenblatt!$D$13*Datenblatt!N749+Datenblatt!$E$13,IF(Übersicht!$C749=16,Datenblatt!$B$14*Datenblatt!N749^3+Datenblatt!$C$14*Datenblatt!N749^2+Datenblatt!$D$14*Datenblatt!N749+Datenblatt!$E$14,IF(Übersicht!$C749=12,Datenblatt!$B$15*Datenblatt!N749^3+Datenblatt!$C$15*Datenblatt!N749^2+Datenblatt!$D$15*Datenblatt!N749+Datenblatt!$E$15,IF(Übersicht!$C749=11,Datenblatt!$B$16*Datenblatt!N749^3+Datenblatt!$C$16*Datenblatt!N749^2+Datenblatt!$D$16*Datenblatt!N749+Datenblatt!$E$16,0))))))))))))))))))</f>
        <v>#DIV/0!</v>
      </c>
      <c r="L749">
        <f>IF(AND($C749=13,G749&lt;Datenblatt!$V$3),0,IF(AND($C749=14,G749&lt;Datenblatt!$V$4),0,IF(AND($C749=15,G749&lt;Datenblatt!$V$5),0,IF(AND($C749=16,G749&lt;Datenblatt!$V$6),0,IF(AND($C749=12,G749&lt;Datenblatt!$V$7),0,IF(AND($C749=11,G749&lt;Datenblatt!$V$8),0,IF(AND($C749=13,G749&gt;Datenblatt!$U$3),100,IF(AND($C749=14,G749&gt;Datenblatt!$U$4),100,IF(AND($C749=15,G749&gt;Datenblatt!$U$5),100,IF(AND($C749=16,G749&gt;Datenblatt!$U$6),100,IF(AND($C749=12,G749&gt;Datenblatt!$U$7),100,IF(AND($C749=11,G749&gt;Datenblatt!$U$8),100,IF($C749=13,(Datenblatt!$B$19*Übersicht!G749^3)+(Datenblatt!$C$19*Übersicht!G749^2)+(Datenblatt!$D$19*Übersicht!G749)+Datenblatt!$E$19,IF($C749=14,(Datenblatt!$B$20*Übersicht!G749^3)+(Datenblatt!$C$20*Übersicht!G749^2)+(Datenblatt!$D$20*Übersicht!G749)+Datenblatt!$E$20,IF($C749=15,(Datenblatt!$B$21*Übersicht!G749^3)+(Datenblatt!$C$21*Übersicht!G749^2)+(Datenblatt!$D$21*Übersicht!G749)+Datenblatt!$E$21,IF($C749=16,(Datenblatt!$B$22*Übersicht!G749^3)+(Datenblatt!$C$22*Übersicht!G749^2)+(Datenblatt!$D$22*Übersicht!G749)+Datenblatt!$E$22,IF($C749=12,(Datenblatt!$B$23*Übersicht!G749^3)+(Datenblatt!$C$23*Übersicht!G749^2)+(Datenblatt!$D$23*Übersicht!G749)+Datenblatt!$E$23,IF($C749=11,(Datenblatt!$B$24*Übersicht!G749^3)+(Datenblatt!$C$24*Übersicht!G749^2)+(Datenblatt!$D$24*Übersicht!G749)+Datenblatt!$E$24,0))))))))))))))))))</f>
        <v>0</v>
      </c>
      <c r="M749">
        <f>IF(AND(H749="",C749=11),Datenblatt!$I$26,IF(AND(H749="",C749=12),Datenblatt!$I$26,IF(AND(H749="",C749=16),Datenblatt!$I$27,IF(AND(H749="",C749=15),Datenblatt!$I$26,IF(AND(H749="",C749=14),Datenblatt!$I$26,IF(AND(H749="",C749=13),Datenblatt!$I$26,IF(AND($C749=13,H749&gt;Datenblatt!$X$3),0,IF(AND($C749=14,H749&gt;Datenblatt!$X$4),0,IF(AND($C749=15,H749&gt;Datenblatt!$X$5),0,IF(AND($C749=16,H749&gt;Datenblatt!$X$6),0,IF(AND($C749=12,H749&gt;Datenblatt!$X$7),0,IF(AND($C749=11,H749&gt;Datenblatt!$X$8),0,IF(AND($C749=13,H749&lt;Datenblatt!$W$3),100,IF(AND($C749=14,H749&lt;Datenblatt!$W$4),100,IF(AND($C749=15,H749&lt;Datenblatt!$W$5),100,IF(AND($C749=16,H749&lt;Datenblatt!$W$6),100,IF(AND($C749=12,H749&lt;Datenblatt!$W$7),100,IF(AND($C749=11,H749&lt;Datenblatt!$W$8),100,IF($C749=13,(Datenblatt!$B$27*Übersicht!H749^3)+(Datenblatt!$C$27*Übersicht!H749^2)+(Datenblatt!$D$27*Übersicht!H749)+Datenblatt!$E$27,IF($C749=14,(Datenblatt!$B$28*Übersicht!H749^3)+(Datenblatt!$C$28*Übersicht!H749^2)+(Datenblatt!$D$28*Übersicht!H749)+Datenblatt!$E$28,IF($C749=15,(Datenblatt!$B$29*Übersicht!H749^3)+(Datenblatt!$C$29*Übersicht!H749^2)+(Datenblatt!$D$29*Übersicht!H749)+Datenblatt!$E$29,IF($C749=16,(Datenblatt!$B$30*Übersicht!H749^3)+(Datenblatt!$C$30*Übersicht!H749^2)+(Datenblatt!$D$30*Übersicht!H749)+Datenblatt!$E$30,IF($C749=12,(Datenblatt!$B$31*Übersicht!H749^3)+(Datenblatt!$C$31*Übersicht!H749^2)+(Datenblatt!$D$31*Übersicht!H749)+Datenblatt!$E$31,IF($C749=11,(Datenblatt!$B$32*Übersicht!H749^3)+(Datenblatt!$C$32*Übersicht!H749^2)+(Datenblatt!$D$32*Übersicht!H749)+Datenblatt!$E$32,0))))))))))))))))))))))))</f>
        <v>0</v>
      </c>
      <c r="N749">
        <f>IF(AND(H749="",C749=11),Datenblatt!$I$29,IF(AND(H749="",C749=12),Datenblatt!$I$29,IF(AND(H749="",C749=16),Datenblatt!$I$29,IF(AND(H749="",C749=15),Datenblatt!$I$29,IF(AND(H749="",C749=14),Datenblatt!$I$29,IF(AND(H749="",C749=13),Datenblatt!$I$29,IF(AND($C749=13,H749&gt;Datenblatt!$X$3),0,IF(AND($C749=14,H749&gt;Datenblatt!$X$4),0,IF(AND($C749=15,H749&gt;Datenblatt!$X$5),0,IF(AND($C749=16,H749&gt;Datenblatt!$X$6),0,IF(AND($C749=12,H749&gt;Datenblatt!$X$7),0,IF(AND($C749=11,H749&gt;Datenblatt!$X$8),0,IF(AND($C749=13,H749&lt;Datenblatt!$W$3),100,IF(AND($C749=14,H749&lt;Datenblatt!$W$4),100,IF(AND($C749=15,H749&lt;Datenblatt!$W$5),100,IF(AND($C749=16,H749&lt;Datenblatt!$W$6),100,IF(AND($C749=12,H749&lt;Datenblatt!$W$7),100,IF(AND($C749=11,H749&lt;Datenblatt!$W$8),100,IF($C749=13,(Datenblatt!$B$27*Übersicht!H749^3)+(Datenblatt!$C$27*Übersicht!H749^2)+(Datenblatt!$D$27*Übersicht!H749)+Datenblatt!$E$27,IF($C749=14,(Datenblatt!$B$28*Übersicht!H749^3)+(Datenblatt!$C$28*Übersicht!H749^2)+(Datenblatt!$D$28*Übersicht!H749)+Datenblatt!$E$28,IF($C749=15,(Datenblatt!$B$29*Übersicht!H749^3)+(Datenblatt!$C$29*Übersicht!H749^2)+(Datenblatt!$D$29*Übersicht!H749)+Datenblatt!$E$29,IF($C749=16,(Datenblatt!$B$30*Übersicht!H749^3)+(Datenblatt!$C$30*Übersicht!H749^2)+(Datenblatt!$D$30*Übersicht!H749)+Datenblatt!$E$30,IF($C749=12,(Datenblatt!$B$31*Übersicht!H749^3)+(Datenblatt!$C$31*Übersicht!H749^2)+(Datenblatt!$D$31*Übersicht!H749)+Datenblatt!$E$31,IF($C749=11,(Datenblatt!$B$32*Übersicht!H749^3)+(Datenblatt!$C$32*Übersicht!H749^2)+(Datenblatt!$D$32*Übersicht!H749)+Datenblatt!$E$32,0))))))))))))))))))))))))</f>
        <v>0</v>
      </c>
      <c r="O749" s="2" t="e">
        <f t="shared" si="44"/>
        <v>#DIV/0!</v>
      </c>
      <c r="P749" s="2" t="e">
        <f t="shared" si="45"/>
        <v>#DIV/0!</v>
      </c>
      <c r="R749" s="2"/>
      <c r="S749" s="2">
        <f>Datenblatt!$I$10</f>
        <v>62.816491055091916</v>
      </c>
      <c r="T749" s="2">
        <f>Datenblatt!$I$18</f>
        <v>62.379148900450787</v>
      </c>
      <c r="U749" s="2">
        <f>Datenblatt!$I$26</f>
        <v>55.885385458572635</v>
      </c>
      <c r="V749" s="2">
        <f>Datenblatt!$I$34</f>
        <v>60.727085155488531</v>
      </c>
      <c r="W749" s="7" t="e">
        <f t="shared" si="46"/>
        <v>#DIV/0!</v>
      </c>
      <c r="Y749" s="2">
        <f>Datenblatt!$I$5</f>
        <v>73.48733784597421</v>
      </c>
      <c r="Z749">
        <f>Datenblatt!$I$13</f>
        <v>79.926562848016317</v>
      </c>
      <c r="AA749">
        <f>Datenblatt!$I$21</f>
        <v>79.953620531215734</v>
      </c>
      <c r="AB749">
        <f>Datenblatt!$I$29</f>
        <v>70.851454876954847</v>
      </c>
      <c r="AC749">
        <f>Datenblatt!$I$37</f>
        <v>75.813025407742586</v>
      </c>
      <c r="AD749" s="7" t="e">
        <f t="shared" si="47"/>
        <v>#DIV/0!</v>
      </c>
    </row>
    <row r="750" spans="10:30" ht="19" x14ac:dyDescent="0.25">
      <c r="J750" s="3" t="e">
        <f>IF(AND($C750=13,Datenblatt!M750&lt;Datenblatt!$R$3),0,IF(AND($C750=14,Datenblatt!M750&lt;Datenblatt!$R$4),0,IF(AND($C750=15,Datenblatt!M750&lt;Datenblatt!$R$5),0,IF(AND($C750=16,Datenblatt!M750&lt;Datenblatt!$R$6),0,IF(AND($C750=12,Datenblatt!M750&lt;Datenblatt!$R$7),0,IF(AND($C750=11,Datenblatt!M750&lt;Datenblatt!$R$8),0,IF(AND($C750=13,Datenblatt!M750&gt;Datenblatt!$Q$3),100,IF(AND($C750=14,Datenblatt!M750&gt;Datenblatt!$Q$4),100,IF(AND($C750=15,Datenblatt!M750&gt;Datenblatt!$Q$5),100,IF(AND($C750=16,Datenblatt!M750&gt;Datenblatt!$Q$6),100,IF(AND($C750=12,Datenblatt!M750&gt;Datenblatt!$Q$7),100,IF(AND($C750=11,Datenblatt!M750&gt;Datenblatt!$Q$8),100,IF(Übersicht!$C750=13,Datenblatt!$B$3*Datenblatt!M750^3+Datenblatt!$C$3*Datenblatt!M750^2+Datenblatt!$D$3*Datenblatt!M750+Datenblatt!$E$3,IF(Übersicht!$C750=14,Datenblatt!$B$4*Datenblatt!M750^3+Datenblatt!$C$4*Datenblatt!M750^2+Datenblatt!$D$4*Datenblatt!M750+Datenblatt!$E$4,IF(Übersicht!$C750=15,Datenblatt!$B$5*Datenblatt!M750^3+Datenblatt!$C$5*Datenblatt!M750^2+Datenblatt!$D$5*Datenblatt!M750+Datenblatt!$E$5,IF(Übersicht!$C750=16,Datenblatt!$B$6*Datenblatt!M750^3+Datenblatt!$C$6*Datenblatt!M750^2+Datenblatt!$D$6*Datenblatt!M750+Datenblatt!$E$6,IF(Übersicht!$C750=12,Datenblatt!$B$7*Datenblatt!M750^3+Datenblatt!$C$7*Datenblatt!M750^2+Datenblatt!$D$7*Datenblatt!M750+Datenblatt!$E$7,IF(Übersicht!$C750=11,Datenblatt!$B$8*Datenblatt!M750^3+Datenblatt!$C$8*Datenblatt!M750^2+Datenblatt!$D$8*Datenblatt!M750+Datenblatt!$E$8,0))))))))))))))))))</f>
        <v>#DIV/0!</v>
      </c>
      <c r="K750" t="e">
        <f>IF(AND(Übersicht!$C750=13,Datenblatt!N750&lt;Datenblatt!$T$3),0,IF(AND(Übersicht!$C750=14,Datenblatt!N750&lt;Datenblatt!$T$4),0,IF(AND(Übersicht!$C750=15,Datenblatt!N750&lt;Datenblatt!$T$5),0,IF(AND(Übersicht!$C750=16,Datenblatt!N750&lt;Datenblatt!$T$6),0,IF(AND(Übersicht!$C750=12,Datenblatt!N750&lt;Datenblatt!$T$7),0,IF(AND(Übersicht!$C750=11,Datenblatt!N750&lt;Datenblatt!$T$8),0,IF(AND($C750=13,Datenblatt!N750&gt;Datenblatt!$S$3),100,IF(AND($C750=14,Datenblatt!N750&gt;Datenblatt!$S$4),100,IF(AND($C750=15,Datenblatt!N750&gt;Datenblatt!$S$5),100,IF(AND($C750=16,Datenblatt!N750&gt;Datenblatt!$S$6),100,IF(AND($C750=12,Datenblatt!N750&gt;Datenblatt!$S$7),100,IF(AND($C750=11,Datenblatt!N750&gt;Datenblatt!$S$8),100,IF(Übersicht!$C750=13,Datenblatt!$B$11*Datenblatt!N750^3+Datenblatt!$C$11*Datenblatt!N750^2+Datenblatt!$D$11*Datenblatt!N750+Datenblatt!$E$11,IF(Übersicht!$C750=14,Datenblatt!$B$12*Datenblatt!N750^3+Datenblatt!$C$12*Datenblatt!N750^2+Datenblatt!$D$12*Datenblatt!N750+Datenblatt!$E$12,IF(Übersicht!$C750=15,Datenblatt!$B$13*Datenblatt!N750^3+Datenblatt!$C$13*Datenblatt!N750^2+Datenblatt!$D$13*Datenblatt!N750+Datenblatt!$E$13,IF(Übersicht!$C750=16,Datenblatt!$B$14*Datenblatt!N750^3+Datenblatt!$C$14*Datenblatt!N750^2+Datenblatt!$D$14*Datenblatt!N750+Datenblatt!$E$14,IF(Übersicht!$C750=12,Datenblatt!$B$15*Datenblatt!N750^3+Datenblatt!$C$15*Datenblatt!N750^2+Datenblatt!$D$15*Datenblatt!N750+Datenblatt!$E$15,IF(Übersicht!$C750=11,Datenblatt!$B$16*Datenblatt!N750^3+Datenblatt!$C$16*Datenblatt!N750^2+Datenblatt!$D$16*Datenblatt!N750+Datenblatt!$E$16,0))))))))))))))))))</f>
        <v>#DIV/0!</v>
      </c>
      <c r="L750">
        <f>IF(AND($C750=13,G750&lt;Datenblatt!$V$3),0,IF(AND($C750=14,G750&lt;Datenblatt!$V$4),0,IF(AND($C750=15,G750&lt;Datenblatt!$V$5),0,IF(AND($C750=16,G750&lt;Datenblatt!$V$6),0,IF(AND($C750=12,G750&lt;Datenblatt!$V$7),0,IF(AND($C750=11,G750&lt;Datenblatt!$V$8),0,IF(AND($C750=13,G750&gt;Datenblatt!$U$3),100,IF(AND($C750=14,G750&gt;Datenblatt!$U$4),100,IF(AND($C750=15,G750&gt;Datenblatt!$U$5),100,IF(AND($C750=16,G750&gt;Datenblatt!$U$6),100,IF(AND($C750=12,G750&gt;Datenblatt!$U$7),100,IF(AND($C750=11,G750&gt;Datenblatt!$U$8),100,IF($C750=13,(Datenblatt!$B$19*Übersicht!G750^3)+(Datenblatt!$C$19*Übersicht!G750^2)+(Datenblatt!$D$19*Übersicht!G750)+Datenblatt!$E$19,IF($C750=14,(Datenblatt!$B$20*Übersicht!G750^3)+(Datenblatt!$C$20*Übersicht!G750^2)+(Datenblatt!$D$20*Übersicht!G750)+Datenblatt!$E$20,IF($C750=15,(Datenblatt!$B$21*Übersicht!G750^3)+(Datenblatt!$C$21*Übersicht!G750^2)+(Datenblatt!$D$21*Übersicht!G750)+Datenblatt!$E$21,IF($C750=16,(Datenblatt!$B$22*Übersicht!G750^3)+(Datenblatt!$C$22*Übersicht!G750^2)+(Datenblatt!$D$22*Übersicht!G750)+Datenblatt!$E$22,IF($C750=12,(Datenblatt!$B$23*Übersicht!G750^3)+(Datenblatt!$C$23*Übersicht!G750^2)+(Datenblatt!$D$23*Übersicht!G750)+Datenblatt!$E$23,IF($C750=11,(Datenblatt!$B$24*Übersicht!G750^3)+(Datenblatt!$C$24*Übersicht!G750^2)+(Datenblatt!$D$24*Übersicht!G750)+Datenblatt!$E$24,0))))))))))))))))))</f>
        <v>0</v>
      </c>
      <c r="M750">
        <f>IF(AND(H750="",C750=11),Datenblatt!$I$26,IF(AND(H750="",C750=12),Datenblatt!$I$26,IF(AND(H750="",C750=16),Datenblatt!$I$27,IF(AND(H750="",C750=15),Datenblatt!$I$26,IF(AND(H750="",C750=14),Datenblatt!$I$26,IF(AND(H750="",C750=13),Datenblatt!$I$26,IF(AND($C750=13,H750&gt;Datenblatt!$X$3),0,IF(AND($C750=14,H750&gt;Datenblatt!$X$4),0,IF(AND($C750=15,H750&gt;Datenblatt!$X$5),0,IF(AND($C750=16,H750&gt;Datenblatt!$X$6),0,IF(AND($C750=12,H750&gt;Datenblatt!$X$7),0,IF(AND($C750=11,H750&gt;Datenblatt!$X$8),0,IF(AND($C750=13,H750&lt;Datenblatt!$W$3),100,IF(AND($C750=14,H750&lt;Datenblatt!$W$4),100,IF(AND($C750=15,H750&lt;Datenblatt!$W$5),100,IF(AND($C750=16,H750&lt;Datenblatt!$W$6),100,IF(AND($C750=12,H750&lt;Datenblatt!$W$7),100,IF(AND($C750=11,H750&lt;Datenblatt!$W$8),100,IF($C750=13,(Datenblatt!$B$27*Übersicht!H750^3)+(Datenblatt!$C$27*Übersicht!H750^2)+(Datenblatt!$D$27*Übersicht!H750)+Datenblatt!$E$27,IF($C750=14,(Datenblatt!$B$28*Übersicht!H750^3)+(Datenblatt!$C$28*Übersicht!H750^2)+(Datenblatt!$D$28*Übersicht!H750)+Datenblatt!$E$28,IF($C750=15,(Datenblatt!$B$29*Übersicht!H750^3)+(Datenblatt!$C$29*Übersicht!H750^2)+(Datenblatt!$D$29*Übersicht!H750)+Datenblatt!$E$29,IF($C750=16,(Datenblatt!$B$30*Übersicht!H750^3)+(Datenblatt!$C$30*Übersicht!H750^2)+(Datenblatt!$D$30*Übersicht!H750)+Datenblatt!$E$30,IF($C750=12,(Datenblatt!$B$31*Übersicht!H750^3)+(Datenblatt!$C$31*Übersicht!H750^2)+(Datenblatt!$D$31*Übersicht!H750)+Datenblatt!$E$31,IF($C750=11,(Datenblatt!$B$32*Übersicht!H750^3)+(Datenblatt!$C$32*Übersicht!H750^2)+(Datenblatt!$D$32*Übersicht!H750)+Datenblatt!$E$32,0))))))))))))))))))))))))</f>
        <v>0</v>
      </c>
      <c r="N750">
        <f>IF(AND(H750="",C750=11),Datenblatt!$I$29,IF(AND(H750="",C750=12),Datenblatt!$I$29,IF(AND(H750="",C750=16),Datenblatt!$I$29,IF(AND(H750="",C750=15),Datenblatt!$I$29,IF(AND(H750="",C750=14),Datenblatt!$I$29,IF(AND(H750="",C750=13),Datenblatt!$I$29,IF(AND($C750=13,H750&gt;Datenblatt!$X$3),0,IF(AND($C750=14,H750&gt;Datenblatt!$X$4),0,IF(AND($C750=15,H750&gt;Datenblatt!$X$5),0,IF(AND($C750=16,H750&gt;Datenblatt!$X$6),0,IF(AND($C750=12,H750&gt;Datenblatt!$X$7),0,IF(AND($C750=11,H750&gt;Datenblatt!$X$8),0,IF(AND($C750=13,H750&lt;Datenblatt!$W$3),100,IF(AND($C750=14,H750&lt;Datenblatt!$W$4),100,IF(AND($C750=15,H750&lt;Datenblatt!$W$5),100,IF(AND($C750=16,H750&lt;Datenblatt!$W$6),100,IF(AND($C750=12,H750&lt;Datenblatt!$W$7),100,IF(AND($C750=11,H750&lt;Datenblatt!$W$8),100,IF($C750=13,(Datenblatt!$B$27*Übersicht!H750^3)+(Datenblatt!$C$27*Übersicht!H750^2)+(Datenblatt!$D$27*Übersicht!H750)+Datenblatt!$E$27,IF($C750=14,(Datenblatt!$B$28*Übersicht!H750^3)+(Datenblatt!$C$28*Übersicht!H750^2)+(Datenblatt!$D$28*Übersicht!H750)+Datenblatt!$E$28,IF($C750=15,(Datenblatt!$B$29*Übersicht!H750^3)+(Datenblatt!$C$29*Übersicht!H750^2)+(Datenblatt!$D$29*Übersicht!H750)+Datenblatt!$E$29,IF($C750=16,(Datenblatt!$B$30*Übersicht!H750^3)+(Datenblatt!$C$30*Übersicht!H750^2)+(Datenblatt!$D$30*Übersicht!H750)+Datenblatt!$E$30,IF($C750=12,(Datenblatt!$B$31*Übersicht!H750^3)+(Datenblatt!$C$31*Übersicht!H750^2)+(Datenblatt!$D$31*Übersicht!H750)+Datenblatt!$E$31,IF($C750=11,(Datenblatt!$B$32*Übersicht!H750^3)+(Datenblatt!$C$32*Übersicht!H750^2)+(Datenblatt!$D$32*Übersicht!H750)+Datenblatt!$E$32,0))))))))))))))))))))))))</f>
        <v>0</v>
      </c>
      <c r="O750" s="2" t="e">
        <f t="shared" si="44"/>
        <v>#DIV/0!</v>
      </c>
      <c r="P750" s="2" t="e">
        <f t="shared" si="45"/>
        <v>#DIV/0!</v>
      </c>
      <c r="R750" s="2"/>
      <c r="S750" s="2">
        <f>Datenblatt!$I$10</f>
        <v>62.816491055091916</v>
      </c>
      <c r="T750" s="2">
        <f>Datenblatt!$I$18</f>
        <v>62.379148900450787</v>
      </c>
      <c r="U750" s="2">
        <f>Datenblatt!$I$26</f>
        <v>55.885385458572635</v>
      </c>
      <c r="V750" s="2">
        <f>Datenblatt!$I$34</f>
        <v>60.727085155488531</v>
      </c>
      <c r="W750" s="7" t="e">
        <f t="shared" si="46"/>
        <v>#DIV/0!</v>
      </c>
      <c r="Y750" s="2">
        <f>Datenblatt!$I$5</f>
        <v>73.48733784597421</v>
      </c>
      <c r="Z750">
        <f>Datenblatt!$I$13</f>
        <v>79.926562848016317</v>
      </c>
      <c r="AA750">
        <f>Datenblatt!$I$21</f>
        <v>79.953620531215734</v>
      </c>
      <c r="AB750">
        <f>Datenblatt!$I$29</f>
        <v>70.851454876954847</v>
      </c>
      <c r="AC750">
        <f>Datenblatt!$I$37</f>
        <v>75.813025407742586</v>
      </c>
      <c r="AD750" s="7" t="e">
        <f t="shared" si="47"/>
        <v>#DIV/0!</v>
      </c>
    </row>
    <row r="751" spans="10:30" ht="19" x14ac:dyDescent="0.25">
      <c r="J751" s="3" t="e">
        <f>IF(AND($C751=13,Datenblatt!M751&lt;Datenblatt!$R$3),0,IF(AND($C751=14,Datenblatt!M751&lt;Datenblatt!$R$4),0,IF(AND($C751=15,Datenblatt!M751&lt;Datenblatt!$R$5),0,IF(AND($C751=16,Datenblatt!M751&lt;Datenblatt!$R$6),0,IF(AND($C751=12,Datenblatt!M751&lt;Datenblatt!$R$7),0,IF(AND($C751=11,Datenblatt!M751&lt;Datenblatt!$R$8),0,IF(AND($C751=13,Datenblatt!M751&gt;Datenblatt!$Q$3),100,IF(AND($C751=14,Datenblatt!M751&gt;Datenblatt!$Q$4),100,IF(AND($C751=15,Datenblatt!M751&gt;Datenblatt!$Q$5),100,IF(AND($C751=16,Datenblatt!M751&gt;Datenblatt!$Q$6),100,IF(AND($C751=12,Datenblatt!M751&gt;Datenblatt!$Q$7),100,IF(AND($C751=11,Datenblatt!M751&gt;Datenblatt!$Q$8),100,IF(Übersicht!$C751=13,Datenblatt!$B$3*Datenblatt!M751^3+Datenblatt!$C$3*Datenblatt!M751^2+Datenblatt!$D$3*Datenblatt!M751+Datenblatt!$E$3,IF(Übersicht!$C751=14,Datenblatt!$B$4*Datenblatt!M751^3+Datenblatt!$C$4*Datenblatt!M751^2+Datenblatt!$D$4*Datenblatt!M751+Datenblatt!$E$4,IF(Übersicht!$C751=15,Datenblatt!$B$5*Datenblatt!M751^3+Datenblatt!$C$5*Datenblatt!M751^2+Datenblatt!$D$5*Datenblatt!M751+Datenblatt!$E$5,IF(Übersicht!$C751=16,Datenblatt!$B$6*Datenblatt!M751^3+Datenblatt!$C$6*Datenblatt!M751^2+Datenblatt!$D$6*Datenblatt!M751+Datenblatt!$E$6,IF(Übersicht!$C751=12,Datenblatt!$B$7*Datenblatt!M751^3+Datenblatt!$C$7*Datenblatt!M751^2+Datenblatt!$D$7*Datenblatt!M751+Datenblatt!$E$7,IF(Übersicht!$C751=11,Datenblatt!$B$8*Datenblatt!M751^3+Datenblatt!$C$8*Datenblatt!M751^2+Datenblatt!$D$8*Datenblatt!M751+Datenblatt!$E$8,0))))))))))))))))))</f>
        <v>#DIV/0!</v>
      </c>
      <c r="K751" t="e">
        <f>IF(AND(Übersicht!$C751=13,Datenblatt!N751&lt;Datenblatt!$T$3),0,IF(AND(Übersicht!$C751=14,Datenblatt!N751&lt;Datenblatt!$T$4),0,IF(AND(Übersicht!$C751=15,Datenblatt!N751&lt;Datenblatt!$T$5),0,IF(AND(Übersicht!$C751=16,Datenblatt!N751&lt;Datenblatt!$T$6),0,IF(AND(Übersicht!$C751=12,Datenblatt!N751&lt;Datenblatt!$T$7),0,IF(AND(Übersicht!$C751=11,Datenblatt!N751&lt;Datenblatt!$T$8),0,IF(AND($C751=13,Datenblatt!N751&gt;Datenblatt!$S$3),100,IF(AND($C751=14,Datenblatt!N751&gt;Datenblatt!$S$4),100,IF(AND($C751=15,Datenblatt!N751&gt;Datenblatt!$S$5),100,IF(AND($C751=16,Datenblatt!N751&gt;Datenblatt!$S$6),100,IF(AND($C751=12,Datenblatt!N751&gt;Datenblatt!$S$7),100,IF(AND($C751=11,Datenblatt!N751&gt;Datenblatt!$S$8),100,IF(Übersicht!$C751=13,Datenblatt!$B$11*Datenblatt!N751^3+Datenblatt!$C$11*Datenblatt!N751^2+Datenblatt!$D$11*Datenblatt!N751+Datenblatt!$E$11,IF(Übersicht!$C751=14,Datenblatt!$B$12*Datenblatt!N751^3+Datenblatt!$C$12*Datenblatt!N751^2+Datenblatt!$D$12*Datenblatt!N751+Datenblatt!$E$12,IF(Übersicht!$C751=15,Datenblatt!$B$13*Datenblatt!N751^3+Datenblatt!$C$13*Datenblatt!N751^2+Datenblatt!$D$13*Datenblatt!N751+Datenblatt!$E$13,IF(Übersicht!$C751=16,Datenblatt!$B$14*Datenblatt!N751^3+Datenblatt!$C$14*Datenblatt!N751^2+Datenblatt!$D$14*Datenblatt!N751+Datenblatt!$E$14,IF(Übersicht!$C751=12,Datenblatt!$B$15*Datenblatt!N751^3+Datenblatt!$C$15*Datenblatt!N751^2+Datenblatt!$D$15*Datenblatt!N751+Datenblatt!$E$15,IF(Übersicht!$C751=11,Datenblatt!$B$16*Datenblatt!N751^3+Datenblatt!$C$16*Datenblatt!N751^2+Datenblatt!$D$16*Datenblatt!N751+Datenblatt!$E$16,0))))))))))))))))))</f>
        <v>#DIV/0!</v>
      </c>
      <c r="L751">
        <f>IF(AND($C751=13,G751&lt;Datenblatt!$V$3),0,IF(AND($C751=14,G751&lt;Datenblatt!$V$4),0,IF(AND($C751=15,G751&lt;Datenblatt!$V$5),0,IF(AND($C751=16,G751&lt;Datenblatt!$V$6),0,IF(AND($C751=12,G751&lt;Datenblatt!$V$7),0,IF(AND($C751=11,G751&lt;Datenblatt!$V$8),0,IF(AND($C751=13,G751&gt;Datenblatt!$U$3),100,IF(AND($C751=14,G751&gt;Datenblatt!$U$4),100,IF(AND($C751=15,G751&gt;Datenblatt!$U$5),100,IF(AND($C751=16,G751&gt;Datenblatt!$U$6),100,IF(AND($C751=12,G751&gt;Datenblatt!$U$7),100,IF(AND($C751=11,G751&gt;Datenblatt!$U$8),100,IF($C751=13,(Datenblatt!$B$19*Übersicht!G751^3)+(Datenblatt!$C$19*Übersicht!G751^2)+(Datenblatt!$D$19*Übersicht!G751)+Datenblatt!$E$19,IF($C751=14,(Datenblatt!$B$20*Übersicht!G751^3)+(Datenblatt!$C$20*Übersicht!G751^2)+(Datenblatt!$D$20*Übersicht!G751)+Datenblatt!$E$20,IF($C751=15,(Datenblatt!$B$21*Übersicht!G751^3)+(Datenblatt!$C$21*Übersicht!G751^2)+(Datenblatt!$D$21*Übersicht!G751)+Datenblatt!$E$21,IF($C751=16,(Datenblatt!$B$22*Übersicht!G751^3)+(Datenblatt!$C$22*Übersicht!G751^2)+(Datenblatt!$D$22*Übersicht!G751)+Datenblatt!$E$22,IF($C751=12,(Datenblatt!$B$23*Übersicht!G751^3)+(Datenblatt!$C$23*Übersicht!G751^2)+(Datenblatt!$D$23*Übersicht!G751)+Datenblatt!$E$23,IF($C751=11,(Datenblatt!$B$24*Übersicht!G751^3)+(Datenblatt!$C$24*Übersicht!G751^2)+(Datenblatt!$D$24*Übersicht!G751)+Datenblatt!$E$24,0))))))))))))))))))</f>
        <v>0</v>
      </c>
      <c r="M751">
        <f>IF(AND(H751="",C751=11),Datenblatt!$I$26,IF(AND(H751="",C751=12),Datenblatt!$I$26,IF(AND(H751="",C751=16),Datenblatt!$I$27,IF(AND(H751="",C751=15),Datenblatt!$I$26,IF(AND(H751="",C751=14),Datenblatt!$I$26,IF(AND(H751="",C751=13),Datenblatt!$I$26,IF(AND($C751=13,H751&gt;Datenblatt!$X$3),0,IF(AND($C751=14,H751&gt;Datenblatt!$X$4),0,IF(AND($C751=15,H751&gt;Datenblatt!$X$5),0,IF(AND($C751=16,H751&gt;Datenblatt!$X$6),0,IF(AND($C751=12,H751&gt;Datenblatt!$X$7),0,IF(AND($C751=11,H751&gt;Datenblatt!$X$8),0,IF(AND($C751=13,H751&lt;Datenblatt!$W$3),100,IF(AND($C751=14,H751&lt;Datenblatt!$W$4),100,IF(AND($C751=15,H751&lt;Datenblatt!$W$5),100,IF(AND($C751=16,H751&lt;Datenblatt!$W$6),100,IF(AND($C751=12,H751&lt;Datenblatt!$W$7),100,IF(AND($C751=11,H751&lt;Datenblatt!$W$8),100,IF($C751=13,(Datenblatt!$B$27*Übersicht!H751^3)+(Datenblatt!$C$27*Übersicht!H751^2)+(Datenblatt!$D$27*Übersicht!H751)+Datenblatt!$E$27,IF($C751=14,(Datenblatt!$B$28*Übersicht!H751^3)+(Datenblatt!$C$28*Übersicht!H751^2)+(Datenblatt!$D$28*Übersicht!H751)+Datenblatt!$E$28,IF($C751=15,(Datenblatt!$B$29*Übersicht!H751^3)+(Datenblatt!$C$29*Übersicht!H751^2)+(Datenblatt!$D$29*Übersicht!H751)+Datenblatt!$E$29,IF($C751=16,(Datenblatt!$B$30*Übersicht!H751^3)+(Datenblatt!$C$30*Übersicht!H751^2)+(Datenblatt!$D$30*Übersicht!H751)+Datenblatt!$E$30,IF($C751=12,(Datenblatt!$B$31*Übersicht!H751^3)+(Datenblatt!$C$31*Übersicht!H751^2)+(Datenblatt!$D$31*Übersicht!H751)+Datenblatt!$E$31,IF($C751=11,(Datenblatt!$B$32*Übersicht!H751^3)+(Datenblatt!$C$32*Übersicht!H751^2)+(Datenblatt!$D$32*Übersicht!H751)+Datenblatt!$E$32,0))))))))))))))))))))))))</f>
        <v>0</v>
      </c>
      <c r="N751">
        <f>IF(AND(H751="",C751=11),Datenblatt!$I$29,IF(AND(H751="",C751=12),Datenblatt!$I$29,IF(AND(H751="",C751=16),Datenblatt!$I$29,IF(AND(H751="",C751=15),Datenblatt!$I$29,IF(AND(H751="",C751=14),Datenblatt!$I$29,IF(AND(H751="",C751=13),Datenblatt!$I$29,IF(AND($C751=13,H751&gt;Datenblatt!$X$3),0,IF(AND($C751=14,H751&gt;Datenblatt!$X$4),0,IF(AND($C751=15,H751&gt;Datenblatt!$X$5),0,IF(AND($C751=16,H751&gt;Datenblatt!$X$6),0,IF(AND($C751=12,H751&gt;Datenblatt!$X$7),0,IF(AND($C751=11,H751&gt;Datenblatt!$X$8),0,IF(AND($C751=13,H751&lt;Datenblatt!$W$3),100,IF(AND($C751=14,H751&lt;Datenblatt!$W$4),100,IF(AND($C751=15,H751&lt;Datenblatt!$W$5),100,IF(AND($C751=16,H751&lt;Datenblatt!$W$6),100,IF(AND($C751=12,H751&lt;Datenblatt!$W$7),100,IF(AND($C751=11,H751&lt;Datenblatt!$W$8),100,IF($C751=13,(Datenblatt!$B$27*Übersicht!H751^3)+(Datenblatt!$C$27*Übersicht!H751^2)+(Datenblatt!$D$27*Übersicht!H751)+Datenblatt!$E$27,IF($C751=14,(Datenblatt!$B$28*Übersicht!H751^3)+(Datenblatt!$C$28*Übersicht!H751^2)+(Datenblatt!$D$28*Übersicht!H751)+Datenblatt!$E$28,IF($C751=15,(Datenblatt!$B$29*Übersicht!H751^3)+(Datenblatt!$C$29*Übersicht!H751^2)+(Datenblatt!$D$29*Übersicht!H751)+Datenblatt!$E$29,IF($C751=16,(Datenblatt!$B$30*Übersicht!H751^3)+(Datenblatt!$C$30*Übersicht!H751^2)+(Datenblatt!$D$30*Übersicht!H751)+Datenblatt!$E$30,IF($C751=12,(Datenblatt!$B$31*Übersicht!H751^3)+(Datenblatt!$C$31*Übersicht!H751^2)+(Datenblatt!$D$31*Übersicht!H751)+Datenblatt!$E$31,IF($C751=11,(Datenblatt!$B$32*Übersicht!H751^3)+(Datenblatt!$C$32*Übersicht!H751^2)+(Datenblatt!$D$32*Übersicht!H751)+Datenblatt!$E$32,0))))))))))))))))))))))))</f>
        <v>0</v>
      </c>
      <c r="O751" s="2" t="e">
        <f t="shared" si="44"/>
        <v>#DIV/0!</v>
      </c>
      <c r="P751" s="2" t="e">
        <f t="shared" si="45"/>
        <v>#DIV/0!</v>
      </c>
      <c r="R751" s="2"/>
      <c r="S751" s="2">
        <f>Datenblatt!$I$10</f>
        <v>62.816491055091916</v>
      </c>
      <c r="T751" s="2">
        <f>Datenblatt!$I$18</f>
        <v>62.379148900450787</v>
      </c>
      <c r="U751" s="2">
        <f>Datenblatt!$I$26</f>
        <v>55.885385458572635</v>
      </c>
      <c r="V751" s="2">
        <f>Datenblatt!$I$34</f>
        <v>60.727085155488531</v>
      </c>
      <c r="W751" s="7" t="e">
        <f t="shared" si="46"/>
        <v>#DIV/0!</v>
      </c>
      <c r="Y751" s="2">
        <f>Datenblatt!$I$5</f>
        <v>73.48733784597421</v>
      </c>
      <c r="Z751">
        <f>Datenblatt!$I$13</f>
        <v>79.926562848016317</v>
      </c>
      <c r="AA751">
        <f>Datenblatt!$I$21</f>
        <v>79.953620531215734</v>
      </c>
      <c r="AB751">
        <f>Datenblatt!$I$29</f>
        <v>70.851454876954847</v>
      </c>
      <c r="AC751">
        <f>Datenblatt!$I$37</f>
        <v>75.813025407742586</v>
      </c>
      <c r="AD751" s="7" t="e">
        <f t="shared" si="47"/>
        <v>#DIV/0!</v>
      </c>
    </row>
    <row r="752" spans="10:30" ht="19" x14ac:dyDescent="0.25">
      <c r="J752" s="3" t="e">
        <f>IF(AND($C752=13,Datenblatt!M752&lt;Datenblatt!$R$3),0,IF(AND($C752=14,Datenblatt!M752&lt;Datenblatt!$R$4),0,IF(AND($C752=15,Datenblatt!M752&lt;Datenblatt!$R$5),0,IF(AND($C752=16,Datenblatt!M752&lt;Datenblatt!$R$6),0,IF(AND($C752=12,Datenblatt!M752&lt;Datenblatt!$R$7),0,IF(AND($C752=11,Datenblatt!M752&lt;Datenblatt!$R$8),0,IF(AND($C752=13,Datenblatt!M752&gt;Datenblatt!$Q$3),100,IF(AND($C752=14,Datenblatt!M752&gt;Datenblatt!$Q$4),100,IF(AND($C752=15,Datenblatt!M752&gt;Datenblatt!$Q$5),100,IF(AND($C752=16,Datenblatt!M752&gt;Datenblatt!$Q$6),100,IF(AND($C752=12,Datenblatt!M752&gt;Datenblatt!$Q$7),100,IF(AND($C752=11,Datenblatt!M752&gt;Datenblatt!$Q$8),100,IF(Übersicht!$C752=13,Datenblatt!$B$3*Datenblatt!M752^3+Datenblatt!$C$3*Datenblatt!M752^2+Datenblatt!$D$3*Datenblatt!M752+Datenblatt!$E$3,IF(Übersicht!$C752=14,Datenblatt!$B$4*Datenblatt!M752^3+Datenblatt!$C$4*Datenblatt!M752^2+Datenblatt!$D$4*Datenblatt!M752+Datenblatt!$E$4,IF(Übersicht!$C752=15,Datenblatt!$B$5*Datenblatt!M752^3+Datenblatt!$C$5*Datenblatt!M752^2+Datenblatt!$D$5*Datenblatt!M752+Datenblatt!$E$5,IF(Übersicht!$C752=16,Datenblatt!$B$6*Datenblatt!M752^3+Datenblatt!$C$6*Datenblatt!M752^2+Datenblatt!$D$6*Datenblatt!M752+Datenblatt!$E$6,IF(Übersicht!$C752=12,Datenblatt!$B$7*Datenblatt!M752^3+Datenblatt!$C$7*Datenblatt!M752^2+Datenblatt!$D$7*Datenblatt!M752+Datenblatt!$E$7,IF(Übersicht!$C752=11,Datenblatt!$B$8*Datenblatt!M752^3+Datenblatt!$C$8*Datenblatt!M752^2+Datenblatt!$D$8*Datenblatt!M752+Datenblatt!$E$8,0))))))))))))))))))</f>
        <v>#DIV/0!</v>
      </c>
      <c r="K752" t="e">
        <f>IF(AND(Übersicht!$C752=13,Datenblatt!N752&lt;Datenblatt!$T$3),0,IF(AND(Übersicht!$C752=14,Datenblatt!N752&lt;Datenblatt!$T$4),0,IF(AND(Übersicht!$C752=15,Datenblatt!N752&lt;Datenblatt!$T$5),0,IF(AND(Übersicht!$C752=16,Datenblatt!N752&lt;Datenblatt!$T$6),0,IF(AND(Übersicht!$C752=12,Datenblatt!N752&lt;Datenblatt!$T$7),0,IF(AND(Übersicht!$C752=11,Datenblatt!N752&lt;Datenblatt!$T$8),0,IF(AND($C752=13,Datenblatt!N752&gt;Datenblatt!$S$3),100,IF(AND($C752=14,Datenblatt!N752&gt;Datenblatt!$S$4),100,IF(AND($C752=15,Datenblatt!N752&gt;Datenblatt!$S$5),100,IF(AND($C752=16,Datenblatt!N752&gt;Datenblatt!$S$6),100,IF(AND($C752=12,Datenblatt!N752&gt;Datenblatt!$S$7),100,IF(AND($C752=11,Datenblatt!N752&gt;Datenblatt!$S$8),100,IF(Übersicht!$C752=13,Datenblatt!$B$11*Datenblatt!N752^3+Datenblatt!$C$11*Datenblatt!N752^2+Datenblatt!$D$11*Datenblatt!N752+Datenblatt!$E$11,IF(Übersicht!$C752=14,Datenblatt!$B$12*Datenblatt!N752^3+Datenblatt!$C$12*Datenblatt!N752^2+Datenblatt!$D$12*Datenblatt!N752+Datenblatt!$E$12,IF(Übersicht!$C752=15,Datenblatt!$B$13*Datenblatt!N752^3+Datenblatt!$C$13*Datenblatt!N752^2+Datenblatt!$D$13*Datenblatt!N752+Datenblatt!$E$13,IF(Übersicht!$C752=16,Datenblatt!$B$14*Datenblatt!N752^3+Datenblatt!$C$14*Datenblatt!N752^2+Datenblatt!$D$14*Datenblatt!N752+Datenblatt!$E$14,IF(Übersicht!$C752=12,Datenblatt!$B$15*Datenblatt!N752^3+Datenblatt!$C$15*Datenblatt!N752^2+Datenblatt!$D$15*Datenblatt!N752+Datenblatt!$E$15,IF(Übersicht!$C752=11,Datenblatt!$B$16*Datenblatt!N752^3+Datenblatt!$C$16*Datenblatt!N752^2+Datenblatt!$D$16*Datenblatt!N752+Datenblatt!$E$16,0))))))))))))))))))</f>
        <v>#DIV/0!</v>
      </c>
      <c r="L752">
        <f>IF(AND($C752=13,G752&lt;Datenblatt!$V$3),0,IF(AND($C752=14,G752&lt;Datenblatt!$V$4),0,IF(AND($C752=15,G752&lt;Datenblatt!$V$5),0,IF(AND($C752=16,G752&lt;Datenblatt!$V$6),0,IF(AND($C752=12,G752&lt;Datenblatt!$V$7),0,IF(AND($C752=11,G752&lt;Datenblatt!$V$8),0,IF(AND($C752=13,G752&gt;Datenblatt!$U$3),100,IF(AND($C752=14,G752&gt;Datenblatt!$U$4),100,IF(AND($C752=15,G752&gt;Datenblatt!$U$5),100,IF(AND($C752=16,G752&gt;Datenblatt!$U$6),100,IF(AND($C752=12,G752&gt;Datenblatt!$U$7),100,IF(AND($C752=11,G752&gt;Datenblatt!$U$8),100,IF($C752=13,(Datenblatt!$B$19*Übersicht!G752^3)+(Datenblatt!$C$19*Übersicht!G752^2)+(Datenblatt!$D$19*Übersicht!G752)+Datenblatt!$E$19,IF($C752=14,(Datenblatt!$B$20*Übersicht!G752^3)+(Datenblatt!$C$20*Übersicht!G752^2)+(Datenblatt!$D$20*Übersicht!G752)+Datenblatt!$E$20,IF($C752=15,(Datenblatt!$B$21*Übersicht!G752^3)+(Datenblatt!$C$21*Übersicht!G752^2)+(Datenblatt!$D$21*Übersicht!G752)+Datenblatt!$E$21,IF($C752=16,(Datenblatt!$B$22*Übersicht!G752^3)+(Datenblatt!$C$22*Übersicht!G752^2)+(Datenblatt!$D$22*Übersicht!G752)+Datenblatt!$E$22,IF($C752=12,(Datenblatt!$B$23*Übersicht!G752^3)+(Datenblatt!$C$23*Übersicht!G752^2)+(Datenblatt!$D$23*Übersicht!G752)+Datenblatt!$E$23,IF($C752=11,(Datenblatt!$B$24*Übersicht!G752^3)+(Datenblatt!$C$24*Übersicht!G752^2)+(Datenblatt!$D$24*Übersicht!G752)+Datenblatt!$E$24,0))))))))))))))))))</f>
        <v>0</v>
      </c>
      <c r="M752">
        <f>IF(AND(H752="",C752=11),Datenblatt!$I$26,IF(AND(H752="",C752=12),Datenblatt!$I$26,IF(AND(H752="",C752=16),Datenblatt!$I$27,IF(AND(H752="",C752=15),Datenblatt!$I$26,IF(AND(H752="",C752=14),Datenblatt!$I$26,IF(AND(H752="",C752=13),Datenblatt!$I$26,IF(AND($C752=13,H752&gt;Datenblatt!$X$3),0,IF(AND($C752=14,H752&gt;Datenblatt!$X$4),0,IF(AND($C752=15,H752&gt;Datenblatt!$X$5),0,IF(AND($C752=16,H752&gt;Datenblatt!$X$6),0,IF(AND($C752=12,H752&gt;Datenblatt!$X$7),0,IF(AND($C752=11,H752&gt;Datenblatt!$X$8),0,IF(AND($C752=13,H752&lt;Datenblatt!$W$3),100,IF(AND($C752=14,H752&lt;Datenblatt!$W$4),100,IF(AND($C752=15,H752&lt;Datenblatt!$W$5),100,IF(AND($C752=16,H752&lt;Datenblatt!$W$6),100,IF(AND($C752=12,H752&lt;Datenblatt!$W$7),100,IF(AND($C752=11,H752&lt;Datenblatt!$W$8),100,IF($C752=13,(Datenblatt!$B$27*Übersicht!H752^3)+(Datenblatt!$C$27*Übersicht!H752^2)+(Datenblatt!$D$27*Übersicht!H752)+Datenblatt!$E$27,IF($C752=14,(Datenblatt!$B$28*Übersicht!H752^3)+(Datenblatt!$C$28*Übersicht!H752^2)+(Datenblatt!$D$28*Übersicht!H752)+Datenblatt!$E$28,IF($C752=15,(Datenblatt!$B$29*Übersicht!H752^3)+(Datenblatt!$C$29*Übersicht!H752^2)+(Datenblatt!$D$29*Übersicht!H752)+Datenblatt!$E$29,IF($C752=16,(Datenblatt!$B$30*Übersicht!H752^3)+(Datenblatt!$C$30*Übersicht!H752^2)+(Datenblatt!$D$30*Übersicht!H752)+Datenblatt!$E$30,IF($C752=12,(Datenblatt!$B$31*Übersicht!H752^3)+(Datenblatt!$C$31*Übersicht!H752^2)+(Datenblatt!$D$31*Übersicht!H752)+Datenblatt!$E$31,IF($C752=11,(Datenblatt!$B$32*Übersicht!H752^3)+(Datenblatt!$C$32*Übersicht!H752^2)+(Datenblatt!$D$32*Übersicht!H752)+Datenblatt!$E$32,0))))))))))))))))))))))))</f>
        <v>0</v>
      </c>
      <c r="N752">
        <f>IF(AND(H752="",C752=11),Datenblatt!$I$29,IF(AND(H752="",C752=12),Datenblatt!$I$29,IF(AND(H752="",C752=16),Datenblatt!$I$29,IF(AND(H752="",C752=15),Datenblatt!$I$29,IF(AND(H752="",C752=14),Datenblatt!$I$29,IF(AND(H752="",C752=13),Datenblatt!$I$29,IF(AND($C752=13,H752&gt;Datenblatt!$X$3),0,IF(AND($C752=14,H752&gt;Datenblatt!$X$4),0,IF(AND($C752=15,H752&gt;Datenblatt!$X$5),0,IF(AND($C752=16,H752&gt;Datenblatt!$X$6),0,IF(AND($C752=12,H752&gt;Datenblatt!$X$7),0,IF(AND($C752=11,H752&gt;Datenblatt!$X$8),0,IF(AND($C752=13,H752&lt;Datenblatt!$W$3),100,IF(AND($C752=14,H752&lt;Datenblatt!$W$4),100,IF(AND($C752=15,H752&lt;Datenblatt!$W$5),100,IF(AND($C752=16,H752&lt;Datenblatt!$W$6),100,IF(AND($C752=12,H752&lt;Datenblatt!$W$7),100,IF(AND($C752=11,H752&lt;Datenblatt!$W$8),100,IF($C752=13,(Datenblatt!$B$27*Übersicht!H752^3)+(Datenblatt!$C$27*Übersicht!H752^2)+(Datenblatt!$D$27*Übersicht!H752)+Datenblatt!$E$27,IF($C752=14,(Datenblatt!$B$28*Übersicht!H752^3)+(Datenblatt!$C$28*Übersicht!H752^2)+(Datenblatt!$D$28*Übersicht!H752)+Datenblatt!$E$28,IF($C752=15,(Datenblatt!$B$29*Übersicht!H752^3)+(Datenblatt!$C$29*Übersicht!H752^2)+(Datenblatt!$D$29*Übersicht!H752)+Datenblatt!$E$29,IF($C752=16,(Datenblatt!$B$30*Übersicht!H752^3)+(Datenblatt!$C$30*Übersicht!H752^2)+(Datenblatt!$D$30*Übersicht!H752)+Datenblatt!$E$30,IF($C752=12,(Datenblatt!$B$31*Übersicht!H752^3)+(Datenblatt!$C$31*Übersicht!H752^2)+(Datenblatt!$D$31*Übersicht!H752)+Datenblatt!$E$31,IF($C752=11,(Datenblatt!$B$32*Übersicht!H752^3)+(Datenblatt!$C$32*Übersicht!H752^2)+(Datenblatt!$D$32*Übersicht!H752)+Datenblatt!$E$32,0))))))))))))))))))))))))</f>
        <v>0</v>
      </c>
      <c r="O752" s="2" t="e">
        <f t="shared" si="44"/>
        <v>#DIV/0!</v>
      </c>
      <c r="P752" s="2" t="e">
        <f t="shared" si="45"/>
        <v>#DIV/0!</v>
      </c>
      <c r="R752" s="2"/>
      <c r="S752" s="2">
        <f>Datenblatt!$I$10</f>
        <v>62.816491055091916</v>
      </c>
      <c r="T752" s="2">
        <f>Datenblatt!$I$18</f>
        <v>62.379148900450787</v>
      </c>
      <c r="U752" s="2">
        <f>Datenblatt!$I$26</f>
        <v>55.885385458572635</v>
      </c>
      <c r="V752" s="2">
        <f>Datenblatt!$I$34</f>
        <v>60.727085155488531</v>
      </c>
      <c r="W752" s="7" t="e">
        <f t="shared" si="46"/>
        <v>#DIV/0!</v>
      </c>
      <c r="Y752" s="2">
        <f>Datenblatt!$I$5</f>
        <v>73.48733784597421</v>
      </c>
      <c r="Z752">
        <f>Datenblatt!$I$13</f>
        <v>79.926562848016317</v>
      </c>
      <c r="AA752">
        <f>Datenblatt!$I$21</f>
        <v>79.953620531215734</v>
      </c>
      <c r="AB752">
        <f>Datenblatt!$I$29</f>
        <v>70.851454876954847</v>
      </c>
      <c r="AC752">
        <f>Datenblatt!$I$37</f>
        <v>75.813025407742586</v>
      </c>
      <c r="AD752" s="7" t="e">
        <f t="shared" si="47"/>
        <v>#DIV/0!</v>
      </c>
    </row>
    <row r="753" spans="10:30" ht="19" x14ac:dyDescent="0.25">
      <c r="J753" s="3" t="e">
        <f>IF(AND($C753=13,Datenblatt!M753&lt;Datenblatt!$R$3),0,IF(AND($C753=14,Datenblatt!M753&lt;Datenblatt!$R$4),0,IF(AND($C753=15,Datenblatt!M753&lt;Datenblatt!$R$5),0,IF(AND($C753=16,Datenblatt!M753&lt;Datenblatt!$R$6),0,IF(AND($C753=12,Datenblatt!M753&lt;Datenblatt!$R$7),0,IF(AND($C753=11,Datenblatt!M753&lt;Datenblatt!$R$8),0,IF(AND($C753=13,Datenblatt!M753&gt;Datenblatt!$Q$3),100,IF(AND($C753=14,Datenblatt!M753&gt;Datenblatt!$Q$4),100,IF(AND($C753=15,Datenblatt!M753&gt;Datenblatt!$Q$5),100,IF(AND($C753=16,Datenblatt!M753&gt;Datenblatt!$Q$6),100,IF(AND($C753=12,Datenblatt!M753&gt;Datenblatt!$Q$7),100,IF(AND($C753=11,Datenblatt!M753&gt;Datenblatt!$Q$8),100,IF(Übersicht!$C753=13,Datenblatt!$B$3*Datenblatt!M753^3+Datenblatt!$C$3*Datenblatt!M753^2+Datenblatt!$D$3*Datenblatt!M753+Datenblatt!$E$3,IF(Übersicht!$C753=14,Datenblatt!$B$4*Datenblatt!M753^3+Datenblatt!$C$4*Datenblatt!M753^2+Datenblatt!$D$4*Datenblatt!M753+Datenblatt!$E$4,IF(Übersicht!$C753=15,Datenblatt!$B$5*Datenblatt!M753^3+Datenblatt!$C$5*Datenblatt!M753^2+Datenblatt!$D$5*Datenblatt!M753+Datenblatt!$E$5,IF(Übersicht!$C753=16,Datenblatt!$B$6*Datenblatt!M753^3+Datenblatt!$C$6*Datenblatt!M753^2+Datenblatt!$D$6*Datenblatt!M753+Datenblatt!$E$6,IF(Übersicht!$C753=12,Datenblatt!$B$7*Datenblatt!M753^3+Datenblatt!$C$7*Datenblatt!M753^2+Datenblatt!$D$7*Datenblatt!M753+Datenblatt!$E$7,IF(Übersicht!$C753=11,Datenblatt!$B$8*Datenblatt!M753^3+Datenblatt!$C$8*Datenblatt!M753^2+Datenblatt!$D$8*Datenblatt!M753+Datenblatt!$E$8,0))))))))))))))))))</f>
        <v>#DIV/0!</v>
      </c>
      <c r="K753" t="e">
        <f>IF(AND(Übersicht!$C753=13,Datenblatt!N753&lt;Datenblatt!$T$3),0,IF(AND(Übersicht!$C753=14,Datenblatt!N753&lt;Datenblatt!$T$4),0,IF(AND(Übersicht!$C753=15,Datenblatt!N753&lt;Datenblatt!$T$5),0,IF(AND(Übersicht!$C753=16,Datenblatt!N753&lt;Datenblatt!$T$6),0,IF(AND(Übersicht!$C753=12,Datenblatt!N753&lt;Datenblatt!$T$7),0,IF(AND(Übersicht!$C753=11,Datenblatt!N753&lt;Datenblatt!$T$8),0,IF(AND($C753=13,Datenblatt!N753&gt;Datenblatt!$S$3),100,IF(AND($C753=14,Datenblatt!N753&gt;Datenblatt!$S$4),100,IF(AND($C753=15,Datenblatt!N753&gt;Datenblatt!$S$5),100,IF(AND($C753=16,Datenblatt!N753&gt;Datenblatt!$S$6),100,IF(AND($C753=12,Datenblatt!N753&gt;Datenblatt!$S$7),100,IF(AND($C753=11,Datenblatt!N753&gt;Datenblatt!$S$8),100,IF(Übersicht!$C753=13,Datenblatt!$B$11*Datenblatt!N753^3+Datenblatt!$C$11*Datenblatt!N753^2+Datenblatt!$D$11*Datenblatt!N753+Datenblatt!$E$11,IF(Übersicht!$C753=14,Datenblatt!$B$12*Datenblatt!N753^3+Datenblatt!$C$12*Datenblatt!N753^2+Datenblatt!$D$12*Datenblatt!N753+Datenblatt!$E$12,IF(Übersicht!$C753=15,Datenblatt!$B$13*Datenblatt!N753^3+Datenblatt!$C$13*Datenblatt!N753^2+Datenblatt!$D$13*Datenblatt!N753+Datenblatt!$E$13,IF(Übersicht!$C753=16,Datenblatt!$B$14*Datenblatt!N753^3+Datenblatt!$C$14*Datenblatt!N753^2+Datenblatt!$D$14*Datenblatt!N753+Datenblatt!$E$14,IF(Übersicht!$C753=12,Datenblatt!$B$15*Datenblatt!N753^3+Datenblatt!$C$15*Datenblatt!N753^2+Datenblatt!$D$15*Datenblatt!N753+Datenblatt!$E$15,IF(Übersicht!$C753=11,Datenblatt!$B$16*Datenblatt!N753^3+Datenblatt!$C$16*Datenblatt!N753^2+Datenblatt!$D$16*Datenblatt!N753+Datenblatt!$E$16,0))))))))))))))))))</f>
        <v>#DIV/0!</v>
      </c>
      <c r="L753">
        <f>IF(AND($C753=13,G753&lt;Datenblatt!$V$3),0,IF(AND($C753=14,G753&lt;Datenblatt!$V$4),0,IF(AND($C753=15,G753&lt;Datenblatt!$V$5),0,IF(AND($C753=16,G753&lt;Datenblatt!$V$6),0,IF(AND($C753=12,G753&lt;Datenblatt!$V$7),0,IF(AND($C753=11,G753&lt;Datenblatt!$V$8),0,IF(AND($C753=13,G753&gt;Datenblatt!$U$3),100,IF(AND($C753=14,G753&gt;Datenblatt!$U$4),100,IF(AND($C753=15,G753&gt;Datenblatt!$U$5),100,IF(AND($C753=16,G753&gt;Datenblatt!$U$6),100,IF(AND($C753=12,G753&gt;Datenblatt!$U$7),100,IF(AND($C753=11,G753&gt;Datenblatt!$U$8),100,IF($C753=13,(Datenblatt!$B$19*Übersicht!G753^3)+(Datenblatt!$C$19*Übersicht!G753^2)+(Datenblatt!$D$19*Übersicht!G753)+Datenblatt!$E$19,IF($C753=14,(Datenblatt!$B$20*Übersicht!G753^3)+(Datenblatt!$C$20*Übersicht!G753^2)+(Datenblatt!$D$20*Übersicht!G753)+Datenblatt!$E$20,IF($C753=15,(Datenblatt!$B$21*Übersicht!G753^3)+(Datenblatt!$C$21*Übersicht!G753^2)+(Datenblatt!$D$21*Übersicht!G753)+Datenblatt!$E$21,IF($C753=16,(Datenblatt!$B$22*Übersicht!G753^3)+(Datenblatt!$C$22*Übersicht!G753^2)+(Datenblatt!$D$22*Übersicht!G753)+Datenblatt!$E$22,IF($C753=12,(Datenblatt!$B$23*Übersicht!G753^3)+(Datenblatt!$C$23*Übersicht!G753^2)+(Datenblatt!$D$23*Übersicht!G753)+Datenblatt!$E$23,IF($C753=11,(Datenblatt!$B$24*Übersicht!G753^3)+(Datenblatt!$C$24*Übersicht!G753^2)+(Datenblatt!$D$24*Übersicht!G753)+Datenblatt!$E$24,0))))))))))))))))))</f>
        <v>0</v>
      </c>
      <c r="M753">
        <f>IF(AND(H753="",C753=11),Datenblatt!$I$26,IF(AND(H753="",C753=12),Datenblatt!$I$26,IF(AND(H753="",C753=16),Datenblatt!$I$27,IF(AND(H753="",C753=15),Datenblatt!$I$26,IF(AND(H753="",C753=14),Datenblatt!$I$26,IF(AND(H753="",C753=13),Datenblatt!$I$26,IF(AND($C753=13,H753&gt;Datenblatt!$X$3),0,IF(AND($C753=14,H753&gt;Datenblatt!$X$4),0,IF(AND($C753=15,H753&gt;Datenblatt!$X$5),0,IF(AND($C753=16,H753&gt;Datenblatt!$X$6),0,IF(AND($C753=12,H753&gt;Datenblatt!$X$7),0,IF(AND($C753=11,H753&gt;Datenblatt!$X$8),0,IF(AND($C753=13,H753&lt;Datenblatt!$W$3),100,IF(AND($C753=14,H753&lt;Datenblatt!$W$4),100,IF(AND($C753=15,H753&lt;Datenblatt!$W$5),100,IF(AND($C753=16,H753&lt;Datenblatt!$W$6),100,IF(AND($C753=12,H753&lt;Datenblatt!$W$7),100,IF(AND($C753=11,H753&lt;Datenblatt!$W$8),100,IF($C753=13,(Datenblatt!$B$27*Übersicht!H753^3)+(Datenblatt!$C$27*Übersicht!H753^2)+(Datenblatt!$D$27*Übersicht!H753)+Datenblatt!$E$27,IF($C753=14,(Datenblatt!$B$28*Übersicht!H753^3)+(Datenblatt!$C$28*Übersicht!H753^2)+(Datenblatt!$D$28*Übersicht!H753)+Datenblatt!$E$28,IF($C753=15,(Datenblatt!$B$29*Übersicht!H753^3)+(Datenblatt!$C$29*Übersicht!H753^2)+(Datenblatt!$D$29*Übersicht!H753)+Datenblatt!$E$29,IF($C753=16,(Datenblatt!$B$30*Übersicht!H753^3)+(Datenblatt!$C$30*Übersicht!H753^2)+(Datenblatt!$D$30*Übersicht!H753)+Datenblatt!$E$30,IF($C753=12,(Datenblatt!$B$31*Übersicht!H753^3)+(Datenblatt!$C$31*Übersicht!H753^2)+(Datenblatt!$D$31*Übersicht!H753)+Datenblatt!$E$31,IF($C753=11,(Datenblatt!$B$32*Übersicht!H753^3)+(Datenblatt!$C$32*Übersicht!H753^2)+(Datenblatt!$D$32*Übersicht!H753)+Datenblatt!$E$32,0))))))))))))))))))))))))</f>
        <v>0</v>
      </c>
      <c r="N753">
        <f>IF(AND(H753="",C753=11),Datenblatt!$I$29,IF(AND(H753="",C753=12),Datenblatt!$I$29,IF(AND(H753="",C753=16),Datenblatt!$I$29,IF(AND(H753="",C753=15),Datenblatt!$I$29,IF(AND(H753="",C753=14),Datenblatt!$I$29,IF(AND(H753="",C753=13),Datenblatt!$I$29,IF(AND($C753=13,H753&gt;Datenblatt!$X$3),0,IF(AND($C753=14,H753&gt;Datenblatt!$X$4),0,IF(AND($C753=15,H753&gt;Datenblatt!$X$5),0,IF(AND($C753=16,H753&gt;Datenblatt!$X$6),0,IF(AND($C753=12,H753&gt;Datenblatt!$X$7),0,IF(AND($C753=11,H753&gt;Datenblatt!$X$8),0,IF(AND($C753=13,H753&lt;Datenblatt!$W$3),100,IF(AND($C753=14,H753&lt;Datenblatt!$W$4),100,IF(AND($C753=15,H753&lt;Datenblatt!$W$5),100,IF(AND($C753=16,H753&lt;Datenblatt!$W$6),100,IF(AND($C753=12,H753&lt;Datenblatt!$W$7),100,IF(AND($C753=11,H753&lt;Datenblatt!$W$8),100,IF($C753=13,(Datenblatt!$B$27*Übersicht!H753^3)+(Datenblatt!$C$27*Übersicht!H753^2)+(Datenblatt!$D$27*Übersicht!H753)+Datenblatt!$E$27,IF($C753=14,(Datenblatt!$B$28*Übersicht!H753^3)+(Datenblatt!$C$28*Übersicht!H753^2)+(Datenblatt!$D$28*Übersicht!H753)+Datenblatt!$E$28,IF($C753=15,(Datenblatt!$B$29*Übersicht!H753^3)+(Datenblatt!$C$29*Übersicht!H753^2)+(Datenblatt!$D$29*Übersicht!H753)+Datenblatt!$E$29,IF($C753=16,(Datenblatt!$B$30*Übersicht!H753^3)+(Datenblatt!$C$30*Übersicht!H753^2)+(Datenblatt!$D$30*Übersicht!H753)+Datenblatt!$E$30,IF($C753=12,(Datenblatt!$B$31*Übersicht!H753^3)+(Datenblatt!$C$31*Übersicht!H753^2)+(Datenblatt!$D$31*Übersicht!H753)+Datenblatt!$E$31,IF($C753=11,(Datenblatt!$B$32*Übersicht!H753^3)+(Datenblatt!$C$32*Übersicht!H753^2)+(Datenblatt!$D$32*Übersicht!H753)+Datenblatt!$E$32,0))))))))))))))))))))))))</f>
        <v>0</v>
      </c>
      <c r="O753" s="2" t="e">
        <f t="shared" si="44"/>
        <v>#DIV/0!</v>
      </c>
      <c r="P753" s="2" t="e">
        <f t="shared" si="45"/>
        <v>#DIV/0!</v>
      </c>
      <c r="R753" s="2"/>
      <c r="S753" s="2">
        <f>Datenblatt!$I$10</f>
        <v>62.816491055091916</v>
      </c>
      <c r="T753" s="2">
        <f>Datenblatt!$I$18</f>
        <v>62.379148900450787</v>
      </c>
      <c r="U753" s="2">
        <f>Datenblatt!$I$26</f>
        <v>55.885385458572635</v>
      </c>
      <c r="V753" s="2">
        <f>Datenblatt!$I$34</f>
        <v>60.727085155488531</v>
      </c>
      <c r="W753" s="7" t="e">
        <f t="shared" si="46"/>
        <v>#DIV/0!</v>
      </c>
      <c r="Y753" s="2">
        <f>Datenblatt!$I$5</f>
        <v>73.48733784597421</v>
      </c>
      <c r="Z753">
        <f>Datenblatt!$I$13</f>
        <v>79.926562848016317</v>
      </c>
      <c r="AA753">
        <f>Datenblatt!$I$21</f>
        <v>79.953620531215734</v>
      </c>
      <c r="AB753">
        <f>Datenblatt!$I$29</f>
        <v>70.851454876954847</v>
      </c>
      <c r="AC753">
        <f>Datenblatt!$I$37</f>
        <v>75.813025407742586</v>
      </c>
      <c r="AD753" s="7" t="e">
        <f t="shared" si="47"/>
        <v>#DIV/0!</v>
      </c>
    </row>
    <row r="754" spans="10:30" ht="19" x14ac:dyDescent="0.25">
      <c r="J754" s="3" t="e">
        <f>IF(AND($C754=13,Datenblatt!M754&lt;Datenblatt!$R$3),0,IF(AND($C754=14,Datenblatt!M754&lt;Datenblatt!$R$4),0,IF(AND($C754=15,Datenblatt!M754&lt;Datenblatt!$R$5),0,IF(AND($C754=16,Datenblatt!M754&lt;Datenblatt!$R$6),0,IF(AND($C754=12,Datenblatt!M754&lt;Datenblatt!$R$7),0,IF(AND($C754=11,Datenblatt!M754&lt;Datenblatt!$R$8),0,IF(AND($C754=13,Datenblatt!M754&gt;Datenblatt!$Q$3),100,IF(AND($C754=14,Datenblatt!M754&gt;Datenblatt!$Q$4),100,IF(AND($C754=15,Datenblatt!M754&gt;Datenblatt!$Q$5),100,IF(AND($C754=16,Datenblatt!M754&gt;Datenblatt!$Q$6),100,IF(AND($C754=12,Datenblatt!M754&gt;Datenblatt!$Q$7),100,IF(AND($C754=11,Datenblatt!M754&gt;Datenblatt!$Q$8),100,IF(Übersicht!$C754=13,Datenblatt!$B$3*Datenblatt!M754^3+Datenblatt!$C$3*Datenblatt!M754^2+Datenblatt!$D$3*Datenblatt!M754+Datenblatt!$E$3,IF(Übersicht!$C754=14,Datenblatt!$B$4*Datenblatt!M754^3+Datenblatt!$C$4*Datenblatt!M754^2+Datenblatt!$D$4*Datenblatt!M754+Datenblatt!$E$4,IF(Übersicht!$C754=15,Datenblatt!$B$5*Datenblatt!M754^3+Datenblatt!$C$5*Datenblatt!M754^2+Datenblatt!$D$5*Datenblatt!M754+Datenblatt!$E$5,IF(Übersicht!$C754=16,Datenblatt!$B$6*Datenblatt!M754^3+Datenblatt!$C$6*Datenblatt!M754^2+Datenblatt!$D$6*Datenblatt!M754+Datenblatt!$E$6,IF(Übersicht!$C754=12,Datenblatt!$B$7*Datenblatt!M754^3+Datenblatt!$C$7*Datenblatt!M754^2+Datenblatt!$D$7*Datenblatt!M754+Datenblatt!$E$7,IF(Übersicht!$C754=11,Datenblatt!$B$8*Datenblatt!M754^3+Datenblatt!$C$8*Datenblatt!M754^2+Datenblatt!$D$8*Datenblatt!M754+Datenblatt!$E$8,0))))))))))))))))))</f>
        <v>#DIV/0!</v>
      </c>
      <c r="K754" t="e">
        <f>IF(AND(Übersicht!$C754=13,Datenblatt!N754&lt;Datenblatt!$T$3),0,IF(AND(Übersicht!$C754=14,Datenblatt!N754&lt;Datenblatt!$T$4),0,IF(AND(Übersicht!$C754=15,Datenblatt!N754&lt;Datenblatt!$T$5),0,IF(AND(Übersicht!$C754=16,Datenblatt!N754&lt;Datenblatt!$T$6),0,IF(AND(Übersicht!$C754=12,Datenblatt!N754&lt;Datenblatt!$T$7),0,IF(AND(Übersicht!$C754=11,Datenblatt!N754&lt;Datenblatt!$T$8),0,IF(AND($C754=13,Datenblatt!N754&gt;Datenblatt!$S$3),100,IF(AND($C754=14,Datenblatt!N754&gt;Datenblatt!$S$4),100,IF(AND($C754=15,Datenblatt!N754&gt;Datenblatt!$S$5),100,IF(AND($C754=16,Datenblatt!N754&gt;Datenblatt!$S$6),100,IF(AND($C754=12,Datenblatt!N754&gt;Datenblatt!$S$7),100,IF(AND($C754=11,Datenblatt!N754&gt;Datenblatt!$S$8),100,IF(Übersicht!$C754=13,Datenblatt!$B$11*Datenblatt!N754^3+Datenblatt!$C$11*Datenblatt!N754^2+Datenblatt!$D$11*Datenblatt!N754+Datenblatt!$E$11,IF(Übersicht!$C754=14,Datenblatt!$B$12*Datenblatt!N754^3+Datenblatt!$C$12*Datenblatt!N754^2+Datenblatt!$D$12*Datenblatt!N754+Datenblatt!$E$12,IF(Übersicht!$C754=15,Datenblatt!$B$13*Datenblatt!N754^3+Datenblatt!$C$13*Datenblatt!N754^2+Datenblatt!$D$13*Datenblatt!N754+Datenblatt!$E$13,IF(Übersicht!$C754=16,Datenblatt!$B$14*Datenblatt!N754^3+Datenblatt!$C$14*Datenblatt!N754^2+Datenblatt!$D$14*Datenblatt!N754+Datenblatt!$E$14,IF(Übersicht!$C754=12,Datenblatt!$B$15*Datenblatt!N754^3+Datenblatt!$C$15*Datenblatt!N754^2+Datenblatt!$D$15*Datenblatt!N754+Datenblatt!$E$15,IF(Übersicht!$C754=11,Datenblatt!$B$16*Datenblatt!N754^3+Datenblatt!$C$16*Datenblatt!N754^2+Datenblatt!$D$16*Datenblatt!N754+Datenblatt!$E$16,0))))))))))))))))))</f>
        <v>#DIV/0!</v>
      </c>
      <c r="L754">
        <f>IF(AND($C754=13,G754&lt;Datenblatt!$V$3),0,IF(AND($C754=14,G754&lt;Datenblatt!$V$4),0,IF(AND($C754=15,G754&lt;Datenblatt!$V$5),0,IF(AND($C754=16,G754&lt;Datenblatt!$V$6),0,IF(AND($C754=12,G754&lt;Datenblatt!$V$7),0,IF(AND($C754=11,G754&lt;Datenblatt!$V$8),0,IF(AND($C754=13,G754&gt;Datenblatt!$U$3),100,IF(AND($C754=14,G754&gt;Datenblatt!$U$4),100,IF(AND($C754=15,G754&gt;Datenblatt!$U$5),100,IF(AND($C754=16,G754&gt;Datenblatt!$U$6),100,IF(AND($C754=12,G754&gt;Datenblatt!$U$7),100,IF(AND($C754=11,G754&gt;Datenblatt!$U$8),100,IF($C754=13,(Datenblatt!$B$19*Übersicht!G754^3)+(Datenblatt!$C$19*Übersicht!G754^2)+(Datenblatt!$D$19*Übersicht!G754)+Datenblatt!$E$19,IF($C754=14,(Datenblatt!$B$20*Übersicht!G754^3)+(Datenblatt!$C$20*Übersicht!G754^2)+(Datenblatt!$D$20*Übersicht!G754)+Datenblatt!$E$20,IF($C754=15,(Datenblatt!$B$21*Übersicht!G754^3)+(Datenblatt!$C$21*Übersicht!G754^2)+(Datenblatt!$D$21*Übersicht!G754)+Datenblatt!$E$21,IF($C754=16,(Datenblatt!$B$22*Übersicht!G754^3)+(Datenblatt!$C$22*Übersicht!G754^2)+(Datenblatt!$D$22*Übersicht!G754)+Datenblatt!$E$22,IF($C754=12,(Datenblatt!$B$23*Übersicht!G754^3)+(Datenblatt!$C$23*Übersicht!G754^2)+(Datenblatt!$D$23*Übersicht!G754)+Datenblatt!$E$23,IF($C754=11,(Datenblatt!$B$24*Übersicht!G754^3)+(Datenblatt!$C$24*Übersicht!G754^2)+(Datenblatt!$D$24*Übersicht!G754)+Datenblatt!$E$24,0))))))))))))))))))</f>
        <v>0</v>
      </c>
      <c r="M754">
        <f>IF(AND(H754="",C754=11),Datenblatt!$I$26,IF(AND(H754="",C754=12),Datenblatt!$I$26,IF(AND(H754="",C754=16),Datenblatt!$I$27,IF(AND(H754="",C754=15),Datenblatt!$I$26,IF(AND(H754="",C754=14),Datenblatt!$I$26,IF(AND(H754="",C754=13),Datenblatt!$I$26,IF(AND($C754=13,H754&gt;Datenblatt!$X$3),0,IF(AND($C754=14,H754&gt;Datenblatt!$X$4),0,IF(AND($C754=15,H754&gt;Datenblatt!$X$5),0,IF(AND($C754=16,H754&gt;Datenblatt!$X$6),0,IF(AND($C754=12,H754&gt;Datenblatt!$X$7),0,IF(AND($C754=11,H754&gt;Datenblatt!$X$8),0,IF(AND($C754=13,H754&lt;Datenblatt!$W$3),100,IF(AND($C754=14,H754&lt;Datenblatt!$W$4),100,IF(AND($C754=15,H754&lt;Datenblatt!$W$5),100,IF(AND($C754=16,H754&lt;Datenblatt!$W$6),100,IF(AND($C754=12,H754&lt;Datenblatt!$W$7),100,IF(AND($C754=11,H754&lt;Datenblatt!$W$8),100,IF($C754=13,(Datenblatt!$B$27*Übersicht!H754^3)+(Datenblatt!$C$27*Übersicht!H754^2)+(Datenblatt!$D$27*Übersicht!H754)+Datenblatt!$E$27,IF($C754=14,(Datenblatt!$B$28*Übersicht!H754^3)+(Datenblatt!$C$28*Übersicht!H754^2)+(Datenblatt!$D$28*Übersicht!H754)+Datenblatt!$E$28,IF($C754=15,(Datenblatt!$B$29*Übersicht!H754^3)+(Datenblatt!$C$29*Übersicht!H754^2)+(Datenblatt!$D$29*Übersicht!H754)+Datenblatt!$E$29,IF($C754=16,(Datenblatt!$B$30*Übersicht!H754^3)+(Datenblatt!$C$30*Übersicht!H754^2)+(Datenblatt!$D$30*Übersicht!H754)+Datenblatt!$E$30,IF($C754=12,(Datenblatt!$B$31*Übersicht!H754^3)+(Datenblatt!$C$31*Übersicht!H754^2)+(Datenblatt!$D$31*Übersicht!H754)+Datenblatt!$E$31,IF($C754=11,(Datenblatt!$B$32*Übersicht!H754^3)+(Datenblatt!$C$32*Übersicht!H754^2)+(Datenblatt!$D$32*Übersicht!H754)+Datenblatt!$E$32,0))))))))))))))))))))))))</f>
        <v>0</v>
      </c>
      <c r="N754">
        <f>IF(AND(H754="",C754=11),Datenblatt!$I$29,IF(AND(H754="",C754=12),Datenblatt!$I$29,IF(AND(H754="",C754=16),Datenblatt!$I$29,IF(AND(H754="",C754=15),Datenblatt!$I$29,IF(AND(H754="",C754=14),Datenblatt!$I$29,IF(AND(H754="",C754=13),Datenblatt!$I$29,IF(AND($C754=13,H754&gt;Datenblatt!$X$3),0,IF(AND($C754=14,H754&gt;Datenblatt!$X$4),0,IF(AND($C754=15,H754&gt;Datenblatt!$X$5),0,IF(AND($C754=16,H754&gt;Datenblatt!$X$6),0,IF(AND($C754=12,H754&gt;Datenblatt!$X$7),0,IF(AND($C754=11,H754&gt;Datenblatt!$X$8),0,IF(AND($C754=13,H754&lt;Datenblatt!$W$3),100,IF(AND($C754=14,H754&lt;Datenblatt!$W$4),100,IF(AND($C754=15,H754&lt;Datenblatt!$W$5),100,IF(AND($C754=16,H754&lt;Datenblatt!$W$6),100,IF(AND($C754=12,H754&lt;Datenblatt!$W$7),100,IF(AND($C754=11,H754&lt;Datenblatt!$W$8),100,IF($C754=13,(Datenblatt!$B$27*Übersicht!H754^3)+(Datenblatt!$C$27*Übersicht!H754^2)+(Datenblatt!$D$27*Übersicht!H754)+Datenblatt!$E$27,IF($C754=14,(Datenblatt!$B$28*Übersicht!H754^3)+(Datenblatt!$C$28*Übersicht!H754^2)+(Datenblatt!$D$28*Übersicht!H754)+Datenblatt!$E$28,IF($C754=15,(Datenblatt!$B$29*Übersicht!H754^3)+(Datenblatt!$C$29*Übersicht!H754^2)+(Datenblatt!$D$29*Übersicht!H754)+Datenblatt!$E$29,IF($C754=16,(Datenblatt!$B$30*Übersicht!H754^3)+(Datenblatt!$C$30*Übersicht!H754^2)+(Datenblatt!$D$30*Übersicht!H754)+Datenblatt!$E$30,IF($C754=12,(Datenblatt!$B$31*Übersicht!H754^3)+(Datenblatt!$C$31*Übersicht!H754^2)+(Datenblatt!$D$31*Übersicht!H754)+Datenblatt!$E$31,IF($C754=11,(Datenblatt!$B$32*Übersicht!H754^3)+(Datenblatt!$C$32*Übersicht!H754^2)+(Datenblatt!$D$32*Übersicht!H754)+Datenblatt!$E$32,0))))))))))))))))))))))))</f>
        <v>0</v>
      </c>
      <c r="O754" s="2" t="e">
        <f t="shared" si="44"/>
        <v>#DIV/0!</v>
      </c>
      <c r="P754" s="2" t="e">
        <f t="shared" si="45"/>
        <v>#DIV/0!</v>
      </c>
      <c r="R754" s="2"/>
      <c r="S754" s="2">
        <f>Datenblatt!$I$10</f>
        <v>62.816491055091916</v>
      </c>
      <c r="T754" s="2">
        <f>Datenblatt!$I$18</f>
        <v>62.379148900450787</v>
      </c>
      <c r="U754" s="2">
        <f>Datenblatt!$I$26</f>
        <v>55.885385458572635</v>
      </c>
      <c r="V754" s="2">
        <f>Datenblatt!$I$34</f>
        <v>60.727085155488531</v>
      </c>
      <c r="W754" s="7" t="e">
        <f t="shared" si="46"/>
        <v>#DIV/0!</v>
      </c>
      <c r="Y754" s="2">
        <f>Datenblatt!$I$5</f>
        <v>73.48733784597421</v>
      </c>
      <c r="Z754">
        <f>Datenblatt!$I$13</f>
        <v>79.926562848016317</v>
      </c>
      <c r="AA754">
        <f>Datenblatt!$I$21</f>
        <v>79.953620531215734</v>
      </c>
      <c r="AB754">
        <f>Datenblatt!$I$29</f>
        <v>70.851454876954847</v>
      </c>
      <c r="AC754">
        <f>Datenblatt!$I$37</f>
        <v>75.813025407742586</v>
      </c>
      <c r="AD754" s="7" t="e">
        <f t="shared" si="47"/>
        <v>#DIV/0!</v>
      </c>
    </row>
    <row r="755" spans="10:30" ht="19" x14ac:dyDescent="0.25">
      <c r="J755" s="3" t="e">
        <f>IF(AND($C755=13,Datenblatt!M755&lt;Datenblatt!$R$3),0,IF(AND($C755=14,Datenblatt!M755&lt;Datenblatt!$R$4),0,IF(AND($C755=15,Datenblatt!M755&lt;Datenblatt!$R$5),0,IF(AND($C755=16,Datenblatt!M755&lt;Datenblatt!$R$6),0,IF(AND($C755=12,Datenblatt!M755&lt;Datenblatt!$R$7),0,IF(AND($C755=11,Datenblatt!M755&lt;Datenblatt!$R$8),0,IF(AND($C755=13,Datenblatt!M755&gt;Datenblatt!$Q$3),100,IF(AND($C755=14,Datenblatt!M755&gt;Datenblatt!$Q$4),100,IF(AND($C755=15,Datenblatt!M755&gt;Datenblatt!$Q$5),100,IF(AND($C755=16,Datenblatt!M755&gt;Datenblatt!$Q$6),100,IF(AND($C755=12,Datenblatt!M755&gt;Datenblatt!$Q$7),100,IF(AND($C755=11,Datenblatt!M755&gt;Datenblatt!$Q$8),100,IF(Übersicht!$C755=13,Datenblatt!$B$3*Datenblatt!M755^3+Datenblatt!$C$3*Datenblatt!M755^2+Datenblatt!$D$3*Datenblatt!M755+Datenblatt!$E$3,IF(Übersicht!$C755=14,Datenblatt!$B$4*Datenblatt!M755^3+Datenblatt!$C$4*Datenblatt!M755^2+Datenblatt!$D$4*Datenblatt!M755+Datenblatt!$E$4,IF(Übersicht!$C755=15,Datenblatt!$B$5*Datenblatt!M755^3+Datenblatt!$C$5*Datenblatt!M755^2+Datenblatt!$D$5*Datenblatt!M755+Datenblatt!$E$5,IF(Übersicht!$C755=16,Datenblatt!$B$6*Datenblatt!M755^3+Datenblatt!$C$6*Datenblatt!M755^2+Datenblatt!$D$6*Datenblatt!M755+Datenblatt!$E$6,IF(Übersicht!$C755=12,Datenblatt!$B$7*Datenblatt!M755^3+Datenblatt!$C$7*Datenblatt!M755^2+Datenblatt!$D$7*Datenblatt!M755+Datenblatt!$E$7,IF(Übersicht!$C755=11,Datenblatt!$B$8*Datenblatt!M755^3+Datenblatt!$C$8*Datenblatt!M755^2+Datenblatt!$D$8*Datenblatt!M755+Datenblatt!$E$8,0))))))))))))))))))</f>
        <v>#DIV/0!</v>
      </c>
      <c r="K755" t="e">
        <f>IF(AND(Übersicht!$C755=13,Datenblatt!N755&lt;Datenblatt!$T$3),0,IF(AND(Übersicht!$C755=14,Datenblatt!N755&lt;Datenblatt!$T$4),0,IF(AND(Übersicht!$C755=15,Datenblatt!N755&lt;Datenblatt!$T$5),0,IF(AND(Übersicht!$C755=16,Datenblatt!N755&lt;Datenblatt!$T$6),0,IF(AND(Übersicht!$C755=12,Datenblatt!N755&lt;Datenblatt!$T$7),0,IF(AND(Übersicht!$C755=11,Datenblatt!N755&lt;Datenblatt!$T$8),0,IF(AND($C755=13,Datenblatt!N755&gt;Datenblatt!$S$3),100,IF(AND($C755=14,Datenblatt!N755&gt;Datenblatt!$S$4),100,IF(AND($C755=15,Datenblatt!N755&gt;Datenblatt!$S$5),100,IF(AND($C755=16,Datenblatt!N755&gt;Datenblatt!$S$6),100,IF(AND($C755=12,Datenblatt!N755&gt;Datenblatt!$S$7),100,IF(AND($C755=11,Datenblatt!N755&gt;Datenblatt!$S$8),100,IF(Übersicht!$C755=13,Datenblatt!$B$11*Datenblatt!N755^3+Datenblatt!$C$11*Datenblatt!N755^2+Datenblatt!$D$11*Datenblatt!N755+Datenblatt!$E$11,IF(Übersicht!$C755=14,Datenblatt!$B$12*Datenblatt!N755^3+Datenblatt!$C$12*Datenblatt!N755^2+Datenblatt!$D$12*Datenblatt!N755+Datenblatt!$E$12,IF(Übersicht!$C755=15,Datenblatt!$B$13*Datenblatt!N755^3+Datenblatt!$C$13*Datenblatt!N755^2+Datenblatt!$D$13*Datenblatt!N755+Datenblatt!$E$13,IF(Übersicht!$C755=16,Datenblatt!$B$14*Datenblatt!N755^3+Datenblatt!$C$14*Datenblatt!N755^2+Datenblatt!$D$14*Datenblatt!N755+Datenblatt!$E$14,IF(Übersicht!$C755=12,Datenblatt!$B$15*Datenblatt!N755^3+Datenblatt!$C$15*Datenblatt!N755^2+Datenblatt!$D$15*Datenblatt!N755+Datenblatt!$E$15,IF(Übersicht!$C755=11,Datenblatt!$B$16*Datenblatt!N755^3+Datenblatt!$C$16*Datenblatt!N755^2+Datenblatt!$D$16*Datenblatt!N755+Datenblatt!$E$16,0))))))))))))))))))</f>
        <v>#DIV/0!</v>
      </c>
      <c r="L755">
        <f>IF(AND($C755=13,G755&lt;Datenblatt!$V$3),0,IF(AND($C755=14,G755&lt;Datenblatt!$V$4),0,IF(AND($C755=15,G755&lt;Datenblatt!$V$5),0,IF(AND($C755=16,G755&lt;Datenblatt!$V$6),0,IF(AND($C755=12,G755&lt;Datenblatt!$V$7),0,IF(AND($C755=11,G755&lt;Datenblatt!$V$8),0,IF(AND($C755=13,G755&gt;Datenblatt!$U$3),100,IF(AND($C755=14,G755&gt;Datenblatt!$U$4),100,IF(AND($C755=15,G755&gt;Datenblatt!$U$5),100,IF(AND($C755=16,G755&gt;Datenblatt!$U$6),100,IF(AND($C755=12,G755&gt;Datenblatt!$U$7),100,IF(AND($C755=11,G755&gt;Datenblatt!$U$8),100,IF($C755=13,(Datenblatt!$B$19*Übersicht!G755^3)+(Datenblatt!$C$19*Übersicht!G755^2)+(Datenblatt!$D$19*Übersicht!G755)+Datenblatt!$E$19,IF($C755=14,(Datenblatt!$B$20*Übersicht!G755^3)+(Datenblatt!$C$20*Übersicht!G755^2)+(Datenblatt!$D$20*Übersicht!G755)+Datenblatt!$E$20,IF($C755=15,(Datenblatt!$B$21*Übersicht!G755^3)+(Datenblatt!$C$21*Übersicht!G755^2)+(Datenblatt!$D$21*Übersicht!G755)+Datenblatt!$E$21,IF($C755=16,(Datenblatt!$B$22*Übersicht!G755^3)+(Datenblatt!$C$22*Übersicht!G755^2)+(Datenblatt!$D$22*Übersicht!G755)+Datenblatt!$E$22,IF($C755=12,(Datenblatt!$B$23*Übersicht!G755^3)+(Datenblatt!$C$23*Übersicht!G755^2)+(Datenblatt!$D$23*Übersicht!G755)+Datenblatt!$E$23,IF($C755=11,(Datenblatt!$B$24*Übersicht!G755^3)+(Datenblatt!$C$24*Übersicht!G755^2)+(Datenblatt!$D$24*Übersicht!G755)+Datenblatt!$E$24,0))))))))))))))))))</f>
        <v>0</v>
      </c>
      <c r="M755">
        <f>IF(AND(H755="",C755=11),Datenblatt!$I$26,IF(AND(H755="",C755=12),Datenblatt!$I$26,IF(AND(H755="",C755=16),Datenblatt!$I$27,IF(AND(H755="",C755=15),Datenblatt!$I$26,IF(AND(H755="",C755=14),Datenblatt!$I$26,IF(AND(H755="",C755=13),Datenblatt!$I$26,IF(AND($C755=13,H755&gt;Datenblatt!$X$3),0,IF(AND($C755=14,H755&gt;Datenblatt!$X$4),0,IF(AND($C755=15,H755&gt;Datenblatt!$X$5),0,IF(AND($C755=16,H755&gt;Datenblatt!$X$6),0,IF(AND($C755=12,H755&gt;Datenblatt!$X$7),0,IF(AND($C755=11,H755&gt;Datenblatt!$X$8),0,IF(AND($C755=13,H755&lt;Datenblatt!$W$3),100,IF(AND($C755=14,H755&lt;Datenblatt!$W$4),100,IF(AND($C755=15,H755&lt;Datenblatt!$W$5),100,IF(AND($C755=16,H755&lt;Datenblatt!$W$6),100,IF(AND($C755=12,H755&lt;Datenblatt!$W$7),100,IF(AND($C755=11,H755&lt;Datenblatt!$W$8),100,IF($C755=13,(Datenblatt!$B$27*Übersicht!H755^3)+(Datenblatt!$C$27*Übersicht!H755^2)+(Datenblatt!$D$27*Übersicht!H755)+Datenblatt!$E$27,IF($C755=14,(Datenblatt!$B$28*Übersicht!H755^3)+(Datenblatt!$C$28*Übersicht!H755^2)+(Datenblatt!$D$28*Übersicht!H755)+Datenblatt!$E$28,IF($C755=15,(Datenblatt!$B$29*Übersicht!H755^3)+(Datenblatt!$C$29*Übersicht!H755^2)+(Datenblatt!$D$29*Übersicht!H755)+Datenblatt!$E$29,IF($C755=16,(Datenblatt!$B$30*Übersicht!H755^3)+(Datenblatt!$C$30*Übersicht!H755^2)+(Datenblatt!$D$30*Übersicht!H755)+Datenblatt!$E$30,IF($C755=12,(Datenblatt!$B$31*Übersicht!H755^3)+(Datenblatt!$C$31*Übersicht!H755^2)+(Datenblatt!$D$31*Übersicht!H755)+Datenblatt!$E$31,IF($C755=11,(Datenblatt!$B$32*Übersicht!H755^3)+(Datenblatt!$C$32*Übersicht!H755^2)+(Datenblatt!$D$32*Übersicht!H755)+Datenblatt!$E$32,0))))))))))))))))))))))))</f>
        <v>0</v>
      </c>
      <c r="N755">
        <f>IF(AND(H755="",C755=11),Datenblatt!$I$29,IF(AND(H755="",C755=12),Datenblatt!$I$29,IF(AND(H755="",C755=16),Datenblatt!$I$29,IF(AND(H755="",C755=15),Datenblatt!$I$29,IF(AND(H755="",C755=14),Datenblatt!$I$29,IF(AND(H755="",C755=13),Datenblatt!$I$29,IF(AND($C755=13,H755&gt;Datenblatt!$X$3),0,IF(AND($C755=14,H755&gt;Datenblatt!$X$4),0,IF(AND($C755=15,H755&gt;Datenblatt!$X$5),0,IF(AND($C755=16,H755&gt;Datenblatt!$X$6),0,IF(AND($C755=12,H755&gt;Datenblatt!$X$7),0,IF(AND($C755=11,H755&gt;Datenblatt!$X$8),0,IF(AND($C755=13,H755&lt;Datenblatt!$W$3),100,IF(AND($C755=14,H755&lt;Datenblatt!$W$4),100,IF(AND($C755=15,H755&lt;Datenblatt!$W$5),100,IF(AND($C755=16,H755&lt;Datenblatt!$W$6),100,IF(AND($C755=12,H755&lt;Datenblatt!$W$7),100,IF(AND($C755=11,H755&lt;Datenblatt!$W$8),100,IF($C755=13,(Datenblatt!$B$27*Übersicht!H755^3)+(Datenblatt!$C$27*Übersicht!H755^2)+(Datenblatt!$D$27*Übersicht!H755)+Datenblatt!$E$27,IF($C755=14,(Datenblatt!$B$28*Übersicht!H755^3)+(Datenblatt!$C$28*Übersicht!H755^2)+(Datenblatt!$D$28*Übersicht!H755)+Datenblatt!$E$28,IF($C755=15,(Datenblatt!$B$29*Übersicht!H755^3)+(Datenblatt!$C$29*Übersicht!H755^2)+(Datenblatt!$D$29*Übersicht!H755)+Datenblatt!$E$29,IF($C755=16,(Datenblatt!$B$30*Übersicht!H755^3)+(Datenblatt!$C$30*Übersicht!H755^2)+(Datenblatt!$D$30*Übersicht!H755)+Datenblatt!$E$30,IF($C755=12,(Datenblatt!$B$31*Übersicht!H755^3)+(Datenblatt!$C$31*Übersicht!H755^2)+(Datenblatt!$D$31*Übersicht!H755)+Datenblatt!$E$31,IF($C755=11,(Datenblatt!$B$32*Übersicht!H755^3)+(Datenblatt!$C$32*Übersicht!H755^2)+(Datenblatt!$D$32*Übersicht!H755)+Datenblatt!$E$32,0))))))))))))))))))))))))</f>
        <v>0</v>
      </c>
      <c r="O755" s="2" t="e">
        <f t="shared" si="44"/>
        <v>#DIV/0!</v>
      </c>
      <c r="P755" s="2" t="e">
        <f t="shared" si="45"/>
        <v>#DIV/0!</v>
      </c>
      <c r="R755" s="2"/>
      <c r="S755" s="2">
        <f>Datenblatt!$I$10</f>
        <v>62.816491055091916</v>
      </c>
      <c r="T755" s="2">
        <f>Datenblatt!$I$18</f>
        <v>62.379148900450787</v>
      </c>
      <c r="U755" s="2">
        <f>Datenblatt!$I$26</f>
        <v>55.885385458572635</v>
      </c>
      <c r="V755" s="2">
        <f>Datenblatt!$I$34</f>
        <v>60.727085155488531</v>
      </c>
      <c r="W755" s="7" t="e">
        <f t="shared" si="46"/>
        <v>#DIV/0!</v>
      </c>
      <c r="Y755" s="2">
        <f>Datenblatt!$I$5</f>
        <v>73.48733784597421</v>
      </c>
      <c r="Z755">
        <f>Datenblatt!$I$13</f>
        <v>79.926562848016317</v>
      </c>
      <c r="AA755">
        <f>Datenblatt!$I$21</f>
        <v>79.953620531215734</v>
      </c>
      <c r="AB755">
        <f>Datenblatt!$I$29</f>
        <v>70.851454876954847</v>
      </c>
      <c r="AC755">
        <f>Datenblatt!$I$37</f>
        <v>75.813025407742586</v>
      </c>
      <c r="AD755" s="7" t="e">
        <f t="shared" si="47"/>
        <v>#DIV/0!</v>
      </c>
    </row>
    <row r="756" spans="10:30" ht="19" x14ac:dyDescent="0.25">
      <c r="J756" s="3" t="e">
        <f>IF(AND($C756=13,Datenblatt!M756&lt;Datenblatt!$R$3),0,IF(AND($C756=14,Datenblatt!M756&lt;Datenblatt!$R$4),0,IF(AND($C756=15,Datenblatt!M756&lt;Datenblatt!$R$5),0,IF(AND($C756=16,Datenblatt!M756&lt;Datenblatt!$R$6),0,IF(AND($C756=12,Datenblatt!M756&lt;Datenblatt!$R$7),0,IF(AND($C756=11,Datenblatt!M756&lt;Datenblatt!$R$8),0,IF(AND($C756=13,Datenblatt!M756&gt;Datenblatt!$Q$3),100,IF(AND($C756=14,Datenblatt!M756&gt;Datenblatt!$Q$4),100,IF(AND($C756=15,Datenblatt!M756&gt;Datenblatt!$Q$5),100,IF(AND($C756=16,Datenblatt!M756&gt;Datenblatt!$Q$6),100,IF(AND($C756=12,Datenblatt!M756&gt;Datenblatt!$Q$7),100,IF(AND($C756=11,Datenblatt!M756&gt;Datenblatt!$Q$8),100,IF(Übersicht!$C756=13,Datenblatt!$B$3*Datenblatt!M756^3+Datenblatt!$C$3*Datenblatt!M756^2+Datenblatt!$D$3*Datenblatt!M756+Datenblatt!$E$3,IF(Übersicht!$C756=14,Datenblatt!$B$4*Datenblatt!M756^3+Datenblatt!$C$4*Datenblatt!M756^2+Datenblatt!$D$4*Datenblatt!M756+Datenblatt!$E$4,IF(Übersicht!$C756=15,Datenblatt!$B$5*Datenblatt!M756^3+Datenblatt!$C$5*Datenblatt!M756^2+Datenblatt!$D$5*Datenblatt!M756+Datenblatt!$E$5,IF(Übersicht!$C756=16,Datenblatt!$B$6*Datenblatt!M756^3+Datenblatt!$C$6*Datenblatt!M756^2+Datenblatt!$D$6*Datenblatt!M756+Datenblatt!$E$6,IF(Übersicht!$C756=12,Datenblatt!$B$7*Datenblatt!M756^3+Datenblatt!$C$7*Datenblatt!M756^2+Datenblatt!$D$7*Datenblatt!M756+Datenblatt!$E$7,IF(Übersicht!$C756=11,Datenblatt!$B$8*Datenblatt!M756^3+Datenblatt!$C$8*Datenblatt!M756^2+Datenblatt!$D$8*Datenblatt!M756+Datenblatt!$E$8,0))))))))))))))))))</f>
        <v>#DIV/0!</v>
      </c>
      <c r="K756" t="e">
        <f>IF(AND(Übersicht!$C756=13,Datenblatt!N756&lt;Datenblatt!$T$3),0,IF(AND(Übersicht!$C756=14,Datenblatt!N756&lt;Datenblatt!$T$4),0,IF(AND(Übersicht!$C756=15,Datenblatt!N756&lt;Datenblatt!$T$5),0,IF(AND(Übersicht!$C756=16,Datenblatt!N756&lt;Datenblatt!$T$6),0,IF(AND(Übersicht!$C756=12,Datenblatt!N756&lt;Datenblatt!$T$7),0,IF(AND(Übersicht!$C756=11,Datenblatt!N756&lt;Datenblatt!$T$8),0,IF(AND($C756=13,Datenblatt!N756&gt;Datenblatt!$S$3),100,IF(AND($C756=14,Datenblatt!N756&gt;Datenblatt!$S$4),100,IF(AND($C756=15,Datenblatt!N756&gt;Datenblatt!$S$5),100,IF(AND($C756=16,Datenblatt!N756&gt;Datenblatt!$S$6),100,IF(AND($C756=12,Datenblatt!N756&gt;Datenblatt!$S$7),100,IF(AND($C756=11,Datenblatt!N756&gt;Datenblatt!$S$8),100,IF(Übersicht!$C756=13,Datenblatt!$B$11*Datenblatt!N756^3+Datenblatt!$C$11*Datenblatt!N756^2+Datenblatt!$D$11*Datenblatt!N756+Datenblatt!$E$11,IF(Übersicht!$C756=14,Datenblatt!$B$12*Datenblatt!N756^3+Datenblatt!$C$12*Datenblatt!N756^2+Datenblatt!$D$12*Datenblatt!N756+Datenblatt!$E$12,IF(Übersicht!$C756=15,Datenblatt!$B$13*Datenblatt!N756^3+Datenblatt!$C$13*Datenblatt!N756^2+Datenblatt!$D$13*Datenblatt!N756+Datenblatt!$E$13,IF(Übersicht!$C756=16,Datenblatt!$B$14*Datenblatt!N756^3+Datenblatt!$C$14*Datenblatt!N756^2+Datenblatt!$D$14*Datenblatt!N756+Datenblatt!$E$14,IF(Übersicht!$C756=12,Datenblatt!$B$15*Datenblatt!N756^3+Datenblatt!$C$15*Datenblatt!N756^2+Datenblatt!$D$15*Datenblatt!N756+Datenblatt!$E$15,IF(Übersicht!$C756=11,Datenblatt!$B$16*Datenblatt!N756^3+Datenblatt!$C$16*Datenblatt!N756^2+Datenblatt!$D$16*Datenblatt!N756+Datenblatt!$E$16,0))))))))))))))))))</f>
        <v>#DIV/0!</v>
      </c>
      <c r="L756">
        <f>IF(AND($C756=13,G756&lt;Datenblatt!$V$3),0,IF(AND($C756=14,G756&lt;Datenblatt!$V$4),0,IF(AND($C756=15,G756&lt;Datenblatt!$V$5),0,IF(AND($C756=16,G756&lt;Datenblatt!$V$6),0,IF(AND($C756=12,G756&lt;Datenblatt!$V$7),0,IF(AND($C756=11,G756&lt;Datenblatt!$V$8),0,IF(AND($C756=13,G756&gt;Datenblatt!$U$3),100,IF(AND($C756=14,G756&gt;Datenblatt!$U$4),100,IF(AND($C756=15,G756&gt;Datenblatt!$U$5),100,IF(AND($C756=16,G756&gt;Datenblatt!$U$6),100,IF(AND($C756=12,G756&gt;Datenblatt!$U$7),100,IF(AND($C756=11,G756&gt;Datenblatt!$U$8),100,IF($C756=13,(Datenblatt!$B$19*Übersicht!G756^3)+(Datenblatt!$C$19*Übersicht!G756^2)+(Datenblatt!$D$19*Übersicht!G756)+Datenblatt!$E$19,IF($C756=14,(Datenblatt!$B$20*Übersicht!G756^3)+(Datenblatt!$C$20*Übersicht!G756^2)+(Datenblatt!$D$20*Übersicht!G756)+Datenblatt!$E$20,IF($C756=15,(Datenblatt!$B$21*Übersicht!G756^3)+(Datenblatt!$C$21*Übersicht!G756^2)+(Datenblatt!$D$21*Übersicht!G756)+Datenblatt!$E$21,IF($C756=16,(Datenblatt!$B$22*Übersicht!G756^3)+(Datenblatt!$C$22*Übersicht!G756^2)+(Datenblatt!$D$22*Übersicht!G756)+Datenblatt!$E$22,IF($C756=12,(Datenblatt!$B$23*Übersicht!G756^3)+(Datenblatt!$C$23*Übersicht!G756^2)+(Datenblatt!$D$23*Übersicht!G756)+Datenblatt!$E$23,IF($C756=11,(Datenblatt!$B$24*Übersicht!G756^3)+(Datenblatt!$C$24*Übersicht!G756^2)+(Datenblatt!$D$24*Übersicht!G756)+Datenblatt!$E$24,0))))))))))))))))))</f>
        <v>0</v>
      </c>
      <c r="M756">
        <f>IF(AND(H756="",C756=11),Datenblatt!$I$26,IF(AND(H756="",C756=12),Datenblatt!$I$26,IF(AND(H756="",C756=16),Datenblatt!$I$27,IF(AND(H756="",C756=15),Datenblatt!$I$26,IF(AND(H756="",C756=14),Datenblatt!$I$26,IF(AND(H756="",C756=13),Datenblatt!$I$26,IF(AND($C756=13,H756&gt;Datenblatt!$X$3),0,IF(AND($C756=14,H756&gt;Datenblatt!$X$4),0,IF(AND($C756=15,H756&gt;Datenblatt!$X$5),0,IF(AND($C756=16,H756&gt;Datenblatt!$X$6),0,IF(AND($C756=12,H756&gt;Datenblatt!$X$7),0,IF(AND($C756=11,H756&gt;Datenblatt!$X$8),0,IF(AND($C756=13,H756&lt;Datenblatt!$W$3),100,IF(AND($C756=14,H756&lt;Datenblatt!$W$4),100,IF(AND($C756=15,H756&lt;Datenblatt!$W$5),100,IF(AND($C756=16,H756&lt;Datenblatt!$W$6),100,IF(AND($C756=12,H756&lt;Datenblatt!$W$7),100,IF(AND($C756=11,H756&lt;Datenblatt!$W$8),100,IF($C756=13,(Datenblatt!$B$27*Übersicht!H756^3)+(Datenblatt!$C$27*Übersicht!H756^2)+(Datenblatt!$D$27*Übersicht!H756)+Datenblatt!$E$27,IF($C756=14,(Datenblatt!$B$28*Übersicht!H756^3)+(Datenblatt!$C$28*Übersicht!H756^2)+(Datenblatt!$D$28*Übersicht!H756)+Datenblatt!$E$28,IF($C756=15,(Datenblatt!$B$29*Übersicht!H756^3)+(Datenblatt!$C$29*Übersicht!H756^2)+(Datenblatt!$D$29*Übersicht!H756)+Datenblatt!$E$29,IF($C756=16,(Datenblatt!$B$30*Übersicht!H756^3)+(Datenblatt!$C$30*Übersicht!H756^2)+(Datenblatt!$D$30*Übersicht!H756)+Datenblatt!$E$30,IF($C756=12,(Datenblatt!$B$31*Übersicht!H756^3)+(Datenblatt!$C$31*Übersicht!H756^2)+(Datenblatt!$D$31*Übersicht!H756)+Datenblatt!$E$31,IF($C756=11,(Datenblatt!$B$32*Übersicht!H756^3)+(Datenblatt!$C$32*Übersicht!H756^2)+(Datenblatt!$D$32*Übersicht!H756)+Datenblatt!$E$32,0))))))))))))))))))))))))</f>
        <v>0</v>
      </c>
      <c r="N756">
        <f>IF(AND(H756="",C756=11),Datenblatt!$I$29,IF(AND(H756="",C756=12),Datenblatt!$I$29,IF(AND(H756="",C756=16),Datenblatt!$I$29,IF(AND(H756="",C756=15),Datenblatt!$I$29,IF(AND(H756="",C756=14),Datenblatt!$I$29,IF(AND(H756="",C756=13),Datenblatt!$I$29,IF(AND($C756=13,H756&gt;Datenblatt!$X$3),0,IF(AND($C756=14,H756&gt;Datenblatt!$X$4),0,IF(AND($C756=15,H756&gt;Datenblatt!$X$5),0,IF(AND($C756=16,H756&gt;Datenblatt!$X$6),0,IF(AND($C756=12,H756&gt;Datenblatt!$X$7),0,IF(AND($C756=11,H756&gt;Datenblatt!$X$8),0,IF(AND($C756=13,H756&lt;Datenblatt!$W$3),100,IF(AND($C756=14,H756&lt;Datenblatt!$W$4),100,IF(AND($C756=15,H756&lt;Datenblatt!$W$5),100,IF(AND($C756=16,H756&lt;Datenblatt!$W$6),100,IF(AND($C756=12,H756&lt;Datenblatt!$W$7),100,IF(AND($C756=11,H756&lt;Datenblatt!$W$8),100,IF($C756=13,(Datenblatt!$B$27*Übersicht!H756^3)+(Datenblatt!$C$27*Übersicht!H756^2)+(Datenblatt!$D$27*Übersicht!H756)+Datenblatt!$E$27,IF($C756=14,(Datenblatt!$B$28*Übersicht!H756^3)+(Datenblatt!$C$28*Übersicht!H756^2)+(Datenblatt!$D$28*Übersicht!H756)+Datenblatt!$E$28,IF($C756=15,(Datenblatt!$B$29*Übersicht!H756^3)+(Datenblatt!$C$29*Übersicht!H756^2)+(Datenblatt!$D$29*Übersicht!H756)+Datenblatt!$E$29,IF($C756=16,(Datenblatt!$B$30*Übersicht!H756^3)+(Datenblatt!$C$30*Übersicht!H756^2)+(Datenblatt!$D$30*Übersicht!H756)+Datenblatt!$E$30,IF($C756=12,(Datenblatt!$B$31*Übersicht!H756^3)+(Datenblatt!$C$31*Übersicht!H756^2)+(Datenblatt!$D$31*Übersicht!H756)+Datenblatt!$E$31,IF($C756=11,(Datenblatt!$B$32*Übersicht!H756^3)+(Datenblatt!$C$32*Übersicht!H756^2)+(Datenblatt!$D$32*Übersicht!H756)+Datenblatt!$E$32,0))))))))))))))))))))))))</f>
        <v>0</v>
      </c>
      <c r="O756" s="2" t="e">
        <f t="shared" si="44"/>
        <v>#DIV/0!</v>
      </c>
      <c r="P756" s="2" t="e">
        <f t="shared" si="45"/>
        <v>#DIV/0!</v>
      </c>
      <c r="R756" s="2"/>
      <c r="S756" s="2">
        <f>Datenblatt!$I$10</f>
        <v>62.816491055091916</v>
      </c>
      <c r="T756" s="2">
        <f>Datenblatt!$I$18</f>
        <v>62.379148900450787</v>
      </c>
      <c r="U756" s="2">
        <f>Datenblatt!$I$26</f>
        <v>55.885385458572635</v>
      </c>
      <c r="V756" s="2">
        <f>Datenblatt!$I$34</f>
        <v>60.727085155488531</v>
      </c>
      <c r="W756" s="7" t="e">
        <f t="shared" si="46"/>
        <v>#DIV/0!</v>
      </c>
      <c r="Y756" s="2">
        <f>Datenblatt!$I$5</f>
        <v>73.48733784597421</v>
      </c>
      <c r="Z756">
        <f>Datenblatt!$I$13</f>
        <v>79.926562848016317</v>
      </c>
      <c r="AA756">
        <f>Datenblatt!$I$21</f>
        <v>79.953620531215734</v>
      </c>
      <c r="AB756">
        <f>Datenblatt!$I$29</f>
        <v>70.851454876954847</v>
      </c>
      <c r="AC756">
        <f>Datenblatt!$I$37</f>
        <v>75.813025407742586</v>
      </c>
      <c r="AD756" s="7" t="e">
        <f t="shared" si="47"/>
        <v>#DIV/0!</v>
      </c>
    </row>
    <row r="757" spans="10:30" ht="19" x14ac:dyDescent="0.25">
      <c r="J757" s="3" t="e">
        <f>IF(AND($C757=13,Datenblatt!M757&lt;Datenblatt!$R$3),0,IF(AND($C757=14,Datenblatt!M757&lt;Datenblatt!$R$4),0,IF(AND($C757=15,Datenblatt!M757&lt;Datenblatt!$R$5),0,IF(AND($C757=16,Datenblatt!M757&lt;Datenblatt!$R$6),0,IF(AND($C757=12,Datenblatt!M757&lt;Datenblatt!$R$7),0,IF(AND($C757=11,Datenblatt!M757&lt;Datenblatt!$R$8),0,IF(AND($C757=13,Datenblatt!M757&gt;Datenblatt!$Q$3),100,IF(AND($C757=14,Datenblatt!M757&gt;Datenblatt!$Q$4),100,IF(AND($C757=15,Datenblatt!M757&gt;Datenblatt!$Q$5),100,IF(AND($C757=16,Datenblatt!M757&gt;Datenblatt!$Q$6),100,IF(AND($C757=12,Datenblatt!M757&gt;Datenblatt!$Q$7),100,IF(AND($C757=11,Datenblatt!M757&gt;Datenblatt!$Q$8),100,IF(Übersicht!$C757=13,Datenblatt!$B$3*Datenblatt!M757^3+Datenblatt!$C$3*Datenblatt!M757^2+Datenblatt!$D$3*Datenblatt!M757+Datenblatt!$E$3,IF(Übersicht!$C757=14,Datenblatt!$B$4*Datenblatt!M757^3+Datenblatt!$C$4*Datenblatt!M757^2+Datenblatt!$D$4*Datenblatt!M757+Datenblatt!$E$4,IF(Übersicht!$C757=15,Datenblatt!$B$5*Datenblatt!M757^3+Datenblatt!$C$5*Datenblatt!M757^2+Datenblatt!$D$5*Datenblatt!M757+Datenblatt!$E$5,IF(Übersicht!$C757=16,Datenblatt!$B$6*Datenblatt!M757^3+Datenblatt!$C$6*Datenblatt!M757^2+Datenblatt!$D$6*Datenblatt!M757+Datenblatt!$E$6,IF(Übersicht!$C757=12,Datenblatt!$B$7*Datenblatt!M757^3+Datenblatt!$C$7*Datenblatt!M757^2+Datenblatt!$D$7*Datenblatt!M757+Datenblatt!$E$7,IF(Übersicht!$C757=11,Datenblatt!$B$8*Datenblatt!M757^3+Datenblatt!$C$8*Datenblatt!M757^2+Datenblatt!$D$8*Datenblatt!M757+Datenblatt!$E$8,0))))))))))))))))))</f>
        <v>#DIV/0!</v>
      </c>
      <c r="K757" t="e">
        <f>IF(AND(Übersicht!$C757=13,Datenblatt!N757&lt;Datenblatt!$T$3),0,IF(AND(Übersicht!$C757=14,Datenblatt!N757&lt;Datenblatt!$T$4),0,IF(AND(Übersicht!$C757=15,Datenblatt!N757&lt;Datenblatt!$T$5),0,IF(AND(Übersicht!$C757=16,Datenblatt!N757&lt;Datenblatt!$T$6),0,IF(AND(Übersicht!$C757=12,Datenblatt!N757&lt;Datenblatt!$T$7),0,IF(AND(Übersicht!$C757=11,Datenblatt!N757&lt;Datenblatt!$T$8),0,IF(AND($C757=13,Datenblatt!N757&gt;Datenblatt!$S$3),100,IF(AND($C757=14,Datenblatt!N757&gt;Datenblatt!$S$4),100,IF(AND($C757=15,Datenblatt!N757&gt;Datenblatt!$S$5),100,IF(AND($C757=16,Datenblatt!N757&gt;Datenblatt!$S$6),100,IF(AND($C757=12,Datenblatt!N757&gt;Datenblatt!$S$7),100,IF(AND($C757=11,Datenblatt!N757&gt;Datenblatt!$S$8),100,IF(Übersicht!$C757=13,Datenblatt!$B$11*Datenblatt!N757^3+Datenblatt!$C$11*Datenblatt!N757^2+Datenblatt!$D$11*Datenblatt!N757+Datenblatt!$E$11,IF(Übersicht!$C757=14,Datenblatt!$B$12*Datenblatt!N757^3+Datenblatt!$C$12*Datenblatt!N757^2+Datenblatt!$D$12*Datenblatt!N757+Datenblatt!$E$12,IF(Übersicht!$C757=15,Datenblatt!$B$13*Datenblatt!N757^3+Datenblatt!$C$13*Datenblatt!N757^2+Datenblatt!$D$13*Datenblatt!N757+Datenblatt!$E$13,IF(Übersicht!$C757=16,Datenblatt!$B$14*Datenblatt!N757^3+Datenblatt!$C$14*Datenblatt!N757^2+Datenblatt!$D$14*Datenblatt!N757+Datenblatt!$E$14,IF(Übersicht!$C757=12,Datenblatt!$B$15*Datenblatt!N757^3+Datenblatt!$C$15*Datenblatt!N757^2+Datenblatt!$D$15*Datenblatt!N757+Datenblatt!$E$15,IF(Übersicht!$C757=11,Datenblatt!$B$16*Datenblatt!N757^3+Datenblatt!$C$16*Datenblatt!N757^2+Datenblatt!$D$16*Datenblatt!N757+Datenblatt!$E$16,0))))))))))))))))))</f>
        <v>#DIV/0!</v>
      </c>
      <c r="L757">
        <f>IF(AND($C757=13,G757&lt;Datenblatt!$V$3),0,IF(AND($C757=14,G757&lt;Datenblatt!$V$4),0,IF(AND($C757=15,G757&lt;Datenblatt!$V$5),0,IF(AND($C757=16,G757&lt;Datenblatt!$V$6),0,IF(AND($C757=12,G757&lt;Datenblatt!$V$7),0,IF(AND($C757=11,G757&lt;Datenblatt!$V$8),0,IF(AND($C757=13,G757&gt;Datenblatt!$U$3),100,IF(AND($C757=14,G757&gt;Datenblatt!$U$4),100,IF(AND($C757=15,G757&gt;Datenblatt!$U$5),100,IF(AND($C757=16,G757&gt;Datenblatt!$U$6),100,IF(AND($C757=12,G757&gt;Datenblatt!$U$7),100,IF(AND($C757=11,G757&gt;Datenblatt!$U$8),100,IF($C757=13,(Datenblatt!$B$19*Übersicht!G757^3)+(Datenblatt!$C$19*Übersicht!G757^2)+(Datenblatt!$D$19*Übersicht!G757)+Datenblatt!$E$19,IF($C757=14,(Datenblatt!$B$20*Übersicht!G757^3)+(Datenblatt!$C$20*Übersicht!G757^2)+(Datenblatt!$D$20*Übersicht!G757)+Datenblatt!$E$20,IF($C757=15,(Datenblatt!$B$21*Übersicht!G757^3)+(Datenblatt!$C$21*Übersicht!G757^2)+(Datenblatt!$D$21*Übersicht!G757)+Datenblatt!$E$21,IF($C757=16,(Datenblatt!$B$22*Übersicht!G757^3)+(Datenblatt!$C$22*Übersicht!G757^2)+(Datenblatt!$D$22*Übersicht!G757)+Datenblatt!$E$22,IF($C757=12,(Datenblatt!$B$23*Übersicht!G757^3)+(Datenblatt!$C$23*Übersicht!G757^2)+(Datenblatt!$D$23*Übersicht!G757)+Datenblatt!$E$23,IF($C757=11,(Datenblatt!$B$24*Übersicht!G757^3)+(Datenblatt!$C$24*Übersicht!G757^2)+(Datenblatt!$D$24*Übersicht!G757)+Datenblatt!$E$24,0))))))))))))))))))</f>
        <v>0</v>
      </c>
      <c r="M757">
        <f>IF(AND(H757="",C757=11),Datenblatt!$I$26,IF(AND(H757="",C757=12),Datenblatt!$I$26,IF(AND(H757="",C757=16),Datenblatt!$I$27,IF(AND(H757="",C757=15),Datenblatt!$I$26,IF(AND(H757="",C757=14),Datenblatt!$I$26,IF(AND(H757="",C757=13),Datenblatt!$I$26,IF(AND($C757=13,H757&gt;Datenblatt!$X$3),0,IF(AND($C757=14,H757&gt;Datenblatt!$X$4),0,IF(AND($C757=15,H757&gt;Datenblatt!$X$5),0,IF(AND($C757=16,H757&gt;Datenblatt!$X$6),0,IF(AND($C757=12,H757&gt;Datenblatt!$X$7),0,IF(AND($C757=11,H757&gt;Datenblatt!$X$8),0,IF(AND($C757=13,H757&lt;Datenblatt!$W$3),100,IF(AND($C757=14,H757&lt;Datenblatt!$W$4),100,IF(AND($C757=15,H757&lt;Datenblatt!$W$5),100,IF(AND($C757=16,H757&lt;Datenblatt!$W$6),100,IF(AND($C757=12,H757&lt;Datenblatt!$W$7),100,IF(AND($C757=11,H757&lt;Datenblatt!$W$8),100,IF($C757=13,(Datenblatt!$B$27*Übersicht!H757^3)+(Datenblatt!$C$27*Übersicht!H757^2)+(Datenblatt!$D$27*Übersicht!H757)+Datenblatt!$E$27,IF($C757=14,(Datenblatt!$B$28*Übersicht!H757^3)+(Datenblatt!$C$28*Übersicht!H757^2)+(Datenblatt!$D$28*Übersicht!H757)+Datenblatt!$E$28,IF($C757=15,(Datenblatt!$B$29*Übersicht!H757^3)+(Datenblatt!$C$29*Übersicht!H757^2)+(Datenblatt!$D$29*Übersicht!H757)+Datenblatt!$E$29,IF($C757=16,(Datenblatt!$B$30*Übersicht!H757^3)+(Datenblatt!$C$30*Übersicht!H757^2)+(Datenblatt!$D$30*Übersicht!H757)+Datenblatt!$E$30,IF($C757=12,(Datenblatt!$B$31*Übersicht!H757^3)+(Datenblatt!$C$31*Übersicht!H757^2)+(Datenblatt!$D$31*Übersicht!H757)+Datenblatt!$E$31,IF($C757=11,(Datenblatt!$B$32*Übersicht!H757^3)+(Datenblatt!$C$32*Übersicht!H757^2)+(Datenblatt!$D$32*Übersicht!H757)+Datenblatt!$E$32,0))))))))))))))))))))))))</f>
        <v>0</v>
      </c>
      <c r="N757">
        <f>IF(AND(H757="",C757=11),Datenblatt!$I$29,IF(AND(H757="",C757=12),Datenblatt!$I$29,IF(AND(H757="",C757=16),Datenblatt!$I$29,IF(AND(H757="",C757=15),Datenblatt!$I$29,IF(AND(H757="",C757=14),Datenblatt!$I$29,IF(AND(H757="",C757=13),Datenblatt!$I$29,IF(AND($C757=13,H757&gt;Datenblatt!$X$3),0,IF(AND($C757=14,H757&gt;Datenblatt!$X$4),0,IF(AND($C757=15,H757&gt;Datenblatt!$X$5),0,IF(AND($C757=16,H757&gt;Datenblatt!$X$6),0,IF(AND($C757=12,H757&gt;Datenblatt!$X$7),0,IF(AND($C757=11,H757&gt;Datenblatt!$X$8),0,IF(AND($C757=13,H757&lt;Datenblatt!$W$3),100,IF(AND($C757=14,H757&lt;Datenblatt!$W$4),100,IF(AND($C757=15,H757&lt;Datenblatt!$W$5),100,IF(AND($C757=16,H757&lt;Datenblatt!$W$6),100,IF(AND($C757=12,H757&lt;Datenblatt!$W$7),100,IF(AND($C757=11,H757&lt;Datenblatt!$W$8),100,IF($C757=13,(Datenblatt!$B$27*Übersicht!H757^3)+(Datenblatt!$C$27*Übersicht!H757^2)+(Datenblatt!$D$27*Übersicht!H757)+Datenblatt!$E$27,IF($C757=14,(Datenblatt!$B$28*Übersicht!H757^3)+(Datenblatt!$C$28*Übersicht!H757^2)+(Datenblatt!$D$28*Übersicht!H757)+Datenblatt!$E$28,IF($C757=15,(Datenblatt!$B$29*Übersicht!H757^3)+(Datenblatt!$C$29*Übersicht!H757^2)+(Datenblatt!$D$29*Übersicht!H757)+Datenblatt!$E$29,IF($C757=16,(Datenblatt!$B$30*Übersicht!H757^3)+(Datenblatt!$C$30*Übersicht!H757^2)+(Datenblatt!$D$30*Übersicht!H757)+Datenblatt!$E$30,IF($C757=12,(Datenblatt!$B$31*Übersicht!H757^3)+(Datenblatt!$C$31*Übersicht!H757^2)+(Datenblatt!$D$31*Übersicht!H757)+Datenblatt!$E$31,IF($C757=11,(Datenblatt!$B$32*Übersicht!H757^3)+(Datenblatt!$C$32*Übersicht!H757^2)+(Datenblatt!$D$32*Übersicht!H757)+Datenblatt!$E$32,0))))))))))))))))))))))))</f>
        <v>0</v>
      </c>
      <c r="O757" s="2" t="e">
        <f t="shared" si="44"/>
        <v>#DIV/0!</v>
      </c>
      <c r="P757" s="2" t="e">
        <f t="shared" si="45"/>
        <v>#DIV/0!</v>
      </c>
      <c r="R757" s="2"/>
      <c r="S757" s="2">
        <f>Datenblatt!$I$10</f>
        <v>62.816491055091916</v>
      </c>
      <c r="T757" s="2">
        <f>Datenblatt!$I$18</f>
        <v>62.379148900450787</v>
      </c>
      <c r="U757" s="2">
        <f>Datenblatt!$I$26</f>
        <v>55.885385458572635</v>
      </c>
      <c r="V757" s="2">
        <f>Datenblatt!$I$34</f>
        <v>60.727085155488531</v>
      </c>
      <c r="W757" s="7" t="e">
        <f t="shared" si="46"/>
        <v>#DIV/0!</v>
      </c>
      <c r="Y757" s="2">
        <f>Datenblatt!$I$5</f>
        <v>73.48733784597421</v>
      </c>
      <c r="Z757">
        <f>Datenblatt!$I$13</f>
        <v>79.926562848016317</v>
      </c>
      <c r="AA757">
        <f>Datenblatt!$I$21</f>
        <v>79.953620531215734</v>
      </c>
      <c r="AB757">
        <f>Datenblatt!$I$29</f>
        <v>70.851454876954847</v>
      </c>
      <c r="AC757">
        <f>Datenblatt!$I$37</f>
        <v>75.813025407742586</v>
      </c>
      <c r="AD757" s="7" t="e">
        <f t="shared" si="47"/>
        <v>#DIV/0!</v>
      </c>
    </row>
    <row r="758" spans="10:30" ht="19" x14ac:dyDescent="0.25">
      <c r="J758" s="3" t="e">
        <f>IF(AND($C758=13,Datenblatt!M758&lt;Datenblatt!$R$3),0,IF(AND($C758=14,Datenblatt!M758&lt;Datenblatt!$R$4),0,IF(AND($C758=15,Datenblatt!M758&lt;Datenblatt!$R$5),0,IF(AND($C758=16,Datenblatt!M758&lt;Datenblatt!$R$6),0,IF(AND($C758=12,Datenblatt!M758&lt;Datenblatt!$R$7),0,IF(AND($C758=11,Datenblatt!M758&lt;Datenblatt!$R$8),0,IF(AND($C758=13,Datenblatt!M758&gt;Datenblatt!$Q$3),100,IF(AND($C758=14,Datenblatt!M758&gt;Datenblatt!$Q$4),100,IF(AND($C758=15,Datenblatt!M758&gt;Datenblatt!$Q$5),100,IF(AND($C758=16,Datenblatt!M758&gt;Datenblatt!$Q$6),100,IF(AND($C758=12,Datenblatt!M758&gt;Datenblatt!$Q$7),100,IF(AND($C758=11,Datenblatt!M758&gt;Datenblatt!$Q$8),100,IF(Übersicht!$C758=13,Datenblatt!$B$3*Datenblatt!M758^3+Datenblatt!$C$3*Datenblatt!M758^2+Datenblatt!$D$3*Datenblatt!M758+Datenblatt!$E$3,IF(Übersicht!$C758=14,Datenblatt!$B$4*Datenblatt!M758^3+Datenblatt!$C$4*Datenblatt!M758^2+Datenblatt!$D$4*Datenblatt!M758+Datenblatt!$E$4,IF(Übersicht!$C758=15,Datenblatt!$B$5*Datenblatt!M758^3+Datenblatt!$C$5*Datenblatt!M758^2+Datenblatt!$D$5*Datenblatt!M758+Datenblatt!$E$5,IF(Übersicht!$C758=16,Datenblatt!$B$6*Datenblatt!M758^3+Datenblatt!$C$6*Datenblatt!M758^2+Datenblatt!$D$6*Datenblatt!M758+Datenblatt!$E$6,IF(Übersicht!$C758=12,Datenblatt!$B$7*Datenblatt!M758^3+Datenblatt!$C$7*Datenblatt!M758^2+Datenblatt!$D$7*Datenblatt!M758+Datenblatt!$E$7,IF(Übersicht!$C758=11,Datenblatt!$B$8*Datenblatt!M758^3+Datenblatt!$C$8*Datenblatt!M758^2+Datenblatt!$D$8*Datenblatt!M758+Datenblatt!$E$8,0))))))))))))))))))</f>
        <v>#DIV/0!</v>
      </c>
      <c r="K758" t="e">
        <f>IF(AND(Übersicht!$C758=13,Datenblatt!N758&lt;Datenblatt!$T$3),0,IF(AND(Übersicht!$C758=14,Datenblatt!N758&lt;Datenblatt!$T$4),0,IF(AND(Übersicht!$C758=15,Datenblatt!N758&lt;Datenblatt!$T$5),0,IF(AND(Übersicht!$C758=16,Datenblatt!N758&lt;Datenblatt!$T$6),0,IF(AND(Übersicht!$C758=12,Datenblatt!N758&lt;Datenblatt!$T$7),0,IF(AND(Übersicht!$C758=11,Datenblatt!N758&lt;Datenblatt!$T$8),0,IF(AND($C758=13,Datenblatt!N758&gt;Datenblatt!$S$3),100,IF(AND($C758=14,Datenblatt!N758&gt;Datenblatt!$S$4),100,IF(AND($C758=15,Datenblatt!N758&gt;Datenblatt!$S$5),100,IF(AND($C758=16,Datenblatt!N758&gt;Datenblatt!$S$6),100,IF(AND($C758=12,Datenblatt!N758&gt;Datenblatt!$S$7),100,IF(AND($C758=11,Datenblatt!N758&gt;Datenblatt!$S$8),100,IF(Übersicht!$C758=13,Datenblatt!$B$11*Datenblatt!N758^3+Datenblatt!$C$11*Datenblatt!N758^2+Datenblatt!$D$11*Datenblatt!N758+Datenblatt!$E$11,IF(Übersicht!$C758=14,Datenblatt!$B$12*Datenblatt!N758^3+Datenblatt!$C$12*Datenblatt!N758^2+Datenblatt!$D$12*Datenblatt!N758+Datenblatt!$E$12,IF(Übersicht!$C758=15,Datenblatt!$B$13*Datenblatt!N758^3+Datenblatt!$C$13*Datenblatt!N758^2+Datenblatt!$D$13*Datenblatt!N758+Datenblatt!$E$13,IF(Übersicht!$C758=16,Datenblatt!$B$14*Datenblatt!N758^3+Datenblatt!$C$14*Datenblatt!N758^2+Datenblatt!$D$14*Datenblatt!N758+Datenblatt!$E$14,IF(Übersicht!$C758=12,Datenblatt!$B$15*Datenblatt!N758^3+Datenblatt!$C$15*Datenblatt!N758^2+Datenblatt!$D$15*Datenblatt!N758+Datenblatt!$E$15,IF(Übersicht!$C758=11,Datenblatt!$B$16*Datenblatt!N758^3+Datenblatt!$C$16*Datenblatt!N758^2+Datenblatt!$D$16*Datenblatt!N758+Datenblatt!$E$16,0))))))))))))))))))</f>
        <v>#DIV/0!</v>
      </c>
      <c r="L758">
        <f>IF(AND($C758=13,G758&lt;Datenblatt!$V$3),0,IF(AND($C758=14,G758&lt;Datenblatt!$V$4),0,IF(AND($C758=15,G758&lt;Datenblatt!$V$5),0,IF(AND($C758=16,G758&lt;Datenblatt!$V$6),0,IF(AND($C758=12,G758&lt;Datenblatt!$V$7),0,IF(AND($C758=11,G758&lt;Datenblatt!$V$8),0,IF(AND($C758=13,G758&gt;Datenblatt!$U$3),100,IF(AND($C758=14,G758&gt;Datenblatt!$U$4),100,IF(AND($C758=15,G758&gt;Datenblatt!$U$5),100,IF(AND($C758=16,G758&gt;Datenblatt!$U$6),100,IF(AND($C758=12,G758&gt;Datenblatt!$U$7),100,IF(AND($C758=11,G758&gt;Datenblatt!$U$8),100,IF($C758=13,(Datenblatt!$B$19*Übersicht!G758^3)+(Datenblatt!$C$19*Übersicht!G758^2)+(Datenblatt!$D$19*Übersicht!G758)+Datenblatt!$E$19,IF($C758=14,(Datenblatt!$B$20*Übersicht!G758^3)+(Datenblatt!$C$20*Übersicht!G758^2)+(Datenblatt!$D$20*Übersicht!G758)+Datenblatt!$E$20,IF($C758=15,(Datenblatt!$B$21*Übersicht!G758^3)+(Datenblatt!$C$21*Übersicht!G758^2)+(Datenblatt!$D$21*Übersicht!G758)+Datenblatt!$E$21,IF($C758=16,(Datenblatt!$B$22*Übersicht!G758^3)+(Datenblatt!$C$22*Übersicht!G758^2)+(Datenblatt!$D$22*Übersicht!G758)+Datenblatt!$E$22,IF($C758=12,(Datenblatt!$B$23*Übersicht!G758^3)+(Datenblatt!$C$23*Übersicht!G758^2)+(Datenblatt!$D$23*Übersicht!G758)+Datenblatt!$E$23,IF($C758=11,(Datenblatt!$B$24*Übersicht!G758^3)+(Datenblatt!$C$24*Übersicht!G758^2)+(Datenblatt!$D$24*Übersicht!G758)+Datenblatt!$E$24,0))))))))))))))))))</f>
        <v>0</v>
      </c>
      <c r="M758">
        <f>IF(AND(H758="",C758=11),Datenblatt!$I$26,IF(AND(H758="",C758=12),Datenblatt!$I$26,IF(AND(H758="",C758=16),Datenblatt!$I$27,IF(AND(H758="",C758=15),Datenblatt!$I$26,IF(AND(H758="",C758=14),Datenblatt!$I$26,IF(AND(H758="",C758=13),Datenblatt!$I$26,IF(AND($C758=13,H758&gt;Datenblatt!$X$3),0,IF(AND($C758=14,H758&gt;Datenblatt!$X$4),0,IF(AND($C758=15,H758&gt;Datenblatt!$X$5),0,IF(AND($C758=16,H758&gt;Datenblatt!$X$6),0,IF(AND($C758=12,H758&gt;Datenblatt!$X$7),0,IF(AND($C758=11,H758&gt;Datenblatt!$X$8),0,IF(AND($C758=13,H758&lt;Datenblatt!$W$3),100,IF(AND($C758=14,H758&lt;Datenblatt!$W$4),100,IF(AND($C758=15,H758&lt;Datenblatt!$W$5),100,IF(AND($C758=16,H758&lt;Datenblatt!$W$6),100,IF(AND($C758=12,H758&lt;Datenblatt!$W$7),100,IF(AND($C758=11,H758&lt;Datenblatt!$W$8),100,IF($C758=13,(Datenblatt!$B$27*Übersicht!H758^3)+(Datenblatt!$C$27*Übersicht!H758^2)+(Datenblatt!$D$27*Übersicht!H758)+Datenblatt!$E$27,IF($C758=14,(Datenblatt!$B$28*Übersicht!H758^3)+(Datenblatt!$C$28*Übersicht!H758^2)+(Datenblatt!$D$28*Übersicht!H758)+Datenblatt!$E$28,IF($C758=15,(Datenblatt!$B$29*Übersicht!H758^3)+(Datenblatt!$C$29*Übersicht!H758^2)+(Datenblatt!$D$29*Übersicht!H758)+Datenblatt!$E$29,IF($C758=16,(Datenblatt!$B$30*Übersicht!H758^3)+(Datenblatt!$C$30*Übersicht!H758^2)+(Datenblatt!$D$30*Übersicht!H758)+Datenblatt!$E$30,IF($C758=12,(Datenblatt!$B$31*Übersicht!H758^3)+(Datenblatt!$C$31*Übersicht!H758^2)+(Datenblatt!$D$31*Übersicht!H758)+Datenblatt!$E$31,IF($C758=11,(Datenblatt!$B$32*Übersicht!H758^3)+(Datenblatt!$C$32*Übersicht!H758^2)+(Datenblatt!$D$32*Übersicht!H758)+Datenblatt!$E$32,0))))))))))))))))))))))))</f>
        <v>0</v>
      </c>
      <c r="N758">
        <f>IF(AND(H758="",C758=11),Datenblatt!$I$29,IF(AND(H758="",C758=12),Datenblatt!$I$29,IF(AND(H758="",C758=16),Datenblatt!$I$29,IF(AND(H758="",C758=15),Datenblatt!$I$29,IF(AND(H758="",C758=14),Datenblatt!$I$29,IF(AND(H758="",C758=13),Datenblatt!$I$29,IF(AND($C758=13,H758&gt;Datenblatt!$X$3),0,IF(AND($C758=14,H758&gt;Datenblatt!$X$4),0,IF(AND($C758=15,H758&gt;Datenblatt!$X$5),0,IF(AND($C758=16,H758&gt;Datenblatt!$X$6),0,IF(AND($C758=12,H758&gt;Datenblatt!$X$7),0,IF(AND($C758=11,H758&gt;Datenblatt!$X$8),0,IF(AND($C758=13,H758&lt;Datenblatt!$W$3),100,IF(AND($C758=14,H758&lt;Datenblatt!$W$4),100,IF(AND($C758=15,H758&lt;Datenblatt!$W$5),100,IF(AND($C758=16,H758&lt;Datenblatt!$W$6),100,IF(AND($C758=12,H758&lt;Datenblatt!$W$7),100,IF(AND($C758=11,H758&lt;Datenblatt!$W$8),100,IF($C758=13,(Datenblatt!$B$27*Übersicht!H758^3)+(Datenblatt!$C$27*Übersicht!H758^2)+(Datenblatt!$D$27*Übersicht!H758)+Datenblatt!$E$27,IF($C758=14,(Datenblatt!$B$28*Übersicht!H758^3)+(Datenblatt!$C$28*Übersicht!H758^2)+(Datenblatt!$D$28*Übersicht!H758)+Datenblatt!$E$28,IF($C758=15,(Datenblatt!$B$29*Übersicht!H758^3)+(Datenblatt!$C$29*Übersicht!H758^2)+(Datenblatt!$D$29*Übersicht!H758)+Datenblatt!$E$29,IF($C758=16,(Datenblatt!$B$30*Übersicht!H758^3)+(Datenblatt!$C$30*Übersicht!H758^2)+(Datenblatt!$D$30*Übersicht!H758)+Datenblatt!$E$30,IF($C758=12,(Datenblatt!$B$31*Übersicht!H758^3)+(Datenblatt!$C$31*Übersicht!H758^2)+(Datenblatt!$D$31*Übersicht!H758)+Datenblatt!$E$31,IF($C758=11,(Datenblatt!$B$32*Übersicht!H758^3)+(Datenblatt!$C$32*Übersicht!H758^2)+(Datenblatt!$D$32*Übersicht!H758)+Datenblatt!$E$32,0))))))))))))))))))))))))</f>
        <v>0</v>
      </c>
      <c r="O758" s="2" t="e">
        <f t="shared" si="44"/>
        <v>#DIV/0!</v>
      </c>
      <c r="P758" s="2" t="e">
        <f t="shared" si="45"/>
        <v>#DIV/0!</v>
      </c>
      <c r="R758" s="2"/>
      <c r="S758" s="2">
        <f>Datenblatt!$I$10</f>
        <v>62.816491055091916</v>
      </c>
      <c r="T758" s="2">
        <f>Datenblatt!$I$18</f>
        <v>62.379148900450787</v>
      </c>
      <c r="U758" s="2">
        <f>Datenblatt!$I$26</f>
        <v>55.885385458572635</v>
      </c>
      <c r="V758" s="2">
        <f>Datenblatt!$I$34</f>
        <v>60.727085155488531</v>
      </c>
      <c r="W758" s="7" t="e">
        <f t="shared" si="46"/>
        <v>#DIV/0!</v>
      </c>
      <c r="Y758" s="2">
        <f>Datenblatt!$I$5</f>
        <v>73.48733784597421</v>
      </c>
      <c r="Z758">
        <f>Datenblatt!$I$13</f>
        <v>79.926562848016317</v>
      </c>
      <c r="AA758">
        <f>Datenblatt!$I$21</f>
        <v>79.953620531215734</v>
      </c>
      <c r="AB758">
        <f>Datenblatt!$I$29</f>
        <v>70.851454876954847</v>
      </c>
      <c r="AC758">
        <f>Datenblatt!$I$37</f>
        <v>75.813025407742586</v>
      </c>
      <c r="AD758" s="7" t="e">
        <f t="shared" si="47"/>
        <v>#DIV/0!</v>
      </c>
    </row>
    <row r="759" spans="10:30" ht="19" x14ac:dyDescent="0.25">
      <c r="J759" s="3" t="e">
        <f>IF(AND($C759=13,Datenblatt!M759&lt;Datenblatt!$R$3),0,IF(AND($C759=14,Datenblatt!M759&lt;Datenblatt!$R$4),0,IF(AND($C759=15,Datenblatt!M759&lt;Datenblatt!$R$5),0,IF(AND($C759=16,Datenblatt!M759&lt;Datenblatt!$R$6),0,IF(AND($C759=12,Datenblatt!M759&lt;Datenblatt!$R$7),0,IF(AND($C759=11,Datenblatt!M759&lt;Datenblatt!$R$8),0,IF(AND($C759=13,Datenblatt!M759&gt;Datenblatt!$Q$3),100,IF(AND($C759=14,Datenblatt!M759&gt;Datenblatt!$Q$4),100,IF(AND($C759=15,Datenblatt!M759&gt;Datenblatt!$Q$5),100,IF(AND($C759=16,Datenblatt!M759&gt;Datenblatt!$Q$6),100,IF(AND($C759=12,Datenblatt!M759&gt;Datenblatt!$Q$7),100,IF(AND($C759=11,Datenblatt!M759&gt;Datenblatt!$Q$8),100,IF(Übersicht!$C759=13,Datenblatt!$B$3*Datenblatt!M759^3+Datenblatt!$C$3*Datenblatt!M759^2+Datenblatt!$D$3*Datenblatt!M759+Datenblatt!$E$3,IF(Übersicht!$C759=14,Datenblatt!$B$4*Datenblatt!M759^3+Datenblatt!$C$4*Datenblatt!M759^2+Datenblatt!$D$4*Datenblatt!M759+Datenblatt!$E$4,IF(Übersicht!$C759=15,Datenblatt!$B$5*Datenblatt!M759^3+Datenblatt!$C$5*Datenblatt!M759^2+Datenblatt!$D$5*Datenblatt!M759+Datenblatt!$E$5,IF(Übersicht!$C759=16,Datenblatt!$B$6*Datenblatt!M759^3+Datenblatt!$C$6*Datenblatt!M759^2+Datenblatt!$D$6*Datenblatt!M759+Datenblatt!$E$6,IF(Übersicht!$C759=12,Datenblatt!$B$7*Datenblatt!M759^3+Datenblatt!$C$7*Datenblatt!M759^2+Datenblatt!$D$7*Datenblatt!M759+Datenblatt!$E$7,IF(Übersicht!$C759=11,Datenblatt!$B$8*Datenblatt!M759^3+Datenblatt!$C$8*Datenblatt!M759^2+Datenblatt!$D$8*Datenblatt!M759+Datenblatt!$E$8,0))))))))))))))))))</f>
        <v>#DIV/0!</v>
      </c>
      <c r="K759" t="e">
        <f>IF(AND(Übersicht!$C759=13,Datenblatt!N759&lt;Datenblatt!$T$3),0,IF(AND(Übersicht!$C759=14,Datenblatt!N759&lt;Datenblatt!$T$4),0,IF(AND(Übersicht!$C759=15,Datenblatt!N759&lt;Datenblatt!$T$5),0,IF(AND(Übersicht!$C759=16,Datenblatt!N759&lt;Datenblatt!$T$6),0,IF(AND(Übersicht!$C759=12,Datenblatt!N759&lt;Datenblatt!$T$7),0,IF(AND(Übersicht!$C759=11,Datenblatt!N759&lt;Datenblatt!$T$8),0,IF(AND($C759=13,Datenblatt!N759&gt;Datenblatt!$S$3),100,IF(AND($C759=14,Datenblatt!N759&gt;Datenblatt!$S$4),100,IF(AND($C759=15,Datenblatt!N759&gt;Datenblatt!$S$5),100,IF(AND($C759=16,Datenblatt!N759&gt;Datenblatt!$S$6),100,IF(AND($C759=12,Datenblatt!N759&gt;Datenblatt!$S$7),100,IF(AND($C759=11,Datenblatt!N759&gt;Datenblatt!$S$8),100,IF(Übersicht!$C759=13,Datenblatt!$B$11*Datenblatt!N759^3+Datenblatt!$C$11*Datenblatt!N759^2+Datenblatt!$D$11*Datenblatt!N759+Datenblatt!$E$11,IF(Übersicht!$C759=14,Datenblatt!$B$12*Datenblatt!N759^3+Datenblatt!$C$12*Datenblatt!N759^2+Datenblatt!$D$12*Datenblatt!N759+Datenblatt!$E$12,IF(Übersicht!$C759=15,Datenblatt!$B$13*Datenblatt!N759^3+Datenblatt!$C$13*Datenblatt!N759^2+Datenblatt!$D$13*Datenblatt!N759+Datenblatt!$E$13,IF(Übersicht!$C759=16,Datenblatt!$B$14*Datenblatt!N759^3+Datenblatt!$C$14*Datenblatt!N759^2+Datenblatt!$D$14*Datenblatt!N759+Datenblatt!$E$14,IF(Übersicht!$C759=12,Datenblatt!$B$15*Datenblatt!N759^3+Datenblatt!$C$15*Datenblatt!N759^2+Datenblatt!$D$15*Datenblatt!N759+Datenblatt!$E$15,IF(Übersicht!$C759=11,Datenblatt!$B$16*Datenblatt!N759^3+Datenblatt!$C$16*Datenblatt!N759^2+Datenblatt!$D$16*Datenblatt!N759+Datenblatt!$E$16,0))))))))))))))))))</f>
        <v>#DIV/0!</v>
      </c>
      <c r="L759">
        <f>IF(AND($C759=13,G759&lt;Datenblatt!$V$3),0,IF(AND($C759=14,G759&lt;Datenblatt!$V$4),0,IF(AND($C759=15,G759&lt;Datenblatt!$V$5),0,IF(AND($C759=16,G759&lt;Datenblatt!$V$6),0,IF(AND($C759=12,G759&lt;Datenblatt!$V$7),0,IF(AND($C759=11,G759&lt;Datenblatt!$V$8),0,IF(AND($C759=13,G759&gt;Datenblatt!$U$3),100,IF(AND($C759=14,G759&gt;Datenblatt!$U$4),100,IF(AND($C759=15,G759&gt;Datenblatt!$U$5),100,IF(AND($C759=16,G759&gt;Datenblatt!$U$6),100,IF(AND($C759=12,G759&gt;Datenblatt!$U$7),100,IF(AND($C759=11,G759&gt;Datenblatt!$U$8),100,IF($C759=13,(Datenblatt!$B$19*Übersicht!G759^3)+(Datenblatt!$C$19*Übersicht!G759^2)+(Datenblatt!$D$19*Übersicht!G759)+Datenblatt!$E$19,IF($C759=14,(Datenblatt!$B$20*Übersicht!G759^3)+(Datenblatt!$C$20*Übersicht!G759^2)+(Datenblatt!$D$20*Übersicht!G759)+Datenblatt!$E$20,IF($C759=15,(Datenblatt!$B$21*Übersicht!G759^3)+(Datenblatt!$C$21*Übersicht!G759^2)+(Datenblatt!$D$21*Übersicht!G759)+Datenblatt!$E$21,IF($C759=16,(Datenblatt!$B$22*Übersicht!G759^3)+(Datenblatt!$C$22*Übersicht!G759^2)+(Datenblatt!$D$22*Übersicht!G759)+Datenblatt!$E$22,IF($C759=12,(Datenblatt!$B$23*Übersicht!G759^3)+(Datenblatt!$C$23*Übersicht!G759^2)+(Datenblatt!$D$23*Übersicht!G759)+Datenblatt!$E$23,IF($C759=11,(Datenblatt!$B$24*Übersicht!G759^3)+(Datenblatt!$C$24*Übersicht!G759^2)+(Datenblatt!$D$24*Übersicht!G759)+Datenblatt!$E$24,0))))))))))))))))))</f>
        <v>0</v>
      </c>
      <c r="M759">
        <f>IF(AND(H759="",C759=11),Datenblatt!$I$26,IF(AND(H759="",C759=12),Datenblatt!$I$26,IF(AND(H759="",C759=16),Datenblatt!$I$27,IF(AND(H759="",C759=15),Datenblatt!$I$26,IF(AND(H759="",C759=14),Datenblatt!$I$26,IF(AND(H759="",C759=13),Datenblatt!$I$26,IF(AND($C759=13,H759&gt;Datenblatt!$X$3),0,IF(AND($C759=14,H759&gt;Datenblatt!$X$4),0,IF(AND($C759=15,H759&gt;Datenblatt!$X$5),0,IF(AND($C759=16,H759&gt;Datenblatt!$X$6),0,IF(AND($C759=12,H759&gt;Datenblatt!$X$7),0,IF(AND($C759=11,H759&gt;Datenblatt!$X$8),0,IF(AND($C759=13,H759&lt;Datenblatt!$W$3),100,IF(AND($C759=14,H759&lt;Datenblatt!$W$4),100,IF(AND($C759=15,H759&lt;Datenblatt!$W$5),100,IF(AND($C759=16,H759&lt;Datenblatt!$W$6),100,IF(AND($C759=12,H759&lt;Datenblatt!$W$7),100,IF(AND($C759=11,H759&lt;Datenblatt!$W$8),100,IF($C759=13,(Datenblatt!$B$27*Übersicht!H759^3)+(Datenblatt!$C$27*Übersicht!H759^2)+(Datenblatt!$D$27*Übersicht!H759)+Datenblatt!$E$27,IF($C759=14,(Datenblatt!$B$28*Übersicht!H759^3)+(Datenblatt!$C$28*Übersicht!H759^2)+(Datenblatt!$D$28*Übersicht!H759)+Datenblatt!$E$28,IF($C759=15,(Datenblatt!$B$29*Übersicht!H759^3)+(Datenblatt!$C$29*Übersicht!H759^2)+(Datenblatt!$D$29*Übersicht!H759)+Datenblatt!$E$29,IF($C759=16,(Datenblatt!$B$30*Übersicht!H759^3)+(Datenblatt!$C$30*Übersicht!H759^2)+(Datenblatt!$D$30*Übersicht!H759)+Datenblatt!$E$30,IF($C759=12,(Datenblatt!$B$31*Übersicht!H759^3)+(Datenblatt!$C$31*Übersicht!H759^2)+(Datenblatt!$D$31*Übersicht!H759)+Datenblatt!$E$31,IF($C759=11,(Datenblatt!$B$32*Übersicht!H759^3)+(Datenblatt!$C$32*Übersicht!H759^2)+(Datenblatt!$D$32*Übersicht!H759)+Datenblatt!$E$32,0))))))))))))))))))))))))</f>
        <v>0</v>
      </c>
      <c r="N759">
        <f>IF(AND(H759="",C759=11),Datenblatt!$I$29,IF(AND(H759="",C759=12),Datenblatt!$I$29,IF(AND(H759="",C759=16),Datenblatt!$I$29,IF(AND(H759="",C759=15),Datenblatt!$I$29,IF(AND(H759="",C759=14),Datenblatt!$I$29,IF(AND(H759="",C759=13),Datenblatt!$I$29,IF(AND($C759=13,H759&gt;Datenblatt!$X$3),0,IF(AND($C759=14,H759&gt;Datenblatt!$X$4),0,IF(AND($C759=15,H759&gt;Datenblatt!$X$5),0,IF(AND($C759=16,H759&gt;Datenblatt!$X$6),0,IF(AND($C759=12,H759&gt;Datenblatt!$X$7),0,IF(AND($C759=11,H759&gt;Datenblatt!$X$8),0,IF(AND($C759=13,H759&lt;Datenblatt!$W$3),100,IF(AND($C759=14,H759&lt;Datenblatt!$W$4),100,IF(AND($C759=15,H759&lt;Datenblatt!$W$5),100,IF(AND($C759=16,H759&lt;Datenblatt!$W$6),100,IF(AND($C759=12,H759&lt;Datenblatt!$W$7),100,IF(AND($C759=11,H759&lt;Datenblatt!$W$8),100,IF($C759=13,(Datenblatt!$B$27*Übersicht!H759^3)+(Datenblatt!$C$27*Übersicht!H759^2)+(Datenblatt!$D$27*Übersicht!H759)+Datenblatt!$E$27,IF($C759=14,(Datenblatt!$B$28*Übersicht!H759^3)+(Datenblatt!$C$28*Übersicht!H759^2)+(Datenblatt!$D$28*Übersicht!H759)+Datenblatt!$E$28,IF($C759=15,(Datenblatt!$B$29*Übersicht!H759^3)+(Datenblatt!$C$29*Übersicht!H759^2)+(Datenblatt!$D$29*Übersicht!H759)+Datenblatt!$E$29,IF($C759=16,(Datenblatt!$B$30*Übersicht!H759^3)+(Datenblatt!$C$30*Übersicht!H759^2)+(Datenblatt!$D$30*Übersicht!H759)+Datenblatt!$E$30,IF($C759=12,(Datenblatt!$B$31*Übersicht!H759^3)+(Datenblatt!$C$31*Übersicht!H759^2)+(Datenblatt!$D$31*Übersicht!H759)+Datenblatt!$E$31,IF($C759=11,(Datenblatt!$B$32*Übersicht!H759^3)+(Datenblatt!$C$32*Übersicht!H759^2)+(Datenblatt!$D$32*Übersicht!H759)+Datenblatt!$E$32,0))))))))))))))))))))))))</f>
        <v>0</v>
      </c>
      <c r="O759" s="2" t="e">
        <f t="shared" si="44"/>
        <v>#DIV/0!</v>
      </c>
      <c r="P759" s="2" t="e">
        <f t="shared" si="45"/>
        <v>#DIV/0!</v>
      </c>
      <c r="R759" s="2"/>
      <c r="S759" s="2">
        <f>Datenblatt!$I$10</f>
        <v>62.816491055091916</v>
      </c>
      <c r="T759" s="2">
        <f>Datenblatt!$I$18</f>
        <v>62.379148900450787</v>
      </c>
      <c r="U759" s="2">
        <f>Datenblatt!$I$26</f>
        <v>55.885385458572635</v>
      </c>
      <c r="V759" s="2">
        <f>Datenblatt!$I$34</f>
        <v>60.727085155488531</v>
      </c>
      <c r="W759" s="7" t="e">
        <f t="shared" si="46"/>
        <v>#DIV/0!</v>
      </c>
      <c r="Y759" s="2">
        <f>Datenblatt!$I$5</f>
        <v>73.48733784597421</v>
      </c>
      <c r="Z759">
        <f>Datenblatt!$I$13</f>
        <v>79.926562848016317</v>
      </c>
      <c r="AA759">
        <f>Datenblatt!$I$21</f>
        <v>79.953620531215734</v>
      </c>
      <c r="AB759">
        <f>Datenblatt!$I$29</f>
        <v>70.851454876954847</v>
      </c>
      <c r="AC759">
        <f>Datenblatt!$I$37</f>
        <v>75.813025407742586</v>
      </c>
      <c r="AD759" s="7" t="e">
        <f t="shared" si="47"/>
        <v>#DIV/0!</v>
      </c>
    </row>
    <row r="760" spans="10:30" ht="19" x14ac:dyDescent="0.25">
      <c r="J760" s="3" t="e">
        <f>IF(AND($C760=13,Datenblatt!M760&lt;Datenblatt!$R$3),0,IF(AND($C760=14,Datenblatt!M760&lt;Datenblatt!$R$4),0,IF(AND($C760=15,Datenblatt!M760&lt;Datenblatt!$R$5),0,IF(AND($C760=16,Datenblatt!M760&lt;Datenblatt!$R$6),0,IF(AND($C760=12,Datenblatt!M760&lt;Datenblatt!$R$7),0,IF(AND($C760=11,Datenblatt!M760&lt;Datenblatt!$R$8),0,IF(AND($C760=13,Datenblatt!M760&gt;Datenblatt!$Q$3),100,IF(AND($C760=14,Datenblatt!M760&gt;Datenblatt!$Q$4),100,IF(AND($C760=15,Datenblatt!M760&gt;Datenblatt!$Q$5),100,IF(AND($C760=16,Datenblatt!M760&gt;Datenblatt!$Q$6),100,IF(AND($C760=12,Datenblatt!M760&gt;Datenblatt!$Q$7),100,IF(AND($C760=11,Datenblatt!M760&gt;Datenblatt!$Q$8),100,IF(Übersicht!$C760=13,Datenblatt!$B$3*Datenblatt!M760^3+Datenblatt!$C$3*Datenblatt!M760^2+Datenblatt!$D$3*Datenblatt!M760+Datenblatt!$E$3,IF(Übersicht!$C760=14,Datenblatt!$B$4*Datenblatt!M760^3+Datenblatt!$C$4*Datenblatt!M760^2+Datenblatt!$D$4*Datenblatt!M760+Datenblatt!$E$4,IF(Übersicht!$C760=15,Datenblatt!$B$5*Datenblatt!M760^3+Datenblatt!$C$5*Datenblatt!M760^2+Datenblatt!$D$5*Datenblatt!M760+Datenblatt!$E$5,IF(Übersicht!$C760=16,Datenblatt!$B$6*Datenblatt!M760^3+Datenblatt!$C$6*Datenblatt!M760^2+Datenblatt!$D$6*Datenblatt!M760+Datenblatt!$E$6,IF(Übersicht!$C760=12,Datenblatt!$B$7*Datenblatt!M760^3+Datenblatt!$C$7*Datenblatt!M760^2+Datenblatt!$D$7*Datenblatt!M760+Datenblatt!$E$7,IF(Übersicht!$C760=11,Datenblatt!$B$8*Datenblatt!M760^3+Datenblatt!$C$8*Datenblatt!M760^2+Datenblatt!$D$8*Datenblatt!M760+Datenblatt!$E$8,0))))))))))))))))))</f>
        <v>#DIV/0!</v>
      </c>
      <c r="K760" t="e">
        <f>IF(AND(Übersicht!$C760=13,Datenblatt!N760&lt;Datenblatt!$T$3),0,IF(AND(Übersicht!$C760=14,Datenblatt!N760&lt;Datenblatt!$T$4),0,IF(AND(Übersicht!$C760=15,Datenblatt!N760&lt;Datenblatt!$T$5),0,IF(AND(Übersicht!$C760=16,Datenblatt!N760&lt;Datenblatt!$T$6),0,IF(AND(Übersicht!$C760=12,Datenblatt!N760&lt;Datenblatt!$T$7),0,IF(AND(Übersicht!$C760=11,Datenblatt!N760&lt;Datenblatt!$T$8),0,IF(AND($C760=13,Datenblatt!N760&gt;Datenblatt!$S$3),100,IF(AND($C760=14,Datenblatt!N760&gt;Datenblatt!$S$4),100,IF(AND($C760=15,Datenblatt!N760&gt;Datenblatt!$S$5),100,IF(AND($C760=16,Datenblatt!N760&gt;Datenblatt!$S$6),100,IF(AND($C760=12,Datenblatt!N760&gt;Datenblatt!$S$7),100,IF(AND($C760=11,Datenblatt!N760&gt;Datenblatt!$S$8),100,IF(Übersicht!$C760=13,Datenblatt!$B$11*Datenblatt!N760^3+Datenblatt!$C$11*Datenblatt!N760^2+Datenblatt!$D$11*Datenblatt!N760+Datenblatt!$E$11,IF(Übersicht!$C760=14,Datenblatt!$B$12*Datenblatt!N760^3+Datenblatt!$C$12*Datenblatt!N760^2+Datenblatt!$D$12*Datenblatt!N760+Datenblatt!$E$12,IF(Übersicht!$C760=15,Datenblatt!$B$13*Datenblatt!N760^3+Datenblatt!$C$13*Datenblatt!N760^2+Datenblatt!$D$13*Datenblatt!N760+Datenblatt!$E$13,IF(Übersicht!$C760=16,Datenblatt!$B$14*Datenblatt!N760^3+Datenblatt!$C$14*Datenblatt!N760^2+Datenblatt!$D$14*Datenblatt!N760+Datenblatt!$E$14,IF(Übersicht!$C760=12,Datenblatt!$B$15*Datenblatt!N760^3+Datenblatt!$C$15*Datenblatt!N760^2+Datenblatt!$D$15*Datenblatt!N760+Datenblatt!$E$15,IF(Übersicht!$C760=11,Datenblatt!$B$16*Datenblatt!N760^3+Datenblatt!$C$16*Datenblatt!N760^2+Datenblatt!$D$16*Datenblatt!N760+Datenblatt!$E$16,0))))))))))))))))))</f>
        <v>#DIV/0!</v>
      </c>
      <c r="L760">
        <f>IF(AND($C760=13,G760&lt;Datenblatt!$V$3),0,IF(AND($C760=14,G760&lt;Datenblatt!$V$4),0,IF(AND($C760=15,G760&lt;Datenblatt!$V$5),0,IF(AND($C760=16,G760&lt;Datenblatt!$V$6),0,IF(AND($C760=12,G760&lt;Datenblatt!$V$7),0,IF(AND($C760=11,G760&lt;Datenblatt!$V$8),0,IF(AND($C760=13,G760&gt;Datenblatt!$U$3),100,IF(AND($C760=14,G760&gt;Datenblatt!$U$4),100,IF(AND($C760=15,G760&gt;Datenblatt!$U$5),100,IF(AND($C760=16,G760&gt;Datenblatt!$U$6),100,IF(AND($C760=12,G760&gt;Datenblatt!$U$7),100,IF(AND($C760=11,G760&gt;Datenblatt!$U$8),100,IF($C760=13,(Datenblatt!$B$19*Übersicht!G760^3)+(Datenblatt!$C$19*Übersicht!G760^2)+(Datenblatt!$D$19*Übersicht!G760)+Datenblatt!$E$19,IF($C760=14,(Datenblatt!$B$20*Übersicht!G760^3)+(Datenblatt!$C$20*Übersicht!G760^2)+(Datenblatt!$D$20*Übersicht!G760)+Datenblatt!$E$20,IF($C760=15,(Datenblatt!$B$21*Übersicht!G760^3)+(Datenblatt!$C$21*Übersicht!G760^2)+(Datenblatt!$D$21*Übersicht!G760)+Datenblatt!$E$21,IF($C760=16,(Datenblatt!$B$22*Übersicht!G760^3)+(Datenblatt!$C$22*Übersicht!G760^2)+(Datenblatt!$D$22*Übersicht!G760)+Datenblatt!$E$22,IF($C760=12,(Datenblatt!$B$23*Übersicht!G760^3)+(Datenblatt!$C$23*Übersicht!G760^2)+(Datenblatt!$D$23*Übersicht!G760)+Datenblatt!$E$23,IF($C760=11,(Datenblatt!$B$24*Übersicht!G760^3)+(Datenblatt!$C$24*Übersicht!G760^2)+(Datenblatt!$D$24*Übersicht!G760)+Datenblatt!$E$24,0))))))))))))))))))</f>
        <v>0</v>
      </c>
      <c r="M760">
        <f>IF(AND(H760="",C760=11),Datenblatt!$I$26,IF(AND(H760="",C760=12),Datenblatt!$I$26,IF(AND(H760="",C760=16),Datenblatt!$I$27,IF(AND(H760="",C760=15),Datenblatt!$I$26,IF(AND(H760="",C760=14),Datenblatt!$I$26,IF(AND(H760="",C760=13),Datenblatt!$I$26,IF(AND($C760=13,H760&gt;Datenblatt!$X$3),0,IF(AND($C760=14,H760&gt;Datenblatt!$X$4),0,IF(AND($C760=15,H760&gt;Datenblatt!$X$5),0,IF(AND($C760=16,H760&gt;Datenblatt!$X$6),0,IF(AND($C760=12,H760&gt;Datenblatt!$X$7),0,IF(AND($C760=11,H760&gt;Datenblatt!$X$8),0,IF(AND($C760=13,H760&lt;Datenblatt!$W$3),100,IF(AND($C760=14,H760&lt;Datenblatt!$W$4),100,IF(AND($C760=15,H760&lt;Datenblatt!$W$5),100,IF(AND($C760=16,H760&lt;Datenblatt!$W$6),100,IF(AND($C760=12,H760&lt;Datenblatt!$W$7),100,IF(AND($C760=11,H760&lt;Datenblatt!$W$8),100,IF($C760=13,(Datenblatt!$B$27*Übersicht!H760^3)+(Datenblatt!$C$27*Übersicht!H760^2)+(Datenblatt!$D$27*Übersicht!H760)+Datenblatt!$E$27,IF($C760=14,(Datenblatt!$B$28*Übersicht!H760^3)+(Datenblatt!$C$28*Übersicht!H760^2)+(Datenblatt!$D$28*Übersicht!H760)+Datenblatt!$E$28,IF($C760=15,(Datenblatt!$B$29*Übersicht!H760^3)+(Datenblatt!$C$29*Übersicht!H760^2)+(Datenblatt!$D$29*Übersicht!H760)+Datenblatt!$E$29,IF($C760=16,(Datenblatt!$B$30*Übersicht!H760^3)+(Datenblatt!$C$30*Übersicht!H760^2)+(Datenblatt!$D$30*Übersicht!H760)+Datenblatt!$E$30,IF($C760=12,(Datenblatt!$B$31*Übersicht!H760^3)+(Datenblatt!$C$31*Übersicht!H760^2)+(Datenblatt!$D$31*Übersicht!H760)+Datenblatt!$E$31,IF($C760=11,(Datenblatt!$B$32*Übersicht!H760^3)+(Datenblatt!$C$32*Übersicht!H760^2)+(Datenblatt!$D$32*Übersicht!H760)+Datenblatt!$E$32,0))))))))))))))))))))))))</f>
        <v>0</v>
      </c>
      <c r="N760">
        <f>IF(AND(H760="",C760=11),Datenblatt!$I$29,IF(AND(H760="",C760=12),Datenblatt!$I$29,IF(AND(H760="",C760=16),Datenblatt!$I$29,IF(AND(H760="",C760=15),Datenblatt!$I$29,IF(AND(H760="",C760=14),Datenblatt!$I$29,IF(AND(H760="",C760=13),Datenblatt!$I$29,IF(AND($C760=13,H760&gt;Datenblatt!$X$3),0,IF(AND($C760=14,H760&gt;Datenblatt!$X$4),0,IF(AND($C760=15,H760&gt;Datenblatt!$X$5),0,IF(AND($C760=16,H760&gt;Datenblatt!$X$6),0,IF(AND($C760=12,H760&gt;Datenblatt!$X$7),0,IF(AND($C760=11,H760&gt;Datenblatt!$X$8),0,IF(AND($C760=13,H760&lt;Datenblatt!$W$3),100,IF(AND($C760=14,H760&lt;Datenblatt!$W$4),100,IF(AND($C760=15,H760&lt;Datenblatt!$W$5),100,IF(AND($C760=16,H760&lt;Datenblatt!$W$6),100,IF(AND($C760=12,H760&lt;Datenblatt!$W$7),100,IF(AND($C760=11,H760&lt;Datenblatt!$W$8),100,IF($C760=13,(Datenblatt!$B$27*Übersicht!H760^3)+(Datenblatt!$C$27*Übersicht!H760^2)+(Datenblatt!$D$27*Übersicht!H760)+Datenblatt!$E$27,IF($C760=14,(Datenblatt!$B$28*Übersicht!H760^3)+(Datenblatt!$C$28*Übersicht!H760^2)+(Datenblatt!$D$28*Übersicht!H760)+Datenblatt!$E$28,IF($C760=15,(Datenblatt!$B$29*Übersicht!H760^3)+(Datenblatt!$C$29*Übersicht!H760^2)+(Datenblatt!$D$29*Übersicht!H760)+Datenblatt!$E$29,IF($C760=16,(Datenblatt!$B$30*Übersicht!H760^3)+(Datenblatt!$C$30*Übersicht!H760^2)+(Datenblatt!$D$30*Übersicht!H760)+Datenblatt!$E$30,IF($C760=12,(Datenblatt!$B$31*Übersicht!H760^3)+(Datenblatt!$C$31*Übersicht!H760^2)+(Datenblatt!$D$31*Übersicht!H760)+Datenblatt!$E$31,IF($C760=11,(Datenblatt!$B$32*Übersicht!H760^3)+(Datenblatt!$C$32*Übersicht!H760^2)+(Datenblatt!$D$32*Übersicht!H760)+Datenblatt!$E$32,0))))))))))))))))))))))))</f>
        <v>0</v>
      </c>
      <c r="O760" s="2" t="e">
        <f t="shared" si="44"/>
        <v>#DIV/0!</v>
      </c>
      <c r="P760" s="2" t="e">
        <f t="shared" si="45"/>
        <v>#DIV/0!</v>
      </c>
      <c r="R760" s="2"/>
      <c r="S760" s="2">
        <f>Datenblatt!$I$10</f>
        <v>62.816491055091916</v>
      </c>
      <c r="T760" s="2">
        <f>Datenblatt!$I$18</f>
        <v>62.379148900450787</v>
      </c>
      <c r="U760" s="2">
        <f>Datenblatt!$I$26</f>
        <v>55.885385458572635</v>
      </c>
      <c r="V760" s="2">
        <f>Datenblatt!$I$34</f>
        <v>60.727085155488531</v>
      </c>
      <c r="W760" s="7" t="e">
        <f t="shared" si="46"/>
        <v>#DIV/0!</v>
      </c>
      <c r="Y760" s="2">
        <f>Datenblatt!$I$5</f>
        <v>73.48733784597421</v>
      </c>
      <c r="Z760">
        <f>Datenblatt!$I$13</f>
        <v>79.926562848016317</v>
      </c>
      <c r="AA760">
        <f>Datenblatt!$I$21</f>
        <v>79.953620531215734</v>
      </c>
      <c r="AB760">
        <f>Datenblatt!$I$29</f>
        <v>70.851454876954847</v>
      </c>
      <c r="AC760">
        <f>Datenblatt!$I$37</f>
        <v>75.813025407742586</v>
      </c>
      <c r="AD760" s="7" t="e">
        <f t="shared" si="47"/>
        <v>#DIV/0!</v>
      </c>
    </row>
    <row r="761" spans="10:30" ht="19" x14ac:dyDescent="0.25">
      <c r="J761" s="3" t="e">
        <f>IF(AND($C761=13,Datenblatt!M761&lt;Datenblatt!$R$3),0,IF(AND($C761=14,Datenblatt!M761&lt;Datenblatt!$R$4),0,IF(AND($C761=15,Datenblatt!M761&lt;Datenblatt!$R$5),0,IF(AND($C761=16,Datenblatt!M761&lt;Datenblatt!$R$6),0,IF(AND($C761=12,Datenblatt!M761&lt;Datenblatt!$R$7),0,IF(AND($C761=11,Datenblatt!M761&lt;Datenblatt!$R$8),0,IF(AND($C761=13,Datenblatt!M761&gt;Datenblatt!$Q$3),100,IF(AND($C761=14,Datenblatt!M761&gt;Datenblatt!$Q$4),100,IF(AND($C761=15,Datenblatt!M761&gt;Datenblatt!$Q$5),100,IF(AND($C761=16,Datenblatt!M761&gt;Datenblatt!$Q$6),100,IF(AND($C761=12,Datenblatt!M761&gt;Datenblatt!$Q$7),100,IF(AND($C761=11,Datenblatt!M761&gt;Datenblatt!$Q$8),100,IF(Übersicht!$C761=13,Datenblatt!$B$3*Datenblatt!M761^3+Datenblatt!$C$3*Datenblatt!M761^2+Datenblatt!$D$3*Datenblatt!M761+Datenblatt!$E$3,IF(Übersicht!$C761=14,Datenblatt!$B$4*Datenblatt!M761^3+Datenblatt!$C$4*Datenblatt!M761^2+Datenblatt!$D$4*Datenblatt!M761+Datenblatt!$E$4,IF(Übersicht!$C761=15,Datenblatt!$B$5*Datenblatt!M761^3+Datenblatt!$C$5*Datenblatt!M761^2+Datenblatt!$D$5*Datenblatt!M761+Datenblatt!$E$5,IF(Übersicht!$C761=16,Datenblatt!$B$6*Datenblatt!M761^3+Datenblatt!$C$6*Datenblatt!M761^2+Datenblatt!$D$6*Datenblatt!M761+Datenblatt!$E$6,IF(Übersicht!$C761=12,Datenblatt!$B$7*Datenblatt!M761^3+Datenblatt!$C$7*Datenblatt!M761^2+Datenblatt!$D$7*Datenblatt!M761+Datenblatt!$E$7,IF(Übersicht!$C761=11,Datenblatt!$B$8*Datenblatt!M761^3+Datenblatt!$C$8*Datenblatt!M761^2+Datenblatt!$D$8*Datenblatt!M761+Datenblatt!$E$8,0))))))))))))))))))</f>
        <v>#DIV/0!</v>
      </c>
      <c r="K761" t="e">
        <f>IF(AND(Übersicht!$C761=13,Datenblatt!N761&lt;Datenblatt!$T$3),0,IF(AND(Übersicht!$C761=14,Datenblatt!N761&lt;Datenblatt!$T$4),0,IF(AND(Übersicht!$C761=15,Datenblatt!N761&lt;Datenblatt!$T$5),0,IF(AND(Übersicht!$C761=16,Datenblatt!N761&lt;Datenblatt!$T$6),0,IF(AND(Übersicht!$C761=12,Datenblatt!N761&lt;Datenblatt!$T$7),0,IF(AND(Übersicht!$C761=11,Datenblatt!N761&lt;Datenblatt!$T$8),0,IF(AND($C761=13,Datenblatt!N761&gt;Datenblatt!$S$3),100,IF(AND($C761=14,Datenblatt!N761&gt;Datenblatt!$S$4),100,IF(AND($C761=15,Datenblatt!N761&gt;Datenblatt!$S$5),100,IF(AND($C761=16,Datenblatt!N761&gt;Datenblatt!$S$6),100,IF(AND($C761=12,Datenblatt!N761&gt;Datenblatt!$S$7),100,IF(AND($C761=11,Datenblatt!N761&gt;Datenblatt!$S$8),100,IF(Übersicht!$C761=13,Datenblatt!$B$11*Datenblatt!N761^3+Datenblatt!$C$11*Datenblatt!N761^2+Datenblatt!$D$11*Datenblatt!N761+Datenblatt!$E$11,IF(Übersicht!$C761=14,Datenblatt!$B$12*Datenblatt!N761^3+Datenblatt!$C$12*Datenblatt!N761^2+Datenblatt!$D$12*Datenblatt!N761+Datenblatt!$E$12,IF(Übersicht!$C761=15,Datenblatt!$B$13*Datenblatt!N761^3+Datenblatt!$C$13*Datenblatt!N761^2+Datenblatt!$D$13*Datenblatt!N761+Datenblatt!$E$13,IF(Übersicht!$C761=16,Datenblatt!$B$14*Datenblatt!N761^3+Datenblatt!$C$14*Datenblatt!N761^2+Datenblatt!$D$14*Datenblatt!N761+Datenblatt!$E$14,IF(Übersicht!$C761=12,Datenblatt!$B$15*Datenblatt!N761^3+Datenblatt!$C$15*Datenblatt!N761^2+Datenblatt!$D$15*Datenblatt!N761+Datenblatt!$E$15,IF(Übersicht!$C761=11,Datenblatt!$B$16*Datenblatt!N761^3+Datenblatt!$C$16*Datenblatt!N761^2+Datenblatt!$D$16*Datenblatt!N761+Datenblatt!$E$16,0))))))))))))))))))</f>
        <v>#DIV/0!</v>
      </c>
      <c r="L761">
        <f>IF(AND($C761=13,G761&lt;Datenblatt!$V$3),0,IF(AND($C761=14,G761&lt;Datenblatt!$V$4),0,IF(AND($C761=15,G761&lt;Datenblatt!$V$5),0,IF(AND($C761=16,G761&lt;Datenblatt!$V$6),0,IF(AND($C761=12,G761&lt;Datenblatt!$V$7),0,IF(AND($C761=11,G761&lt;Datenblatt!$V$8),0,IF(AND($C761=13,G761&gt;Datenblatt!$U$3),100,IF(AND($C761=14,G761&gt;Datenblatt!$U$4),100,IF(AND($C761=15,G761&gt;Datenblatt!$U$5),100,IF(AND($C761=16,G761&gt;Datenblatt!$U$6),100,IF(AND($C761=12,G761&gt;Datenblatt!$U$7),100,IF(AND($C761=11,G761&gt;Datenblatt!$U$8),100,IF($C761=13,(Datenblatt!$B$19*Übersicht!G761^3)+(Datenblatt!$C$19*Übersicht!G761^2)+(Datenblatt!$D$19*Übersicht!G761)+Datenblatt!$E$19,IF($C761=14,(Datenblatt!$B$20*Übersicht!G761^3)+(Datenblatt!$C$20*Übersicht!G761^2)+(Datenblatt!$D$20*Übersicht!G761)+Datenblatt!$E$20,IF($C761=15,(Datenblatt!$B$21*Übersicht!G761^3)+(Datenblatt!$C$21*Übersicht!G761^2)+(Datenblatt!$D$21*Übersicht!G761)+Datenblatt!$E$21,IF($C761=16,(Datenblatt!$B$22*Übersicht!G761^3)+(Datenblatt!$C$22*Übersicht!G761^2)+(Datenblatt!$D$22*Übersicht!G761)+Datenblatt!$E$22,IF($C761=12,(Datenblatt!$B$23*Übersicht!G761^3)+(Datenblatt!$C$23*Übersicht!G761^2)+(Datenblatt!$D$23*Übersicht!G761)+Datenblatt!$E$23,IF($C761=11,(Datenblatt!$B$24*Übersicht!G761^3)+(Datenblatt!$C$24*Übersicht!G761^2)+(Datenblatt!$D$24*Übersicht!G761)+Datenblatt!$E$24,0))))))))))))))))))</f>
        <v>0</v>
      </c>
      <c r="M761">
        <f>IF(AND(H761="",C761=11),Datenblatt!$I$26,IF(AND(H761="",C761=12),Datenblatt!$I$26,IF(AND(H761="",C761=16),Datenblatt!$I$27,IF(AND(H761="",C761=15),Datenblatt!$I$26,IF(AND(H761="",C761=14),Datenblatt!$I$26,IF(AND(H761="",C761=13),Datenblatt!$I$26,IF(AND($C761=13,H761&gt;Datenblatt!$X$3),0,IF(AND($C761=14,H761&gt;Datenblatt!$X$4),0,IF(AND($C761=15,H761&gt;Datenblatt!$X$5),0,IF(AND($C761=16,H761&gt;Datenblatt!$X$6),0,IF(AND($C761=12,H761&gt;Datenblatt!$X$7),0,IF(AND($C761=11,H761&gt;Datenblatt!$X$8),0,IF(AND($C761=13,H761&lt;Datenblatt!$W$3),100,IF(AND($C761=14,H761&lt;Datenblatt!$W$4),100,IF(AND($C761=15,H761&lt;Datenblatt!$W$5),100,IF(AND($C761=16,H761&lt;Datenblatt!$W$6),100,IF(AND($C761=12,H761&lt;Datenblatt!$W$7),100,IF(AND($C761=11,H761&lt;Datenblatt!$W$8),100,IF($C761=13,(Datenblatt!$B$27*Übersicht!H761^3)+(Datenblatt!$C$27*Übersicht!H761^2)+(Datenblatt!$D$27*Übersicht!H761)+Datenblatt!$E$27,IF($C761=14,(Datenblatt!$B$28*Übersicht!H761^3)+(Datenblatt!$C$28*Übersicht!H761^2)+(Datenblatt!$D$28*Übersicht!H761)+Datenblatt!$E$28,IF($C761=15,(Datenblatt!$B$29*Übersicht!H761^3)+(Datenblatt!$C$29*Übersicht!H761^2)+(Datenblatt!$D$29*Übersicht!H761)+Datenblatt!$E$29,IF($C761=16,(Datenblatt!$B$30*Übersicht!H761^3)+(Datenblatt!$C$30*Übersicht!H761^2)+(Datenblatt!$D$30*Übersicht!H761)+Datenblatt!$E$30,IF($C761=12,(Datenblatt!$B$31*Übersicht!H761^3)+(Datenblatt!$C$31*Übersicht!H761^2)+(Datenblatt!$D$31*Übersicht!H761)+Datenblatt!$E$31,IF($C761=11,(Datenblatt!$B$32*Übersicht!H761^3)+(Datenblatt!$C$32*Übersicht!H761^2)+(Datenblatt!$D$32*Übersicht!H761)+Datenblatt!$E$32,0))))))))))))))))))))))))</f>
        <v>0</v>
      </c>
      <c r="N761">
        <f>IF(AND(H761="",C761=11),Datenblatt!$I$29,IF(AND(H761="",C761=12),Datenblatt!$I$29,IF(AND(H761="",C761=16),Datenblatt!$I$29,IF(AND(H761="",C761=15),Datenblatt!$I$29,IF(AND(H761="",C761=14),Datenblatt!$I$29,IF(AND(H761="",C761=13),Datenblatt!$I$29,IF(AND($C761=13,H761&gt;Datenblatt!$X$3),0,IF(AND($C761=14,H761&gt;Datenblatt!$X$4),0,IF(AND($C761=15,H761&gt;Datenblatt!$X$5),0,IF(AND($C761=16,H761&gt;Datenblatt!$X$6),0,IF(AND($C761=12,H761&gt;Datenblatt!$X$7),0,IF(AND($C761=11,H761&gt;Datenblatt!$X$8),0,IF(AND($C761=13,H761&lt;Datenblatt!$W$3),100,IF(AND($C761=14,H761&lt;Datenblatt!$W$4),100,IF(AND($C761=15,H761&lt;Datenblatt!$W$5),100,IF(AND($C761=16,H761&lt;Datenblatt!$W$6),100,IF(AND($C761=12,H761&lt;Datenblatt!$W$7),100,IF(AND($C761=11,H761&lt;Datenblatt!$W$8),100,IF($C761=13,(Datenblatt!$B$27*Übersicht!H761^3)+(Datenblatt!$C$27*Übersicht!H761^2)+(Datenblatt!$D$27*Übersicht!H761)+Datenblatt!$E$27,IF($C761=14,(Datenblatt!$B$28*Übersicht!H761^3)+(Datenblatt!$C$28*Übersicht!H761^2)+(Datenblatt!$D$28*Übersicht!H761)+Datenblatt!$E$28,IF($C761=15,(Datenblatt!$B$29*Übersicht!H761^3)+(Datenblatt!$C$29*Übersicht!H761^2)+(Datenblatt!$D$29*Übersicht!H761)+Datenblatt!$E$29,IF($C761=16,(Datenblatt!$B$30*Übersicht!H761^3)+(Datenblatt!$C$30*Übersicht!H761^2)+(Datenblatt!$D$30*Übersicht!H761)+Datenblatt!$E$30,IF($C761=12,(Datenblatt!$B$31*Übersicht!H761^3)+(Datenblatt!$C$31*Übersicht!H761^2)+(Datenblatt!$D$31*Übersicht!H761)+Datenblatt!$E$31,IF($C761=11,(Datenblatt!$B$32*Übersicht!H761^3)+(Datenblatt!$C$32*Übersicht!H761^2)+(Datenblatt!$D$32*Übersicht!H761)+Datenblatt!$E$32,0))))))))))))))))))))))))</f>
        <v>0</v>
      </c>
      <c r="O761" s="2" t="e">
        <f t="shared" si="44"/>
        <v>#DIV/0!</v>
      </c>
      <c r="P761" s="2" t="e">
        <f t="shared" si="45"/>
        <v>#DIV/0!</v>
      </c>
      <c r="R761" s="2"/>
      <c r="S761" s="2">
        <f>Datenblatt!$I$10</f>
        <v>62.816491055091916</v>
      </c>
      <c r="T761" s="2">
        <f>Datenblatt!$I$18</f>
        <v>62.379148900450787</v>
      </c>
      <c r="U761" s="2">
        <f>Datenblatt!$I$26</f>
        <v>55.885385458572635</v>
      </c>
      <c r="V761" s="2">
        <f>Datenblatt!$I$34</f>
        <v>60.727085155488531</v>
      </c>
      <c r="W761" s="7" t="e">
        <f t="shared" si="46"/>
        <v>#DIV/0!</v>
      </c>
      <c r="Y761" s="2">
        <f>Datenblatt!$I$5</f>
        <v>73.48733784597421</v>
      </c>
      <c r="Z761">
        <f>Datenblatt!$I$13</f>
        <v>79.926562848016317</v>
      </c>
      <c r="AA761">
        <f>Datenblatt!$I$21</f>
        <v>79.953620531215734</v>
      </c>
      <c r="AB761">
        <f>Datenblatt!$I$29</f>
        <v>70.851454876954847</v>
      </c>
      <c r="AC761">
        <f>Datenblatt!$I$37</f>
        <v>75.813025407742586</v>
      </c>
      <c r="AD761" s="7" t="e">
        <f t="shared" si="47"/>
        <v>#DIV/0!</v>
      </c>
    </row>
    <row r="762" spans="10:30" ht="19" x14ac:dyDescent="0.25">
      <c r="J762" s="3" t="e">
        <f>IF(AND($C762=13,Datenblatt!M762&lt;Datenblatt!$R$3),0,IF(AND($C762=14,Datenblatt!M762&lt;Datenblatt!$R$4),0,IF(AND($C762=15,Datenblatt!M762&lt;Datenblatt!$R$5),0,IF(AND($C762=16,Datenblatt!M762&lt;Datenblatt!$R$6),0,IF(AND($C762=12,Datenblatt!M762&lt;Datenblatt!$R$7),0,IF(AND($C762=11,Datenblatt!M762&lt;Datenblatt!$R$8),0,IF(AND($C762=13,Datenblatt!M762&gt;Datenblatt!$Q$3),100,IF(AND($C762=14,Datenblatt!M762&gt;Datenblatt!$Q$4),100,IF(AND($C762=15,Datenblatt!M762&gt;Datenblatt!$Q$5),100,IF(AND($C762=16,Datenblatt!M762&gt;Datenblatt!$Q$6),100,IF(AND($C762=12,Datenblatt!M762&gt;Datenblatt!$Q$7),100,IF(AND($C762=11,Datenblatt!M762&gt;Datenblatt!$Q$8),100,IF(Übersicht!$C762=13,Datenblatt!$B$3*Datenblatt!M762^3+Datenblatt!$C$3*Datenblatt!M762^2+Datenblatt!$D$3*Datenblatt!M762+Datenblatt!$E$3,IF(Übersicht!$C762=14,Datenblatt!$B$4*Datenblatt!M762^3+Datenblatt!$C$4*Datenblatt!M762^2+Datenblatt!$D$4*Datenblatt!M762+Datenblatt!$E$4,IF(Übersicht!$C762=15,Datenblatt!$B$5*Datenblatt!M762^3+Datenblatt!$C$5*Datenblatt!M762^2+Datenblatt!$D$5*Datenblatt!M762+Datenblatt!$E$5,IF(Übersicht!$C762=16,Datenblatt!$B$6*Datenblatt!M762^3+Datenblatt!$C$6*Datenblatt!M762^2+Datenblatt!$D$6*Datenblatt!M762+Datenblatt!$E$6,IF(Übersicht!$C762=12,Datenblatt!$B$7*Datenblatt!M762^3+Datenblatt!$C$7*Datenblatt!M762^2+Datenblatt!$D$7*Datenblatt!M762+Datenblatt!$E$7,IF(Übersicht!$C762=11,Datenblatt!$B$8*Datenblatt!M762^3+Datenblatt!$C$8*Datenblatt!M762^2+Datenblatt!$D$8*Datenblatt!M762+Datenblatt!$E$8,0))))))))))))))))))</f>
        <v>#DIV/0!</v>
      </c>
      <c r="K762" t="e">
        <f>IF(AND(Übersicht!$C762=13,Datenblatt!N762&lt;Datenblatt!$T$3),0,IF(AND(Übersicht!$C762=14,Datenblatt!N762&lt;Datenblatt!$T$4),0,IF(AND(Übersicht!$C762=15,Datenblatt!N762&lt;Datenblatt!$T$5),0,IF(AND(Übersicht!$C762=16,Datenblatt!N762&lt;Datenblatt!$T$6),0,IF(AND(Übersicht!$C762=12,Datenblatt!N762&lt;Datenblatt!$T$7),0,IF(AND(Übersicht!$C762=11,Datenblatt!N762&lt;Datenblatt!$T$8),0,IF(AND($C762=13,Datenblatt!N762&gt;Datenblatt!$S$3),100,IF(AND($C762=14,Datenblatt!N762&gt;Datenblatt!$S$4),100,IF(AND($C762=15,Datenblatt!N762&gt;Datenblatt!$S$5),100,IF(AND($C762=16,Datenblatt!N762&gt;Datenblatt!$S$6),100,IF(AND($C762=12,Datenblatt!N762&gt;Datenblatt!$S$7),100,IF(AND($C762=11,Datenblatt!N762&gt;Datenblatt!$S$8),100,IF(Übersicht!$C762=13,Datenblatt!$B$11*Datenblatt!N762^3+Datenblatt!$C$11*Datenblatt!N762^2+Datenblatt!$D$11*Datenblatt!N762+Datenblatt!$E$11,IF(Übersicht!$C762=14,Datenblatt!$B$12*Datenblatt!N762^3+Datenblatt!$C$12*Datenblatt!N762^2+Datenblatt!$D$12*Datenblatt!N762+Datenblatt!$E$12,IF(Übersicht!$C762=15,Datenblatt!$B$13*Datenblatt!N762^3+Datenblatt!$C$13*Datenblatt!N762^2+Datenblatt!$D$13*Datenblatt!N762+Datenblatt!$E$13,IF(Übersicht!$C762=16,Datenblatt!$B$14*Datenblatt!N762^3+Datenblatt!$C$14*Datenblatt!N762^2+Datenblatt!$D$14*Datenblatt!N762+Datenblatt!$E$14,IF(Übersicht!$C762=12,Datenblatt!$B$15*Datenblatt!N762^3+Datenblatt!$C$15*Datenblatt!N762^2+Datenblatt!$D$15*Datenblatt!N762+Datenblatt!$E$15,IF(Übersicht!$C762=11,Datenblatt!$B$16*Datenblatt!N762^3+Datenblatt!$C$16*Datenblatt!N762^2+Datenblatt!$D$16*Datenblatt!N762+Datenblatt!$E$16,0))))))))))))))))))</f>
        <v>#DIV/0!</v>
      </c>
      <c r="L762">
        <f>IF(AND($C762=13,G762&lt;Datenblatt!$V$3),0,IF(AND($C762=14,G762&lt;Datenblatt!$V$4),0,IF(AND($C762=15,G762&lt;Datenblatt!$V$5),0,IF(AND($C762=16,G762&lt;Datenblatt!$V$6),0,IF(AND($C762=12,G762&lt;Datenblatt!$V$7),0,IF(AND($C762=11,G762&lt;Datenblatt!$V$8),0,IF(AND($C762=13,G762&gt;Datenblatt!$U$3),100,IF(AND($C762=14,G762&gt;Datenblatt!$U$4),100,IF(AND($C762=15,G762&gt;Datenblatt!$U$5),100,IF(AND($C762=16,G762&gt;Datenblatt!$U$6),100,IF(AND($C762=12,G762&gt;Datenblatt!$U$7),100,IF(AND($C762=11,G762&gt;Datenblatt!$U$8),100,IF($C762=13,(Datenblatt!$B$19*Übersicht!G762^3)+(Datenblatt!$C$19*Übersicht!G762^2)+(Datenblatt!$D$19*Übersicht!G762)+Datenblatt!$E$19,IF($C762=14,(Datenblatt!$B$20*Übersicht!G762^3)+(Datenblatt!$C$20*Übersicht!G762^2)+(Datenblatt!$D$20*Übersicht!G762)+Datenblatt!$E$20,IF($C762=15,(Datenblatt!$B$21*Übersicht!G762^3)+(Datenblatt!$C$21*Übersicht!G762^2)+(Datenblatt!$D$21*Übersicht!G762)+Datenblatt!$E$21,IF($C762=16,(Datenblatt!$B$22*Übersicht!G762^3)+(Datenblatt!$C$22*Übersicht!G762^2)+(Datenblatt!$D$22*Übersicht!G762)+Datenblatt!$E$22,IF($C762=12,(Datenblatt!$B$23*Übersicht!G762^3)+(Datenblatt!$C$23*Übersicht!G762^2)+(Datenblatt!$D$23*Übersicht!G762)+Datenblatt!$E$23,IF($C762=11,(Datenblatt!$B$24*Übersicht!G762^3)+(Datenblatt!$C$24*Übersicht!G762^2)+(Datenblatt!$D$24*Übersicht!G762)+Datenblatt!$E$24,0))))))))))))))))))</f>
        <v>0</v>
      </c>
      <c r="M762">
        <f>IF(AND(H762="",C762=11),Datenblatt!$I$26,IF(AND(H762="",C762=12),Datenblatt!$I$26,IF(AND(H762="",C762=16),Datenblatt!$I$27,IF(AND(H762="",C762=15),Datenblatt!$I$26,IF(AND(H762="",C762=14),Datenblatt!$I$26,IF(AND(H762="",C762=13),Datenblatt!$I$26,IF(AND($C762=13,H762&gt;Datenblatt!$X$3),0,IF(AND($C762=14,H762&gt;Datenblatt!$X$4),0,IF(AND($C762=15,H762&gt;Datenblatt!$X$5),0,IF(AND($C762=16,H762&gt;Datenblatt!$X$6),0,IF(AND($C762=12,H762&gt;Datenblatt!$X$7),0,IF(AND($C762=11,H762&gt;Datenblatt!$X$8),0,IF(AND($C762=13,H762&lt;Datenblatt!$W$3),100,IF(AND($C762=14,H762&lt;Datenblatt!$W$4),100,IF(AND($C762=15,H762&lt;Datenblatt!$W$5),100,IF(AND($C762=16,H762&lt;Datenblatt!$W$6),100,IF(AND($C762=12,H762&lt;Datenblatt!$W$7),100,IF(AND($C762=11,H762&lt;Datenblatt!$W$8),100,IF($C762=13,(Datenblatt!$B$27*Übersicht!H762^3)+(Datenblatt!$C$27*Übersicht!H762^2)+(Datenblatt!$D$27*Übersicht!H762)+Datenblatt!$E$27,IF($C762=14,(Datenblatt!$B$28*Übersicht!H762^3)+(Datenblatt!$C$28*Übersicht!H762^2)+(Datenblatt!$D$28*Übersicht!H762)+Datenblatt!$E$28,IF($C762=15,(Datenblatt!$B$29*Übersicht!H762^3)+(Datenblatt!$C$29*Übersicht!H762^2)+(Datenblatt!$D$29*Übersicht!H762)+Datenblatt!$E$29,IF($C762=16,(Datenblatt!$B$30*Übersicht!H762^3)+(Datenblatt!$C$30*Übersicht!H762^2)+(Datenblatt!$D$30*Übersicht!H762)+Datenblatt!$E$30,IF($C762=12,(Datenblatt!$B$31*Übersicht!H762^3)+(Datenblatt!$C$31*Übersicht!H762^2)+(Datenblatt!$D$31*Übersicht!H762)+Datenblatt!$E$31,IF($C762=11,(Datenblatt!$B$32*Übersicht!H762^3)+(Datenblatt!$C$32*Übersicht!H762^2)+(Datenblatt!$D$32*Übersicht!H762)+Datenblatt!$E$32,0))))))))))))))))))))))))</f>
        <v>0</v>
      </c>
      <c r="N762">
        <f>IF(AND(H762="",C762=11),Datenblatt!$I$29,IF(AND(H762="",C762=12),Datenblatt!$I$29,IF(AND(H762="",C762=16),Datenblatt!$I$29,IF(AND(H762="",C762=15),Datenblatt!$I$29,IF(AND(H762="",C762=14),Datenblatt!$I$29,IF(AND(H762="",C762=13),Datenblatt!$I$29,IF(AND($C762=13,H762&gt;Datenblatt!$X$3),0,IF(AND($C762=14,H762&gt;Datenblatt!$X$4),0,IF(AND($C762=15,H762&gt;Datenblatt!$X$5),0,IF(AND($C762=16,H762&gt;Datenblatt!$X$6),0,IF(AND($C762=12,H762&gt;Datenblatt!$X$7),0,IF(AND($C762=11,H762&gt;Datenblatt!$X$8),0,IF(AND($C762=13,H762&lt;Datenblatt!$W$3),100,IF(AND($C762=14,H762&lt;Datenblatt!$W$4),100,IF(AND($C762=15,H762&lt;Datenblatt!$W$5),100,IF(AND($C762=16,H762&lt;Datenblatt!$W$6),100,IF(AND($C762=12,H762&lt;Datenblatt!$W$7),100,IF(AND($C762=11,H762&lt;Datenblatt!$W$8),100,IF($C762=13,(Datenblatt!$B$27*Übersicht!H762^3)+(Datenblatt!$C$27*Übersicht!H762^2)+(Datenblatt!$D$27*Übersicht!H762)+Datenblatt!$E$27,IF($C762=14,(Datenblatt!$B$28*Übersicht!H762^3)+(Datenblatt!$C$28*Übersicht!H762^2)+(Datenblatt!$D$28*Übersicht!H762)+Datenblatt!$E$28,IF($C762=15,(Datenblatt!$B$29*Übersicht!H762^3)+(Datenblatt!$C$29*Übersicht!H762^2)+(Datenblatt!$D$29*Übersicht!H762)+Datenblatt!$E$29,IF($C762=16,(Datenblatt!$B$30*Übersicht!H762^3)+(Datenblatt!$C$30*Übersicht!H762^2)+(Datenblatt!$D$30*Übersicht!H762)+Datenblatt!$E$30,IF($C762=12,(Datenblatt!$B$31*Übersicht!H762^3)+(Datenblatt!$C$31*Übersicht!H762^2)+(Datenblatt!$D$31*Übersicht!H762)+Datenblatt!$E$31,IF($C762=11,(Datenblatt!$B$32*Übersicht!H762^3)+(Datenblatt!$C$32*Übersicht!H762^2)+(Datenblatt!$D$32*Übersicht!H762)+Datenblatt!$E$32,0))))))))))))))))))))))))</f>
        <v>0</v>
      </c>
      <c r="O762" s="2" t="e">
        <f t="shared" si="44"/>
        <v>#DIV/0!</v>
      </c>
      <c r="P762" s="2" t="e">
        <f t="shared" si="45"/>
        <v>#DIV/0!</v>
      </c>
      <c r="R762" s="2"/>
      <c r="S762" s="2">
        <f>Datenblatt!$I$10</f>
        <v>62.816491055091916</v>
      </c>
      <c r="T762" s="2">
        <f>Datenblatt!$I$18</f>
        <v>62.379148900450787</v>
      </c>
      <c r="U762" s="2">
        <f>Datenblatt!$I$26</f>
        <v>55.885385458572635</v>
      </c>
      <c r="V762" s="2">
        <f>Datenblatt!$I$34</f>
        <v>60.727085155488531</v>
      </c>
      <c r="W762" s="7" t="e">
        <f t="shared" si="46"/>
        <v>#DIV/0!</v>
      </c>
      <c r="Y762" s="2">
        <f>Datenblatt!$I$5</f>
        <v>73.48733784597421</v>
      </c>
      <c r="Z762">
        <f>Datenblatt!$I$13</f>
        <v>79.926562848016317</v>
      </c>
      <c r="AA762">
        <f>Datenblatt!$I$21</f>
        <v>79.953620531215734</v>
      </c>
      <c r="AB762">
        <f>Datenblatt!$I$29</f>
        <v>70.851454876954847</v>
      </c>
      <c r="AC762">
        <f>Datenblatt!$I$37</f>
        <v>75.813025407742586</v>
      </c>
      <c r="AD762" s="7" t="e">
        <f t="shared" si="47"/>
        <v>#DIV/0!</v>
      </c>
    </row>
    <row r="763" spans="10:30" ht="19" x14ac:dyDescent="0.25">
      <c r="J763" s="3" t="e">
        <f>IF(AND($C763=13,Datenblatt!M763&lt;Datenblatt!$R$3),0,IF(AND($C763=14,Datenblatt!M763&lt;Datenblatt!$R$4),0,IF(AND($C763=15,Datenblatt!M763&lt;Datenblatt!$R$5),0,IF(AND($C763=16,Datenblatt!M763&lt;Datenblatt!$R$6),0,IF(AND($C763=12,Datenblatt!M763&lt;Datenblatt!$R$7),0,IF(AND($C763=11,Datenblatt!M763&lt;Datenblatt!$R$8),0,IF(AND($C763=13,Datenblatt!M763&gt;Datenblatt!$Q$3),100,IF(AND($C763=14,Datenblatt!M763&gt;Datenblatt!$Q$4),100,IF(AND($C763=15,Datenblatt!M763&gt;Datenblatt!$Q$5),100,IF(AND($C763=16,Datenblatt!M763&gt;Datenblatt!$Q$6),100,IF(AND($C763=12,Datenblatt!M763&gt;Datenblatt!$Q$7),100,IF(AND($C763=11,Datenblatt!M763&gt;Datenblatt!$Q$8),100,IF(Übersicht!$C763=13,Datenblatt!$B$3*Datenblatt!M763^3+Datenblatt!$C$3*Datenblatt!M763^2+Datenblatt!$D$3*Datenblatt!M763+Datenblatt!$E$3,IF(Übersicht!$C763=14,Datenblatt!$B$4*Datenblatt!M763^3+Datenblatt!$C$4*Datenblatt!M763^2+Datenblatt!$D$4*Datenblatt!M763+Datenblatt!$E$4,IF(Übersicht!$C763=15,Datenblatt!$B$5*Datenblatt!M763^3+Datenblatt!$C$5*Datenblatt!M763^2+Datenblatt!$D$5*Datenblatt!M763+Datenblatt!$E$5,IF(Übersicht!$C763=16,Datenblatt!$B$6*Datenblatt!M763^3+Datenblatt!$C$6*Datenblatt!M763^2+Datenblatt!$D$6*Datenblatt!M763+Datenblatt!$E$6,IF(Übersicht!$C763=12,Datenblatt!$B$7*Datenblatt!M763^3+Datenblatt!$C$7*Datenblatt!M763^2+Datenblatt!$D$7*Datenblatt!M763+Datenblatt!$E$7,IF(Übersicht!$C763=11,Datenblatt!$B$8*Datenblatt!M763^3+Datenblatt!$C$8*Datenblatt!M763^2+Datenblatt!$D$8*Datenblatt!M763+Datenblatt!$E$8,0))))))))))))))))))</f>
        <v>#DIV/0!</v>
      </c>
      <c r="K763" t="e">
        <f>IF(AND(Übersicht!$C763=13,Datenblatt!N763&lt;Datenblatt!$T$3),0,IF(AND(Übersicht!$C763=14,Datenblatt!N763&lt;Datenblatt!$T$4),0,IF(AND(Übersicht!$C763=15,Datenblatt!N763&lt;Datenblatt!$T$5),0,IF(AND(Übersicht!$C763=16,Datenblatt!N763&lt;Datenblatt!$T$6),0,IF(AND(Übersicht!$C763=12,Datenblatt!N763&lt;Datenblatt!$T$7),0,IF(AND(Übersicht!$C763=11,Datenblatt!N763&lt;Datenblatt!$T$8),0,IF(AND($C763=13,Datenblatt!N763&gt;Datenblatt!$S$3),100,IF(AND($C763=14,Datenblatt!N763&gt;Datenblatt!$S$4),100,IF(AND($C763=15,Datenblatt!N763&gt;Datenblatt!$S$5),100,IF(AND($C763=16,Datenblatt!N763&gt;Datenblatt!$S$6),100,IF(AND($C763=12,Datenblatt!N763&gt;Datenblatt!$S$7),100,IF(AND($C763=11,Datenblatt!N763&gt;Datenblatt!$S$8),100,IF(Übersicht!$C763=13,Datenblatt!$B$11*Datenblatt!N763^3+Datenblatt!$C$11*Datenblatt!N763^2+Datenblatt!$D$11*Datenblatt!N763+Datenblatt!$E$11,IF(Übersicht!$C763=14,Datenblatt!$B$12*Datenblatt!N763^3+Datenblatt!$C$12*Datenblatt!N763^2+Datenblatt!$D$12*Datenblatt!N763+Datenblatt!$E$12,IF(Übersicht!$C763=15,Datenblatt!$B$13*Datenblatt!N763^3+Datenblatt!$C$13*Datenblatt!N763^2+Datenblatt!$D$13*Datenblatt!N763+Datenblatt!$E$13,IF(Übersicht!$C763=16,Datenblatt!$B$14*Datenblatt!N763^3+Datenblatt!$C$14*Datenblatt!N763^2+Datenblatt!$D$14*Datenblatt!N763+Datenblatt!$E$14,IF(Übersicht!$C763=12,Datenblatt!$B$15*Datenblatt!N763^3+Datenblatt!$C$15*Datenblatt!N763^2+Datenblatt!$D$15*Datenblatt!N763+Datenblatt!$E$15,IF(Übersicht!$C763=11,Datenblatt!$B$16*Datenblatt!N763^3+Datenblatt!$C$16*Datenblatt!N763^2+Datenblatt!$D$16*Datenblatt!N763+Datenblatt!$E$16,0))))))))))))))))))</f>
        <v>#DIV/0!</v>
      </c>
      <c r="L763">
        <f>IF(AND($C763=13,G763&lt;Datenblatt!$V$3),0,IF(AND($C763=14,G763&lt;Datenblatt!$V$4),0,IF(AND($C763=15,G763&lt;Datenblatt!$V$5),0,IF(AND($C763=16,G763&lt;Datenblatt!$V$6),0,IF(AND($C763=12,G763&lt;Datenblatt!$V$7),0,IF(AND($C763=11,G763&lt;Datenblatt!$V$8),0,IF(AND($C763=13,G763&gt;Datenblatt!$U$3),100,IF(AND($C763=14,G763&gt;Datenblatt!$U$4),100,IF(AND($C763=15,G763&gt;Datenblatt!$U$5),100,IF(AND($C763=16,G763&gt;Datenblatt!$U$6),100,IF(AND($C763=12,G763&gt;Datenblatt!$U$7),100,IF(AND($C763=11,G763&gt;Datenblatt!$U$8),100,IF($C763=13,(Datenblatt!$B$19*Übersicht!G763^3)+(Datenblatt!$C$19*Übersicht!G763^2)+(Datenblatt!$D$19*Übersicht!G763)+Datenblatt!$E$19,IF($C763=14,(Datenblatt!$B$20*Übersicht!G763^3)+(Datenblatt!$C$20*Übersicht!G763^2)+(Datenblatt!$D$20*Übersicht!G763)+Datenblatt!$E$20,IF($C763=15,(Datenblatt!$B$21*Übersicht!G763^3)+(Datenblatt!$C$21*Übersicht!G763^2)+(Datenblatt!$D$21*Übersicht!G763)+Datenblatt!$E$21,IF($C763=16,(Datenblatt!$B$22*Übersicht!G763^3)+(Datenblatt!$C$22*Übersicht!G763^2)+(Datenblatt!$D$22*Übersicht!G763)+Datenblatt!$E$22,IF($C763=12,(Datenblatt!$B$23*Übersicht!G763^3)+(Datenblatt!$C$23*Übersicht!G763^2)+(Datenblatt!$D$23*Übersicht!G763)+Datenblatt!$E$23,IF($C763=11,(Datenblatt!$B$24*Übersicht!G763^3)+(Datenblatt!$C$24*Übersicht!G763^2)+(Datenblatt!$D$24*Übersicht!G763)+Datenblatt!$E$24,0))))))))))))))))))</f>
        <v>0</v>
      </c>
      <c r="M763">
        <f>IF(AND(H763="",C763=11),Datenblatt!$I$26,IF(AND(H763="",C763=12),Datenblatt!$I$26,IF(AND(H763="",C763=16),Datenblatt!$I$27,IF(AND(H763="",C763=15),Datenblatt!$I$26,IF(AND(H763="",C763=14),Datenblatt!$I$26,IF(AND(H763="",C763=13),Datenblatt!$I$26,IF(AND($C763=13,H763&gt;Datenblatt!$X$3),0,IF(AND($C763=14,H763&gt;Datenblatt!$X$4),0,IF(AND($C763=15,H763&gt;Datenblatt!$X$5),0,IF(AND($C763=16,H763&gt;Datenblatt!$X$6),0,IF(AND($C763=12,H763&gt;Datenblatt!$X$7),0,IF(AND($C763=11,H763&gt;Datenblatt!$X$8),0,IF(AND($C763=13,H763&lt;Datenblatt!$W$3),100,IF(AND($C763=14,H763&lt;Datenblatt!$W$4),100,IF(AND($C763=15,H763&lt;Datenblatt!$W$5),100,IF(AND($C763=16,H763&lt;Datenblatt!$W$6),100,IF(AND($C763=12,H763&lt;Datenblatt!$W$7),100,IF(AND($C763=11,H763&lt;Datenblatt!$W$8),100,IF($C763=13,(Datenblatt!$B$27*Übersicht!H763^3)+(Datenblatt!$C$27*Übersicht!H763^2)+(Datenblatt!$D$27*Übersicht!H763)+Datenblatt!$E$27,IF($C763=14,(Datenblatt!$B$28*Übersicht!H763^3)+(Datenblatt!$C$28*Übersicht!H763^2)+(Datenblatt!$D$28*Übersicht!H763)+Datenblatt!$E$28,IF($C763=15,(Datenblatt!$B$29*Übersicht!H763^3)+(Datenblatt!$C$29*Übersicht!H763^2)+(Datenblatt!$D$29*Übersicht!H763)+Datenblatt!$E$29,IF($C763=16,(Datenblatt!$B$30*Übersicht!H763^3)+(Datenblatt!$C$30*Übersicht!H763^2)+(Datenblatt!$D$30*Übersicht!H763)+Datenblatt!$E$30,IF($C763=12,(Datenblatt!$B$31*Übersicht!H763^3)+(Datenblatt!$C$31*Übersicht!H763^2)+(Datenblatt!$D$31*Übersicht!H763)+Datenblatt!$E$31,IF($C763=11,(Datenblatt!$B$32*Übersicht!H763^3)+(Datenblatt!$C$32*Übersicht!H763^2)+(Datenblatt!$D$32*Übersicht!H763)+Datenblatt!$E$32,0))))))))))))))))))))))))</f>
        <v>0</v>
      </c>
      <c r="N763">
        <f>IF(AND(H763="",C763=11),Datenblatt!$I$29,IF(AND(H763="",C763=12),Datenblatt!$I$29,IF(AND(H763="",C763=16),Datenblatt!$I$29,IF(AND(H763="",C763=15),Datenblatt!$I$29,IF(AND(H763="",C763=14),Datenblatt!$I$29,IF(AND(H763="",C763=13),Datenblatt!$I$29,IF(AND($C763=13,H763&gt;Datenblatt!$X$3),0,IF(AND($C763=14,H763&gt;Datenblatt!$X$4),0,IF(AND($C763=15,H763&gt;Datenblatt!$X$5),0,IF(AND($C763=16,H763&gt;Datenblatt!$X$6),0,IF(AND($C763=12,H763&gt;Datenblatt!$X$7),0,IF(AND($C763=11,H763&gt;Datenblatt!$X$8),0,IF(AND($C763=13,H763&lt;Datenblatt!$W$3),100,IF(AND($C763=14,H763&lt;Datenblatt!$W$4),100,IF(AND($C763=15,H763&lt;Datenblatt!$W$5),100,IF(AND($C763=16,H763&lt;Datenblatt!$W$6),100,IF(AND($C763=12,H763&lt;Datenblatt!$W$7),100,IF(AND($C763=11,H763&lt;Datenblatt!$W$8),100,IF($C763=13,(Datenblatt!$B$27*Übersicht!H763^3)+(Datenblatt!$C$27*Übersicht!H763^2)+(Datenblatt!$D$27*Übersicht!H763)+Datenblatt!$E$27,IF($C763=14,(Datenblatt!$B$28*Übersicht!H763^3)+(Datenblatt!$C$28*Übersicht!H763^2)+(Datenblatt!$D$28*Übersicht!H763)+Datenblatt!$E$28,IF($C763=15,(Datenblatt!$B$29*Übersicht!H763^3)+(Datenblatt!$C$29*Übersicht!H763^2)+(Datenblatt!$D$29*Übersicht!H763)+Datenblatt!$E$29,IF($C763=16,(Datenblatt!$B$30*Übersicht!H763^3)+(Datenblatt!$C$30*Übersicht!H763^2)+(Datenblatt!$D$30*Übersicht!H763)+Datenblatt!$E$30,IF($C763=12,(Datenblatt!$B$31*Übersicht!H763^3)+(Datenblatt!$C$31*Übersicht!H763^2)+(Datenblatt!$D$31*Übersicht!H763)+Datenblatt!$E$31,IF($C763=11,(Datenblatt!$B$32*Übersicht!H763^3)+(Datenblatt!$C$32*Übersicht!H763^2)+(Datenblatt!$D$32*Übersicht!H763)+Datenblatt!$E$32,0))))))))))))))))))))))))</f>
        <v>0</v>
      </c>
      <c r="O763" s="2" t="e">
        <f t="shared" si="44"/>
        <v>#DIV/0!</v>
      </c>
      <c r="P763" s="2" t="e">
        <f t="shared" si="45"/>
        <v>#DIV/0!</v>
      </c>
      <c r="R763" s="2"/>
      <c r="S763" s="2">
        <f>Datenblatt!$I$10</f>
        <v>62.816491055091916</v>
      </c>
      <c r="T763" s="2">
        <f>Datenblatt!$I$18</f>
        <v>62.379148900450787</v>
      </c>
      <c r="U763" s="2">
        <f>Datenblatt!$I$26</f>
        <v>55.885385458572635</v>
      </c>
      <c r="V763" s="2">
        <f>Datenblatt!$I$34</f>
        <v>60.727085155488531</v>
      </c>
      <c r="W763" s="7" t="e">
        <f t="shared" si="46"/>
        <v>#DIV/0!</v>
      </c>
      <c r="Y763" s="2">
        <f>Datenblatt!$I$5</f>
        <v>73.48733784597421</v>
      </c>
      <c r="Z763">
        <f>Datenblatt!$I$13</f>
        <v>79.926562848016317</v>
      </c>
      <c r="AA763">
        <f>Datenblatt!$I$21</f>
        <v>79.953620531215734</v>
      </c>
      <c r="AB763">
        <f>Datenblatt!$I$29</f>
        <v>70.851454876954847</v>
      </c>
      <c r="AC763">
        <f>Datenblatt!$I$37</f>
        <v>75.813025407742586</v>
      </c>
      <c r="AD763" s="7" t="e">
        <f t="shared" si="47"/>
        <v>#DIV/0!</v>
      </c>
    </row>
    <row r="764" spans="10:30" ht="19" x14ac:dyDescent="0.25">
      <c r="J764" s="3" t="e">
        <f>IF(AND($C764=13,Datenblatt!M764&lt;Datenblatt!$R$3),0,IF(AND($C764=14,Datenblatt!M764&lt;Datenblatt!$R$4),0,IF(AND($C764=15,Datenblatt!M764&lt;Datenblatt!$R$5),0,IF(AND($C764=16,Datenblatt!M764&lt;Datenblatt!$R$6),0,IF(AND($C764=12,Datenblatt!M764&lt;Datenblatt!$R$7),0,IF(AND($C764=11,Datenblatt!M764&lt;Datenblatt!$R$8),0,IF(AND($C764=13,Datenblatt!M764&gt;Datenblatt!$Q$3),100,IF(AND($C764=14,Datenblatt!M764&gt;Datenblatt!$Q$4),100,IF(AND($C764=15,Datenblatt!M764&gt;Datenblatt!$Q$5),100,IF(AND($C764=16,Datenblatt!M764&gt;Datenblatt!$Q$6),100,IF(AND($C764=12,Datenblatt!M764&gt;Datenblatt!$Q$7),100,IF(AND($C764=11,Datenblatt!M764&gt;Datenblatt!$Q$8),100,IF(Übersicht!$C764=13,Datenblatt!$B$3*Datenblatt!M764^3+Datenblatt!$C$3*Datenblatt!M764^2+Datenblatt!$D$3*Datenblatt!M764+Datenblatt!$E$3,IF(Übersicht!$C764=14,Datenblatt!$B$4*Datenblatt!M764^3+Datenblatt!$C$4*Datenblatt!M764^2+Datenblatt!$D$4*Datenblatt!M764+Datenblatt!$E$4,IF(Übersicht!$C764=15,Datenblatt!$B$5*Datenblatt!M764^3+Datenblatt!$C$5*Datenblatt!M764^2+Datenblatt!$D$5*Datenblatt!M764+Datenblatt!$E$5,IF(Übersicht!$C764=16,Datenblatt!$B$6*Datenblatt!M764^3+Datenblatt!$C$6*Datenblatt!M764^2+Datenblatt!$D$6*Datenblatt!M764+Datenblatt!$E$6,IF(Übersicht!$C764=12,Datenblatt!$B$7*Datenblatt!M764^3+Datenblatt!$C$7*Datenblatt!M764^2+Datenblatt!$D$7*Datenblatt!M764+Datenblatt!$E$7,IF(Übersicht!$C764=11,Datenblatt!$B$8*Datenblatt!M764^3+Datenblatt!$C$8*Datenblatt!M764^2+Datenblatt!$D$8*Datenblatt!M764+Datenblatt!$E$8,0))))))))))))))))))</f>
        <v>#DIV/0!</v>
      </c>
      <c r="K764" t="e">
        <f>IF(AND(Übersicht!$C764=13,Datenblatt!N764&lt;Datenblatt!$T$3),0,IF(AND(Übersicht!$C764=14,Datenblatt!N764&lt;Datenblatt!$T$4),0,IF(AND(Übersicht!$C764=15,Datenblatt!N764&lt;Datenblatt!$T$5),0,IF(AND(Übersicht!$C764=16,Datenblatt!N764&lt;Datenblatt!$T$6),0,IF(AND(Übersicht!$C764=12,Datenblatt!N764&lt;Datenblatt!$T$7),0,IF(AND(Übersicht!$C764=11,Datenblatt!N764&lt;Datenblatt!$T$8),0,IF(AND($C764=13,Datenblatt!N764&gt;Datenblatt!$S$3),100,IF(AND($C764=14,Datenblatt!N764&gt;Datenblatt!$S$4),100,IF(AND($C764=15,Datenblatt!N764&gt;Datenblatt!$S$5),100,IF(AND($C764=16,Datenblatt!N764&gt;Datenblatt!$S$6),100,IF(AND($C764=12,Datenblatt!N764&gt;Datenblatt!$S$7),100,IF(AND($C764=11,Datenblatt!N764&gt;Datenblatt!$S$8),100,IF(Übersicht!$C764=13,Datenblatt!$B$11*Datenblatt!N764^3+Datenblatt!$C$11*Datenblatt!N764^2+Datenblatt!$D$11*Datenblatt!N764+Datenblatt!$E$11,IF(Übersicht!$C764=14,Datenblatt!$B$12*Datenblatt!N764^3+Datenblatt!$C$12*Datenblatt!N764^2+Datenblatt!$D$12*Datenblatt!N764+Datenblatt!$E$12,IF(Übersicht!$C764=15,Datenblatt!$B$13*Datenblatt!N764^3+Datenblatt!$C$13*Datenblatt!N764^2+Datenblatt!$D$13*Datenblatt!N764+Datenblatt!$E$13,IF(Übersicht!$C764=16,Datenblatt!$B$14*Datenblatt!N764^3+Datenblatt!$C$14*Datenblatt!N764^2+Datenblatt!$D$14*Datenblatt!N764+Datenblatt!$E$14,IF(Übersicht!$C764=12,Datenblatt!$B$15*Datenblatt!N764^3+Datenblatt!$C$15*Datenblatt!N764^2+Datenblatt!$D$15*Datenblatt!N764+Datenblatt!$E$15,IF(Übersicht!$C764=11,Datenblatt!$B$16*Datenblatt!N764^3+Datenblatt!$C$16*Datenblatt!N764^2+Datenblatt!$D$16*Datenblatt!N764+Datenblatt!$E$16,0))))))))))))))))))</f>
        <v>#DIV/0!</v>
      </c>
      <c r="L764">
        <f>IF(AND($C764=13,G764&lt;Datenblatt!$V$3),0,IF(AND($C764=14,G764&lt;Datenblatt!$V$4),0,IF(AND($C764=15,G764&lt;Datenblatt!$V$5),0,IF(AND($C764=16,G764&lt;Datenblatt!$V$6),0,IF(AND($C764=12,G764&lt;Datenblatt!$V$7),0,IF(AND($C764=11,G764&lt;Datenblatt!$V$8),0,IF(AND($C764=13,G764&gt;Datenblatt!$U$3),100,IF(AND($C764=14,G764&gt;Datenblatt!$U$4),100,IF(AND($C764=15,G764&gt;Datenblatt!$U$5),100,IF(AND($C764=16,G764&gt;Datenblatt!$U$6),100,IF(AND($C764=12,G764&gt;Datenblatt!$U$7),100,IF(AND($C764=11,G764&gt;Datenblatt!$U$8),100,IF($C764=13,(Datenblatt!$B$19*Übersicht!G764^3)+(Datenblatt!$C$19*Übersicht!G764^2)+(Datenblatt!$D$19*Übersicht!G764)+Datenblatt!$E$19,IF($C764=14,(Datenblatt!$B$20*Übersicht!G764^3)+(Datenblatt!$C$20*Übersicht!G764^2)+(Datenblatt!$D$20*Übersicht!G764)+Datenblatt!$E$20,IF($C764=15,(Datenblatt!$B$21*Übersicht!G764^3)+(Datenblatt!$C$21*Übersicht!G764^2)+(Datenblatt!$D$21*Übersicht!G764)+Datenblatt!$E$21,IF($C764=16,(Datenblatt!$B$22*Übersicht!G764^3)+(Datenblatt!$C$22*Übersicht!G764^2)+(Datenblatt!$D$22*Übersicht!G764)+Datenblatt!$E$22,IF($C764=12,(Datenblatt!$B$23*Übersicht!G764^3)+(Datenblatt!$C$23*Übersicht!G764^2)+(Datenblatt!$D$23*Übersicht!G764)+Datenblatt!$E$23,IF($C764=11,(Datenblatt!$B$24*Übersicht!G764^3)+(Datenblatt!$C$24*Übersicht!G764^2)+(Datenblatt!$D$24*Übersicht!G764)+Datenblatt!$E$24,0))))))))))))))))))</f>
        <v>0</v>
      </c>
      <c r="M764">
        <f>IF(AND(H764="",C764=11),Datenblatt!$I$26,IF(AND(H764="",C764=12),Datenblatt!$I$26,IF(AND(H764="",C764=16),Datenblatt!$I$27,IF(AND(H764="",C764=15),Datenblatt!$I$26,IF(AND(H764="",C764=14),Datenblatt!$I$26,IF(AND(H764="",C764=13),Datenblatt!$I$26,IF(AND($C764=13,H764&gt;Datenblatt!$X$3),0,IF(AND($C764=14,H764&gt;Datenblatt!$X$4),0,IF(AND($C764=15,H764&gt;Datenblatt!$X$5),0,IF(AND($C764=16,H764&gt;Datenblatt!$X$6),0,IF(AND($C764=12,H764&gt;Datenblatt!$X$7),0,IF(AND($C764=11,H764&gt;Datenblatt!$X$8),0,IF(AND($C764=13,H764&lt;Datenblatt!$W$3),100,IF(AND($C764=14,H764&lt;Datenblatt!$W$4),100,IF(AND($C764=15,H764&lt;Datenblatt!$W$5),100,IF(AND($C764=16,H764&lt;Datenblatt!$W$6),100,IF(AND($C764=12,H764&lt;Datenblatt!$W$7),100,IF(AND($C764=11,H764&lt;Datenblatt!$W$8),100,IF($C764=13,(Datenblatt!$B$27*Übersicht!H764^3)+(Datenblatt!$C$27*Übersicht!H764^2)+(Datenblatt!$D$27*Übersicht!H764)+Datenblatt!$E$27,IF($C764=14,(Datenblatt!$B$28*Übersicht!H764^3)+(Datenblatt!$C$28*Übersicht!H764^2)+(Datenblatt!$D$28*Übersicht!H764)+Datenblatt!$E$28,IF($C764=15,(Datenblatt!$B$29*Übersicht!H764^3)+(Datenblatt!$C$29*Übersicht!H764^2)+(Datenblatt!$D$29*Übersicht!H764)+Datenblatt!$E$29,IF($C764=16,(Datenblatt!$B$30*Übersicht!H764^3)+(Datenblatt!$C$30*Übersicht!H764^2)+(Datenblatt!$D$30*Übersicht!H764)+Datenblatt!$E$30,IF($C764=12,(Datenblatt!$B$31*Übersicht!H764^3)+(Datenblatt!$C$31*Übersicht!H764^2)+(Datenblatt!$D$31*Übersicht!H764)+Datenblatt!$E$31,IF($C764=11,(Datenblatt!$B$32*Übersicht!H764^3)+(Datenblatt!$C$32*Übersicht!H764^2)+(Datenblatt!$D$32*Übersicht!H764)+Datenblatt!$E$32,0))))))))))))))))))))))))</f>
        <v>0</v>
      </c>
      <c r="N764">
        <f>IF(AND(H764="",C764=11),Datenblatt!$I$29,IF(AND(H764="",C764=12),Datenblatt!$I$29,IF(AND(H764="",C764=16),Datenblatt!$I$29,IF(AND(H764="",C764=15),Datenblatt!$I$29,IF(AND(H764="",C764=14),Datenblatt!$I$29,IF(AND(H764="",C764=13),Datenblatt!$I$29,IF(AND($C764=13,H764&gt;Datenblatt!$X$3),0,IF(AND($C764=14,H764&gt;Datenblatt!$X$4),0,IF(AND($C764=15,H764&gt;Datenblatt!$X$5),0,IF(AND($C764=16,H764&gt;Datenblatt!$X$6),0,IF(AND($C764=12,H764&gt;Datenblatt!$X$7),0,IF(AND($C764=11,H764&gt;Datenblatt!$X$8),0,IF(AND($C764=13,H764&lt;Datenblatt!$W$3),100,IF(AND($C764=14,H764&lt;Datenblatt!$W$4),100,IF(AND($C764=15,H764&lt;Datenblatt!$W$5),100,IF(AND($C764=16,H764&lt;Datenblatt!$W$6),100,IF(AND($C764=12,H764&lt;Datenblatt!$W$7),100,IF(AND($C764=11,H764&lt;Datenblatt!$W$8),100,IF($C764=13,(Datenblatt!$B$27*Übersicht!H764^3)+(Datenblatt!$C$27*Übersicht!H764^2)+(Datenblatt!$D$27*Übersicht!H764)+Datenblatt!$E$27,IF($C764=14,(Datenblatt!$B$28*Übersicht!H764^3)+(Datenblatt!$C$28*Übersicht!H764^2)+(Datenblatt!$D$28*Übersicht!H764)+Datenblatt!$E$28,IF($C764=15,(Datenblatt!$B$29*Übersicht!H764^3)+(Datenblatt!$C$29*Übersicht!H764^2)+(Datenblatt!$D$29*Übersicht!H764)+Datenblatt!$E$29,IF($C764=16,(Datenblatt!$B$30*Übersicht!H764^3)+(Datenblatt!$C$30*Übersicht!H764^2)+(Datenblatt!$D$30*Übersicht!H764)+Datenblatt!$E$30,IF($C764=12,(Datenblatt!$B$31*Übersicht!H764^3)+(Datenblatt!$C$31*Übersicht!H764^2)+(Datenblatt!$D$31*Übersicht!H764)+Datenblatt!$E$31,IF($C764=11,(Datenblatt!$B$32*Übersicht!H764^3)+(Datenblatt!$C$32*Übersicht!H764^2)+(Datenblatt!$D$32*Übersicht!H764)+Datenblatt!$E$32,0))))))))))))))))))))))))</f>
        <v>0</v>
      </c>
      <c r="O764" s="2" t="e">
        <f t="shared" si="44"/>
        <v>#DIV/0!</v>
      </c>
      <c r="P764" s="2" t="e">
        <f t="shared" si="45"/>
        <v>#DIV/0!</v>
      </c>
      <c r="R764" s="2"/>
      <c r="S764" s="2">
        <f>Datenblatt!$I$10</f>
        <v>62.816491055091916</v>
      </c>
      <c r="T764" s="2">
        <f>Datenblatt!$I$18</f>
        <v>62.379148900450787</v>
      </c>
      <c r="U764" s="2">
        <f>Datenblatt!$I$26</f>
        <v>55.885385458572635</v>
      </c>
      <c r="V764" s="2">
        <f>Datenblatt!$I$34</f>
        <v>60.727085155488531</v>
      </c>
      <c r="W764" s="7" t="e">
        <f t="shared" si="46"/>
        <v>#DIV/0!</v>
      </c>
      <c r="Y764" s="2">
        <f>Datenblatt!$I$5</f>
        <v>73.48733784597421</v>
      </c>
      <c r="Z764">
        <f>Datenblatt!$I$13</f>
        <v>79.926562848016317</v>
      </c>
      <c r="AA764">
        <f>Datenblatt!$I$21</f>
        <v>79.953620531215734</v>
      </c>
      <c r="AB764">
        <f>Datenblatt!$I$29</f>
        <v>70.851454876954847</v>
      </c>
      <c r="AC764">
        <f>Datenblatt!$I$37</f>
        <v>75.813025407742586</v>
      </c>
      <c r="AD764" s="7" t="e">
        <f t="shared" si="47"/>
        <v>#DIV/0!</v>
      </c>
    </row>
    <row r="765" spans="10:30" ht="19" x14ac:dyDescent="0.25">
      <c r="J765" s="3" t="e">
        <f>IF(AND($C765=13,Datenblatt!M765&lt;Datenblatt!$R$3),0,IF(AND($C765=14,Datenblatt!M765&lt;Datenblatt!$R$4),0,IF(AND($C765=15,Datenblatt!M765&lt;Datenblatt!$R$5),0,IF(AND($C765=16,Datenblatt!M765&lt;Datenblatt!$R$6),0,IF(AND($C765=12,Datenblatt!M765&lt;Datenblatt!$R$7),0,IF(AND($C765=11,Datenblatt!M765&lt;Datenblatt!$R$8),0,IF(AND($C765=13,Datenblatt!M765&gt;Datenblatt!$Q$3),100,IF(AND($C765=14,Datenblatt!M765&gt;Datenblatt!$Q$4),100,IF(AND($C765=15,Datenblatt!M765&gt;Datenblatt!$Q$5),100,IF(AND($C765=16,Datenblatt!M765&gt;Datenblatt!$Q$6),100,IF(AND($C765=12,Datenblatt!M765&gt;Datenblatt!$Q$7),100,IF(AND($C765=11,Datenblatt!M765&gt;Datenblatt!$Q$8),100,IF(Übersicht!$C765=13,Datenblatt!$B$3*Datenblatt!M765^3+Datenblatt!$C$3*Datenblatt!M765^2+Datenblatt!$D$3*Datenblatt!M765+Datenblatt!$E$3,IF(Übersicht!$C765=14,Datenblatt!$B$4*Datenblatt!M765^3+Datenblatt!$C$4*Datenblatt!M765^2+Datenblatt!$D$4*Datenblatt!M765+Datenblatt!$E$4,IF(Übersicht!$C765=15,Datenblatt!$B$5*Datenblatt!M765^3+Datenblatt!$C$5*Datenblatt!M765^2+Datenblatt!$D$5*Datenblatt!M765+Datenblatt!$E$5,IF(Übersicht!$C765=16,Datenblatt!$B$6*Datenblatt!M765^3+Datenblatt!$C$6*Datenblatt!M765^2+Datenblatt!$D$6*Datenblatt!M765+Datenblatt!$E$6,IF(Übersicht!$C765=12,Datenblatt!$B$7*Datenblatt!M765^3+Datenblatt!$C$7*Datenblatt!M765^2+Datenblatt!$D$7*Datenblatt!M765+Datenblatt!$E$7,IF(Übersicht!$C765=11,Datenblatt!$B$8*Datenblatt!M765^3+Datenblatt!$C$8*Datenblatt!M765^2+Datenblatt!$D$8*Datenblatt!M765+Datenblatt!$E$8,0))))))))))))))))))</f>
        <v>#DIV/0!</v>
      </c>
      <c r="K765" t="e">
        <f>IF(AND(Übersicht!$C765=13,Datenblatt!N765&lt;Datenblatt!$T$3),0,IF(AND(Übersicht!$C765=14,Datenblatt!N765&lt;Datenblatt!$T$4),0,IF(AND(Übersicht!$C765=15,Datenblatt!N765&lt;Datenblatt!$T$5),0,IF(AND(Übersicht!$C765=16,Datenblatt!N765&lt;Datenblatt!$T$6),0,IF(AND(Übersicht!$C765=12,Datenblatt!N765&lt;Datenblatt!$T$7),0,IF(AND(Übersicht!$C765=11,Datenblatt!N765&lt;Datenblatt!$T$8),0,IF(AND($C765=13,Datenblatt!N765&gt;Datenblatt!$S$3),100,IF(AND($C765=14,Datenblatt!N765&gt;Datenblatt!$S$4),100,IF(AND($C765=15,Datenblatt!N765&gt;Datenblatt!$S$5),100,IF(AND($C765=16,Datenblatt!N765&gt;Datenblatt!$S$6),100,IF(AND($C765=12,Datenblatt!N765&gt;Datenblatt!$S$7),100,IF(AND($C765=11,Datenblatt!N765&gt;Datenblatt!$S$8),100,IF(Übersicht!$C765=13,Datenblatt!$B$11*Datenblatt!N765^3+Datenblatt!$C$11*Datenblatt!N765^2+Datenblatt!$D$11*Datenblatt!N765+Datenblatt!$E$11,IF(Übersicht!$C765=14,Datenblatt!$B$12*Datenblatt!N765^3+Datenblatt!$C$12*Datenblatt!N765^2+Datenblatt!$D$12*Datenblatt!N765+Datenblatt!$E$12,IF(Übersicht!$C765=15,Datenblatt!$B$13*Datenblatt!N765^3+Datenblatt!$C$13*Datenblatt!N765^2+Datenblatt!$D$13*Datenblatt!N765+Datenblatt!$E$13,IF(Übersicht!$C765=16,Datenblatt!$B$14*Datenblatt!N765^3+Datenblatt!$C$14*Datenblatt!N765^2+Datenblatt!$D$14*Datenblatt!N765+Datenblatt!$E$14,IF(Übersicht!$C765=12,Datenblatt!$B$15*Datenblatt!N765^3+Datenblatt!$C$15*Datenblatt!N765^2+Datenblatt!$D$15*Datenblatt!N765+Datenblatt!$E$15,IF(Übersicht!$C765=11,Datenblatt!$B$16*Datenblatt!N765^3+Datenblatt!$C$16*Datenblatt!N765^2+Datenblatt!$D$16*Datenblatt!N765+Datenblatt!$E$16,0))))))))))))))))))</f>
        <v>#DIV/0!</v>
      </c>
      <c r="L765">
        <f>IF(AND($C765=13,G765&lt;Datenblatt!$V$3),0,IF(AND($C765=14,G765&lt;Datenblatt!$V$4),0,IF(AND($C765=15,G765&lt;Datenblatt!$V$5),0,IF(AND($C765=16,G765&lt;Datenblatt!$V$6),0,IF(AND($C765=12,G765&lt;Datenblatt!$V$7),0,IF(AND($C765=11,G765&lt;Datenblatt!$V$8),0,IF(AND($C765=13,G765&gt;Datenblatt!$U$3),100,IF(AND($C765=14,G765&gt;Datenblatt!$U$4),100,IF(AND($C765=15,G765&gt;Datenblatt!$U$5),100,IF(AND($C765=16,G765&gt;Datenblatt!$U$6),100,IF(AND($C765=12,G765&gt;Datenblatt!$U$7),100,IF(AND($C765=11,G765&gt;Datenblatt!$U$8),100,IF($C765=13,(Datenblatt!$B$19*Übersicht!G765^3)+(Datenblatt!$C$19*Übersicht!G765^2)+(Datenblatt!$D$19*Übersicht!G765)+Datenblatt!$E$19,IF($C765=14,(Datenblatt!$B$20*Übersicht!G765^3)+(Datenblatt!$C$20*Übersicht!G765^2)+(Datenblatt!$D$20*Übersicht!G765)+Datenblatt!$E$20,IF($C765=15,(Datenblatt!$B$21*Übersicht!G765^3)+(Datenblatt!$C$21*Übersicht!G765^2)+(Datenblatt!$D$21*Übersicht!G765)+Datenblatt!$E$21,IF($C765=16,(Datenblatt!$B$22*Übersicht!G765^3)+(Datenblatt!$C$22*Übersicht!G765^2)+(Datenblatt!$D$22*Übersicht!G765)+Datenblatt!$E$22,IF($C765=12,(Datenblatt!$B$23*Übersicht!G765^3)+(Datenblatt!$C$23*Übersicht!G765^2)+(Datenblatt!$D$23*Übersicht!G765)+Datenblatt!$E$23,IF($C765=11,(Datenblatt!$B$24*Übersicht!G765^3)+(Datenblatt!$C$24*Übersicht!G765^2)+(Datenblatt!$D$24*Übersicht!G765)+Datenblatt!$E$24,0))))))))))))))))))</f>
        <v>0</v>
      </c>
      <c r="M765">
        <f>IF(AND(H765="",C765=11),Datenblatt!$I$26,IF(AND(H765="",C765=12),Datenblatt!$I$26,IF(AND(H765="",C765=16),Datenblatt!$I$27,IF(AND(H765="",C765=15),Datenblatt!$I$26,IF(AND(H765="",C765=14),Datenblatt!$I$26,IF(AND(H765="",C765=13),Datenblatt!$I$26,IF(AND($C765=13,H765&gt;Datenblatt!$X$3),0,IF(AND($C765=14,H765&gt;Datenblatt!$X$4),0,IF(AND($C765=15,H765&gt;Datenblatt!$X$5),0,IF(AND($C765=16,H765&gt;Datenblatt!$X$6),0,IF(AND($C765=12,H765&gt;Datenblatt!$X$7),0,IF(AND($C765=11,H765&gt;Datenblatt!$X$8),0,IF(AND($C765=13,H765&lt;Datenblatt!$W$3),100,IF(AND($C765=14,H765&lt;Datenblatt!$W$4),100,IF(AND($C765=15,H765&lt;Datenblatt!$W$5),100,IF(AND($C765=16,H765&lt;Datenblatt!$W$6),100,IF(AND($C765=12,H765&lt;Datenblatt!$W$7),100,IF(AND($C765=11,H765&lt;Datenblatt!$W$8),100,IF($C765=13,(Datenblatt!$B$27*Übersicht!H765^3)+(Datenblatt!$C$27*Übersicht!H765^2)+(Datenblatt!$D$27*Übersicht!H765)+Datenblatt!$E$27,IF($C765=14,(Datenblatt!$B$28*Übersicht!H765^3)+(Datenblatt!$C$28*Übersicht!H765^2)+(Datenblatt!$D$28*Übersicht!H765)+Datenblatt!$E$28,IF($C765=15,(Datenblatt!$B$29*Übersicht!H765^3)+(Datenblatt!$C$29*Übersicht!H765^2)+(Datenblatt!$D$29*Übersicht!H765)+Datenblatt!$E$29,IF($C765=16,(Datenblatt!$B$30*Übersicht!H765^3)+(Datenblatt!$C$30*Übersicht!H765^2)+(Datenblatt!$D$30*Übersicht!H765)+Datenblatt!$E$30,IF($C765=12,(Datenblatt!$B$31*Übersicht!H765^3)+(Datenblatt!$C$31*Übersicht!H765^2)+(Datenblatt!$D$31*Übersicht!H765)+Datenblatt!$E$31,IF($C765=11,(Datenblatt!$B$32*Übersicht!H765^3)+(Datenblatt!$C$32*Übersicht!H765^2)+(Datenblatt!$D$32*Übersicht!H765)+Datenblatt!$E$32,0))))))))))))))))))))))))</f>
        <v>0</v>
      </c>
      <c r="N765">
        <f>IF(AND(H765="",C765=11),Datenblatt!$I$29,IF(AND(H765="",C765=12),Datenblatt!$I$29,IF(AND(H765="",C765=16),Datenblatt!$I$29,IF(AND(H765="",C765=15),Datenblatt!$I$29,IF(AND(H765="",C765=14),Datenblatt!$I$29,IF(AND(H765="",C765=13),Datenblatt!$I$29,IF(AND($C765=13,H765&gt;Datenblatt!$X$3),0,IF(AND($C765=14,H765&gt;Datenblatt!$X$4),0,IF(AND($C765=15,H765&gt;Datenblatt!$X$5),0,IF(AND($C765=16,H765&gt;Datenblatt!$X$6),0,IF(AND($C765=12,H765&gt;Datenblatt!$X$7),0,IF(AND($C765=11,H765&gt;Datenblatt!$X$8),0,IF(AND($C765=13,H765&lt;Datenblatt!$W$3),100,IF(AND($C765=14,H765&lt;Datenblatt!$W$4),100,IF(AND($C765=15,H765&lt;Datenblatt!$W$5),100,IF(AND($C765=16,H765&lt;Datenblatt!$W$6),100,IF(AND($C765=12,H765&lt;Datenblatt!$W$7),100,IF(AND($C765=11,H765&lt;Datenblatt!$W$8),100,IF($C765=13,(Datenblatt!$B$27*Übersicht!H765^3)+(Datenblatt!$C$27*Übersicht!H765^2)+(Datenblatt!$D$27*Übersicht!H765)+Datenblatt!$E$27,IF($C765=14,(Datenblatt!$B$28*Übersicht!H765^3)+(Datenblatt!$C$28*Übersicht!H765^2)+(Datenblatt!$D$28*Übersicht!H765)+Datenblatt!$E$28,IF($C765=15,(Datenblatt!$B$29*Übersicht!H765^3)+(Datenblatt!$C$29*Übersicht!H765^2)+(Datenblatt!$D$29*Übersicht!H765)+Datenblatt!$E$29,IF($C765=16,(Datenblatt!$B$30*Übersicht!H765^3)+(Datenblatt!$C$30*Übersicht!H765^2)+(Datenblatt!$D$30*Übersicht!H765)+Datenblatt!$E$30,IF($C765=12,(Datenblatt!$B$31*Übersicht!H765^3)+(Datenblatt!$C$31*Übersicht!H765^2)+(Datenblatt!$D$31*Übersicht!H765)+Datenblatt!$E$31,IF($C765=11,(Datenblatt!$B$32*Übersicht!H765^3)+(Datenblatt!$C$32*Übersicht!H765^2)+(Datenblatt!$D$32*Übersicht!H765)+Datenblatt!$E$32,0))))))))))))))))))))))))</f>
        <v>0</v>
      </c>
      <c r="O765" s="2" t="e">
        <f t="shared" si="44"/>
        <v>#DIV/0!</v>
      </c>
      <c r="P765" s="2" t="e">
        <f t="shared" si="45"/>
        <v>#DIV/0!</v>
      </c>
      <c r="R765" s="2"/>
      <c r="S765" s="2">
        <f>Datenblatt!$I$10</f>
        <v>62.816491055091916</v>
      </c>
      <c r="T765" s="2">
        <f>Datenblatt!$I$18</f>
        <v>62.379148900450787</v>
      </c>
      <c r="U765" s="2">
        <f>Datenblatt!$I$26</f>
        <v>55.885385458572635</v>
      </c>
      <c r="V765" s="2">
        <f>Datenblatt!$I$34</f>
        <v>60.727085155488531</v>
      </c>
      <c r="W765" s="7" t="e">
        <f t="shared" si="46"/>
        <v>#DIV/0!</v>
      </c>
      <c r="Y765" s="2">
        <f>Datenblatt!$I$5</f>
        <v>73.48733784597421</v>
      </c>
      <c r="Z765">
        <f>Datenblatt!$I$13</f>
        <v>79.926562848016317</v>
      </c>
      <c r="AA765">
        <f>Datenblatt!$I$21</f>
        <v>79.953620531215734</v>
      </c>
      <c r="AB765">
        <f>Datenblatt!$I$29</f>
        <v>70.851454876954847</v>
      </c>
      <c r="AC765">
        <f>Datenblatt!$I$37</f>
        <v>75.813025407742586</v>
      </c>
      <c r="AD765" s="7" t="e">
        <f t="shared" si="47"/>
        <v>#DIV/0!</v>
      </c>
    </row>
    <row r="766" spans="10:30" ht="19" x14ac:dyDescent="0.25">
      <c r="J766" s="3" t="e">
        <f>IF(AND($C766=13,Datenblatt!M766&lt;Datenblatt!$R$3),0,IF(AND($C766=14,Datenblatt!M766&lt;Datenblatt!$R$4),0,IF(AND($C766=15,Datenblatt!M766&lt;Datenblatt!$R$5),0,IF(AND($C766=16,Datenblatt!M766&lt;Datenblatt!$R$6),0,IF(AND($C766=12,Datenblatt!M766&lt;Datenblatt!$R$7),0,IF(AND($C766=11,Datenblatt!M766&lt;Datenblatt!$R$8),0,IF(AND($C766=13,Datenblatt!M766&gt;Datenblatt!$Q$3),100,IF(AND($C766=14,Datenblatt!M766&gt;Datenblatt!$Q$4),100,IF(AND($C766=15,Datenblatt!M766&gt;Datenblatt!$Q$5),100,IF(AND($C766=16,Datenblatt!M766&gt;Datenblatt!$Q$6),100,IF(AND($C766=12,Datenblatt!M766&gt;Datenblatt!$Q$7),100,IF(AND($C766=11,Datenblatt!M766&gt;Datenblatt!$Q$8),100,IF(Übersicht!$C766=13,Datenblatt!$B$3*Datenblatt!M766^3+Datenblatt!$C$3*Datenblatt!M766^2+Datenblatt!$D$3*Datenblatt!M766+Datenblatt!$E$3,IF(Übersicht!$C766=14,Datenblatt!$B$4*Datenblatt!M766^3+Datenblatt!$C$4*Datenblatt!M766^2+Datenblatt!$D$4*Datenblatt!M766+Datenblatt!$E$4,IF(Übersicht!$C766=15,Datenblatt!$B$5*Datenblatt!M766^3+Datenblatt!$C$5*Datenblatt!M766^2+Datenblatt!$D$5*Datenblatt!M766+Datenblatt!$E$5,IF(Übersicht!$C766=16,Datenblatt!$B$6*Datenblatt!M766^3+Datenblatt!$C$6*Datenblatt!M766^2+Datenblatt!$D$6*Datenblatt!M766+Datenblatt!$E$6,IF(Übersicht!$C766=12,Datenblatt!$B$7*Datenblatt!M766^3+Datenblatt!$C$7*Datenblatt!M766^2+Datenblatt!$D$7*Datenblatt!M766+Datenblatt!$E$7,IF(Übersicht!$C766=11,Datenblatt!$B$8*Datenblatt!M766^3+Datenblatt!$C$8*Datenblatt!M766^2+Datenblatt!$D$8*Datenblatt!M766+Datenblatt!$E$8,0))))))))))))))))))</f>
        <v>#DIV/0!</v>
      </c>
      <c r="K766" t="e">
        <f>IF(AND(Übersicht!$C766=13,Datenblatt!N766&lt;Datenblatt!$T$3),0,IF(AND(Übersicht!$C766=14,Datenblatt!N766&lt;Datenblatt!$T$4),0,IF(AND(Übersicht!$C766=15,Datenblatt!N766&lt;Datenblatt!$T$5),0,IF(AND(Übersicht!$C766=16,Datenblatt!N766&lt;Datenblatt!$T$6),0,IF(AND(Übersicht!$C766=12,Datenblatt!N766&lt;Datenblatt!$T$7),0,IF(AND(Übersicht!$C766=11,Datenblatt!N766&lt;Datenblatt!$T$8),0,IF(AND($C766=13,Datenblatt!N766&gt;Datenblatt!$S$3),100,IF(AND($C766=14,Datenblatt!N766&gt;Datenblatt!$S$4),100,IF(AND($C766=15,Datenblatt!N766&gt;Datenblatt!$S$5),100,IF(AND($C766=16,Datenblatt!N766&gt;Datenblatt!$S$6),100,IF(AND($C766=12,Datenblatt!N766&gt;Datenblatt!$S$7),100,IF(AND($C766=11,Datenblatt!N766&gt;Datenblatt!$S$8),100,IF(Übersicht!$C766=13,Datenblatt!$B$11*Datenblatt!N766^3+Datenblatt!$C$11*Datenblatt!N766^2+Datenblatt!$D$11*Datenblatt!N766+Datenblatt!$E$11,IF(Übersicht!$C766=14,Datenblatt!$B$12*Datenblatt!N766^3+Datenblatt!$C$12*Datenblatt!N766^2+Datenblatt!$D$12*Datenblatt!N766+Datenblatt!$E$12,IF(Übersicht!$C766=15,Datenblatt!$B$13*Datenblatt!N766^3+Datenblatt!$C$13*Datenblatt!N766^2+Datenblatt!$D$13*Datenblatt!N766+Datenblatt!$E$13,IF(Übersicht!$C766=16,Datenblatt!$B$14*Datenblatt!N766^3+Datenblatt!$C$14*Datenblatt!N766^2+Datenblatt!$D$14*Datenblatt!N766+Datenblatt!$E$14,IF(Übersicht!$C766=12,Datenblatt!$B$15*Datenblatt!N766^3+Datenblatt!$C$15*Datenblatt!N766^2+Datenblatt!$D$15*Datenblatt!N766+Datenblatt!$E$15,IF(Übersicht!$C766=11,Datenblatt!$B$16*Datenblatt!N766^3+Datenblatt!$C$16*Datenblatt!N766^2+Datenblatt!$D$16*Datenblatt!N766+Datenblatt!$E$16,0))))))))))))))))))</f>
        <v>#DIV/0!</v>
      </c>
      <c r="L766">
        <f>IF(AND($C766=13,G766&lt;Datenblatt!$V$3),0,IF(AND($C766=14,G766&lt;Datenblatt!$V$4),0,IF(AND($C766=15,G766&lt;Datenblatt!$V$5),0,IF(AND($C766=16,G766&lt;Datenblatt!$V$6),0,IF(AND($C766=12,G766&lt;Datenblatt!$V$7),0,IF(AND($C766=11,G766&lt;Datenblatt!$V$8),0,IF(AND($C766=13,G766&gt;Datenblatt!$U$3),100,IF(AND($C766=14,G766&gt;Datenblatt!$U$4),100,IF(AND($C766=15,G766&gt;Datenblatt!$U$5),100,IF(AND($C766=16,G766&gt;Datenblatt!$U$6),100,IF(AND($C766=12,G766&gt;Datenblatt!$U$7),100,IF(AND($C766=11,G766&gt;Datenblatt!$U$8),100,IF($C766=13,(Datenblatt!$B$19*Übersicht!G766^3)+(Datenblatt!$C$19*Übersicht!G766^2)+(Datenblatt!$D$19*Übersicht!G766)+Datenblatt!$E$19,IF($C766=14,(Datenblatt!$B$20*Übersicht!G766^3)+(Datenblatt!$C$20*Übersicht!G766^2)+(Datenblatt!$D$20*Übersicht!G766)+Datenblatt!$E$20,IF($C766=15,(Datenblatt!$B$21*Übersicht!G766^3)+(Datenblatt!$C$21*Übersicht!G766^2)+(Datenblatt!$D$21*Übersicht!G766)+Datenblatt!$E$21,IF($C766=16,(Datenblatt!$B$22*Übersicht!G766^3)+(Datenblatt!$C$22*Übersicht!G766^2)+(Datenblatt!$D$22*Übersicht!G766)+Datenblatt!$E$22,IF($C766=12,(Datenblatt!$B$23*Übersicht!G766^3)+(Datenblatt!$C$23*Übersicht!G766^2)+(Datenblatt!$D$23*Übersicht!G766)+Datenblatt!$E$23,IF($C766=11,(Datenblatt!$B$24*Übersicht!G766^3)+(Datenblatt!$C$24*Übersicht!G766^2)+(Datenblatt!$D$24*Übersicht!G766)+Datenblatt!$E$24,0))))))))))))))))))</f>
        <v>0</v>
      </c>
      <c r="M766">
        <f>IF(AND(H766="",C766=11),Datenblatt!$I$26,IF(AND(H766="",C766=12),Datenblatt!$I$26,IF(AND(H766="",C766=16),Datenblatt!$I$27,IF(AND(H766="",C766=15),Datenblatt!$I$26,IF(AND(H766="",C766=14),Datenblatt!$I$26,IF(AND(H766="",C766=13),Datenblatt!$I$26,IF(AND($C766=13,H766&gt;Datenblatt!$X$3),0,IF(AND($C766=14,H766&gt;Datenblatt!$X$4),0,IF(AND($C766=15,H766&gt;Datenblatt!$X$5),0,IF(AND($C766=16,H766&gt;Datenblatt!$X$6),0,IF(AND($C766=12,H766&gt;Datenblatt!$X$7),0,IF(AND($C766=11,H766&gt;Datenblatt!$X$8),0,IF(AND($C766=13,H766&lt;Datenblatt!$W$3),100,IF(AND($C766=14,H766&lt;Datenblatt!$W$4),100,IF(AND($C766=15,H766&lt;Datenblatt!$W$5),100,IF(AND($C766=16,H766&lt;Datenblatt!$W$6),100,IF(AND($C766=12,H766&lt;Datenblatt!$W$7),100,IF(AND($C766=11,H766&lt;Datenblatt!$W$8),100,IF($C766=13,(Datenblatt!$B$27*Übersicht!H766^3)+(Datenblatt!$C$27*Übersicht!H766^2)+(Datenblatt!$D$27*Übersicht!H766)+Datenblatt!$E$27,IF($C766=14,(Datenblatt!$B$28*Übersicht!H766^3)+(Datenblatt!$C$28*Übersicht!H766^2)+(Datenblatt!$D$28*Übersicht!H766)+Datenblatt!$E$28,IF($C766=15,(Datenblatt!$B$29*Übersicht!H766^3)+(Datenblatt!$C$29*Übersicht!H766^2)+(Datenblatt!$D$29*Übersicht!H766)+Datenblatt!$E$29,IF($C766=16,(Datenblatt!$B$30*Übersicht!H766^3)+(Datenblatt!$C$30*Übersicht!H766^2)+(Datenblatt!$D$30*Übersicht!H766)+Datenblatt!$E$30,IF($C766=12,(Datenblatt!$B$31*Übersicht!H766^3)+(Datenblatt!$C$31*Übersicht!H766^2)+(Datenblatt!$D$31*Übersicht!H766)+Datenblatt!$E$31,IF($C766=11,(Datenblatt!$B$32*Übersicht!H766^3)+(Datenblatt!$C$32*Übersicht!H766^2)+(Datenblatt!$D$32*Übersicht!H766)+Datenblatt!$E$32,0))))))))))))))))))))))))</f>
        <v>0</v>
      </c>
      <c r="N766">
        <f>IF(AND(H766="",C766=11),Datenblatt!$I$29,IF(AND(H766="",C766=12),Datenblatt!$I$29,IF(AND(H766="",C766=16),Datenblatt!$I$29,IF(AND(H766="",C766=15),Datenblatt!$I$29,IF(AND(H766="",C766=14),Datenblatt!$I$29,IF(AND(H766="",C766=13),Datenblatt!$I$29,IF(AND($C766=13,H766&gt;Datenblatt!$X$3),0,IF(AND($C766=14,H766&gt;Datenblatt!$X$4),0,IF(AND($C766=15,H766&gt;Datenblatt!$X$5),0,IF(AND($C766=16,H766&gt;Datenblatt!$X$6),0,IF(AND($C766=12,H766&gt;Datenblatt!$X$7),0,IF(AND($C766=11,H766&gt;Datenblatt!$X$8),0,IF(AND($C766=13,H766&lt;Datenblatt!$W$3),100,IF(AND($C766=14,H766&lt;Datenblatt!$W$4),100,IF(AND($C766=15,H766&lt;Datenblatt!$W$5),100,IF(AND($C766=16,H766&lt;Datenblatt!$W$6),100,IF(AND($C766=12,H766&lt;Datenblatt!$W$7),100,IF(AND($C766=11,H766&lt;Datenblatt!$W$8),100,IF($C766=13,(Datenblatt!$B$27*Übersicht!H766^3)+(Datenblatt!$C$27*Übersicht!H766^2)+(Datenblatt!$D$27*Übersicht!H766)+Datenblatt!$E$27,IF($C766=14,(Datenblatt!$B$28*Übersicht!H766^3)+(Datenblatt!$C$28*Übersicht!H766^2)+(Datenblatt!$D$28*Übersicht!H766)+Datenblatt!$E$28,IF($C766=15,(Datenblatt!$B$29*Übersicht!H766^3)+(Datenblatt!$C$29*Übersicht!H766^2)+(Datenblatt!$D$29*Übersicht!H766)+Datenblatt!$E$29,IF($C766=16,(Datenblatt!$B$30*Übersicht!H766^3)+(Datenblatt!$C$30*Übersicht!H766^2)+(Datenblatt!$D$30*Übersicht!H766)+Datenblatt!$E$30,IF($C766=12,(Datenblatt!$B$31*Übersicht!H766^3)+(Datenblatt!$C$31*Übersicht!H766^2)+(Datenblatt!$D$31*Übersicht!H766)+Datenblatt!$E$31,IF($C766=11,(Datenblatt!$B$32*Übersicht!H766^3)+(Datenblatt!$C$32*Übersicht!H766^2)+(Datenblatt!$D$32*Übersicht!H766)+Datenblatt!$E$32,0))))))))))))))))))))))))</f>
        <v>0</v>
      </c>
      <c r="O766" s="2" t="e">
        <f t="shared" si="44"/>
        <v>#DIV/0!</v>
      </c>
      <c r="P766" s="2" t="e">
        <f t="shared" si="45"/>
        <v>#DIV/0!</v>
      </c>
      <c r="R766" s="2"/>
      <c r="S766" s="2">
        <f>Datenblatt!$I$10</f>
        <v>62.816491055091916</v>
      </c>
      <c r="T766" s="2">
        <f>Datenblatt!$I$18</f>
        <v>62.379148900450787</v>
      </c>
      <c r="U766" s="2">
        <f>Datenblatt!$I$26</f>
        <v>55.885385458572635</v>
      </c>
      <c r="V766" s="2">
        <f>Datenblatt!$I$34</f>
        <v>60.727085155488531</v>
      </c>
      <c r="W766" s="7" t="e">
        <f t="shared" si="46"/>
        <v>#DIV/0!</v>
      </c>
      <c r="Y766" s="2">
        <f>Datenblatt!$I$5</f>
        <v>73.48733784597421</v>
      </c>
      <c r="Z766">
        <f>Datenblatt!$I$13</f>
        <v>79.926562848016317</v>
      </c>
      <c r="AA766">
        <f>Datenblatt!$I$21</f>
        <v>79.953620531215734</v>
      </c>
      <c r="AB766">
        <f>Datenblatt!$I$29</f>
        <v>70.851454876954847</v>
      </c>
      <c r="AC766">
        <f>Datenblatt!$I$37</f>
        <v>75.813025407742586</v>
      </c>
      <c r="AD766" s="7" t="e">
        <f t="shared" si="47"/>
        <v>#DIV/0!</v>
      </c>
    </row>
    <row r="767" spans="10:30" ht="19" x14ac:dyDescent="0.25">
      <c r="J767" s="3" t="e">
        <f>IF(AND($C767=13,Datenblatt!M767&lt;Datenblatt!$R$3),0,IF(AND($C767=14,Datenblatt!M767&lt;Datenblatt!$R$4),0,IF(AND($C767=15,Datenblatt!M767&lt;Datenblatt!$R$5),0,IF(AND($C767=16,Datenblatt!M767&lt;Datenblatt!$R$6),0,IF(AND($C767=12,Datenblatt!M767&lt;Datenblatt!$R$7),0,IF(AND($C767=11,Datenblatt!M767&lt;Datenblatt!$R$8),0,IF(AND($C767=13,Datenblatt!M767&gt;Datenblatt!$Q$3),100,IF(AND($C767=14,Datenblatt!M767&gt;Datenblatt!$Q$4),100,IF(AND($C767=15,Datenblatt!M767&gt;Datenblatt!$Q$5),100,IF(AND($C767=16,Datenblatt!M767&gt;Datenblatt!$Q$6),100,IF(AND($C767=12,Datenblatt!M767&gt;Datenblatt!$Q$7),100,IF(AND($C767=11,Datenblatt!M767&gt;Datenblatt!$Q$8),100,IF(Übersicht!$C767=13,Datenblatt!$B$3*Datenblatt!M767^3+Datenblatt!$C$3*Datenblatt!M767^2+Datenblatt!$D$3*Datenblatt!M767+Datenblatt!$E$3,IF(Übersicht!$C767=14,Datenblatt!$B$4*Datenblatt!M767^3+Datenblatt!$C$4*Datenblatt!M767^2+Datenblatt!$D$4*Datenblatt!M767+Datenblatt!$E$4,IF(Übersicht!$C767=15,Datenblatt!$B$5*Datenblatt!M767^3+Datenblatt!$C$5*Datenblatt!M767^2+Datenblatt!$D$5*Datenblatt!M767+Datenblatt!$E$5,IF(Übersicht!$C767=16,Datenblatt!$B$6*Datenblatt!M767^3+Datenblatt!$C$6*Datenblatt!M767^2+Datenblatt!$D$6*Datenblatt!M767+Datenblatt!$E$6,IF(Übersicht!$C767=12,Datenblatt!$B$7*Datenblatt!M767^3+Datenblatt!$C$7*Datenblatt!M767^2+Datenblatt!$D$7*Datenblatt!M767+Datenblatt!$E$7,IF(Übersicht!$C767=11,Datenblatt!$B$8*Datenblatt!M767^3+Datenblatt!$C$8*Datenblatt!M767^2+Datenblatt!$D$8*Datenblatt!M767+Datenblatt!$E$8,0))))))))))))))))))</f>
        <v>#DIV/0!</v>
      </c>
      <c r="K767" t="e">
        <f>IF(AND(Übersicht!$C767=13,Datenblatt!N767&lt;Datenblatt!$T$3),0,IF(AND(Übersicht!$C767=14,Datenblatt!N767&lt;Datenblatt!$T$4),0,IF(AND(Übersicht!$C767=15,Datenblatt!N767&lt;Datenblatt!$T$5),0,IF(AND(Übersicht!$C767=16,Datenblatt!N767&lt;Datenblatt!$T$6),0,IF(AND(Übersicht!$C767=12,Datenblatt!N767&lt;Datenblatt!$T$7),0,IF(AND(Übersicht!$C767=11,Datenblatt!N767&lt;Datenblatt!$T$8),0,IF(AND($C767=13,Datenblatt!N767&gt;Datenblatt!$S$3),100,IF(AND($C767=14,Datenblatt!N767&gt;Datenblatt!$S$4),100,IF(AND($C767=15,Datenblatt!N767&gt;Datenblatt!$S$5),100,IF(AND($C767=16,Datenblatt!N767&gt;Datenblatt!$S$6),100,IF(AND($C767=12,Datenblatt!N767&gt;Datenblatt!$S$7),100,IF(AND($C767=11,Datenblatt!N767&gt;Datenblatt!$S$8),100,IF(Übersicht!$C767=13,Datenblatt!$B$11*Datenblatt!N767^3+Datenblatt!$C$11*Datenblatt!N767^2+Datenblatt!$D$11*Datenblatt!N767+Datenblatt!$E$11,IF(Übersicht!$C767=14,Datenblatt!$B$12*Datenblatt!N767^3+Datenblatt!$C$12*Datenblatt!N767^2+Datenblatt!$D$12*Datenblatt!N767+Datenblatt!$E$12,IF(Übersicht!$C767=15,Datenblatt!$B$13*Datenblatt!N767^3+Datenblatt!$C$13*Datenblatt!N767^2+Datenblatt!$D$13*Datenblatt!N767+Datenblatt!$E$13,IF(Übersicht!$C767=16,Datenblatt!$B$14*Datenblatt!N767^3+Datenblatt!$C$14*Datenblatt!N767^2+Datenblatt!$D$14*Datenblatt!N767+Datenblatt!$E$14,IF(Übersicht!$C767=12,Datenblatt!$B$15*Datenblatt!N767^3+Datenblatt!$C$15*Datenblatt!N767^2+Datenblatt!$D$15*Datenblatt!N767+Datenblatt!$E$15,IF(Übersicht!$C767=11,Datenblatt!$B$16*Datenblatt!N767^3+Datenblatt!$C$16*Datenblatt!N767^2+Datenblatt!$D$16*Datenblatt!N767+Datenblatt!$E$16,0))))))))))))))))))</f>
        <v>#DIV/0!</v>
      </c>
      <c r="L767">
        <f>IF(AND($C767=13,G767&lt;Datenblatt!$V$3),0,IF(AND($C767=14,G767&lt;Datenblatt!$V$4),0,IF(AND($C767=15,G767&lt;Datenblatt!$V$5),0,IF(AND($C767=16,G767&lt;Datenblatt!$V$6),0,IF(AND($C767=12,G767&lt;Datenblatt!$V$7),0,IF(AND($C767=11,G767&lt;Datenblatt!$V$8),0,IF(AND($C767=13,G767&gt;Datenblatt!$U$3),100,IF(AND($C767=14,G767&gt;Datenblatt!$U$4),100,IF(AND($C767=15,G767&gt;Datenblatt!$U$5),100,IF(AND($C767=16,G767&gt;Datenblatt!$U$6),100,IF(AND($C767=12,G767&gt;Datenblatt!$U$7),100,IF(AND($C767=11,G767&gt;Datenblatt!$U$8),100,IF($C767=13,(Datenblatt!$B$19*Übersicht!G767^3)+(Datenblatt!$C$19*Übersicht!G767^2)+(Datenblatt!$D$19*Übersicht!G767)+Datenblatt!$E$19,IF($C767=14,(Datenblatt!$B$20*Übersicht!G767^3)+(Datenblatt!$C$20*Übersicht!G767^2)+(Datenblatt!$D$20*Übersicht!G767)+Datenblatt!$E$20,IF($C767=15,(Datenblatt!$B$21*Übersicht!G767^3)+(Datenblatt!$C$21*Übersicht!G767^2)+(Datenblatt!$D$21*Übersicht!G767)+Datenblatt!$E$21,IF($C767=16,(Datenblatt!$B$22*Übersicht!G767^3)+(Datenblatt!$C$22*Übersicht!G767^2)+(Datenblatt!$D$22*Übersicht!G767)+Datenblatt!$E$22,IF($C767=12,(Datenblatt!$B$23*Übersicht!G767^3)+(Datenblatt!$C$23*Übersicht!G767^2)+(Datenblatt!$D$23*Übersicht!G767)+Datenblatt!$E$23,IF($C767=11,(Datenblatt!$B$24*Übersicht!G767^3)+(Datenblatt!$C$24*Übersicht!G767^2)+(Datenblatt!$D$24*Übersicht!G767)+Datenblatt!$E$24,0))))))))))))))))))</f>
        <v>0</v>
      </c>
      <c r="M767">
        <f>IF(AND(H767="",C767=11),Datenblatt!$I$26,IF(AND(H767="",C767=12),Datenblatt!$I$26,IF(AND(H767="",C767=16),Datenblatt!$I$27,IF(AND(H767="",C767=15),Datenblatt!$I$26,IF(AND(H767="",C767=14),Datenblatt!$I$26,IF(AND(H767="",C767=13),Datenblatt!$I$26,IF(AND($C767=13,H767&gt;Datenblatt!$X$3),0,IF(AND($C767=14,H767&gt;Datenblatt!$X$4),0,IF(AND($C767=15,H767&gt;Datenblatt!$X$5),0,IF(AND($C767=16,H767&gt;Datenblatt!$X$6),0,IF(AND($C767=12,H767&gt;Datenblatt!$X$7),0,IF(AND($C767=11,H767&gt;Datenblatt!$X$8),0,IF(AND($C767=13,H767&lt;Datenblatt!$W$3),100,IF(AND($C767=14,H767&lt;Datenblatt!$W$4),100,IF(AND($C767=15,H767&lt;Datenblatt!$W$5),100,IF(AND($C767=16,H767&lt;Datenblatt!$W$6),100,IF(AND($C767=12,H767&lt;Datenblatt!$W$7),100,IF(AND($C767=11,H767&lt;Datenblatt!$W$8),100,IF($C767=13,(Datenblatt!$B$27*Übersicht!H767^3)+(Datenblatt!$C$27*Übersicht!H767^2)+(Datenblatt!$D$27*Übersicht!H767)+Datenblatt!$E$27,IF($C767=14,(Datenblatt!$B$28*Übersicht!H767^3)+(Datenblatt!$C$28*Übersicht!H767^2)+(Datenblatt!$D$28*Übersicht!H767)+Datenblatt!$E$28,IF($C767=15,(Datenblatt!$B$29*Übersicht!H767^3)+(Datenblatt!$C$29*Übersicht!H767^2)+(Datenblatt!$D$29*Übersicht!H767)+Datenblatt!$E$29,IF($C767=16,(Datenblatt!$B$30*Übersicht!H767^3)+(Datenblatt!$C$30*Übersicht!H767^2)+(Datenblatt!$D$30*Übersicht!H767)+Datenblatt!$E$30,IF($C767=12,(Datenblatt!$B$31*Übersicht!H767^3)+(Datenblatt!$C$31*Übersicht!H767^2)+(Datenblatt!$D$31*Übersicht!H767)+Datenblatt!$E$31,IF($C767=11,(Datenblatt!$B$32*Übersicht!H767^3)+(Datenblatt!$C$32*Übersicht!H767^2)+(Datenblatt!$D$32*Übersicht!H767)+Datenblatt!$E$32,0))))))))))))))))))))))))</f>
        <v>0</v>
      </c>
      <c r="N767">
        <f>IF(AND(H767="",C767=11),Datenblatt!$I$29,IF(AND(H767="",C767=12),Datenblatt!$I$29,IF(AND(H767="",C767=16),Datenblatt!$I$29,IF(AND(H767="",C767=15),Datenblatt!$I$29,IF(AND(H767="",C767=14),Datenblatt!$I$29,IF(AND(H767="",C767=13),Datenblatt!$I$29,IF(AND($C767=13,H767&gt;Datenblatt!$X$3),0,IF(AND($C767=14,H767&gt;Datenblatt!$X$4),0,IF(AND($C767=15,H767&gt;Datenblatt!$X$5),0,IF(AND($C767=16,H767&gt;Datenblatt!$X$6),0,IF(AND($C767=12,H767&gt;Datenblatt!$X$7),0,IF(AND($C767=11,H767&gt;Datenblatt!$X$8),0,IF(AND($C767=13,H767&lt;Datenblatt!$W$3),100,IF(AND($C767=14,H767&lt;Datenblatt!$W$4),100,IF(AND($C767=15,H767&lt;Datenblatt!$W$5),100,IF(AND($C767=16,H767&lt;Datenblatt!$W$6),100,IF(AND($C767=12,H767&lt;Datenblatt!$W$7),100,IF(AND($C767=11,H767&lt;Datenblatt!$W$8),100,IF($C767=13,(Datenblatt!$B$27*Übersicht!H767^3)+(Datenblatt!$C$27*Übersicht!H767^2)+(Datenblatt!$D$27*Übersicht!H767)+Datenblatt!$E$27,IF($C767=14,(Datenblatt!$B$28*Übersicht!H767^3)+(Datenblatt!$C$28*Übersicht!H767^2)+(Datenblatt!$D$28*Übersicht!H767)+Datenblatt!$E$28,IF($C767=15,(Datenblatt!$B$29*Übersicht!H767^3)+(Datenblatt!$C$29*Übersicht!H767^2)+(Datenblatt!$D$29*Übersicht!H767)+Datenblatt!$E$29,IF($C767=16,(Datenblatt!$B$30*Übersicht!H767^3)+(Datenblatt!$C$30*Übersicht!H767^2)+(Datenblatt!$D$30*Übersicht!H767)+Datenblatt!$E$30,IF($C767=12,(Datenblatt!$B$31*Übersicht!H767^3)+(Datenblatt!$C$31*Übersicht!H767^2)+(Datenblatt!$D$31*Übersicht!H767)+Datenblatt!$E$31,IF($C767=11,(Datenblatt!$B$32*Übersicht!H767^3)+(Datenblatt!$C$32*Übersicht!H767^2)+(Datenblatt!$D$32*Übersicht!H767)+Datenblatt!$E$32,0))))))))))))))))))))))))</f>
        <v>0</v>
      </c>
      <c r="O767" s="2" t="e">
        <f t="shared" si="44"/>
        <v>#DIV/0!</v>
      </c>
      <c r="P767" s="2" t="e">
        <f t="shared" si="45"/>
        <v>#DIV/0!</v>
      </c>
      <c r="R767" s="2"/>
      <c r="S767" s="2">
        <f>Datenblatt!$I$10</f>
        <v>62.816491055091916</v>
      </c>
      <c r="T767" s="2">
        <f>Datenblatt!$I$18</f>
        <v>62.379148900450787</v>
      </c>
      <c r="U767" s="2">
        <f>Datenblatt!$I$26</f>
        <v>55.885385458572635</v>
      </c>
      <c r="V767" s="2">
        <f>Datenblatt!$I$34</f>
        <v>60.727085155488531</v>
      </c>
      <c r="W767" s="7" t="e">
        <f t="shared" si="46"/>
        <v>#DIV/0!</v>
      </c>
      <c r="Y767" s="2">
        <f>Datenblatt!$I$5</f>
        <v>73.48733784597421</v>
      </c>
      <c r="Z767">
        <f>Datenblatt!$I$13</f>
        <v>79.926562848016317</v>
      </c>
      <c r="AA767">
        <f>Datenblatt!$I$21</f>
        <v>79.953620531215734</v>
      </c>
      <c r="AB767">
        <f>Datenblatt!$I$29</f>
        <v>70.851454876954847</v>
      </c>
      <c r="AC767">
        <f>Datenblatt!$I$37</f>
        <v>75.813025407742586</v>
      </c>
      <c r="AD767" s="7" t="e">
        <f t="shared" si="47"/>
        <v>#DIV/0!</v>
      </c>
    </row>
    <row r="768" spans="10:30" ht="19" x14ac:dyDescent="0.25">
      <c r="J768" s="3" t="e">
        <f>IF(AND($C768=13,Datenblatt!M768&lt;Datenblatt!$R$3),0,IF(AND($C768=14,Datenblatt!M768&lt;Datenblatt!$R$4),0,IF(AND($C768=15,Datenblatt!M768&lt;Datenblatt!$R$5),0,IF(AND($C768=16,Datenblatt!M768&lt;Datenblatt!$R$6),0,IF(AND($C768=12,Datenblatt!M768&lt;Datenblatt!$R$7),0,IF(AND($C768=11,Datenblatt!M768&lt;Datenblatt!$R$8),0,IF(AND($C768=13,Datenblatt!M768&gt;Datenblatt!$Q$3),100,IF(AND($C768=14,Datenblatt!M768&gt;Datenblatt!$Q$4),100,IF(AND($C768=15,Datenblatt!M768&gt;Datenblatt!$Q$5),100,IF(AND($C768=16,Datenblatt!M768&gt;Datenblatt!$Q$6),100,IF(AND($C768=12,Datenblatt!M768&gt;Datenblatt!$Q$7),100,IF(AND($C768=11,Datenblatt!M768&gt;Datenblatt!$Q$8),100,IF(Übersicht!$C768=13,Datenblatt!$B$3*Datenblatt!M768^3+Datenblatt!$C$3*Datenblatt!M768^2+Datenblatt!$D$3*Datenblatt!M768+Datenblatt!$E$3,IF(Übersicht!$C768=14,Datenblatt!$B$4*Datenblatt!M768^3+Datenblatt!$C$4*Datenblatt!M768^2+Datenblatt!$D$4*Datenblatt!M768+Datenblatt!$E$4,IF(Übersicht!$C768=15,Datenblatt!$B$5*Datenblatt!M768^3+Datenblatt!$C$5*Datenblatt!M768^2+Datenblatt!$D$5*Datenblatt!M768+Datenblatt!$E$5,IF(Übersicht!$C768=16,Datenblatt!$B$6*Datenblatt!M768^3+Datenblatt!$C$6*Datenblatt!M768^2+Datenblatt!$D$6*Datenblatt!M768+Datenblatt!$E$6,IF(Übersicht!$C768=12,Datenblatt!$B$7*Datenblatt!M768^3+Datenblatt!$C$7*Datenblatt!M768^2+Datenblatt!$D$7*Datenblatt!M768+Datenblatt!$E$7,IF(Übersicht!$C768=11,Datenblatt!$B$8*Datenblatt!M768^3+Datenblatt!$C$8*Datenblatt!M768^2+Datenblatt!$D$8*Datenblatt!M768+Datenblatt!$E$8,0))))))))))))))))))</f>
        <v>#DIV/0!</v>
      </c>
      <c r="K768" t="e">
        <f>IF(AND(Übersicht!$C768=13,Datenblatt!N768&lt;Datenblatt!$T$3),0,IF(AND(Übersicht!$C768=14,Datenblatt!N768&lt;Datenblatt!$T$4),0,IF(AND(Übersicht!$C768=15,Datenblatt!N768&lt;Datenblatt!$T$5),0,IF(AND(Übersicht!$C768=16,Datenblatt!N768&lt;Datenblatt!$T$6),0,IF(AND(Übersicht!$C768=12,Datenblatt!N768&lt;Datenblatt!$T$7),0,IF(AND(Übersicht!$C768=11,Datenblatt!N768&lt;Datenblatt!$T$8),0,IF(AND($C768=13,Datenblatt!N768&gt;Datenblatt!$S$3),100,IF(AND($C768=14,Datenblatt!N768&gt;Datenblatt!$S$4),100,IF(AND($C768=15,Datenblatt!N768&gt;Datenblatt!$S$5),100,IF(AND($C768=16,Datenblatt!N768&gt;Datenblatt!$S$6),100,IF(AND($C768=12,Datenblatt!N768&gt;Datenblatt!$S$7),100,IF(AND($C768=11,Datenblatt!N768&gt;Datenblatt!$S$8),100,IF(Übersicht!$C768=13,Datenblatt!$B$11*Datenblatt!N768^3+Datenblatt!$C$11*Datenblatt!N768^2+Datenblatt!$D$11*Datenblatt!N768+Datenblatt!$E$11,IF(Übersicht!$C768=14,Datenblatt!$B$12*Datenblatt!N768^3+Datenblatt!$C$12*Datenblatt!N768^2+Datenblatt!$D$12*Datenblatt!N768+Datenblatt!$E$12,IF(Übersicht!$C768=15,Datenblatt!$B$13*Datenblatt!N768^3+Datenblatt!$C$13*Datenblatt!N768^2+Datenblatt!$D$13*Datenblatt!N768+Datenblatt!$E$13,IF(Übersicht!$C768=16,Datenblatt!$B$14*Datenblatt!N768^3+Datenblatt!$C$14*Datenblatt!N768^2+Datenblatt!$D$14*Datenblatt!N768+Datenblatt!$E$14,IF(Übersicht!$C768=12,Datenblatt!$B$15*Datenblatt!N768^3+Datenblatt!$C$15*Datenblatt!N768^2+Datenblatt!$D$15*Datenblatt!N768+Datenblatt!$E$15,IF(Übersicht!$C768=11,Datenblatt!$B$16*Datenblatt!N768^3+Datenblatt!$C$16*Datenblatt!N768^2+Datenblatt!$D$16*Datenblatt!N768+Datenblatt!$E$16,0))))))))))))))))))</f>
        <v>#DIV/0!</v>
      </c>
      <c r="L768">
        <f>IF(AND($C768=13,G768&lt;Datenblatt!$V$3),0,IF(AND($C768=14,G768&lt;Datenblatt!$V$4),0,IF(AND($C768=15,G768&lt;Datenblatt!$V$5),0,IF(AND($C768=16,G768&lt;Datenblatt!$V$6),0,IF(AND($C768=12,G768&lt;Datenblatt!$V$7),0,IF(AND($C768=11,G768&lt;Datenblatt!$V$8),0,IF(AND($C768=13,G768&gt;Datenblatt!$U$3),100,IF(AND($C768=14,G768&gt;Datenblatt!$U$4),100,IF(AND($C768=15,G768&gt;Datenblatt!$U$5),100,IF(AND($C768=16,G768&gt;Datenblatt!$U$6),100,IF(AND($C768=12,G768&gt;Datenblatt!$U$7),100,IF(AND($C768=11,G768&gt;Datenblatt!$U$8),100,IF($C768=13,(Datenblatt!$B$19*Übersicht!G768^3)+(Datenblatt!$C$19*Übersicht!G768^2)+(Datenblatt!$D$19*Übersicht!G768)+Datenblatt!$E$19,IF($C768=14,(Datenblatt!$B$20*Übersicht!G768^3)+(Datenblatt!$C$20*Übersicht!G768^2)+(Datenblatt!$D$20*Übersicht!G768)+Datenblatt!$E$20,IF($C768=15,(Datenblatt!$B$21*Übersicht!G768^3)+(Datenblatt!$C$21*Übersicht!G768^2)+(Datenblatt!$D$21*Übersicht!G768)+Datenblatt!$E$21,IF($C768=16,(Datenblatt!$B$22*Übersicht!G768^3)+(Datenblatt!$C$22*Übersicht!G768^2)+(Datenblatt!$D$22*Übersicht!G768)+Datenblatt!$E$22,IF($C768=12,(Datenblatt!$B$23*Übersicht!G768^3)+(Datenblatt!$C$23*Übersicht!G768^2)+(Datenblatt!$D$23*Übersicht!G768)+Datenblatt!$E$23,IF($C768=11,(Datenblatt!$B$24*Übersicht!G768^3)+(Datenblatt!$C$24*Übersicht!G768^2)+(Datenblatt!$D$24*Übersicht!G768)+Datenblatt!$E$24,0))))))))))))))))))</f>
        <v>0</v>
      </c>
      <c r="M768">
        <f>IF(AND(H768="",C768=11),Datenblatt!$I$26,IF(AND(H768="",C768=12),Datenblatt!$I$26,IF(AND(H768="",C768=16),Datenblatt!$I$27,IF(AND(H768="",C768=15),Datenblatt!$I$26,IF(AND(H768="",C768=14),Datenblatt!$I$26,IF(AND(H768="",C768=13),Datenblatt!$I$26,IF(AND($C768=13,H768&gt;Datenblatt!$X$3),0,IF(AND($C768=14,H768&gt;Datenblatt!$X$4),0,IF(AND($C768=15,H768&gt;Datenblatt!$X$5),0,IF(AND($C768=16,H768&gt;Datenblatt!$X$6),0,IF(AND($C768=12,H768&gt;Datenblatt!$X$7),0,IF(AND($C768=11,H768&gt;Datenblatt!$X$8),0,IF(AND($C768=13,H768&lt;Datenblatt!$W$3),100,IF(AND($C768=14,H768&lt;Datenblatt!$W$4),100,IF(AND($C768=15,H768&lt;Datenblatt!$W$5),100,IF(AND($C768=16,H768&lt;Datenblatt!$W$6),100,IF(AND($C768=12,H768&lt;Datenblatt!$W$7),100,IF(AND($C768=11,H768&lt;Datenblatt!$W$8),100,IF($C768=13,(Datenblatt!$B$27*Übersicht!H768^3)+(Datenblatt!$C$27*Übersicht!H768^2)+(Datenblatt!$D$27*Übersicht!H768)+Datenblatt!$E$27,IF($C768=14,(Datenblatt!$B$28*Übersicht!H768^3)+(Datenblatt!$C$28*Übersicht!H768^2)+(Datenblatt!$D$28*Übersicht!H768)+Datenblatt!$E$28,IF($C768=15,(Datenblatt!$B$29*Übersicht!H768^3)+(Datenblatt!$C$29*Übersicht!H768^2)+(Datenblatt!$D$29*Übersicht!H768)+Datenblatt!$E$29,IF($C768=16,(Datenblatt!$B$30*Übersicht!H768^3)+(Datenblatt!$C$30*Übersicht!H768^2)+(Datenblatt!$D$30*Übersicht!H768)+Datenblatt!$E$30,IF($C768=12,(Datenblatt!$B$31*Übersicht!H768^3)+(Datenblatt!$C$31*Übersicht!H768^2)+(Datenblatt!$D$31*Übersicht!H768)+Datenblatt!$E$31,IF($C768=11,(Datenblatt!$B$32*Übersicht!H768^3)+(Datenblatt!$C$32*Übersicht!H768^2)+(Datenblatt!$D$32*Übersicht!H768)+Datenblatt!$E$32,0))))))))))))))))))))))))</f>
        <v>0</v>
      </c>
      <c r="N768">
        <f>IF(AND(H768="",C768=11),Datenblatt!$I$29,IF(AND(H768="",C768=12),Datenblatt!$I$29,IF(AND(H768="",C768=16),Datenblatt!$I$29,IF(AND(H768="",C768=15),Datenblatt!$I$29,IF(AND(H768="",C768=14),Datenblatt!$I$29,IF(AND(H768="",C768=13),Datenblatt!$I$29,IF(AND($C768=13,H768&gt;Datenblatt!$X$3),0,IF(AND($C768=14,H768&gt;Datenblatt!$X$4),0,IF(AND($C768=15,H768&gt;Datenblatt!$X$5),0,IF(AND($C768=16,H768&gt;Datenblatt!$X$6),0,IF(AND($C768=12,H768&gt;Datenblatt!$X$7),0,IF(AND($C768=11,H768&gt;Datenblatt!$X$8),0,IF(AND($C768=13,H768&lt;Datenblatt!$W$3),100,IF(AND($C768=14,H768&lt;Datenblatt!$W$4),100,IF(AND($C768=15,H768&lt;Datenblatt!$W$5),100,IF(AND($C768=16,H768&lt;Datenblatt!$W$6),100,IF(AND($C768=12,H768&lt;Datenblatt!$W$7),100,IF(AND($C768=11,H768&lt;Datenblatt!$W$8),100,IF($C768=13,(Datenblatt!$B$27*Übersicht!H768^3)+(Datenblatt!$C$27*Übersicht!H768^2)+(Datenblatt!$D$27*Übersicht!H768)+Datenblatt!$E$27,IF($C768=14,(Datenblatt!$B$28*Übersicht!H768^3)+(Datenblatt!$C$28*Übersicht!H768^2)+(Datenblatt!$D$28*Übersicht!H768)+Datenblatt!$E$28,IF($C768=15,(Datenblatt!$B$29*Übersicht!H768^3)+(Datenblatt!$C$29*Übersicht!H768^2)+(Datenblatt!$D$29*Übersicht!H768)+Datenblatt!$E$29,IF($C768=16,(Datenblatt!$B$30*Übersicht!H768^3)+(Datenblatt!$C$30*Übersicht!H768^2)+(Datenblatt!$D$30*Übersicht!H768)+Datenblatt!$E$30,IF($C768=12,(Datenblatt!$B$31*Übersicht!H768^3)+(Datenblatt!$C$31*Übersicht!H768^2)+(Datenblatt!$D$31*Übersicht!H768)+Datenblatt!$E$31,IF($C768=11,(Datenblatt!$B$32*Übersicht!H768^3)+(Datenblatt!$C$32*Übersicht!H768^2)+(Datenblatt!$D$32*Übersicht!H768)+Datenblatt!$E$32,0))))))))))))))))))))))))</f>
        <v>0</v>
      </c>
      <c r="O768" s="2" t="e">
        <f t="shared" si="44"/>
        <v>#DIV/0!</v>
      </c>
      <c r="P768" s="2" t="e">
        <f t="shared" si="45"/>
        <v>#DIV/0!</v>
      </c>
      <c r="R768" s="2"/>
      <c r="S768" s="2">
        <f>Datenblatt!$I$10</f>
        <v>62.816491055091916</v>
      </c>
      <c r="T768" s="2">
        <f>Datenblatt!$I$18</f>
        <v>62.379148900450787</v>
      </c>
      <c r="U768" s="2">
        <f>Datenblatt!$I$26</f>
        <v>55.885385458572635</v>
      </c>
      <c r="V768" s="2">
        <f>Datenblatt!$I$34</f>
        <v>60.727085155488531</v>
      </c>
      <c r="W768" s="7" t="e">
        <f t="shared" si="46"/>
        <v>#DIV/0!</v>
      </c>
      <c r="Y768" s="2">
        <f>Datenblatt!$I$5</f>
        <v>73.48733784597421</v>
      </c>
      <c r="Z768">
        <f>Datenblatt!$I$13</f>
        <v>79.926562848016317</v>
      </c>
      <c r="AA768">
        <f>Datenblatt!$I$21</f>
        <v>79.953620531215734</v>
      </c>
      <c r="AB768">
        <f>Datenblatt!$I$29</f>
        <v>70.851454876954847</v>
      </c>
      <c r="AC768">
        <f>Datenblatt!$I$37</f>
        <v>75.813025407742586</v>
      </c>
      <c r="AD768" s="7" t="e">
        <f t="shared" si="47"/>
        <v>#DIV/0!</v>
      </c>
    </row>
    <row r="769" spans="10:30" ht="19" x14ac:dyDescent="0.25">
      <c r="J769" s="3" t="e">
        <f>IF(AND($C769=13,Datenblatt!M769&lt;Datenblatt!$R$3),0,IF(AND($C769=14,Datenblatt!M769&lt;Datenblatt!$R$4),0,IF(AND($C769=15,Datenblatt!M769&lt;Datenblatt!$R$5),0,IF(AND($C769=16,Datenblatt!M769&lt;Datenblatt!$R$6),0,IF(AND($C769=12,Datenblatt!M769&lt;Datenblatt!$R$7),0,IF(AND($C769=11,Datenblatt!M769&lt;Datenblatt!$R$8),0,IF(AND($C769=13,Datenblatt!M769&gt;Datenblatt!$Q$3),100,IF(AND($C769=14,Datenblatt!M769&gt;Datenblatt!$Q$4),100,IF(AND($C769=15,Datenblatt!M769&gt;Datenblatt!$Q$5),100,IF(AND($C769=16,Datenblatt!M769&gt;Datenblatt!$Q$6),100,IF(AND($C769=12,Datenblatt!M769&gt;Datenblatt!$Q$7),100,IF(AND($C769=11,Datenblatt!M769&gt;Datenblatt!$Q$8),100,IF(Übersicht!$C769=13,Datenblatt!$B$3*Datenblatt!M769^3+Datenblatt!$C$3*Datenblatt!M769^2+Datenblatt!$D$3*Datenblatt!M769+Datenblatt!$E$3,IF(Übersicht!$C769=14,Datenblatt!$B$4*Datenblatt!M769^3+Datenblatt!$C$4*Datenblatt!M769^2+Datenblatt!$D$4*Datenblatt!M769+Datenblatt!$E$4,IF(Übersicht!$C769=15,Datenblatt!$B$5*Datenblatt!M769^3+Datenblatt!$C$5*Datenblatt!M769^2+Datenblatt!$D$5*Datenblatt!M769+Datenblatt!$E$5,IF(Übersicht!$C769=16,Datenblatt!$B$6*Datenblatt!M769^3+Datenblatt!$C$6*Datenblatt!M769^2+Datenblatt!$D$6*Datenblatt!M769+Datenblatt!$E$6,IF(Übersicht!$C769=12,Datenblatt!$B$7*Datenblatt!M769^3+Datenblatt!$C$7*Datenblatt!M769^2+Datenblatt!$D$7*Datenblatt!M769+Datenblatt!$E$7,IF(Übersicht!$C769=11,Datenblatt!$B$8*Datenblatt!M769^3+Datenblatt!$C$8*Datenblatt!M769^2+Datenblatt!$D$8*Datenblatt!M769+Datenblatt!$E$8,0))))))))))))))))))</f>
        <v>#DIV/0!</v>
      </c>
      <c r="K769" t="e">
        <f>IF(AND(Übersicht!$C769=13,Datenblatt!N769&lt;Datenblatt!$T$3),0,IF(AND(Übersicht!$C769=14,Datenblatt!N769&lt;Datenblatt!$T$4),0,IF(AND(Übersicht!$C769=15,Datenblatt!N769&lt;Datenblatt!$T$5),0,IF(AND(Übersicht!$C769=16,Datenblatt!N769&lt;Datenblatt!$T$6),0,IF(AND(Übersicht!$C769=12,Datenblatt!N769&lt;Datenblatt!$T$7),0,IF(AND(Übersicht!$C769=11,Datenblatt!N769&lt;Datenblatt!$T$8),0,IF(AND($C769=13,Datenblatt!N769&gt;Datenblatt!$S$3),100,IF(AND($C769=14,Datenblatt!N769&gt;Datenblatt!$S$4),100,IF(AND($C769=15,Datenblatt!N769&gt;Datenblatt!$S$5),100,IF(AND($C769=16,Datenblatt!N769&gt;Datenblatt!$S$6),100,IF(AND($C769=12,Datenblatt!N769&gt;Datenblatt!$S$7),100,IF(AND($C769=11,Datenblatt!N769&gt;Datenblatt!$S$8),100,IF(Übersicht!$C769=13,Datenblatt!$B$11*Datenblatt!N769^3+Datenblatt!$C$11*Datenblatt!N769^2+Datenblatt!$D$11*Datenblatt!N769+Datenblatt!$E$11,IF(Übersicht!$C769=14,Datenblatt!$B$12*Datenblatt!N769^3+Datenblatt!$C$12*Datenblatt!N769^2+Datenblatt!$D$12*Datenblatt!N769+Datenblatt!$E$12,IF(Übersicht!$C769=15,Datenblatt!$B$13*Datenblatt!N769^3+Datenblatt!$C$13*Datenblatt!N769^2+Datenblatt!$D$13*Datenblatt!N769+Datenblatt!$E$13,IF(Übersicht!$C769=16,Datenblatt!$B$14*Datenblatt!N769^3+Datenblatt!$C$14*Datenblatt!N769^2+Datenblatt!$D$14*Datenblatt!N769+Datenblatt!$E$14,IF(Übersicht!$C769=12,Datenblatt!$B$15*Datenblatt!N769^3+Datenblatt!$C$15*Datenblatt!N769^2+Datenblatt!$D$15*Datenblatt!N769+Datenblatt!$E$15,IF(Übersicht!$C769=11,Datenblatt!$B$16*Datenblatt!N769^3+Datenblatt!$C$16*Datenblatt!N769^2+Datenblatt!$D$16*Datenblatt!N769+Datenblatt!$E$16,0))))))))))))))))))</f>
        <v>#DIV/0!</v>
      </c>
      <c r="L769">
        <f>IF(AND($C769=13,G769&lt;Datenblatt!$V$3),0,IF(AND($C769=14,G769&lt;Datenblatt!$V$4),0,IF(AND($C769=15,G769&lt;Datenblatt!$V$5),0,IF(AND($C769=16,G769&lt;Datenblatt!$V$6),0,IF(AND($C769=12,G769&lt;Datenblatt!$V$7),0,IF(AND($C769=11,G769&lt;Datenblatt!$V$8),0,IF(AND($C769=13,G769&gt;Datenblatt!$U$3),100,IF(AND($C769=14,G769&gt;Datenblatt!$U$4),100,IF(AND($C769=15,G769&gt;Datenblatt!$U$5),100,IF(AND($C769=16,G769&gt;Datenblatt!$U$6),100,IF(AND($C769=12,G769&gt;Datenblatt!$U$7),100,IF(AND($C769=11,G769&gt;Datenblatt!$U$8),100,IF($C769=13,(Datenblatt!$B$19*Übersicht!G769^3)+(Datenblatt!$C$19*Übersicht!G769^2)+(Datenblatt!$D$19*Übersicht!G769)+Datenblatt!$E$19,IF($C769=14,(Datenblatt!$B$20*Übersicht!G769^3)+(Datenblatt!$C$20*Übersicht!G769^2)+(Datenblatt!$D$20*Übersicht!G769)+Datenblatt!$E$20,IF($C769=15,(Datenblatt!$B$21*Übersicht!G769^3)+(Datenblatt!$C$21*Übersicht!G769^2)+(Datenblatt!$D$21*Übersicht!G769)+Datenblatt!$E$21,IF($C769=16,(Datenblatt!$B$22*Übersicht!G769^3)+(Datenblatt!$C$22*Übersicht!G769^2)+(Datenblatt!$D$22*Übersicht!G769)+Datenblatt!$E$22,IF($C769=12,(Datenblatt!$B$23*Übersicht!G769^3)+(Datenblatt!$C$23*Übersicht!G769^2)+(Datenblatt!$D$23*Übersicht!G769)+Datenblatt!$E$23,IF($C769=11,(Datenblatt!$B$24*Übersicht!G769^3)+(Datenblatt!$C$24*Übersicht!G769^2)+(Datenblatt!$D$24*Übersicht!G769)+Datenblatt!$E$24,0))))))))))))))))))</f>
        <v>0</v>
      </c>
      <c r="M769">
        <f>IF(AND(H769="",C769=11),Datenblatt!$I$26,IF(AND(H769="",C769=12),Datenblatt!$I$26,IF(AND(H769="",C769=16),Datenblatt!$I$27,IF(AND(H769="",C769=15),Datenblatt!$I$26,IF(AND(H769="",C769=14),Datenblatt!$I$26,IF(AND(H769="",C769=13),Datenblatt!$I$26,IF(AND($C769=13,H769&gt;Datenblatt!$X$3),0,IF(AND($C769=14,H769&gt;Datenblatt!$X$4),0,IF(AND($C769=15,H769&gt;Datenblatt!$X$5),0,IF(AND($C769=16,H769&gt;Datenblatt!$X$6),0,IF(AND($C769=12,H769&gt;Datenblatt!$X$7),0,IF(AND($C769=11,H769&gt;Datenblatt!$X$8),0,IF(AND($C769=13,H769&lt;Datenblatt!$W$3),100,IF(AND($C769=14,H769&lt;Datenblatt!$W$4),100,IF(AND($C769=15,H769&lt;Datenblatt!$W$5),100,IF(AND($C769=16,H769&lt;Datenblatt!$W$6),100,IF(AND($C769=12,H769&lt;Datenblatt!$W$7),100,IF(AND($C769=11,H769&lt;Datenblatt!$W$8),100,IF($C769=13,(Datenblatt!$B$27*Übersicht!H769^3)+(Datenblatt!$C$27*Übersicht!H769^2)+(Datenblatt!$D$27*Übersicht!H769)+Datenblatt!$E$27,IF($C769=14,(Datenblatt!$B$28*Übersicht!H769^3)+(Datenblatt!$C$28*Übersicht!H769^2)+(Datenblatt!$D$28*Übersicht!H769)+Datenblatt!$E$28,IF($C769=15,(Datenblatt!$B$29*Übersicht!H769^3)+(Datenblatt!$C$29*Übersicht!H769^2)+(Datenblatt!$D$29*Übersicht!H769)+Datenblatt!$E$29,IF($C769=16,(Datenblatt!$B$30*Übersicht!H769^3)+(Datenblatt!$C$30*Übersicht!H769^2)+(Datenblatt!$D$30*Übersicht!H769)+Datenblatt!$E$30,IF($C769=12,(Datenblatt!$B$31*Übersicht!H769^3)+(Datenblatt!$C$31*Übersicht!H769^2)+(Datenblatt!$D$31*Übersicht!H769)+Datenblatt!$E$31,IF($C769=11,(Datenblatt!$B$32*Übersicht!H769^3)+(Datenblatt!$C$32*Übersicht!H769^2)+(Datenblatt!$D$32*Übersicht!H769)+Datenblatt!$E$32,0))))))))))))))))))))))))</f>
        <v>0</v>
      </c>
      <c r="N769">
        <f>IF(AND(H769="",C769=11),Datenblatt!$I$29,IF(AND(H769="",C769=12),Datenblatt!$I$29,IF(AND(H769="",C769=16),Datenblatt!$I$29,IF(AND(H769="",C769=15),Datenblatt!$I$29,IF(AND(H769="",C769=14),Datenblatt!$I$29,IF(AND(H769="",C769=13),Datenblatt!$I$29,IF(AND($C769=13,H769&gt;Datenblatt!$X$3),0,IF(AND($C769=14,H769&gt;Datenblatt!$X$4),0,IF(AND($C769=15,H769&gt;Datenblatt!$X$5),0,IF(AND($C769=16,H769&gt;Datenblatt!$X$6),0,IF(AND($C769=12,H769&gt;Datenblatt!$X$7),0,IF(AND($C769=11,H769&gt;Datenblatt!$X$8),0,IF(AND($C769=13,H769&lt;Datenblatt!$W$3),100,IF(AND($C769=14,H769&lt;Datenblatt!$W$4),100,IF(AND($C769=15,H769&lt;Datenblatt!$W$5),100,IF(AND($C769=16,H769&lt;Datenblatt!$W$6),100,IF(AND($C769=12,H769&lt;Datenblatt!$W$7),100,IF(AND($C769=11,H769&lt;Datenblatt!$W$8),100,IF($C769=13,(Datenblatt!$B$27*Übersicht!H769^3)+(Datenblatt!$C$27*Übersicht!H769^2)+(Datenblatt!$D$27*Übersicht!H769)+Datenblatt!$E$27,IF($C769=14,(Datenblatt!$B$28*Übersicht!H769^3)+(Datenblatt!$C$28*Übersicht!H769^2)+(Datenblatt!$D$28*Übersicht!H769)+Datenblatt!$E$28,IF($C769=15,(Datenblatt!$B$29*Übersicht!H769^3)+(Datenblatt!$C$29*Übersicht!H769^2)+(Datenblatt!$D$29*Übersicht!H769)+Datenblatt!$E$29,IF($C769=16,(Datenblatt!$B$30*Übersicht!H769^3)+(Datenblatt!$C$30*Übersicht!H769^2)+(Datenblatt!$D$30*Übersicht!H769)+Datenblatt!$E$30,IF($C769=12,(Datenblatt!$B$31*Übersicht!H769^3)+(Datenblatt!$C$31*Übersicht!H769^2)+(Datenblatt!$D$31*Übersicht!H769)+Datenblatt!$E$31,IF($C769=11,(Datenblatt!$B$32*Übersicht!H769^3)+(Datenblatt!$C$32*Übersicht!H769^2)+(Datenblatt!$D$32*Übersicht!H769)+Datenblatt!$E$32,0))))))))))))))))))))))))</f>
        <v>0</v>
      </c>
      <c r="O769" s="2" t="e">
        <f t="shared" si="44"/>
        <v>#DIV/0!</v>
      </c>
      <c r="P769" s="2" t="e">
        <f t="shared" si="45"/>
        <v>#DIV/0!</v>
      </c>
      <c r="R769" s="2"/>
      <c r="S769" s="2">
        <f>Datenblatt!$I$10</f>
        <v>62.816491055091916</v>
      </c>
      <c r="T769" s="2">
        <f>Datenblatt!$I$18</f>
        <v>62.379148900450787</v>
      </c>
      <c r="U769" s="2">
        <f>Datenblatt!$I$26</f>
        <v>55.885385458572635</v>
      </c>
      <c r="V769" s="2">
        <f>Datenblatt!$I$34</f>
        <v>60.727085155488531</v>
      </c>
      <c r="W769" s="7" t="e">
        <f t="shared" si="46"/>
        <v>#DIV/0!</v>
      </c>
      <c r="Y769" s="2">
        <f>Datenblatt!$I$5</f>
        <v>73.48733784597421</v>
      </c>
      <c r="Z769">
        <f>Datenblatt!$I$13</f>
        <v>79.926562848016317</v>
      </c>
      <c r="AA769">
        <f>Datenblatt!$I$21</f>
        <v>79.953620531215734</v>
      </c>
      <c r="AB769">
        <f>Datenblatt!$I$29</f>
        <v>70.851454876954847</v>
      </c>
      <c r="AC769">
        <f>Datenblatt!$I$37</f>
        <v>75.813025407742586</v>
      </c>
      <c r="AD769" s="7" t="e">
        <f t="shared" si="47"/>
        <v>#DIV/0!</v>
      </c>
    </row>
    <row r="770" spans="10:30" ht="19" x14ac:dyDescent="0.25">
      <c r="J770" s="3" t="e">
        <f>IF(AND($C770=13,Datenblatt!M770&lt;Datenblatt!$R$3),0,IF(AND($C770=14,Datenblatt!M770&lt;Datenblatt!$R$4),0,IF(AND($C770=15,Datenblatt!M770&lt;Datenblatt!$R$5),0,IF(AND($C770=16,Datenblatt!M770&lt;Datenblatt!$R$6),0,IF(AND($C770=12,Datenblatt!M770&lt;Datenblatt!$R$7),0,IF(AND($C770=11,Datenblatt!M770&lt;Datenblatt!$R$8),0,IF(AND($C770=13,Datenblatt!M770&gt;Datenblatt!$Q$3),100,IF(AND($C770=14,Datenblatt!M770&gt;Datenblatt!$Q$4),100,IF(AND($C770=15,Datenblatt!M770&gt;Datenblatt!$Q$5),100,IF(AND($C770=16,Datenblatt!M770&gt;Datenblatt!$Q$6),100,IF(AND($C770=12,Datenblatt!M770&gt;Datenblatt!$Q$7),100,IF(AND($C770=11,Datenblatt!M770&gt;Datenblatt!$Q$8),100,IF(Übersicht!$C770=13,Datenblatt!$B$3*Datenblatt!M770^3+Datenblatt!$C$3*Datenblatt!M770^2+Datenblatt!$D$3*Datenblatt!M770+Datenblatt!$E$3,IF(Übersicht!$C770=14,Datenblatt!$B$4*Datenblatt!M770^3+Datenblatt!$C$4*Datenblatt!M770^2+Datenblatt!$D$4*Datenblatt!M770+Datenblatt!$E$4,IF(Übersicht!$C770=15,Datenblatt!$B$5*Datenblatt!M770^3+Datenblatt!$C$5*Datenblatt!M770^2+Datenblatt!$D$5*Datenblatt!M770+Datenblatt!$E$5,IF(Übersicht!$C770=16,Datenblatt!$B$6*Datenblatt!M770^3+Datenblatt!$C$6*Datenblatt!M770^2+Datenblatt!$D$6*Datenblatt!M770+Datenblatt!$E$6,IF(Übersicht!$C770=12,Datenblatt!$B$7*Datenblatt!M770^3+Datenblatt!$C$7*Datenblatt!M770^2+Datenblatt!$D$7*Datenblatt!M770+Datenblatt!$E$7,IF(Übersicht!$C770=11,Datenblatt!$B$8*Datenblatt!M770^3+Datenblatt!$C$8*Datenblatt!M770^2+Datenblatt!$D$8*Datenblatt!M770+Datenblatt!$E$8,0))))))))))))))))))</f>
        <v>#DIV/0!</v>
      </c>
      <c r="K770" t="e">
        <f>IF(AND(Übersicht!$C770=13,Datenblatt!N770&lt;Datenblatt!$T$3),0,IF(AND(Übersicht!$C770=14,Datenblatt!N770&lt;Datenblatt!$T$4),0,IF(AND(Übersicht!$C770=15,Datenblatt!N770&lt;Datenblatt!$T$5),0,IF(AND(Übersicht!$C770=16,Datenblatt!N770&lt;Datenblatt!$T$6),0,IF(AND(Übersicht!$C770=12,Datenblatt!N770&lt;Datenblatt!$T$7),0,IF(AND(Übersicht!$C770=11,Datenblatt!N770&lt;Datenblatt!$T$8),0,IF(AND($C770=13,Datenblatt!N770&gt;Datenblatt!$S$3),100,IF(AND($C770=14,Datenblatt!N770&gt;Datenblatt!$S$4),100,IF(AND($C770=15,Datenblatt!N770&gt;Datenblatt!$S$5),100,IF(AND($C770=16,Datenblatt!N770&gt;Datenblatt!$S$6),100,IF(AND($C770=12,Datenblatt!N770&gt;Datenblatt!$S$7),100,IF(AND($C770=11,Datenblatt!N770&gt;Datenblatt!$S$8),100,IF(Übersicht!$C770=13,Datenblatt!$B$11*Datenblatt!N770^3+Datenblatt!$C$11*Datenblatt!N770^2+Datenblatt!$D$11*Datenblatt!N770+Datenblatt!$E$11,IF(Übersicht!$C770=14,Datenblatt!$B$12*Datenblatt!N770^3+Datenblatt!$C$12*Datenblatt!N770^2+Datenblatt!$D$12*Datenblatt!N770+Datenblatt!$E$12,IF(Übersicht!$C770=15,Datenblatt!$B$13*Datenblatt!N770^3+Datenblatt!$C$13*Datenblatt!N770^2+Datenblatt!$D$13*Datenblatt!N770+Datenblatt!$E$13,IF(Übersicht!$C770=16,Datenblatt!$B$14*Datenblatt!N770^3+Datenblatt!$C$14*Datenblatt!N770^2+Datenblatt!$D$14*Datenblatt!N770+Datenblatt!$E$14,IF(Übersicht!$C770=12,Datenblatt!$B$15*Datenblatt!N770^3+Datenblatt!$C$15*Datenblatt!N770^2+Datenblatt!$D$15*Datenblatt!N770+Datenblatt!$E$15,IF(Übersicht!$C770=11,Datenblatt!$B$16*Datenblatt!N770^3+Datenblatt!$C$16*Datenblatt!N770^2+Datenblatt!$D$16*Datenblatt!N770+Datenblatt!$E$16,0))))))))))))))))))</f>
        <v>#DIV/0!</v>
      </c>
      <c r="L770">
        <f>IF(AND($C770=13,G770&lt;Datenblatt!$V$3),0,IF(AND($C770=14,G770&lt;Datenblatt!$V$4),0,IF(AND($C770=15,G770&lt;Datenblatt!$V$5),0,IF(AND($C770=16,G770&lt;Datenblatt!$V$6),0,IF(AND($C770=12,G770&lt;Datenblatt!$V$7),0,IF(AND($C770=11,G770&lt;Datenblatt!$V$8),0,IF(AND($C770=13,G770&gt;Datenblatt!$U$3),100,IF(AND($C770=14,G770&gt;Datenblatt!$U$4),100,IF(AND($C770=15,G770&gt;Datenblatt!$U$5),100,IF(AND($C770=16,G770&gt;Datenblatt!$U$6),100,IF(AND($C770=12,G770&gt;Datenblatt!$U$7),100,IF(AND($C770=11,G770&gt;Datenblatt!$U$8),100,IF($C770=13,(Datenblatt!$B$19*Übersicht!G770^3)+(Datenblatt!$C$19*Übersicht!G770^2)+(Datenblatt!$D$19*Übersicht!G770)+Datenblatt!$E$19,IF($C770=14,(Datenblatt!$B$20*Übersicht!G770^3)+(Datenblatt!$C$20*Übersicht!G770^2)+(Datenblatt!$D$20*Übersicht!G770)+Datenblatt!$E$20,IF($C770=15,(Datenblatt!$B$21*Übersicht!G770^3)+(Datenblatt!$C$21*Übersicht!G770^2)+(Datenblatt!$D$21*Übersicht!G770)+Datenblatt!$E$21,IF($C770=16,(Datenblatt!$B$22*Übersicht!G770^3)+(Datenblatt!$C$22*Übersicht!G770^2)+(Datenblatt!$D$22*Übersicht!G770)+Datenblatt!$E$22,IF($C770=12,(Datenblatt!$B$23*Übersicht!G770^3)+(Datenblatt!$C$23*Übersicht!G770^2)+(Datenblatt!$D$23*Übersicht!G770)+Datenblatt!$E$23,IF($C770=11,(Datenblatt!$B$24*Übersicht!G770^3)+(Datenblatt!$C$24*Übersicht!G770^2)+(Datenblatt!$D$24*Übersicht!G770)+Datenblatt!$E$24,0))))))))))))))))))</f>
        <v>0</v>
      </c>
      <c r="M770">
        <f>IF(AND(H770="",C770=11),Datenblatt!$I$26,IF(AND(H770="",C770=12),Datenblatt!$I$26,IF(AND(H770="",C770=16),Datenblatt!$I$27,IF(AND(H770="",C770=15),Datenblatt!$I$26,IF(AND(H770="",C770=14),Datenblatt!$I$26,IF(AND(H770="",C770=13),Datenblatt!$I$26,IF(AND($C770=13,H770&gt;Datenblatt!$X$3),0,IF(AND($C770=14,H770&gt;Datenblatt!$X$4),0,IF(AND($C770=15,H770&gt;Datenblatt!$X$5),0,IF(AND($C770=16,H770&gt;Datenblatt!$X$6),0,IF(AND($C770=12,H770&gt;Datenblatt!$X$7),0,IF(AND($C770=11,H770&gt;Datenblatt!$X$8),0,IF(AND($C770=13,H770&lt;Datenblatt!$W$3),100,IF(AND($C770=14,H770&lt;Datenblatt!$W$4),100,IF(AND($C770=15,H770&lt;Datenblatt!$W$5),100,IF(AND($C770=16,H770&lt;Datenblatt!$W$6),100,IF(AND($C770=12,H770&lt;Datenblatt!$W$7),100,IF(AND($C770=11,H770&lt;Datenblatt!$W$8),100,IF($C770=13,(Datenblatt!$B$27*Übersicht!H770^3)+(Datenblatt!$C$27*Übersicht!H770^2)+(Datenblatt!$D$27*Übersicht!H770)+Datenblatt!$E$27,IF($C770=14,(Datenblatt!$B$28*Übersicht!H770^3)+(Datenblatt!$C$28*Übersicht!H770^2)+(Datenblatt!$D$28*Übersicht!H770)+Datenblatt!$E$28,IF($C770=15,(Datenblatt!$B$29*Übersicht!H770^3)+(Datenblatt!$C$29*Übersicht!H770^2)+(Datenblatt!$D$29*Übersicht!H770)+Datenblatt!$E$29,IF($C770=16,(Datenblatt!$B$30*Übersicht!H770^3)+(Datenblatt!$C$30*Übersicht!H770^2)+(Datenblatt!$D$30*Übersicht!H770)+Datenblatt!$E$30,IF($C770=12,(Datenblatt!$B$31*Übersicht!H770^3)+(Datenblatt!$C$31*Übersicht!H770^2)+(Datenblatt!$D$31*Übersicht!H770)+Datenblatt!$E$31,IF($C770=11,(Datenblatt!$B$32*Übersicht!H770^3)+(Datenblatt!$C$32*Übersicht!H770^2)+(Datenblatt!$D$32*Übersicht!H770)+Datenblatt!$E$32,0))))))))))))))))))))))))</f>
        <v>0</v>
      </c>
      <c r="N770">
        <f>IF(AND(H770="",C770=11),Datenblatt!$I$29,IF(AND(H770="",C770=12),Datenblatt!$I$29,IF(AND(H770="",C770=16),Datenblatt!$I$29,IF(AND(H770="",C770=15),Datenblatt!$I$29,IF(AND(H770="",C770=14),Datenblatt!$I$29,IF(AND(H770="",C770=13),Datenblatt!$I$29,IF(AND($C770=13,H770&gt;Datenblatt!$X$3),0,IF(AND($C770=14,H770&gt;Datenblatt!$X$4),0,IF(AND($C770=15,H770&gt;Datenblatt!$X$5),0,IF(AND($C770=16,H770&gt;Datenblatt!$X$6),0,IF(AND($C770=12,H770&gt;Datenblatt!$X$7),0,IF(AND($C770=11,H770&gt;Datenblatt!$X$8),0,IF(AND($C770=13,H770&lt;Datenblatt!$W$3),100,IF(AND($C770=14,H770&lt;Datenblatt!$W$4),100,IF(AND($C770=15,H770&lt;Datenblatt!$W$5),100,IF(AND($C770=16,H770&lt;Datenblatt!$W$6),100,IF(AND($C770=12,H770&lt;Datenblatt!$W$7),100,IF(AND($C770=11,H770&lt;Datenblatt!$W$8),100,IF($C770=13,(Datenblatt!$B$27*Übersicht!H770^3)+(Datenblatt!$C$27*Übersicht!H770^2)+(Datenblatt!$D$27*Übersicht!H770)+Datenblatt!$E$27,IF($C770=14,(Datenblatt!$B$28*Übersicht!H770^3)+(Datenblatt!$C$28*Übersicht!H770^2)+(Datenblatt!$D$28*Übersicht!H770)+Datenblatt!$E$28,IF($C770=15,(Datenblatt!$B$29*Übersicht!H770^3)+(Datenblatt!$C$29*Übersicht!H770^2)+(Datenblatt!$D$29*Übersicht!H770)+Datenblatt!$E$29,IF($C770=16,(Datenblatt!$B$30*Übersicht!H770^3)+(Datenblatt!$C$30*Übersicht!H770^2)+(Datenblatt!$D$30*Übersicht!H770)+Datenblatt!$E$30,IF($C770=12,(Datenblatt!$B$31*Übersicht!H770^3)+(Datenblatt!$C$31*Übersicht!H770^2)+(Datenblatt!$D$31*Übersicht!H770)+Datenblatt!$E$31,IF($C770=11,(Datenblatt!$B$32*Übersicht!H770^3)+(Datenblatt!$C$32*Übersicht!H770^2)+(Datenblatt!$D$32*Übersicht!H770)+Datenblatt!$E$32,0))))))))))))))))))))))))</f>
        <v>0</v>
      </c>
      <c r="O770" s="2" t="e">
        <f t="shared" si="44"/>
        <v>#DIV/0!</v>
      </c>
      <c r="P770" s="2" t="e">
        <f t="shared" si="45"/>
        <v>#DIV/0!</v>
      </c>
      <c r="R770" s="2"/>
      <c r="S770" s="2">
        <f>Datenblatt!$I$10</f>
        <v>62.816491055091916</v>
      </c>
      <c r="T770" s="2">
        <f>Datenblatt!$I$18</f>
        <v>62.379148900450787</v>
      </c>
      <c r="U770" s="2">
        <f>Datenblatt!$I$26</f>
        <v>55.885385458572635</v>
      </c>
      <c r="V770" s="2">
        <f>Datenblatt!$I$34</f>
        <v>60.727085155488531</v>
      </c>
      <c r="W770" s="7" t="e">
        <f t="shared" si="46"/>
        <v>#DIV/0!</v>
      </c>
      <c r="Y770" s="2">
        <f>Datenblatt!$I$5</f>
        <v>73.48733784597421</v>
      </c>
      <c r="Z770">
        <f>Datenblatt!$I$13</f>
        <v>79.926562848016317</v>
      </c>
      <c r="AA770">
        <f>Datenblatt!$I$21</f>
        <v>79.953620531215734</v>
      </c>
      <c r="AB770">
        <f>Datenblatt!$I$29</f>
        <v>70.851454876954847</v>
      </c>
      <c r="AC770">
        <f>Datenblatt!$I$37</f>
        <v>75.813025407742586</v>
      </c>
      <c r="AD770" s="7" t="e">
        <f t="shared" si="47"/>
        <v>#DIV/0!</v>
      </c>
    </row>
    <row r="771" spans="10:30" ht="19" x14ac:dyDescent="0.25">
      <c r="J771" s="3" t="e">
        <f>IF(AND($C771=13,Datenblatt!M771&lt;Datenblatt!$R$3),0,IF(AND($C771=14,Datenblatt!M771&lt;Datenblatt!$R$4),0,IF(AND($C771=15,Datenblatt!M771&lt;Datenblatt!$R$5),0,IF(AND($C771=16,Datenblatt!M771&lt;Datenblatt!$R$6),0,IF(AND($C771=12,Datenblatt!M771&lt;Datenblatt!$R$7),0,IF(AND($C771=11,Datenblatt!M771&lt;Datenblatt!$R$8),0,IF(AND($C771=13,Datenblatt!M771&gt;Datenblatt!$Q$3),100,IF(AND($C771=14,Datenblatt!M771&gt;Datenblatt!$Q$4),100,IF(AND($C771=15,Datenblatt!M771&gt;Datenblatt!$Q$5),100,IF(AND($C771=16,Datenblatt!M771&gt;Datenblatt!$Q$6),100,IF(AND($C771=12,Datenblatt!M771&gt;Datenblatt!$Q$7),100,IF(AND($C771=11,Datenblatt!M771&gt;Datenblatt!$Q$8),100,IF(Übersicht!$C771=13,Datenblatt!$B$3*Datenblatt!M771^3+Datenblatt!$C$3*Datenblatt!M771^2+Datenblatt!$D$3*Datenblatt!M771+Datenblatt!$E$3,IF(Übersicht!$C771=14,Datenblatt!$B$4*Datenblatt!M771^3+Datenblatt!$C$4*Datenblatt!M771^2+Datenblatt!$D$4*Datenblatt!M771+Datenblatt!$E$4,IF(Übersicht!$C771=15,Datenblatt!$B$5*Datenblatt!M771^3+Datenblatt!$C$5*Datenblatt!M771^2+Datenblatt!$D$5*Datenblatt!M771+Datenblatt!$E$5,IF(Übersicht!$C771=16,Datenblatt!$B$6*Datenblatt!M771^3+Datenblatt!$C$6*Datenblatt!M771^2+Datenblatt!$D$6*Datenblatt!M771+Datenblatt!$E$6,IF(Übersicht!$C771=12,Datenblatt!$B$7*Datenblatt!M771^3+Datenblatt!$C$7*Datenblatt!M771^2+Datenblatt!$D$7*Datenblatt!M771+Datenblatt!$E$7,IF(Übersicht!$C771=11,Datenblatt!$B$8*Datenblatt!M771^3+Datenblatt!$C$8*Datenblatt!M771^2+Datenblatt!$D$8*Datenblatt!M771+Datenblatt!$E$8,0))))))))))))))))))</f>
        <v>#DIV/0!</v>
      </c>
      <c r="K771" t="e">
        <f>IF(AND(Übersicht!$C771=13,Datenblatt!N771&lt;Datenblatt!$T$3),0,IF(AND(Übersicht!$C771=14,Datenblatt!N771&lt;Datenblatt!$T$4),0,IF(AND(Übersicht!$C771=15,Datenblatt!N771&lt;Datenblatt!$T$5),0,IF(AND(Übersicht!$C771=16,Datenblatt!N771&lt;Datenblatt!$T$6),0,IF(AND(Übersicht!$C771=12,Datenblatt!N771&lt;Datenblatt!$T$7),0,IF(AND(Übersicht!$C771=11,Datenblatt!N771&lt;Datenblatt!$T$8),0,IF(AND($C771=13,Datenblatt!N771&gt;Datenblatt!$S$3),100,IF(AND($C771=14,Datenblatt!N771&gt;Datenblatt!$S$4),100,IF(AND($C771=15,Datenblatt!N771&gt;Datenblatt!$S$5),100,IF(AND($C771=16,Datenblatt!N771&gt;Datenblatt!$S$6),100,IF(AND($C771=12,Datenblatt!N771&gt;Datenblatt!$S$7),100,IF(AND($C771=11,Datenblatt!N771&gt;Datenblatt!$S$8),100,IF(Übersicht!$C771=13,Datenblatt!$B$11*Datenblatt!N771^3+Datenblatt!$C$11*Datenblatt!N771^2+Datenblatt!$D$11*Datenblatt!N771+Datenblatt!$E$11,IF(Übersicht!$C771=14,Datenblatt!$B$12*Datenblatt!N771^3+Datenblatt!$C$12*Datenblatt!N771^2+Datenblatt!$D$12*Datenblatt!N771+Datenblatt!$E$12,IF(Übersicht!$C771=15,Datenblatt!$B$13*Datenblatt!N771^3+Datenblatt!$C$13*Datenblatt!N771^2+Datenblatt!$D$13*Datenblatt!N771+Datenblatt!$E$13,IF(Übersicht!$C771=16,Datenblatt!$B$14*Datenblatt!N771^3+Datenblatt!$C$14*Datenblatt!N771^2+Datenblatt!$D$14*Datenblatt!N771+Datenblatt!$E$14,IF(Übersicht!$C771=12,Datenblatt!$B$15*Datenblatt!N771^3+Datenblatt!$C$15*Datenblatt!N771^2+Datenblatt!$D$15*Datenblatt!N771+Datenblatt!$E$15,IF(Übersicht!$C771=11,Datenblatt!$B$16*Datenblatt!N771^3+Datenblatt!$C$16*Datenblatt!N771^2+Datenblatt!$D$16*Datenblatt!N771+Datenblatt!$E$16,0))))))))))))))))))</f>
        <v>#DIV/0!</v>
      </c>
      <c r="L771">
        <f>IF(AND($C771=13,G771&lt;Datenblatt!$V$3),0,IF(AND($C771=14,G771&lt;Datenblatt!$V$4),0,IF(AND($C771=15,G771&lt;Datenblatt!$V$5),0,IF(AND($C771=16,G771&lt;Datenblatt!$V$6),0,IF(AND($C771=12,G771&lt;Datenblatt!$V$7),0,IF(AND($C771=11,G771&lt;Datenblatt!$V$8),0,IF(AND($C771=13,G771&gt;Datenblatt!$U$3),100,IF(AND($C771=14,G771&gt;Datenblatt!$U$4),100,IF(AND($C771=15,G771&gt;Datenblatt!$U$5),100,IF(AND($C771=16,G771&gt;Datenblatt!$U$6),100,IF(AND($C771=12,G771&gt;Datenblatt!$U$7),100,IF(AND($C771=11,G771&gt;Datenblatt!$U$8),100,IF($C771=13,(Datenblatt!$B$19*Übersicht!G771^3)+(Datenblatt!$C$19*Übersicht!G771^2)+(Datenblatt!$D$19*Übersicht!G771)+Datenblatt!$E$19,IF($C771=14,(Datenblatt!$B$20*Übersicht!G771^3)+(Datenblatt!$C$20*Übersicht!G771^2)+(Datenblatt!$D$20*Übersicht!G771)+Datenblatt!$E$20,IF($C771=15,(Datenblatt!$B$21*Übersicht!G771^3)+(Datenblatt!$C$21*Übersicht!G771^2)+(Datenblatt!$D$21*Übersicht!G771)+Datenblatt!$E$21,IF($C771=16,(Datenblatt!$B$22*Übersicht!G771^3)+(Datenblatt!$C$22*Übersicht!G771^2)+(Datenblatt!$D$22*Übersicht!G771)+Datenblatt!$E$22,IF($C771=12,(Datenblatt!$B$23*Übersicht!G771^3)+(Datenblatt!$C$23*Übersicht!G771^2)+(Datenblatt!$D$23*Übersicht!G771)+Datenblatt!$E$23,IF($C771=11,(Datenblatt!$B$24*Übersicht!G771^3)+(Datenblatt!$C$24*Übersicht!G771^2)+(Datenblatt!$D$24*Übersicht!G771)+Datenblatt!$E$24,0))))))))))))))))))</f>
        <v>0</v>
      </c>
      <c r="M771">
        <f>IF(AND(H771="",C771=11),Datenblatt!$I$26,IF(AND(H771="",C771=12),Datenblatt!$I$26,IF(AND(H771="",C771=16),Datenblatt!$I$27,IF(AND(H771="",C771=15),Datenblatt!$I$26,IF(AND(H771="",C771=14),Datenblatt!$I$26,IF(AND(H771="",C771=13),Datenblatt!$I$26,IF(AND($C771=13,H771&gt;Datenblatt!$X$3),0,IF(AND($C771=14,H771&gt;Datenblatt!$X$4),0,IF(AND($C771=15,H771&gt;Datenblatt!$X$5),0,IF(AND($C771=16,H771&gt;Datenblatt!$X$6),0,IF(AND($C771=12,H771&gt;Datenblatt!$X$7),0,IF(AND($C771=11,H771&gt;Datenblatt!$X$8),0,IF(AND($C771=13,H771&lt;Datenblatt!$W$3),100,IF(AND($C771=14,H771&lt;Datenblatt!$W$4),100,IF(AND($C771=15,H771&lt;Datenblatt!$W$5),100,IF(AND($C771=16,H771&lt;Datenblatt!$W$6),100,IF(AND($C771=12,H771&lt;Datenblatt!$W$7),100,IF(AND($C771=11,H771&lt;Datenblatt!$W$8),100,IF($C771=13,(Datenblatt!$B$27*Übersicht!H771^3)+(Datenblatt!$C$27*Übersicht!H771^2)+(Datenblatt!$D$27*Übersicht!H771)+Datenblatt!$E$27,IF($C771=14,(Datenblatt!$B$28*Übersicht!H771^3)+(Datenblatt!$C$28*Übersicht!H771^2)+(Datenblatt!$D$28*Übersicht!H771)+Datenblatt!$E$28,IF($C771=15,(Datenblatt!$B$29*Übersicht!H771^3)+(Datenblatt!$C$29*Übersicht!H771^2)+(Datenblatt!$D$29*Übersicht!H771)+Datenblatt!$E$29,IF($C771=16,(Datenblatt!$B$30*Übersicht!H771^3)+(Datenblatt!$C$30*Übersicht!H771^2)+(Datenblatt!$D$30*Übersicht!H771)+Datenblatt!$E$30,IF($C771=12,(Datenblatt!$B$31*Übersicht!H771^3)+(Datenblatt!$C$31*Übersicht!H771^2)+(Datenblatt!$D$31*Übersicht!H771)+Datenblatt!$E$31,IF($C771=11,(Datenblatt!$B$32*Übersicht!H771^3)+(Datenblatt!$C$32*Übersicht!H771^2)+(Datenblatt!$D$32*Übersicht!H771)+Datenblatt!$E$32,0))))))))))))))))))))))))</f>
        <v>0</v>
      </c>
      <c r="N771">
        <f>IF(AND(H771="",C771=11),Datenblatt!$I$29,IF(AND(H771="",C771=12),Datenblatt!$I$29,IF(AND(H771="",C771=16),Datenblatt!$I$29,IF(AND(H771="",C771=15),Datenblatt!$I$29,IF(AND(H771="",C771=14),Datenblatt!$I$29,IF(AND(H771="",C771=13),Datenblatt!$I$29,IF(AND($C771=13,H771&gt;Datenblatt!$X$3),0,IF(AND($C771=14,H771&gt;Datenblatt!$X$4),0,IF(AND($C771=15,H771&gt;Datenblatt!$X$5),0,IF(AND($C771=16,H771&gt;Datenblatt!$X$6),0,IF(AND($C771=12,H771&gt;Datenblatt!$X$7),0,IF(AND($C771=11,H771&gt;Datenblatt!$X$8),0,IF(AND($C771=13,H771&lt;Datenblatt!$W$3),100,IF(AND($C771=14,H771&lt;Datenblatt!$W$4),100,IF(AND($C771=15,H771&lt;Datenblatt!$W$5),100,IF(AND($C771=16,H771&lt;Datenblatt!$W$6),100,IF(AND($C771=12,H771&lt;Datenblatt!$W$7),100,IF(AND($C771=11,H771&lt;Datenblatt!$W$8),100,IF($C771=13,(Datenblatt!$B$27*Übersicht!H771^3)+(Datenblatt!$C$27*Übersicht!H771^2)+(Datenblatt!$D$27*Übersicht!H771)+Datenblatt!$E$27,IF($C771=14,(Datenblatt!$B$28*Übersicht!H771^3)+(Datenblatt!$C$28*Übersicht!H771^2)+(Datenblatt!$D$28*Übersicht!H771)+Datenblatt!$E$28,IF($C771=15,(Datenblatt!$B$29*Übersicht!H771^3)+(Datenblatt!$C$29*Übersicht!H771^2)+(Datenblatt!$D$29*Übersicht!H771)+Datenblatt!$E$29,IF($C771=16,(Datenblatt!$B$30*Übersicht!H771^3)+(Datenblatt!$C$30*Übersicht!H771^2)+(Datenblatt!$D$30*Übersicht!H771)+Datenblatt!$E$30,IF($C771=12,(Datenblatt!$B$31*Übersicht!H771^3)+(Datenblatt!$C$31*Übersicht!H771^2)+(Datenblatt!$D$31*Übersicht!H771)+Datenblatt!$E$31,IF($C771=11,(Datenblatt!$B$32*Übersicht!H771^3)+(Datenblatt!$C$32*Übersicht!H771^2)+(Datenblatt!$D$32*Übersicht!H771)+Datenblatt!$E$32,0))))))))))))))))))))))))</f>
        <v>0</v>
      </c>
      <c r="O771" s="2" t="e">
        <f t="shared" ref="O771:O834" si="48">(K771*0.38+L771*0.34+M771*0.28)</f>
        <v>#DIV/0!</v>
      </c>
      <c r="P771" s="2" t="e">
        <f t="shared" ref="P771:P834" si="49">(J771*0.5+K771*0.19+L771*0.17+N771*0.14)</f>
        <v>#DIV/0!</v>
      </c>
      <c r="R771" s="2"/>
      <c r="S771" s="2">
        <f>Datenblatt!$I$10</f>
        <v>62.816491055091916</v>
      </c>
      <c r="T771" s="2">
        <f>Datenblatt!$I$18</f>
        <v>62.379148900450787</v>
      </c>
      <c r="U771" s="2">
        <f>Datenblatt!$I$26</f>
        <v>55.885385458572635</v>
      </c>
      <c r="V771" s="2">
        <f>Datenblatt!$I$34</f>
        <v>60.727085155488531</v>
      </c>
      <c r="W771" s="7" t="e">
        <f t="shared" ref="W771:W834" si="50">IF(O771&gt;V771,"JA","NEIN")</f>
        <v>#DIV/0!</v>
      </c>
      <c r="Y771" s="2">
        <f>Datenblatt!$I$5</f>
        <v>73.48733784597421</v>
      </c>
      <c r="Z771">
        <f>Datenblatt!$I$13</f>
        <v>79.926562848016317</v>
      </c>
      <c r="AA771">
        <f>Datenblatt!$I$21</f>
        <v>79.953620531215734</v>
      </c>
      <c r="AB771">
        <f>Datenblatt!$I$29</f>
        <v>70.851454876954847</v>
      </c>
      <c r="AC771">
        <f>Datenblatt!$I$37</f>
        <v>75.813025407742586</v>
      </c>
      <c r="AD771" s="7" t="e">
        <f t="shared" ref="AD771:AD834" si="51">IF(P771&gt;AC771,"JA","NEIN")</f>
        <v>#DIV/0!</v>
      </c>
    </row>
    <row r="772" spans="10:30" ht="19" x14ac:dyDescent="0.25">
      <c r="J772" s="3" t="e">
        <f>IF(AND($C772=13,Datenblatt!M772&lt;Datenblatt!$R$3),0,IF(AND($C772=14,Datenblatt!M772&lt;Datenblatt!$R$4),0,IF(AND($C772=15,Datenblatt!M772&lt;Datenblatt!$R$5),0,IF(AND($C772=16,Datenblatt!M772&lt;Datenblatt!$R$6),0,IF(AND($C772=12,Datenblatt!M772&lt;Datenblatt!$R$7),0,IF(AND($C772=11,Datenblatt!M772&lt;Datenblatt!$R$8),0,IF(AND($C772=13,Datenblatt!M772&gt;Datenblatt!$Q$3),100,IF(AND($C772=14,Datenblatt!M772&gt;Datenblatt!$Q$4),100,IF(AND($C772=15,Datenblatt!M772&gt;Datenblatt!$Q$5),100,IF(AND($C772=16,Datenblatt!M772&gt;Datenblatt!$Q$6),100,IF(AND($C772=12,Datenblatt!M772&gt;Datenblatt!$Q$7),100,IF(AND($C772=11,Datenblatt!M772&gt;Datenblatt!$Q$8),100,IF(Übersicht!$C772=13,Datenblatt!$B$3*Datenblatt!M772^3+Datenblatt!$C$3*Datenblatt!M772^2+Datenblatt!$D$3*Datenblatt!M772+Datenblatt!$E$3,IF(Übersicht!$C772=14,Datenblatt!$B$4*Datenblatt!M772^3+Datenblatt!$C$4*Datenblatt!M772^2+Datenblatt!$D$4*Datenblatt!M772+Datenblatt!$E$4,IF(Übersicht!$C772=15,Datenblatt!$B$5*Datenblatt!M772^3+Datenblatt!$C$5*Datenblatt!M772^2+Datenblatt!$D$5*Datenblatt!M772+Datenblatt!$E$5,IF(Übersicht!$C772=16,Datenblatt!$B$6*Datenblatt!M772^3+Datenblatt!$C$6*Datenblatt!M772^2+Datenblatt!$D$6*Datenblatt!M772+Datenblatt!$E$6,IF(Übersicht!$C772=12,Datenblatt!$B$7*Datenblatt!M772^3+Datenblatt!$C$7*Datenblatt!M772^2+Datenblatt!$D$7*Datenblatt!M772+Datenblatt!$E$7,IF(Übersicht!$C772=11,Datenblatt!$B$8*Datenblatt!M772^3+Datenblatt!$C$8*Datenblatt!M772^2+Datenblatt!$D$8*Datenblatt!M772+Datenblatt!$E$8,0))))))))))))))))))</f>
        <v>#DIV/0!</v>
      </c>
      <c r="K772" t="e">
        <f>IF(AND(Übersicht!$C772=13,Datenblatt!N772&lt;Datenblatt!$T$3),0,IF(AND(Übersicht!$C772=14,Datenblatt!N772&lt;Datenblatt!$T$4),0,IF(AND(Übersicht!$C772=15,Datenblatt!N772&lt;Datenblatt!$T$5),0,IF(AND(Übersicht!$C772=16,Datenblatt!N772&lt;Datenblatt!$T$6),0,IF(AND(Übersicht!$C772=12,Datenblatt!N772&lt;Datenblatt!$T$7),0,IF(AND(Übersicht!$C772=11,Datenblatt!N772&lt;Datenblatt!$T$8),0,IF(AND($C772=13,Datenblatt!N772&gt;Datenblatt!$S$3),100,IF(AND($C772=14,Datenblatt!N772&gt;Datenblatt!$S$4),100,IF(AND($C772=15,Datenblatt!N772&gt;Datenblatt!$S$5),100,IF(AND($C772=16,Datenblatt!N772&gt;Datenblatt!$S$6),100,IF(AND($C772=12,Datenblatt!N772&gt;Datenblatt!$S$7),100,IF(AND($C772=11,Datenblatt!N772&gt;Datenblatt!$S$8),100,IF(Übersicht!$C772=13,Datenblatt!$B$11*Datenblatt!N772^3+Datenblatt!$C$11*Datenblatt!N772^2+Datenblatt!$D$11*Datenblatt!N772+Datenblatt!$E$11,IF(Übersicht!$C772=14,Datenblatt!$B$12*Datenblatt!N772^3+Datenblatt!$C$12*Datenblatt!N772^2+Datenblatt!$D$12*Datenblatt!N772+Datenblatt!$E$12,IF(Übersicht!$C772=15,Datenblatt!$B$13*Datenblatt!N772^3+Datenblatt!$C$13*Datenblatt!N772^2+Datenblatt!$D$13*Datenblatt!N772+Datenblatt!$E$13,IF(Übersicht!$C772=16,Datenblatt!$B$14*Datenblatt!N772^3+Datenblatt!$C$14*Datenblatt!N772^2+Datenblatt!$D$14*Datenblatt!N772+Datenblatt!$E$14,IF(Übersicht!$C772=12,Datenblatt!$B$15*Datenblatt!N772^3+Datenblatt!$C$15*Datenblatt!N772^2+Datenblatt!$D$15*Datenblatt!N772+Datenblatt!$E$15,IF(Übersicht!$C772=11,Datenblatt!$B$16*Datenblatt!N772^3+Datenblatt!$C$16*Datenblatt!N772^2+Datenblatt!$D$16*Datenblatt!N772+Datenblatt!$E$16,0))))))))))))))))))</f>
        <v>#DIV/0!</v>
      </c>
      <c r="L772">
        <f>IF(AND($C772=13,G772&lt;Datenblatt!$V$3),0,IF(AND($C772=14,G772&lt;Datenblatt!$V$4),0,IF(AND($C772=15,G772&lt;Datenblatt!$V$5),0,IF(AND($C772=16,G772&lt;Datenblatt!$V$6),0,IF(AND($C772=12,G772&lt;Datenblatt!$V$7),0,IF(AND($C772=11,G772&lt;Datenblatt!$V$8),0,IF(AND($C772=13,G772&gt;Datenblatt!$U$3),100,IF(AND($C772=14,G772&gt;Datenblatt!$U$4),100,IF(AND($C772=15,G772&gt;Datenblatt!$U$5),100,IF(AND($C772=16,G772&gt;Datenblatt!$U$6),100,IF(AND($C772=12,G772&gt;Datenblatt!$U$7),100,IF(AND($C772=11,G772&gt;Datenblatt!$U$8),100,IF($C772=13,(Datenblatt!$B$19*Übersicht!G772^3)+(Datenblatt!$C$19*Übersicht!G772^2)+(Datenblatt!$D$19*Übersicht!G772)+Datenblatt!$E$19,IF($C772=14,(Datenblatt!$B$20*Übersicht!G772^3)+(Datenblatt!$C$20*Übersicht!G772^2)+(Datenblatt!$D$20*Übersicht!G772)+Datenblatt!$E$20,IF($C772=15,(Datenblatt!$B$21*Übersicht!G772^3)+(Datenblatt!$C$21*Übersicht!G772^2)+(Datenblatt!$D$21*Übersicht!G772)+Datenblatt!$E$21,IF($C772=16,(Datenblatt!$B$22*Übersicht!G772^3)+(Datenblatt!$C$22*Übersicht!G772^2)+(Datenblatt!$D$22*Übersicht!G772)+Datenblatt!$E$22,IF($C772=12,(Datenblatt!$B$23*Übersicht!G772^3)+(Datenblatt!$C$23*Übersicht!G772^2)+(Datenblatt!$D$23*Übersicht!G772)+Datenblatt!$E$23,IF($C772=11,(Datenblatt!$B$24*Übersicht!G772^3)+(Datenblatt!$C$24*Übersicht!G772^2)+(Datenblatt!$D$24*Übersicht!G772)+Datenblatt!$E$24,0))))))))))))))))))</f>
        <v>0</v>
      </c>
      <c r="M772">
        <f>IF(AND(H772="",C772=11),Datenblatt!$I$26,IF(AND(H772="",C772=12),Datenblatt!$I$26,IF(AND(H772="",C772=16),Datenblatt!$I$27,IF(AND(H772="",C772=15),Datenblatt!$I$26,IF(AND(H772="",C772=14),Datenblatt!$I$26,IF(AND(H772="",C772=13),Datenblatt!$I$26,IF(AND($C772=13,H772&gt;Datenblatt!$X$3),0,IF(AND($C772=14,H772&gt;Datenblatt!$X$4),0,IF(AND($C772=15,H772&gt;Datenblatt!$X$5),0,IF(AND($C772=16,H772&gt;Datenblatt!$X$6),0,IF(AND($C772=12,H772&gt;Datenblatt!$X$7),0,IF(AND($C772=11,H772&gt;Datenblatt!$X$8),0,IF(AND($C772=13,H772&lt;Datenblatt!$W$3),100,IF(AND($C772=14,H772&lt;Datenblatt!$W$4),100,IF(AND($C772=15,H772&lt;Datenblatt!$W$5),100,IF(AND($C772=16,H772&lt;Datenblatt!$W$6),100,IF(AND($C772=12,H772&lt;Datenblatt!$W$7),100,IF(AND($C772=11,H772&lt;Datenblatt!$W$8),100,IF($C772=13,(Datenblatt!$B$27*Übersicht!H772^3)+(Datenblatt!$C$27*Übersicht!H772^2)+(Datenblatt!$D$27*Übersicht!H772)+Datenblatt!$E$27,IF($C772=14,(Datenblatt!$B$28*Übersicht!H772^3)+(Datenblatt!$C$28*Übersicht!H772^2)+(Datenblatt!$D$28*Übersicht!H772)+Datenblatt!$E$28,IF($C772=15,(Datenblatt!$B$29*Übersicht!H772^3)+(Datenblatt!$C$29*Übersicht!H772^2)+(Datenblatt!$D$29*Übersicht!H772)+Datenblatt!$E$29,IF($C772=16,(Datenblatt!$B$30*Übersicht!H772^3)+(Datenblatt!$C$30*Übersicht!H772^2)+(Datenblatt!$D$30*Übersicht!H772)+Datenblatt!$E$30,IF($C772=12,(Datenblatt!$B$31*Übersicht!H772^3)+(Datenblatt!$C$31*Übersicht!H772^2)+(Datenblatt!$D$31*Übersicht!H772)+Datenblatt!$E$31,IF($C772=11,(Datenblatt!$B$32*Übersicht!H772^3)+(Datenblatt!$C$32*Übersicht!H772^2)+(Datenblatt!$D$32*Übersicht!H772)+Datenblatt!$E$32,0))))))))))))))))))))))))</f>
        <v>0</v>
      </c>
      <c r="N772">
        <f>IF(AND(H772="",C772=11),Datenblatt!$I$29,IF(AND(H772="",C772=12),Datenblatt!$I$29,IF(AND(H772="",C772=16),Datenblatt!$I$29,IF(AND(H772="",C772=15),Datenblatt!$I$29,IF(AND(H772="",C772=14),Datenblatt!$I$29,IF(AND(H772="",C772=13),Datenblatt!$I$29,IF(AND($C772=13,H772&gt;Datenblatt!$X$3),0,IF(AND($C772=14,H772&gt;Datenblatt!$X$4),0,IF(AND($C772=15,H772&gt;Datenblatt!$X$5),0,IF(AND($C772=16,H772&gt;Datenblatt!$X$6),0,IF(AND($C772=12,H772&gt;Datenblatt!$X$7),0,IF(AND($C772=11,H772&gt;Datenblatt!$X$8),0,IF(AND($C772=13,H772&lt;Datenblatt!$W$3),100,IF(AND($C772=14,H772&lt;Datenblatt!$W$4),100,IF(AND($C772=15,H772&lt;Datenblatt!$W$5),100,IF(AND($C772=16,H772&lt;Datenblatt!$W$6),100,IF(AND($C772=12,H772&lt;Datenblatt!$W$7),100,IF(AND($C772=11,H772&lt;Datenblatt!$W$8),100,IF($C772=13,(Datenblatt!$B$27*Übersicht!H772^3)+(Datenblatt!$C$27*Übersicht!H772^2)+(Datenblatt!$D$27*Übersicht!H772)+Datenblatt!$E$27,IF($C772=14,(Datenblatt!$B$28*Übersicht!H772^3)+(Datenblatt!$C$28*Übersicht!H772^2)+(Datenblatt!$D$28*Übersicht!H772)+Datenblatt!$E$28,IF($C772=15,(Datenblatt!$B$29*Übersicht!H772^3)+(Datenblatt!$C$29*Übersicht!H772^2)+(Datenblatt!$D$29*Übersicht!H772)+Datenblatt!$E$29,IF($C772=16,(Datenblatt!$B$30*Übersicht!H772^3)+(Datenblatt!$C$30*Übersicht!H772^2)+(Datenblatt!$D$30*Übersicht!H772)+Datenblatt!$E$30,IF($C772=12,(Datenblatt!$B$31*Übersicht!H772^3)+(Datenblatt!$C$31*Übersicht!H772^2)+(Datenblatt!$D$31*Übersicht!H772)+Datenblatt!$E$31,IF($C772=11,(Datenblatt!$B$32*Übersicht!H772^3)+(Datenblatt!$C$32*Übersicht!H772^2)+(Datenblatt!$D$32*Übersicht!H772)+Datenblatt!$E$32,0))))))))))))))))))))))))</f>
        <v>0</v>
      </c>
      <c r="O772" s="2" t="e">
        <f t="shared" si="48"/>
        <v>#DIV/0!</v>
      </c>
      <c r="P772" s="2" t="e">
        <f t="shared" si="49"/>
        <v>#DIV/0!</v>
      </c>
      <c r="R772" s="2"/>
      <c r="S772" s="2">
        <f>Datenblatt!$I$10</f>
        <v>62.816491055091916</v>
      </c>
      <c r="T772" s="2">
        <f>Datenblatt!$I$18</f>
        <v>62.379148900450787</v>
      </c>
      <c r="U772" s="2">
        <f>Datenblatt!$I$26</f>
        <v>55.885385458572635</v>
      </c>
      <c r="V772" s="2">
        <f>Datenblatt!$I$34</f>
        <v>60.727085155488531</v>
      </c>
      <c r="W772" s="7" t="e">
        <f t="shared" si="50"/>
        <v>#DIV/0!</v>
      </c>
      <c r="Y772" s="2">
        <f>Datenblatt!$I$5</f>
        <v>73.48733784597421</v>
      </c>
      <c r="Z772">
        <f>Datenblatt!$I$13</f>
        <v>79.926562848016317</v>
      </c>
      <c r="AA772">
        <f>Datenblatt!$I$21</f>
        <v>79.953620531215734</v>
      </c>
      <c r="AB772">
        <f>Datenblatt!$I$29</f>
        <v>70.851454876954847</v>
      </c>
      <c r="AC772">
        <f>Datenblatt!$I$37</f>
        <v>75.813025407742586</v>
      </c>
      <c r="AD772" s="7" t="e">
        <f t="shared" si="51"/>
        <v>#DIV/0!</v>
      </c>
    </row>
    <row r="773" spans="10:30" ht="19" x14ac:dyDescent="0.25">
      <c r="J773" s="3" t="e">
        <f>IF(AND($C773=13,Datenblatt!M773&lt;Datenblatt!$R$3),0,IF(AND($C773=14,Datenblatt!M773&lt;Datenblatt!$R$4),0,IF(AND($C773=15,Datenblatt!M773&lt;Datenblatt!$R$5),0,IF(AND($C773=16,Datenblatt!M773&lt;Datenblatt!$R$6),0,IF(AND($C773=12,Datenblatt!M773&lt;Datenblatt!$R$7),0,IF(AND($C773=11,Datenblatt!M773&lt;Datenblatt!$R$8),0,IF(AND($C773=13,Datenblatt!M773&gt;Datenblatt!$Q$3),100,IF(AND($C773=14,Datenblatt!M773&gt;Datenblatt!$Q$4),100,IF(AND($C773=15,Datenblatt!M773&gt;Datenblatt!$Q$5),100,IF(AND($C773=16,Datenblatt!M773&gt;Datenblatt!$Q$6),100,IF(AND($C773=12,Datenblatt!M773&gt;Datenblatt!$Q$7),100,IF(AND($C773=11,Datenblatt!M773&gt;Datenblatt!$Q$8),100,IF(Übersicht!$C773=13,Datenblatt!$B$3*Datenblatt!M773^3+Datenblatt!$C$3*Datenblatt!M773^2+Datenblatt!$D$3*Datenblatt!M773+Datenblatt!$E$3,IF(Übersicht!$C773=14,Datenblatt!$B$4*Datenblatt!M773^3+Datenblatt!$C$4*Datenblatt!M773^2+Datenblatt!$D$4*Datenblatt!M773+Datenblatt!$E$4,IF(Übersicht!$C773=15,Datenblatt!$B$5*Datenblatt!M773^3+Datenblatt!$C$5*Datenblatt!M773^2+Datenblatt!$D$5*Datenblatt!M773+Datenblatt!$E$5,IF(Übersicht!$C773=16,Datenblatt!$B$6*Datenblatt!M773^3+Datenblatt!$C$6*Datenblatt!M773^2+Datenblatt!$D$6*Datenblatt!M773+Datenblatt!$E$6,IF(Übersicht!$C773=12,Datenblatt!$B$7*Datenblatt!M773^3+Datenblatt!$C$7*Datenblatt!M773^2+Datenblatt!$D$7*Datenblatt!M773+Datenblatt!$E$7,IF(Übersicht!$C773=11,Datenblatt!$B$8*Datenblatt!M773^3+Datenblatt!$C$8*Datenblatt!M773^2+Datenblatt!$D$8*Datenblatt!M773+Datenblatt!$E$8,0))))))))))))))))))</f>
        <v>#DIV/0!</v>
      </c>
      <c r="K773" t="e">
        <f>IF(AND(Übersicht!$C773=13,Datenblatt!N773&lt;Datenblatt!$T$3),0,IF(AND(Übersicht!$C773=14,Datenblatt!N773&lt;Datenblatt!$T$4),0,IF(AND(Übersicht!$C773=15,Datenblatt!N773&lt;Datenblatt!$T$5),0,IF(AND(Übersicht!$C773=16,Datenblatt!N773&lt;Datenblatt!$T$6),0,IF(AND(Übersicht!$C773=12,Datenblatt!N773&lt;Datenblatt!$T$7),0,IF(AND(Übersicht!$C773=11,Datenblatt!N773&lt;Datenblatt!$T$8),0,IF(AND($C773=13,Datenblatt!N773&gt;Datenblatt!$S$3),100,IF(AND($C773=14,Datenblatt!N773&gt;Datenblatt!$S$4),100,IF(AND($C773=15,Datenblatt!N773&gt;Datenblatt!$S$5),100,IF(AND($C773=16,Datenblatt!N773&gt;Datenblatt!$S$6),100,IF(AND($C773=12,Datenblatt!N773&gt;Datenblatt!$S$7),100,IF(AND($C773=11,Datenblatt!N773&gt;Datenblatt!$S$8),100,IF(Übersicht!$C773=13,Datenblatt!$B$11*Datenblatt!N773^3+Datenblatt!$C$11*Datenblatt!N773^2+Datenblatt!$D$11*Datenblatt!N773+Datenblatt!$E$11,IF(Übersicht!$C773=14,Datenblatt!$B$12*Datenblatt!N773^3+Datenblatt!$C$12*Datenblatt!N773^2+Datenblatt!$D$12*Datenblatt!N773+Datenblatt!$E$12,IF(Übersicht!$C773=15,Datenblatt!$B$13*Datenblatt!N773^3+Datenblatt!$C$13*Datenblatt!N773^2+Datenblatt!$D$13*Datenblatt!N773+Datenblatt!$E$13,IF(Übersicht!$C773=16,Datenblatt!$B$14*Datenblatt!N773^3+Datenblatt!$C$14*Datenblatt!N773^2+Datenblatt!$D$14*Datenblatt!N773+Datenblatt!$E$14,IF(Übersicht!$C773=12,Datenblatt!$B$15*Datenblatt!N773^3+Datenblatt!$C$15*Datenblatt!N773^2+Datenblatt!$D$15*Datenblatt!N773+Datenblatt!$E$15,IF(Übersicht!$C773=11,Datenblatt!$B$16*Datenblatt!N773^3+Datenblatt!$C$16*Datenblatt!N773^2+Datenblatt!$D$16*Datenblatt!N773+Datenblatt!$E$16,0))))))))))))))))))</f>
        <v>#DIV/0!</v>
      </c>
      <c r="L773">
        <f>IF(AND($C773=13,G773&lt;Datenblatt!$V$3),0,IF(AND($C773=14,G773&lt;Datenblatt!$V$4),0,IF(AND($C773=15,G773&lt;Datenblatt!$V$5),0,IF(AND($C773=16,G773&lt;Datenblatt!$V$6),0,IF(AND($C773=12,G773&lt;Datenblatt!$V$7),0,IF(AND($C773=11,G773&lt;Datenblatt!$V$8),0,IF(AND($C773=13,G773&gt;Datenblatt!$U$3),100,IF(AND($C773=14,G773&gt;Datenblatt!$U$4),100,IF(AND($C773=15,G773&gt;Datenblatt!$U$5),100,IF(AND($C773=16,G773&gt;Datenblatt!$U$6),100,IF(AND($C773=12,G773&gt;Datenblatt!$U$7),100,IF(AND($C773=11,G773&gt;Datenblatt!$U$8),100,IF($C773=13,(Datenblatt!$B$19*Übersicht!G773^3)+(Datenblatt!$C$19*Übersicht!G773^2)+(Datenblatt!$D$19*Übersicht!G773)+Datenblatt!$E$19,IF($C773=14,(Datenblatt!$B$20*Übersicht!G773^3)+(Datenblatt!$C$20*Übersicht!G773^2)+(Datenblatt!$D$20*Übersicht!G773)+Datenblatt!$E$20,IF($C773=15,(Datenblatt!$B$21*Übersicht!G773^3)+(Datenblatt!$C$21*Übersicht!G773^2)+(Datenblatt!$D$21*Übersicht!G773)+Datenblatt!$E$21,IF($C773=16,(Datenblatt!$B$22*Übersicht!G773^3)+(Datenblatt!$C$22*Übersicht!G773^2)+(Datenblatt!$D$22*Übersicht!G773)+Datenblatt!$E$22,IF($C773=12,(Datenblatt!$B$23*Übersicht!G773^3)+(Datenblatt!$C$23*Übersicht!G773^2)+(Datenblatt!$D$23*Übersicht!G773)+Datenblatt!$E$23,IF($C773=11,(Datenblatt!$B$24*Übersicht!G773^3)+(Datenblatt!$C$24*Übersicht!G773^2)+(Datenblatt!$D$24*Übersicht!G773)+Datenblatt!$E$24,0))))))))))))))))))</f>
        <v>0</v>
      </c>
      <c r="M773">
        <f>IF(AND(H773="",C773=11),Datenblatt!$I$26,IF(AND(H773="",C773=12),Datenblatt!$I$26,IF(AND(H773="",C773=16),Datenblatt!$I$27,IF(AND(H773="",C773=15),Datenblatt!$I$26,IF(AND(H773="",C773=14),Datenblatt!$I$26,IF(AND(H773="",C773=13),Datenblatt!$I$26,IF(AND($C773=13,H773&gt;Datenblatt!$X$3),0,IF(AND($C773=14,H773&gt;Datenblatt!$X$4),0,IF(AND($C773=15,H773&gt;Datenblatt!$X$5),0,IF(AND($C773=16,H773&gt;Datenblatt!$X$6),0,IF(AND($C773=12,H773&gt;Datenblatt!$X$7),0,IF(AND($C773=11,H773&gt;Datenblatt!$X$8),0,IF(AND($C773=13,H773&lt;Datenblatt!$W$3),100,IF(AND($C773=14,H773&lt;Datenblatt!$W$4),100,IF(AND($C773=15,H773&lt;Datenblatt!$W$5),100,IF(AND($C773=16,H773&lt;Datenblatt!$W$6),100,IF(AND($C773=12,H773&lt;Datenblatt!$W$7),100,IF(AND($C773=11,H773&lt;Datenblatt!$W$8),100,IF($C773=13,(Datenblatt!$B$27*Übersicht!H773^3)+(Datenblatt!$C$27*Übersicht!H773^2)+(Datenblatt!$D$27*Übersicht!H773)+Datenblatt!$E$27,IF($C773=14,(Datenblatt!$B$28*Übersicht!H773^3)+(Datenblatt!$C$28*Übersicht!H773^2)+(Datenblatt!$D$28*Übersicht!H773)+Datenblatt!$E$28,IF($C773=15,(Datenblatt!$B$29*Übersicht!H773^3)+(Datenblatt!$C$29*Übersicht!H773^2)+(Datenblatt!$D$29*Übersicht!H773)+Datenblatt!$E$29,IF($C773=16,(Datenblatt!$B$30*Übersicht!H773^3)+(Datenblatt!$C$30*Übersicht!H773^2)+(Datenblatt!$D$30*Übersicht!H773)+Datenblatt!$E$30,IF($C773=12,(Datenblatt!$B$31*Übersicht!H773^3)+(Datenblatt!$C$31*Übersicht!H773^2)+(Datenblatt!$D$31*Übersicht!H773)+Datenblatt!$E$31,IF($C773=11,(Datenblatt!$B$32*Übersicht!H773^3)+(Datenblatt!$C$32*Übersicht!H773^2)+(Datenblatt!$D$32*Übersicht!H773)+Datenblatt!$E$32,0))))))))))))))))))))))))</f>
        <v>0</v>
      </c>
      <c r="N773">
        <f>IF(AND(H773="",C773=11),Datenblatt!$I$29,IF(AND(H773="",C773=12),Datenblatt!$I$29,IF(AND(H773="",C773=16),Datenblatt!$I$29,IF(AND(H773="",C773=15),Datenblatt!$I$29,IF(AND(H773="",C773=14),Datenblatt!$I$29,IF(AND(H773="",C773=13),Datenblatt!$I$29,IF(AND($C773=13,H773&gt;Datenblatt!$X$3),0,IF(AND($C773=14,H773&gt;Datenblatt!$X$4),0,IF(AND($C773=15,H773&gt;Datenblatt!$X$5),0,IF(AND($C773=16,H773&gt;Datenblatt!$X$6),0,IF(AND($C773=12,H773&gt;Datenblatt!$X$7),0,IF(AND($C773=11,H773&gt;Datenblatt!$X$8),0,IF(AND($C773=13,H773&lt;Datenblatt!$W$3),100,IF(AND($C773=14,H773&lt;Datenblatt!$W$4),100,IF(AND($C773=15,H773&lt;Datenblatt!$W$5),100,IF(AND($C773=16,H773&lt;Datenblatt!$W$6),100,IF(AND($C773=12,H773&lt;Datenblatt!$W$7),100,IF(AND($C773=11,H773&lt;Datenblatt!$W$8),100,IF($C773=13,(Datenblatt!$B$27*Übersicht!H773^3)+(Datenblatt!$C$27*Übersicht!H773^2)+(Datenblatt!$D$27*Übersicht!H773)+Datenblatt!$E$27,IF($C773=14,(Datenblatt!$B$28*Übersicht!H773^3)+(Datenblatt!$C$28*Übersicht!H773^2)+(Datenblatt!$D$28*Übersicht!H773)+Datenblatt!$E$28,IF($C773=15,(Datenblatt!$B$29*Übersicht!H773^3)+(Datenblatt!$C$29*Übersicht!H773^2)+(Datenblatt!$D$29*Übersicht!H773)+Datenblatt!$E$29,IF($C773=16,(Datenblatt!$B$30*Übersicht!H773^3)+(Datenblatt!$C$30*Übersicht!H773^2)+(Datenblatt!$D$30*Übersicht!H773)+Datenblatt!$E$30,IF($C773=12,(Datenblatt!$B$31*Übersicht!H773^3)+(Datenblatt!$C$31*Übersicht!H773^2)+(Datenblatt!$D$31*Übersicht!H773)+Datenblatt!$E$31,IF($C773=11,(Datenblatt!$B$32*Übersicht!H773^3)+(Datenblatt!$C$32*Übersicht!H773^2)+(Datenblatt!$D$32*Übersicht!H773)+Datenblatt!$E$32,0))))))))))))))))))))))))</f>
        <v>0</v>
      </c>
      <c r="O773" s="2" t="e">
        <f t="shared" si="48"/>
        <v>#DIV/0!</v>
      </c>
      <c r="P773" s="2" t="e">
        <f t="shared" si="49"/>
        <v>#DIV/0!</v>
      </c>
      <c r="R773" s="2"/>
      <c r="S773" s="2">
        <f>Datenblatt!$I$10</f>
        <v>62.816491055091916</v>
      </c>
      <c r="T773" s="2">
        <f>Datenblatt!$I$18</f>
        <v>62.379148900450787</v>
      </c>
      <c r="U773" s="2">
        <f>Datenblatt!$I$26</f>
        <v>55.885385458572635</v>
      </c>
      <c r="V773" s="2">
        <f>Datenblatt!$I$34</f>
        <v>60.727085155488531</v>
      </c>
      <c r="W773" s="7" t="e">
        <f t="shared" si="50"/>
        <v>#DIV/0!</v>
      </c>
      <c r="Y773" s="2">
        <f>Datenblatt!$I$5</f>
        <v>73.48733784597421</v>
      </c>
      <c r="Z773">
        <f>Datenblatt!$I$13</f>
        <v>79.926562848016317</v>
      </c>
      <c r="AA773">
        <f>Datenblatt!$I$21</f>
        <v>79.953620531215734</v>
      </c>
      <c r="AB773">
        <f>Datenblatt!$I$29</f>
        <v>70.851454876954847</v>
      </c>
      <c r="AC773">
        <f>Datenblatt!$I$37</f>
        <v>75.813025407742586</v>
      </c>
      <c r="AD773" s="7" t="e">
        <f t="shared" si="51"/>
        <v>#DIV/0!</v>
      </c>
    </row>
    <row r="774" spans="10:30" ht="19" x14ac:dyDescent="0.25">
      <c r="J774" s="3" t="e">
        <f>IF(AND($C774=13,Datenblatt!M774&lt;Datenblatt!$R$3),0,IF(AND($C774=14,Datenblatt!M774&lt;Datenblatt!$R$4),0,IF(AND($C774=15,Datenblatt!M774&lt;Datenblatt!$R$5),0,IF(AND($C774=16,Datenblatt!M774&lt;Datenblatt!$R$6),0,IF(AND($C774=12,Datenblatt!M774&lt;Datenblatt!$R$7),0,IF(AND($C774=11,Datenblatt!M774&lt;Datenblatt!$R$8),0,IF(AND($C774=13,Datenblatt!M774&gt;Datenblatt!$Q$3),100,IF(AND($C774=14,Datenblatt!M774&gt;Datenblatt!$Q$4),100,IF(AND($C774=15,Datenblatt!M774&gt;Datenblatt!$Q$5),100,IF(AND($C774=16,Datenblatt!M774&gt;Datenblatt!$Q$6),100,IF(AND($C774=12,Datenblatt!M774&gt;Datenblatt!$Q$7),100,IF(AND($C774=11,Datenblatt!M774&gt;Datenblatt!$Q$8),100,IF(Übersicht!$C774=13,Datenblatt!$B$3*Datenblatt!M774^3+Datenblatt!$C$3*Datenblatt!M774^2+Datenblatt!$D$3*Datenblatt!M774+Datenblatt!$E$3,IF(Übersicht!$C774=14,Datenblatt!$B$4*Datenblatt!M774^3+Datenblatt!$C$4*Datenblatt!M774^2+Datenblatt!$D$4*Datenblatt!M774+Datenblatt!$E$4,IF(Übersicht!$C774=15,Datenblatt!$B$5*Datenblatt!M774^3+Datenblatt!$C$5*Datenblatt!M774^2+Datenblatt!$D$5*Datenblatt!M774+Datenblatt!$E$5,IF(Übersicht!$C774=16,Datenblatt!$B$6*Datenblatt!M774^3+Datenblatt!$C$6*Datenblatt!M774^2+Datenblatt!$D$6*Datenblatt!M774+Datenblatt!$E$6,IF(Übersicht!$C774=12,Datenblatt!$B$7*Datenblatt!M774^3+Datenblatt!$C$7*Datenblatt!M774^2+Datenblatt!$D$7*Datenblatt!M774+Datenblatt!$E$7,IF(Übersicht!$C774=11,Datenblatt!$B$8*Datenblatt!M774^3+Datenblatt!$C$8*Datenblatt!M774^2+Datenblatt!$D$8*Datenblatt!M774+Datenblatt!$E$8,0))))))))))))))))))</f>
        <v>#DIV/0!</v>
      </c>
      <c r="K774" t="e">
        <f>IF(AND(Übersicht!$C774=13,Datenblatt!N774&lt;Datenblatt!$T$3),0,IF(AND(Übersicht!$C774=14,Datenblatt!N774&lt;Datenblatt!$T$4),0,IF(AND(Übersicht!$C774=15,Datenblatt!N774&lt;Datenblatt!$T$5),0,IF(AND(Übersicht!$C774=16,Datenblatt!N774&lt;Datenblatt!$T$6),0,IF(AND(Übersicht!$C774=12,Datenblatt!N774&lt;Datenblatt!$T$7),0,IF(AND(Übersicht!$C774=11,Datenblatt!N774&lt;Datenblatt!$T$8),0,IF(AND($C774=13,Datenblatt!N774&gt;Datenblatt!$S$3),100,IF(AND($C774=14,Datenblatt!N774&gt;Datenblatt!$S$4),100,IF(AND($C774=15,Datenblatt!N774&gt;Datenblatt!$S$5),100,IF(AND($C774=16,Datenblatt!N774&gt;Datenblatt!$S$6),100,IF(AND($C774=12,Datenblatt!N774&gt;Datenblatt!$S$7),100,IF(AND($C774=11,Datenblatt!N774&gt;Datenblatt!$S$8),100,IF(Übersicht!$C774=13,Datenblatt!$B$11*Datenblatt!N774^3+Datenblatt!$C$11*Datenblatt!N774^2+Datenblatt!$D$11*Datenblatt!N774+Datenblatt!$E$11,IF(Übersicht!$C774=14,Datenblatt!$B$12*Datenblatt!N774^3+Datenblatt!$C$12*Datenblatt!N774^2+Datenblatt!$D$12*Datenblatt!N774+Datenblatt!$E$12,IF(Übersicht!$C774=15,Datenblatt!$B$13*Datenblatt!N774^3+Datenblatt!$C$13*Datenblatt!N774^2+Datenblatt!$D$13*Datenblatt!N774+Datenblatt!$E$13,IF(Übersicht!$C774=16,Datenblatt!$B$14*Datenblatt!N774^3+Datenblatt!$C$14*Datenblatt!N774^2+Datenblatt!$D$14*Datenblatt!N774+Datenblatt!$E$14,IF(Übersicht!$C774=12,Datenblatt!$B$15*Datenblatt!N774^3+Datenblatt!$C$15*Datenblatt!N774^2+Datenblatt!$D$15*Datenblatt!N774+Datenblatt!$E$15,IF(Übersicht!$C774=11,Datenblatt!$B$16*Datenblatt!N774^3+Datenblatt!$C$16*Datenblatt!N774^2+Datenblatt!$D$16*Datenblatt!N774+Datenblatt!$E$16,0))))))))))))))))))</f>
        <v>#DIV/0!</v>
      </c>
      <c r="L774">
        <f>IF(AND($C774=13,G774&lt;Datenblatt!$V$3),0,IF(AND($C774=14,G774&lt;Datenblatt!$V$4),0,IF(AND($C774=15,G774&lt;Datenblatt!$V$5),0,IF(AND($C774=16,G774&lt;Datenblatt!$V$6),0,IF(AND($C774=12,G774&lt;Datenblatt!$V$7),0,IF(AND($C774=11,G774&lt;Datenblatt!$V$8),0,IF(AND($C774=13,G774&gt;Datenblatt!$U$3),100,IF(AND($C774=14,G774&gt;Datenblatt!$U$4),100,IF(AND($C774=15,G774&gt;Datenblatt!$U$5),100,IF(AND($C774=16,G774&gt;Datenblatt!$U$6),100,IF(AND($C774=12,G774&gt;Datenblatt!$U$7),100,IF(AND($C774=11,G774&gt;Datenblatt!$U$8),100,IF($C774=13,(Datenblatt!$B$19*Übersicht!G774^3)+(Datenblatt!$C$19*Übersicht!G774^2)+(Datenblatt!$D$19*Übersicht!G774)+Datenblatt!$E$19,IF($C774=14,(Datenblatt!$B$20*Übersicht!G774^3)+(Datenblatt!$C$20*Übersicht!G774^2)+(Datenblatt!$D$20*Übersicht!G774)+Datenblatt!$E$20,IF($C774=15,(Datenblatt!$B$21*Übersicht!G774^3)+(Datenblatt!$C$21*Übersicht!G774^2)+(Datenblatt!$D$21*Übersicht!G774)+Datenblatt!$E$21,IF($C774=16,(Datenblatt!$B$22*Übersicht!G774^3)+(Datenblatt!$C$22*Übersicht!G774^2)+(Datenblatt!$D$22*Übersicht!G774)+Datenblatt!$E$22,IF($C774=12,(Datenblatt!$B$23*Übersicht!G774^3)+(Datenblatt!$C$23*Übersicht!G774^2)+(Datenblatt!$D$23*Übersicht!G774)+Datenblatt!$E$23,IF($C774=11,(Datenblatt!$B$24*Übersicht!G774^3)+(Datenblatt!$C$24*Übersicht!G774^2)+(Datenblatt!$D$24*Übersicht!G774)+Datenblatt!$E$24,0))))))))))))))))))</f>
        <v>0</v>
      </c>
      <c r="M774">
        <f>IF(AND(H774="",C774=11),Datenblatt!$I$26,IF(AND(H774="",C774=12),Datenblatt!$I$26,IF(AND(H774="",C774=16),Datenblatt!$I$27,IF(AND(H774="",C774=15),Datenblatt!$I$26,IF(AND(H774="",C774=14),Datenblatt!$I$26,IF(AND(H774="",C774=13),Datenblatt!$I$26,IF(AND($C774=13,H774&gt;Datenblatt!$X$3),0,IF(AND($C774=14,H774&gt;Datenblatt!$X$4),0,IF(AND($C774=15,H774&gt;Datenblatt!$X$5),0,IF(AND($C774=16,H774&gt;Datenblatt!$X$6),0,IF(AND($C774=12,H774&gt;Datenblatt!$X$7),0,IF(AND($C774=11,H774&gt;Datenblatt!$X$8),0,IF(AND($C774=13,H774&lt;Datenblatt!$W$3),100,IF(AND($C774=14,H774&lt;Datenblatt!$W$4),100,IF(AND($C774=15,H774&lt;Datenblatt!$W$5),100,IF(AND($C774=16,H774&lt;Datenblatt!$W$6),100,IF(AND($C774=12,H774&lt;Datenblatt!$W$7),100,IF(AND($C774=11,H774&lt;Datenblatt!$W$8),100,IF($C774=13,(Datenblatt!$B$27*Übersicht!H774^3)+(Datenblatt!$C$27*Übersicht!H774^2)+(Datenblatt!$D$27*Übersicht!H774)+Datenblatt!$E$27,IF($C774=14,(Datenblatt!$B$28*Übersicht!H774^3)+(Datenblatt!$C$28*Übersicht!H774^2)+(Datenblatt!$D$28*Übersicht!H774)+Datenblatt!$E$28,IF($C774=15,(Datenblatt!$B$29*Übersicht!H774^3)+(Datenblatt!$C$29*Übersicht!H774^2)+(Datenblatt!$D$29*Übersicht!H774)+Datenblatt!$E$29,IF($C774=16,(Datenblatt!$B$30*Übersicht!H774^3)+(Datenblatt!$C$30*Übersicht!H774^2)+(Datenblatt!$D$30*Übersicht!H774)+Datenblatt!$E$30,IF($C774=12,(Datenblatt!$B$31*Übersicht!H774^3)+(Datenblatt!$C$31*Übersicht!H774^2)+(Datenblatt!$D$31*Übersicht!H774)+Datenblatt!$E$31,IF($C774=11,(Datenblatt!$B$32*Übersicht!H774^3)+(Datenblatt!$C$32*Übersicht!H774^2)+(Datenblatt!$D$32*Übersicht!H774)+Datenblatt!$E$32,0))))))))))))))))))))))))</f>
        <v>0</v>
      </c>
      <c r="N774">
        <f>IF(AND(H774="",C774=11),Datenblatt!$I$29,IF(AND(H774="",C774=12),Datenblatt!$I$29,IF(AND(H774="",C774=16),Datenblatt!$I$29,IF(AND(H774="",C774=15),Datenblatt!$I$29,IF(AND(H774="",C774=14),Datenblatt!$I$29,IF(AND(H774="",C774=13),Datenblatt!$I$29,IF(AND($C774=13,H774&gt;Datenblatt!$X$3),0,IF(AND($C774=14,H774&gt;Datenblatt!$X$4),0,IF(AND($C774=15,H774&gt;Datenblatt!$X$5),0,IF(AND($C774=16,H774&gt;Datenblatt!$X$6),0,IF(AND($C774=12,H774&gt;Datenblatt!$X$7),0,IF(AND($C774=11,H774&gt;Datenblatt!$X$8),0,IF(AND($C774=13,H774&lt;Datenblatt!$W$3),100,IF(AND($C774=14,H774&lt;Datenblatt!$W$4),100,IF(AND($C774=15,H774&lt;Datenblatt!$W$5),100,IF(AND($C774=16,H774&lt;Datenblatt!$W$6),100,IF(AND($C774=12,H774&lt;Datenblatt!$W$7),100,IF(AND($C774=11,H774&lt;Datenblatt!$W$8),100,IF($C774=13,(Datenblatt!$B$27*Übersicht!H774^3)+(Datenblatt!$C$27*Übersicht!H774^2)+(Datenblatt!$D$27*Übersicht!H774)+Datenblatt!$E$27,IF($C774=14,(Datenblatt!$B$28*Übersicht!H774^3)+(Datenblatt!$C$28*Übersicht!H774^2)+(Datenblatt!$D$28*Übersicht!H774)+Datenblatt!$E$28,IF($C774=15,(Datenblatt!$B$29*Übersicht!H774^3)+(Datenblatt!$C$29*Übersicht!H774^2)+(Datenblatt!$D$29*Übersicht!H774)+Datenblatt!$E$29,IF($C774=16,(Datenblatt!$B$30*Übersicht!H774^3)+(Datenblatt!$C$30*Übersicht!H774^2)+(Datenblatt!$D$30*Übersicht!H774)+Datenblatt!$E$30,IF($C774=12,(Datenblatt!$B$31*Übersicht!H774^3)+(Datenblatt!$C$31*Übersicht!H774^2)+(Datenblatt!$D$31*Übersicht!H774)+Datenblatt!$E$31,IF($C774=11,(Datenblatt!$B$32*Übersicht!H774^3)+(Datenblatt!$C$32*Übersicht!H774^2)+(Datenblatt!$D$32*Übersicht!H774)+Datenblatt!$E$32,0))))))))))))))))))))))))</f>
        <v>0</v>
      </c>
      <c r="O774" s="2" t="e">
        <f t="shared" si="48"/>
        <v>#DIV/0!</v>
      </c>
      <c r="P774" s="2" t="e">
        <f t="shared" si="49"/>
        <v>#DIV/0!</v>
      </c>
      <c r="R774" s="2"/>
      <c r="S774" s="2">
        <f>Datenblatt!$I$10</f>
        <v>62.816491055091916</v>
      </c>
      <c r="T774" s="2">
        <f>Datenblatt!$I$18</f>
        <v>62.379148900450787</v>
      </c>
      <c r="U774" s="2">
        <f>Datenblatt!$I$26</f>
        <v>55.885385458572635</v>
      </c>
      <c r="V774" s="2">
        <f>Datenblatt!$I$34</f>
        <v>60.727085155488531</v>
      </c>
      <c r="W774" s="7" t="e">
        <f t="shared" si="50"/>
        <v>#DIV/0!</v>
      </c>
      <c r="Y774" s="2">
        <f>Datenblatt!$I$5</f>
        <v>73.48733784597421</v>
      </c>
      <c r="Z774">
        <f>Datenblatt!$I$13</f>
        <v>79.926562848016317</v>
      </c>
      <c r="AA774">
        <f>Datenblatt!$I$21</f>
        <v>79.953620531215734</v>
      </c>
      <c r="AB774">
        <f>Datenblatt!$I$29</f>
        <v>70.851454876954847</v>
      </c>
      <c r="AC774">
        <f>Datenblatt!$I$37</f>
        <v>75.813025407742586</v>
      </c>
      <c r="AD774" s="7" t="e">
        <f t="shared" si="51"/>
        <v>#DIV/0!</v>
      </c>
    </row>
    <row r="775" spans="10:30" ht="19" x14ac:dyDescent="0.25">
      <c r="J775" s="3" t="e">
        <f>IF(AND($C775=13,Datenblatt!M775&lt;Datenblatt!$R$3),0,IF(AND($C775=14,Datenblatt!M775&lt;Datenblatt!$R$4),0,IF(AND($C775=15,Datenblatt!M775&lt;Datenblatt!$R$5),0,IF(AND($C775=16,Datenblatt!M775&lt;Datenblatt!$R$6),0,IF(AND($C775=12,Datenblatt!M775&lt;Datenblatt!$R$7),0,IF(AND($C775=11,Datenblatt!M775&lt;Datenblatt!$R$8),0,IF(AND($C775=13,Datenblatt!M775&gt;Datenblatt!$Q$3),100,IF(AND($C775=14,Datenblatt!M775&gt;Datenblatt!$Q$4),100,IF(AND($C775=15,Datenblatt!M775&gt;Datenblatt!$Q$5),100,IF(AND($C775=16,Datenblatt!M775&gt;Datenblatt!$Q$6),100,IF(AND($C775=12,Datenblatt!M775&gt;Datenblatt!$Q$7),100,IF(AND($C775=11,Datenblatt!M775&gt;Datenblatt!$Q$8),100,IF(Übersicht!$C775=13,Datenblatt!$B$3*Datenblatt!M775^3+Datenblatt!$C$3*Datenblatt!M775^2+Datenblatt!$D$3*Datenblatt!M775+Datenblatt!$E$3,IF(Übersicht!$C775=14,Datenblatt!$B$4*Datenblatt!M775^3+Datenblatt!$C$4*Datenblatt!M775^2+Datenblatt!$D$4*Datenblatt!M775+Datenblatt!$E$4,IF(Übersicht!$C775=15,Datenblatt!$B$5*Datenblatt!M775^3+Datenblatt!$C$5*Datenblatt!M775^2+Datenblatt!$D$5*Datenblatt!M775+Datenblatt!$E$5,IF(Übersicht!$C775=16,Datenblatt!$B$6*Datenblatt!M775^3+Datenblatt!$C$6*Datenblatt!M775^2+Datenblatt!$D$6*Datenblatt!M775+Datenblatt!$E$6,IF(Übersicht!$C775=12,Datenblatt!$B$7*Datenblatt!M775^3+Datenblatt!$C$7*Datenblatt!M775^2+Datenblatt!$D$7*Datenblatt!M775+Datenblatt!$E$7,IF(Übersicht!$C775=11,Datenblatt!$B$8*Datenblatt!M775^3+Datenblatt!$C$8*Datenblatt!M775^2+Datenblatt!$D$8*Datenblatt!M775+Datenblatt!$E$8,0))))))))))))))))))</f>
        <v>#DIV/0!</v>
      </c>
      <c r="K775" t="e">
        <f>IF(AND(Übersicht!$C775=13,Datenblatt!N775&lt;Datenblatt!$T$3),0,IF(AND(Übersicht!$C775=14,Datenblatt!N775&lt;Datenblatt!$T$4),0,IF(AND(Übersicht!$C775=15,Datenblatt!N775&lt;Datenblatt!$T$5),0,IF(AND(Übersicht!$C775=16,Datenblatt!N775&lt;Datenblatt!$T$6),0,IF(AND(Übersicht!$C775=12,Datenblatt!N775&lt;Datenblatt!$T$7),0,IF(AND(Übersicht!$C775=11,Datenblatt!N775&lt;Datenblatt!$T$8),0,IF(AND($C775=13,Datenblatt!N775&gt;Datenblatt!$S$3),100,IF(AND($C775=14,Datenblatt!N775&gt;Datenblatt!$S$4),100,IF(AND($C775=15,Datenblatt!N775&gt;Datenblatt!$S$5),100,IF(AND($C775=16,Datenblatt!N775&gt;Datenblatt!$S$6),100,IF(AND($C775=12,Datenblatt!N775&gt;Datenblatt!$S$7),100,IF(AND($C775=11,Datenblatt!N775&gt;Datenblatt!$S$8),100,IF(Übersicht!$C775=13,Datenblatt!$B$11*Datenblatt!N775^3+Datenblatt!$C$11*Datenblatt!N775^2+Datenblatt!$D$11*Datenblatt!N775+Datenblatt!$E$11,IF(Übersicht!$C775=14,Datenblatt!$B$12*Datenblatt!N775^3+Datenblatt!$C$12*Datenblatt!N775^2+Datenblatt!$D$12*Datenblatt!N775+Datenblatt!$E$12,IF(Übersicht!$C775=15,Datenblatt!$B$13*Datenblatt!N775^3+Datenblatt!$C$13*Datenblatt!N775^2+Datenblatt!$D$13*Datenblatt!N775+Datenblatt!$E$13,IF(Übersicht!$C775=16,Datenblatt!$B$14*Datenblatt!N775^3+Datenblatt!$C$14*Datenblatt!N775^2+Datenblatt!$D$14*Datenblatt!N775+Datenblatt!$E$14,IF(Übersicht!$C775=12,Datenblatt!$B$15*Datenblatt!N775^3+Datenblatt!$C$15*Datenblatt!N775^2+Datenblatt!$D$15*Datenblatt!N775+Datenblatt!$E$15,IF(Übersicht!$C775=11,Datenblatt!$B$16*Datenblatt!N775^3+Datenblatt!$C$16*Datenblatt!N775^2+Datenblatt!$D$16*Datenblatt!N775+Datenblatt!$E$16,0))))))))))))))))))</f>
        <v>#DIV/0!</v>
      </c>
      <c r="L775">
        <f>IF(AND($C775=13,G775&lt;Datenblatt!$V$3),0,IF(AND($C775=14,G775&lt;Datenblatt!$V$4),0,IF(AND($C775=15,G775&lt;Datenblatt!$V$5),0,IF(AND($C775=16,G775&lt;Datenblatt!$V$6),0,IF(AND($C775=12,G775&lt;Datenblatt!$V$7),0,IF(AND($C775=11,G775&lt;Datenblatt!$V$8),0,IF(AND($C775=13,G775&gt;Datenblatt!$U$3),100,IF(AND($C775=14,G775&gt;Datenblatt!$U$4),100,IF(AND($C775=15,G775&gt;Datenblatt!$U$5),100,IF(AND($C775=16,G775&gt;Datenblatt!$U$6),100,IF(AND($C775=12,G775&gt;Datenblatt!$U$7),100,IF(AND($C775=11,G775&gt;Datenblatt!$U$8),100,IF($C775=13,(Datenblatt!$B$19*Übersicht!G775^3)+(Datenblatt!$C$19*Übersicht!G775^2)+(Datenblatt!$D$19*Übersicht!G775)+Datenblatt!$E$19,IF($C775=14,(Datenblatt!$B$20*Übersicht!G775^3)+(Datenblatt!$C$20*Übersicht!G775^2)+(Datenblatt!$D$20*Übersicht!G775)+Datenblatt!$E$20,IF($C775=15,(Datenblatt!$B$21*Übersicht!G775^3)+(Datenblatt!$C$21*Übersicht!G775^2)+(Datenblatt!$D$21*Übersicht!G775)+Datenblatt!$E$21,IF($C775=16,(Datenblatt!$B$22*Übersicht!G775^3)+(Datenblatt!$C$22*Übersicht!G775^2)+(Datenblatt!$D$22*Übersicht!G775)+Datenblatt!$E$22,IF($C775=12,(Datenblatt!$B$23*Übersicht!G775^3)+(Datenblatt!$C$23*Übersicht!G775^2)+(Datenblatt!$D$23*Übersicht!G775)+Datenblatt!$E$23,IF($C775=11,(Datenblatt!$B$24*Übersicht!G775^3)+(Datenblatt!$C$24*Übersicht!G775^2)+(Datenblatt!$D$24*Übersicht!G775)+Datenblatt!$E$24,0))))))))))))))))))</f>
        <v>0</v>
      </c>
      <c r="M775">
        <f>IF(AND(H775="",C775=11),Datenblatt!$I$26,IF(AND(H775="",C775=12),Datenblatt!$I$26,IF(AND(H775="",C775=16),Datenblatt!$I$27,IF(AND(H775="",C775=15),Datenblatt!$I$26,IF(AND(H775="",C775=14),Datenblatt!$I$26,IF(AND(H775="",C775=13),Datenblatt!$I$26,IF(AND($C775=13,H775&gt;Datenblatt!$X$3),0,IF(AND($C775=14,H775&gt;Datenblatt!$X$4),0,IF(AND($C775=15,H775&gt;Datenblatt!$X$5),0,IF(AND($C775=16,H775&gt;Datenblatt!$X$6),0,IF(AND($C775=12,H775&gt;Datenblatt!$X$7),0,IF(AND($C775=11,H775&gt;Datenblatt!$X$8),0,IF(AND($C775=13,H775&lt;Datenblatt!$W$3),100,IF(AND($C775=14,H775&lt;Datenblatt!$W$4),100,IF(AND($C775=15,H775&lt;Datenblatt!$W$5),100,IF(AND($C775=16,H775&lt;Datenblatt!$W$6),100,IF(AND($C775=12,H775&lt;Datenblatt!$W$7),100,IF(AND($C775=11,H775&lt;Datenblatt!$W$8),100,IF($C775=13,(Datenblatt!$B$27*Übersicht!H775^3)+(Datenblatt!$C$27*Übersicht!H775^2)+(Datenblatt!$D$27*Übersicht!H775)+Datenblatt!$E$27,IF($C775=14,(Datenblatt!$B$28*Übersicht!H775^3)+(Datenblatt!$C$28*Übersicht!H775^2)+(Datenblatt!$D$28*Übersicht!H775)+Datenblatt!$E$28,IF($C775=15,(Datenblatt!$B$29*Übersicht!H775^3)+(Datenblatt!$C$29*Übersicht!H775^2)+(Datenblatt!$D$29*Übersicht!H775)+Datenblatt!$E$29,IF($C775=16,(Datenblatt!$B$30*Übersicht!H775^3)+(Datenblatt!$C$30*Übersicht!H775^2)+(Datenblatt!$D$30*Übersicht!H775)+Datenblatt!$E$30,IF($C775=12,(Datenblatt!$B$31*Übersicht!H775^3)+(Datenblatt!$C$31*Übersicht!H775^2)+(Datenblatt!$D$31*Übersicht!H775)+Datenblatt!$E$31,IF($C775=11,(Datenblatt!$B$32*Übersicht!H775^3)+(Datenblatt!$C$32*Übersicht!H775^2)+(Datenblatt!$D$32*Übersicht!H775)+Datenblatt!$E$32,0))))))))))))))))))))))))</f>
        <v>0</v>
      </c>
      <c r="N775">
        <f>IF(AND(H775="",C775=11),Datenblatt!$I$29,IF(AND(H775="",C775=12),Datenblatt!$I$29,IF(AND(H775="",C775=16),Datenblatt!$I$29,IF(AND(H775="",C775=15),Datenblatt!$I$29,IF(AND(H775="",C775=14),Datenblatt!$I$29,IF(AND(H775="",C775=13),Datenblatt!$I$29,IF(AND($C775=13,H775&gt;Datenblatt!$X$3),0,IF(AND($C775=14,H775&gt;Datenblatt!$X$4),0,IF(AND($C775=15,H775&gt;Datenblatt!$X$5),0,IF(AND($C775=16,H775&gt;Datenblatt!$X$6),0,IF(AND($C775=12,H775&gt;Datenblatt!$X$7),0,IF(AND($C775=11,H775&gt;Datenblatt!$X$8),0,IF(AND($C775=13,H775&lt;Datenblatt!$W$3),100,IF(AND($C775=14,H775&lt;Datenblatt!$W$4),100,IF(AND($C775=15,H775&lt;Datenblatt!$W$5),100,IF(AND($C775=16,H775&lt;Datenblatt!$W$6),100,IF(AND($C775=12,H775&lt;Datenblatt!$W$7),100,IF(AND($C775=11,H775&lt;Datenblatt!$W$8),100,IF($C775=13,(Datenblatt!$B$27*Übersicht!H775^3)+(Datenblatt!$C$27*Übersicht!H775^2)+(Datenblatt!$D$27*Übersicht!H775)+Datenblatt!$E$27,IF($C775=14,(Datenblatt!$B$28*Übersicht!H775^3)+(Datenblatt!$C$28*Übersicht!H775^2)+(Datenblatt!$D$28*Übersicht!H775)+Datenblatt!$E$28,IF($C775=15,(Datenblatt!$B$29*Übersicht!H775^3)+(Datenblatt!$C$29*Übersicht!H775^2)+(Datenblatt!$D$29*Übersicht!H775)+Datenblatt!$E$29,IF($C775=16,(Datenblatt!$B$30*Übersicht!H775^3)+(Datenblatt!$C$30*Übersicht!H775^2)+(Datenblatt!$D$30*Übersicht!H775)+Datenblatt!$E$30,IF($C775=12,(Datenblatt!$B$31*Übersicht!H775^3)+(Datenblatt!$C$31*Übersicht!H775^2)+(Datenblatt!$D$31*Übersicht!H775)+Datenblatt!$E$31,IF($C775=11,(Datenblatt!$B$32*Übersicht!H775^3)+(Datenblatt!$C$32*Übersicht!H775^2)+(Datenblatt!$D$32*Übersicht!H775)+Datenblatt!$E$32,0))))))))))))))))))))))))</f>
        <v>0</v>
      </c>
      <c r="O775" s="2" t="e">
        <f t="shared" si="48"/>
        <v>#DIV/0!</v>
      </c>
      <c r="P775" s="2" t="e">
        <f t="shared" si="49"/>
        <v>#DIV/0!</v>
      </c>
      <c r="R775" s="2"/>
      <c r="S775" s="2">
        <f>Datenblatt!$I$10</f>
        <v>62.816491055091916</v>
      </c>
      <c r="T775" s="2">
        <f>Datenblatt!$I$18</f>
        <v>62.379148900450787</v>
      </c>
      <c r="U775" s="2">
        <f>Datenblatt!$I$26</f>
        <v>55.885385458572635</v>
      </c>
      <c r="V775" s="2">
        <f>Datenblatt!$I$34</f>
        <v>60.727085155488531</v>
      </c>
      <c r="W775" s="7" t="e">
        <f t="shared" si="50"/>
        <v>#DIV/0!</v>
      </c>
      <c r="Y775" s="2">
        <f>Datenblatt!$I$5</f>
        <v>73.48733784597421</v>
      </c>
      <c r="Z775">
        <f>Datenblatt!$I$13</f>
        <v>79.926562848016317</v>
      </c>
      <c r="AA775">
        <f>Datenblatt!$I$21</f>
        <v>79.953620531215734</v>
      </c>
      <c r="AB775">
        <f>Datenblatt!$I$29</f>
        <v>70.851454876954847</v>
      </c>
      <c r="AC775">
        <f>Datenblatt!$I$37</f>
        <v>75.813025407742586</v>
      </c>
      <c r="AD775" s="7" t="e">
        <f t="shared" si="51"/>
        <v>#DIV/0!</v>
      </c>
    </row>
    <row r="776" spans="10:30" ht="19" x14ac:dyDescent="0.25">
      <c r="J776" s="3" t="e">
        <f>IF(AND($C776=13,Datenblatt!M776&lt;Datenblatt!$R$3),0,IF(AND($C776=14,Datenblatt!M776&lt;Datenblatt!$R$4),0,IF(AND($C776=15,Datenblatt!M776&lt;Datenblatt!$R$5),0,IF(AND($C776=16,Datenblatt!M776&lt;Datenblatt!$R$6),0,IF(AND($C776=12,Datenblatt!M776&lt;Datenblatt!$R$7),0,IF(AND($C776=11,Datenblatt!M776&lt;Datenblatt!$R$8),0,IF(AND($C776=13,Datenblatt!M776&gt;Datenblatt!$Q$3),100,IF(AND($C776=14,Datenblatt!M776&gt;Datenblatt!$Q$4),100,IF(AND($C776=15,Datenblatt!M776&gt;Datenblatt!$Q$5),100,IF(AND($C776=16,Datenblatt!M776&gt;Datenblatt!$Q$6),100,IF(AND($C776=12,Datenblatt!M776&gt;Datenblatt!$Q$7),100,IF(AND($C776=11,Datenblatt!M776&gt;Datenblatt!$Q$8),100,IF(Übersicht!$C776=13,Datenblatt!$B$3*Datenblatt!M776^3+Datenblatt!$C$3*Datenblatt!M776^2+Datenblatt!$D$3*Datenblatt!M776+Datenblatt!$E$3,IF(Übersicht!$C776=14,Datenblatt!$B$4*Datenblatt!M776^3+Datenblatt!$C$4*Datenblatt!M776^2+Datenblatt!$D$4*Datenblatt!M776+Datenblatt!$E$4,IF(Übersicht!$C776=15,Datenblatt!$B$5*Datenblatt!M776^3+Datenblatt!$C$5*Datenblatt!M776^2+Datenblatt!$D$5*Datenblatt!M776+Datenblatt!$E$5,IF(Übersicht!$C776=16,Datenblatt!$B$6*Datenblatt!M776^3+Datenblatt!$C$6*Datenblatt!M776^2+Datenblatt!$D$6*Datenblatt!M776+Datenblatt!$E$6,IF(Übersicht!$C776=12,Datenblatt!$B$7*Datenblatt!M776^3+Datenblatt!$C$7*Datenblatt!M776^2+Datenblatt!$D$7*Datenblatt!M776+Datenblatt!$E$7,IF(Übersicht!$C776=11,Datenblatt!$B$8*Datenblatt!M776^3+Datenblatt!$C$8*Datenblatt!M776^2+Datenblatt!$D$8*Datenblatt!M776+Datenblatt!$E$8,0))))))))))))))))))</f>
        <v>#DIV/0!</v>
      </c>
      <c r="K776" t="e">
        <f>IF(AND(Übersicht!$C776=13,Datenblatt!N776&lt;Datenblatt!$T$3),0,IF(AND(Übersicht!$C776=14,Datenblatt!N776&lt;Datenblatt!$T$4),0,IF(AND(Übersicht!$C776=15,Datenblatt!N776&lt;Datenblatt!$T$5),0,IF(AND(Übersicht!$C776=16,Datenblatt!N776&lt;Datenblatt!$T$6),0,IF(AND(Übersicht!$C776=12,Datenblatt!N776&lt;Datenblatt!$T$7),0,IF(AND(Übersicht!$C776=11,Datenblatt!N776&lt;Datenblatt!$T$8),0,IF(AND($C776=13,Datenblatt!N776&gt;Datenblatt!$S$3),100,IF(AND($C776=14,Datenblatt!N776&gt;Datenblatt!$S$4),100,IF(AND($C776=15,Datenblatt!N776&gt;Datenblatt!$S$5),100,IF(AND($C776=16,Datenblatt!N776&gt;Datenblatt!$S$6),100,IF(AND($C776=12,Datenblatt!N776&gt;Datenblatt!$S$7),100,IF(AND($C776=11,Datenblatt!N776&gt;Datenblatt!$S$8),100,IF(Übersicht!$C776=13,Datenblatt!$B$11*Datenblatt!N776^3+Datenblatt!$C$11*Datenblatt!N776^2+Datenblatt!$D$11*Datenblatt!N776+Datenblatt!$E$11,IF(Übersicht!$C776=14,Datenblatt!$B$12*Datenblatt!N776^3+Datenblatt!$C$12*Datenblatt!N776^2+Datenblatt!$D$12*Datenblatt!N776+Datenblatt!$E$12,IF(Übersicht!$C776=15,Datenblatt!$B$13*Datenblatt!N776^3+Datenblatt!$C$13*Datenblatt!N776^2+Datenblatt!$D$13*Datenblatt!N776+Datenblatt!$E$13,IF(Übersicht!$C776=16,Datenblatt!$B$14*Datenblatt!N776^3+Datenblatt!$C$14*Datenblatt!N776^2+Datenblatt!$D$14*Datenblatt!N776+Datenblatt!$E$14,IF(Übersicht!$C776=12,Datenblatt!$B$15*Datenblatt!N776^3+Datenblatt!$C$15*Datenblatt!N776^2+Datenblatt!$D$15*Datenblatt!N776+Datenblatt!$E$15,IF(Übersicht!$C776=11,Datenblatt!$B$16*Datenblatt!N776^3+Datenblatt!$C$16*Datenblatt!N776^2+Datenblatt!$D$16*Datenblatt!N776+Datenblatt!$E$16,0))))))))))))))))))</f>
        <v>#DIV/0!</v>
      </c>
      <c r="L776">
        <f>IF(AND($C776=13,G776&lt;Datenblatt!$V$3),0,IF(AND($C776=14,G776&lt;Datenblatt!$V$4),0,IF(AND($C776=15,G776&lt;Datenblatt!$V$5),0,IF(AND($C776=16,G776&lt;Datenblatt!$V$6),0,IF(AND($C776=12,G776&lt;Datenblatt!$V$7),0,IF(AND($C776=11,G776&lt;Datenblatt!$V$8),0,IF(AND($C776=13,G776&gt;Datenblatt!$U$3),100,IF(AND($C776=14,G776&gt;Datenblatt!$U$4),100,IF(AND($C776=15,G776&gt;Datenblatt!$U$5),100,IF(AND($C776=16,G776&gt;Datenblatt!$U$6),100,IF(AND($C776=12,G776&gt;Datenblatt!$U$7),100,IF(AND($C776=11,G776&gt;Datenblatt!$U$8),100,IF($C776=13,(Datenblatt!$B$19*Übersicht!G776^3)+(Datenblatt!$C$19*Übersicht!G776^2)+(Datenblatt!$D$19*Übersicht!G776)+Datenblatt!$E$19,IF($C776=14,(Datenblatt!$B$20*Übersicht!G776^3)+(Datenblatt!$C$20*Übersicht!G776^2)+(Datenblatt!$D$20*Übersicht!G776)+Datenblatt!$E$20,IF($C776=15,(Datenblatt!$B$21*Übersicht!G776^3)+(Datenblatt!$C$21*Übersicht!G776^2)+(Datenblatt!$D$21*Übersicht!G776)+Datenblatt!$E$21,IF($C776=16,(Datenblatt!$B$22*Übersicht!G776^3)+(Datenblatt!$C$22*Übersicht!G776^2)+(Datenblatt!$D$22*Übersicht!G776)+Datenblatt!$E$22,IF($C776=12,(Datenblatt!$B$23*Übersicht!G776^3)+(Datenblatt!$C$23*Übersicht!G776^2)+(Datenblatt!$D$23*Übersicht!G776)+Datenblatt!$E$23,IF($C776=11,(Datenblatt!$B$24*Übersicht!G776^3)+(Datenblatt!$C$24*Übersicht!G776^2)+(Datenblatt!$D$24*Übersicht!G776)+Datenblatt!$E$24,0))))))))))))))))))</f>
        <v>0</v>
      </c>
      <c r="M776">
        <f>IF(AND(H776="",C776=11),Datenblatt!$I$26,IF(AND(H776="",C776=12),Datenblatt!$I$26,IF(AND(H776="",C776=16),Datenblatt!$I$27,IF(AND(H776="",C776=15),Datenblatt!$I$26,IF(AND(H776="",C776=14),Datenblatt!$I$26,IF(AND(H776="",C776=13),Datenblatt!$I$26,IF(AND($C776=13,H776&gt;Datenblatt!$X$3),0,IF(AND($C776=14,H776&gt;Datenblatt!$X$4),0,IF(AND($C776=15,H776&gt;Datenblatt!$X$5),0,IF(AND($C776=16,H776&gt;Datenblatt!$X$6),0,IF(AND($C776=12,H776&gt;Datenblatt!$X$7),0,IF(AND($C776=11,H776&gt;Datenblatt!$X$8),0,IF(AND($C776=13,H776&lt;Datenblatt!$W$3),100,IF(AND($C776=14,H776&lt;Datenblatt!$W$4),100,IF(AND($C776=15,H776&lt;Datenblatt!$W$5),100,IF(AND($C776=16,H776&lt;Datenblatt!$W$6),100,IF(AND($C776=12,H776&lt;Datenblatt!$W$7),100,IF(AND($C776=11,H776&lt;Datenblatt!$W$8),100,IF($C776=13,(Datenblatt!$B$27*Übersicht!H776^3)+(Datenblatt!$C$27*Übersicht!H776^2)+(Datenblatt!$D$27*Übersicht!H776)+Datenblatt!$E$27,IF($C776=14,(Datenblatt!$B$28*Übersicht!H776^3)+(Datenblatt!$C$28*Übersicht!H776^2)+(Datenblatt!$D$28*Übersicht!H776)+Datenblatt!$E$28,IF($C776=15,(Datenblatt!$B$29*Übersicht!H776^3)+(Datenblatt!$C$29*Übersicht!H776^2)+(Datenblatt!$D$29*Übersicht!H776)+Datenblatt!$E$29,IF($C776=16,(Datenblatt!$B$30*Übersicht!H776^3)+(Datenblatt!$C$30*Übersicht!H776^2)+(Datenblatt!$D$30*Übersicht!H776)+Datenblatt!$E$30,IF($C776=12,(Datenblatt!$B$31*Übersicht!H776^3)+(Datenblatt!$C$31*Übersicht!H776^2)+(Datenblatt!$D$31*Übersicht!H776)+Datenblatt!$E$31,IF($C776=11,(Datenblatt!$B$32*Übersicht!H776^3)+(Datenblatt!$C$32*Übersicht!H776^2)+(Datenblatt!$D$32*Übersicht!H776)+Datenblatt!$E$32,0))))))))))))))))))))))))</f>
        <v>0</v>
      </c>
      <c r="N776">
        <f>IF(AND(H776="",C776=11),Datenblatt!$I$29,IF(AND(H776="",C776=12),Datenblatt!$I$29,IF(AND(H776="",C776=16),Datenblatt!$I$29,IF(AND(H776="",C776=15),Datenblatt!$I$29,IF(AND(H776="",C776=14),Datenblatt!$I$29,IF(AND(H776="",C776=13),Datenblatt!$I$29,IF(AND($C776=13,H776&gt;Datenblatt!$X$3),0,IF(AND($C776=14,H776&gt;Datenblatt!$X$4),0,IF(AND($C776=15,H776&gt;Datenblatt!$X$5),0,IF(AND($C776=16,H776&gt;Datenblatt!$X$6),0,IF(AND($C776=12,H776&gt;Datenblatt!$X$7),0,IF(AND($C776=11,H776&gt;Datenblatt!$X$8),0,IF(AND($C776=13,H776&lt;Datenblatt!$W$3),100,IF(AND($C776=14,H776&lt;Datenblatt!$W$4),100,IF(AND($C776=15,H776&lt;Datenblatt!$W$5),100,IF(AND($C776=16,H776&lt;Datenblatt!$W$6),100,IF(AND($C776=12,H776&lt;Datenblatt!$W$7),100,IF(AND($C776=11,H776&lt;Datenblatt!$W$8),100,IF($C776=13,(Datenblatt!$B$27*Übersicht!H776^3)+(Datenblatt!$C$27*Übersicht!H776^2)+(Datenblatt!$D$27*Übersicht!H776)+Datenblatt!$E$27,IF($C776=14,(Datenblatt!$B$28*Übersicht!H776^3)+(Datenblatt!$C$28*Übersicht!H776^2)+(Datenblatt!$D$28*Übersicht!H776)+Datenblatt!$E$28,IF($C776=15,(Datenblatt!$B$29*Übersicht!H776^3)+(Datenblatt!$C$29*Übersicht!H776^2)+(Datenblatt!$D$29*Übersicht!H776)+Datenblatt!$E$29,IF($C776=16,(Datenblatt!$B$30*Übersicht!H776^3)+(Datenblatt!$C$30*Übersicht!H776^2)+(Datenblatt!$D$30*Übersicht!H776)+Datenblatt!$E$30,IF($C776=12,(Datenblatt!$B$31*Übersicht!H776^3)+(Datenblatt!$C$31*Übersicht!H776^2)+(Datenblatt!$D$31*Übersicht!H776)+Datenblatt!$E$31,IF($C776=11,(Datenblatt!$B$32*Übersicht!H776^3)+(Datenblatt!$C$32*Übersicht!H776^2)+(Datenblatt!$D$32*Übersicht!H776)+Datenblatt!$E$32,0))))))))))))))))))))))))</f>
        <v>0</v>
      </c>
      <c r="O776" s="2" t="e">
        <f t="shared" si="48"/>
        <v>#DIV/0!</v>
      </c>
      <c r="P776" s="2" t="e">
        <f t="shared" si="49"/>
        <v>#DIV/0!</v>
      </c>
      <c r="R776" s="2"/>
      <c r="S776" s="2">
        <f>Datenblatt!$I$10</f>
        <v>62.816491055091916</v>
      </c>
      <c r="T776" s="2">
        <f>Datenblatt!$I$18</f>
        <v>62.379148900450787</v>
      </c>
      <c r="U776" s="2">
        <f>Datenblatt!$I$26</f>
        <v>55.885385458572635</v>
      </c>
      <c r="V776" s="2">
        <f>Datenblatt!$I$34</f>
        <v>60.727085155488531</v>
      </c>
      <c r="W776" s="7" t="e">
        <f t="shared" si="50"/>
        <v>#DIV/0!</v>
      </c>
      <c r="Y776" s="2">
        <f>Datenblatt!$I$5</f>
        <v>73.48733784597421</v>
      </c>
      <c r="Z776">
        <f>Datenblatt!$I$13</f>
        <v>79.926562848016317</v>
      </c>
      <c r="AA776">
        <f>Datenblatt!$I$21</f>
        <v>79.953620531215734</v>
      </c>
      <c r="AB776">
        <f>Datenblatt!$I$29</f>
        <v>70.851454876954847</v>
      </c>
      <c r="AC776">
        <f>Datenblatt!$I$37</f>
        <v>75.813025407742586</v>
      </c>
      <c r="AD776" s="7" t="e">
        <f t="shared" si="51"/>
        <v>#DIV/0!</v>
      </c>
    </row>
    <row r="777" spans="10:30" ht="19" x14ac:dyDescent="0.25">
      <c r="J777" s="3" t="e">
        <f>IF(AND($C777=13,Datenblatt!M777&lt;Datenblatt!$R$3),0,IF(AND($C777=14,Datenblatt!M777&lt;Datenblatt!$R$4),0,IF(AND($C777=15,Datenblatt!M777&lt;Datenblatt!$R$5),0,IF(AND($C777=16,Datenblatt!M777&lt;Datenblatt!$R$6),0,IF(AND($C777=12,Datenblatt!M777&lt;Datenblatt!$R$7),0,IF(AND($C777=11,Datenblatt!M777&lt;Datenblatt!$R$8),0,IF(AND($C777=13,Datenblatt!M777&gt;Datenblatt!$Q$3),100,IF(AND($C777=14,Datenblatt!M777&gt;Datenblatt!$Q$4),100,IF(AND($C777=15,Datenblatt!M777&gt;Datenblatt!$Q$5),100,IF(AND($C777=16,Datenblatt!M777&gt;Datenblatt!$Q$6),100,IF(AND($C777=12,Datenblatt!M777&gt;Datenblatt!$Q$7),100,IF(AND($C777=11,Datenblatt!M777&gt;Datenblatt!$Q$8),100,IF(Übersicht!$C777=13,Datenblatt!$B$3*Datenblatt!M777^3+Datenblatt!$C$3*Datenblatt!M777^2+Datenblatt!$D$3*Datenblatt!M777+Datenblatt!$E$3,IF(Übersicht!$C777=14,Datenblatt!$B$4*Datenblatt!M777^3+Datenblatt!$C$4*Datenblatt!M777^2+Datenblatt!$D$4*Datenblatt!M777+Datenblatt!$E$4,IF(Übersicht!$C777=15,Datenblatt!$B$5*Datenblatt!M777^3+Datenblatt!$C$5*Datenblatt!M777^2+Datenblatt!$D$5*Datenblatt!M777+Datenblatt!$E$5,IF(Übersicht!$C777=16,Datenblatt!$B$6*Datenblatt!M777^3+Datenblatt!$C$6*Datenblatt!M777^2+Datenblatt!$D$6*Datenblatt!M777+Datenblatt!$E$6,IF(Übersicht!$C777=12,Datenblatt!$B$7*Datenblatt!M777^3+Datenblatt!$C$7*Datenblatt!M777^2+Datenblatt!$D$7*Datenblatt!M777+Datenblatt!$E$7,IF(Übersicht!$C777=11,Datenblatt!$B$8*Datenblatt!M777^3+Datenblatt!$C$8*Datenblatt!M777^2+Datenblatt!$D$8*Datenblatt!M777+Datenblatt!$E$8,0))))))))))))))))))</f>
        <v>#DIV/0!</v>
      </c>
      <c r="K777" t="e">
        <f>IF(AND(Übersicht!$C777=13,Datenblatt!N777&lt;Datenblatt!$T$3),0,IF(AND(Übersicht!$C777=14,Datenblatt!N777&lt;Datenblatt!$T$4),0,IF(AND(Übersicht!$C777=15,Datenblatt!N777&lt;Datenblatt!$T$5),0,IF(AND(Übersicht!$C777=16,Datenblatt!N777&lt;Datenblatt!$T$6),0,IF(AND(Übersicht!$C777=12,Datenblatt!N777&lt;Datenblatt!$T$7),0,IF(AND(Übersicht!$C777=11,Datenblatt!N777&lt;Datenblatt!$T$8),0,IF(AND($C777=13,Datenblatt!N777&gt;Datenblatt!$S$3),100,IF(AND($C777=14,Datenblatt!N777&gt;Datenblatt!$S$4),100,IF(AND($C777=15,Datenblatt!N777&gt;Datenblatt!$S$5),100,IF(AND($C777=16,Datenblatt!N777&gt;Datenblatt!$S$6),100,IF(AND($C777=12,Datenblatt!N777&gt;Datenblatt!$S$7),100,IF(AND($C777=11,Datenblatt!N777&gt;Datenblatt!$S$8),100,IF(Übersicht!$C777=13,Datenblatt!$B$11*Datenblatt!N777^3+Datenblatt!$C$11*Datenblatt!N777^2+Datenblatt!$D$11*Datenblatt!N777+Datenblatt!$E$11,IF(Übersicht!$C777=14,Datenblatt!$B$12*Datenblatt!N777^3+Datenblatt!$C$12*Datenblatt!N777^2+Datenblatt!$D$12*Datenblatt!N777+Datenblatt!$E$12,IF(Übersicht!$C777=15,Datenblatt!$B$13*Datenblatt!N777^3+Datenblatt!$C$13*Datenblatt!N777^2+Datenblatt!$D$13*Datenblatt!N777+Datenblatt!$E$13,IF(Übersicht!$C777=16,Datenblatt!$B$14*Datenblatt!N777^3+Datenblatt!$C$14*Datenblatt!N777^2+Datenblatt!$D$14*Datenblatt!N777+Datenblatt!$E$14,IF(Übersicht!$C777=12,Datenblatt!$B$15*Datenblatt!N777^3+Datenblatt!$C$15*Datenblatt!N777^2+Datenblatt!$D$15*Datenblatt!N777+Datenblatt!$E$15,IF(Übersicht!$C777=11,Datenblatt!$B$16*Datenblatt!N777^3+Datenblatt!$C$16*Datenblatt!N777^2+Datenblatt!$D$16*Datenblatt!N777+Datenblatt!$E$16,0))))))))))))))))))</f>
        <v>#DIV/0!</v>
      </c>
      <c r="L777">
        <f>IF(AND($C777=13,G777&lt;Datenblatt!$V$3),0,IF(AND($C777=14,G777&lt;Datenblatt!$V$4),0,IF(AND($C777=15,G777&lt;Datenblatt!$V$5),0,IF(AND($C777=16,G777&lt;Datenblatt!$V$6),0,IF(AND($C777=12,G777&lt;Datenblatt!$V$7),0,IF(AND($C777=11,G777&lt;Datenblatt!$V$8),0,IF(AND($C777=13,G777&gt;Datenblatt!$U$3),100,IF(AND($C777=14,G777&gt;Datenblatt!$U$4),100,IF(AND($C777=15,G777&gt;Datenblatt!$U$5),100,IF(AND($C777=16,G777&gt;Datenblatt!$U$6),100,IF(AND($C777=12,G777&gt;Datenblatt!$U$7),100,IF(AND($C777=11,G777&gt;Datenblatt!$U$8),100,IF($C777=13,(Datenblatt!$B$19*Übersicht!G777^3)+(Datenblatt!$C$19*Übersicht!G777^2)+(Datenblatt!$D$19*Übersicht!G777)+Datenblatt!$E$19,IF($C777=14,(Datenblatt!$B$20*Übersicht!G777^3)+(Datenblatt!$C$20*Übersicht!G777^2)+(Datenblatt!$D$20*Übersicht!G777)+Datenblatt!$E$20,IF($C777=15,(Datenblatt!$B$21*Übersicht!G777^3)+(Datenblatt!$C$21*Übersicht!G777^2)+(Datenblatt!$D$21*Übersicht!G777)+Datenblatt!$E$21,IF($C777=16,(Datenblatt!$B$22*Übersicht!G777^3)+(Datenblatt!$C$22*Übersicht!G777^2)+(Datenblatt!$D$22*Übersicht!G777)+Datenblatt!$E$22,IF($C777=12,(Datenblatt!$B$23*Übersicht!G777^3)+(Datenblatt!$C$23*Übersicht!G777^2)+(Datenblatt!$D$23*Übersicht!G777)+Datenblatt!$E$23,IF($C777=11,(Datenblatt!$B$24*Übersicht!G777^3)+(Datenblatt!$C$24*Übersicht!G777^2)+(Datenblatt!$D$24*Übersicht!G777)+Datenblatt!$E$24,0))))))))))))))))))</f>
        <v>0</v>
      </c>
      <c r="M777">
        <f>IF(AND(H777="",C777=11),Datenblatt!$I$26,IF(AND(H777="",C777=12),Datenblatt!$I$26,IF(AND(H777="",C777=16),Datenblatt!$I$27,IF(AND(H777="",C777=15),Datenblatt!$I$26,IF(AND(H777="",C777=14),Datenblatt!$I$26,IF(AND(H777="",C777=13),Datenblatt!$I$26,IF(AND($C777=13,H777&gt;Datenblatt!$X$3),0,IF(AND($C777=14,H777&gt;Datenblatt!$X$4),0,IF(AND($C777=15,H777&gt;Datenblatt!$X$5),0,IF(AND($C777=16,H777&gt;Datenblatt!$X$6),0,IF(AND($C777=12,H777&gt;Datenblatt!$X$7),0,IF(AND($C777=11,H777&gt;Datenblatt!$X$8),0,IF(AND($C777=13,H777&lt;Datenblatt!$W$3),100,IF(AND($C777=14,H777&lt;Datenblatt!$W$4),100,IF(AND($C777=15,H777&lt;Datenblatt!$W$5),100,IF(AND($C777=16,H777&lt;Datenblatt!$W$6),100,IF(AND($C777=12,H777&lt;Datenblatt!$W$7),100,IF(AND($C777=11,H777&lt;Datenblatt!$W$8),100,IF($C777=13,(Datenblatt!$B$27*Übersicht!H777^3)+(Datenblatt!$C$27*Übersicht!H777^2)+(Datenblatt!$D$27*Übersicht!H777)+Datenblatt!$E$27,IF($C777=14,(Datenblatt!$B$28*Übersicht!H777^3)+(Datenblatt!$C$28*Übersicht!H777^2)+(Datenblatt!$D$28*Übersicht!H777)+Datenblatt!$E$28,IF($C777=15,(Datenblatt!$B$29*Übersicht!H777^3)+(Datenblatt!$C$29*Übersicht!H777^2)+(Datenblatt!$D$29*Übersicht!H777)+Datenblatt!$E$29,IF($C777=16,(Datenblatt!$B$30*Übersicht!H777^3)+(Datenblatt!$C$30*Übersicht!H777^2)+(Datenblatt!$D$30*Übersicht!H777)+Datenblatt!$E$30,IF($C777=12,(Datenblatt!$B$31*Übersicht!H777^3)+(Datenblatt!$C$31*Übersicht!H777^2)+(Datenblatt!$D$31*Übersicht!H777)+Datenblatt!$E$31,IF($C777=11,(Datenblatt!$B$32*Übersicht!H777^3)+(Datenblatt!$C$32*Übersicht!H777^2)+(Datenblatt!$D$32*Übersicht!H777)+Datenblatt!$E$32,0))))))))))))))))))))))))</f>
        <v>0</v>
      </c>
      <c r="N777">
        <f>IF(AND(H777="",C777=11),Datenblatt!$I$29,IF(AND(H777="",C777=12),Datenblatt!$I$29,IF(AND(H777="",C777=16),Datenblatt!$I$29,IF(AND(H777="",C777=15),Datenblatt!$I$29,IF(AND(H777="",C777=14),Datenblatt!$I$29,IF(AND(H777="",C777=13),Datenblatt!$I$29,IF(AND($C777=13,H777&gt;Datenblatt!$X$3),0,IF(AND($C777=14,H777&gt;Datenblatt!$X$4),0,IF(AND($C777=15,H777&gt;Datenblatt!$X$5),0,IF(AND($C777=16,H777&gt;Datenblatt!$X$6),0,IF(AND($C777=12,H777&gt;Datenblatt!$X$7),0,IF(AND($C777=11,H777&gt;Datenblatt!$X$8),0,IF(AND($C777=13,H777&lt;Datenblatt!$W$3),100,IF(AND($C777=14,H777&lt;Datenblatt!$W$4),100,IF(AND($C777=15,H777&lt;Datenblatt!$W$5),100,IF(AND($C777=16,H777&lt;Datenblatt!$W$6),100,IF(AND($C777=12,H777&lt;Datenblatt!$W$7),100,IF(AND($C777=11,H777&lt;Datenblatt!$W$8),100,IF($C777=13,(Datenblatt!$B$27*Übersicht!H777^3)+(Datenblatt!$C$27*Übersicht!H777^2)+(Datenblatt!$D$27*Übersicht!H777)+Datenblatt!$E$27,IF($C777=14,(Datenblatt!$B$28*Übersicht!H777^3)+(Datenblatt!$C$28*Übersicht!H777^2)+(Datenblatt!$D$28*Übersicht!H777)+Datenblatt!$E$28,IF($C777=15,(Datenblatt!$B$29*Übersicht!H777^3)+(Datenblatt!$C$29*Übersicht!H777^2)+(Datenblatt!$D$29*Übersicht!H777)+Datenblatt!$E$29,IF($C777=16,(Datenblatt!$B$30*Übersicht!H777^3)+(Datenblatt!$C$30*Übersicht!H777^2)+(Datenblatt!$D$30*Übersicht!H777)+Datenblatt!$E$30,IF($C777=12,(Datenblatt!$B$31*Übersicht!H777^3)+(Datenblatt!$C$31*Übersicht!H777^2)+(Datenblatt!$D$31*Übersicht!H777)+Datenblatt!$E$31,IF($C777=11,(Datenblatt!$B$32*Übersicht!H777^3)+(Datenblatt!$C$32*Übersicht!H777^2)+(Datenblatt!$D$32*Übersicht!H777)+Datenblatt!$E$32,0))))))))))))))))))))))))</f>
        <v>0</v>
      </c>
      <c r="O777" s="2" t="e">
        <f t="shared" si="48"/>
        <v>#DIV/0!</v>
      </c>
      <c r="P777" s="2" t="e">
        <f t="shared" si="49"/>
        <v>#DIV/0!</v>
      </c>
      <c r="R777" s="2"/>
      <c r="S777" s="2">
        <f>Datenblatt!$I$10</f>
        <v>62.816491055091916</v>
      </c>
      <c r="T777" s="2">
        <f>Datenblatt!$I$18</f>
        <v>62.379148900450787</v>
      </c>
      <c r="U777" s="2">
        <f>Datenblatt!$I$26</f>
        <v>55.885385458572635</v>
      </c>
      <c r="V777" s="2">
        <f>Datenblatt!$I$34</f>
        <v>60.727085155488531</v>
      </c>
      <c r="W777" s="7" t="e">
        <f t="shared" si="50"/>
        <v>#DIV/0!</v>
      </c>
      <c r="Y777" s="2">
        <f>Datenblatt!$I$5</f>
        <v>73.48733784597421</v>
      </c>
      <c r="Z777">
        <f>Datenblatt!$I$13</f>
        <v>79.926562848016317</v>
      </c>
      <c r="AA777">
        <f>Datenblatt!$I$21</f>
        <v>79.953620531215734</v>
      </c>
      <c r="AB777">
        <f>Datenblatt!$I$29</f>
        <v>70.851454876954847</v>
      </c>
      <c r="AC777">
        <f>Datenblatt!$I$37</f>
        <v>75.813025407742586</v>
      </c>
      <c r="AD777" s="7" t="e">
        <f t="shared" si="51"/>
        <v>#DIV/0!</v>
      </c>
    </row>
    <row r="778" spans="10:30" ht="19" x14ac:dyDescent="0.25">
      <c r="J778" s="3" t="e">
        <f>IF(AND($C778=13,Datenblatt!M778&lt;Datenblatt!$R$3),0,IF(AND($C778=14,Datenblatt!M778&lt;Datenblatt!$R$4),0,IF(AND($C778=15,Datenblatt!M778&lt;Datenblatt!$R$5),0,IF(AND($C778=16,Datenblatt!M778&lt;Datenblatt!$R$6),0,IF(AND($C778=12,Datenblatt!M778&lt;Datenblatt!$R$7),0,IF(AND($C778=11,Datenblatt!M778&lt;Datenblatt!$R$8),0,IF(AND($C778=13,Datenblatt!M778&gt;Datenblatt!$Q$3),100,IF(AND($C778=14,Datenblatt!M778&gt;Datenblatt!$Q$4),100,IF(AND($C778=15,Datenblatt!M778&gt;Datenblatt!$Q$5),100,IF(AND($C778=16,Datenblatt!M778&gt;Datenblatt!$Q$6),100,IF(AND($C778=12,Datenblatt!M778&gt;Datenblatt!$Q$7),100,IF(AND($C778=11,Datenblatt!M778&gt;Datenblatt!$Q$8),100,IF(Übersicht!$C778=13,Datenblatt!$B$3*Datenblatt!M778^3+Datenblatt!$C$3*Datenblatt!M778^2+Datenblatt!$D$3*Datenblatt!M778+Datenblatt!$E$3,IF(Übersicht!$C778=14,Datenblatt!$B$4*Datenblatt!M778^3+Datenblatt!$C$4*Datenblatt!M778^2+Datenblatt!$D$4*Datenblatt!M778+Datenblatt!$E$4,IF(Übersicht!$C778=15,Datenblatt!$B$5*Datenblatt!M778^3+Datenblatt!$C$5*Datenblatt!M778^2+Datenblatt!$D$5*Datenblatt!M778+Datenblatt!$E$5,IF(Übersicht!$C778=16,Datenblatt!$B$6*Datenblatt!M778^3+Datenblatt!$C$6*Datenblatt!M778^2+Datenblatt!$D$6*Datenblatt!M778+Datenblatt!$E$6,IF(Übersicht!$C778=12,Datenblatt!$B$7*Datenblatt!M778^3+Datenblatt!$C$7*Datenblatt!M778^2+Datenblatt!$D$7*Datenblatt!M778+Datenblatt!$E$7,IF(Übersicht!$C778=11,Datenblatt!$B$8*Datenblatt!M778^3+Datenblatt!$C$8*Datenblatt!M778^2+Datenblatt!$D$8*Datenblatt!M778+Datenblatt!$E$8,0))))))))))))))))))</f>
        <v>#DIV/0!</v>
      </c>
      <c r="K778" t="e">
        <f>IF(AND(Übersicht!$C778=13,Datenblatt!N778&lt;Datenblatt!$T$3),0,IF(AND(Übersicht!$C778=14,Datenblatt!N778&lt;Datenblatt!$T$4),0,IF(AND(Übersicht!$C778=15,Datenblatt!N778&lt;Datenblatt!$T$5),0,IF(AND(Übersicht!$C778=16,Datenblatt!N778&lt;Datenblatt!$T$6),0,IF(AND(Übersicht!$C778=12,Datenblatt!N778&lt;Datenblatt!$T$7),0,IF(AND(Übersicht!$C778=11,Datenblatt!N778&lt;Datenblatt!$T$8),0,IF(AND($C778=13,Datenblatt!N778&gt;Datenblatt!$S$3),100,IF(AND($C778=14,Datenblatt!N778&gt;Datenblatt!$S$4),100,IF(AND($C778=15,Datenblatt!N778&gt;Datenblatt!$S$5),100,IF(AND($C778=16,Datenblatt!N778&gt;Datenblatt!$S$6),100,IF(AND($C778=12,Datenblatt!N778&gt;Datenblatt!$S$7),100,IF(AND($C778=11,Datenblatt!N778&gt;Datenblatt!$S$8),100,IF(Übersicht!$C778=13,Datenblatt!$B$11*Datenblatt!N778^3+Datenblatt!$C$11*Datenblatt!N778^2+Datenblatt!$D$11*Datenblatt!N778+Datenblatt!$E$11,IF(Übersicht!$C778=14,Datenblatt!$B$12*Datenblatt!N778^3+Datenblatt!$C$12*Datenblatt!N778^2+Datenblatt!$D$12*Datenblatt!N778+Datenblatt!$E$12,IF(Übersicht!$C778=15,Datenblatt!$B$13*Datenblatt!N778^3+Datenblatt!$C$13*Datenblatt!N778^2+Datenblatt!$D$13*Datenblatt!N778+Datenblatt!$E$13,IF(Übersicht!$C778=16,Datenblatt!$B$14*Datenblatt!N778^3+Datenblatt!$C$14*Datenblatt!N778^2+Datenblatt!$D$14*Datenblatt!N778+Datenblatt!$E$14,IF(Übersicht!$C778=12,Datenblatt!$B$15*Datenblatt!N778^3+Datenblatt!$C$15*Datenblatt!N778^2+Datenblatt!$D$15*Datenblatt!N778+Datenblatt!$E$15,IF(Übersicht!$C778=11,Datenblatt!$B$16*Datenblatt!N778^3+Datenblatt!$C$16*Datenblatt!N778^2+Datenblatt!$D$16*Datenblatt!N778+Datenblatt!$E$16,0))))))))))))))))))</f>
        <v>#DIV/0!</v>
      </c>
      <c r="L778">
        <f>IF(AND($C778=13,G778&lt;Datenblatt!$V$3),0,IF(AND($C778=14,G778&lt;Datenblatt!$V$4),0,IF(AND($C778=15,G778&lt;Datenblatt!$V$5),0,IF(AND($C778=16,G778&lt;Datenblatt!$V$6),0,IF(AND($C778=12,G778&lt;Datenblatt!$V$7),0,IF(AND($C778=11,G778&lt;Datenblatt!$V$8),0,IF(AND($C778=13,G778&gt;Datenblatt!$U$3),100,IF(AND($C778=14,G778&gt;Datenblatt!$U$4),100,IF(AND($C778=15,G778&gt;Datenblatt!$U$5),100,IF(AND($C778=16,G778&gt;Datenblatt!$U$6),100,IF(AND($C778=12,G778&gt;Datenblatt!$U$7),100,IF(AND($C778=11,G778&gt;Datenblatt!$U$8),100,IF($C778=13,(Datenblatt!$B$19*Übersicht!G778^3)+(Datenblatt!$C$19*Übersicht!G778^2)+(Datenblatt!$D$19*Übersicht!G778)+Datenblatt!$E$19,IF($C778=14,(Datenblatt!$B$20*Übersicht!G778^3)+(Datenblatt!$C$20*Übersicht!G778^2)+(Datenblatt!$D$20*Übersicht!G778)+Datenblatt!$E$20,IF($C778=15,(Datenblatt!$B$21*Übersicht!G778^3)+(Datenblatt!$C$21*Übersicht!G778^2)+(Datenblatt!$D$21*Übersicht!G778)+Datenblatt!$E$21,IF($C778=16,(Datenblatt!$B$22*Übersicht!G778^3)+(Datenblatt!$C$22*Übersicht!G778^2)+(Datenblatt!$D$22*Übersicht!G778)+Datenblatt!$E$22,IF($C778=12,(Datenblatt!$B$23*Übersicht!G778^3)+(Datenblatt!$C$23*Übersicht!G778^2)+(Datenblatt!$D$23*Übersicht!G778)+Datenblatt!$E$23,IF($C778=11,(Datenblatt!$B$24*Übersicht!G778^3)+(Datenblatt!$C$24*Übersicht!G778^2)+(Datenblatt!$D$24*Übersicht!G778)+Datenblatt!$E$24,0))))))))))))))))))</f>
        <v>0</v>
      </c>
      <c r="M778">
        <f>IF(AND(H778="",C778=11),Datenblatt!$I$26,IF(AND(H778="",C778=12),Datenblatt!$I$26,IF(AND(H778="",C778=16),Datenblatt!$I$27,IF(AND(H778="",C778=15),Datenblatt!$I$26,IF(AND(H778="",C778=14),Datenblatt!$I$26,IF(AND(H778="",C778=13),Datenblatt!$I$26,IF(AND($C778=13,H778&gt;Datenblatt!$X$3),0,IF(AND($C778=14,H778&gt;Datenblatt!$X$4),0,IF(AND($C778=15,H778&gt;Datenblatt!$X$5),0,IF(AND($C778=16,H778&gt;Datenblatt!$X$6),0,IF(AND($C778=12,H778&gt;Datenblatt!$X$7),0,IF(AND($C778=11,H778&gt;Datenblatt!$X$8),0,IF(AND($C778=13,H778&lt;Datenblatt!$W$3),100,IF(AND($C778=14,H778&lt;Datenblatt!$W$4),100,IF(AND($C778=15,H778&lt;Datenblatt!$W$5),100,IF(AND($C778=16,H778&lt;Datenblatt!$W$6),100,IF(AND($C778=12,H778&lt;Datenblatt!$W$7),100,IF(AND($C778=11,H778&lt;Datenblatt!$W$8),100,IF($C778=13,(Datenblatt!$B$27*Übersicht!H778^3)+(Datenblatt!$C$27*Übersicht!H778^2)+(Datenblatt!$D$27*Übersicht!H778)+Datenblatt!$E$27,IF($C778=14,(Datenblatt!$B$28*Übersicht!H778^3)+(Datenblatt!$C$28*Übersicht!H778^2)+(Datenblatt!$D$28*Übersicht!H778)+Datenblatt!$E$28,IF($C778=15,(Datenblatt!$B$29*Übersicht!H778^3)+(Datenblatt!$C$29*Übersicht!H778^2)+(Datenblatt!$D$29*Übersicht!H778)+Datenblatt!$E$29,IF($C778=16,(Datenblatt!$B$30*Übersicht!H778^3)+(Datenblatt!$C$30*Übersicht!H778^2)+(Datenblatt!$D$30*Übersicht!H778)+Datenblatt!$E$30,IF($C778=12,(Datenblatt!$B$31*Übersicht!H778^3)+(Datenblatt!$C$31*Übersicht!H778^2)+(Datenblatt!$D$31*Übersicht!H778)+Datenblatt!$E$31,IF($C778=11,(Datenblatt!$B$32*Übersicht!H778^3)+(Datenblatt!$C$32*Übersicht!H778^2)+(Datenblatt!$D$32*Übersicht!H778)+Datenblatt!$E$32,0))))))))))))))))))))))))</f>
        <v>0</v>
      </c>
      <c r="N778">
        <f>IF(AND(H778="",C778=11),Datenblatt!$I$29,IF(AND(H778="",C778=12),Datenblatt!$I$29,IF(AND(H778="",C778=16),Datenblatt!$I$29,IF(AND(H778="",C778=15),Datenblatt!$I$29,IF(AND(H778="",C778=14),Datenblatt!$I$29,IF(AND(H778="",C778=13),Datenblatt!$I$29,IF(AND($C778=13,H778&gt;Datenblatt!$X$3),0,IF(AND($C778=14,H778&gt;Datenblatt!$X$4),0,IF(AND($C778=15,H778&gt;Datenblatt!$X$5),0,IF(AND($C778=16,H778&gt;Datenblatt!$X$6),0,IF(AND($C778=12,H778&gt;Datenblatt!$X$7),0,IF(AND($C778=11,H778&gt;Datenblatt!$X$8),0,IF(AND($C778=13,H778&lt;Datenblatt!$W$3),100,IF(AND($C778=14,H778&lt;Datenblatt!$W$4),100,IF(AND($C778=15,H778&lt;Datenblatt!$W$5),100,IF(AND($C778=16,H778&lt;Datenblatt!$W$6),100,IF(AND($C778=12,H778&lt;Datenblatt!$W$7),100,IF(AND($C778=11,H778&lt;Datenblatt!$W$8),100,IF($C778=13,(Datenblatt!$B$27*Übersicht!H778^3)+(Datenblatt!$C$27*Übersicht!H778^2)+(Datenblatt!$D$27*Übersicht!H778)+Datenblatt!$E$27,IF($C778=14,(Datenblatt!$B$28*Übersicht!H778^3)+(Datenblatt!$C$28*Übersicht!H778^2)+(Datenblatt!$D$28*Übersicht!H778)+Datenblatt!$E$28,IF($C778=15,(Datenblatt!$B$29*Übersicht!H778^3)+(Datenblatt!$C$29*Übersicht!H778^2)+(Datenblatt!$D$29*Übersicht!H778)+Datenblatt!$E$29,IF($C778=16,(Datenblatt!$B$30*Übersicht!H778^3)+(Datenblatt!$C$30*Übersicht!H778^2)+(Datenblatt!$D$30*Übersicht!H778)+Datenblatt!$E$30,IF($C778=12,(Datenblatt!$B$31*Übersicht!H778^3)+(Datenblatt!$C$31*Übersicht!H778^2)+(Datenblatt!$D$31*Übersicht!H778)+Datenblatt!$E$31,IF($C778=11,(Datenblatt!$B$32*Übersicht!H778^3)+(Datenblatt!$C$32*Übersicht!H778^2)+(Datenblatt!$D$32*Übersicht!H778)+Datenblatt!$E$32,0))))))))))))))))))))))))</f>
        <v>0</v>
      </c>
      <c r="O778" s="2" t="e">
        <f t="shared" si="48"/>
        <v>#DIV/0!</v>
      </c>
      <c r="P778" s="2" t="e">
        <f t="shared" si="49"/>
        <v>#DIV/0!</v>
      </c>
      <c r="R778" s="2"/>
      <c r="S778" s="2">
        <f>Datenblatt!$I$10</f>
        <v>62.816491055091916</v>
      </c>
      <c r="T778" s="2">
        <f>Datenblatt!$I$18</f>
        <v>62.379148900450787</v>
      </c>
      <c r="U778" s="2">
        <f>Datenblatt!$I$26</f>
        <v>55.885385458572635</v>
      </c>
      <c r="V778" s="2">
        <f>Datenblatt!$I$34</f>
        <v>60.727085155488531</v>
      </c>
      <c r="W778" s="7" t="e">
        <f t="shared" si="50"/>
        <v>#DIV/0!</v>
      </c>
      <c r="Y778" s="2">
        <f>Datenblatt!$I$5</f>
        <v>73.48733784597421</v>
      </c>
      <c r="Z778">
        <f>Datenblatt!$I$13</f>
        <v>79.926562848016317</v>
      </c>
      <c r="AA778">
        <f>Datenblatt!$I$21</f>
        <v>79.953620531215734</v>
      </c>
      <c r="AB778">
        <f>Datenblatt!$I$29</f>
        <v>70.851454876954847</v>
      </c>
      <c r="AC778">
        <f>Datenblatt!$I$37</f>
        <v>75.813025407742586</v>
      </c>
      <c r="AD778" s="7" t="e">
        <f t="shared" si="51"/>
        <v>#DIV/0!</v>
      </c>
    </row>
    <row r="779" spans="10:30" ht="19" x14ac:dyDescent="0.25">
      <c r="J779" s="3" t="e">
        <f>IF(AND($C779=13,Datenblatt!M779&lt;Datenblatt!$R$3),0,IF(AND($C779=14,Datenblatt!M779&lt;Datenblatt!$R$4),0,IF(AND($C779=15,Datenblatt!M779&lt;Datenblatt!$R$5),0,IF(AND($C779=16,Datenblatt!M779&lt;Datenblatt!$R$6),0,IF(AND($C779=12,Datenblatt!M779&lt;Datenblatt!$R$7),0,IF(AND($C779=11,Datenblatt!M779&lt;Datenblatt!$R$8),0,IF(AND($C779=13,Datenblatt!M779&gt;Datenblatt!$Q$3),100,IF(AND($C779=14,Datenblatt!M779&gt;Datenblatt!$Q$4),100,IF(AND($C779=15,Datenblatt!M779&gt;Datenblatt!$Q$5),100,IF(AND($C779=16,Datenblatt!M779&gt;Datenblatt!$Q$6),100,IF(AND($C779=12,Datenblatt!M779&gt;Datenblatt!$Q$7),100,IF(AND($C779=11,Datenblatt!M779&gt;Datenblatt!$Q$8),100,IF(Übersicht!$C779=13,Datenblatt!$B$3*Datenblatt!M779^3+Datenblatt!$C$3*Datenblatt!M779^2+Datenblatt!$D$3*Datenblatt!M779+Datenblatt!$E$3,IF(Übersicht!$C779=14,Datenblatt!$B$4*Datenblatt!M779^3+Datenblatt!$C$4*Datenblatt!M779^2+Datenblatt!$D$4*Datenblatt!M779+Datenblatt!$E$4,IF(Übersicht!$C779=15,Datenblatt!$B$5*Datenblatt!M779^3+Datenblatt!$C$5*Datenblatt!M779^2+Datenblatt!$D$5*Datenblatt!M779+Datenblatt!$E$5,IF(Übersicht!$C779=16,Datenblatt!$B$6*Datenblatt!M779^3+Datenblatt!$C$6*Datenblatt!M779^2+Datenblatt!$D$6*Datenblatt!M779+Datenblatt!$E$6,IF(Übersicht!$C779=12,Datenblatt!$B$7*Datenblatt!M779^3+Datenblatt!$C$7*Datenblatt!M779^2+Datenblatt!$D$7*Datenblatt!M779+Datenblatt!$E$7,IF(Übersicht!$C779=11,Datenblatt!$B$8*Datenblatt!M779^3+Datenblatt!$C$8*Datenblatt!M779^2+Datenblatt!$D$8*Datenblatt!M779+Datenblatt!$E$8,0))))))))))))))))))</f>
        <v>#DIV/0!</v>
      </c>
      <c r="K779" t="e">
        <f>IF(AND(Übersicht!$C779=13,Datenblatt!N779&lt;Datenblatt!$T$3),0,IF(AND(Übersicht!$C779=14,Datenblatt!N779&lt;Datenblatt!$T$4),0,IF(AND(Übersicht!$C779=15,Datenblatt!N779&lt;Datenblatt!$T$5),0,IF(AND(Übersicht!$C779=16,Datenblatt!N779&lt;Datenblatt!$T$6),0,IF(AND(Übersicht!$C779=12,Datenblatt!N779&lt;Datenblatt!$T$7),0,IF(AND(Übersicht!$C779=11,Datenblatt!N779&lt;Datenblatt!$T$8),0,IF(AND($C779=13,Datenblatt!N779&gt;Datenblatt!$S$3),100,IF(AND($C779=14,Datenblatt!N779&gt;Datenblatt!$S$4),100,IF(AND($C779=15,Datenblatt!N779&gt;Datenblatt!$S$5),100,IF(AND($C779=16,Datenblatt!N779&gt;Datenblatt!$S$6),100,IF(AND($C779=12,Datenblatt!N779&gt;Datenblatt!$S$7),100,IF(AND($C779=11,Datenblatt!N779&gt;Datenblatt!$S$8),100,IF(Übersicht!$C779=13,Datenblatt!$B$11*Datenblatt!N779^3+Datenblatt!$C$11*Datenblatt!N779^2+Datenblatt!$D$11*Datenblatt!N779+Datenblatt!$E$11,IF(Übersicht!$C779=14,Datenblatt!$B$12*Datenblatt!N779^3+Datenblatt!$C$12*Datenblatt!N779^2+Datenblatt!$D$12*Datenblatt!N779+Datenblatt!$E$12,IF(Übersicht!$C779=15,Datenblatt!$B$13*Datenblatt!N779^3+Datenblatt!$C$13*Datenblatt!N779^2+Datenblatt!$D$13*Datenblatt!N779+Datenblatt!$E$13,IF(Übersicht!$C779=16,Datenblatt!$B$14*Datenblatt!N779^3+Datenblatt!$C$14*Datenblatt!N779^2+Datenblatt!$D$14*Datenblatt!N779+Datenblatt!$E$14,IF(Übersicht!$C779=12,Datenblatt!$B$15*Datenblatt!N779^3+Datenblatt!$C$15*Datenblatt!N779^2+Datenblatt!$D$15*Datenblatt!N779+Datenblatt!$E$15,IF(Übersicht!$C779=11,Datenblatt!$B$16*Datenblatt!N779^3+Datenblatt!$C$16*Datenblatt!N779^2+Datenblatt!$D$16*Datenblatt!N779+Datenblatt!$E$16,0))))))))))))))))))</f>
        <v>#DIV/0!</v>
      </c>
      <c r="L779">
        <f>IF(AND($C779=13,G779&lt;Datenblatt!$V$3),0,IF(AND($C779=14,G779&lt;Datenblatt!$V$4),0,IF(AND($C779=15,G779&lt;Datenblatt!$V$5),0,IF(AND($C779=16,G779&lt;Datenblatt!$V$6),0,IF(AND($C779=12,G779&lt;Datenblatt!$V$7),0,IF(AND($C779=11,G779&lt;Datenblatt!$V$8),0,IF(AND($C779=13,G779&gt;Datenblatt!$U$3),100,IF(AND($C779=14,G779&gt;Datenblatt!$U$4),100,IF(AND($C779=15,G779&gt;Datenblatt!$U$5),100,IF(AND($C779=16,G779&gt;Datenblatt!$U$6),100,IF(AND($C779=12,G779&gt;Datenblatt!$U$7),100,IF(AND($C779=11,G779&gt;Datenblatt!$U$8),100,IF($C779=13,(Datenblatt!$B$19*Übersicht!G779^3)+(Datenblatt!$C$19*Übersicht!G779^2)+(Datenblatt!$D$19*Übersicht!G779)+Datenblatt!$E$19,IF($C779=14,(Datenblatt!$B$20*Übersicht!G779^3)+(Datenblatt!$C$20*Übersicht!G779^2)+(Datenblatt!$D$20*Übersicht!G779)+Datenblatt!$E$20,IF($C779=15,(Datenblatt!$B$21*Übersicht!G779^3)+(Datenblatt!$C$21*Übersicht!G779^2)+(Datenblatt!$D$21*Übersicht!G779)+Datenblatt!$E$21,IF($C779=16,(Datenblatt!$B$22*Übersicht!G779^3)+(Datenblatt!$C$22*Übersicht!G779^2)+(Datenblatt!$D$22*Übersicht!G779)+Datenblatt!$E$22,IF($C779=12,(Datenblatt!$B$23*Übersicht!G779^3)+(Datenblatt!$C$23*Übersicht!G779^2)+(Datenblatt!$D$23*Übersicht!G779)+Datenblatt!$E$23,IF($C779=11,(Datenblatt!$B$24*Übersicht!G779^3)+(Datenblatt!$C$24*Übersicht!G779^2)+(Datenblatt!$D$24*Übersicht!G779)+Datenblatt!$E$24,0))))))))))))))))))</f>
        <v>0</v>
      </c>
      <c r="M779">
        <f>IF(AND(H779="",C779=11),Datenblatt!$I$26,IF(AND(H779="",C779=12),Datenblatt!$I$26,IF(AND(H779="",C779=16),Datenblatt!$I$27,IF(AND(H779="",C779=15),Datenblatt!$I$26,IF(AND(H779="",C779=14),Datenblatt!$I$26,IF(AND(H779="",C779=13),Datenblatt!$I$26,IF(AND($C779=13,H779&gt;Datenblatt!$X$3),0,IF(AND($C779=14,H779&gt;Datenblatt!$X$4),0,IF(AND($C779=15,H779&gt;Datenblatt!$X$5),0,IF(AND($C779=16,H779&gt;Datenblatt!$X$6),0,IF(AND($C779=12,H779&gt;Datenblatt!$X$7),0,IF(AND($C779=11,H779&gt;Datenblatt!$X$8),0,IF(AND($C779=13,H779&lt;Datenblatt!$W$3),100,IF(AND($C779=14,H779&lt;Datenblatt!$W$4),100,IF(AND($C779=15,H779&lt;Datenblatt!$W$5),100,IF(AND($C779=16,H779&lt;Datenblatt!$W$6),100,IF(AND($C779=12,H779&lt;Datenblatt!$W$7),100,IF(AND($C779=11,H779&lt;Datenblatt!$W$8),100,IF($C779=13,(Datenblatt!$B$27*Übersicht!H779^3)+(Datenblatt!$C$27*Übersicht!H779^2)+(Datenblatt!$D$27*Übersicht!H779)+Datenblatt!$E$27,IF($C779=14,(Datenblatt!$B$28*Übersicht!H779^3)+(Datenblatt!$C$28*Übersicht!H779^2)+(Datenblatt!$D$28*Übersicht!H779)+Datenblatt!$E$28,IF($C779=15,(Datenblatt!$B$29*Übersicht!H779^3)+(Datenblatt!$C$29*Übersicht!H779^2)+(Datenblatt!$D$29*Übersicht!H779)+Datenblatt!$E$29,IF($C779=16,(Datenblatt!$B$30*Übersicht!H779^3)+(Datenblatt!$C$30*Übersicht!H779^2)+(Datenblatt!$D$30*Übersicht!H779)+Datenblatt!$E$30,IF($C779=12,(Datenblatt!$B$31*Übersicht!H779^3)+(Datenblatt!$C$31*Übersicht!H779^2)+(Datenblatt!$D$31*Übersicht!H779)+Datenblatt!$E$31,IF($C779=11,(Datenblatt!$B$32*Übersicht!H779^3)+(Datenblatt!$C$32*Übersicht!H779^2)+(Datenblatt!$D$32*Übersicht!H779)+Datenblatt!$E$32,0))))))))))))))))))))))))</f>
        <v>0</v>
      </c>
      <c r="N779">
        <f>IF(AND(H779="",C779=11),Datenblatt!$I$29,IF(AND(H779="",C779=12),Datenblatt!$I$29,IF(AND(H779="",C779=16),Datenblatt!$I$29,IF(AND(H779="",C779=15),Datenblatt!$I$29,IF(AND(H779="",C779=14),Datenblatt!$I$29,IF(AND(H779="",C779=13),Datenblatt!$I$29,IF(AND($C779=13,H779&gt;Datenblatt!$X$3),0,IF(AND($C779=14,H779&gt;Datenblatt!$X$4),0,IF(AND($C779=15,H779&gt;Datenblatt!$X$5),0,IF(AND($C779=16,H779&gt;Datenblatt!$X$6),0,IF(AND($C779=12,H779&gt;Datenblatt!$X$7),0,IF(AND($C779=11,H779&gt;Datenblatt!$X$8),0,IF(AND($C779=13,H779&lt;Datenblatt!$W$3),100,IF(AND($C779=14,H779&lt;Datenblatt!$W$4),100,IF(AND($C779=15,H779&lt;Datenblatt!$W$5),100,IF(AND($C779=16,H779&lt;Datenblatt!$W$6),100,IF(AND($C779=12,H779&lt;Datenblatt!$W$7),100,IF(AND($C779=11,H779&lt;Datenblatt!$W$8),100,IF($C779=13,(Datenblatt!$B$27*Übersicht!H779^3)+(Datenblatt!$C$27*Übersicht!H779^2)+(Datenblatt!$D$27*Übersicht!H779)+Datenblatt!$E$27,IF($C779=14,(Datenblatt!$B$28*Übersicht!H779^3)+(Datenblatt!$C$28*Übersicht!H779^2)+(Datenblatt!$D$28*Übersicht!H779)+Datenblatt!$E$28,IF($C779=15,(Datenblatt!$B$29*Übersicht!H779^3)+(Datenblatt!$C$29*Übersicht!H779^2)+(Datenblatt!$D$29*Übersicht!H779)+Datenblatt!$E$29,IF($C779=16,(Datenblatt!$B$30*Übersicht!H779^3)+(Datenblatt!$C$30*Übersicht!H779^2)+(Datenblatt!$D$30*Übersicht!H779)+Datenblatt!$E$30,IF($C779=12,(Datenblatt!$B$31*Übersicht!H779^3)+(Datenblatt!$C$31*Übersicht!H779^2)+(Datenblatt!$D$31*Übersicht!H779)+Datenblatt!$E$31,IF($C779=11,(Datenblatt!$B$32*Übersicht!H779^3)+(Datenblatt!$C$32*Übersicht!H779^2)+(Datenblatt!$D$32*Übersicht!H779)+Datenblatt!$E$32,0))))))))))))))))))))))))</f>
        <v>0</v>
      </c>
      <c r="O779" s="2" t="e">
        <f t="shared" si="48"/>
        <v>#DIV/0!</v>
      </c>
      <c r="P779" s="2" t="e">
        <f t="shared" si="49"/>
        <v>#DIV/0!</v>
      </c>
      <c r="R779" s="2"/>
      <c r="S779" s="2">
        <f>Datenblatt!$I$10</f>
        <v>62.816491055091916</v>
      </c>
      <c r="T779" s="2">
        <f>Datenblatt!$I$18</f>
        <v>62.379148900450787</v>
      </c>
      <c r="U779" s="2">
        <f>Datenblatt!$I$26</f>
        <v>55.885385458572635</v>
      </c>
      <c r="V779" s="2">
        <f>Datenblatt!$I$34</f>
        <v>60.727085155488531</v>
      </c>
      <c r="W779" s="7" t="e">
        <f t="shared" si="50"/>
        <v>#DIV/0!</v>
      </c>
      <c r="Y779" s="2">
        <f>Datenblatt!$I$5</f>
        <v>73.48733784597421</v>
      </c>
      <c r="Z779">
        <f>Datenblatt!$I$13</f>
        <v>79.926562848016317</v>
      </c>
      <c r="AA779">
        <f>Datenblatt!$I$21</f>
        <v>79.953620531215734</v>
      </c>
      <c r="AB779">
        <f>Datenblatt!$I$29</f>
        <v>70.851454876954847</v>
      </c>
      <c r="AC779">
        <f>Datenblatt!$I$37</f>
        <v>75.813025407742586</v>
      </c>
      <c r="AD779" s="7" t="e">
        <f t="shared" si="51"/>
        <v>#DIV/0!</v>
      </c>
    </row>
    <row r="780" spans="10:30" ht="19" x14ac:dyDescent="0.25">
      <c r="J780" s="3" t="e">
        <f>IF(AND($C780=13,Datenblatt!M780&lt;Datenblatt!$R$3),0,IF(AND($C780=14,Datenblatt!M780&lt;Datenblatt!$R$4),0,IF(AND($C780=15,Datenblatt!M780&lt;Datenblatt!$R$5),0,IF(AND($C780=16,Datenblatt!M780&lt;Datenblatt!$R$6),0,IF(AND($C780=12,Datenblatt!M780&lt;Datenblatt!$R$7),0,IF(AND($C780=11,Datenblatt!M780&lt;Datenblatt!$R$8),0,IF(AND($C780=13,Datenblatt!M780&gt;Datenblatt!$Q$3),100,IF(AND($C780=14,Datenblatt!M780&gt;Datenblatt!$Q$4),100,IF(AND($C780=15,Datenblatt!M780&gt;Datenblatt!$Q$5),100,IF(AND($C780=16,Datenblatt!M780&gt;Datenblatt!$Q$6),100,IF(AND($C780=12,Datenblatt!M780&gt;Datenblatt!$Q$7),100,IF(AND($C780=11,Datenblatt!M780&gt;Datenblatt!$Q$8),100,IF(Übersicht!$C780=13,Datenblatt!$B$3*Datenblatt!M780^3+Datenblatt!$C$3*Datenblatt!M780^2+Datenblatt!$D$3*Datenblatt!M780+Datenblatt!$E$3,IF(Übersicht!$C780=14,Datenblatt!$B$4*Datenblatt!M780^3+Datenblatt!$C$4*Datenblatt!M780^2+Datenblatt!$D$4*Datenblatt!M780+Datenblatt!$E$4,IF(Übersicht!$C780=15,Datenblatt!$B$5*Datenblatt!M780^3+Datenblatt!$C$5*Datenblatt!M780^2+Datenblatt!$D$5*Datenblatt!M780+Datenblatt!$E$5,IF(Übersicht!$C780=16,Datenblatt!$B$6*Datenblatt!M780^3+Datenblatt!$C$6*Datenblatt!M780^2+Datenblatt!$D$6*Datenblatt!M780+Datenblatt!$E$6,IF(Übersicht!$C780=12,Datenblatt!$B$7*Datenblatt!M780^3+Datenblatt!$C$7*Datenblatt!M780^2+Datenblatt!$D$7*Datenblatt!M780+Datenblatt!$E$7,IF(Übersicht!$C780=11,Datenblatt!$B$8*Datenblatt!M780^3+Datenblatt!$C$8*Datenblatt!M780^2+Datenblatt!$D$8*Datenblatt!M780+Datenblatt!$E$8,0))))))))))))))))))</f>
        <v>#DIV/0!</v>
      </c>
      <c r="K780" t="e">
        <f>IF(AND(Übersicht!$C780=13,Datenblatt!N780&lt;Datenblatt!$T$3),0,IF(AND(Übersicht!$C780=14,Datenblatt!N780&lt;Datenblatt!$T$4),0,IF(AND(Übersicht!$C780=15,Datenblatt!N780&lt;Datenblatt!$T$5),0,IF(AND(Übersicht!$C780=16,Datenblatt!N780&lt;Datenblatt!$T$6),0,IF(AND(Übersicht!$C780=12,Datenblatt!N780&lt;Datenblatt!$T$7),0,IF(AND(Übersicht!$C780=11,Datenblatt!N780&lt;Datenblatt!$T$8),0,IF(AND($C780=13,Datenblatt!N780&gt;Datenblatt!$S$3),100,IF(AND($C780=14,Datenblatt!N780&gt;Datenblatt!$S$4),100,IF(AND($C780=15,Datenblatt!N780&gt;Datenblatt!$S$5),100,IF(AND($C780=16,Datenblatt!N780&gt;Datenblatt!$S$6),100,IF(AND($C780=12,Datenblatt!N780&gt;Datenblatt!$S$7),100,IF(AND($C780=11,Datenblatt!N780&gt;Datenblatt!$S$8),100,IF(Übersicht!$C780=13,Datenblatt!$B$11*Datenblatt!N780^3+Datenblatt!$C$11*Datenblatt!N780^2+Datenblatt!$D$11*Datenblatt!N780+Datenblatt!$E$11,IF(Übersicht!$C780=14,Datenblatt!$B$12*Datenblatt!N780^3+Datenblatt!$C$12*Datenblatt!N780^2+Datenblatt!$D$12*Datenblatt!N780+Datenblatt!$E$12,IF(Übersicht!$C780=15,Datenblatt!$B$13*Datenblatt!N780^3+Datenblatt!$C$13*Datenblatt!N780^2+Datenblatt!$D$13*Datenblatt!N780+Datenblatt!$E$13,IF(Übersicht!$C780=16,Datenblatt!$B$14*Datenblatt!N780^3+Datenblatt!$C$14*Datenblatt!N780^2+Datenblatt!$D$14*Datenblatt!N780+Datenblatt!$E$14,IF(Übersicht!$C780=12,Datenblatt!$B$15*Datenblatt!N780^3+Datenblatt!$C$15*Datenblatt!N780^2+Datenblatt!$D$15*Datenblatt!N780+Datenblatt!$E$15,IF(Übersicht!$C780=11,Datenblatt!$B$16*Datenblatt!N780^3+Datenblatt!$C$16*Datenblatt!N780^2+Datenblatt!$D$16*Datenblatt!N780+Datenblatt!$E$16,0))))))))))))))))))</f>
        <v>#DIV/0!</v>
      </c>
      <c r="L780">
        <f>IF(AND($C780=13,G780&lt;Datenblatt!$V$3),0,IF(AND($C780=14,G780&lt;Datenblatt!$V$4),0,IF(AND($C780=15,G780&lt;Datenblatt!$V$5),0,IF(AND($C780=16,G780&lt;Datenblatt!$V$6),0,IF(AND($C780=12,G780&lt;Datenblatt!$V$7),0,IF(AND($C780=11,G780&lt;Datenblatt!$V$8),0,IF(AND($C780=13,G780&gt;Datenblatt!$U$3),100,IF(AND($C780=14,G780&gt;Datenblatt!$U$4),100,IF(AND($C780=15,G780&gt;Datenblatt!$U$5),100,IF(AND($C780=16,G780&gt;Datenblatt!$U$6),100,IF(AND($C780=12,G780&gt;Datenblatt!$U$7),100,IF(AND($C780=11,G780&gt;Datenblatt!$U$8),100,IF($C780=13,(Datenblatt!$B$19*Übersicht!G780^3)+(Datenblatt!$C$19*Übersicht!G780^2)+(Datenblatt!$D$19*Übersicht!G780)+Datenblatt!$E$19,IF($C780=14,(Datenblatt!$B$20*Übersicht!G780^3)+(Datenblatt!$C$20*Übersicht!G780^2)+(Datenblatt!$D$20*Übersicht!G780)+Datenblatt!$E$20,IF($C780=15,(Datenblatt!$B$21*Übersicht!G780^3)+(Datenblatt!$C$21*Übersicht!G780^2)+(Datenblatt!$D$21*Übersicht!G780)+Datenblatt!$E$21,IF($C780=16,(Datenblatt!$B$22*Übersicht!G780^3)+(Datenblatt!$C$22*Übersicht!G780^2)+(Datenblatt!$D$22*Übersicht!G780)+Datenblatt!$E$22,IF($C780=12,(Datenblatt!$B$23*Übersicht!G780^3)+(Datenblatt!$C$23*Übersicht!G780^2)+(Datenblatt!$D$23*Übersicht!G780)+Datenblatt!$E$23,IF($C780=11,(Datenblatt!$B$24*Übersicht!G780^3)+(Datenblatt!$C$24*Übersicht!G780^2)+(Datenblatt!$D$24*Übersicht!G780)+Datenblatt!$E$24,0))))))))))))))))))</f>
        <v>0</v>
      </c>
      <c r="M780">
        <f>IF(AND(H780="",C780=11),Datenblatt!$I$26,IF(AND(H780="",C780=12),Datenblatt!$I$26,IF(AND(H780="",C780=16),Datenblatt!$I$27,IF(AND(H780="",C780=15),Datenblatt!$I$26,IF(AND(H780="",C780=14),Datenblatt!$I$26,IF(AND(H780="",C780=13),Datenblatt!$I$26,IF(AND($C780=13,H780&gt;Datenblatt!$X$3),0,IF(AND($C780=14,H780&gt;Datenblatt!$X$4),0,IF(AND($C780=15,H780&gt;Datenblatt!$X$5),0,IF(AND($C780=16,H780&gt;Datenblatt!$X$6),0,IF(AND($C780=12,H780&gt;Datenblatt!$X$7),0,IF(AND($C780=11,H780&gt;Datenblatt!$X$8),0,IF(AND($C780=13,H780&lt;Datenblatt!$W$3),100,IF(AND($C780=14,H780&lt;Datenblatt!$W$4),100,IF(AND($C780=15,H780&lt;Datenblatt!$W$5),100,IF(AND($C780=16,H780&lt;Datenblatt!$W$6),100,IF(AND($C780=12,H780&lt;Datenblatt!$W$7),100,IF(AND($C780=11,H780&lt;Datenblatt!$W$8),100,IF($C780=13,(Datenblatt!$B$27*Übersicht!H780^3)+(Datenblatt!$C$27*Übersicht!H780^2)+(Datenblatt!$D$27*Übersicht!H780)+Datenblatt!$E$27,IF($C780=14,(Datenblatt!$B$28*Übersicht!H780^3)+(Datenblatt!$C$28*Übersicht!H780^2)+(Datenblatt!$D$28*Übersicht!H780)+Datenblatt!$E$28,IF($C780=15,(Datenblatt!$B$29*Übersicht!H780^3)+(Datenblatt!$C$29*Übersicht!H780^2)+(Datenblatt!$D$29*Übersicht!H780)+Datenblatt!$E$29,IF($C780=16,(Datenblatt!$B$30*Übersicht!H780^3)+(Datenblatt!$C$30*Übersicht!H780^2)+(Datenblatt!$D$30*Übersicht!H780)+Datenblatt!$E$30,IF($C780=12,(Datenblatt!$B$31*Übersicht!H780^3)+(Datenblatt!$C$31*Übersicht!H780^2)+(Datenblatt!$D$31*Übersicht!H780)+Datenblatt!$E$31,IF($C780=11,(Datenblatt!$B$32*Übersicht!H780^3)+(Datenblatt!$C$32*Übersicht!H780^2)+(Datenblatt!$D$32*Übersicht!H780)+Datenblatt!$E$32,0))))))))))))))))))))))))</f>
        <v>0</v>
      </c>
      <c r="N780">
        <f>IF(AND(H780="",C780=11),Datenblatt!$I$29,IF(AND(H780="",C780=12),Datenblatt!$I$29,IF(AND(H780="",C780=16),Datenblatt!$I$29,IF(AND(H780="",C780=15),Datenblatt!$I$29,IF(AND(H780="",C780=14),Datenblatt!$I$29,IF(AND(H780="",C780=13),Datenblatt!$I$29,IF(AND($C780=13,H780&gt;Datenblatt!$X$3),0,IF(AND($C780=14,H780&gt;Datenblatt!$X$4),0,IF(AND($C780=15,H780&gt;Datenblatt!$X$5),0,IF(AND($C780=16,H780&gt;Datenblatt!$X$6),0,IF(AND($C780=12,H780&gt;Datenblatt!$X$7),0,IF(AND($C780=11,H780&gt;Datenblatt!$X$8),0,IF(AND($C780=13,H780&lt;Datenblatt!$W$3),100,IF(AND($C780=14,H780&lt;Datenblatt!$W$4),100,IF(AND($C780=15,H780&lt;Datenblatt!$W$5),100,IF(AND($C780=16,H780&lt;Datenblatt!$W$6),100,IF(AND($C780=12,H780&lt;Datenblatt!$W$7),100,IF(AND($C780=11,H780&lt;Datenblatt!$W$8),100,IF($C780=13,(Datenblatt!$B$27*Übersicht!H780^3)+(Datenblatt!$C$27*Übersicht!H780^2)+(Datenblatt!$D$27*Übersicht!H780)+Datenblatt!$E$27,IF($C780=14,(Datenblatt!$B$28*Übersicht!H780^3)+(Datenblatt!$C$28*Übersicht!H780^2)+(Datenblatt!$D$28*Übersicht!H780)+Datenblatt!$E$28,IF($C780=15,(Datenblatt!$B$29*Übersicht!H780^3)+(Datenblatt!$C$29*Übersicht!H780^2)+(Datenblatt!$D$29*Übersicht!H780)+Datenblatt!$E$29,IF($C780=16,(Datenblatt!$B$30*Übersicht!H780^3)+(Datenblatt!$C$30*Übersicht!H780^2)+(Datenblatt!$D$30*Übersicht!H780)+Datenblatt!$E$30,IF($C780=12,(Datenblatt!$B$31*Übersicht!H780^3)+(Datenblatt!$C$31*Übersicht!H780^2)+(Datenblatt!$D$31*Übersicht!H780)+Datenblatt!$E$31,IF($C780=11,(Datenblatt!$B$32*Übersicht!H780^3)+(Datenblatt!$C$32*Übersicht!H780^2)+(Datenblatt!$D$32*Übersicht!H780)+Datenblatt!$E$32,0))))))))))))))))))))))))</f>
        <v>0</v>
      </c>
      <c r="O780" s="2" t="e">
        <f t="shared" si="48"/>
        <v>#DIV/0!</v>
      </c>
      <c r="P780" s="2" t="e">
        <f t="shared" si="49"/>
        <v>#DIV/0!</v>
      </c>
      <c r="R780" s="2"/>
      <c r="S780" s="2">
        <f>Datenblatt!$I$10</f>
        <v>62.816491055091916</v>
      </c>
      <c r="T780" s="2">
        <f>Datenblatt!$I$18</f>
        <v>62.379148900450787</v>
      </c>
      <c r="U780" s="2">
        <f>Datenblatt!$I$26</f>
        <v>55.885385458572635</v>
      </c>
      <c r="V780" s="2">
        <f>Datenblatt!$I$34</f>
        <v>60.727085155488531</v>
      </c>
      <c r="W780" s="7" t="e">
        <f t="shared" si="50"/>
        <v>#DIV/0!</v>
      </c>
      <c r="Y780" s="2">
        <f>Datenblatt!$I$5</f>
        <v>73.48733784597421</v>
      </c>
      <c r="Z780">
        <f>Datenblatt!$I$13</f>
        <v>79.926562848016317</v>
      </c>
      <c r="AA780">
        <f>Datenblatt!$I$21</f>
        <v>79.953620531215734</v>
      </c>
      <c r="AB780">
        <f>Datenblatt!$I$29</f>
        <v>70.851454876954847</v>
      </c>
      <c r="AC780">
        <f>Datenblatt!$I$37</f>
        <v>75.813025407742586</v>
      </c>
      <c r="AD780" s="7" t="e">
        <f t="shared" si="51"/>
        <v>#DIV/0!</v>
      </c>
    </row>
    <row r="781" spans="10:30" ht="19" x14ac:dyDescent="0.25">
      <c r="J781" s="3" t="e">
        <f>IF(AND($C781=13,Datenblatt!M781&lt;Datenblatt!$R$3),0,IF(AND($C781=14,Datenblatt!M781&lt;Datenblatt!$R$4),0,IF(AND($C781=15,Datenblatt!M781&lt;Datenblatt!$R$5),0,IF(AND($C781=16,Datenblatt!M781&lt;Datenblatt!$R$6),0,IF(AND($C781=12,Datenblatt!M781&lt;Datenblatt!$R$7),0,IF(AND($C781=11,Datenblatt!M781&lt;Datenblatt!$R$8),0,IF(AND($C781=13,Datenblatt!M781&gt;Datenblatt!$Q$3),100,IF(AND($C781=14,Datenblatt!M781&gt;Datenblatt!$Q$4),100,IF(AND($C781=15,Datenblatt!M781&gt;Datenblatt!$Q$5),100,IF(AND($C781=16,Datenblatt!M781&gt;Datenblatt!$Q$6),100,IF(AND($C781=12,Datenblatt!M781&gt;Datenblatt!$Q$7),100,IF(AND($C781=11,Datenblatt!M781&gt;Datenblatt!$Q$8),100,IF(Übersicht!$C781=13,Datenblatt!$B$3*Datenblatt!M781^3+Datenblatt!$C$3*Datenblatt!M781^2+Datenblatt!$D$3*Datenblatt!M781+Datenblatt!$E$3,IF(Übersicht!$C781=14,Datenblatt!$B$4*Datenblatt!M781^3+Datenblatt!$C$4*Datenblatt!M781^2+Datenblatt!$D$4*Datenblatt!M781+Datenblatt!$E$4,IF(Übersicht!$C781=15,Datenblatt!$B$5*Datenblatt!M781^3+Datenblatt!$C$5*Datenblatt!M781^2+Datenblatt!$D$5*Datenblatt!M781+Datenblatt!$E$5,IF(Übersicht!$C781=16,Datenblatt!$B$6*Datenblatt!M781^3+Datenblatt!$C$6*Datenblatt!M781^2+Datenblatt!$D$6*Datenblatt!M781+Datenblatt!$E$6,IF(Übersicht!$C781=12,Datenblatt!$B$7*Datenblatt!M781^3+Datenblatt!$C$7*Datenblatt!M781^2+Datenblatt!$D$7*Datenblatt!M781+Datenblatt!$E$7,IF(Übersicht!$C781=11,Datenblatt!$B$8*Datenblatt!M781^3+Datenblatt!$C$8*Datenblatt!M781^2+Datenblatt!$D$8*Datenblatt!M781+Datenblatt!$E$8,0))))))))))))))))))</f>
        <v>#DIV/0!</v>
      </c>
      <c r="K781" t="e">
        <f>IF(AND(Übersicht!$C781=13,Datenblatt!N781&lt;Datenblatt!$T$3),0,IF(AND(Übersicht!$C781=14,Datenblatt!N781&lt;Datenblatt!$T$4),0,IF(AND(Übersicht!$C781=15,Datenblatt!N781&lt;Datenblatt!$T$5),0,IF(AND(Übersicht!$C781=16,Datenblatt!N781&lt;Datenblatt!$T$6),0,IF(AND(Übersicht!$C781=12,Datenblatt!N781&lt;Datenblatt!$T$7),0,IF(AND(Übersicht!$C781=11,Datenblatt!N781&lt;Datenblatt!$T$8),0,IF(AND($C781=13,Datenblatt!N781&gt;Datenblatt!$S$3),100,IF(AND($C781=14,Datenblatt!N781&gt;Datenblatt!$S$4),100,IF(AND($C781=15,Datenblatt!N781&gt;Datenblatt!$S$5),100,IF(AND($C781=16,Datenblatt!N781&gt;Datenblatt!$S$6),100,IF(AND($C781=12,Datenblatt!N781&gt;Datenblatt!$S$7),100,IF(AND($C781=11,Datenblatt!N781&gt;Datenblatt!$S$8),100,IF(Übersicht!$C781=13,Datenblatt!$B$11*Datenblatt!N781^3+Datenblatt!$C$11*Datenblatt!N781^2+Datenblatt!$D$11*Datenblatt!N781+Datenblatt!$E$11,IF(Übersicht!$C781=14,Datenblatt!$B$12*Datenblatt!N781^3+Datenblatt!$C$12*Datenblatt!N781^2+Datenblatt!$D$12*Datenblatt!N781+Datenblatt!$E$12,IF(Übersicht!$C781=15,Datenblatt!$B$13*Datenblatt!N781^3+Datenblatt!$C$13*Datenblatt!N781^2+Datenblatt!$D$13*Datenblatt!N781+Datenblatt!$E$13,IF(Übersicht!$C781=16,Datenblatt!$B$14*Datenblatt!N781^3+Datenblatt!$C$14*Datenblatt!N781^2+Datenblatt!$D$14*Datenblatt!N781+Datenblatt!$E$14,IF(Übersicht!$C781=12,Datenblatt!$B$15*Datenblatt!N781^3+Datenblatt!$C$15*Datenblatt!N781^2+Datenblatt!$D$15*Datenblatt!N781+Datenblatt!$E$15,IF(Übersicht!$C781=11,Datenblatt!$B$16*Datenblatt!N781^3+Datenblatt!$C$16*Datenblatt!N781^2+Datenblatt!$D$16*Datenblatt!N781+Datenblatt!$E$16,0))))))))))))))))))</f>
        <v>#DIV/0!</v>
      </c>
      <c r="L781">
        <f>IF(AND($C781=13,G781&lt;Datenblatt!$V$3),0,IF(AND($C781=14,G781&lt;Datenblatt!$V$4),0,IF(AND($C781=15,G781&lt;Datenblatt!$V$5),0,IF(AND($C781=16,G781&lt;Datenblatt!$V$6),0,IF(AND($C781=12,G781&lt;Datenblatt!$V$7),0,IF(AND($C781=11,G781&lt;Datenblatt!$V$8),0,IF(AND($C781=13,G781&gt;Datenblatt!$U$3),100,IF(AND($C781=14,G781&gt;Datenblatt!$U$4),100,IF(AND($C781=15,G781&gt;Datenblatt!$U$5),100,IF(AND($C781=16,G781&gt;Datenblatt!$U$6),100,IF(AND($C781=12,G781&gt;Datenblatt!$U$7),100,IF(AND($C781=11,G781&gt;Datenblatt!$U$8),100,IF($C781=13,(Datenblatt!$B$19*Übersicht!G781^3)+(Datenblatt!$C$19*Übersicht!G781^2)+(Datenblatt!$D$19*Übersicht!G781)+Datenblatt!$E$19,IF($C781=14,(Datenblatt!$B$20*Übersicht!G781^3)+(Datenblatt!$C$20*Übersicht!G781^2)+(Datenblatt!$D$20*Übersicht!G781)+Datenblatt!$E$20,IF($C781=15,(Datenblatt!$B$21*Übersicht!G781^3)+(Datenblatt!$C$21*Übersicht!G781^2)+(Datenblatt!$D$21*Übersicht!G781)+Datenblatt!$E$21,IF($C781=16,(Datenblatt!$B$22*Übersicht!G781^3)+(Datenblatt!$C$22*Übersicht!G781^2)+(Datenblatt!$D$22*Übersicht!G781)+Datenblatt!$E$22,IF($C781=12,(Datenblatt!$B$23*Übersicht!G781^3)+(Datenblatt!$C$23*Übersicht!G781^2)+(Datenblatt!$D$23*Übersicht!G781)+Datenblatt!$E$23,IF($C781=11,(Datenblatt!$B$24*Übersicht!G781^3)+(Datenblatt!$C$24*Übersicht!G781^2)+(Datenblatt!$D$24*Übersicht!G781)+Datenblatt!$E$24,0))))))))))))))))))</f>
        <v>0</v>
      </c>
      <c r="M781">
        <f>IF(AND(H781="",C781=11),Datenblatt!$I$26,IF(AND(H781="",C781=12),Datenblatt!$I$26,IF(AND(H781="",C781=16),Datenblatt!$I$27,IF(AND(H781="",C781=15),Datenblatt!$I$26,IF(AND(H781="",C781=14),Datenblatt!$I$26,IF(AND(H781="",C781=13),Datenblatt!$I$26,IF(AND($C781=13,H781&gt;Datenblatt!$X$3),0,IF(AND($C781=14,H781&gt;Datenblatt!$X$4),0,IF(AND($C781=15,H781&gt;Datenblatt!$X$5),0,IF(AND($C781=16,H781&gt;Datenblatt!$X$6),0,IF(AND($C781=12,H781&gt;Datenblatt!$X$7),0,IF(AND($C781=11,H781&gt;Datenblatt!$X$8),0,IF(AND($C781=13,H781&lt;Datenblatt!$W$3),100,IF(AND($C781=14,H781&lt;Datenblatt!$W$4),100,IF(AND($C781=15,H781&lt;Datenblatt!$W$5),100,IF(AND($C781=16,H781&lt;Datenblatt!$W$6),100,IF(AND($C781=12,H781&lt;Datenblatt!$W$7),100,IF(AND($C781=11,H781&lt;Datenblatt!$W$8),100,IF($C781=13,(Datenblatt!$B$27*Übersicht!H781^3)+(Datenblatt!$C$27*Übersicht!H781^2)+(Datenblatt!$D$27*Übersicht!H781)+Datenblatt!$E$27,IF($C781=14,(Datenblatt!$B$28*Übersicht!H781^3)+(Datenblatt!$C$28*Übersicht!H781^2)+(Datenblatt!$D$28*Übersicht!H781)+Datenblatt!$E$28,IF($C781=15,(Datenblatt!$B$29*Übersicht!H781^3)+(Datenblatt!$C$29*Übersicht!H781^2)+(Datenblatt!$D$29*Übersicht!H781)+Datenblatt!$E$29,IF($C781=16,(Datenblatt!$B$30*Übersicht!H781^3)+(Datenblatt!$C$30*Übersicht!H781^2)+(Datenblatt!$D$30*Übersicht!H781)+Datenblatt!$E$30,IF($C781=12,(Datenblatt!$B$31*Übersicht!H781^3)+(Datenblatt!$C$31*Übersicht!H781^2)+(Datenblatt!$D$31*Übersicht!H781)+Datenblatt!$E$31,IF($C781=11,(Datenblatt!$B$32*Übersicht!H781^3)+(Datenblatt!$C$32*Übersicht!H781^2)+(Datenblatt!$D$32*Übersicht!H781)+Datenblatt!$E$32,0))))))))))))))))))))))))</f>
        <v>0</v>
      </c>
      <c r="N781">
        <f>IF(AND(H781="",C781=11),Datenblatt!$I$29,IF(AND(H781="",C781=12),Datenblatt!$I$29,IF(AND(H781="",C781=16),Datenblatt!$I$29,IF(AND(H781="",C781=15),Datenblatt!$I$29,IF(AND(H781="",C781=14),Datenblatt!$I$29,IF(AND(H781="",C781=13),Datenblatt!$I$29,IF(AND($C781=13,H781&gt;Datenblatt!$X$3),0,IF(AND($C781=14,H781&gt;Datenblatt!$X$4),0,IF(AND($C781=15,H781&gt;Datenblatt!$X$5),0,IF(AND($C781=16,H781&gt;Datenblatt!$X$6),0,IF(AND($C781=12,H781&gt;Datenblatt!$X$7),0,IF(AND($C781=11,H781&gt;Datenblatt!$X$8),0,IF(AND($C781=13,H781&lt;Datenblatt!$W$3),100,IF(AND($C781=14,H781&lt;Datenblatt!$W$4),100,IF(AND($C781=15,H781&lt;Datenblatt!$W$5),100,IF(AND($C781=16,H781&lt;Datenblatt!$W$6),100,IF(AND($C781=12,H781&lt;Datenblatt!$W$7),100,IF(AND($C781=11,H781&lt;Datenblatt!$W$8),100,IF($C781=13,(Datenblatt!$B$27*Übersicht!H781^3)+(Datenblatt!$C$27*Übersicht!H781^2)+(Datenblatt!$D$27*Übersicht!H781)+Datenblatt!$E$27,IF($C781=14,(Datenblatt!$B$28*Übersicht!H781^3)+(Datenblatt!$C$28*Übersicht!H781^2)+(Datenblatt!$D$28*Übersicht!H781)+Datenblatt!$E$28,IF($C781=15,(Datenblatt!$B$29*Übersicht!H781^3)+(Datenblatt!$C$29*Übersicht!H781^2)+(Datenblatt!$D$29*Übersicht!H781)+Datenblatt!$E$29,IF($C781=16,(Datenblatt!$B$30*Übersicht!H781^3)+(Datenblatt!$C$30*Übersicht!H781^2)+(Datenblatt!$D$30*Übersicht!H781)+Datenblatt!$E$30,IF($C781=12,(Datenblatt!$B$31*Übersicht!H781^3)+(Datenblatt!$C$31*Übersicht!H781^2)+(Datenblatt!$D$31*Übersicht!H781)+Datenblatt!$E$31,IF($C781=11,(Datenblatt!$B$32*Übersicht!H781^3)+(Datenblatt!$C$32*Übersicht!H781^2)+(Datenblatt!$D$32*Übersicht!H781)+Datenblatt!$E$32,0))))))))))))))))))))))))</f>
        <v>0</v>
      </c>
      <c r="O781" s="2" t="e">
        <f t="shared" si="48"/>
        <v>#DIV/0!</v>
      </c>
      <c r="P781" s="2" t="e">
        <f t="shared" si="49"/>
        <v>#DIV/0!</v>
      </c>
      <c r="R781" s="2"/>
      <c r="S781" s="2">
        <f>Datenblatt!$I$10</f>
        <v>62.816491055091916</v>
      </c>
      <c r="T781" s="2">
        <f>Datenblatt!$I$18</f>
        <v>62.379148900450787</v>
      </c>
      <c r="U781" s="2">
        <f>Datenblatt!$I$26</f>
        <v>55.885385458572635</v>
      </c>
      <c r="V781" s="2">
        <f>Datenblatt!$I$34</f>
        <v>60.727085155488531</v>
      </c>
      <c r="W781" s="7" t="e">
        <f t="shared" si="50"/>
        <v>#DIV/0!</v>
      </c>
      <c r="Y781" s="2">
        <f>Datenblatt!$I$5</f>
        <v>73.48733784597421</v>
      </c>
      <c r="Z781">
        <f>Datenblatt!$I$13</f>
        <v>79.926562848016317</v>
      </c>
      <c r="AA781">
        <f>Datenblatt!$I$21</f>
        <v>79.953620531215734</v>
      </c>
      <c r="AB781">
        <f>Datenblatt!$I$29</f>
        <v>70.851454876954847</v>
      </c>
      <c r="AC781">
        <f>Datenblatt!$I$37</f>
        <v>75.813025407742586</v>
      </c>
      <c r="AD781" s="7" t="e">
        <f t="shared" si="51"/>
        <v>#DIV/0!</v>
      </c>
    </row>
    <row r="782" spans="10:30" ht="19" x14ac:dyDescent="0.25">
      <c r="J782" s="3" t="e">
        <f>IF(AND($C782=13,Datenblatt!M782&lt;Datenblatt!$R$3),0,IF(AND($C782=14,Datenblatt!M782&lt;Datenblatt!$R$4),0,IF(AND($C782=15,Datenblatt!M782&lt;Datenblatt!$R$5),0,IF(AND($C782=16,Datenblatt!M782&lt;Datenblatt!$R$6),0,IF(AND($C782=12,Datenblatt!M782&lt;Datenblatt!$R$7),0,IF(AND($C782=11,Datenblatt!M782&lt;Datenblatt!$R$8),0,IF(AND($C782=13,Datenblatt!M782&gt;Datenblatt!$Q$3),100,IF(AND($C782=14,Datenblatt!M782&gt;Datenblatt!$Q$4),100,IF(AND($C782=15,Datenblatt!M782&gt;Datenblatt!$Q$5),100,IF(AND($C782=16,Datenblatt!M782&gt;Datenblatt!$Q$6),100,IF(AND($C782=12,Datenblatt!M782&gt;Datenblatt!$Q$7),100,IF(AND($C782=11,Datenblatt!M782&gt;Datenblatt!$Q$8),100,IF(Übersicht!$C782=13,Datenblatt!$B$3*Datenblatt!M782^3+Datenblatt!$C$3*Datenblatt!M782^2+Datenblatt!$D$3*Datenblatt!M782+Datenblatt!$E$3,IF(Übersicht!$C782=14,Datenblatt!$B$4*Datenblatt!M782^3+Datenblatt!$C$4*Datenblatt!M782^2+Datenblatt!$D$4*Datenblatt!M782+Datenblatt!$E$4,IF(Übersicht!$C782=15,Datenblatt!$B$5*Datenblatt!M782^3+Datenblatt!$C$5*Datenblatt!M782^2+Datenblatt!$D$5*Datenblatt!M782+Datenblatt!$E$5,IF(Übersicht!$C782=16,Datenblatt!$B$6*Datenblatt!M782^3+Datenblatt!$C$6*Datenblatt!M782^2+Datenblatt!$D$6*Datenblatt!M782+Datenblatt!$E$6,IF(Übersicht!$C782=12,Datenblatt!$B$7*Datenblatt!M782^3+Datenblatt!$C$7*Datenblatt!M782^2+Datenblatt!$D$7*Datenblatt!M782+Datenblatt!$E$7,IF(Übersicht!$C782=11,Datenblatt!$B$8*Datenblatt!M782^3+Datenblatt!$C$8*Datenblatt!M782^2+Datenblatt!$D$8*Datenblatt!M782+Datenblatt!$E$8,0))))))))))))))))))</f>
        <v>#DIV/0!</v>
      </c>
      <c r="K782" t="e">
        <f>IF(AND(Übersicht!$C782=13,Datenblatt!N782&lt;Datenblatt!$T$3),0,IF(AND(Übersicht!$C782=14,Datenblatt!N782&lt;Datenblatt!$T$4),0,IF(AND(Übersicht!$C782=15,Datenblatt!N782&lt;Datenblatt!$T$5),0,IF(AND(Übersicht!$C782=16,Datenblatt!N782&lt;Datenblatt!$T$6),0,IF(AND(Übersicht!$C782=12,Datenblatt!N782&lt;Datenblatt!$T$7),0,IF(AND(Übersicht!$C782=11,Datenblatt!N782&lt;Datenblatt!$T$8),0,IF(AND($C782=13,Datenblatt!N782&gt;Datenblatt!$S$3),100,IF(AND($C782=14,Datenblatt!N782&gt;Datenblatt!$S$4),100,IF(AND($C782=15,Datenblatt!N782&gt;Datenblatt!$S$5),100,IF(AND($C782=16,Datenblatt!N782&gt;Datenblatt!$S$6),100,IF(AND($C782=12,Datenblatt!N782&gt;Datenblatt!$S$7),100,IF(AND($C782=11,Datenblatt!N782&gt;Datenblatt!$S$8),100,IF(Übersicht!$C782=13,Datenblatt!$B$11*Datenblatt!N782^3+Datenblatt!$C$11*Datenblatt!N782^2+Datenblatt!$D$11*Datenblatt!N782+Datenblatt!$E$11,IF(Übersicht!$C782=14,Datenblatt!$B$12*Datenblatt!N782^3+Datenblatt!$C$12*Datenblatt!N782^2+Datenblatt!$D$12*Datenblatt!N782+Datenblatt!$E$12,IF(Übersicht!$C782=15,Datenblatt!$B$13*Datenblatt!N782^3+Datenblatt!$C$13*Datenblatt!N782^2+Datenblatt!$D$13*Datenblatt!N782+Datenblatt!$E$13,IF(Übersicht!$C782=16,Datenblatt!$B$14*Datenblatt!N782^3+Datenblatt!$C$14*Datenblatt!N782^2+Datenblatt!$D$14*Datenblatt!N782+Datenblatt!$E$14,IF(Übersicht!$C782=12,Datenblatt!$B$15*Datenblatt!N782^3+Datenblatt!$C$15*Datenblatt!N782^2+Datenblatt!$D$15*Datenblatt!N782+Datenblatt!$E$15,IF(Übersicht!$C782=11,Datenblatt!$B$16*Datenblatt!N782^3+Datenblatt!$C$16*Datenblatt!N782^2+Datenblatt!$D$16*Datenblatt!N782+Datenblatt!$E$16,0))))))))))))))))))</f>
        <v>#DIV/0!</v>
      </c>
      <c r="L782">
        <f>IF(AND($C782=13,G782&lt;Datenblatt!$V$3),0,IF(AND($C782=14,G782&lt;Datenblatt!$V$4),0,IF(AND($C782=15,G782&lt;Datenblatt!$V$5),0,IF(AND($C782=16,G782&lt;Datenblatt!$V$6),0,IF(AND($C782=12,G782&lt;Datenblatt!$V$7),0,IF(AND($C782=11,G782&lt;Datenblatt!$V$8),0,IF(AND($C782=13,G782&gt;Datenblatt!$U$3),100,IF(AND($C782=14,G782&gt;Datenblatt!$U$4),100,IF(AND($C782=15,G782&gt;Datenblatt!$U$5),100,IF(AND($C782=16,G782&gt;Datenblatt!$U$6),100,IF(AND($C782=12,G782&gt;Datenblatt!$U$7),100,IF(AND($C782=11,G782&gt;Datenblatt!$U$8),100,IF($C782=13,(Datenblatt!$B$19*Übersicht!G782^3)+(Datenblatt!$C$19*Übersicht!G782^2)+(Datenblatt!$D$19*Übersicht!G782)+Datenblatt!$E$19,IF($C782=14,(Datenblatt!$B$20*Übersicht!G782^3)+(Datenblatt!$C$20*Übersicht!G782^2)+(Datenblatt!$D$20*Übersicht!G782)+Datenblatt!$E$20,IF($C782=15,(Datenblatt!$B$21*Übersicht!G782^3)+(Datenblatt!$C$21*Übersicht!G782^2)+(Datenblatt!$D$21*Übersicht!G782)+Datenblatt!$E$21,IF($C782=16,(Datenblatt!$B$22*Übersicht!G782^3)+(Datenblatt!$C$22*Übersicht!G782^2)+(Datenblatt!$D$22*Übersicht!G782)+Datenblatt!$E$22,IF($C782=12,(Datenblatt!$B$23*Übersicht!G782^3)+(Datenblatt!$C$23*Übersicht!G782^2)+(Datenblatt!$D$23*Übersicht!G782)+Datenblatt!$E$23,IF($C782=11,(Datenblatt!$B$24*Übersicht!G782^3)+(Datenblatt!$C$24*Übersicht!G782^2)+(Datenblatt!$D$24*Übersicht!G782)+Datenblatt!$E$24,0))))))))))))))))))</f>
        <v>0</v>
      </c>
      <c r="M782">
        <f>IF(AND(H782="",C782=11),Datenblatt!$I$26,IF(AND(H782="",C782=12),Datenblatt!$I$26,IF(AND(H782="",C782=16),Datenblatt!$I$27,IF(AND(H782="",C782=15),Datenblatt!$I$26,IF(AND(H782="",C782=14),Datenblatt!$I$26,IF(AND(H782="",C782=13),Datenblatt!$I$26,IF(AND($C782=13,H782&gt;Datenblatt!$X$3),0,IF(AND($C782=14,H782&gt;Datenblatt!$X$4),0,IF(AND($C782=15,H782&gt;Datenblatt!$X$5),0,IF(AND($C782=16,H782&gt;Datenblatt!$X$6),0,IF(AND($C782=12,H782&gt;Datenblatt!$X$7),0,IF(AND($C782=11,H782&gt;Datenblatt!$X$8),0,IF(AND($C782=13,H782&lt;Datenblatt!$W$3),100,IF(AND($C782=14,H782&lt;Datenblatt!$W$4),100,IF(AND($C782=15,H782&lt;Datenblatt!$W$5),100,IF(AND($C782=16,H782&lt;Datenblatt!$W$6),100,IF(AND($C782=12,H782&lt;Datenblatt!$W$7),100,IF(AND($C782=11,H782&lt;Datenblatt!$W$8),100,IF($C782=13,(Datenblatt!$B$27*Übersicht!H782^3)+(Datenblatt!$C$27*Übersicht!H782^2)+(Datenblatt!$D$27*Übersicht!H782)+Datenblatt!$E$27,IF($C782=14,(Datenblatt!$B$28*Übersicht!H782^3)+(Datenblatt!$C$28*Übersicht!H782^2)+(Datenblatt!$D$28*Übersicht!H782)+Datenblatt!$E$28,IF($C782=15,(Datenblatt!$B$29*Übersicht!H782^3)+(Datenblatt!$C$29*Übersicht!H782^2)+(Datenblatt!$D$29*Übersicht!H782)+Datenblatt!$E$29,IF($C782=16,(Datenblatt!$B$30*Übersicht!H782^3)+(Datenblatt!$C$30*Übersicht!H782^2)+(Datenblatt!$D$30*Übersicht!H782)+Datenblatt!$E$30,IF($C782=12,(Datenblatt!$B$31*Übersicht!H782^3)+(Datenblatt!$C$31*Übersicht!H782^2)+(Datenblatt!$D$31*Übersicht!H782)+Datenblatt!$E$31,IF($C782=11,(Datenblatt!$B$32*Übersicht!H782^3)+(Datenblatt!$C$32*Übersicht!H782^2)+(Datenblatt!$D$32*Übersicht!H782)+Datenblatt!$E$32,0))))))))))))))))))))))))</f>
        <v>0</v>
      </c>
      <c r="N782">
        <f>IF(AND(H782="",C782=11),Datenblatt!$I$29,IF(AND(H782="",C782=12),Datenblatt!$I$29,IF(AND(H782="",C782=16),Datenblatt!$I$29,IF(AND(H782="",C782=15),Datenblatt!$I$29,IF(AND(H782="",C782=14),Datenblatt!$I$29,IF(AND(H782="",C782=13),Datenblatt!$I$29,IF(AND($C782=13,H782&gt;Datenblatt!$X$3),0,IF(AND($C782=14,H782&gt;Datenblatt!$X$4),0,IF(AND($C782=15,H782&gt;Datenblatt!$X$5),0,IF(AND($C782=16,H782&gt;Datenblatt!$X$6),0,IF(AND($C782=12,H782&gt;Datenblatt!$X$7),0,IF(AND($C782=11,H782&gt;Datenblatt!$X$8),0,IF(AND($C782=13,H782&lt;Datenblatt!$W$3),100,IF(AND($C782=14,H782&lt;Datenblatt!$W$4),100,IF(AND($C782=15,H782&lt;Datenblatt!$W$5),100,IF(AND($C782=16,H782&lt;Datenblatt!$W$6),100,IF(AND($C782=12,H782&lt;Datenblatt!$W$7),100,IF(AND($C782=11,H782&lt;Datenblatt!$W$8),100,IF($C782=13,(Datenblatt!$B$27*Übersicht!H782^3)+(Datenblatt!$C$27*Übersicht!H782^2)+(Datenblatt!$D$27*Übersicht!H782)+Datenblatt!$E$27,IF($C782=14,(Datenblatt!$B$28*Übersicht!H782^3)+(Datenblatt!$C$28*Übersicht!H782^2)+(Datenblatt!$D$28*Übersicht!H782)+Datenblatt!$E$28,IF($C782=15,(Datenblatt!$B$29*Übersicht!H782^3)+(Datenblatt!$C$29*Übersicht!H782^2)+(Datenblatt!$D$29*Übersicht!H782)+Datenblatt!$E$29,IF($C782=16,(Datenblatt!$B$30*Übersicht!H782^3)+(Datenblatt!$C$30*Übersicht!H782^2)+(Datenblatt!$D$30*Übersicht!H782)+Datenblatt!$E$30,IF($C782=12,(Datenblatt!$B$31*Übersicht!H782^3)+(Datenblatt!$C$31*Übersicht!H782^2)+(Datenblatt!$D$31*Übersicht!H782)+Datenblatt!$E$31,IF($C782=11,(Datenblatt!$B$32*Übersicht!H782^3)+(Datenblatt!$C$32*Übersicht!H782^2)+(Datenblatt!$D$32*Übersicht!H782)+Datenblatt!$E$32,0))))))))))))))))))))))))</f>
        <v>0</v>
      </c>
      <c r="O782" s="2" t="e">
        <f t="shared" si="48"/>
        <v>#DIV/0!</v>
      </c>
      <c r="P782" s="2" t="e">
        <f t="shared" si="49"/>
        <v>#DIV/0!</v>
      </c>
      <c r="R782" s="2"/>
      <c r="S782" s="2">
        <f>Datenblatt!$I$10</f>
        <v>62.816491055091916</v>
      </c>
      <c r="T782" s="2">
        <f>Datenblatt!$I$18</f>
        <v>62.379148900450787</v>
      </c>
      <c r="U782" s="2">
        <f>Datenblatt!$I$26</f>
        <v>55.885385458572635</v>
      </c>
      <c r="V782" s="2">
        <f>Datenblatt!$I$34</f>
        <v>60.727085155488531</v>
      </c>
      <c r="W782" s="7" t="e">
        <f t="shared" si="50"/>
        <v>#DIV/0!</v>
      </c>
      <c r="Y782" s="2">
        <f>Datenblatt!$I$5</f>
        <v>73.48733784597421</v>
      </c>
      <c r="Z782">
        <f>Datenblatt!$I$13</f>
        <v>79.926562848016317</v>
      </c>
      <c r="AA782">
        <f>Datenblatt!$I$21</f>
        <v>79.953620531215734</v>
      </c>
      <c r="AB782">
        <f>Datenblatt!$I$29</f>
        <v>70.851454876954847</v>
      </c>
      <c r="AC782">
        <f>Datenblatt!$I$37</f>
        <v>75.813025407742586</v>
      </c>
      <c r="AD782" s="7" t="e">
        <f t="shared" si="51"/>
        <v>#DIV/0!</v>
      </c>
    </row>
    <row r="783" spans="10:30" ht="19" x14ac:dyDescent="0.25">
      <c r="J783" s="3" t="e">
        <f>IF(AND($C783=13,Datenblatt!M783&lt;Datenblatt!$R$3),0,IF(AND($C783=14,Datenblatt!M783&lt;Datenblatt!$R$4),0,IF(AND($C783=15,Datenblatt!M783&lt;Datenblatt!$R$5),0,IF(AND($C783=16,Datenblatt!M783&lt;Datenblatt!$R$6),0,IF(AND($C783=12,Datenblatt!M783&lt;Datenblatt!$R$7),0,IF(AND($C783=11,Datenblatt!M783&lt;Datenblatt!$R$8),0,IF(AND($C783=13,Datenblatt!M783&gt;Datenblatt!$Q$3),100,IF(AND($C783=14,Datenblatt!M783&gt;Datenblatt!$Q$4),100,IF(AND($C783=15,Datenblatt!M783&gt;Datenblatt!$Q$5),100,IF(AND($C783=16,Datenblatt!M783&gt;Datenblatt!$Q$6),100,IF(AND($C783=12,Datenblatt!M783&gt;Datenblatt!$Q$7),100,IF(AND($C783=11,Datenblatt!M783&gt;Datenblatt!$Q$8),100,IF(Übersicht!$C783=13,Datenblatt!$B$3*Datenblatt!M783^3+Datenblatt!$C$3*Datenblatt!M783^2+Datenblatt!$D$3*Datenblatt!M783+Datenblatt!$E$3,IF(Übersicht!$C783=14,Datenblatt!$B$4*Datenblatt!M783^3+Datenblatt!$C$4*Datenblatt!M783^2+Datenblatt!$D$4*Datenblatt!M783+Datenblatt!$E$4,IF(Übersicht!$C783=15,Datenblatt!$B$5*Datenblatt!M783^3+Datenblatt!$C$5*Datenblatt!M783^2+Datenblatt!$D$5*Datenblatt!M783+Datenblatt!$E$5,IF(Übersicht!$C783=16,Datenblatt!$B$6*Datenblatt!M783^3+Datenblatt!$C$6*Datenblatt!M783^2+Datenblatt!$D$6*Datenblatt!M783+Datenblatt!$E$6,IF(Übersicht!$C783=12,Datenblatt!$B$7*Datenblatt!M783^3+Datenblatt!$C$7*Datenblatt!M783^2+Datenblatt!$D$7*Datenblatt!M783+Datenblatt!$E$7,IF(Übersicht!$C783=11,Datenblatt!$B$8*Datenblatt!M783^3+Datenblatt!$C$8*Datenblatt!M783^2+Datenblatt!$D$8*Datenblatt!M783+Datenblatt!$E$8,0))))))))))))))))))</f>
        <v>#DIV/0!</v>
      </c>
      <c r="K783" t="e">
        <f>IF(AND(Übersicht!$C783=13,Datenblatt!N783&lt;Datenblatt!$T$3),0,IF(AND(Übersicht!$C783=14,Datenblatt!N783&lt;Datenblatt!$T$4),0,IF(AND(Übersicht!$C783=15,Datenblatt!N783&lt;Datenblatt!$T$5),0,IF(AND(Übersicht!$C783=16,Datenblatt!N783&lt;Datenblatt!$T$6),0,IF(AND(Übersicht!$C783=12,Datenblatt!N783&lt;Datenblatt!$T$7),0,IF(AND(Übersicht!$C783=11,Datenblatt!N783&lt;Datenblatt!$T$8),0,IF(AND($C783=13,Datenblatt!N783&gt;Datenblatt!$S$3),100,IF(AND($C783=14,Datenblatt!N783&gt;Datenblatt!$S$4),100,IF(AND($C783=15,Datenblatt!N783&gt;Datenblatt!$S$5),100,IF(AND($C783=16,Datenblatt!N783&gt;Datenblatt!$S$6),100,IF(AND($C783=12,Datenblatt!N783&gt;Datenblatt!$S$7),100,IF(AND($C783=11,Datenblatt!N783&gt;Datenblatt!$S$8),100,IF(Übersicht!$C783=13,Datenblatt!$B$11*Datenblatt!N783^3+Datenblatt!$C$11*Datenblatt!N783^2+Datenblatt!$D$11*Datenblatt!N783+Datenblatt!$E$11,IF(Übersicht!$C783=14,Datenblatt!$B$12*Datenblatt!N783^3+Datenblatt!$C$12*Datenblatt!N783^2+Datenblatt!$D$12*Datenblatt!N783+Datenblatt!$E$12,IF(Übersicht!$C783=15,Datenblatt!$B$13*Datenblatt!N783^3+Datenblatt!$C$13*Datenblatt!N783^2+Datenblatt!$D$13*Datenblatt!N783+Datenblatt!$E$13,IF(Übersicht!$C783=16,Datenblatt!$B$14*Datenblatt!N783^3+Datenblatt!$C$14*Datenblatt!N783^2+Datenblatt!$D$14*Datenblatt!N783+Datenblatt!$E$14,IF(Übersicht!$C783=12,Datenblatt!$B$15*Datenblatt!N783^3+Datenblatt!$C$15*Datenblatt!N783^2+Datenblatt!$D$15*Datenblatt!N783+Datenblatt!$E$15,IF(Übersicht!$C783=11,Datenblatt!$B$16*Datenblatt!N783^3+Datenblatt!$C$16*Datenblatt!N783^2+Datenblatt!$D$16*Datenblatt!N783+Datenblatt!$E$16,0))))))))))))))))))</f>
        <v>#DIV/0!</v>
      </c>
      <c r="L783">
        <f>IF(AND($C783=13,G783&lt;Datenblatt!$V$3),0,IF(AND($C783=14,G783&lt;Datenblatt!$V$4),0,IF(AND($C783=15,G783&lt;Datenblatt!$V$5),0,IF(AND($C783=16,G783&lt;Datenblatt!$V$6),0,IF(AND($C783=12,G783&lt;Datenblatt!$V$7),0,IF(AND($C783=11,G783&lt;Datenblatt!$V$8),0,IF(AND($C783=13,G783&gt;Datenblatt!$U$3),100,IF(AND($C783=14,G783&gt;Datenblatt!$U$4),100,IF(AND($C783=15,G783&gt;Datenblatt!$U$5),100,IF(AND($C783=16,G783&gt;Datenblatt!$U$6),100,IF(AND($C783=12,G783&gt;Datenblatt!$U$7),100,IF(AND($C783=11,G783&gt;Datenblatt!$U$8),100,IF($C783=13,(Datenblatt!$B$19*Übersicht!G783^3)+(Datenblatt!$C$19*Übersicht!G783^2)+(Datenblatt!$D$19*Übersicht!G783)+Datenblatt!$E$19,IF($C783=14,(Datenblatt!$B$20*Übersicht!G783^3)+(Datenblatt!$C$20*Übersicht!G783^2)+(Datenblatt!$D$20*Übersicht!G783)+Datenblatt!$E$20,IF($C783=15,(Datenblatt!$B$21*Übersicht!G783^3)+(Datenblatt!$C$21*Übersicht!G783^2)+(Datenblatt!$D$21*Übersicht!G783)+Datenblatt!$E$21,IF($C783=16,(Datenblatt!$B$22*Übersicht!G783^3)+(Datenblatt!$C$22*Übersicht!G783^2)+(Datenblatt!$D$22*Übersicht!G783)+Datenblatt!$E$22,IF($C783=12,(Datenblatt!$B$23*Übersicht!G783^3)+(Datenblatt!$C$23*Übersicht!G783^2)+(Datenblatt!$D$23*Übersicht!G783)+Datenblatt!$E$23,IF($C783=11,(Datenblatt!$B$24*Übersicht!G783^3)+(Datenblatt!$C$24*Übersicht!G783^2)+(Datenblatt!$D$24*Übersicht!G783)+Datenblatt!$E$24,0))))))))))))))))))</f>
        <v>0</v>
      </c>
      <c r="M783">
        <f>IF(AND(H783="",C783=11),Datenblatt!$I$26,IF(AND(H783="",C783=12),Datenblatt!$I$26,IF(AND(H783="",C783=16),Datenblatt!$I$27,IF(AND(H783="",C783=15),Datenblatt!$I$26,IF(AND(H783="",C783=14),Datenblatt!$I$26,IF(AND(H783="",C783=13),Datenblatt!$I$26,IF(AND($C783=13,H783&gt;Datenblatt!$X$3),0,IF(AND($C783=14,H783&gt;Datenblatt!$X$4),0,IF(AND($C783=15,H783&gt;Datenblatt!$X$5),0,IF(AND($C783=16,H783&gt;Datenblatt!$X$6),0,IF(AND($C783=12,H783&gt;Datenblatt!$X$7),0,IF(AND($C783=11,H783&gt;Datenblatt!$X$8),0,IF(AND($C783=13,H783&lt;Datenblatt!$W$3),100,IF(AND($C783=14,H783&lt;Datenblatt!$W$4),100,IF(AND($C783=15,H783&lt;Datenblatt!$W$5),100,IF(AND($C783=16,H783&lt;Datenblatt!$W$6),100,IF(AND($C783=12,H783&lt;Datenblatt!$W$7),100,IF(AND($C783=11,H783&lt;Datenblatt!$W$8),100,IF($C783=13,(Datenblatt!$B$27*Übersicht!H783^3)+(Datenblatt!$C$27*Übersicht!H783^2)+(Datenblatt!$D$27*Übersicht!H783)+Datenblatt!$E$27,IF($C783=14,(Datenblatt!$B$28*Übersicht!H783^3)+(Datenblatt!$C$28*Übersicht!H783^2)+(Datenblatt!$D$28*Übersicht!H783)+Datenblatt!$E$28,IF($C783=15,(Datenblatt!$B$29*Übersicht!H783^3)+(Datenblatt!$C$29*Übersicht!H783^2)+(Datenblatt!$D$29*Übersicht!H783)+Datenblatt!$E$29,IF($C783=16,(Datenblatt!$B$30*Übersicht!H783^3)+(Datenblatt!$C$30*Übersicht!H783^2)+(Datenblatt!$D$30*Übersicht!H783)+Datenblatt!$E$30,IF($C783=12,(Datenblatt!$B$31*Übersicht!H783^3)+(Datenblatt!$C$31*Übersicht!H783^2)+(Datenblatt!$D$31*Übersicht!H783)+Datenblatt!$E$31,IF($C783=11,(Datenblatt!$B$32*Übersicht!H783^3)+(Datenblatt!$C$32*Übersicht!H783^2)+(Datenblatt!$D$32*Übersicht!H783)+Datenblatt!$E$32,0))))))))))))))))))))))))</f>
        <v>0</v>
      </c>
      <c r="N783">
        <f>IF(AND(H783="",C783=11),Datenblatt!$I$29,IF(AND(H783="",C783=12),Datenblatt!$I$29,IF(AND(H783="",C783=16),Datenblatt!$I$29,IF(AND(H783="",C783=15),Datenblatt!$I$29,IF(AND(H783="",C783=14),Datenblatt!$I$29,IF(AND(H783="",C783=13),Datenblatt!$I$29,IF(AND($C783=13,H783&gt;Datenblatt!$X$3),0,IF(AND($C783=14,H783&gt;Datenblatt!$X$4),0,IF(AND($C783=15,H783&gt;Datenblatt!$X$5),0,IF(AND($C783=16,H783&gt;Datenblatt!$X$6),0,IF(AND($C783=12,H783&gt;Datenblatt!$X$7),0,IF(AND($C783=11,H783&gt;Datenblatt!$X$8),0,IF(AND($C783=13,H783&lt;Datenblatt!$W$3),100,IF(AND($C783=14,H783&lt;Datenblatt!$W$4),100,IF(AND($C783=15,H783&lt;Datenblatt!$W$5),100,IF(AND($C783=16,H783&lt;Datenblatt!$W$6),100,IF(AND($C783=12,H783&lt;Datenblatt!$W$7),100,IF(AND($C783=11,H783&lt;Datenblatt!$W$8),100,IF($C783=13,(Datenblatt!$B$27*Übersicht!H783^3)+(Datenblatt!$C$27*Übersicht!H783^2)+(Datenblatt!$D$27*Übersicht!H783)+Datenblatt!$E$27,IF($C783=14,(Datenblatt!$B$28*Übersicht!H783^3)+(Datenblatt!$C$28*Übersicht!H783^2)+(Datenblatt!$D$28*Übersicht!H783)+Datenblatt!$E$28,IF($C783=15,(Datenblatt!$B$29*Übersicht!H783^3)+(Datenblatt!$C$29*Übersicht!H783^2)+(Datenblatt!$D$29*Übersicht!H783)+Datenblatt!$E$29,IF($C783=16,(Datenblatt!$B$30*Übersicht!H783^3)+(Datenblatt!$C$30*Übersicht!H783^2)+(Datenblatt!$D$30*Übersicht!H783)+Datenblatt!$E$30,IF($C783=12,(Datenblatt!$B$31*Übersicht!H783^3)+(Datenblatt!$C$31*Übersicht!H783^2)+(Datenblatt!$D$31*Übersicht!H783)+Datenblatt!$E$31,IF($C783=11,(Datenblatt!$B$32*Übersicht!H783^3)+(Datenblatt!$C$32*Übersicht!H783^2)+(Datenblatt!$D$32*Übersicht!H783)+Datenblatt!$E$32,0))))))))))))))))))))))))</f>
        <v>0</v>
      </c>
      <c r="O783" s="2" t="e">
        <f t="shared" si="48"/>
        <v>#DIV/0!</v>
      </c>
      <c r="P783" s="2" t="e">
        <f t="shared" si="49"/>
        <v>#DIV/0!</v>
      </c>
      <c r="R783" s="2"/>
      <c r="S783" s="2">
        <f>Datenblatt!$I$10</f>
        <v>62.816491055091916</v>
      </c>
      <c r="T783" s="2">
        <f>Datenblatt!$I$18</f>
        <v>62.379148900450787</v>
      </c>
      <c r="U783" s="2">
        <f>Datenblatt!$I$26</f>
        <v>55.885385458572635</v>
      </c>
      <c r="V783" s="2">
        <f>Datenblatt!$I$34</f>
        <v>60.727085155488531</v>
      </c>
      <c r="W783" s="7" t="e">
        <f t="shared" si="50"/>
        <v>#DIV/0!</v>
      </c>
      <c r="Y783" s="2">
        <f>Datenblatt!$I$5</f>
        <v>73.48733784597421</v>
      </c>
      <c r="Z783">
        <f>Datenblatt!$I$13</f>
        <v>79.926562848016317</v>
      </c>
      <c r="AA783">
        <f>Datenblatt!$I$21</f>
        <v>79.953620531215734</v>
      </c>
      <c r="AB783">
        <f>Datenblatt!$I$29</f>
        <v>70.851454876954847</v>
      </c>
      <c r="AC783">
        <f>Datenblatt!$I$37</f>
        <v>75.813025407742586</v>
      </c>
      <c r="AD783" s="7" t="e">
        <f t="shared" si="51"/>
        <v>#DIV/0!</v>
      </c>
    </row>
    <row r="784" spans="10:30" ht="19" x14ac:dyDescent="0.25">
      <c r="J784" s="3" t="e">
        <f>IF(AND($C784=13,Datenblatt!M784&lt;Datenblatt!$R$3),0,IF(AND($C784=14,Datenblatt!M784&lt;Datenblatt!$R$4),0,IF(AND($C784=15,Datenblatt!M784&lt;Datenblatt!$R$5),0,IF(AND($C784=16,Datenblatt!M784&lt;Datenblatt!$R$6),0,IF(AND($C784=12,Datenblatt!M784&lt;Datenblatt!$R$7),0,IF(AND($C784=11,Datenblatt!M784&lt;Datenblatt!$R$8),0,IF(AND($C784=13,Datenblatt!M784&gt;Datenblatt!$Q$3),100,IF(AND($C784=14,Datenblatt!M784&gt;Datenblatt!$Q$4),100,IF(AND($C784=15,Datenblatt!M784&gt;Datenblatt!$Q$5),100,IF(AND($C784=16,Datenblatt!M784&gt;Datenblatt!$Q$6),100,IF(AND($C784=12,Datenblatt!M784&gt;Datenblatt!$Q$7),100,IF(AND($C784=11,Datenblatt!M784&gt;Datenblatt!$Q$8),100,IF(Übersicht!$C784=13,Datenblatt!$B$3*Datenblatt!M784^3+Datenblatt!$C$3*Datenblatt!M784^2+Datenblatt!$D$3*Datenblatt!M784+Datenblatt!$E$3,IF(Übersicht!$C784=14,Datenblatt!$B$4*Datenblatt!M784^3+Datenblatt!$C$4*Datenblatt!M784^2+Datenblatt!$D$4*Datenblatt!M784+Datenblatt!$E$4,IF(Übersicht!$C784=15,Datenblatt!$B$5*Datenblatt!M784^3+Datenblatt!$C$5*Datenblatt!M784^2+Datenblatt!$D$5*Datenblatt!M784+Datenblatt!$E$5,IF(Übersicht!$C784=16,Datenblatt!$B$6*Datenblatt!M784^3+Datenblatt!$C$6*Datenblatt!M784^2+Datenblatt!$D$6*Datenblatt!M784+Datenblatt!$E$6,IF(Übersicht!$C784=12,Datenblatt!$B$7*Datenblatt!M784^3+Datenblatt!$C$7*Datenblatt!M784^2+Datenblatt!$D$7*Datenblatt!M784+Datenblatt!$E$7,IF(Übersicht!$C784=11,Datenblatt!$B$8*Datenblatt!M784^3+Datenblatt!$C$8*Datenblatt!M784^2+Datenblatt!$D$8*Datenblatt!M784+Datenblatt!$E$8,0))))))))))))))))))</f>
        <v>#DIV/0!</v>
      </c>
      <c r="K784" t="e">
        <f>IF(AND(Übersicht!$C784=13,Datenblatt!N784&lt;Datenblatt!$T$3),0,IF(AND(Übersicht!$C784=14,Datenblatt!N784&lt;Datenblatt!$T$4),0,IF(AND(Übersicht!$C784=15,Datenblatt!N784&lt;Datenblatt!$T$5),0,IF(AND(Übersicht!$C784=16,Datenblatt!N784&lt;Datenblatt!$T$6),0,IF(AND(Übersicht!$C784=12,Datenblatt!N784&lt;Datenblatt!$T$7),0,IF(AND(Übersicht!$C784=11,Datenblatt!N784&lt;Datenblatt!$T$8),0,IF(AND($C784=13,Datenblatt!N784&gt;Datenblatt!$S$3),100,IF(AND($C784=14,Datenblatt!N784&gt;Datenblatt!$S$4),100,IF(AND($C784=15,Datenblatt!N784&gt;Datenblatt!$S$5),100,IF(AND($C784=16,Datenblatt!N784&gt;Datenblatt!$S$6),100,IF(AND($C784=12,Datenblatt!N784&gt;Datenblatt!$S$7),100,IF(AND($C784=11,Datenblatt!N784&gt;Datenblatt!$S$8),100,IF(Übersicht!$C784=13,Datenblatt!$B$11*Datenblatt!N784^3+Datenblatt!$C$11*Datenblatt!N784^2+Datenblatt!$D$11*Datenblatt!N784+Datenblatt!$E$11,IF(Übersicht!$C784=14,Datenblatt!$B$12*Datenblatt!N784^3+Datenblatt!$C$12*Datenblatt!N784^2+Datenblatt!$D$12*Datenblatt!N784+Datenblatt!$E$12,IF(Übersicht!$C784=15,Datenblatt!$B$13*Datenblatt!N784^3+Datenblatt!$C$13*Datenblatt!N784^2+Datenblatt!$D$13*Datenblatt!N784+Datenblatt!$E$13,IF(Übersicht!$C784=16,Datenblatt!$B$14*Datenblatt!N784^3+Datenblatt!$C$14*Datenblatt!N784^2+Datenblatt!$D$14*Datenblatt!N784+Datenblatt!$E$14,IF(Übersicht!$C784=12,Datenblatt!$B$15*Datenblatt!N784^3+Datenblatt!$C$15*Datenblatt!N784^2+Datenblatt!$D$15*Datenblatt!N784+Datenblatt!$E$15,IF(Übersicht!$C784=11,Datenblatt!$B$16*Datenblatt!N784^3+Datenblatt!$C$16*Datenblatt!N784^2+Datenblatt!$D$16*Datenblatt!N784+Datenblatt!$E$16,0))))))))))))))))))</f>
        <v>#DIV/0!</v>
      </c>
      <c r="L784">
        <f>IF(AND($C784=13,G784&lt;Datenblatt!$V$3),0,IF(AND($C784=14,G784&lt;Datenblatt!$V$4),0,IF(AND($C784=15,G784&lt;Datenblatt!$V$5),0,IF(AND($C784=16,G784&lt;Datenblatt!$V$6),0,IF(AND($C784=12,G784&lt;Datenblatt!$V$7),0,IF(AND($C784=11,G784&lt;Datenblatt!$V$8),0,IF(AND($C784=13,G784&gt;Datenblatt!$U$3),100,IF(AND($C784=14,G784&gt;Datenblatt!$U$4),100,IF(AND($C784=15,G784&gt;Datenblatt!$U$5),100,IF(AND($C784=16,G784&gt;Datenblatt!$U$6),100,IF(AND($C784=12,G784&gt;Datenblatt!$U$7),100,IF(AND($C784=11,G784&gt;Datenblatt!$U$8),100,IF($C784=13,(Datenblatt!$B$19*Übersicht!G784^3)+(Datenblatt!$C$19*Übersicht!G784^2)+(Datenblatt!$D$19*Übersicht!G784)+Datenblatt!$E$19,IF($C784=14,(Datenblatt!$B$20*Übersicht!G784^3)+(Datenblatt!$C$20*Übersicht!G784^2)+(Datenblatt!$D$20*Übersicht!G784)+Datenblatt!$E$20,IF($C784=15,(Datenblatt!$B$21*Übersicht!G784^3)+(Datenblatt!$C$21*Übersicht!G784^2)+(Datenblatt!$D$21*Übersicht!G784)+Datenblatt!$E$21,IF($C784=16,(Datenblatt!$B$22*Übersicht!G784^3)+(Datenblatt!$C$22*Übersicht!G784^2)+(Datenblatt!$D$22*Übersicht!G784)+Datenblatt!$E$22,IF($C784=12,(Datenblatt!$B$23*Übersicht!G784^3)+(Datenblatt!$C$23*Übersicht!G784^2)+(Datenblatt!$D$23*Übersicht!G784)+Datenblatt!$E$23,IF($C784=11,(Datenblatt!$B$24*Übersicht!G784^3)+(Datenblatt!$C$24*Übersicht!G784^2)+(Datenblatt!$D$24*Übersicht!G784)+Datenblatt!$E$24,0))))))))))))))))))</f>
        <v>0</v>
      </c>
      <c r="M784">
        <f>IF(AND(H784="",C784=11),Datenblatt!$I$26,IF(AND(H784="",C784=12),Datenblatt!$I$26,IF(AND(H784="",C784=16),Datenblatt!$I$27,IF(AND(H784="",C784=15),Datenblatt!$I$26,IF(AND(H784="",C784=14),Datenblatt!$I$26,IF(AND(H784="",C784=13),Datenblatt!$I$26,IF(AND($C784=13,H784&gt;Datenblatt!$X$3),0,IF(AND($C784=14,H784&gt;Datenblatt!$X$4),0,IF(AND($C784=15,H784&gt;Datenblatt!$X$5),0,IF(AND($C784=16,H784&gt;Datenblatt!$X$6),0,IF(AND($C784=12,H784&gt;Datenblatt!$X$7),0,IF(AND($C784=11,H784&gt;Datenblatt!$X$8),0,IF(AND($C784=13,H784&lt;Datenblatt!$W$3),100,IF(AND($C784=14,H784&lt;Datenblatt!$W$4),100,IF(AND($C784=15,H784&lt;Datenblatt!$W$5),100,IF(AND($C784=16,H784&lt;Datenblatt!$W$6),100,IF(AND($C784=12,H784&lt;Datenblatt!$W$7),100,IF(AND($C784=11,H784&lt;Datenblatt!$W$8),100,IF($C784=13,(Datenblatt!$B$27*Übersicht!H784^3)+(Datenblatt!$C$27*Übersicht!H784^2)+(Datenblatt!$D$27*Übersicht!H784)+Datenblatt!$E$27,IF($C784=14,(Datenblatt!$B$28*Übersicht!H784^3)+(Datenblatt!$C$28*Übersicht!H784^2)+(Datenblatt!$D$28*Übersicht!H784)+Datenblatt!$E$28,IF($C784=15,(Datenblatt!$B$29*Übersicht!H784^3)+(Datenblatt!$C$29*Übersicht!H784^2)+(Datenblatt!$D$29*Übersicht!H784)+Datenblatt!$E$29,IF($C784=16,(Datenblatt!$B$30*Übersicht!H784^3)+(Datenblatt!$C$30*Übersicht!H784^2)+(Datenblatt!$D$30*Übersicht!H784)+Datenblatt!$E$30,IF($C784=12,(Datenblatt!$B$31*Übersicht!H784^3)+(Datenblatt!$C$31*Übersicht!H784^2)+(Datenblatt!$D$31*Übersicht!H784)+Datenblatt!$E$31,IF($C784=11,(Datenblatt!$B$32*Übersicht!H784^3)+(Datenblatt!$C$32*Übersicht!H784^2)+(Datenblatt!$D$32*Übersicht!H784)+Datenblatt!$E$32,0))))))))))))))))))))))))</f>
        <v>0</v>
      </c>
      <c r="N784">
        <f>IF(AND(H784="",C784=11),Datenblatt!$I$29,IF(AND(H784="",C784=12),Datenblatt!$I$29,IF(AND(H784="",C784=16),Datenblatt!$I$29,IF(AND(H784="",C784=15),Datenblatt!$I$29,IF(AND(H784="",C784=14),Datenblatt!$I$29,IF(AND(H784="",C784=13),Datenblatt!$I$29,IF(AND($C784=13,H784&gt;Datenblatt!$X$3),0,IF(AND($C784=14,H784&gt;Datenblatt!$X$4),0,IF(AND($C784=15,H784&gt;Datenblatt!$X$5),0,IF(AND($C784=16,H784&gt;Datenblatt!$X$6),0,IF(AND($C784=12,H784&gt;Datenblatt!$X$7),0,IF(AND($C784=11,H784&gt;Datenblatt!$X$8),0,IF(AND($C784=13,H784&lt;Datenblatt!$W$3),100,IF(AND($C784=14,H784&lt;Datenblatt!$W$4),100,IF(AND($C784=15,H784&lt;Datenblatt!$W$5),100,IF(AND($C784=16,H784&lt;Datenblatt!$W$6),100,IF(AND($C784=12,H784&lt;Datenblatt!$W$7),100,IF(AND($C784=11,H784&lt;Datenblatt!$W$8),100,IF($C784=13,(Datenblatt!$B$27*Übersicht!H784^3)+(Datenblatt!$C$27*Übersicht!H784^2)+(Datenblatt!$D$27*Übersicht!H784)+Datenblatt!$E$27,IF($C784=14,(Datenblatt!$B$28*Übersicht!H784^3)+(Datenblatt!$C$28*Übersicht!H784^2)+(Datenblatt!$D$28*Übersicht!H784)+Datenblatt!$E$28,IF($C784=15,(Datenblatt!$B$29*Übersicht!H784^3)+(Datenblatt!$C$29*Übersicht!H784^2)+(Datenblatt!$D$29*Übersicht!H784)+Datenblatt!$E$29,IF($C784=16,(Datenblatt!$B$30*Übersicht!H784^3)+(Datenblatt!$C$30*Übersicht!H784^2)+(Datenblatt!$D$30*Übersicht!H784)+Datenblatt!$E$30,IF($C784=12,(Datenblatt!$B$31*Übersicht!H784^3)+(Datenblatt!$C$31*Übersicht!H784^2)+(Datenblatt!$D$31*Übersicht!H784)+Datenblatt!$E$31,IF($C784=11,(Datenblatt!$B$32*Übersicht!H784^3)+(Datenblatt!$C$32*Übersicht!H784^2)+(Datenblatt!$D$32*Übersicht!H784)+Datenblatt!$E$32,0))))))))))))))))))))))))</f>
        <v>0</v>
      </c>
      <c r="O784" s="2" t="e">
        <f t="shared" si="48"/>
        <v>#DIV/0!</v>
      </c>
      <c r="P784" s="2" t="e">
        <f t="shared" si="49"/>
        <v>#DIV/0!</v>
      </c>
      <c r="R784" s="2"/>
      <c r="S784" s="2">
        <f>Datenblatt!$I$10</f>
        <v>62.816491055091916</v>
      </c>
      <c r="T784" s="2">
        <f>Datenblatt!$I$18</f>
        <v>62.379148900450787</v>
      </c>
      <c r="U784" s="2">
        <f>Datenblatt!$I$26</f>
        <v>55.885385458572635</v>
      </c>
      <c r="V784" s="2">
        <f>Datenblatt!$I$34</f>
        <v>60.727085155488531</v>
      </c>
      <c r="W784" s="7" t="e">
        <f t="shared" si="50"/>
        <v>#DIV/0!</v>
      </c>
      <c r="Y784" s="2">
        <f>Datenblatt!$I$5</f>
        <v>73.48733784597421</v>
      </c>
      <c r="Z784">
        <f>Datenblatt!$I$13</f>
        <v>79.926562848016317</v>
      </c>
      <c r="AA784">
        <f>Datenblatt!$I$21</f>
        <v>79.953620531215734</v>
      </c>
      <c r="AB784">
        <f>Datenblatt!$I$29</f>
        <v>70.851454876954847</v>
      </c>
      <c r="AC784">
        <f>Datenblatt!$I$37</f>
        <v>75.813025407742586</v>
      </c>
      <c r="AD784" s="7" t="e">
        <f t="shared" si="51"/>
        <v>#DIV/0!</v>
      </c>
    </row>
    <row r="785" spans="10:30" ht="19" x14ac:dyDescent="0.25">
      <c r="J785" s="3" t="e">
        <f>IF(AND($C785=13,Datenblatt!M785&lt;Datenblatt!$R$3),0,IF(AND($C785=14,Datenblatt!M785&lt;Datenblatt!$R$4),0,IF(AND($C785=15,Datenblatt!M785&lt;Datenblatt!$R$5),0,IF(AND($C785=16,Datenblatt!M785&lt;Datenblatt!$R$6),0,IF(AND($C785=12,Datenblatt!M785&lt;Datenblatt!$R$7),0,IF(AND($C785=11,Datenblatt!M785&lt;Datenblatt!$R$8),0,IF(AND($C785=13,Datenblatt!M785&gt;Datenblatt!$Q$3),100,IF(AND($C785=14,Datenblatt!M785&gt;Datenblatt!$Q$4),100,IF(AND($C785=15,Datenblatt!M785&gt;Datenblatt!$Q$5),100,IF(AND($C785=16,Datenblatt!M785&gt;Datenblatt!$Q$6),100,IF(AND($C785=12,Datenblatt!M785&gt;Datenblatt!$Q$7),100,IF(AND($C785=11,Datenblatt!M785&gt;Datenblatt!$Q$8),100,IF(Übersicht!$C785=13,Datenblatt!$B$3*Datenblatt!M785^3+Datenblatt!$C$3*Datenblatt!M785^2+Datenblatt!$D$3*Datenblatt!M785+Datenblatt!$E$3,IF(Übersicht!$C785=14,Datenblatt!$B$4*Datenblatt!M785^3+Datenblatt!$C$4*Datenblatt!M785^2+Datenblatt!$D$4*Datenblatt!M785+Datenblatt!$E$4,IF(Übersicht!$C785=15,Datenblatt!$B$5*Datenblatt!M785^3+Datenblatt!$C$5*Datenblatt!M785^2+Datenblatt!$D$5*Datenblatt!M785+Datenblatt!$E$5,IF(Übersicht!$C785=16,Datenblatt!$B$6*Datenblatt!M785^3+Datenblatt!$C$6*Datenblatt!M785^2+Datenblatt!$D$6*Datenblatt!M785+Datenblatt!$E$6,IF(Übersicht!$C785=12,Datenblatt!$B$7*Datenblatt!M785^3+Datenblatt!$C$7*Datenblatt!M785^2+Datenblatt!$D$7*Datenblatt!M785+Datenblatt!$E$7,IF(Übersicht!$C785=11,Datenblatt!$B$8*Datenblatt!M785^3+Datenblatt!$C$8*Datenblatt!M785^2+Datenblatt!$D$8*Datenblatt!M785+Datenblatt!$E$8,0))))))))))))))))))</f>
        <v>#DIV/0!</v>
      </c>
      <c r="K785" t="e">
        <f>IF(AND(Übersicht!$C785=13,Datenblatt!N785&lt;Datenblatt!$T$3),0,IF(AND(Übersicht!$C785=14,Datenblatt!N785&lt;Datenblatt!$T$4),0,IF(AND(Übersicht!$C785=15,Datenblatt!N785&lt;Datenblatt!$T$5),0,IF(AND(Übersicht!$C785=16,Datenblatt!N785&lt;Datenblatt!$T$6),0,IF(AND(Übersicht!$C785=12,Datenblatt!N785&lt;Datenblatt!$T$7),0,IF(AND(Übersicht!$C785=11,Datenblatt!N785&lt;Datenblatt!$T$8),0,IF(AND($C785=13,Datenblatt!N785&gt;Datenblatt!$S$3),100,IF(AND($C785=14,Datenblatt!N785&gt;Datenblatt!$S$4),100,IF(AND($C785=15,Datenblatt!N785&gt;Datenblatt!$S$5),100,IF(AND($C785=16,Datenblatt!N785&gt;Datenblatt!$S$6),100,IF(AND($C785=12,Datenblatt!N785&gt;Datenblatt!$S$7),100,IF(AND($C785=11,Datenblatt!N785&gt;Datenblatt!$S$8),100,IF(Übersicht!$C785=13,Datenblatt!$B$11*Datenblatt!N785^3+Datenblatt!$C$11*Datenblatt!N785^2+Datenblatt!$D$11*Datenblatt!N785+Datenblatt!$E$11,IF(Übersicht!$C785=14,Datenblatt!$B$12*Datenblatt!N785^3+Datenblatt!$C$12*Datenblatt!N785^2+Datenblatt!$D$12*Datenblatt!N785+Datenblatt!$E$12,IF(Übersicht!$C785=15,Datenblatt!$B$13*Datenblatt!N785^3+Datenblatt!$C$13*Datenblatt!N785^2+Datenblatt!$D$13*Datenblatt!N785+Datenblatt!$E$13,IF(Übersicht!$C785=16,Datenblatt!$B$14*Datenblatt!N785^3+Datenblatt!$C$14*Datenblatt!N785^2+Datenblatt!$D$14*Datenblatt!N785+Datenblatt!$E$14,IF(Übersicht!$C785=12,Datenblatt!$B$15*Datenblatt!N785^3+Datenblatt!$C$15*Datenblatt!N785^2+Datenblatt!$D$15*Datenblatt!N785+Datenblatt!$E$15,IF(Übersicht!$C785=11,Datenblatt!$B$16*Datenblatt!N785^3+Datenblatt!$C$16*Datenblatt!N785^2+Datenblatt!$D$16*Datenblatt!N785+Datenblatt!$E$16,0))))))))))))))))))</f>
        <v>#DIV/0!</v>
      </c>
      <c r="L785">
        <f>IF(AND($C785=13,G785&lt;Datenblatt!$V$3),0,IF(AND($C785=14,G785&lt;Datenblatt!$V$4),0,IF(AND($C785=15,G785&lt;Datenblatt!$V$5),0,IF(AND($C785=16,G785&lt;Datenblatt!$V$6),0,IF(AND($C785=12,G785&lt;Datenblatt!$V$7),0,IF(AND($C785=11,G785&lt;Datenblatt!$V$8),0,IF(AND($C785=13,G785&gt;Datenblatt!$U$3),100,IF(AND($C785=14,G785&gt;Datenblatt!$U$4),100,IF(AND($C785=15,G785&gt;Datenblatt!$U$5),100,IF(AND($C785=16,G785&gt;Datenblatt!$U$6),100,IF(AND($C785=12,G785&gt;Datenblatt!$U$7),100,IF(AND($C785=11,G785&gt;Datenblatt!$U$8),100,IF($C785=13,(Datenblatt!$B$19*Übersicht!G785^3)+(Datenblatt!$C$19*Übersicht!G785^2)+(Datenblatt!$D$19*Übersicht!G785)+Datenblatt!$E$19,IF($C785=14,(Datenblatt!$B$20*Übersicht!G785^3)+(Datenblatt!$C$20*Übersicht!G785^2)+(Datenblatt!$D$20*Übersicht!G785)+Datenblatt!$E$20,IF($C785=15,(Datenblatt!$B$21*Übersicht!G785^3)+(Datenblatt!$C$21*Übersicht!G785^2)+(Datenblatt!$D$21*Übersicht!G785)+Datenblatt!$E$21,IF($C785=16,(Datenblatt!$B$22*Übersicht!G785^3)+(Datenblatt!$C$22*Übersicht!G785^2)+(Datenblatt!$D$22*Übersicht!G785)+Datenblatt!$E$22,IF($C785=12,(Datenblatt!$B$23*Übersicht!G785^3)+(Datenblatt!$C$23*Übersicht!G785^2)+(Datenblatt!$D$23*Übersicht!G785)+Datenblatt!$E$23,IF($C785=11,(Datenblatt!$B$24*Übersicht!G785^3)+(Datenblatt!$C$24*Übersicht!G785^2)+(Datenblatt!$D$24*Übersicht!G785)+Datenblatt!$E$24,0))))))))))))))))))</f>
        <v>0</v>
      </c>
      <c r="M785">
        <f>IF(AND(H785="",C785=11),Datenblatt!$I$26,IF(AND(H785="",C785=12),Datenblatt!$I$26,IF(AND(H785="",C785=16),Datenblatt!$I$27,IF(AND(H785="",C785=15),Datenblatt!$I$26,IF(AND(H785="",C785=14),Datenblatt!$I$26,IF(AND(H785="",C785=13),Datenblatt!$I$26,IF(AND($C785=13,H785&gt;Datenblatt!$X$3),0,IF(AND($C785=14,H785&gt;Datenblatt!$X$4),0,IF(AND($C785=15,H785&gt;Datenblatt!$X$5),0,IF(AND($C785=16,H785&gt;Datenblatt!$X$6),0,IF(AND($C785=12,H785&gt;Datenblatt!$X$7),0,IF(AND($C785=11,H785&gt;Datenblatt!$X$8),0,IF(AND($C785=13,H785&lt;Datenblatt!$W$3),100,IF(AND($C785=14,H785&lt;Datenblatt!$W$4),100,IF(AND($C785=15,H785&lt;Datenblatt!$W$5),100,IF(AND($C785=16,H785&lt;Datenblatt!$W$6),100,IF(AND($C785=12,H785&lt;Datenblatt!$W$7),100,IF(AND($C785=11,H785&lt;Datenblatt!$W$8),100,IF($C785=13,(Datenblatt!$B$27*Übersicht!H785^3)+(Datenblatt!$C$27*Übersicht!H785^2)+(Datenblatt!$D$27*Übersicht!H785)+Datenblatt!$E$27,IF($C785=14,(Datenblatt!$B$28*Übersicht!H785^3)+(Datenblatt!$C$28*Übersicht!H785^2)+(Datenblatt!$D$28*Übersicht!H785)+Datenblatt!$E$28,IF($C785=15,(Datenblatt!$B$29*Übersicht!H785^3)+(Datenblatt!$C$29*Übersicht!H785^2)+(Datenblatt!$D$29*Übersicht!H785)+Datenblatt!$E$29,IF($C785=16,(Datenblatt!$B$30*Übersicht!H785^3)+(Datenblatt!$C$30*Übersicht!H785^2)+(Datenblatt!$D$30*Übersicht!H785)+Datenblatt!$E$30,IF($C785=12,(Datenblatt!$B$31*Übersicht!H785^3)+(Datenblatt!$C$31*Übersicht!H785^2)+(Datenblatt!$D$31*Übersicht!H785)+Datenblatt!$E$31,IF($C785=11,(Datenblatt!$B$32*Übersicht!H785^3)+(Datenblatt!$C$32*Übersicht!H785^2)+(Datenblatt!$D$32*Übersicht!H785)+Datenblatt!$E$32,0))))))))))))))))))))))))</f>
        <v>0</v>
      </c>
      <c r="N785">
        <f>IF(AND(H785="",C785=11),Datenblatt!$I$29,IF(AND(H785="",C785=12),Datenblatt!$I$29,IF(AND(H785="",C785=16),Datenblatt!$I$29,IF(AND(H785="",C785=15),Datenblatt!$I$29,IF(AND(H785="",C785=14),Datenblatt!$I$29,IF(AND(H785="",C785=13),Datenblatt!$I$29,IF(AND($C785=13,H785&gt;Datenblatt!$X$3),0,IF(AND($C785=14,H785&gt;Datenblatt!$X$4),0,IF(AND($C785=15,H785&gt;Datenblatt!$X$5),0,IF(AND($C785=16,H785&gt;Datenblatt!$X$6),0,IF(AND($C785=12,H785&gt;Datenblatt!$X$7),0,IF(AND($C785=11,H785&gt;Datenblatt!$X$8),0,IF(AND($C785=13,H785&lt;Datenblatt!$W$3),100,IF(AND($C785=14,H785&lt;Datenblatt!$W$4),100,IF(AND($C785=15,H785&lt;Datenblatt!$W$5),100,IF(AND($C785=16,H785&lt;Datenblatt!$W$6),100,IF(AND($C785=12,H785&lt;Datenblatt!$W$7),100,IF(AND($C785=11,H785&lt;Datenblatt!$W$8),100,IF($C785=13,(Datenblatt!$B$27*Übersicht!H785^3)+(Datenblatt!$C$27*Übersicht!H785^2)+(Datenblatt!$D$27*Übersicht!H785)+Datenblatt!$E$27,IF($C785=14,(Datenblatt!$B$28*Übersicht!H785^3)+(Datenblatt!$C$28*Übersicht!H785^2)+(Datenblatt!$D$28*Übersicht!H785)+Datenblatt!$E$28,IF($C785=15,(Datenblatt!$B$29*Übersicht!H785^3)+(Datenblatt!$C$29*Übersicht!H785^2)+(Datenblatt!$D$29*Übersicht!H785)+Datenblatt!$E$29,IF($C785=16,(Datenblatt!$B$30*Übersicht!H785^3)+(Datenblatt!$C$30*Übersicht!H785^2)+(Datenblatt!$D$30*Übersicht!H785)+Datenblatt!$E$30,IF($C785=12,(Datenblatt!$B$31*Übersicht!H785^3)+(Datenblatt!$C$31*Übersicht!H785^2)+(Datenblatt!$D$31*Übersicht!H785)+Datenblatt!$E$31,IF($C785=11,(Datenblatt!$B$32*Übersicht!H785^3)+(Datenblatt!$C$32*Übersicht!H785^2)+(Datenblatt!$D$32*Übersicht!H785)+Datenblatt!$E$32,0))))))))))))))))))))))))</f>
        <v>0</v>
      </c>
      <c r="O785" s="2" t="e">
        <f t="shared" si="48"/>
        <v>#DIV/0!</v>
      </c>
      <c r="P785" s="2" t="e">
        <f t="shared" si="49"/>
        <v>#DIV/0!</v>
      </c>
      <c r="R785" s="2"/>
      <c r="S785" s="2">
        <f>Datenblatt!$I$10</f>
        <v>62.816491055091916</v>
      </c>
      <c r="T785" s="2">
        <f>Datenblatt!$I$18</f>
        <v>62.379148900450787</v>
      </c>
      <c r="U785" s="2">
        <f>Datenblatt!$I$26</f>
        <v>55.885385458572635</v>
      </c>
      <c r="V785" s="2">
        <f>Datenblatt!$I$34</f>
        <v>60.727085155488531</v>
      </c>
      <c r="W785" s="7" t="e">
        <f t="shared" si="50"/>
        <v>#DIV/0!</v>
      </c>
      <c r="Y785" s="2">
        <f>Datenblatt!$I$5</f>
        <v>73.48733784597421</v>
      </c>
      <c r="Z785">
        <f>Datenblatt!$I$13</f>
        <v>79.926562848016317</v>
      </c>
      <c r="AA785">
        <f>Datenblatt!$I$21</f>
        <v>79.953620531215734</v>
      </c>
      <c r="AB785">
        <f>Datenblatt!$I$29</f>
        <v>70.851454876954847</v>
      </c>
      <c r="AC785">
        <f>Datenblatt!$I$37</f>
        <v>75.813025407742586</v>
      </c>
      <c r="AD785" s="7" t="e">
        <f t="shared" si="51"/>
        <v>#DIV/0!</v>
      </c>
    </row>
    <row r="786" spans="10:30" ht="19" x14ac:dyDescent="0.25">
      <c r="J786" s="3" t="e">
        <f>IF(AND($C786=13,Datenblatt!M786&lt;Datenblatt!$R$3),0,IF(AND($C786=14,Datenblatt!M786&lt;Datenblatt!$R$4),0,IF(AND($C786=15,Datenblatt!M786&lt;Datenblatt!$R$5),0,IF(AND($C786=16,Datenblatt!M786&lt;Datenblatt!$R$6),0,IF(AND($C786=12,Datenblatt!M786&lt;Datenblatt!$R$7),0,IF(AND($C786=11,Datenblatt!M786&lt;Datenblatt!$R$8),0,IF(AND($C786=13,Datenblatt!M786&gt;Datenblatt!$Q$3),100,IF(AND($C786=14,Datenblatt!M786&gt;Datenblatt!$Q$4),100,IF(AND($C786=15,Datenblatt!M786&gt;Datenblatt!$Q$5),100,IF(AND($C786=16,Datenblatt!M786&gt;Datenblatt!$Q$6),100,IF(AND($C786=12,Datenblatt!M786&gt;Datenblatt!$Q$7),100,IF(AND($C786=11,Datenblatt!M786&gt;Datenblatt!$Q$8),100,IF(Übersicht!$C786=13,Datenblatt!$B$3*Datenblatt!M786^3+Datenblatt!$C$3*Datenblatt!M786^2+Datenblatt!$D$3*Datenblatt!M786+Datenblatt!$E$3,IF(Übersicht!$C786=14,Datenblatt!$B$4*Datenblatt!M786^3+Datenblatt!$C$4*Datenblatt!M786^2+Datenblatt!$D$4*Datenblatt!M786+Datenblatt!$E$4,IF(Übersicht!$C786=15,Datenblatt!$B$5*Datenblatt!M786^3+Datenblatt!$C$5*Datenblatt!M786^2+Datenblatt!$D$5*Datenblatt!M786+Datenblatt!$E$5,IF(Übersicht!$C786=16,Datenblatt!$B$6*Datenblatt!M786^3+Datenblatt!$C$6*Datenblatt!M786^2+Datenblatt!$D$6*Datenblatt!M786+Datenblatt!$E$6,IF(Übersicht!$C786=12,Datenblatt!$B$7*Datenblatt!M786^3+Datenblatt!$C$7*Datenblatt!M786^2+Datenblatt!$D$7*Datenblatt!M786+Datenblatt!$E$7,IF(Übersicht!$C786=11,Datenblatt!$B$8*Datenblatt!M786^3+Datenblatt!$C$8*Datenblatt!M786^2+Datenblatt!$D$8*Datenblatt!M786+Datenblatt!$E$8,0))))))))))))))))))</f>
        <v>#DIV/0!</v>
      </c>
      <c r="K786" t="e">
        <f>IF(AND(Übersicht!$C786=13,Datenblatt!N786&lt;Datenblatt!$T$3),0,IF(AND(Übersicht!$C786=14,Datenblatt!N786&lt;Datenblatt!$T$4),0,IF(AND(Übersicht!$C786=15,Datenblatt!N786&lt;Datenblatt!$T$5),0,IF(AND(Übersicht!$C786=16,Datenblatt!N786&lt;Datenblatt!$T$6),0,IF(AND(Übersicht!$C786=12,Datenblatt!N786&lt;Datenblatt!$T$7),0,IF(AND(Übersicht!$C786=11,Datenblatt!N786&lt;Datenblatt!$T$8),0,IF(AND($C786=13,Datenblatt!N786&gt;Datenblatt!$S$3),100,IF(AND($C786=14,Datenblatt!N786&gt;Datenblatt!$S$4),100,IF(AND($C786=15,Datenblatt!N786&gt;Datenblatt!$S$5),100,IF(AND($C786=16,Datenblatt!N786&gt;Datenblatt!$S$6),100,IF(AND($C786=12,Datenblatt!N786&gt;Datenblatt!$S$7),100,IF(AND($C786=11,Datenblatt!N786&gt;Datenblatt!$S$8),100,IF(Übersicht!$C786=13,Datenblatt!$B$11*Datenblatt!N786^3+Datenblatt!$C$11*Datenblatt!N786^2+Datenblatt!$D$11*Datenblatt!N786+Datenblatt!$E$11,IF(Übersicht!$C786=14,Datenblatt!$B$12*Datenblatt!N786^3+Datenblatt!$C$12*Datenblatt!N786^2+Datenblatt!$D$12*Datenblatt!N786+Datenblatt!$E$12,IF(Übersicht!$C786=15,Datenblatt!$B$13*Datenblatt!N786^3+Datenblatt!$C$13*Datenblatt!N786^2+Datenblatt!$D$13*Datenblatt!N786+Datenblatt!$E$13,IF(Übersicht!$C786=16,Datenblatt!$B$14*Datenblatt!N786^3+Datenblatt!$C$14*Datenblatt!N786^2+Datenblatt!$D$14*Datenblatt!N786+Datenblatt!$E$14,IF(Übersicht!$C786=12,Datenblatt!$B$15*Datenblatt!N786^3+Datenblatt!$C$15*Datenblatt!N786^2+Datenblatt!$D$15*Datenblatt!N786+Datenblatt!$E$15,IF(Übersicht!$C786=11,Datenblatt!$B$16*Datenblatt!N786^3+Datenblatt!$C$16*Datenblatt!N786^2+Datenblatt!$D$16*Datenblatt!N786+Datenblatt!$E$16,0))))))))))))))))))</f>
        <v>#DIV/0!</v>
      </c>
      <c r="L786">
        <f>IF(AND($C786=13,G786&lt;Datenblatt!$V$3),0,IF(AND($C786=14,G786&lt;Datenblatt!$V$4),0,IF(AND($C786=15,G786&lt;Datenblatt!$V$5),0,IF(AND($C786=16,G786&lt;Datenblatt!$V$6),0,IF(AND($C786=12,G786&lt;Datenblatt!$V$7),0,IF(AND($C786=11,G786&lt;Datenblatt!$V$8),0,IF(AND($C786=13,G786&gt;Datenblatt!$U$3),100,IF(AND($C786=14,G786&gt;Datenblatt!$U$4),100,IF(AND($C786=15,G786&gt;Datenblatt!$U$5),100,IF(AND($C786=16,G786&gt;Datenblatt!$U$6),100,IF(AND($C786=12,G786&gt;Datenblatt!$U$7),100,IF(AND($C786=11,G786&gt;Datenblatt!$U$8),100,IF($C786=13,(Datenblatt!$B$19*Übersicht!G786^3)+(Datenblatt!$C$19*Übersicht!G786^2)+(Datenblatt!$D$19*Übersicht!G786)+Datenblatt!$E$19,IF($C786=14,(Datenblatt!$B$20*Übersicht!G786^3)+(Datenblatt!$C$20*Übersicht!G786^2)+(Datenblatt!$D$20*Übersicht!G786)+Datenblatt!$E$20,IF($C786=15,(Datenblatt!$B$21*Übersicht!G786^3)+(Datenblatt!$C$21*Übersicht!G786^2)+(Datenblatt!$D$21*Übersicht!G786)+Datenblatt!$E$21,IF($C786=16,(Datenblatt!$B$22*Übersicht!G786^3)+(Datenblatt!$C$22*Übersicht!G786^2)+(Datenblatt!$D$22*Übersicht!G786)+Datenblatt!$E$22,IF($C786=12,(Datenblatt!$B$23*Übersicht!G786^3)+(Datenblatt!$C$23*Übersicht!G786^2)+(Datenblatt!$D$23*Übersicht!G786)+Datenblatt!$E$23,IF($C786=11,(Datenblatt!$B$24*Übersicht!G786^3)+(Datenblatt!$C$24*Übersicht!G786^2)+(Datenblatt!$D$24*Übersicht!G786)+Datenblatt!$E$24,0))))))))))))))))))</f>
        <v>0</v>
      </c>
      <c r="M786">
        <f>IF(AND(H786="",C786=11),Datenblatt!$I$26,IF(AND(H786="",C786=12),Datenblatt!$I$26,IF(AND(H786="",C786=16),Datenblatt!$I$27,IF(AND(H786="",C786=15),Datenblatt!$I$26,IF(AND(H786="",C786=14),Datenblatt!$I$26,IF(AND(H786="",C786=13),Datenblatt!$I$26,IF(AND($C786=13,H786&gt;Datenblatt!$X$3),0,IF(AND($C786=14,H786&gt;Datenblatt!$X$4),0,IF(AND($C786=15,H786&gt;Datenblatt!$X$5),0,IF(AND($C786=16,H786&gt;Datenblatt!$X$6),0,IF(AND($C786=12,H786&gt;Datenblatt!$X$7),0,IF(AND($C786=11,H786&gt;Datenblatt!$X$8),0,IF(AND($C786=13,H786&lt;Datenblatt!$W$3),100,IF(AND($C786=14,H786&lt;Datenblatt!$W$4),100,IF(AND($C786=15,H786&lt;Datenblatt!$W$5),100,IF(AND($C786=16,H786&lt;Datenblatt!$W$6),100,IF(AND($C786=12,H786&lt;Datenblatt!$W$7),100,IF(AND($C786=11,H786&lt;Datenblatt!$W$8),100,IF($C786=13,(Datenblatt!$B$27*Übersicht!H786^3)+(Datenblatt!$C$27*Übersicht!H786^2)+(Datenblatt!$D$27*Übersicht!H786)+Datenblatt!$E$27,IF($C786=14,(Datenblatt!$B$28*Übersicht!H786^3)+(Datenblatt!$C$28*Übersicht!H786^2)+(Datenblatt!$D$28*Übersicht!H786)+Datenblatt!$E$28,IF($C786=15,(Datenblatt!$B$29*Übersicht!H786^3)+(Datenblatt!$C$29*Übersicht!H786^2)+(Datenblatt!$D$29*Übersicht!H786)+Datenblatt!$E$29,IF($C786=16,(Datenblatt!$B$30*Übersicht!H786^3)+(Datenblatt!$C$30*Übersicht!H786^2)+(Datenblatt!$D$30*Übersicht!H786)+Datenblatt!$E$30,IF($C786=12,(Datenblatt!$B$31*Übersicht!H786^3)+(Datenblatt!$C$31*Übersicht!H786^2)+(Datenblatt!$D$31*Übersicht!H786)+Datenblatt!$E$31,IF($C786=11,(Datenblatt!$B$32*Übersicht!H786^3)+(Datenblatt!$C$32*Übersicht!H786^2)+(Datenblatt!$D$32*Übersicht!H786)+Datenblatt!$E$32,0))))))))))))))))))))))))</f>
        <v>0</v>
      </c>
      <c r="N786">
        <f>IF(AND(H786="",C786=11),Datenblatt!$I$29,IF(AND(H786="",C786=12),Datenblatt!$I$29,IF(AND(H786="",C786=16),Datenblatt!$I$29,IF(AND(H786="",C786=15),Datenblatt!$I$29,IF(AND(H786="",C786=14),Datenblatt!$I$29,IF(AND(H786="",C786=13),Datenblatt!$I$29,IF(AND($C786=13,H786&gt;Datenblatt!$X$3),0,IF(AND($C786=14,H786&gt;Datenblatt!$X$4),0,IF(AND($C786=15,H786&gt;Datenblatt!$X$5),0,IF(AND($C786=16,H786&gt;Datenblatt!$X$6),0,IF(AND($C786=12,H786&gt;Datenblatt!$X$7),0,IF(AND($C786=11,H786&gt;Datenblatt!$X$8),0,IF(AND($C786=13,H786&lt;Datenblatt!$W$3),100,IF(AND($C786=14,H786&lt;Datenblatt!$W$4),100,IF(AND($C786=15,H786&lt;Datenblatt!$W$5),100,IF(AND($C786=16,H786&lt;Datenblatt!$W$6),100,IF(AND($C786=12,H786&lt;Datenblatt!$W$7),100,IF(AND($C786=11,H786&lt;Datenblatt!$W$8),100,IF($C786=13,(Datenblatt!$B$27*Übersicht!H786^3)+(Datenblatt!$C$27*Übersicht!H786^2)+(Datenblatt!$D$27*Übersicht!H786)+Datenblatt!$E$27,IF($C786=14,(Datenblatt!$B$28*Übersicht!H786^3)+(Datenblatt!$C$28*Übersicht!H786^2)+(Datenblatt!$D$28*Übersicht!H786)+Datenblatt!$E$28,IF($C786=15,(Datenblatt!$B$29*Übersicht!H786^3)+(Datenblatt!$C$29*Übersicht!H786^2)+(Datenblatt!$D$29*Übersicht!H786)+Datenblatt!$E$29,IF($C786=16,(Datenblatt!$B$30*Übersicht!H786^3)+(Datenblatt!$C$30*Übersicht!H786^2)+(Datenblatt!$D$30*Übersicht!H786)+Datenblatt!$E$30,IF($C786=12,(Datenblatt!$B$31*Übersicht!H786^3)+(Datenblatt!$C$31*Übersicht!H786^2)+(Datenblatt!$D$31*Übersicht!H786)+Datenblatt!$E$31,IF($C786=11,(Datenblatt!$B$32*Übersicht!H786^3)+(Datenblatt!$C$32*Übersicht!H786^2)+(Datenblatt!$D$32*Übersicht!H786)+Datenblatt!$E$32,0))))))))))))))))))))))))</f>
        <v>0</v>
      </c>
      <c r="O786" s="2" t="e">
        <f t="shared" si="48"/>
        <v>#DIV/0!</v>
      </c>
      <c r="P786" s="2" t="e">
        <f t="shared" si="49"/>
        <v>#DIV/0!</v>
      </c>
      <c r="R786" s="2"/>
      <c r="S786" s="2">
        <f>Datenblatt!$I$10</f>
        <v>62.816491055091916</v>
      </c>
      <c r="T786" s="2">
        <f>Datenblatt!$I$18</f>
        <v>62.379148900450787</v>
      </c>
      <c r="U786" s="2">
        <f>Datenblatt!$I$26</f>
        <v>55.885385458572635</v>
      </c>
      <c r="V786" s="2">
        <f>Datenblatt!$I$34</f>
        <v>60.727085155488531</v>
      </c>
      <c r="W786" s="7" t="e">
        <f t="shared" si="50"/>
        <v>#DIV/0!</v>
      </c>
      <c r="Y786" s="2">
        <f>Datenblatt!$I$5</f>
        <v>73.48733784597421</v>
      </c>
      <c r="Z786">
        <f>Datenblatt!$I$13</f>
        <v>79.926562848016317</v>
      </c>
      <c r="AA786">
        <f>Datenblatt!$I$21</f>
        <v>79.953620531215734</v>
      </c>
      <c r="AB786">
        <f>Datenblatt!$I$29</f>
        <v>70.851454876954847</v>
      </c>
      <c r="AC786">
        <f>Datenblatt!$I$37</f>
        <v>75.813025407742586</v>
      </c>
      <c r="AD786" s="7" t="e">
        <f t="shared" si="51"/>
        <v>#DIV/0!</v>
      </c>
    </row>
    <row r="787" spans="10:30" ht="19" x14ac:dyDescent="0.25">
      <c r="J787" s="3" t="e">
        <f>IF(AND($C787=13,Datenblatt!M787&lt;Datenblatt!$R$3),0,IF(AND($C787=14,Datenblatt!M787&lt;Datenblatt!$R$4),0,IF(AND($C787=15,Datenblatt!M787&lt;Datenblatt!$R$5),0,IF(AND($C787=16,Datenblatt!M787&lt;Datenblatt!$R$6),0,IF(AND($C787=12,Datenblatt!M787&lt;Datenblatt!$R$7),0,IF(AND($C787=11,Datenblatt!M787&lt;Datenblatt!$R$8),0,IF(AND($C787=13,Datenblatt!M787&gt;Datenblatt!$Q$3),100,IF(AND($C787=14,Datenblatt!M787&gt;Datenblatt!$Q$4),100,IF(AND($C787=15,Datenblatt!M787&gt;Datenblatt!$Q$5),100,IF(AND($C787=16,Datenblatt!M787&gt;Datenblatt!$Q$6),100,IF(AND($C787=12,Datenblatt!M787&gt;Datenblatt!$Q$7),100,IF(AND($C787=11,Datenblatt!M787&gt;Datenblatt!$Q$8),100,IF(Übersicht!$C787=13,Datenblatt!$B$3*Datenblatt!M787^3+Datenblatt!$C$3*Datenblatt!M787^2+Datenblatt!$D$3*Datenblatt!M787+Datenblatt!$E$3,IF(Übersicht!$C787=14,Datenblatt!$B$4*Datenblatt!M787^3+Datenblatt!$C$4*Datenblatt!M787^2+Datenblatt!$D$4*Datenblatt!M787+Datenblatt!$E$4,IF(Übersicht!$C787=15,Datenblatt!$B$5*Datenblatt!M787^3+Datenblatt!$C$5*Datenblatt!M787^2+Datenblatt!$D$5*Datenblatt!M787+Datenblatt!$E$5,IF(Übersicht!$C787=16,Datenblatt!$B$6*Datenblatt!M787^3+Datenblatt!$C$6*Datenblatt!M787^2+Datenblatt!$D$6*Datenblatt!M787+Datenblatt!$E$6,IF(Übersicht!$C787=12,Datenblatt!$B$7*Datenblatt!M787^3+Datenblatt!$C$7*Datenblatt!M787^2+Datenblatt!$D$7*Datenblatt!M787+Datenblatt!$E$7,IF(Übersicht!$C787=11,Datenblatt!$B$8*Datenblatt!M787^3+Datenblatt!$C$8*Datenblatt!M787^2+Datenblatt!$D$8*Datenblatt!M787+Datenblatt!$E$8,0))))))))))))))))))</f>
        <v>#DIV/0!</v>
      </c>
      <c r="K787" t="e">
        <f>IF(AND(Übersicht!$C787=13,Datenblatt!N787&lt;Datenblatt!$T$3),0,IF(AND(Übersicht!$C787=14,Datenblatt!N787&lt;Datenblatt!$T$4),0,IF(AND(Übersicht!$C787=15,Datenblatt!N787&lt;Datenblatt!$T$5),0,IF(AND(Übersicht!$C787=16,Datenblatt!N787&lt;Datenblatt!$T$6),0,IF(AND(Übersicht!$C787=12,Datenblatt!N787&lt;Datenblatt!$T$7),0,IF(AND(Übersicht!$C787=11,Datenblatt!N787&lt;Datenblatt!$T$8),0,IF(AND($C787=13,Datenblatt!N787&gt;Datenblatt!$S$3),100,IF(AND($C787=14,Datenblatt!N787&gt;Datenblatt!$S$4),100,IF(AND($C787=15,Datenblatt!N787&gt;Datenblatt!$S$5),100,IF(AND($C787=16,Datenblatt!N787&gt;Datenblatt!$S$6),100,IF(AND($C787=12,Datenblatt!N787&gt;Datenblatt!$S$7),100,IF(AND($C787=11,Datenblatt!N787&gt;Datenblatt!$S$8),100,IF(Übersicht!$C787=13,Datenblatt!$B$11*Datenblatt!N787^3+Datenblatt!$C$11*Datenblatt!N787^2+Datenblatt!$D$11*Datenblatt!N787+Datenblatt!$E$11,IF(Übersicht!$C787=14,Datenblatt!$B$12*Datenblatt!N787^3+Datenblatt!$C$12*Datenblatt!N787^2+Datenblatt!$D$12*Datenblatt!N787+Datenblatt!$E$12,IF(Übersicht!$C787=15,Datenblatt!$B$13*Datenblatt!N787^3+Datenblatt!$C$13*Datenblatt!N787^2+Datenblatt!$D$13*Datenblatt!N787+Datenblatt!$E$13,IF(Übersicht!$C787=16,Datenblatt!$B$14*Datenblatt!N787^3+Datenblatt!$C$14*Datenblatt!N787^2+Datenblatt!$D$14*Datenblatt!N787+Datenblatt!$E$14,IF(Übersicht!$C787=12,Datenblatt!$B$15*Datenblatt!N787^3+Datenblatt!$C$15*Datenblatt!N787^2+Datenblatt!$D$15*Datenblatt!N787+Datenblatt!$E$15,IF(Übersicht!$C787=11,Datenblatt!$B$16*Datenblatt!N787^3+Datenblatt!$C$16*Datenblatt!N787^2+Datenblatt!$D$16*Datenblatt!N787+Datenblatt!$E$16,0))))))))))))))))))</f>
        <v>#DIV/0!</v>
      </c>
      <c r="L787">
        <f>IF(AND($C787=13,G787&lt;Datenblatt!$V$3),0,IF(AND($C787=14,G787&lt;Datenblatt!$V$4),0,IF(AND($C787=15,G787&lt;Datenblatt!$V$5),0,IF(AND($C787=16,G787&lt;Datenblatt!$V$6),0,IF(AND($C787=12,G787&lt;Datenblatt!$V$7),0,IF(AND($C787=11,G787&lt;Datenblatt!$V$8),0,IF(AND($C787=13,G787&gt;Datenblatt!$U$3),100,IF(AND($C787=14,G787&gt;Datenblatt!$U$4),100,IF(AND($C787=15,G787&gt;Datenblatt!$U$5),100,IF(AND($C787=16,G787&gt;Datenblatt!$U$6),100,IF(AND($C787=12,G787&gt;Datenblatt!$U$7),100,IF(AND($C787=11,G787&gt;Datenblatt!$U$8),100,IF($C787=13,(Datenblatt!$B$19*Übersicht!G787^3)+(Datenblatt!$C$19*Übersicht!G787^2)+(Datenblatt!$D$19*Übersicht!G787)+Datenblatt!$E$19,IF($C787=14,(Datenblatt!$B$20*Übersicht!G787^3)+(Datenblatt!$C$20*Übersicht!G787^2)+(Datenblatt!$D$20*Übersicht!G787)+Datenblatt!$E$20,IF($C787=15,(Datenblatt!$B$21*Übersicht!G787^3)+(Datenblatt!$C$21*Übersicht!G787^2)+(Datenblatt!$D$21*Übersicht!G787)+Datenblatt!$E$21,IF($C787=16,(Datenblatt!$B$22*Übersicht!G787^3)+(Datenblatt!$C$22*Übersicht!G787^2)+(Datenblatt!$D$22*Übersicht!G787)+Datenblatt!$E$22,IF($C787=12,(Datenblatt!$B$23*Übersicht!G787^3)+(Datenblatt!$C$23*Übersicht!G787^2)+(Datenblatt!$D$23*Übersicht!G787)+Datenblatt!$E$23,IF($C787=11,(Datenblatt!$B$24*Übersicht!G787^3)+(Datenblatt!$C$24*Übersicht!G787^2)+(Datenblatt!$D$24*Übersicht!G787)+Datenblatt!$E$24,0))))))))))))))))))</f>
        <v>0</v>
      </c>
      <c r="M787">
        <f>IF(AND(H787="",C787=11),Datenblatt!$I$26,IF(AND(H787="",C787=12),Datenblatt!$I$26,IF(AND(H787="",C787=16),Datenblatt!$I$27,IF(AND(H787="",C787=15),Datenblatt!$I$26,IF(AND(H787="",C787=14),Datenblatt!$I$26,IF(AND(H787="",C787=13),Datenblatt!$I$26,IF(AND($C787=13,H787&gt;Datenblatt!$X$3),0,IF(AND($C787=14,H787&gt;Datenblatt!$X$4),0,IF(AND($C787=15,H787&gt;Datenblatt!$X$5),0,IF(AND($C787=16,H787&gt;Datenblatt!$X$6),0,IF(AND($C787=12,H787&gt;Datenblatt!$X$7),0,IF(AND($C787=11,H787&gt;Datenblatt!$X$8),0,IF(AND($C787=13,H787&lt;Datenblatt!$W$3),100,IF(AND($C787=14,H787&lt;Datenblatt!$W$4),100,IF(AND($C787=15,H787&lt;Datenblatt!$W$5),100,IF(AND($C787=16,H787&lt;Datenblatt!$W$6),100,IF(AND($C787=12,H787&lt;Datenblatt!$W$7),100,IF(AND($C787=11,H787&lt;Datenblatt!$W$8),100,IF($C787=13,(Datenblatt!$B$27*Übersicht!H787^3)+(Datenblatt!$C$27*Übersicht!H787^2)+(Datenblatt!$D$27*Übersicht!H787)+Datenblatt!$E$27,IF($C787=14,(Datenblatt!$B$28*Übersicht!H787^3)+(Datenblatt!$C$28*Übersicht!H787^2)+(Datenblatt!$D$28*Übersicht!H787)+Datenblatt!$E$28,IF($C787=15,(Datenblatt!$B$29*Übersicht!H787^3)+(Datenblatt!$C$29*Übersicht!H787^2)+(Datenblatt!$D$29*Übersicht!H787)+Datenblatt!$E$29,IF($C787=16,(Datenblatt!$B$30*Übersicht!H787^3)+(Datenblatt!$C$30*Übersicht!H787^2)+(Datenblatt!$D$30*Übersicht!H787)+Datenblatt!$E$30,IF($C787=12,(Datenblatt!$B$31*Übersicht!H787^3)+(Datenblatt!$C$31*Übersicht!H787^2)+(Datenblatt!$D$31*Übersicht!H787)+Datenblatt!$E$31,IF($C787=11,(Datenblatt!$B$32*Übersicht!H787^3)+(Datenblatt!$C$32*Übersicht!H787^2)+(Datenblatt!$D$32*Übersicht!H787)+Datenblatt!$E$32,0))))))))))))))))))))))))</f>
        <v>0</v>
      </c>
      <c r="N787">
        <f>IF(AND(H787="",C787=11),Datenblatt!$I$29,IF(AND(H787="",C787=12),Datenblatt!$I$29,IF(AND(H787="",C787=16),Datenblatt!$I$29,IF(AND(H787="",C787=15),Datenblatt!$I$29,IF(AND(H787="",C787=14),Datenblatt!$I$29,IF(AND(H787="",C787=13),Datenblatt!$I$29,IF(AND($C787=13,H787&gt;Datenblatt!$X$3),0,IF(AND($C787=14,H787&gt;Datenblatt!$X$4),0,IF(AND($C787=15,H787&gt;Datenblatt!$X$5),0,IF(AND($C787=16,H787&gt;Datenblatt!$X$6),0,IF(AND($C787=12,H787&gt;Datenblatt!$X$7),0,IF(AND($C787=11,H787&gt;Datenblatt!$X$8),0,IF(AND($C787=13,H787&lt;Datenblatt!$W$3),100,IF(AND($C787=14,H787&lt;Datenblatt!$W$4),100,IF(AND($C787=15,H787&lt;Datenblatt!$W$5),100,IF(AND($C787=16,H787&lt;Datenblatt!$W$6),100,IF(AND($C787=12,H787&lt;Datenblatt!$W$7),100,IF(AND($C787=11,H787&lt;Datenblatt!$W$8),100,IF($C787=13,(Datenblatt!$B$27*Übersicht!H787^3)+(Datenblatt!$C$27*Übersicht!H787^2)+(Datenblatt!$D$27*Übersicht!H787)+Datenblatt!$E$27,IF($C787=14,(Datenblatt!$B$28*Übersicht!H787^3)+(Datenblatt!$C$28*Übersicht!H787^2)+(Datenblatt!$D$28*Übersicht!H787)+Datenblatt!$E$28,IF($C787=15,(Datenblatt!$B$29*Übersicht!H787^3)+(Datenblatt!$C$29*Übersicht!H787^2)+(Datenblatt!$D$29*Übersicht!H787)+Datenblatt!$E$29,IF($C787=16,(Datenblatt!$B$30*Übersicht!H787^3)+(Datenblatt!$C$30*Übersicht!H787^2)+(Datenblatt!$D$30*Übersicht!H787)+Datenblatt!$E$30,IF($C787=12,(Datenblatt!$B$31*Übersicht!H787^3)+(Datenblatt!$C$31*Übersicht!H787^2)+(Datenblatt!$D$31*Übersicht!H787)+Datenblatt!$E$31,IF($C787=11,(Datenblatt!$B$32*Übersicht!H787^3)+(Datenblatt!$C$32*Übersicht!H787^2)+(Datenblatt!$D$32*Übersicht!H787)+Datenblatt!$E$32,0))))))))))))))))))))))))</f>
        <v>0</v>
      </c>
      <c r="O787" s="2" t="e">
        <f t="shared" si="48"/>
        <v>#DIV/0!</v>
      </c>
      <c r="P787" s="2" t="e">
        <f t="shared" si="49"/>
        <v>#DIV/0!</v>
      </c>
      <c r="R787" s="2"/>
      <c r="S787" s="2">
        <f>Datenblatt!$I$10</f>
        <v>62.816491055091916</v>
      </c>
      <c r="T787" s="2">
        <f>Datenblatt!$I$18</f>
        <v>62.379148900450787</v>
      </c>
      <c r="U787" s="2">
        <f>Datenblatt!$I$26</f>
        <v>55.885385458572635</v>
      </c>
      <c r="V787" s="2">
        <f>Datenblatt!$I$34</f>
        <v>60.727085155488531</v>
      </c>
      <c r="W787" s="7" t="e">
        <f t="shared" si="50"/>
        <v>#DIV/0!</v>
      </c>
      <c r="Y787" s="2">
        <f>Datenblatt!$I$5</f>
        <v>73.48733784597421</v>
      </c>
      <c r="Z787">
        <f>Datenblatt!$I$13</f>
        <v>79.926562848016317</v>
      </c>
      <c r="AA787">
        <f>Datenblatt!$I$21</f>
        <v>79.953620531215734</v>
      </c>
      <c r="AB787">
        <f>Datenblatt!$I$29</f>
        <v>70.851454876954847</v>
      </c>
      <c r="AC787">
        <f>Datenblatt!$I$37</f>
        <v>75.813025407742586</v>
      </c>
      <c r="AD787" s="7" t="e">
        <f t="shared" si="51"/>
        <v>#DIV/0!</v>
      </c>
    </row>
    <row r="788" spans="10:30" ht="19" x14ac:dyDescent="0.25">
      <c r="J788" s="3" t="e">
        <f>IF(AND($C788=13,Datenblatt!M788&lt;Datenblatt!$R$3),0,IF(AND($C788=14,Datenblatt!M788&lt;Datenblatt!$R$4),0,IF(AND($C788=15,Datenblatt!M788&lt;Datenblatt!$R$5),0,IF(AND($C788=16,Datenblatt!M788&lt;Datenblatt!$R$6),0,IF(AND($C788=12,Datenblatt!M788&lt;Datenblatt!$R$7),0,IF(AND($C788=11,Datenblatt!M788&lt;Datenblatt!$R$8),0,IF(AND($C788=13,Datenblatt!M788&gt;Datenblatt!$Q$3),100,IF(AND($C788=14,Datenblatt!M788&gt;Datenblatt!$Q$4),100,IF(AND($C788=15,Datenblatt!M788&gt;Datenblatt!$Q$5),100,IF(AND($C788=16,Datenblatt!M788&gt;Datenblatt!$Q$6),100,IF(AND($C788=12,Datenblatt!M788&gt;Datenblatt!$Q$7),100,IF(AND($C788=11,Datenblatt!M788&gt;Datenblatt!$Q$8),100,IF(Übersicht!$C788=13,Datenblatt!$B$3*Datenblatt!M788^3+Datenblatt!$C$3*Datenblatt!M788^2+Datenblatt!$D$3*Datenblatt!M788+Datenblatt!$E$3,IF(Übersicht!$C788=14,Datenblatt!$B$4*Datenblatt!M788^3+Datenblatt!$C$4*Datenblatt!M788^2+Datenblatt!$D$4*Datenblatt!M788+Datenblatt!$E$4,IF(Übersicht!$C788=15,Datenblatt!$B$5*Datenblatt!M788^3+Datenblatt!$C$5*Datenblatt!M788^2+Datenblatt!$D$5*Datenblatt!M788+Datenblatt!$E$5,IF(Übersicht!$C788=16,Datenblatt!$B$6*Datenblatt!M788^3+Datenblatt!$C$6*Datenblatt!M788^2+Datenblatt!$D$6*Datenblatt!M788+Datenblatt!$E$6,IF(Übersicht!$C788=12,Datenblatt!$B$7*Datenblatt!M788^3+Datenblatt!$C$7*Datenblatt!M788^2+Datenblatt!$D$7*Datenblatt!M788+Datenblatt!$E$7,IF(Übersicht!$C788=11,Datenblatt!$B$8*Datenblatt!M788^3+Datenblatt!$C$8*Datenblatt!M788^2+Datenblatt!$D$8*Datenblatt!M788+Datenblatt!$E$8,0))))))))))))))))))</f>
        <v>#DIV/0!</v>
      </c>
      <c r="K788" t="e">
        <f>IF(AND(Übersicht!$C788=13,Datenblatt!N788&lt;Datenblatt!$T$3),0,IF(AND(Übersicht!$C788=14,Datenblatt!N788&lt;Datenblatt!$T$4),0,IF(AND(Übersicht!$C788=15,Datenblatt!N788&lt;Datenblatt!$T$5),0,IF(AND(Übersicht!$C788=16,Datenblatt!N788&lt;Datenblatt!$T$6),0,IF(AND(Übersicht!$C788=12,Datenblatt!N788&lt;Datenblatt!$T$7),0,IF(AND(Übersicht!$C788=11,Datenblatt!N788&lt;Datenblatt!$T$8),0,IF(AND($C788=13,Datenblatt!N788&gt;Datenblatt!$S$3),100,IF(AND($C788=14,Datenblatt!N788&gt;Datenblatt!$S$4),100,IF(AND($C788=15,Datenblatt!N788&gt;Datenblatt!$S$5),100,IF(AND($C788=16,Datenblatt!N788&gt;Datenblatt!$S$6),100,IF(AND($C788=12,Datenblatt!N788&gt;Datenblatt!$S$7),100,IF(AND($C788=11,Datenblatt!N788&gt;Datenblatt!$S$8),100,IF(Übersicht!$C788=13,Datenblatt!$B$11*Datenblatt!N788^3+Datenblatt!$C$11*Datenblatt!N788^2+Datenblatt!$D$11*Datenblatt!N788+Datenblatt!$E$11,IF(Übersicht!$C788=14,Datenblatt!$B$12*Datenblatt!N788^3+Datenblatt!$C$12*Datenblatt!N788^2+Datenblatt!$D$12*Datenblatt!N788+Datenblatt!$E$12,IF(Übersicht!$C788=15,Datenblatt!$B$13*Datenblatt!N788^3+Datenblatt!$C$13*Datenblatt!N788^2+Datenblatt!$D$13*Datenblatt!N788+Datenblatt!$E$13,IF(Übersicht!$C788=16,Datenblatt!$B$14*Datenblatt!N788^3+Datenblatt!$C$14*Datenblatt!N788^2+Datenblatt!$D$14*Datenblatt!N788+Datenblatt!$E$14,IF(Übersicht!$C788=12,Datenblatt!$B$15*Datenblatt!N788^3+Datenblatt!$C$15*Datenblatt!N788^2+Datenblatt!$D$15*Datenblatt!N788+Datenblatt!$E$15,IF(Übersicht!$C788=11,Datenblatt!$B$16*Datenblatt!N788^3+Datenblatt!$C$16*Datenblatt!N788^2+Datenblatt!$D$16*Datenblatt!N788+Datenblatt!$E$16,0))))))))))))))))))</f>
        <v>#DIV/0!</v>
      </c>
      <c r="L788">
        <f>IF(AND($C788=13,G788&lt;Datenblatt!$V$3),0,IF(AND($C788=14,G788&lt;Datenblatt!$V$4),0,IF(AND($C788=15,G788&lt;Datenblatt!$V$5),0,IF(AND($C788=16,G788&lt;Datenblatt!$V$6),0,IF(AND($C788=12,G788&lt;Datenblatt!$V$7),0,IF(AND($C788=11,G788&lt;Datenblatt!$V$8),0,IF(AND($C788=13,G788&gt;Datenblatt!$U$3),100,IF(AND($C788=14,G788&gt;Datenblatt!$U$4),100,IF(AND($C788=15,G788&gt;Datenblatt!$U$5),100,IF(AND($C788=16,G788&gt;Datenblatt!$U$6),100,IF(AND($C788=12,G788&gt;Datenblatt!$U$7),100,IF(AND($C788=11,G788&gt;Datenblatt!$U$8),100,IF($C788=13,(Datenblatt!$B$19*Übersicht!G788^3)+(Datenblatt!$C$19*Übersicht!G788^2)+(Datenblatt!$D$19*Übersicht!G788)+Datenblatt!$E$19,IF($C788=14,(Datenblatt!$B$20*Übersicht!G788^3)+(Datenblatt!$C$20*Übersicht!G788^2)+(Datenblatt!$D$20*Übersicht!G788)+Datenblatt!$E$20,IF($C788=15,(Datenblatt!$B$21*Übersicht!G788^3)+(Datenblatt!$C$21*Übersicht!G788^2)+(Datenblatt!$D$21*Übersicht!G788)+Datenblatt!$E$21,IF($C788=16,(Datenblatt!$B$22*Übersicht!G788^3)+(Datenblatt!$C$22*Übersicht!G788^2)+(Datenblatt!$D$22*Übersicht!G788)+Datenblatt!$E$22,IF($C788=12,(Datenblatt!$B$23*Übersicht!G788^3)+(Datenblatt!$C$23*Übersicht!G788^2)+(Datenblatt!$D$23*Übersicht!G788)+Datenblatt!$E$23,IF($C788=11,(Datenblatt!$B$24*Übersicht!G788^3)+(Datenblatt!$C$24*Übersicht!G788^2)+(Datenblatt!$D$24*Übersicht!G788)+Datenblatt!$E$24,0))))))))))))))))))</f>
        <v>0</v>
      </c>
      <c r="M788">
        <f>IF(AND(H788="",C788=11),Datenblatt!$I$26,IF(AND(H788="",C788=12),Datenblatt!$I$26,IF(AND(H788="",C788=16),Datenblatt!$I$27,IF(AND(H788="",C788=15),Datenblatt!$I$26,IF(AND(H788="",C788=14),Datenblatt!$I$26,IF(AND(H788="",C788=13),Datenblatt!$I$26,IF(AND($C788=13,H788&gt;Datenblatt!$X$3),0,IF(AND($C788=14,H788&gt;Datenblatt!$X$4),0,IF(AND($C788=15,H788&gt;Datenblatt!$X$5),0,IF(AND($C788=16,H788&gt;Datenblatt!$X$6),0,IF(AND($C788=12,H788&gt;Datenblatt!$X$7),0,IF(AND($C788=11,H788&gt;Datenblatt!$X$8),0,IF(AND($C788=13,H788&lt;Datenblatt!$W$3),100,IF(AND($C788=14,H788&lt;Datenblatt!$W$4),100,IF(AND($C788=15,H788&lt;Datenblatt!$W$5),100,IF(AND($C788=16,H788&lt;Datenblatt!$W$6),100,IF(AND($C788=12,H788&lt;Datenblatt!$W$7),100,IF(AND($C788=11,H788&lt;Datenblatt!$W$8),100,IF($C788=13,(Datenblatt!$B$27*Übersicht!H788^3)+(Datenblatt!$C$27*Übersicht!H788^2)+(Datenblatt!$D$27*Übersicht!H788)+Datenblatt!$E$27,IF($C788=14,(Datenblatt!$B$28*Übersicht!H788^3)+(Datenblatt!$C$28*Übersicht!H788^2)+(Datenblatt!$D$28*Übersicht!H788)+Datenblatt!$E$28,IF($C788=15,(Datenblatt!$B$29*Übersicht!H788^3)+(Datenblatt!$C$29*Übersicht!H788^2)+(Datenblatt!$D$29*Übersicht!H788)+Datenblatt!$E$29,IF($C788=16,(Datenblatt!$B$30*Übersicht!H788^3)+(Datenblatt!$C$30*Übersicht!H788^2)+(Datenblatt!$D$30*Übersicht!H788)+Datenblatt!$E$30,IF($C788=12,(Datenblatt!$B$31*Übersicht!H788^3)+(Datenblatt!$C$31*Übersicht!H788^2)+(Datenblatt!$D$31*Übersicht!H788)+Datenblatt!$E$31,IF($C788=11,(Datenblatt!$B$32*Übersicht!H788^3)+(Datenblatt!$C$32*Übersicht!H788^2)+(Datenblatt!$D$32*Übersicht!H788)+Datenblatt!$E$32,0))))))))))))))))))))))))</f>
        <v>0</v>
      </c>
      <c r="N788">
        <f>IF(AND(H788="",C788=11),Datenblatt!$I$29,IF(AND(H788="",C788=12),Datenblatt!$I$29,IF(AND(H788="",C788=16),Datenblatt!$I$29,IF(AND(H788="",C788=15),Datenblatt!$I$29,IF(AND(H788="",C788=14),Datenblatt!$I$29,IF(AND(H788="",C788=13),Datenblatt!$I$29,IF(AND($C788=13,H788&gt;Datenblatt!$X$3),0,IF(AND($C788=14,H788&gt;Datenblatt!$X$4),0,IF(AND($C788=15,H788&gt;Datenblatt!$X$5),0,IF(AND($C788=16,H788&gt;Datenblatt!$X$6),0,IF(AND($C788=12,H788&gt;Datenblatt!$X$7),0,IF(AND($C788=11,H788&gt;Datenblatt!$X$8),0,IF(AND($C788=13,H788&lt;Datenblatt!$W$3),100,IF(AND($C788=14,H788&lt;Datenblatt!$W$4),100,IF(AND($C788=15,H788&lt;Datenblatt!$W$5),100,IF(AND($C788=16,H788&lt;Datenblatt!$W$6),100,IF(AND($C788=12,H788&lt;Datenblatt!$W$7),100,IF(AND($C788=11,H788&lt;Datenblatt!$W$8),100,IF($C788=13,(Datenblatt!$B$27*Übersicht!H788^3)+(Datenblatt!$C$27*Übersicht!H788^2)+(Datenblatt!$D$27*Übersicht!H788)+Datenblatt!$E$27,IF($C788=14,(Datenblatt!$B$28*Übersicht!H788^3)+(Datenblatt!$C$28*Übersicht!H788^2)+(Datenblatt!$D$28*Übersicht!H788)+Datenblatt!$E$28,IF($C788=15,(Datenblatt!$B$29*Übersicht!H788^3)+(Datenblatt!$C$29*Übersicht!H788^2)+(Datenblatt!$D$29*Übersicht!H788)+Datenblatt!$E$29,IF($C788=16,(Datenblatt!$B$30*Übersicht!H788^3)+(Datenblatt!$C$30*Übersicht!H788^2)+(Datenblatt!$D$30*Übersicht!H788)+Datenblatt!$E$30,IF($C788=12,(Datenblatt!$B$31*Übersicht!H788^3)+(Datenblatt!$C$31*Übersicht!H788^2)+(Datenblatt!$D$31*Übersicht!H788)+Datenblatt!$E$31,IF($C788=11,(Datenblatt!$B$32*Übersicht!H788^3)+(Datenblatt!$C$32*Übersicht!H788^2)+(Datenblatt!$D$32*Übersicht!H788)+Datenblatt!$E$32,0))))))))))))))))))))))))</f>
        <v>0</v>
      </c>
      <c r="O788" s="2" t="e">
        <f t="shared" si="48"/>
        <v>#DIV/0!</v>
      </c>
      <c r="P788" s="2" t="e">
        <f t="shared" si="49"/>
        <v>#DIV/0!</v>
      </c>
      <c r="R788" s="2"/>
      <c r="S788" s="2">
        <f>Datenblatt!$I$10</f>
        <v>62.816491055091916</v>
      </c>
      <c r="T788" s="2">
        <f>Datenblatt!$I$18</f>
        <v>62.379148900450787</v>
      </c>
      <c r="U788" s="2">
        <f>Datenblatt!$I$26</f>
        <v>55.885385458572635</v>
      </c>
      <c r="V788" s="2">
        <f>Datenblatt!$I$34</f>
        <v>60.727085155488531</v>
      </c>
      <c r="W788" s="7" t="e">
        <f t="shared" si="50"/>
        <v>#DIV/0!</v>
      </c>
      <c r="Y788" s="2">
        <f>Datenblatt!$I$5</f>
        <v>73.48733784597421</v>
      </c>
      <c r="Z788">
        <f>Datenblatt!$I$13</f>
        <v>79.926562848016317</v>
      </c>
      <c r="AA788">
        <f>Datenblatt!$I$21</f>
        <v>79.953620531215734</v>
      </c>
      <c r="AB788">
        <f>Datenblatt!$I$29</f>
        <v>70.851454876954847</v>
      </c>
      <c r="AC788">
        <f>Datenblatt!$I$37</f>
        <v>75.813025407742586</v>
      </c>
      <c r="AD788" s="7" t="e">
        <f t="shared" si="51"/>
        <v>#DIV/0!</v>
      </c>
    </row>
    <row r="789" spans="10:30" ht="19" x14ac:dyDescent="0.25">
      <c r="J789" s="3" t="e">
        <f>IF(AND($C789=13,Datenblatt!M789&lt;Datenblatt!$R$3),0,IF(AND($C789=14,Datenblatt!M789&lt;Datenblatt!$R$4),0,IF(AND($C789=15,Datenblatt!M789&lt;Datenblatt!$R$5),0,IF(AND($C789=16,Datenblatt!M789&lt;Datenblatt!$R$6),0,IF(AND($C789=12,Datenblatt!M789&lt;Datenblatt!$R$7),0,IF(AND($C789=11,Datenblatt!M789&lt;Datenblatt!$R$8),0,IF(AND($C789=13,Datenblatt!M789&gt;Datenblatt!$Q$3),100,IF(AND($C789=14,Datenblatt!M789&gt;Datenblatt!$Q$4),100,IF(AND($C789=15,Datenblatt!M789&gt;Datenblatt!$Q$5),100,IF(AND($C789=16,Datenblatt!M789&gt;Datenblatt!$Q$6),100,IF(AND($C789=12,Datenblatt!M789&gt;Datenblatt!$Q$7),100,IF(AND($C789=11,Datenblatt!M789&gt;Datenblatt!$Q$8),100,IF(Übersicht!$C789=13,Datenblatt!$B$3*Datenblatt!M789^3+Datenblatt!$C$3*Datenblatt!M789^2+Datenblatt!$D$3*Datenblatt!M789+Datenblatt!$E$3,IF(Übersicht!$C789=14,Datenblatt!$B$4*Datenblatt!M789^3+Datenblatt!$C$4*Datenblatt!M789^2+Datenblatt!$D$4*Datenblatt!M789+Datenblatt!$E$4,IF(Übersicht!$C789=15,Datenblatt!$B$5*Datenblatt!M789^3+Datenblatt!$C$5*Datenblatt!M789^2+Datenblatt!$D$5*Datenblatt!M789+Datenblatt!$E$5,IF(Übersicht!$C789=16,Datenblatt!$B$6*Datenblatt!M789^3+Datenblatt!$C$6*Datenblatt!M789^2+Datenblatt!$D$6*Datenblatt!M789+Datenblatt!$E$6,IF(Übersicht!$C789=12,Datenblatt!$B$7*Datenblatt!M789^3+Datenblatt!$C$7*Datenblatt!M789^2+Datenblatt!$D$7*Datenblatt!M789+Datenblatt!$E$7,IF(Übersicht!$C789=11,Datenblatt!$B$8*Datenblatt!M789^3+Datenblatt!$C$8*Datenblatt!M789^2+Datenblatt!$D$8*Datenblatt!M789+Datenblatt!$E$8,0))))))))))))))))))</f>
        <v>#DIV/0!</v>
      </c>
      <c r="K789" t="e">
        <f>IF(AND(Übersicht!$C789=13,Datenblatt!N789&lt;Datenblatt!$T$3),0,IF(AND(Übersicht!$C789=14,Datenblatt!N789&lt;Datenblatt!$T$4),0,IF(AND(Übersicht!$C789=15,Datenblatt!N789&lt;Datenblatt!$T$5),0,IF(AND(Übersicht!$C789=16,Datenblatt!N789&lt;Datenblatt!$T$6),0,IF(AND(Übersicht!$C789=12,Datenblatt!N789&lt;Datenblatt!$T$7),0,IF(AND(Übersicht!$C789=11,Datenblatt!N789&lt;Datenblatt!$T$8),0,IF(AND($C789=13,Datenblatt!N789&gt;Datenblatt!$S$3),100,IF(AND($C789=14,Datenblatt!N789&gt;Datenblatt!$S$4),100,IF(AND($C789=15,Datenblatt!N789&gt;Datenblatt!$S$5),100,IF(AND($C789=16,Datenblatt!N789&gt;Datenblatt!$S$6),100,IF(AND($C789=12,Datenblatt!N789&gt;Datenblatt!$S$7),100,IF(AND($C789=11,Datenblatt!N789&gt;Datenblatt!$S$8),100,IF(Übersicht!$C789=13,Datenblatt!$B$11*Datenblatt!N789^3+Datenblatt!$C$11*Datenblatt!N789^2+Datenblatt!$D$11*Datenblatt!N789+Datenblatt!$E$11,IF(Übersicht!$C789=14,Datenblatt!$B$12*Datenblatt!N789^3+Datenblatt!$C$12*Datenblatt!N789^2+Datenblatt!$D$12*Datenblatt!N789+Datenblatt!$E$12,IF(Übersicht!$C789=15,Datenblatt!$B$13*Datenblatt!N789^3+Datenblatt!$C$13*Datenblatt!N789^2+Datenblatt!$D$13*Datenblatt!N789+Datenblatt!$E$13,IF(Übersicht!$C789=16,Datenblatt!$B$14*Datenblatt!N789^3+Datenblatt!$C$14*Datenblatt!N789^2+Datenblatt!$D$14*Datenblatt!N789+Datenblatt!$E$14,IF(Übersicht!$C789=12,Datenblatt!$B$15*Datenblatt!N789^3+Datenblatt!$C$15*Datenblatt!N789^2+Datenblatt!$D$15*Datenblatt!N789+Datenblatt!$E$15,IF(Übersicht!$C789=11,Datenblatt!$B$16*Datenblatt!N789^3+Datenblatt!$C$16*Datenblatt!N789^2+Datenblatt!$D$16*Datenblatt!N789+Datenblatt!$E$16,0))))))))))))))))))</f>
        <v>#DIV/0!</v>
      </c>
      <c r="L789">
        <f>IF(AND($C789=13,G789&lt;Datenblatt!$V$3),0,IF(AND($C789=14,G789&lt;Datenblatt!$V$4),0,IF(AND($C789=15,G789&lt;Datenblatt!$V$5),0,IF(AND($C789=16,G789&lt;Datenblatt!$V$6),0,IF(AND($C789=12,G789&lt;Datenblatt!$V$7),0,IF(AND($C789=11,G789&lt;Datenblatt!$V$8),0,IF(AND($C789=13,G789&gt;Datenblatt!$U$3),100,IF(AND($C789=14,G789&gt;Datenblatt!$U$4),100,IF(AND($C789=15,G789&gt;Datenblatt!$U$5),100,IF(AND($C789=16,G789&gt;Datenblatt!$U$6),100,IF(AND($C789=12,G789&gt;Datenblatt!$U$7),100,IF(AND($C789=11,G789&gt;Datenblatt!$U$8),100,IF($C789=13,(Datenblatt!$B$19*Übersicht!G789^3)+(Datenblatt!$C$19*Übersicht!G789^2)+(Datenblatt!$D$19*Übersicht!G789)+Datenblatt!$E$19,IF($C789=14,(Datenblatt!$B$20*Übersicht!G789^3)+(Datenblatt!$C$20*Übersicht!G789^2)+(Datenblatt!$D$20*Übersicht!G789)+Datenblatt!$E$20,IF($C789=15,(Datenblatt!$B$21*Übersicht!G789^3)+(Datenblatt!$C$21*Übersicht!G789^2)+(Datenblatt!$D$21*Übersicht!G789)+Datenblatt!$E$21,IF($C789=16,(Datenblatt!$B$22*Übersicht!G789^3)+(Datenblatt!$C$22*Übersicht!G789^2)+(Datenblatt!$D$22*Übersicht!G789)+Datenblatt!$E$22,IF($C789=12,(Datenblatt!$B$23*Übersicht!G789^3)+(Datenblatt!$C$23*Übersicht!G789^2)+(Datenblatt!$D$23*Übersicht!G789)+Datenblatt!$E$23,IF($C789=11,(Datenblatt!$B$24*Übersicht!G789^3)+(Datenblatt!$C$24*Übersicht!G789^2)+(Datenblatt!$D$24*Übersicht!G789)+Datenblatt!$E$24,0))))))))))))))))))</f>
        <v>0</v>
      </c>
      <c r="M789">
        <f>IF(AND(H789="",C789=11),Datenblatt!$I$26,IF(AND(H789="",C789=12),Datenblatt!$I$26,IF(AND(H789="",C789=16),Datenblatt!$I$27,IF(AND(H789="",C789=15),Datenblatt!$I$26,IF(AND(H789="",C789=14),Datenblatt!$I$26,IF(AND(H789="",C789=13),Datenblatt!$I$26,IF(AND($C789=13,H789&gt;Datenblatt!$X$3),0,IF(AND($C789=14,H789&gt;Datenblatt!$X$4),0,IF(AND($C789=15,H789&gt;Datenblatt!$X$5),0,IF(AND($C789=16,H789&gt;Datenblatt!$X$6),0,IF(AND($C789=12,H789&gt;Datenblatt!$X$7),0,IF(AND($C789=11,H789&gt;Datenblatt!$X$8),0,IF(AND($C789=13,H789&lt;Datenblatt!$W$3),100,IF(AND($C789=14,H789&lt;Datenblatt!$W$4),100,IF(AND($C789=15,H789&lt;Datenblatt!$W$5),100,IF(AND($C789=16,H789&lt;Datenblatt!$W$6),100,IF(AND($C789=12,H789&lt;Datenblatt!$W$7),100,IF(AND($C789=11,H789&lt;Datenblatt!$W$8),100,IF($C789=13,(Datenblatt!$B$27*Übersicht!H789^3)+(Datenblatt!$C$27*Übersicht!H789^2)+(Datenblatt!$D$27*Übersicht!H789)+Datenblatt!$E$27,IF($C789=14,(Datenblatt!$B$28*Übersicht!H789^3)+(Datenblatt!$C$28*Übersicht!H789^2)+(Datenblatt!$D$28*Übersicht!H789)+Datenblatt!$E$28,IF($C789=15,(Datenblatt!$B$29*Übersicht!H789^3)+(Datenblatt!$C$29*Übersicht!H789^2)+(Datenblatt!$D$29*Übersicht!H789)+Datenblatt!$E$29,IF($C789=16,(Datenblatt!$B$30*Übersicht!H789^3)+(Datenblatt!$C$30*Übersicht!H789^2)+(Datenblatt!$D$30*Übersicht!H789)+Datenblatt!$E$30,IF($C789=12,(Datenblatt!$B$31*Übersicht!H789^3)+(Datenblatt!$C$31*Übersicht!H789^2)+(Datenblatt!$D$31*Übersicht!H789)+Datenblatt!$E$31,IF($C789=11,(Datenblatt!$B$32*Übersicht!H789^3)+(Datenblatt!$C$32*Übersicht!H789^2)+(Datenblatt!$D$32*Übersicht!H789)+Datenblatt!$E$32,0))))))))))))))))))))))))</f>
        <v>0</v>
      </c>
      <c r="N789">
        <f>IF(AND(H789="",C789=11),Datenblatt!$I$29,IF(AND(H789="",C789=12),Datenblatt!$I$29,IF(AND(H789="",C789=16),Datenblatt!$I$29,IF(AND(H789="",C789=15),Datenblatt!$I$29,IF(AND(H789="",C789=14),Datenblatt!$I$29,IF(AND(H789="",C789=13),Datenblatt!$I$29,IF(AND($C789=13,H789&gt;Datenblatt!$X$3),0,IF(AND($C789=14,H789&gt;Datenblatt!$X$4),0,IF(AND($C789=15,H789&gt;Datenblatt!$X$5),0,IF(AND($C789=16,H789&gt;Datenblatt!$X$6),0,IF(AND($C789=12,H789&gt;Datenblatt!$X$7),0,IF(AND($C789=11,H789&gt;Datenblatt!$X$8),0,IF(AND($C789=13,H789&lt;Datenblatt!$W$3),100,IF(AND($C789=14,H789&lt;Datenblatt!$W$4),100,IF(AND($C789=15,H789&lt;Datenblatt!$W$5),100,IF(AND($C789=16,H789&lt;Datenblatt!$W$6),100,IF(AND($C789=12,H789&lt;Datenblatt!$W$7),100,IF(AND($C789=11,H789&lt;Datenblatt!$W$8),100,IF($C789=13,(Datenblatt!$B$27*Übersicht!H789^3)+(Datenblatt!$C$27*Übersicht!H789^2)+(Datenblatt!$D$27*Übersicht!H789)+Datenblatt!$E$27,IF($C789=14,(Datenblatt!$B$28*Übersicht!H789^3)+(Datenblatt!$C$28*Übersicht!H789^2)+(Datenblatt!$D$28*Übersicht!H789)+Datenblatt!$E$28,IF($C789=15,(Datenblatt!$B$29*Übersicht!H789^3)+(Datenblatt!$C$29*Übersicht!H789^2)+(Datenblatt!$D$29*Übersicht!H789)+Datenblatt!$E$29,IF($C789=16,(Datenblatt!$B$30*Übersicht!H789^3)+(Datenblatt!$C$30*Übersicht!H789^2)+(Datenblatt!$D$30*Übersicht!H789)+Datenblatt!$E$30,IF($C789=12,(Datenblatt!$B$31*Übersicht!H789^3)+(Datenblatt!$C$31*Übersicht!H789^2)+(Datenblatt!$D$31*Übersicht!H789)+Datenblatt!$E$31,IF($C789=11,(Datenblatt!$B$32*Übersicht!H789^3)+(Datenblatt!$C$32*Übersicht!H789^2)+(Datenblatt!$D$32*Übersicht!H789)+Datenblatt!$E$32,0))))))))))))))))))))))))</f>
        <v>0</v>
      </c>
      <c r="O789" s="2" t="e">
        <f t="shared" si="48"/>
        <v>#DIV/0!</v>
      </c>
      <c r="P789" s="2" t="e">
        <f t="shared" si="49"/>
        <v>#DIV/0!</v>
      </c>
      <c r="R789" s="2"/>
      <c r="S789" s="2">
        <f>Datenblatt!$I$10</f>
        <v>62.816491055091916</v>
      </c>
      <c r="T789" s="2">
        <f>Datenblatt!$I$18</f>
        <v>62.379148900450787</v>
      </c>
      <c r="U789" s="2">
        <f>Datenblatt!$I$26</f>
        <v>55.885385458572635</v>
      </c>
      <c r="V789" s="2">
        <f>Datenblatt!$I$34</f>
        <v>60.727085155488531</v>
      </c>
      <c r="W789" s="7" t="e">
        <f t="shared" si="50"/>
        <v>#DIV/0!</v>
      </c>
      <c r="Y789" s="2">
        <f>Datenblatt!$I$5</f>
        <v>73.48733784597421</v>
      </c>
      <c r="Z789">
        <f>Datenblatt!$I$13</f>
        <v>79.926562848016317</v>
      </c>
      <c r="AA789">
        <f>Datenblatt!$I$21</f>
        <v>79.953620531215734</v>
      </c>
      <c r="AB789">
        <f>Datenblatt!$I$29</f>
        <v>70.851454876954847</v>
      </c>
      <c r="AC789">
        <f>Datenblatt!$I$37</f>
        <v>75.813025407742586</v>
      </c>
      <c r="AD789" s="7" t="e">
        <f t="shared" si="51"/>
        <v>#DIV/0!</v>
      </c>
    </row>
    <row r="790" spans="10:30" ht="19" x14ac:dyDescent="0.25">
      <c r="J790" s="3" t="e">
        <f>IF(AND($C790=13,Datenblatt!M790&lt;Datenblatt!$R$3),0,IF(AND($C790=14,Datenblatt!M790&lt;Datenblatt!$R$4),0,IF(AND($C790=15,Datenblatt!M790&lt;Datenblatt!$R$5),0,IF(AND($C790=16,Datenblatt!M790&lt;Datenblatt!$R$6),0,IF(AND($C790=12,Datenblatt!M790&lt;Datenblatt!$R$7),0,IF(AND($C790=11,Datenblatt!M790&lt;Datenblatt!$R$8),0,IF(AND($C790=13,Datenblatt!M790&gt;Datenblatt!$Q$3),100,IF(AND($C790=14,Datenblatt!M790&gt;Datenblatt!$Q$4),100,IF(AND($C790=15,Datenblatt!M790&gt;Datenblatt!$Q$5),100,IF(AND($C790=16,Datenblatt!M790&gt;Datenblatt!$Q$6),100,IF(AND($C790=12,Datenblatt!M790&gt;Datenblatt!$Q$7),100,IF(AND($C790=11,Datenblatt!M790&gt;Datenblatt!$Q$8),100,IF(Übersicht!$C790=13,Datenblatt!$B$3*Datenblatt!M790^3+Datenblatt!$C$3*Datenblatt!M790^2+Datenblatt!$D$3*Datenblatt!M790+Datenblatt!$E$3,IF(Übersicht!$C790=14,Datenblatt!$B$4*Datenblatt!M790^3+Datenblatt!$C$4*Datenblatt!M790^2+Datenblatt!$D$4*Datenblatt!M790+Datenblatt!$E$4,IF(Übersicht!$C790=15,Datenblatt!$B$5*Datenblatt!M790^3+Datenblatt!$C$5*Datenblatt!M790^2+Datenblatt!$D$5*Datenblatt!M790+Datenblatt!$E$5,IF(Übersicht!$C790=16,Datenblatt!$B$6*Datenblatt!M790^3+Datenblatt!$C$6*Datenblatt!M790^2+Datenblatt!$D$6*Datenblatt!M790+Datenblatt!$E$6,IF(Übersicht!$C790=12,Datenblatt!$B$7*Datenblatt!M790^3+Datenblatt!$C$7*Datenblatt!M790^2+Datenblatt!$D$7*Datenblatt!M790+Datenblatt!$E$7,IF(Übersicht!$C790=11,Datenblatt!$B$8*Datenblatt!M790^3+Datenblatt!$C$8*Datenblatt!M790^2+Datenblatt!$D$8*Datenblatt!M790+Datenblatt!$E$8,0))))))))))))))))))</f>
        <v>#DIV/0!</v>
      </c>
      <c r="K790" t="e">
        <f>IF(AND(Übersicht!$C790=13,Datenblatt!N790&lt;Datenblatt!$T$3),0,IF(AND(Übersicht!$C790=14,Datenblatt!N790&lt;Datenblatt!$T$4),0,IF(AND(Übersicht!$C790=15,Datenblatt!N790&lt;Datenblatt!$T$5),0,IF(AND(Übersicht!$C790=16,Datenblatt!N790&lt;Datenblatt!$T$6),0,IF(AND(Übersicht!$C790=12,Datenblatt!N790&lt;Datenblatt!$T$7),0,IF(AND(Übersicht!$C790=11,Datenblatt!N790&lt;Datenblatt!$T$8),0,IF(AND($C790=13,Datenblatt!N790&gt;Datenblatt!$S$3),100,IF(AND($C790=14,Datenblatt!N790&gt;Datenblatt!$S$4),100,IF(AND($C790=15,Datenblatt!N790&gt;Datenblatt!$S$5),100,IF(AND($C790=16,Datenblatt!N790&gt;Datenblatt!$S$6),100,IF(AND($C790=12,Datenblatt!N790&gt;Datenblatt!$S$7),100,IF(AND($C790=11,Datenblatt!N790&gt;Datenblatt!$S$8),100,IF(Übersicht!$C790=13,Datenblatt!$B$11*Datenblatt!N790^3+Datenblatt!$C$11*Datenblatt!N790^2+Datenblatt!$D$11*Datenblatt!N790+Datenblatt!$E$11,IF(Übersicht!$C790=14,Datenblatt!$B$12*Datenblatt!N790^3+Datenblatt!$C$12*Datenblatt!N790^2+Datenblatt!$D$12*Datenblatt!N790+Datenblatt!$E$12,IF(Übersicht!$C790=15,Datenblatt!$B$13*Datenblatt!N790^3+Datenblatt!$C$13*Datenblatt!N790^2+Datenblatt!$D$13*Datenblatt!N790+Datenblatt!$E$13,IF(Übersicht!$C790=16,Datenblatt!$B$14*Datenblatt!N790^3+Datenblatt!$C$14*Datenblatt!N790^2+Datenblatt!$D$14*Datenblatt!N790+Datenblatt!$E$14,IF(Übersicht!$C790=12,Datenblatt!$B$15*Datenblatt!N790^3+Datenblatt!$C$15*Datenblatt!N790^2+Datenblatt!$D$15*Datenblatt!N790+Datenblatt!$E$15,IF(Übersicht!$C790=11,Datenblatt!$B$16*Datenblatt!N790^3+Datenblatt!$C$16*Datenblatt!N790^2+Datenblatt!$D$16*Datenblatt!N790+Datenblatt!$E$16,0))))))))))))))))))</f>
        <v>#DIV/0!</v>
      </c>
      <c r="L790">
        <f>IF(AND($C790=13,G790&lt;Datenblatt!$V$3),0,IF(AND($C790=14,G790&lt;Datenblatt!$V$4),0,IF(AND($C790=15,G790&lt;Datenblatt!$V$5),0,IF(AND($C790=16,G790&lt;Datenblatt!$V$6),0,IF(AND($C790=12,G790&lt;Datenblatt!$V$7),0,IF(AND($C790=11,G790&lt;Datenblatt!$V$8),0,IF(AND($C790=13,G790&gt;Datenblatt!$U$3),100,IF(AND($C790=14,G790&gt;Datenblatt!$U$4),100,IF(AND($C790=15,G790&gt;Datenblatt!$U$5),100,IF(AND($C790=16,G790&gt;Datenblatt!$U$6),100,IF(AND($C790=12,G790&gt;Datenblatt!$U$7),100,IF(AND($C790=11,G790&gt;Datenblatt!$U$8),100,IF($C790=13,(Datenblatt!$B$19*Übersicht!G790^3)+(Datenblatt!$C$19*Übersicht!G790^2)+(Datenblatt!$D$19*Übersicht!G790)+Datenblatt!$E$19,IF($C790=14,(Datenblatt!$B$20*Übersicht!G790^3)+(Datenblatt!$C$20*Übersicht!G790^2)+(Datenblatt!$D$20*Übersicht!G790)+Datenblatt!$E$20,IF($C790=15,(Datenblatt!$B$21*Übersicht!G790^3)+(Datenblatt!$C$21*Übersicht!G790^2)+(Datenblatt!$D$21*Übersicht!G790)+Datenblatt!$E$21,IF($C790=16,(Datenblatt!$B$22*Übersicht!G790^3)+(Datenblatt!$C$22*Übersicht!G790^2)+(Datenblatt!$D$22*Übersicht!G790)+Datenblatt!$E$22,IF($C790=12,(Datenblatt!$B$23*Übersicht!G790^3)+(Datenblatt!$C$23*Übersicht!G790^2)+(Datenblatt!$D$23*Übersicht!G790)+Datenblatt!$E$23,IF($C790=11,(Datenblatt!$B$24*Übersicht!G790^3)+(Datenblatt!$C$24*Übersicht!G790^2)+(Datenblatt!$D$24*Übersicht!G790)+Datenblatt!$E$24,0))))))))))))))))))</f>
        <v>0</v>
      </c>
      <c r="M790">
        <f>IF(AND(H790="",C790=11),Datenblatt!$I$26,IF(AND(H790="",C790=12),Datenblatt!$I$26,IF(AND(H790="",C790=16),Datenblatt!$I$27,IF(AND(H790="",C790=15),Datenblatt!$I$26,IF(AND(H790="",C790=14),Datenblatt!$I$26,IF(AND(H790="",C790=13),Datenblatt!$I$26,IF(AND($C790=13,H790&gt;Datenblatt!$X$3),0,IF(AND($C790=14,H790&gt;Datenblatt!$X$4),0,IF(AND($C790=15,H790&gt;Datenblatt!$X$5),0,IF(AND($C790=16,H790&gt;Datenblatt!$X$6),0,IF(AND($C790=12,H790&gt;Datenblatt!$X$7),0,IF(AND($C790=11,H790&gt;Datenblatt!$X$8),0,IF(AND($C790=13,H790&lt;Datenblatt!$W$3),100,IF(AND($C790=14,H790&lt;Datenblatt!$W$4),100,IF(AND($C790=15,H790&lt;Datenblatt!$W$5),100,IF(AND($C790=16,H790&lt;Datenblatt!$W$6),100,IF(AND($C790=12,H790&lt;Datenblatt!$W$7),100,IF(AND($C790=11,H790&lt;Datenblatt!$W$8),100,IF($C790=13,(Datenblatt!$B$27*Übersicht!H790^3)+(Datenblatt!$C$27*Übersicht!H790^2)+(Datenblatt!$D$27*Übersicht!H790)+Datenblatt!$E$27,IF($C790=14,(Datenblatt!$B$28*Übersicht!H790^3)+(Datenblatt!$C$28*Übersicht!H790^2)+(Datenblatt!$D$28*Übersicht!H790)+Datenblatt!$E$28,IF($C790=15,(Datenblatt!$B$29*Übersicht!H790^3)+(Datenblatt!$C$29*Übersicht!H790^2)+(Datenblatt!$D$29*Übersicht!H790)+Datenblatt!$E$29,IF($C790=16,(Datenblatt!$B$30*Übersicht!H790^3)+(Datenblatt!$C$30*Übersicht!H790^2)+(Datenblatt!$D$30*Übersicht!H790)+Datenblatt!$E$30,IF($C790=12,(Datenblatt!$B$31*Übersicht!H790^3)+(Datenblatt!$C$31*Übersicht!H790^2)+(Datenblatt!$D$31*Übersicht!H790)+Datenblatt!$E$31,IF($C790=11,(Datenblatt!$B$32*Übersicht!H790^3)+(Datenblatt!$C$32*Übersicht!H790^2)+(Datenblatt!$D$32*Übersicht!H790)+Datenblatt!$E$32,0))))))))))))))))))))))))</f>
        <v>0</v>
      </c>
      <c r="N790">
        <f>IF(AND(H790="",C790=11),Datenblatt!$I$29,IF(AND(H790="",C790=12),Datenblatt!$I$29,IF(AND(H790="",C790=16),Datenblatt!$I$29,IF(AND(H790="",C790=15),Datenblatt!$I$29,IF(AND(H790="",C790=14),Datenblatt!$I$29,IF(AND(H790="",C790=13),Datenblatt!$I$29,IF(AND($C790=13,H790&gt;Datenblatt!$X$3),0,IF(AND($C790=14,H790&gt;Datenblatt!$X$4),0,IF(AND($C790=15,H790&gt;Datenblatt!$X$5),0,IF(AND($C790=16,H790&gt;Datenblatt!$X$6),0,IF(AND($C790=12,H790&gt;Datenblatt!$X$7),0,IF(AND($C790=11,H790&gt;Datenblatt!$X$8),0,IF(AND($C790=13,H790&lt;Datenblatt!$W$3),100,IF(AND($C790=14,H790&lt;Datenblatt!$W$4),100,IF(AND($C790=15,H790&lt;Datenblatt!$W$5),100,IF(AND($C790=16,H790&lt;Datenblatt!$W$6),100,IF(AND($C790=12,H790&lt;Datenblatt!$W$7),100,IF(AND($C790=11,H790&lt;Datenblatt!$W$8),100,IF($C790=13,(Datenblatt!$B$27*Übersicht!H790^3)+(Datenblatt!$C$27*Übersicht!H790^2)+(Datenblatt!$D$27*Übersicht!H790)+Datenblatt!$E$27,IF($C790=14,(Datenblatt!$B$28*Übersicht!H790^3)+(Datenblatt!$C$28*Übersicht!H790^2)+(Datenblatt!$D$28*Übersicht!H790)+Datenblatt!$E$28,IF($C790=15,(Datenblatt!$B$29*Übersicht!H790^3)+(Datenblatt!$C$29*Übersicht!H790^2)+(Datenblatt!$D$29*Übersicht!H790)+Datenblatt!$E$29,IF($C790=16,(Datenblatt!$B$30*Übersicht!H790^3)+(Datenblatt!$C$30*Übersicht!H790^2)+(Datenblatt!$D$30*Übersicht!H790)+Datenblatt!$E$30,IF($C790=12,(Datenblatt!$B$31*Übersicht!H790^3)+(Datenblatt!$C$31*Übersicht!H790^2)+(Datenblatt!$D$31*Übersicht!H790)+Datenblatt!$E$31,IF($C790=11,(Datenblatt!$B$32*Übersicht!H790^3)+(Datenblatt!$C$32*Übersicht!H790^2)+(Datenblatt!$D$32*Übersicht!H790)+Datenblatt!$E$32,0))))))))))))))))))))))))</f>
        <v>0</v>
      </c>
      <c r="O790" s="2" t="e">
        <f t="shared" si="48"/>
        <v>#DIV/0!</v>
      </c>
      <c r="P790" s="2" t="e">
        <f t="shared" si="49"/>
        <v>#DIV/0!</v>
      </c>
      <c r="R790" s="2"/>
      <c r="S790" s="2">
        <f>Datenblatt!$I$10</f>
        <v>62.816491055091916</v>
      </c>
      <c r="T790" s="2">
        <f>Datenblatt!$I$18</f>
        <v>62.379148900450787</v>
      </c>
      <c r="U790" s="2">
        <f>Datenblatt!$I$26</f>
        <v>55.885385458572635</v>
      </c>
      <c r="V790" s="2">
        <f>Datenblatt!$I$34</f>
        <v>60.727085155488531</v>
      </c>
      <c r="W790" s="7" t="e">
        <f t="shared" si="50"/>
        <v>#DIV/0!</v>
      </c>
      <c r="Y790" s="2">
        <f>Datenblatt!$I$5</f>
        <v>73.48733784597421</v>
      </c>
      <c r="Z790">
        <f>Datenblatt!$I$13</f>
        <v>79.926562848016317</v>
      </c>
      <c r="AA790">
        <f>Datenblatt!$I$21</f>
        <v>79.953620531215734</v>
      </c>
      <c r="AB790">
        <f>Datenblatt!$I$29</f>
        <v>70.851454876954847</v>
      </c>
      <c r="AC790">
        <f>Datenblatt!$I$37</f>
        <v>75.813025407742586</v>
      </c>
      <c r="AD790" s="7" t="e">
        <f t="shared" si="51"/>
        <v>#DIV/0!</v>
      </c>
    </row>
    <row r="791" spans="10:30" ht="19" x14ac:dyDescent="0.25">
      <c r="J791" s="3" t="e">
        <f>IF(AND($C791=13,Datenblatt!M791&lt;Datenblatt!$R$3),0,IF(AND($C791=14,Datenblatt!M791&lt;Datenblatt!$R$4),0,IF(AND($C791=15,Datenblatt!M791&lt;Datenblatt!$R$5),0,IF(AND($C791=16,Datenblatt!M791&lt;Datenblatt!$R$6),0,IF(AND($C791=12,Datenblatt!M791&lt;Datenblatt!$R$7),0,IF(AND($C791=11,Datenblatt!M791&lt;Datenblatt!$R$8),0,IF(AND($C791=13,Datenblatt!M791&gt;Datenblatt!$Q$3),100,IF(AND($C791=14,Datenblatt!M791&gt;Datenblatt!$Q$4),100,IF(AND($C791=15,Datenblatt!M791&gt;Datenblatt!$Q$5),100,IF(AND($C791=16,Datenblatt!M791&gt;Datenblatt!$Q$6),100,IF(AND($C791=12,Datenblatt!M791&gt;Datenblatt!$Q$7),100,IF(AND($C791=11,Datenblatt!M791&gt;Datenblatt!$Q$8),100,IF(Übersicht!$C791=13,Datenblatt!$B$3*Datenblatt!M791^3+Datenblatt!$C$3*Datenblatt!M791^2+Datenblatt!$D$3*Datenblatt!M791+Datenblatt!$E$3,IF(Übersicht!$C791=14,Datenblatt!$B$4*Datenblatt!M791^3+Datenblatt!$C$4*Datenblatt!M791^2+Datenblatt!$D$4*Datenblatt!M791+Datenblatt!$E$4,IF(Übersicht!$C791=15,Datenblatt!$B$5*Datenblatt!M791^3+Datenblatt!$C$5*Datenblatt!M791^2+Datenblatt!$D$5*Datenblatt!M791+Datenblatt!$E$5,IF(Übersicht!$C791=16,Datenblatt!$B$6*Datenblatt!M791^3+Datenblatt!$C$6*Datenblatt!M791^2+Datenblatt!$D$6*Datenblatt!M791+Datenblatt!$E$6,IF(Übersicht!$C791=12,Datenblatt!$B$7*Datenblatt!M791^3+Datenblatt!$C$7*Datenblatt!M791^2+Datenblatt!$D$7*Datenblatt!M791+Datenblatt!$E$7,IF(Übersicht!$C791=11,Datenblatt!$B$8*Datenblatt!M791^3+Datenblatt!$C$8*Datenblatt!M791^2+Datenblatt!$D$8*Datenblatt!M791+Datenblatt!$E$8,0))))))))))))))))))</f>
        <v>#DIV/0!</v>
      </c>
      <c r="K791" t="e">
        <f>IF(AND(Übersicht!$C791=13,Datenblatt!N791&lt;Datenblatt!$T$3),0,IF(AND(Übersicht!$C791=14,Datenblatt!N791&lt;Datenblatt!$T$4),0,IF(AND(Übersicht!$C791=15,Datenblatt!N791&lt;Datenblatt!$T$5),0,IF(AND(Übersicht!$C791=16,Datenblatt!N791&lt;Datenblatt!$T$6),0,IF(AND(Übersicht!$C791=12,Datenblatt!N791&lt;Datenblatt!$T$7),0,IF(AND(Übersicht!$C791=11,Datenblatt!N791&lt;Datenblatt!$T$8),0,IF(AND($C791=13,Datenblatt!N791&gt;Datenblatt!$S$3),100,IF(AND($C791=14,Datenblatt!N791&gt;Datenblatt!$S$4),100,IF(AND($C791=15,Datenblatt!N791&gt;Datenblatt!$S$5),100,IF(AND($C791=16,Datenblatt!N791&gt;Datenblatt!$S$6),100,IF(AND($C791=12,Datenblatt!N791&gt;Datenblatt!$S$7),100,IF(AND($C791=11,Datenblatt!N791&gt;Datenblatt!$S$8),100,IF(Übersicht!$C791=13,Datenblatt!$B$11*Datenblatt!N791^3+Datenblatt!$C$11*Datenblatt!N791^2+Datenblatt!$D$11*Datenblatt!N791+Datenblatt!$E$11,IF(Übersicht!$C791=14,Datenblatt!$B$12*Datenblatt!N791^3+Datenblatt!$C$12*Datenblatt!N791^2+Datenblatt!$D$12*Datenblatt!N791+Datenblatt!$E$12,IF(Übersicht!$C791=15,Datenblatt!$B$13*Datenblatt!N791^3+Datenblatt!$C$13*Datenblatt!N791^2+Datenblatt!$D$13*Datenblatt!N791+Datenblatt!$E$13,IF(Übersicht!$C791=16,Datenblatt!$B$14*Datenblatt!N791^3+Datenblatt!$C$14*Datenblatt!N791^2+Datenblatt!$D$14*Datenblatt!N791+Datenblatt!$E$14,IF(Übersicht!$C791=12,Datenblatt!$B$15*Datenblatt!N791^3+Datenblatt!$C$15*Datenblatt!N791^2+Datenblatt!$D$15*Datenblatt!N791+Datenblatt!$E$15,IF(Übersicht!$C791=11,Datenblatt!$B$16*Datenblatt!N791^3+Datenblatt!$C$16*Datenblatt!N791^2+Datenblatt!$D$16*Datenblatt!N791+Datenblatt!$E$16,0))))))))))))))))))</f>
        <v>#DIV/0!</v>
      </c>
      <c r="L791">
        <f>IF(AND($C791=13,G791&lt;Datenblatt!$V$3),0,IF(AND($C791=14,G791&lt;Datenblatt!$V$4),0,IF(AND($C791=15,G791&lt;Datenblatt!$V$5),0,IF(AND($C791=16,G791&lt;Datenblatt!$V$6),0,IF(AND($C791=12,G791&lt;Datenblatt!$V$7),0,IF(AND($C791=11,G791&lt;Datenblatt!$V$8),0,IF(AND($C791=13,G791&gt;Datenblatt!$U$3),100,IF(AND($C791=14,G791&gt;Datenblatt!$U$4),100,IF(AND($C791=15,G791&gt;Datenblatt!$U$5),100,IF(AND($C791=16,G791&gt;Datenblatt!$U$6),100,IF(AND($C791=12,G791&gt;Datenblatt!$U$7),100,IF(AND($C791=11,G791&gt;Datenblatt!$U$8),100,IF($C791=13,(Datenblatt!$B$19*Übersicht!G791^3)+(Datenblatt!$C$19*Übersicht!G791^2)+(Datenblatt!$D$19*Übersicht!G791)+Datenblatt!$E$19,IF($C791=14,(Datenblatt!$B$20*Übersicht!G791^3)+(Datenblatt!$C$20*Übersicht!G791^2)+(Datenblatt!$D$20*Übersicht!G791)+Datenblatt!$E$20,IF($C791=15,(Datenblatt!$B$21*Übersicht!G791^3)+(Datenblatt!$C$21*Übersicht!G791^2)+(Datenblatt!$D$21*Übersicht!G791)+Datenblatt!$E$21,IF($C791=16,(Datenblatt!$B$22*Übersicht!G791^3)+(Datenblatt!$C$22*Übersicht!G791^2)+(Datenblatt!$D$22*Übersicht!G791)+Datenblatt!$E$22,IF($C791=12,(Datenblatt!$B$23*Übersicht!G791^3)+(Datenblatt!$C$23*Übersicht!G791^2)+(Datenblatt!$D$23*Übersicht!G791)+Datenblatt!$E$23,IF($C791=11,(Datenblatt!$B$24*Übersicht!G791^3)+(Datenblatt!$C$24*Übersicht!G791^2)+(Datenblatt!$D$24*Übersicht!G791)+Datenblatt!$E$24,0))))))))))))))))))</f>
        <v>0</v>
      </c>
      <c r="M791">
        <f>IF(AND(H791="",C791=11),Datenblatt!$I$26,IF(AND(H791="",C791=12),Datenblatt!$I$26,IF(AND(H791="",C791=16),Datenblatt!$I$27,IF(AND(H791="",C791=15),Datenblatt!$I$26,IF(AND(H791="",C791=14),Datenblatt!$I$26,IF(AND(H791="",C791=13),Datenblatt!$I$26,IF(AND($C791=13,H791&gt;Datenblatt!$X$3),0,IF(AND($C791=14,H791&gt;Datenblatt!$X$4),0,IF(AND($C791=15,H791&gt;Datenblatt!$X$5),0,IF(AND($C791=16,H791&gt;Datenblatt!$X$6),0,IF(AND($C791=12,H791&gt;Datenblatt!$X$7),0,IF(AND($C791=11,H791&gt;Datenblatt!$X$8),0,IF(AND($C791=13,H791&lt;Datenblatt!$W$3),100,IF(AND($C791=14,H791&lt;Datenblatt!$W$4),100,IF(AND($C791=15,H791&lt;Datenblatt!$W$5),100,IF(AND($C791=16,H791&lt;Datenblatt!$W$6),100,IF(AND($C791=12,H791&lt;Datenblatt!$W$7),100,IF(AND($C791=11,H791&lt;Datenblatt!$W$8),100,IF($C791=13,(Datenblatt!$B$27*Übersicht!H791^3)+(Datenblatt!$C$27*Übersicht!H791^2)+(Datenblatt!$D$27*Übersicht!H791)+Datenblatt!$E$27,IF($C791=14,(Datenblatt!$B$28*Übersicht!H791^3)+(Datenblatt!$C$28*Übersicht!H791^2)+(Datenblatt!$D$28*Übersicht!H791)+Datenblatt!$E$28,IF($C791=15,(Datenblatt!$B$29*Übersicht!H791^3)+(Datenblatt!$C$29*Übersicht!H791^2)+(Datenblatt!$D$29*Übersicht!H791)+Datenblatt!$E$29,IF($C791=16,(Datenblatt!$B$30*Übersicht!H791^3)+(Datenblatt!$C$30*Übersicht!H791^2)+(Datenblatt!$D$30*Übersicht!H791)+Datenblatt!$E$30,IF($C791=12,(Datenblatt!$B$31*Übersicht!H791^3)+(Datenblatt!$C$31*Übersicht!H791^2)+(Datenblatt!$D$31*Übersicht!H791)+Datenblatt!$E$31,IF($C791=11,(Datenblatt!$B$32*Übersicht!H791^3)+(Datenblatt!$C$32*Übersicht!H791^2)+(Datenblatt!$D$32*Übersicht!H791)+Datenblatt!$E$32,0))))))))))))))))))))))))</f>
        <v>0</v>
      </c>
      <c r="N791">
        <f>IF(AND(H791="",C791=11),Datenblatt!$I$29,IF(AND(H791="",C791=12),Datenblatt!$I$29,IF(AND(H791="",C791=16),Datenblatt!$I$29,IF(AND(H791="",C791=15),Datenblatt!$I$29,IF(AND(H791="",C791=14),Datenblatt!$I$29,IF(AND(H791="",C791=13),Datenblatt!$I$29,IF(AND($C791=13,H791&gt;Datenblatt!$X$3),0,IF(AND($C791=14,H791&gt;Datenblatt!$X$4),0,IF(AND($C791=15,H791&gt;Datenblatt!$X$5),0,IF(AND($C791=16,H791&gt;Datenblatt!$X$6),0,IF(AND($C791=12,H791&gt;Datenblatt!$X$7),0,IF(AND($C791=11,H791&gt;Datenblatt!$X$8),0,IF(AND($C791=13,H791&lt;Datenblatt!$W$3),100,IF(AND($C791=14,H791&lt;Datenblatt!$W$4),100,IF(AND($C791=15,H791&lt;Datenblatt!$W$5),100,IF(AND($C791=16,H791&lt;Datenblatt!$W$6),100,IF(AND($C791=12,H791&lt;Datenblatt!$W$7),100,IF(AND($C791=11,H791&lt;Datenblatt!$W$8),100,IF($C791=13,(Datenblatt!$B$27*Übersicht!H791^3)+(Datenblatt!$C$27*Übersicht!H791^2)+(Datenblatt!$D$27*Übersicht!H791)+Datenblatt!$E$27,IF($C791=14,(Datenblatt!$B$28*Übersicht!H791^3)+(Datenblatt!$C$28*Übersicht!H791^2)+(Datenblatt!$D$28*Übersicht!H791)+Datenblatt!$E$28,IF($C791=15,(Datenblatt!$B$29*Übersicht!H791^3)+(Datenblatt!$C$29*Übersicht!H791^2)+(Datenblatt!$D$29*Übersicht!H791)+Datenblatt!$E$29,IF($C791=16,(Datenblatt!$B$30*Übersicht!H791^3)+(Datenblatt!$C$30*Übersicht!H791^2)+(Datenblatt!$D$30*Übersicht!H791)+Datenblatt!$E$30,IF($C791=12,(Datenblatt!$B$31*Übersicht!H791^3)+(Datenblatt!$C$31*Übersicht!H791^2)+(Datenblatt!$D$31*Übersicht!H791)+Datenblatt!$E$31,IF($C791=11,(Datenblatt!$B$32*Übersicht!H791^3)+(Datenblatt!$C$32*Übersicht!H791^2)+(Datenblatt!$D$32*Übersicht!H791)+Datenblatt!$E$32,0))))))))))))))))))))))))</f>
        <v>0</v>
      </c>
      <c r="O791" s="2" t="e">
        <f t="shared" si="48"/>
        <v>#DIV/0!</v>
      </c>
      <c r="P791" s="2" t="e">
        <f t="shared" si="49"/>
        <v>#DIV/0!</v>
      </c>
      <c r="R791" s="2"/>
      <c r="S791" s="2">
        <f>Datenblatt!$I$10</f>
        <v>62.816491055091916</v>
      </c>
      <c r="T791" s="2">
        <f>Datenblatt!$I$18</f>
        <v>62.379148900450787</v>
      </c>
      <c r="U791" s="2">
        <f>Datenblatt!$I$26</f>
        <v>55.885385458572635</v>
      </c>
      <c r="V791" s="2">
        <f>Datenblatt!$I$34</f>
        <v>60.727085155488531</v>
      </c>
      <c r="W791" s="7" t="e">
        <f t="shared" si="50"/>
        <v>#DIV/0!</v>
      </c>
      <c r="Y791" s="2">
        <f>Datenblatt!$I$5</f>
        <v>73.48733784597421</v>
      </c>
      <c r="Z791">
        <f>Datenblatt!$I$13</f>
        <v>79.926562848016317</v>
      </c>
      <c r="AA791">
        <f>Datenblatt!$I$21</f>
        <v>79.953620531215734</v>
      </c>
      <c r="AB791">
        <f>Datenblatt!$I$29</f>
        <v>70.851454876954847</v>
      </c>
      <c r="AC791">
        <f>Datenblatt!$I$37</f>
        <v>75.813025407742586</v>
      </c>
      <c r="AD791" s="7" t="e">
        <f t="shared" si="51"/>
        <v>#DIV/0!</v>
      </c>
    </row>
    <row r="792" spans="10:30" ht="19" x14ac:dyDescent="0.25">
      <c r="J792" s="3" t="e">
        <f>IF(AND($C792=13,Datenblatt!M792&lt;Datenblatt!$R$3),0,IF(AND($C792=14,Datenblatt!M792&lt;Datenblatt!$R$4),0,IF(AND($C792=15,Datenblatt!M792&lt;Datenblatt!$R$5),0,IF(AND($C792=16,Datenblatt!M792&lt;Datenblatt!$R$6),0,IF(AND($C792=12,Datenblatt!M792&lt;Datenblatt!$R$7),0,IF(AND($C792=11,Datenblatt!M792&lt;Datenblatt!$R$8),0,IF(AND($C792=13,Datenblatt!M792&gt;Datenblatt!$Q$3),100,IF(AND($C792=14,Datenblatt!M792&gt;Datenblatt!$Q$4),100,IF(AND($C792=15,Datenblatt!M792&gt;Datenblatt!$Q$5),100,IF(AND($C792=16,Datenblatt!M792&gt;Datenblatt!$Q$6),100,IF(AND($C792=12,Datenblatt!M792&gt;Datenblatt!$Q$7),100,IF(AND($C792=11,Datenblatt!M792&gt;Datenblatt!$Q$8),100,IF(Übersicht!$C792=13,Datenblatt!$B$3*Datenblatt!M792^3+Datenblatt!$C$3*Datenblatt!M792^2+Datenblatt!$D$3*Datenblatt!M792+Datenblatt!$E$3,IF(Übersicht!$C792=14,Datenblatt!$B$4*Datenblatt!M792^3+Datenblatt!$C$4*Datenblatt!M792^2+Datenblatt!$D$4*Datenblatt!M792+Datenblatt!$E$4,IF(Übersicht!$C792=15,Datenblatt!$B$5*Datenblatt!M792^3+Datenblatt!$C$5*Datenblatt!M792^2+Datenblatt!$D$5*Datenblatt!M792+Datenblatt!$E$5,IF(Übersicht!$C792=16,Datenblatt!$B$6*Datenblatt!M792^3+Datenblatt!$C$6*Datenblatt!M792^2+Datenblatt!$D$6*Datenblatt!M792+Datenblatt!$E$6,IF(Übersicht!$C792=12,Datenblatt!$B$7*Datenblatt!M792^3+Datenblatt!$C$7*Datenblatt!M792^2+Datenblatt!$D$7*Datenblatt!M792+Datenblatt!$E$7,IF(Übersicht!$C792=11,Datenblatt!$B$8*Datenblatt!M792^3+Datenblatt!$C$8*Datenblatt!M792^2+Datenblatt!$D$8*Datenblatt!M792+Datenblatt!$E$8,0))))))))))))))))))</f>
        <v>#DIV/0!</v>
      </c>
      <c r="K792" t="e">
        <f>IF(AND(Übersicht!$C792=13,Datenblatt!N792&lt;Datenblatt!$T$3),0,IF(AND(Übersicht!$C792=14,Datenblatt!N792&lt;Datenblatt!$T$4),0,IF(AND(Übersicht!$C792=15,Datenblatt!N792&lt;Datenblatt!$T$5),0,IF(AND(Übersicht!$C792=16,Datenblatt!N792&lt;Datenblatt!$T$6),0,IF(AND(Übersicht!$C792=12,Datenblatt!N792&lt;Datenblatt!$T$7),0,IF(AND(Übersicht!$C792=11,Datenblatt!N792&lt;Datenblatt!$T$8),0,IF(AND($C792=13,Datenblatt!N792&gt;Datenblatt!$S$3),100,IF(AND($C792=14,Datenblatt!N792&gt;Datenblatt!$S$4),100,IF(AND($C792=15,Datenblatt!N792&gt;Datenblatt!$S$5),100,IF(AND($C792=16,Datenblatt!N792&gt;Datenblatt!$S$6),100,IF(AND($C792=12,Datenblatt!N792&gt;Datenblatt!$S$7),100,IF(AND($C792=11,Datenblatt!N792&gt;Datenblatt!$S$8),100,IF(Übersicht!$C792=13,Datenblatt!$B$11*Datenblatt!N792^3+Datenblatt!$C$11*Datenblatt!N792^2+Datenblatt!$D$11*Datenblatt!N792+Datenblatt!$E$11,IF(Übersicht!$C792=14,Datenblatt!$B$12*Datenblatt!N792^3+Datenblatt!$C$12*Datenblatt!N792^2+Datenblatt!$D$12*Datenblatt!N792+Datenblatt!$E$12,IF(Übersicht!$C792=15,Datenblatt!$B$13*Datenblatt!N792^3+Datenblatt!$C$13*Datenblatt!N792^2+Datenblatt!$D$13*Datenblatt!N792+Datenblatt!$E$13,IF(Übersicht!$C792=16,Datenblatt!$B$14*Datenblatt!N792^3+Datenblatt!$C$14*Datenblatt!N792^2+Datenblatt!$D$14*Datenblatt!N792+Datenblatt!$E$14,IF(Übersicht!$C792=12,Datenblatt!$B$15*Datenblatt!N792^3+Datenblatt!$C$15*Datenblatt!N792^2+Datenblatt!$D$15*Datenblatt!N792+Datenblatt!$E$15,IF(Übersicht!$C792=11,Datenblatt!$B$16*Datenblatt!N792^3+Datenblatt!$C$16*Datenblatt!N792^2+Datenblatt!$D$16*Datenblatt!N792+Datenblatt!$E$16,0))))))))))))))))))</f>
        <v>#DIV/0!</v>
      </c>
      <c r="L792">
        <f>IF(AND($C792=13,G792&lt;Datenblatt!$V$3),0,IF(AND($C792=14,G792&lt;Datenblatt!$V$4),0,IF(AND($C792=15,G792&lt;Datenblatt!$V$5),0,IF(AND($C792=16,G792&lt;Datenblatt!$V$6),0,IF(AND($C792=12,G792&lt;Datenblatt!$V$7),0,IF(AND($C792=11,G792&lt;Datenblatt!$V$8),0,IF(AND($C792=13,G792&gt;Datenblatt!$U$3),100,IF(AND($C792=14,G792&gt;Datenblatt!$U$4),100,IF(AND($C792=15,G792&gt;Datenblatt!$U$5),100,IF(AND($C792=16,G792&gt;Datenblatt!$U$6),100,IF(AND($C792=12,G792&gt;Datenblatt!$U$7),100,IF(AND($C792=11,G792&gt;Datenblatt!$U$8),100,IF($C792=13,(Datenblatt!$B$19*Übersicht!G792^3)+(Datenblatt!$C$19*Übersicht!G792^2)+(Datenblatt!$D$19*Übersicht!G792)+Datenblatt!$E$19,IF($C792=14,(Datenblatt!$B$20*Übersicht!G792^3)+(Datenblatt!$C$20*Übersicht!G792^2)+(Datenblatt!$D$20*Übersicht!G792)+Datenblatt!$E$20,IF($C792=15,(Datenblatt!$B$21*Übersicht!G792^3)+(Datenblatt!$C$21*Übersicht!G792^2)+(Datenblatt!$D$21*Übersicht!G792)+Datenblatt!$E$21,IF($C792=16,(Datenblatt!$B$22*Übersicht!G792^3)+(Datenblatt!$C$22*Übersicht!G792^2)+(Datenblatt!$D$22*Übersicht!G792)+Datenblatt!$E$22,IF($C792=12,(Datenblatt!$B$23*Übersicht!G792^3)+(Datenblatt!$C$23*Übersicht!G792^2)+(Datenblatt!$D$23*Übersicht!G792)+Datenblatt!$E$23,IF($C792=11,(Datenblatt!$B$24*Übersicht!G792^3)+(Datenblatt!$C$24*Übersicht!G792^2)+(Datenblatt!$D$24*Übersicht!G792)+Datenblatt!$E$24,0))))))))))))))))))</f>
        <v>0</v>
      </c>
      <c r="M792">
        <f>IF(AND(H792="",C792=11),Datenblatt!$I$26,IF(AND(H792="",C792=12),Datenblatt!$I$26,IF(AND(H792="",C792=16),Datenblatt!$I$27,IF(AND(H792="",C792=15),Datenblatt!$I$26,IF(AND(H792="",C792=14),Datenblatt!$I$26,IF(AND(H792="",C792=13),Datenblatt!$I$26,IF(AND($C792=13,H792&gt;Datenblatt!$X$3),0,IF(AND($C792=14,H792&gt;Datenblatt!$X$4),0,IF(AND($C792=15,H792&gt;Datenblatt!$X$5),0,IF(AND($C792=16,H792&gt;Datenblatt!$X$6),0,IF(AND($C792=12,H792&gt;Datenblatt!$X$7),0,IF(AND($C792=11,H792&gt;Datenblatt!$X$8),0,IF(AND($C792=13,H792&lt;Datenblatt!$W$3),100,IF(AND($C792=14,H792&lt;Datenblatt!$W$4),100,IF(AND($C792=15,H792&lt;Datenblatt!$W$5),100,IF(AND($C792=16,H792&lt;Datenblatt!$W$6),100,IF(AND($C792=12,H792&lt;Datenblatt!$W$7),100,IF(AND($C792=11,H792&lt;Datenblatt!$W$8),100,IF($C792=13,(Datenblatt!$B$27*Übersicht!H792^3)+(Datenblatt!$C$27*Übersicht!H792^2)+(Datenblatt!$D$27*Übersicht!H792)+Datenblatt!$E$27,IF($C792=14,(Datenblatt!$B$28*Übersicht!H792^3)+(Datenblatt!$C$28*Übersicht!H792^2)+(Datenblatt!$D$28*Übersicht!H792)+Datenblatt!$E$28,IF($C792=15,(Datenblatt!$B$29*Übersicht!H792^3)+(Datenblatt!$C$29*Übersicht!H792^2)+(Datenblatt!$D$29*Übersicht!H792)+Datenblatt!$E$29,IF($C792=16,(Datenblatt!$B$30*Übersicht!H792^3)+(Datenblatt!$C$30*Übersicht!H792^2)+(Datenblatt!$D$30*Übersicht!H792)+Datenblatt!$E$30,IF($C792=12,(Datenblatt!$B$31*Übersicht!H792^3)+(Datenblatt!$C$31*Übersicht!H792^2)+(Datenblatt!$D$31*Übersicht!H792)+Datenblatt!$E$31,IF($C792=11,(Datenblatt!$B$32*Übersicht!H792^3)+(Datenblatt!$C$32*Übersicht!H792^2)+(Datenblatt!$D$32*Übersicht!H792)+Datenblatt!$E$32,0))))))))))))))))))))))))</f>
        <v>0</v>
      </c>
      <c r="N792">
        <f>IF(AND(H792="",C792=11),Datenblatt!$I$29,IF(AND(H792="",C792=12),Datenblatt!$I$29,IF(AND(H792="",C792=16),Datenblatt!$I$29,IF(AND(H792="",C792=15),Datenblatt!$I$29,IF(AND(H792="",C792=14),Datenblatt!$I$29,IF(AND(H792="",C792=13),Datenblatt!$I$29,IF(AND($C792=13,H792&gt;Datenblatt!$X$3),0,IF(AND($C792=14,H792&gt;Datenblatt!$X$4),0,IF(AND($C792=15,H792&gt;Datenblatt!$X$5),0,IF(AND($C792=16,H792&gt;Datenblatt!$X$6),0,IF(AND($C792=12,H792&gt;Datenblatt!$X$7),0,IF(AND($C792=11,H792&gt;Datenblatt!$X$8),0,IF(AND($C792=13,H792&lt;Datenblatt!$W$3),100,IF(AND($C792=14,H792&lt;Datenblatt!$W$4),100,IF(AND($C792=15,H792&lt;Datenblatt!$W$5),100,IF(AND($C792=16,H792&lt;Datenblatt!$W$6),100,IF(AND($C792=12,H792&lt;Datenblatt!$W$7),100,IF(AND($C792=11,H792&lt;Datenblatt!$W$8),100,IF($C792=13,(Datenblatt!$B$27*Übersicht!H792^3)+(Datenblatt!$C$27*Übersicht!H792^2)+(Datenblatt!$D$27*Übersicht!H792)+Datenblatt!$E$27,IF($C792=14,(Datenblatt!$B$28*Übersicht!H792^3)+(Datenblatt!$C$28*Übersicht!H792^2)+(Datenblatt!$D$28*Übersicht!H792)+Datenblatt!$E$28,IF($C792=15,(Datenblatt!$B$29*Übersicht!H792^3)+(Datenblatt!$C$29*Übersicht!H792^2)+(Datenblatt!$D$29*Übersicht!H792)+Datenblatt!$E$29,IF($C792=16,(Datenblatt!$B$30*Übersicht!H792^3)+(Datenblatt!$C$30*Übersicht!H792^2)+(Datenblatt!$D$30*Übersicht!H792)+Datenblatt!$E$30,IF($C792=12,(Datenblatt!$B$31*Übersicht!H792^3)+(Datenblatt!$C$31*Übersicht!H792^2)+(Datenblatt!$D$31*Übersicht!H792)+Datenblatt!$E$31,IF($C792=11,(Datenblatt!$B$32*Übersicht!H792^3)+(Datenblatt!$C$32*Übersicht!H792^2)+(Datenblatt!$D$32*Übersicht!H792)+Datenblatt!$E$32,0))))))))))))))))))))))))</f>
        <v>0</v>
      </c>
      <c r="O792" s="2" t="e">
        <f t="shared" si="48"/>
        <v>#DIV/0!</v>
      </c>
      <c r="P792" s="2" t="e">
        <f t="shared" si="49"/>
        <v>#DIV/0!</v>
      </c>
      <c r="R792" s="2"/>
      <c r="S792" s="2">
        <f>Datenblatt!$I$10</f>
        <v>62.816491055091916</v>
      </c>
      <c r="T792" s="2">
        <f>Datenblatt!$I$18</f>
        <v>62.379148900450787</v>
      </c>
      <c r="U792" s="2">
        <f>Datenblatt!$I$26</f>
        <v>55.885385458572635</v>
      </c>
      <c r="V792" s="2">
        <f>Datenblatt!$I$34</f>
        <v>60.727085155488531</v>
      </c>
      <c r="W792" s="7" t="e">
        <f t="shared" si="50"/>
        <v>#DIV/0!</v>
      </c>
      <c r="Y792" s="2">
        <f>Datenblatt!$I$5</f>
        <v>73.48733784597421</v>
      </c>
      <c r="Z792">
        <f>Datenblatt!$I$13</f>
        <v>79.926562848016317</v>
      </c>
      <c r="AA792">
        <f>Datenblatt!$I$21</f>
        <v>79.953620531215734</v>
      </c>
      <c r="AB792">
        <f>Datenblatt!$I$29</f>
        <v>70.851454876954847</v>
      </c>
      <c r="AC792">
        <f>Datenblatt!$I$37</f>
        <v>75.813025407742586</v>
      </c>
      <c r="AD792" s="7" t="e">
        <f t="shared" si="51"/>
        <v>#DIV/0!</v>
      </c>
    </row>
    <row r="793" spans="10:30" ht="19" x14ac:dyDescent="0.25">
      <c r="J793" s="3" t="e">
        <f>IF(AND($C793=13,Datenblatt!M793&lt;Datenblatt!$R$3),0,IF(AND($C793=14,Datenblatt!M793&lt;Datenblatt!$R$4),0,IF(AND($C793=15,Datenblatt!M793&lt;Datenblatt!$R$5),0,IF(AND($C793=16,Datenblatt!M793&lt;Datenblatt!$R$6),0,IF(AND($C793=12,Datenblatt!M793&lt;Datenblatt!$R$7),0,IF(AND($C793=11,Datenblatt!M793&lt;Datenblatt!$R$8),0,IF(AND($C793=13,Datenblatt!M793&gt;Datenblatt!$Q$3),100,IF(AND($C793=14,Datenblatt!M793&gt;Datenblatt!$Q$4),100,IF(AND($C793=15,Datenblatt!M793&gt;Datenblatt!$Q$5),100,IF(AND($C793=16,Datenblatt!M793&gt;Datenblatt!$Q$6),100,IF(AND($C793=12,Datenblatt!M793&gt;Datenblatt!$Q$7),100,IF(AND($C793=11,Datenblatt!M793&gt;Datenblatt!$Q$8),100,IF(Übersicht!$C793=13,Datenblatt!$B$3*Datenblatt!M793^3+Datenblatt!$C$3*Datenblatt!M793^2+Datenblatt!$D$3*Datenblatt!M793+Datenblatt!$E$3,IF(Übersicht!$C793=14,Datenblatt!$B$4*Datenblatt!M793^3+Datenblatt!$C$4*Datenblatt!M793^2+Datenblatt!$D$4*Datenblatt!M793+Datenblatt!$E$4,IF(Übersicht!$C793=15,Datenblatt!$B$5*Datenblatt!M793^3+Datenblatt!$C$5*Datenblatt!M793^2+Datenblatt!$D$5*Datenblatt!M793+Datenblatt!$E$5,IF(Übersicht!$C793=16,Datenblatt!$B$6*Datenblatt!M793^3+Datenblatt!$C$6*Datenblatt!M793^2+Datenblatt!$D$6*Datenblatt!M793+Datenblatt!$E$6,IF(Übersicht!$C793=12,Datenblatt!$B$7*Datenblatt!M793^3+Datenblatt!$C$7*Datenblatt!M793^2+Datenblatt!$D$7*Datenblatt!M793+Datenblatt!$E$7,IF(Übersicht!$C793=11,Datenblatt!$B$8*Datenblatt!M793^3+Datenblatt!$C$8*Datenblatt!M793^2+Datenblatt!$D$8*Datenblatt!M793+Datenblatt!$E$8,0))))))))))))))))))</f>
        <v>#DIV/0!</v>
      </c>
      <c r="K793" t="e">
        <f>IF(AND(Übersicht!$C793=13,Datenblatt!N793&lt;Datenblatt!$T$3),0,IF(AND(Übersicht!$C793=14,Datenblatt!N793&lt;Datenblatt!$T$4),0,IF(AND(Übersicht!$C793=15,Datenblatt!N793&lt;Datenblatt!$T$5),0,IF(AND(Übersicht!$C793=16,Datenblatt!N793&lt;Datenblatt!$T$6),0,IF(AND(Übersicht!$C793=12,Datenblatt!N793&lt;Datenblatt!$T$7),0,IF(AND(Übersicht!$C793=11,Datenblatt!N793&lt;Datenblatt!$T$8),0,IF(AND($C793=13,Datenblatt!N793&gt;Datenblatt!$S$3),100,IF(AND($C793=14,Datenblatt!N793&gt;Datenblatt!$S$4),100,IF(AND($C793=15,Datenblatt!N793&gt;Datenblatt!$S$5),100,IF(AND($C793=16,Datenblatt!N793&gt;Datenblatt!$S$6),100,IF(AND($C793=12,Datenblatt!N793&gt;Datenblatt!$S$7),100,IF(AND($C793=11,Datenblatt!N793&gt;Datenblatt!$S$8),100,IF(Übersicht!$C793=13,Datenblatt!$B$11*Datenblatt!N793^3+Datenblatt!$C$11*Datenblatt!N793^2+Datenblatt!$D$11*Datenblatt!N793+Datenblatt!$E$11,IF(Übersicht!$C793=14,Datenblatt!$B$12*Datenblatt!N793^3+Datenblatt!$C$12*Datenblatt!N793^2+Datenblatt!$D$12*Datenblatt!N793+Datenblatt!$E$12,IF(Übersicht!$C793=15,Datenblatt!$B$13*Datenblatt!N793^3+Datenblatt!$C$13*Datenblatt!N793^2+Datenblatt!$D$13*Datenblatt!N793+Datenblatt!$E$13,IF(Übersicht!$C793=16,Datenblatt!$B$14*Datenblatt!N793^3+Datenblatt!$C$14*Datenblatt!N793^2+Datenblatt!$D$14*Datenblatt!N793+Datenblatt!$E$14,IF(Übersicht!$C793=12,Datenblatt!$B$15*Datenblatt!N793^3+Datenblatt!$C$15*Datenblatt!N793^2+Datenblatt!$D$15*Datenblatt!N793+Datenblatt!$E$15,IF(Übersicht!$C793=11,Datenblatt!$B$16*Datenblatt!N793^3+Datenblatt!$C$16*Datenblatt!N793^2+Datenblatt!$D$16*Datenblatt!N793+Datenblatt!$E$16,0))))))))))))))))))</f>
        <v>#DIV/0!</v>
      </c>
      <c r="L793">
        <f>IF(AND($C793=13,G793&lt;Datenblatt!$V$3),0,IF(AND($C793=14,G793&lt;Datenblatt!$V$4),0,IF(AND($C793=15,G793&lt;Datenblatt!$V$5),0,IF(AND($C793=16,G793&lt;Datenblatt!$V$6),0,IF(AND($C793=12,G793&lt;Datenblatt!$V$7),0,IF(AND($C793=11,G793&lt;Datenblatt!$V$8),0,IF(AND($C793=13,G793&gt;Datenblatt!$U$3),100,IF(AND($C793=14,G793&gt;Datenblatt!$U$4),100,IF(AND($C793=15,G793&gt;Datenblatt!$U$5),100,IF(AND($C793=16,G793&gt;Datenblatt!$U$6),100,IF(AND($C793=12,G793&gt;Datenblatt!$U$7),100,IF(AND($C793=11,G793&gt;Datenblatt!$U$8),100,IF($C793=13,(Datenblatt!$B$19*Übersicht!G793^3)+(Datenblatt!$C$19*Übersicht!G793^2)+(Datenblatt!$D$19*Übersicht!G793)+Datenblatt!$E$19,IF($C793=14,(Datenblatt!$B$20*Übersicht!G793^3)+(Datenblatt!$C$20*Übersicht!G793^2)+(Datenblatt!$D$20*Übersicht!G793)+Datenblatt!$E$20,IF($C793=15,(Datenblatt!$B$21*Übersicht!G793^3)+(Datenblatt!$C$21*Übersicht!G793^2)+(Datenblatt!$D$21*Übersicht!G793)+Datenblatt!$E$21,IF($C793=16,(Datenblatt!$B$22*Übersicht!G793^3)+(Datenblatt!$C$22*Übersicht!G793^2)+(Datenblatt!$D$22*Übersicht!G793)+Datenblatt!$E$22,IF($C793=12,(Datenblatt!$B$23*Übersicht!G793^3)+(Datenblatt!$C$23*Übersicht!G793^2)+(Datenblatt!$D$23*Übersicht!G793)+Datenblatt!$E$23,IF($C793=11,(Datenblatt!$B$24*Übersicht!G793^3)+(Datenblatt!$C$24*Übersicht!G793^2)+(Datenblatt!$D$24*Übersicht!G793)+Datenblatt!$E$24,0))))))))))))))))))</f>
        <v>0</v>
      </c>
      <c r="M793">
        <f>IF(AND(H793="",C793=11),Datenblatt!$I$26,IF(AND(H793="",C793=12),Datenblatt!$I$26,IF(AND(H793="",C793=16),Datenblatt!$I$27,IF(AND(H793="",C793=15),Datenblatt!$I$26,IF(AND(H793="",C793=14),Datenblatt!$I$26,IF(AND(H793="",C793=13),Datenblatt!$I$26,IF(AND($C793=13,H793&gt;Datenblatt!$X$3),0,IF(AND($C793=14,H793&gt;Datenblatt!$X$4),0,IF(AND($C793=15,H793&gt;Datenblatt!$X$5),0,IF(AND($C793=16,H793&gt;Datenblatt!$X$6),0,IF(AND($C793=12,H793&gt;Datenblatt!$X$7),0,IF(AND($C793=11,H793&gt;Datenblatt!$X$8),0,IF(AND($C793=13,H793&lt;Datenblatt!$W$3),100,IF(AND($C793=14,H793&lt;Datenblatt!$W$4),100,IF(AND($C793=15,H793&lt;Datenblatt!$W$5),100,IF(AND($C793=16,H793&lt;Datenblatt!$W$6),100,IF(AND($C793=12,H793&lt;Datenblatt!$W$7),100,IF(AND($C793=11,H793&lt;Datenblatt!$W$8),100,IF($C793=13,(Datenblatt!$B$27*Übersicht!H793^3)+(Datenblatt!$C$27*Übersicht!H793^2)+(Datenblatt!$D$27*Übersicht!H793)+Datenblatt!$E$27,IF($C793=14,(Datenblatt!$B$28*Übersicht!H793^3)+(Datenblatt!$C$28*Übersicht!H793^2)+(Datenblatt!$D$28*Übersicht!H793)+Datenblatt!$E$28,IF($C793=15,(Datenblatt!$B$29*Übersicht!H793^3)+(Datenblatt!$C$29*Übersicht!H793^2)+(Datenblatt!$D$29*Übersicht!H793)+Datenblatt!$E$29,IF($C793=16,(Datenblatt!$B$30*Übersicht!H793^3)+(Datenblatt!$C$30*Übersicht!H793^2)+(Datenblatt!$D$30*Übersicht!H793)+Datenblatt!$E$30,IF($C793=12,(Datenblatt!$B$31*Übersicht!H793^3)+(Datenblatt!$C$31*Übersicht!H793^2)+(Datenblatt!$D$31*Übersicht!H793)+Datenblatt!$E$31,IF($C793=11,(Datenblatt!$B$32*Übersicht!H793^3)+(Datenblatt!$C$32*Übersicht!H793^2)+(Datenblatt!$D$32*Übersicht!H793)+Datenblatt!$E$32,0))))))))))))))))))))))))</f>
        <v>0</v>
      </c>
      <c r="N793">
        <f>IF(AND(H793="",C793=11),Datenblatt!$I$29,IF(AND(H793="",C793=12),Datenblatt!$I$29,IF(AND(H793="",C793=16),Datenblatt!$I$29,IF(AND(H793="",C793=15),Datenblatt!$I$29,IF(AND(H793="",C793=14),Datenblatt!$I$29,IF(AND(H793="",C793=13),Datenblatt!$I$29,IF(AND($C793=13,H793&gt;Datenblatt!$X$3),0,IF(AND($C793=14,H793&gt;Datenblatt!$X$4),0,IF(AND($C793=15,H793&gt;Datenblatt!$X$5),0,IF(AND($C793=16,H793&gt;Datenblatt!$X$6),0,IF(AND($C793=12,H793&gt;Datenblatt!$X$7),0,IF(AND($C793=11,H793&gt;Datenblatt!$X$8),0,IF(AND($C793=13,H793&lt;Datenblatt!$W$3),100,IF(AND($C793=14,H793&lt;Datenblatt!$W$4),100,IF(AND($C793=15,H793&lt;Datenblatt!$W$5),100,IF(AND($C793=16,H793&lt;Datenblatt!$W$6),100,IF(AND($C793=12,H793&lt;Datenblatt!$W$7),100,IF(AND($C793=11,H793&lt;Datenblatt!$W$8),100,IF($C793=13,(Datenblatt!$B$27*Übersicht!H793^3)+(Datenblatt!$C$27*Übersicht!H793^2)+(Datenblatt!$D$27*Übersicht!H793)+Datenblatt!$E$27,IF($C793=14,(Datenblatt!$B$28*Übersicht!H793^3)+(Datenblatt!$C$28*Übersicht!H793^2)+(Datenblatt!$D$28*Übersicht!H793)+Datenblatt!$E$28,IF($C793=15,(Datenblatt!$B$29*Übersicht!H793^3)+(Datenblatt!$C$29*Übersicht!H793^2)+(Datenblatt!$D$29*Übersicht!H793)+Datenblatt!$E$29,IF($C793=16,(Datenblatt!$B$30*Übersicht!H793^3)+(Datenblatt!$C$30*Übersicht!H793^2)+(Datenblatt!$D$30*Übersicht!H793)+Datenblatt!$E$30,IF($C793=12,(Datenblatt!$B$31*Übersicht!H793^3)+(Datenblatt!$C$31*Übersicht!H793^2)+(Datenblatt!$D$31*Übersicht!H793)+Datenblatt!$E$31,IF($C793=11,(Datenblatt!$B$32*Übersicht!H793^3)+(Datenblatt!$C$32*Übersicht!H793^2)+(Datenblatt!$D$32*Übersicht!H793)+Datenblatt!$E$32,0))))))))))))))))))))))))</f>
        <v>0</v>
      </c>
      <c r="O793" s="2" t="e">
        <f t="shared" si="48"/>
        <v>#DIV/0!</v>
      </c>
      <c r="P793" s="2" t="e">
        <f t="shared" si="49"/>
        <v>#DIV/0!</v>
      </c>
      <c r="R793" s="2"/>
      <c r="S793" s="2">
        <f>Datenblatt!$I$10</f>
        <v>62.816491055091916</v>
      </c>
      <c r="T793" s="2">
        <f>Datenblatt!$I$18</f>
        <v>62.379148900450787</v>
      </c>
      <c r="U793" s="2">
        <f>Datenblatt!$I$26</f>
        <v>55.885385458572635</v>
      </c>
      <c r="V793" s="2">
        <f>Datenblatt!$I$34</f>
        <v>60.727085155488531</v>
      </c>
      <c r="W793" s="7" t="e">
        <f t="shared" si="50"/>
        <v>#DIV/0!</v>
      </c>
      <c r="Y793" s="2">
        <f>Datenblatt!$I$5</f>
        <v>73.48733784597421</v>
      </c>
      <c r="Z793">
        <f>Datenblatt!$I$13</f>
        <v>79.926562848016317</v>
      </c>
      <c r="AA793">
        <f>Datenblatt!$I$21</f>
        <v>79.953620531215734</v>
      </c>
      <c r="AB793">
        <f>Datenblatt!$I$29</f>
        <v>70.851454876954847</v>
      </c>
      <c r="AC793">
        <f>Datenblatt!$I$37</f>
        <v>75.813025407742586</v>
      </c>
      <c r="AD793" s="7" t="e">
        <f t="shared" si="51"/>
        <v>#DIV/0!</v>
      </c>
    </row>
    <row r="794" spans="10:30" ht="19" x14ac:dyDescent="0.25">
      <c r="J794" s="3" t="e">
        <f>IF(AND($C794=13,Datenblatt!M794&lt;Datenblatt!$R$3),0,IF(AND($C794=14,Datenblatt!M794&lt;Datenblatt!$R$4),0,IF(AND($C794=15,Datenblatt!M794&lt;Datenblatt!$R$5),0,IF(AND($C794=16,Datenblatt!M794&lt;Datenblatt!$R$6),0,IF(AND($C794=12,Datenblatt!M794&lt;Datenblatt!$R$7),0,IF(AND($C794=11,Datenblatt!M794&lt;Datenblatt!$R$8),0,IF(AND($C794=13,Datenblatt!M794&gt;Datenblatt!$Q$3),100,IF(AND($C794=14,Datenblatt!M794&gt;Datenblatt!$Q$4),100,IF(AND($C794=15,Datenblatt!M794&gt;Datenblatt!$Q$5),100,IF(AND($C794=16,Datenblatt!M794&gt;Datenblatt!$Q$6),100,IF(AND($C794=12,Datenblatt!M794&gt;Datenblatt!$Q$7),100,IF(AND($C794=11,Datenblatt!M794&gt;Datenblatt!$Q$8),100,IF(Übersicht!$C794=13,Datenblatt!$B$3*Datenblatt!M794^3+Datenblatt!$C$3*Datenblatt!M794^2+Datenblatt!$D$3*Datenblatt!M794+Datenblatt!$E$3,IF(Übersicht!$C794=14,Datenblatt!$B$4*Datenblatt!M794^3+Datenblatt!$C$4*Datenblatt!M794^2+Datenblatt!$D$4*Datenblatt!M794+Datenblatt!$E$4,IF(Übersicht!$C794=15,Datenblatt!$B$5*Datenblatt!M794^3+Datenblatt!$C$5*Datenblatt!M794^2+Datenblatt!$D$5*Datenblatt!M794+Datenblatt!$E$5,IF(Übersicht!$C794=16,Datenblatt!$B$6*Datenblatt!M794^3+Datenblatt!$C$6*Datenblatt!M794^2+Datenblatt!$D$6*Datenblatt!M794+Datenblatt!$E$6,IF(Übersicht!$C794=12,Datenblatt!$B$7*Datenblatt!M794^3+Datenblatt!$C$7*Datenblatt!M794^2+Datenblatt!$D$7*Datenblatt!M794+Datenblatt!$E$7,IF(Übersicht!$C794=11,Datenblatt!$B$8*Datenblatt!M794^3+Datenblatt!$C$8*Datenblatt!M794^2+Datenblatt!$D$8*Datenblatt!M794+Datenblatt!$E$8,0))))))))))))))))))</f>
        <v>#DIV/0!</v>
      </c>
      <c r="K794" t="e">
        <f>IF(AND(Übersicht!$C794=13,Datenblatt!N794&lt;Datenblatt!$T$3),0,IF(AND(Übersicht!$C794=14,Datenblatt!N794&lt;Datenblatt!$T$4),0,IF(AND(Übersicht!$C794=15,Datenblatt!N794&lt;Datenblatt!$T$5),0,IF(AND(Übersicht!$C794=16,Datenblatt!N794&lt;Datenblatt!$T$6),0,IF(AND(Übersicht!$C794=12,Datenblatt!N794&lt;Datenblatt!$T$7),0,IF(AND(Übersicht!$C794=11,Datenblatt!N794&lt;Datenblatt!$T$8),0,IF(AND($C794=13,Datenblatt!N794&gt;Datenblatt!$S$3),100,IF(AND($C794=14,Datenblatt!N794&gt;Datenblatt!$S$4),100,IF(AND($C794=15,Datenblatt!N794&gt;Datenblatt!$S$5),100,IF(AND($C794=16,Datenblatt!N794&gt;Datenblatt!$S$6),100,IF(AND($C794=12,Datenblatt!N794&gt;Datenblatt!$S$7),100,IF(AND($C794=11,Datenblatt!N794&gt;Datenblatt!$S$8),100,IF(Übersicht!$C794=13,Datenblatt!$B$11*Datenblatt!N794^3+Datenblatt!$C$11*Datenblatt!N794^2+Datenblatt!$D$11*Datenblatt!N794+Datenblatt!$E$11,IF(Übersicht!$C794=14,Datenblatt!$B$12*Datenblatt!N794^3+Datenblatt!$C$12*Datenblatt!N794^2+Datenblatt!$D$12*Datenblatt!N794+Datenblatt!$E$12,IF(Übersicht!$C794=15,Datenblatt!$B$13*Datenblatt!N794^3+Datenblatt!$C$13*Datenblatt!N794^2+Datenblatt!$D$13*Datenblatt!N794+Datenblatt!$E$13,IF(Übersicht!$C794=16,Datenblatt!$B$14*Datenblatt!N794^3+Datenblatt!$C$14*Datenblatt!N794^2+Datenblatt!$D$14*Datenblatt!N794+Datenblatt!$E$14,IF(Übersicht!$C794=12,Datenblatt!$B$15*Datenblatt!N794^3+Datenblatt!$C$15*Datenblatt!N794^2+Datenblatt!$D$15*Datenblatt!N794+Datenblatt!$E$15,IF(Übersicht!$C794=11,Datenblatt!$B$16*Datenblatt!N794^3+Datenblatt!$C$16*Datenblatt!N794^2+Datenblatt!$D$16*Datenblatt!N794+Datenblatt!$E$16,0))))))))))))))))))</f>
        <v>#DIV/0!</v>
      </c>
      <c r="L794">
        <f>IF(AND($C794=13,G794&lt;Datenblatt!$V$3),0,IF(AND($C794=14,G794&lt;Datenblatt!$V$4),0,IF(AND($C794=15,G794&lt;Datenblatt!$V$5),0,IF(AND($C794=16,G794&lt;Datenblatt!$V$6),0,IF(AND($C794=12,G794&lt;Datenblatt!$V$7),0,IF(AND($C794=11,G794&lt;Datenblatt!$V$8),0,IF(AND($C794=13,G794&gt;Datenblatt!$U$3),100,IF(AND($C794=14,G794&gt;Datenblatt!$U$4),100,IF(AND($C794=15,G794&gt;Datenblatt!$U$5),100,IF(AND($C794=16,G794&gt;Datenblatt!$U$6),100,IF(AND($C794=12,G794&gt;Datenblatt!$U$7),100,IF(AND($C794=11,G794&gt;Datenblatt!$U$8),100,IF($C794=13,(Datenblatt!$B$19*Übersicht!G794^3)+(Datenblatt!$C$19*Übersicht!G794^2)+(Datenblatt!$D$19*Übersicht!G794)+Datenblatt!$E$19,IF($C794=14,(Datenblatt!$B$20*Übersicht!G794^3)+(Datenblatt!$C$20*Übersicht!G794^2)+(Datenblatt!$D$20*Übersicht!G794)+Datenblatt!$E$20,IF($C794=15,(Datenblatt!$B$21*Übersicht!G794^3)+(Datenblatt!$C$21*Übersicht!G794^2)+(Datenblatt!$D$21*Übersicht!G794)+Datenblatt!$E$21,IF($C794=16,(Datenblatt!$B$22*Übersicht!G794^3)+(Datenblatt!$C$22*Übersicht!G794^2)+(Datenblatt!$D$22*Übersicht!G794)+Datenblatt!$E$22,IF($C794=12,(Datenblatt!$B$23*Übersicht!G794^3)+(Datenblatt!$C$23*Übersicht!G794^2)+(Datenblatt!$D$23*Übersicht!G794)+Datenblatt!$E$23,IF($C794=11,(Datenblatt!$B$24*Übersicht!G794^3)+(Datenblatt!$C$24*Übersicht!G794^2)+(Datenblatt!$D$24*Übersicht!G794)+Datenblatt!$E$24,0))))))))))))))))))</f>
        <v>0</v>
      </c>
      <c r="M794">
        <f>IF(AND(H794="",C794=11),Datenblatt!$I$26,IF(AND(H794="",C794=12),Datenblatt!$I$26,IF(AND(H794="",C794=16),Datenblatt!$I$27,IF(AND(H794="",C794=15),Datenblatt!$I$26,IF(AND(H794="",C794=14),Datenblatt!$I$26,IF(AND(H794="",C794=13),Datenblatt!$I$26,IF(AND($C794=13,H794&gt;Datenblatt!$X$3),0,IF(AND($C794=14,H794&gt;Datenblatt!$X$4),0,IF(AND($C794=15,H794&gt;Datenblatt!$X$5),0,IF(AND($C794=16,H794&gt;Datenblatt!$X$6),0,IF(AND($C794=12,H794&gt;Datenblatt!$X$7),0,IF(AND($C794=11,H794&gt;Datenblatt!$X$8),0,IF(AND($C794=13,H794&lt;Datenblatt!$W$3),100,IF(AND($C794=14,H794&lt;Datenblatt!$W$4),100,IF(AND($C794=15,H794&lt;Datenblatt!$W$5),100,IF(AND($C794=16,H794&lt;Datenblatt!$W$6),100,IF(AND($C794=12,H794&lt;Datenblatt!$W$7),100,IF(AND($C794=11,H794&lt;Datenblatt!$W$8),100,IF($C794=13,(Datenblatt!$B$27*Übersicht!H794^3)+(Datenblatt!$C$27*Übersicht!H794^2)+(Datenblatt!$D$27*Übersicht!H794)+Datenblatt!$E$27,IF($C794=14,(Datenblatt!$B$28*Übersicht!H794^3)+(Datenblatt!$C$28*Übersicht!H794^2)+(Datenblatt!$D$28*Übersicht!H794)+Datenblatt!$E$28,IF($C794=15,(Datenblatt!$B$29*Übersicht!H794^3)+(Datenblatt!$C$29*Übersicht!H794^2)+(Datenblatt!$D$29*Übersicht!H794)+Datenblatt!$E$29,IF($C794=16,(Datenblatt!$B$30*Übersicht!H794^3)+(Datenblatt!$C$30*Übersicht!H794^2)+(Datenblatt!$D$30*Übersicht!H794)+Datenblatt!$E$30,IF($C794=12,(Datenblatt!$B$31*Übersicht!H794^3)+(Datenblatt!$C$31*Übersicht!H794^2)+(Datenblatt!$D$31*Übersicht!H794)+Datenblatt!$E$31,IF($C794=11,(Datenblatt!$B$32*Übersicht!H794^3)+(Datenblatt!$C$32*Übersicht!H794^2)+(Datenblatt!$D$32*Übersicht!H794)+Datenblatt!$E$32,0))))))))))))))))))))))))</f>
        <v>0</v>
      </c>
      <c r="N794">
        <f>IF(AND(H794="",C794=11),Datenblatt!$I$29,IF(AND(H794="",C794=12),Datenblatt!$I$29,IF(AND(H794="",C794=16),Datenblatt!$I$29,IF(AND(H794="",C794=15),Datenblatt!$I$29,IF(AND(H794="",C794=14),Datenblatt!$I$29,IF(AND(H794="",C794=13),Datenblatt!$I$29,IF(AND($C794=13,H794&gt;Datenblatt!$X$3),0,IF(AND($C794=14,H794&gt;Datenblatt!$X$4),0,IF(AND($C794=15,H794&gt;Datenblatt!$X$5),0,IF(AND($C794=16,H794&gt;Datenblatt!$X$6),0,IF(AND($C794=12,H794&gt;Datenblatt!$X$7),0,IF(AND($C794=11,H794&gt;Datenblatt!$X$8),0,IF(AND($C794=13,H794&lt;Datenblatt!$W$3),100,IF(AND($C794=14,H794&lt;Datenblatt!$W$4),100,IF(AND($C794=15,H794&lt;Datenblatt!$W$5),100,IF(AND($C794=16,H794&lt;Datenblatt!$W$6),100,IF(AND($C794=12,H794&lt;Datenblatt!$W$7),100,IF(AND($C794=11,H794&lt;Datenblatt!$W$8),100,IF($C794=13,(Datenblatt!$B$27*Übersicht!H794^3)+(Datenblatt!$C$27*Übersicht!H794^2)+(Datenblatt!$D$27*Übersicht!H794)+Datenblatt!$E$27,IF($C794=14,(Datenblatt!$B$28*Übersicht!H794^3)+(Datenblatt!$C$28*Übersicht!H794^2)+(Datenblatt!$D$28*Übersicht!H794)+Datenblatt!$E$28,IF($C794=15,(Datenblatt!$B$29*Übersicht!H794^3)+(Datenblatt!$C$29*Übersicht!H794^2)+(Datenblatt!$D$29*Übersicht!H794)+Datenblatt!$E$29,IF($C794=16,(Datenblatt!$B$30*Übersicht!H794^3)+(Datenblatt!$C$30*Übersicht!H794^2)+(Datenblatt!$D$30*Übersicht!H794)+Datenblatt!$E$30,IF($C794=12,(Datenblatt!$B$31*Übersicht!H794^3)+(Datenblatt!$C$31*Übersicht!H794^2)+(Datenblatt!$D$31*Übersicht!H794)+Datenblatt!$E$31,IF($C794=11,(Datenblatt!$B$32*Übersicht!H794^3)+(Datenblatt!$C$32*Übersicht!H794^2)+(Datenblatt!$D$32*Übersicht!H794)+Datenblatt!$E$32,0))))))))))))))))))))))))</f>
        <v>0</v>
      </c>
      <c r="O794" s="2" t="e">
        <f t="shared" si="48"/>
        <v>#DIV/0!</v>
      </c>
      <c r="P794" s="2" t="e">
        <f t="shared" si="49"/>
        <v>#DIV/0!</v>
      </c>
      <c r="R794" s="2"/>
      <c r="S794" s="2">
        <f>Datenblatt!$I$10</f>
        <v>62.816491055091916</v>
      </c>
      <c r="T794" s="2">
        <f>Datenblatt!$I$18</f>
        <v>62.379148900450787</v>
      </c>
      <c r="U794" s="2">
        <f>Datenblatt!$I$26</f>
        <v>55.885385458572635</v>
      </c>
      <c r="V794" s="2">
        <f>Datenblatt!$I$34</f>
        <v>60.727085155488531</v>
      </c>
      <c r="W794" s="7" t="e">
        <f t="shared" si="50"/>
        <v>#DIV/0!</v>
      </c>
      <c r="Y794" s="2">
        <f>Datenblatt!$I$5</f>
        <v>73.48733784597421</v>
      </c>
      <c r="Z794">
        <f>Datenblatt!$I$13</f>
        <v>79.926562848016317</v>
      </c>
      <c r="AA794">
        <f>Datenblatt!$I$21</f>
        <v>79.953620531215734</v>
      </c>
      <c r="AB794">
        <f>Datenblatt!$I$29</f>
        <v>70.851454876954847</v>
      </c>
      <c r="AC794">
        <f>Datenblatt!$I$37</f>
        <v>75.813025407742586</v>
      </c>
      <c r="AD794" s="7" t="e">
        <f t="shared" si="51"/>
        <v>#DIV/0!</v>
      </c>
    </row>
    <row r="795" spans="10:30" ht="19" x14ac:dyDescent="0.25">
      <c r="J795" s="3" t="e">
        <f>IF(AND($C795=13,Datenblatt!M795&lt;Datenblatt!$R$3),0,IF(AND($C795=14,Datenblatt!M795&lt;Datenblatt!$R$4),0,IF(AND($C795=15,Datenblatt!M795&lt;Datenblatt!$R$5),0,IF(AND($C795=16,Datenblatt!M795&lt;Datenblatt!$R$6),0,IF(AND($C795=12,Datenblatt!M795&lt;Datenblatt!$R$7),0,IF(AND($C795=11,Datenblatt!M795&lt;Datenblatt!$R$8),0,IF(AND($C795=13,Datenblatt!M795&gt;Datenblatt!$Q$3),100,IF(AND($C795=14,Datenblatt!M795&gt;Datenblatt!$Q$4),100,IF(AND($C795=15,Datenblatt!M795&gt;Datenblatt!$Q$5),100,IF(AND($C795=16,Datenblatt!M795&gt;Datenblatt!$Q$6),100,IF(AND($C795=12,Datenblatt!M795&gt;Datenblatt!$Q$7),100,IF(AND($C795=11,Datenblatt!M795&gt;Datenblatt!$Q$8),100,IF(Übersicht!$C795=13,Datenblatt!$B$3*Datenblatt!M795^3+Datenblatt!$C$3*Datenblatt!M795^2+Datenblatt!$D$3*Datenblatt!M795+Datenblatt!$E$3,IF(Übersicht!$C795=14,Datenblatt!$B$4*Datenblatt!M795^3+Datenblatt!$C$4*Datenblatt!M795^2+Datenblatt!$D$4*Datenblatt!M795+Datenblatt!$E$4,IF(Übersicht!$C795=15,Datenblatt!$B$5*Datenblatt!M795^3+Datenblatt!$C$5*Datenblatt!M795^2+Datenblatt!$D$5*Datenblatt!M795+Datenblatt!$E$5,IF(Übersicht!$C795=16,Datenblatt!$B$6*Datenblatt!M795^3+Datenblatt!$C$6*Datenblatt!M795^2+Datenblatt!$D$6*Datenblatt!M795+Datenblatt!$E$6,IF(Übersicht!$C795=12,Datenblatt!$B$7*Datenblatt!M795^3+Datenblatt!$C$7*Datenblatt!M795^2+Datenblatt!$D$7*Datenblatt!M795+Datenblatt!$E$7,IF(Übersicht!$C795=11,Datenblatt!$B$8*Datenblatt!M795^3+Datenblatt!$C$8*Datenblatt!M795^2+Datenblatt!$D$8*Datenblatt!M795+Datenblatt!$E$8,0))))))))))))))))))</f>
        <v>#DIV/0!</v>
      </c>
      <c r="K795" t="e">
        <f>IF(AND(Übersicht!$C795=13,Datenblatt!N795&lt;Datenblatt!$T$3),0,IF(AND(Übersicht!$C795=14,Datenblatt!N795&lt;Datenblatt!$T$4),0,IF(AND(Übersicht!$C795=15,Datenblatt!N795&lt;Datenblatt!$T$5),0,IF(AND(Übersicht!$C795=16,Datenblatt!N795&lt;Datenblatt!$T$6),0,IF(AND(Übersicht!$C795=12,Datenblatt!N795&lt;Datenblatt!$T$7),0,IF(AND(Übersicht!$C795=11,Datenblatt!N795&lt;Datenblatt!$T$8),0,IF(AND($C795=13,Datenblatt!N795&gt;Datenblatt!$S$3),100,IF(AND($C795=14,Datenblatt!N795&gt;Datenblatt!$S$4),100,IF(AND($C795=15,Datenblatt!N795&gt;Datenblatt!$S$5),100,IF(AND($C795=16,Datenblatt!N795&gt;Datenblatt!$S$6),100,IF(AND($C795=12,Datenblatt!N795&gt;Datenblatt!$S$7),100,IF(AND($C795=11,Datenblatt!N795&gt;Datenblatt!$S$8),100,IF(Übersicht!$C795=13,Datenblatt!$B$11*Datenblatt!N795^3+Datenblatt!$C$11*Datenblatt!N795^2+Datenblatt!$D$11*Datenblatt!N795+Datenblatt!$E$11,IF(Übersicht!$C795=14,Datenblatt!$B$12*Datenblatt!N795^3+Datenblatt!$C$12*Datenblatt!N795^2+Datenblatt!$D$12*Datenblatt!N795+Datenblatt!$E$12,IF(Übersicht!$C795=15,Datenblatt!$B$13*Datenblatt!N795^3+Datenblatt!$C$13*Datenblatt!N795^2+Datenblatt!$D$13*Datenblatt!N795+Datenblatt!$E$13,IF(Übersicht!$C795=16,Datenblatt!$B$14*Datenblatt!N795^3+Datenblatt!$C$14*Datenblatt!N795^2+Datenblatt!$D$14*Datenblatt!N795+Datenblatt!$E$14,IF(Übersicht!$C795=12,Datenblatt!$B$15*Datenblatt!N795^3+Datenblatt!$C$15*Datenblatt!N795^2+Datenblatt!$D$15*Datenblatt!N795+Datenblatt!$E$15,IF(Übersicht!$C795=11,Datenblatt!$B$16*Datenblatt!N795^3+Datenblatt!$C$16*Datenblatt!N795^2+Datenblatt!$D$16*Datenblatt!N795+Datenblatt!$E$16,0))))))))))))))))))</f>
        <v>#DIV/0!</v>
      </c>
      <c r="L795">
        <f>IF(AND($C795=13,G795&lt;Datenblatt!$V$3),0,IF(AND($C795=14,G795&lt;Datenblatt!$V$4),0,IF(AND($C795=15,G795&lt;Datenblatt!$V$5),0,IF(AND($C795=16,G795&lt;Datenblatt!$V$6),0,IF(AND($C795=12,G795&lt;Datenblatt!$V$7),0,IF(AND($C795=11,G795&lt;Datenblatt!$V$8),0,IF(AND($C795=13,G795&gt;Datenblatt!$U$3),100,IF(AND($C795=14,G795&gt;Datenblatt!$U$4),100,IF(AND($C795=15,G795&gt;Datenblatt!$U$5),100,IF(AND($C795=16,G795&gt;Datenblatt!$U$6),100,IF(AND($C795=12,G795&gt;Datenblatt!$U$7),100,IF(AND($C795=11,G795&gt;Datenblatt!$U$8),100,IF($C795=13,(Datenblatt!$B$19*Übersicht!G795^3)+(Datenblatt!$C$19*Übersicht!G795^2)+(Datenblatt!$D$19*Übersicht!G795)+Datenblatt!$E$19,IF($C795=14,(Datenblatt!$B$20*Übersicht!G795^3)+(Datenblatt!$C$20*Übersicht!G795^2)+(Datenblatt!$D$20*Übersicht!G795)+Datenblatt!$E$20,IF($C795=15,(Datenblatt!$B$21*Übersicht!G795^3)+(Datenblatt!$C$21*Übersicht!G795^2)+(Datenblatt!$D$21*Übersicht!G795)+Datenblatt!$E$21,IF($C795=16,(Datenblatt!$B$22*Übersicht!G795^3)+(Datenblatt!$C$22*Übersicht!G795^2)+(Datenblatt!$D$22*Übersicht!G795)+Datenblatt!$E$22,IF($C795=12,(Datenblatt!$B$23*Übersicht!G795^3)+(Datenblatt!$C$23*Übersicht!G795^2)+(Datenblatt!$D$23*Übersicht!G795)+Datenblatt!$E$23,IF($C795=11,(Datenblatt!$B$24*Übersicht!G795^3)+(Datenblatt!$C$24*Übersicht!G795^2)+(Datenblatt!$D$24*Übersicht!G795)+Datenblatt!$E$24,0))))))))))))))))))</f>
        <v>0</v>
      </c>
      <c r="M795">
        <f>IF(AND(H795="",C795=11),Datenblatt!$I$26,IF(AND(H795="",C795=12),Datenblatt!$I$26,IF(AND(H795="",C795=16),Datenblatt!$I$27,IF(AND(H795="",C795=15),Datenblatt!$I$26,IF(AND(H795="",C795=14),Datenblatt!$I$26,IF(AND(H795="",C795=13),Datenblatt!$I$26,IF(AND($C795=13,H795&gt;Datenblatt!$X$3),0,IF(AND($C795=14,H795&gt;Datenblatt!$X$4),0,IF(AND($C795=15,H795&gt;Datenblatt!$X$5),0,IF(AND($C795=16,H795&gt;Datenblatt!$X$6),0,IF(AND($C795=12,H795&gt;Datenblatt!$X$7),0,IF(AND($C795=11,H795&gt;Datenblatt!$X$8),0,IF(AND($C795=13,H795&lt;Datenblatt!$W$3),100,IF(AND($C795=14,H795&lt;Datenblatt!$W$4),100,IF(AND($C795=15,H795&lt;Datenblatt!$W$5),100,IF(AND($C795=16,H795&lt;Datenblatt!$W$6),100,IF(AND($C795=12,H795&lt;Datenblatt!$W$7),100,IF(AND($C795=11,H795&lt;Datenblatt!$W$8),100,IF($C795=13,(Datenblatt!$B$27*Übersicht!H795^3)+(Datenblatt!$C$27*Übersicht!H795^2)+(Datenblatt!$D$27*Übersicht!H795)+Datenblatt!$E$27,IF($C795=14,(Datenblatt!$B$28*Übersicht!H795^3)+(Datenblatt!$C$28*Übersicht!H795^2)+(Datenblatt!$D$28*Übersicht!H795)+Datenblatt!$E$28,IF($C795=15,(Datenblatt!$B$29*Übersicht!H795^3)+(Datenblatt!$C$29*Übersicht!H795^2)+(Datenblatt!$D$29*Übersicht!H795)+Datenblatt!$E$29,IF($C795=16,(Datenblatt!$B$30*Übersicht!H795^3)+(Datenblatt!$C$30*Übersicht!H795^2)+(Datenblatt!$D$30*Übersicht!H795)+Datenblatt!$E$30,IF($C795=12,(Datenblatt!$B$31*Übersicht!H795^3)+(Datenblatt!$C$31*Übersicht!H795^2)+(Datenblatt!$D$31*Übersicht!H795)+Datenblatt!$E$31,IF($C795=11,(Datenblatt!$B$32*Übersicht!H795^3)+(Datenblatt!$C$32*Übersicht!H795^2)+(Datenblatt!$D$32*Übersicht!H795)+Datenblatt!$E$32,0))))))))))))))))))))))))</f>
        <v>0</v>
      </c>
      <c r="N795">
        <f>IF(AND(H795="",C795=11),Datenblatt!$I$29,IF(AND(H795="",C795=12),Datenblatt!$I$29,IF(AND(H795="",C795=16),Datenblatt!$I$29,IF(AND(H795="",C795=15),Datenblatt!$I$29,IF(AND(H795="",C795=14),Datenblatt!$I$29,IF(AND(H795="",C795=13),Datenblatt!$I$29,IF(AND($C795=13,H795&gt;Datenblatt!$X$3),0,IF(AND($C795=14,H795&gt;Datenblatt!$X$4),0,IF(AND($C795=15,H795&gt;Datenblatt!$X$5),0,IF(AND($C795=16,H795&gt;Datenblatt!$X$6),0,IF(AND($C795=12,H795&gt;Datenblatt!$X$7),0,IF(AND($C795=11,H795&gt;Datenblatt!$X$8),0,IF(AND($C795=13,H795&lt;Datenblatt!$W$3),100,IF(AND($C795=14,H795&lt;Datenblatt!$W$4),100,IF(AND($C795=15,H795&lt;Datenblatt!$W$5),100,IF(AND($C795=16,H795&lt;Datenblatt!$W$6),100,IF(AND($C795=12,H795&lt;Datenblatt!$W$7),100,IF(AND($C795=11,H795&lt;Datenblatt!$W$8),100,IF($C795=13,(Datenblatt!$B$27*Übersicht!H795^3)+(Datenblatt!$C$27*Übersicht!H795^2)+(Datenblatt!$D$27*Übersicht!H795)+Datenblatt!$E$27,IF($C795=14,(Datenblatt!$B$28*Übersicht!H795^3)+(Datenblatt!$C$28*Übersicht!H795^2)+(Datenblatt!$D$28*Übersicht!H795)+Datenblatt!$E$28,IF($C795=15,(Datenblatt!$B$29*Übersicht!H795^3)+(Datenblatt!$C$29*Übersicht!H795^2)+(Datenblatt!$D$29*Übersicht!H795)+Datenblatt!$E$29,IF($C795=16,(Datenblatt!$B$30*Übersicht!H795^3)+(Datenblatt!$C$30*Übersicht!H795^2)+(Datenblatt!$D$30*Übersicht!H795)+Datenblatt!$E$30,IF($C795=12,(Datenblatt!$B$31*Übersicht!H795^3)+(Datenblatt!$C$31*Übersicht!H795^2)+(Datenblatt!$D$31*Übersicht!H795)+Datenblatt!$E$31,IF($C795=11,(Datenblatt!$B$32*Übersicht!H795^3)+(Datenblatt!$C$32*Übersicht!H795^2)+(Datenblatt!$D$32*Übersicht!H795)+Datenblatt!$E$32,0))))))))))))))))))))))))</f>
        <v>0</v>
      </c>
      <c r="O795" s="2" t="e">
        <f t="shared" si="48"/>
        <v>#DIV/0!</v>
      </c>
      <c r="P795" s="2" t="e">
        <f t="shared" si="49"/>
        <v>#DIV/0!</v>
      </c>
      <c r="R795" s="2"/>
      <c r="S795" s="2">
        <f>Datenblatt!$I$10</f>
        <v>62.816491055091916</v>
      </c>
      <c r="T795" s="2">
        <f>Datenblatt!$I$18</f>
        <v>62.379148900450787</v>
      </c>
      <c r="U795" s="2">
        <f>Datenblatt!$I$26</f>
        <v>55.885385458572635</v>
      </c>
      <c r="V795" s="2">
        <f>Datenblatt!$I$34</f>
        <v>60.727085155488531</v>
      </c>
      <c r="W795" s="7" t="e">
        <f t="shared" si="50"/>
        <v>#DIV/0!</v>
      </c>
      <c r="Y795" s="2">
        <f>Datenblatt!$I$5</f>
        <v>73.48733784597421</v>
      </c>
      <c r="Z795">
        <f>Datenblatt!$I$13</f>
        <v>79.926562848016317</v>
      </c>
      <c r="AA795">
        <f>Datenblatt!$I$21</f>
        <v>79.953620531215734</v>
      </c>
      <c r="AB795">
        <f>Datenblatt!$I$29</f>
        <v>70.851454876954847</v>
      </c>
      <c r="AC795">
        <f>Datenblatt!$I$37</f>
        <v>75.813025407742586</v>
      </c>
      <c r="AD795" s="7" t="e">
        <f t="shared" si="51"/>
        <v>#DIV/0!</v>
      </c>
    </row>
    <row r="796" spans="10:30" ht="19" x14ac:dyDescent="0.25">
      <c r="J796" s="3" t="e">
        <f>IF(AND($C796=13,Datenblatt!M796&lt;Datenblatt!$R$3),0,IF(AND($C796=14,Datenblatt!M796&lt;Datenblatt!$R$4),0,IF(AND($C796=15,Datenblatt!M796&lt;Datenblatt!$R$5),0,IF(AND($C796=16,Datenblatt!M796&lt;Datenblatt!$R$6),0,IF(AND($C796=12,Datenblatt!M796&lt;Datenblatt!$R$7),0,IF(AND($C796=11,Datenblatt!M796&lt;Datenblatt!$R$8),0,IF(AND($C796=13,Datenblatt!M796&gt;Datenblatt!$Q$3),100,IF(AND($C796=14,Datenblatt!M796&gt;Datenblatt!$Q$4),100,IF(AND($C796=15,Datenblatt!M796&gt;Datenblatt!$Q$5),100,IF(AND($C796=16,Datenblatt!M796&gt;Datenblatt!$Q$6),100,IF(AND($C796=12,Datenblatt!M796&gt;Datenblatt!$Q$7),100,IF(AND($C796=11,Datenblatt!M796&gt;Datenblatt!$Q$8),100,IF(Übersicht!$C796=13,Datenblatt!$B$3*Datenblatt!M796^3+Datenblatt!$C$3*Datenblatt!M796^2+Datenblatt!$D$3*Datenblatt!M796+Datenblatt!$E$3,IF(Übersicht!$C796=14,Datenblatt!$B$4*Datenblatt!M796^3+Datenblatt!$C$4*Datenblatt!M796^2+Datenblatt!$D$4*Datenblatt!M796+Datenblatt!$E$4,IF(Übersicht!$C796=15,Datenblatt!$B$5*Datenblatt!M796^3+Datenblatt!$C$5*Datenblatt!M796^2+Datenblatt!$D$5*Datenblatt!M796+Datenblatt!$E$5,IF(Übersicht!$C796=16,Datenblatt!$B$6*Datenblatt!M796^3+Datenblatt!$C$6*Datenblatt!M796^2+Datenblatt!$D$6*Datenblatt!M796+Datenblatt!$E$6,IF(Übersicht!$C796=12,Datenblatt!$B$7*Datenblatt!M796^3+Datenblatt!$C$7*Datenblatt!M796^2+Datenblatt!$D$7*Datenblatt!M796+Datenblatt!$E$7,IF(Übersicht!$C796=11,Datenblatt!$B$8*Datenblatt!M796^3+Datenblatt!$C$8*Datenblatt!M796^2+Datenblatt!$D$8*Datenblatt!M796+Datenblatt!$E$8,0))))))))))))))))))</f>
        <v>#DIV/0!</v>
      </c>
      <c r="K796" t="e">
        <f>IF(AND(Übersicht!$C796=13,Datenblatt!N796&lt;Datenblatt!$T$3),0,IF(AND(Übersicht!$C796=14,Datenblatt!N796&lt;Datenblatt!$T$4),0,IF(AND(Übersicht!$C796=15,Datenblatt!N796&lt;Datenblatt!$T$5),0,IF(AND(Übersicht!$C796=16,Datenblatt!N796&lt;Datenblatt!$T$6),0,IF(AND(Übersicht!$C796=12,Datenblatt!N796&lt;Datenblatt!$T$7),0,IF(AND(Übersicht!$C796=11,Datenblatt!N796&lt;Datenblatt!$T$8),0,IF(AND($C796=13,Datenblatt!N796&gt;Datenblatt!$S$3),100,IF(AND($C796=14,Datenblatt!N796&gt;Datenblatt!$S$4),100,IF(AND($C796=15,Datenblatt!N796&gt;Datenblatt!$S$5),100,IF(AND($C796=16,Datenblatt!N796&gt;Datenblatt!$S$6),100,IF(AND($C796=12,Datenblatt!N796&gt;Datenblatt!$S$7),100,IF(AND($C796=11,Datenblatt!N796&gt;Datenblatt!$S$8),100,IF(Übersicht!$C796=13,Datenblatt!$B$11*Datenblatt!N796^3+Datenblatt!$C$11*Datenblatt!N796^2+Datenblatt!$D$11*Datenblatt!N796+Datenblatt!$E$11,IF(Übersicht!$C796=14,Datenblatt!$B$12*Datenblatt!N796^3+Datenblatt!$C$12*Datenblatt!N796^2+Datenblatt!$D$12*Datenblatt!N796+Datenblatt!$E$12,IF(Übersicht!$C796=15,Datenblatt!$B$13*Datenblatt!N796^3+Datenblatt!$C$13*Datenblatt!N796^2+Datenblatt!$D$13*Datenblatt!N796+Datenblatt!$E$13,IF(Übersicht!$C796=16,Datenblatt!$B$14*Datenblatt!N796^3+Datenblatt!$C$14*Datenblatt!N796^2+Datenblatt!$D$14*Datenblatt!N796+Datenblatt!$E$14,IF(Übersicht!$C796=12,Datenblatt!$B$15*Datenblatt!N796^3+Datenblatt!$C$15*Datenblatt!N796^2+Datenblatt!$D$15*Datenblatt!N796+Datenblatt!$E$15,IF(Übersicht!$C796=11,Datenblatt!$B$16*Datenblatt!N796^3+Datenblatt!$C$16*Datenblatt!N796^2+Datenblatt!$D$16*Datenblatt!N796+Datenblatt!$E$16,0))))))))))))))))))</f>
        <v>#DIV/0!</v>
      </c>
      <c r="L796">
        <f>IF(AND($C796=13,G796&lt;Datenblatt!$V$3),0,IF(AND($C796=14,G796&lt;Datenblatt!$V$4),0,IF(AND($C796=15,G796&lt;Datenblatt!$V$5),0,IF(AND($C796=16,G796&lt;Datenblatt!$V$6),0,IF(AND($C796=12,G796&lt;Datenblatt!$V$7),0,IF(AND($C796=11,G796&lt;Datenblatt!$V$8),0,IF(AND($C796=13,G796&gt;Datenblatt!$U$3),100,IF(AND($C796=14,G796&gt;Datenblatt!$U$4),100,IF(AND($C796=15,G796&gt;Datenblatt!$U$5),100,IF(AND($C796=16,G796&gt;Datenblatt!$U$6),100,IF(AND($C796=12,G796&gt;Datenblatt!$U$7),100,IF(AND($C796=11,G796&gt;Datenblatt!$U$8),100,IF($C796=13,(Datenblatt!$B$19*Übersicht!G796^3)+(Datenblatt!$C$19*Übersicht!G796^2)+(Datenblatt!$D$19*Übersicht!G796)+Datenblatt!$E$19,IF($C796=14,(Datenblatt!$B$20*Übersicht!G796^3)+(Datenblatt!$C$20*Übersicht!G796^2)+(Datenblatt!$D$20*Übersicht!G796)+Datenblatt!$E$20,IF($C796=15,(Datenblatt!$B$21*Übersicht!G796^3)+(Datenblatt!$C$21*Übersicht!G796^2)+(Datenblatt!$D$21*Übersicht!G796)+Datenblatt!$E$21,IF($C796=16,(Datenblatt!$B$22*Übersicht!G796^3)+(Datenblatt!$C$22*Übersicht!G796^2)+(Datenblatt!$D$22*Übersicht!G796)+Datenblatt!$E$22,IF($C796=12,(Datenblatt!$B$23*Übersicht!G796^3)+(Datenblatt!$C$23*Übersicht!G796^2)+(Datenblatt!$D$23*Übersicht!G796)+Datenblatt!$E$23,IF($C796=11,(Datenblatt!$B$24*Übersicht!G796^3)+(Datenblatt!$C$24*Übersicht!G796^2)+(Datenblatt!$D$24*Übersicht!G796)+Datenblatt!$E$24,0))))))))))))))))))</f>
        <v>0</v>
      </c>
      <c r="M796">
        <f>IF(AND(H796="",C796=11),Datenblatt!$I$26,IF(AND(H796="",C796=12),Datenblatt!$I$26,IF(AND(H796="",C796=16),Datenblatt!$I$27,IF(AND(H796="",C796=15),Datenblatt!$I$26,IF(AND(H796="",C796=14),Datenblatt!$I$26,IF(AND(H796="",C796=13),Datenblatt!$I$26,IF(AND($C796=13,H796&gt;Datenblatt!$X$3),0,IF(AND($C796=14,H796&gt;Datenblatt!$X$4),0,IF(AND($C796=15,H796&gt;Datenblatt!$X$5),0,IF(AND($C796=16,H796&gt;Datenblatt!$X$6),0,IF(AND($C796=12,H796&gt;Datenblatt!$X$7),0,IF(AND($C796=11,H796&gt;Datenblatt!$X$8),0,IF(AND($C796=13,H796&lt;Datenblatt!$W$3),100,IF(AND($C796=14,H796&lt;Datenblatt!$W$4),100,IF(AND($C796=15,H796&lt;Datenblatt!$W$5),100,IF(AND($C796=16,H796&lt;Datenblatt!$W$6),100,IF(AND($C796=12,H796&lt;Datenblatt!$W$7),100,IF(AND($C796=11,H796&lt;Datenblatt!$W$8),100,IF($C796=13,(Datenblatt!$B$27*Übersicht!H796^3)+(Datenblatt!$C$27*Übersicht!H796^2)+(Datenblatt!$D$27*Übersicht!H796)+Datenblatt!$E$27,IF($C796=14,(Datenblatt!$B$28*Übersicht!H796^3)+(Datenblatt!$C$28*Übersicht!H796^2)+(Datenblatt!$D$28*Übersicht!H796)+Datenblatt!$E$28,IF($C796=15,(Datenblatt!$B$29*Übersicht!H796^3)+(Datenblatt!$C$29*Übersicht!H796^2)+(Datenblatt!$D$29*Übersicht!H796)+Datenblatt!$E$29,IF($C796=16,(Datenblatt!$B$30*Übersicht!H796^3)+(Datenblatt!$C$30*Übersicht!H796^2)+(Datenblatt!$D$30*Übersicht!H796)+Datenblatt!$E$30,IF($C796=12,(Datenblatt!$B$31*Übersicht!H796^3)+(Datenblatt!$C$31*Übersicht!H796^2)+(Datenblatt!$D$31*Übersicht!H796)+Datenblatt!$E$31,IF($C796=11,(Datenblatt!$B$32*Übersicht!H796^3)+(Datenblatt!$C$32*Übersicht!H796^2)+(Datenblatt!$D$32*Übersicht!H796)+Datenblatt!$E$32,0))))))))))))))))))))))))</f>
        <v>0</v>
      </c>
      <c r="N796">
        <f>IF(AND(H796="",C796=11),Datenblatt!$I$29,IF(AND(H796="",C796=12),Datenblatt!$I$29,IF(AND(H796="",C796=16),Datenblatt!$I$29,IF(AND(H796="",C796=15),Datenblatt!$I$29,IF(AND(H796="",C796=14),Datenblatt!$I$29,IF(AND(H796="",C796=13),Datenblatt!$I$29,IF(AND($C796=13,H796&gt;Datenblatt!$X$3),0,IF(AND($C796=14,H796&gt;Datenblatt!$X$4),0,IF(AND($C796=15,H796&gt;Datenblatt!$X$5),0,IF(AND($C796=16,H796&gt;Datenblatt!$X$6),0,IF(AND($C796=12,H796&gt;Datenblatt!$X$7),0,IF(AND($C796=11,H796&gt;Datenblatt!$X$8),0,IF(AND($C796=13,H796&lt;Datenblatt!$W$3),100,IF(AND($C796=14,H796&lt;Datenblatt!$W$4),100,IF(AND($C796=15,H796&lt;Datenblatt!$W$5),100,IF(AND($C796=16,H796&lt;Datenblatt!$W$6),100,IF(AND($C796=12,H796&lt;Datenblatt!$W$7),100,IF(AND($C796=11,H796&lt;Datenblatt!$W$8),100,IF($C796=13,(Datenblatt!$B$27*Übersicht!H796^3)+(Datenblatt!$C$27*Übersicht!H796^2)+(Datenblatt!$D$27*Übersicht!H796)+Datenblatt!$E$27,IF($C796=14,(Datenblatt!$B$28*Übersicht!H796^3)+(Datenblatt!$C$28*Übersicht!H796^2)+(Datenblatt!$D$28*Übersicht!H796)+Datenblatt!$E$28,IF($C796=15,(Datenblatt!$B$29*Übersicht!H796^3)+(Datenblatt!$C$29*Übersicht!H796^2)+(Datenblatt!$D$29*Übersicht!H796)+Datenblatt!$E$29,IF($C796=16,(Datenblatt!$B$30*Übersicht!H796^3)+(Datenblatt!$C$30*Übersicht!H796^2)+(Datenblatt!$D$30*Übersicht!H796)+Datenblatt!$E$30,IF($C796=12,(Datenblatt!$B$31*Übersicht!H796^3)+(Datenblatt!$C$31*Übersicht!H796^2)+(Datenblatt!$D$31*Übersicht!H796)+Datenblatt!$E$31,IF($C796=11,(Datenblatt!$B$32*Übersicht!H796^3)+(Datenblatt!$C$32*Übersicht!H796^2)+(Datenblatt!$D$32*Übersicht!H796)+Datenblatt!$E$32,0))))))))))))))))))))))))</f>
        <v>0</v>
      </c>
      <c r="O796" s="2" t="e">
        <f t="shared" si="48"/>
        <v>#DIV/0!</v>
      </c>
      <c r="P796" s="2" t="e">
        <f t="shared" si="49"/>
        <v>#DIV/0!</v>
      </c>
      <c r="R796" s="2"/>
      <c r="S796" s="2">
        <f>Datenblatt!$I$10</f>
        <v>62.816491055091916</v>
      </c>
      <c r="T796" s="2">
        <f>Datenblatt!$I$18</f>
        <v>62.379148900450787</v>
      </c>
      <c r="U796" s="2">
        <f>Datenblatt!$I$26</f>
        <v>55.885385458572635</v>
      </c>
      <c r="V796" s="2">
        <f>Datenblatt!$I$34</f>
        <v>60.727085155488531</v>
      </c>
      <c r="W796" s="7" t="e">
        <f t="shared" si="50"/>
        <v>#DIV/0!</v>
      </c>
      <c r="Y796" s="2">
        <f>Datenblatt!$I$5</f>
        <v>73.48733784597421</v>
      </c>
      <c r="Z796">
        <f>Datenblatt!$I$13</f>
        <v>79.926562848016317</v>
      </c>
      <c r="AA796">
        <f>Datenblatt!$I$21</f>
        <v>79.953620531215734</v>
      </c>
      <c r="AB796">
        <f>Datenblatt!$I$29</f>
        <v>70.851454876954847</v>
      </c>
      <c r="AC796">
        <f>Datenblatt!$I$37</f>
        <v>75.813025407742586</v>
      </c>
      <c r="AD796" s="7" t="e">
        <f t="shared" si="51"/>
        <v>#DIV/0!</v>
      </c>
    </row>
    <row r="797" spans="10:30" ht="19" x14ac:dyDescent="0.25">
      <c r="J797" s="3" t="e">
        <f>IF(AND($C797=13,Datenblatt!M797&lt;Datenblatt!$R$3),0,IF(AND($C797=14,Datenblatt!M797&lt;Datenblatt!$R$4),0,IF(AND($C797=15,Datenblatt!M797&lt;Datenblatt!$R$5),0,IF(AND($C797=16,Datenblatt!M797&lt;Datenblatt!$R$6),0,IF(AND($C797=12,Datenblatt!M797&lt;Datenblatt!$R$7),0,IF(AND($C797=11,Datenblatt!M797&lt;Datenblatt!$R$8),0,IF(AND($C797=13,Datenblatt!M797&gt;Datenblatt!$Q$3),100,IF(AND($C797=14,Datenblatt!M797&gt;Datenblatt!$Q$4),100,IF(AND($C797=15,Datenblatt!M797&gt;Datenblatt!$Q$5),100,IF(AND($C797=16,Datenblatt!M797&gt;Datenblatt!$Q$6),100,IF(AND($C797=12,Datenblatt!M797&gt;Datenblatt!$Q$7),100,IF(AND($C797=11,Datenblatt!M797&gt;Datenblatt!$Q$8),100,IF(Übersicht!$C797=13,Datenblatt!$B$3*Datenblatt!M797^3+Datenblatt!$C$3*Datenblatt!M797^2+Datenblatt!$D$3*Datenblatt!M797+Datenblatt!$E$3,IF(Übersicht!$C797=14,Datenblatt!$B$4*Datenblatt!M797^3+Datenblatt!$C$4*Datenblatt!M797^2+Datenblatt!$D$4*Datenblatt!M797+Datenblatt!$E$4,IF(Übersicht!$C797=15,Datenblatt!$B$5*Datenblatt!M797^3+Datenblatt!$C$5*Datenblatt!M797^2+Datenblatt!$D$5*Datenblatt!M797+Datenblatt!$E$5,IF(Übersicht!$C797=16,Datenblatt!$B$6*Datenblatt!M797^3+Datenblatt!$C$6*Datenblatt!M797^2+Datenblatt!$D$6*Datenblatt!M797+Datenblatt!$E$6,IF(Übersicht!$C797=12,Datenblatt!$B$7*Datenblatt!M797^3+Datenblatt!$C$7*Datenblatt!M797^2+Datenblatt!$D$7*Datenblatt!M797+Datenblatt!$E$7,IF(Übersicht!$C797=11,Datenblatt!$B$8*Datenblatt!M797^3+Datenblatt!$C$8*Datenblatt!M797^2+Datenblatt!$D$8*Datenblatt!M797+Datenblatt!$E$8,0))))))))))))))))))</f>
        <v>#DIV/0!</v>
      </c>
      <c r="K797" t="e">
        <f>IF(AND(Übersicht!$C797=13,Datenblatt!N797&lt;Datenblatt!$T$3),0,IF(AND(Übersicht!$C797=14,Datenblatt!N797&lt;Datenblatt!$T$4),0,IF(AND(Übersicht!$C797=15,Datenblatt!N797&lt;Datenblatt!$T$5),0,IF(AND(Übersicht!$C797=16,Datenblatt!N797&lt;Datenblatt!$T$6),0,IF(AND(Übersicht!$C797=12,Datenblatt!N797&lt;Datenblatt!$T$7),0,IF(AND(Übersicht!$C797=11,Datenblatt!N797&lt;Datenblatt!$T$8),0,IF(AND($C797=13,Datenblatt!N797&gt;Datenblatt!$S$3),100,IF(AND($C797=14,Datenblatt!N797&gt;Datenblatt!$S$4),100,IF(AND($C797=15,Datenblatt!N797&gt;Datenblatt!$S$5),100,IF(AND($C797=16,Datenblatt!N797&gt;Datenblatt!$S$6),100,IF(AND($C797=12,Datenblatt!N797&gt;Datenblatt!$S$7),100,IF(AND($C797=11,Datenblatt!N797&gt;Datenblatt!$S$8),100,IF(Übersicht!$C797=13,Datenblatt!$B$11*Datenblatt!N797^3+Datenblatt!$C$11*Datenblatt!N797^2+Datenblatt!$D$11*Datenblatt!N797+Datenblatt!$E$11,IF(Übersicht!$C797=14,Datenblatt!$B$12*Datenblatt!N797^3+Datenblatt!$C$12*Datenblatt!N797^2+Datenblatt!$D$12*Datenblatt!N797+Datenblatt!$E$12,IF(Übersicht!$C797=15,Datenblatt!$B$13*Datenblatt!N797^3+Datenblatt!$C$13*Datenblatt!N797^2+Datenblatt!$D$13*Datenblatt!N797+Datenblatt!$E$13,IF(Übersicht!$C797=16,Datenblatt!$B$14*Datenblatt!N797^3+Datenblatt!$C$14*Datenblatt!N797^2+Datenblatt!$D$14*Datenblatt!N797+Datenblatt!$E$14,IF(Übersicht!$C797=12,Datenblatt!$B$15*Datenblatt!N797^3+Datenblatt!$C$15*Datenblatt!N797^2+Datenblatt!$D$15*Datenblatt!N797+Datenblatt!$E$15,IF(Übersicht!$C797=11,Datenblatt!$B$16*Datenblatt!N797^3+Datenblatt!$C$16*Datenblatt!N797^2+Datenblatt!$D$16*Datenblatt!N797+Datenblatt!$E$16,0))))))))))))))))))</f>
        <v>#DIV/0!</v>
      </c>
      <c r="L797">
        <f>IF(AND($C797=13,G797&lt;Datenblatt!$V$3),0,IF(AND($C797=14,G797&lt;Datenblatt!$V$4),0,IF(AND($C797=15,G797&lt;Datenblatt!$V$5),0,IF(AND($C797=16,G797&lt;Datenblatt!$V$6),0,IF(AND($C797=12,G797&lt;Datenblatt!$V$7),0,IF(AND($C797=11,G797&lt;Datenblatt!$V$8),0,IF(AND($C797=13,G797&gt;Datenblatt!$U$3),100,IF(AND($C797=14,G797&gt;Datenblatt!$U$4),100,IF(AND($C797=15,G797&gt;Datenblatt!$U$5),100,IF(AND($C797=16,G797&gt;Datenblatt!$U$6),100,IF(AND($C797=12,G797&gt;Datenblatt!$U$7),100,IF(AND($C797=11,G797&gt;Datenblatt!$U$8),100,IF($C797=13,(Datenblatt!$B$19*Übersicht!G797^3)+(Datenblatt!$C$19*Übersicht!G797^2)+(Datenblatt!$D$19*Übersicht!G797)+Datenblatt!$E$19,IF($C797=14,(Datenblatt!$B$20*Übersicht!G797^3)+(Datenblatt!$C$20*Übersicht!G797^2)+(Datenblatt!$D$20*Übersicht!G797)+Datenblatt!$E$20,IF($C797=15,(Datenblatt!$B$21*Übersicht!G797^3)+(Datenblatt!$C$21*Übersicht!G797^2)+(Datenblatt!$D$21*Übersicht!G797)+Datenblatt!$E$21,IF($C797=16,(Datenblatt!$B$22*Übersicht!G797^3)+(Datenblatt!$C$22*Übersicht!G797^2)+(Datenblatt!$D$22*Übersicht!G797)+Datenblatt!$E$22,IF($C797=12,(Datenblatt!$B$23*Übersicht!G797^3)+(Datenblatt!$C$23*Übersicht!G797^2)+(Datenblatt!$D$23*Übersicht!G797)+Datenblatt!$E$23,IF($C797=11,(Datenblatt!$B$24*Übersicht!G797^3)+(Datenblatt!$C$24*Übersicht!G797^2)+(Datenblatt!$D$24*Übersicht!G797)+Datenblatt!$E$24,0))))))))))))))))))</f>
        <v>0</v>
      </c>
      <c r="M797">
        <f>IF(AND(H797="",C797=11),Datenblatt!$I$26,IF(AND(H797="",C797=12),Datenblatt!$I$26,IF(AND(H797="",C797=16),Datenblatt!$I$27,IF(AND(H797="",C797=15),Datenblatt!$I$26,IF(AND(H797="",C797=14),Datenblatt!$I$26,IF(AND(H797="",C797=13),Datenblatt!$I$26,IF(AND($C797=13,H797&gt;Datenblatt!$X$3),0,IF(AND($C797=14,H797&gt;Datenblatt!$X$4),0,IF(AND($C797=15,H797&gt;Datenblatt!$X$5),0,IF(AND($C797=16,H797&gt;Datenblatt!$X$6),0,IF(AND($C797=12,H797&gt;Datenblatt!$X$7),0,IF(AND($C797=11,H797&gt;Datenblatt!$X$8),0,IF(AND($C797=13,H797&lt;Datenblatt!$W$3),100,IF(AND($C797=14,H797&lt;Datenblatt!$W$4),100,IF(AND($C797=15,H797&lt;Datenblatt!$W$5),100,IF(AND($C797=16,H797&lt;Datenblatt!$W$6),100,IF(AND($C797=12,H797&lt;Datenblatt!$W$7),100,IF(AND($C797=11,H797&lt;Datenblatt!$W$8),100,IF($C797=13,(Datenblatt!$B$27*Übersicht!H797^3)+(Datenblatt!$C$27*Übersicht!H797^2)+(Datenblatt!$D$27*Übersicht!H797)+Datenblatt!$E$27,IF($C797=14,(Datenblatt!$B$28*Übersicht!H797^3)+(Datenblatt!$C$28*Übersicht!H797^2)+(Datenblatt!$D$28*Übersicht!H797)+Datenblatt!$E$28,IF($C797=15,(Datenblatt!$B$29*Übersicht!H797^3)+(Datenblatt!$C$29*Übersicht!H797^2)+(Datenblatt!$D$29*Übersicht!H797)+Datenblatt!$E$29,IF($C797=16,(Datenblatt!$B$30*Übersicht!H797^3)+(Datenblatt!$C$30*Übersicht!H797^2)+(Datenblatt!$D$30*Übersicht!H797)+Datenblatt!$E$30,IF($C797=12,(Datenblatt!$B$31*Übersicht!H797^3)+(Datenblatt!$C$31*Übersicht!H797^2)+(Datenblatt!$D$31*Übersicht!H797)+Datenblatt!$E$31,IF($C797=11,(Datenblatt!$B$32*Übersicht!H797^3)+(Datenblatt!$C$32*Übersicht!H797^2)+(Datenblatt!$D$32*Übersicht!H797)+Datenblatt!$E$32,0))))))))))))))))))))))))</f>
        <v>0</v>
      </c>
      <c r="N797">
        <f>IF(AND(H797="",C797=11),Datenblatt!$I$29,IF(AND(H797="",C797=12),Datenblatt!$I$29,IF(AND(H797="",C797=16),Datenblatt!$I$29,IF(AND(H797="",C797=15),Datenblatt!$I$29,IF(AND(H797="",C797=14),Datenblatt!$I$29,IF(AND(H797="",C797=13),Datenblatt!$I$29,IF(AND($C797=13,H797&gt;Datenblatt!$X$3),0,IF(AND($C797=14,H797&gt;Datenblatt!$X$4),0,IF(AND($C797=15,H797&gt;Datenblatt!$X$5),0,IF(AND($C797=16,H797&gt;Datenblatt!$X$6),0,IF(AND($C797=12,H797&gt;Datenblatt!$X$7),0,IF(AND($C797=11,H797&gt;Datenblatt!$X$8),0,IF(AND($C797=13,H797&lt;Datenblatt!$W$3),100,IF(AND($C797=14,H797&lt;Datenblatt!$W$4),100,IF(AND($C797=15,H797&lt;Datenblatt!$W$5),100,IF(AND($C797=16,H797&lt;Datenblatt!$W$6),100,IF(AND($C797=12,H797&lt;Datenblatt!$W$7),100,IF(AND($C797=11,H797&lt;Datenblatt!$W$8),100,IF($C797=13,(Datenblatt!$B$27*Übersicht!H797^3)+(Datenblatt!$C$27*Übersicht!H797^2)+(Datenblatt!$D$27*Übersicht!H797)+Datenblatt!$E$27,IF($C797=14,(Datenblatt!$B$28*Übersicht!H797^3)+(Datenblatt!$C$28*Übersicht!H797^2)+(Datenblatt!$D$28*Übersicht!H797)+Datenblatt!$E$28,IF($C797=15,(Datenblatt!$B$29*Übersicht!H797^3)+(Datenblatt!$C$29*Übersicht!H797^2)+(Datenblatt!$D$29*Übersicht!H797)+Datenblatt!$E$29,IF($C797=16,(Datenblatt!$B$30*Übersicht!H797^3)+(Datenblatt!$C$30*Übersicht!H797^2)+(Datenblatt!$D$30*Übersicht!H797)+Datenblatt!$E$30,IF($C797=12,(Datenblatt!$B$31*Übersicht!H797^3)+(Datenblatt!$C$31*Übersicht!H797^2)+(Datenblatt!$D$31*Übersicht!H797)+Datenblatt!$E$31,IF($C797=11,(Datenblatt!$B$32*Übersicht!H797^3)+(Datenblatt!$C$32*Übersicht!H797^2)+(Datenblatt!$D$32*Übersicht!H797)+Datenblatt!$E$32,0))))))))))))))))))))))))</f>
        <v>0</v>
      </c>
      <c r="O797" s="2" t="e">
        <f t="shared" si="48"/>
        <v>#DIV/0!</v>
      </c>
      <c r="P797" s="2" t="e">
        <f t="shared" si="49"/>
        <v>#DIV/0!</v>
      </c>
      <c r="R797" s="2"/>
      <c r="S797" s="2">
        <f>Datenblatt!$I$10</f>
        <v>62.816491055091916</v>
      </c>
      <c r="T797" s="2">
        <f>Datenblatt!$I$18</f>
        <v>62.379148900450787</v>
      </c>
      <c r="U797" s="2">
        <f>Datenblatt!$I$26</f>
        <v>55.885385458572635</v>
      </c>
      <c r="V797" s="2">
        <f>Datenblatt!$I$34</f>
        <v>60.727085155488531</v>
      </c>
      <c r="W797" s="7" t="e">
        <f t="shared" si="50"/>
        <v>#DIV/0!</v>
      </c>
      <c r="Y797" s="2">
        <f>Datenblatt!$I$5</f>
        <v>73.48733784597421</v>
      </c>
      <c r="Z797">
        <f>Datenblatt!$I$13</f>
        <v>79.926562848016317</v>
      </c>
      <c r="AA797">
        <f>Datenblatt!$I$21</f>
        <v>79.953620531215734</v>
      </c>
      <c r="AB797">
        <f>Datenblatt!$I$29</f>
        <v>70.851454876954847</v>
      </c>
      <c r="AC797">
        <f>Datenblatt!$I$37</f>
        <v>75.813025407742586</v>
      </c>
      <c r="AD797" s="7" t="e">
        <f t="shared" si="51"/>
        <v>#DIV/0!</v>
      </c>
    </row>
    <row r="798" spans="10:30" ht="19" x14ac:dyDescent="0.25">
      <c r="J798" s="3" t="e">
        <f>IF(AND($C798=13,Datenblatt!M798&lt;Datenblatt!$R$3),0,IF(AND($C798=14,Datenblatt!M798&lt;Datenblatt!$R$4),0,IF(AND($C798=15,Datenblatt!M798&lt;Datenblatt!$R$5),0,IF(AND($C798=16,Datenblatt!M798&lt;Datenblatt!$R$6),0,IF(AND($C798=12,Datenblatt!M798&lt;Datenblatt!$R$7),0,IF(AND($C798=11,Datenblatt!M798&lt;Datenblatt!$R$8),0,IF(AND($C798=13,Datenblatt!M798&gt;Datenblatt!$Q$3),100,IF(AND($C798=14,Datenblatt!M798&gt;Datenblatt!$Q$4),100,IF(AND($C798=15,Datenblatt!M798&gt;Datenblatt!$Q$5),100,IF(AND($C798=16,Datenblatt!M798&gt;Datenblatt!$Q$6),100,IF(AND($C798=12,Datenblatt!M798&gt;Datenblatt!$Q$7),100,IF(AND($C798=11,Datenblatt!M798&gt;Datenblatt!$Q$8),100,IF(Übersicht!$C798=13,Datenblatt!$B$3*Datenblatt!M798^3+Datenblatt!$C$3*Datenblatt!M798^2+Datenblatt!$D$3*Datenblatt!M798+Datenblatt!$E$3,IF(Übersicht!$C798=14,Datenblatt!$B$4*Datenblatt!M798^3+Datenblatt!$C$4*Datenblatt!M798^2+Datenblatt!$D$4*Datenblatt!M798+Datenblatt!$E$4,IF(Übersicht!$C798=15,Datenblatt!$B$5*Datenblatt!M798^3+Datenblatt!$C$5*Datenblatt!M798^2+Datenblatt!$D$5*Datenblatt!M798+Datenblatt!$E$5,IF(Übersicht!$C798=16,Datenblatt!$B$6*Datenblatt!M798^3+Datenblatt!$C$6*Datenblatt!M798^2+Datenblatt!$D$6*Datenblatt!M798+Datenblatt!$E$6,IF(Übersicht!$C798=12,Datenblatt!$B$7*Datenblatt!M798^3+Datenblatt!$C$7*Datenblatt!M798^2+Datenblatt!$D$7*Datenblatt!M798+Datenblatt!$E$7,IF(Übersicht!$C798=11,Datenblatt!$B$8*Datenblatt!M798^3+Datenblatt!$C$8*Datenblatt!M798^2+Datenblatt!$D$8*Datenblatt!M798+Datenblatt!$E$8,0))))))))))))))))))</f>
        <v>#DIV/0!</v>
      </c>
      <c r="K798" t="e">
        <f>IF(AND(Übersicht!$C798=13,Datenblatt!N798&lt;Datenblatt!$T$3),0,IF(AND(Übersicht!$C798=14,Datenblatt!N798&lt;Datenblatt!$T$4),0,IF(AND(Übersicht!$C798=15,Datenblatt!N798&lt;Datenblatt!$T$5),0,IF(AND(Übersicht!$C798=16,Datenblatt!N798&lt;Datenblatt!$T$6),0,IF(AND(Übersicht!$C798=12,Datenblatt!N798&lt;Datenblatt!$T$7),0,IF(AND(Übersicht!$C798=11,Datenblatt!N798&lt;Datenblatt!$T$8),0,IF(AND($C798=13,Datenblatt!N798&gt;Datenblatt!$S$3),100,IF(AND($C798=14,Datenblatt!N798&gt;Datenblatt!$S$4),100,IF(AND($C798=15,Datenblatt!N798&gt;Datenblatt!$S$5),100,IF(AND($C798=16,Datenblatt!N798&gt;Datenblatt!$S$6),100,IF(AND($C798=12,Datenblatt!N798&gt;Datenblatt!$S$7),100,IF(AND($C798=11,Datenblatt!N798&gt;Datenblatt!$S$8),100,IF(Übersicht!$C798=13,Datenblatt!$B$11*Datenblatt!N798^3+Datenblatt!$C$11*Datenblatt!N798^2+Datenblatt!$D$11*Datenblatt!N798+Datenblatt!$E$11,IF(Übersicht!$C798=14,Datenblatt!$B$12*Datenblatt!N798^3+Datenblatt!$C$12*Datenblatt!N798^2+Datenblatt!$D$12*Datenblatt!N798+Datenblatt!$E$12,IF(Übersicht!$C798=15,Datenblatt!$B$13*Datenblatt!N798^3+Datenblatt!$C$13*Datenblatt!N798^2+Datenblatt!$D$13*Datenblatt!N798+Datenblatt!$E$13,IF(Übersicht!$C798=16,Datenblatt!$B$14*Datenblatt!N798^3+Datenblatt!$C$14*Datenblatt!N798^2+Datenblatt!$D$14*Datenblatt!N798+Datenblatt!$E$14,IF(Übersicht!$C798=12,Datenblatt!$B$15*Datenblatt!N798^3+Datenblatt!$C$15*Datenblatt!N798^2+Datenblatt!$D$15*Datenblatt!N798+Datenblatt!$E$15,IF(Übersicht!$C798=11,Datenblatt!$B$16*Datenblatt!N798^3+Datenblatt!$C$16*Datenblatt!N798^2+Datenblatt!$D$16*Datenblatt!N798+Datenblatt!$E$16,0))))))))))))))))))</f>
        <v>#DIV/0!</v>
      </c>
      <c r="L798">
        <f>IF(AND($C798=13,G798&lt;Datenblatt!$V$3),0,IF(AND($C798=14,G798&lt;Datenblatt!$V$4),0,IF(AND($C798=15,G798&lt;Datenblatt!$V$5),0,IF(AND($C798=16,G798&lt;Datenblatt!$V$6),0,IF(AND($C798=12,G798&lt;Datenblatt!$V$7),0,IF(AND($C798=11,G798&lt;Datenblatt!$V$8),0,IF(AND($C798=13,G798&gt;Datenblatt!$U$3),100,IF(AND($C798=14,G798&gt;Datenblatt!$U$4),100,IF(AND($C798=15,G798&gt;Datenblatt!$U$5),100,IF(AND($C798=16,G798&gt;Datenblatt!$U$6),100,IF(AND($C798=12,G798&gt;Datenblatt!$U$7),100,IF(AND($C798=11,G798&gt;Datenblatt!$U$8),100,IF($C798=13,(Datenblatt!$B$19*Übersicht!G798^3)+(Datenblatt!$C$19*Übersicht!G798^2)+(Datenblatt!$D$19*Übersicht!G798)+Datenblatt!$E$19,IF($C798=14,(Datenblatt!$B$20*Übersicht!G798^3)+(Datenblatt!$C$20*Übersicht!G798^2)+(Datenblatt!$D$20*Übersicht!G798)+Datenblatt!$E$20,IF($C798=15,(Datenblatt!$B$21*Übersicht!G798^3)+(Datenblatt!$C$21*Übersicht!G798^2)+(Datenblatt!$D$21*Übersicht!G798)+Datenblatt!$E$21,IF($C798=16,(Datenblatt!$B$22*Übersicht!G798^3)+(Datenblatt!$C$22*Übersicht!G798^2)+(Datenblatt!$D$22*Übersicht!G798)+Datenblatt!$E$22,IF($C798=12,(Datenblatt!$B$23*Übersicht!G798^3)+(Datenblatt!$C$23*Übersicht!G798^2)+(Datenblatt!$D$23*Übersicht!G798)+Datenblatt!$E$23,IF($C798=11,(Datenblatt!$B$24*Übersicht!G798^3)+(Datenblatt!$C$24*Übersicht!G798^2)+(Datenblatt!$D$24*Übersicht!G798)+Datenblatt!$E$24,0))))))))))))))))))</f>
        <v>0</v>
      </c>
      <c r="M798">
        <f>IF(AND(H798="",C798=11),Datenblatt!$I$26,IF(AND(H798="",C798=12),Datenblatt!$I$26,IF(AND(H798="",C798=16),Datenblatt!$I$27,IF(AND(H798="",C798=15),Datenblatt!$I$26,IF(AND(H798="",C798=14),Datenblatt!$I$26,IF(AND(H798="",C798=13),Datenblatt!$I$26,IF(AND($C798=13,H798&gt;Datenblatt!$X$3),0,IF(AND($C798=14,H798&gt;Datenblatt!$X$4),0,IF(AND($C798=15,H798&gt;Datenblatt!$X$5),0,IF(AND($C798=16,H798&gt;Datenblatt!$X$6),0,IF(AND($C798=12,H798&gt;Datenblatt!$X$7),0,IF(AND($C798=11,H798&gt;Datenblatt!$X$8),0,IF(AND($C798=13,H798&lt;Datenblatt!$W$3),100,IF(AND($C798=14,H798&lt;Datenblatt!$W$4),100,IF(AND($C798=15,H798&lt;Datenblatt!$W$5),100,IF(AND($C798=16,H798&lt;Datenblatt!$W$6),100,IF(AND($C798=12,H798&lt;Datenblatt!$W$7),100,IF(AND($C798=11,H798&lt;Datenblatt!$W$8),100,IF($C798=13,(Datenblatt!$B$27*Übersicht!H798^3)+(Datenblatt!$C$27*Übersicht!H798^2)+(Datenblatt!$D$27*Übersicht!H798)+Datenblatt!$E$27,IF($C798=14,(Datenblatt!$B$28*Übersicht!H798^3)+(Datenblatt!$C$28*Übersicht!H798^2)+(Datenblatt!$D$28*Übersicht!H798)+Datenblatt!$E$28,IF($C798=15,(Datenblatt!$B$29*Übersicht!H798^3)+(Datenblatt!$C$29*Übersicht!H798^2)+(Datenblatt!$D$29*Übersicht!H798)+Datenblatt!$E$29,IF($C798=16,(Datenblatt!$B$30*Übersicht!H798^3)+(Datenblatt!$C$30*Übersicht!H798^2)+(Datenblatt!$D$30*Übersicht!H798)+Datenblatt!$E$30,IF($C798=12,(Datenblatt!$B$31*Übersicht!H798^3)+(Datenblatt!$C$31*Übersicht!H798^2)+(Datenblatt!$D$31*Übersicht!H798)+Datenblatt!$E$31,IF($C798=11,(Datenblatt!$B$32*Übersicht!H798^3)+(Datenblatt!$C$32*Übersicht!H798^2)+(Datenblatt!$D$32*Übersicht!H798)+Datenblatt!$E$32,0))))))))))))))))))))))))</f>
        <v>0</v>
      </c>
      <c r="N798">
        <f>IF(AND(H798="",C798=11),Datenblatt!$I$29,IF(AND(H798="",C798=12),Datenblatt!$I$29,IF(AND(H798="",C798=16),Datenblatt!$I$29,IF(AND(H798="",C798=15),Datenblatt!$I$29,IF(AND(H798="",C798=14),Datenblatt!$I$29,IF(AND(H798="",C798=13),Datenblatt!$I$29,IF(AND($C798=13,H798&gt;Datenblatt!$X$3),0,IF(AND($C798=14,H798&gt;Datenblatt!$X$4),0,IF(AND($C798=15,H798&gt;Datenblatt!$X$5),0,IF(AND($C798=16,H798&gt;Datenblatt!$X$6),0,IF(AND($C798=12,H798&gt;Datenblatt!$X$7),0,IF(AND($C798=11,H798&gt;Datenblatt!$X$8),0,IF(AND($C798=13,H798&lt;Datenblatt!$W$3),100,IF(AND($C798=14,H798&lt;Datenblatt!$W$4),100,IF(AND($C798=15,H798&lt;Datenblatt!$W$5),100,IF(AND($C798=16,H798&lt;Datenblatt!$W$6),100,IF(AND($C798=12,H798&lt;Datenblatt!$W$7),100,IF(AND($C798=11,H798&lt;Datenblatt!$W$8),100,IF($C798=13,(Datenblatt!$B$27*Übersicht!H798^3)+(Datenblatt!$C$27*Übersicht!H798^2)+(Datenblatt!$D$27*Übersicht!H798)+Datenblatt!$E$27,IF($C798=14,(Datenblatt!$B$28*Übersicht!H798^3)+(Datenblatt!$C$28*Übersicht!H798^2)+(Datenblatt!$D$28*Übersicht!H798)+Datenblatt!$E$28,IF($C798=15,(Datenblatt!$B$29*Übersicht!H798^3)+(Datenblatt!$C$29*Übersicht!H798^2)+(Datenblatt!$D$29*Übersicht!H798)+Datenblatt!$E$29,IF($C798=16,(Datenblatt!$B$30*Übersicht!H798^3)+(Datenblatt!$C$30*Übersicht!H798^2)+(Datenblatt!$D$30*Übersicht!H798)+Datenblatt!$E$30,IF($C798=12,(Datenblatt!$B$31*Übersicht!H798^3)+(Datenblatt!$C$31*Übersicht!H798^2)+(Datenblatt!$D$31*Übersicht!H798)+Datenblatt!$E$31,IF($C798=11,(Datenblatt!$B$32*Übersicht!H798^3)+(Datenblatt!$C$32*Übersicht!H798^2)+(Datenblatt!$D$32*Übersicht!H798)+Datenblatt!$E$32,0))))))))))))))))))))))))</f>
        <v>0</v>
      </c>
      <c r="O798" s="2" t="e">
        <f t="shared" si="48"/>
        <v>#DIV/0!</v>
      </c>
      <c r="P798" s="2" t="e">
        <f t="shared" si="49"/>
        <v>#DIV/0!</v>
      </c>
      <c r="R798" s="2"/>
      <c r="S798" s="2">
        <f>Datenblatt!$I$10</f>
        <v>62.816491055091916</v>
      </c>
      <c r="T798" s="2">
        <f>Datenblatt!$I$18</f>
        <v>62.379148900450787</v>
      </c>
      <c r="U798" s="2">
        <f>Datenblatt!$I$26</f>
        <v>55.885385458572635</v>
      </c>
      <c r="V798" s="2">
        <f>Datenblatt!$I$34</f>
        <v>60.727085155488531</v>
      </c>
      <c r="W798" s="7" t="e">
        <f t="shared" si="50"/>
        <v>#DIV/0!</v>
      </c>
      <c r="Y798" s="2">
        <f>Datenblatt!$I$5</f>
        <v>73.48733784597421</v>
      </c>
      <c r="Z798">
        <f>Datenblatt!$I$13</f>
        <v>79.926562848016317</v>
      </c>
      <c r="AA798">
        <f>Datenblatt!$I$21</f>
        <v>79.953620531215734</v>
      </c>
      <c r="AB798">
        <f>Datenblatt!$I$29</f>
        <v>70.851454876954847</v>
      </c>
      <c r="AC798">
        <f>Datenblatt!$I$37</f>
        <v>75.813025407742586</v>
      </c>
      <c r="AD798" s="7" t="e">
        <f t="shared" si="51"/>
        <v>#DIV/0!</v>
      </c>
    </row>
    <row r="799" spans="10:30" ht="19" x14ac:dyDescent="0.25">
      <c r="J799" s="3" t="e">
        <f>IF(AND($C799=13,Datenblatt!M799&lt;Datenblatt!$R$3),0,IF(AND($C799=14,Datenblatt!M799&lt;Datenblatt!$R$4),0,IF(AND($C799=15,Datenblatt!M799&lt;Datenblatt!$R$5),0,IF(AND($C799=16,Datenblatt!M799&lt;Datenblatt!$R$6),0,IF(AND($C799=12,Datenblatt!M799&lt;Datenblatt!$R$7),0,IF(AND($C799=11,Datenblatt!M799&lt;Datenblatt!$R$8),0,IF(AND($C799=13,Datenblatt!M799&gt;Datenblatt!$Q$3),100,IF(AND($C799=14,Datenblatt!M799&gt;Datenblatt!$Q$4),100,IF(AND($C799=15,Datenblatt!M799&gt;Datenblatt!$Q$5),100,IF(AND($C799=16,Datenblatt!M799&gt;Datenblatt!$Q$6),100,IF(AND($C799=12,Datenblatt!M799&gt;Datenblatt!$Q$7),100,IF(AND($C799=11,Datenblatt!M799&gt;Datenblatt!$Q$8),100,IF(Übersicht!$C799=13,Datenblatt!$B$3*Datenblatt!M799^3+Datenblatt!$C$3*Datenblatt!M799^2+Datenblatt!$D$3*Datenblatt!M799+Datenblatt!$E$3,IF(Übersicht!$C799=14,Datenblatt!$B$4*Datenblatt!M799^3+Datenblatt!$C$4*Datenblatt!M799^2+Datenblatt!$D$4*Datenblatt!M799+Datenblatt!$E$4,IF(Übersicht!$C799=15,Datenblatt!$B$5*Datenblatt!M799^3+Datenblatt!$C$5*Datenblatt!M799^2+Datenblatt!$D$5*Datenblatt!M799+Datenblatt!$E$5,IF(Übersicht!$C799=16,Datenblatt!$B$6*Datenblatt!M799^3+Datenblatt!$C$6*Datenblatt!M799^2+Datenblatt!$D$6*Datenblatt!M799+Datenblatt!$E$6,IF(Übersicht!$C799=12,Datenblatt!$B$7*Datenblatt!M799^3+Datenblatt!$C$7*Datenblatt!M799^2+Datenblatt!$D$7*Datenblatt!M799+Datenblatt!$E$7,IF(Übersicht!$C799=11,Datenblatt!$B$8*Datenblatt!M799^3+Datenblatt!$C$8*Datenblatt!M799^2+Datenblatt!$D$8*Datenblatt!M799+Datenblatt!$E$8,0))))))))))))))))))</f>
        <v>#DIV/0!</v>
      </c>
      <c r="K799" t="e">
        <f>IF(AND(Übersicht!$C799=13,Datenblatt!N799&lt;Datenblatt!$T$3),0,IF(AND(Übersicht!$C799=14,Datenblatt!N799&lt;Datenblatt!$T$4),0,IF(AND(Übersicht!$C799=15,Datenblatt!N799&lt;Datenblatt!$T$5),0,IF(AND(Übersicht!$C799=16,Datenblatt!N799&lt;Datenblatt!$T$6),0,IF(AND(Übersicht!$C799=12,Datenblatt!N799&lt;Datenblatt!$T$7),0,IF(AND(Übersicht!$C799=11,Datenblatt!N799&lt;Datenblatt!$T$8),0,IF(AND($C799=13,Datenblatt!N799&gt;Datenblatt!$S$3),100,IF(AND($C799=14,Datenblatt!N799&gt;Datenblatt!$S$4),100,IF(AND($C799=15,Datenblatt!N799&gt;Datenblatt!$S$5),100,IF(AND($C799=16,Datenblatt!N799&gt;Datenblatt!$S$6),100,IF(AND($C799=12,Datenblatt!N799&gt;Datenblatt!$S$7),100,IF(AND($C799=11,Datenblatt!N799&gt;Datenblatt!$S$8),100,IF(Übersicht!$C799=13,Datenblatt!$B$11*Datenblatt!N799^3+Datenblatt!$C$11*Datenblatt!N799^2+Datenblatt!$D$11*Datenblatt!N799+Datenblatt!$E$11,IF(Übersicht!$C799=14,Datenblatt!$B$12*Datenblatt!N799^3+Datenblatt!$C$12*Datenblatt!N799^2+Datenblatt!$D$12*Datenblatt!N799+Datenblatt!$E$12,IF(Übersicht!$C799=15,Datenblatt!$B$13*Datenblatt!N799^3+Datenblatt!$C$13*Datenblatt!N799^2+Datenblatt!$D$13*Datenblatt!N799+Datenblatt!$E$13,IF(Übersicht!$C799=16,Datenblatt!$B$14*Datenblatt!N799^3+Datenblatt!$C$14*Datenblatt!N799^2+Datenblatt!$D$14*Datenblatt!N799+Datenblatt!$E$14,IF(Übersicht!$C799=12,Datenblatt!$B$15*Datenblatt!N799^3+Datenblatt!$C$15*Datenblatt!N799^2+Datenblatt!$D$15*Datenblatt!N799+Datenblatt!$E$15,IF(Übersicht!$C799=11,Datenblatt!$B$16*Datenblatt!N799^3+Datenblatt!$C$16*Datenblatt!N799^2+Datenblatt!$D$16*Datenblatt!N799+Datenblatt!$E$16,0))))))))))))))))))</f>
        <v>#DIV/0!</v>
      </c>
      <c r="L799">
        <f>IF(AND($C799=13,G799&lt;Datenblatt!$V$3),0,IF(AND($C799=14,G799&lt;Datenblatt!$V$4),0,IF(AND($C799=15,G799&lt;Datenblatt!$V$5),0,IF(AND($C799=16,G799&lt;Datenblatt!$V$6),0,IF(AND($C799=12,G799&lt;Datenblatt!$V$7),0,IF(AND($C799=11,G799&lt;Datenblatt!$V$8),0,IF(AND($C799=13,G799&gt;Datenblatt!$U$3),100,IF(AND($C799=14,G799&gt;Datenblatt!$U$4),100,IF(AND($C799=15,G799&gt;Datenblatt!$U$5),100,IF(AND($C799=16,G799&gt;Datenblatt!$U$6),100,IF(AND($C799=12,G799&gt;Datenblatt!$U$7),100,IF(AND($C799=11,G799&gt;Datenblatt!$U$8),100,IF($C799=13,(Datenblatt!$B$19*Übersicht!G799^3)+(Datenblatt!$C$19*Übersicht!G799^2)+(Datenblatt!$D$19*Übersicht!G799)+Datenblatt!$E$19,IF($C799=14,(Datenblatt!$B$20*Übersicht!G799^3)+(Datenblatt!$C$20*Übersicht!G799^2)+(Datenblatt!$D$20*Übersicht!G799)+Datenblatt!$E$20,IF($C799=15,(Datenblatt!$B$21*Übersicht!G799^3)+(Datenblatt!$C$21*Übersicht!G799^2)+(Datenblatt!$D$21*Übersicht!G799)+Datenblatt!$E$21,IF($C799=16,(Datenblatt!$B$22*Übersicht!G799^3)+(Datenblatt!$C$22*Übersicht!G799^2)+(Datenblatt!$D$22*Übersicht!G799)+Datenblatt!$E$22,IF($C799=12,(Datenblatt!$B$23*Übersicht!G799^3)+(Datenblatt!$C$23*Übersicht!G799^2)+(Datenblatt!$D$23*Übersicht!G799)+Datenblatt!$E$23,IF($C799=11,(Datenblatt!$B$24*Übersicht!G799^3)+(Datenblatt!$C$24*Übersicht!G799^2)+(Datenblatt!$D$24*Übersicht!G799)+Datenblatt!$E$24,0))))))))))))))))))</f>
        <v>0</v>
      </c>
      <c r="M799">
        <f>IF(AND(H799="",C799=11),Datenblatt!$I$26,IF(AND(H799="",C799=12),Datenblatt!$I$26,IF(AND(H799="",C799=16),Datenblatt!$I$27,IF(AND(H799="",C799=15),Datenblatt!$I$26,IF(AND(H799="",C799=14),Datenblatt!$I$26,IF(AND(H799="",C799=13),Datenblatt!$I$26,IF(AND($C799=13,H799&gt;Datenblatt!$X$3),0,IF(AND($C799=14,H799&gt;Datenblatt!$X$4),0,IF(AND($C799=15,H799&gt;Datenblatt!$X$5),0,IF(AND($C799=16,H799&gt;Datenblatt!$X$6),0,IF(AND($C799=12,H799&gt;Datenblatt!$X$7),0,IF(AND($C799=11,H799&gt;Datenblatt!$X$8),0,IF(AND($C799=13,H799&lt;Datenblatt!$W$3),100,IF(AND($C799=14,H799&lt;Datenblatt!$W$4),100,IF(AND($C799=15,H799&lt;Datenblatt!$W$5),100,IF(AND($C799=16,H799&lt;Datenblatt!$W$6),100,IF(AND($C799=12,H799&lt;Datenblatt!$W$7),100,IF(AND($C799=11,H799&lt;Datenblatt!$W$8),100,IF($C799=13,(Datenblatt!$B$27*Übersicht!H799^3)+(Datenblatt!$C$27*Übersicht!H799^2)+(Datenblatt!$D$27*Übersicht!H799)+Datenblatt!$E$27,IF($C799=14,(Datenblatt!$B$28*Übersicht!H799^3)+(Datenblatt!$C$28*Übersicht!H799^2)+(Datenblatt!$D$28*Übersicht!H799)+Datenblatt!$E$28,IF($C799=15,(Datenblatt!$B$29*Übersicht!H799^3)+(Datenblatt!$C$29*Übersicht!H799^2)+(Datenblatt!$D$29*Übersicht!H799)+Datenblatt!$E$29,IF($C799=16,(Datenblatt!$B$30*Übersicht!H799^3)+(Datenblatt!$C$30*Übersicht!H799^2)+(Datenblatt!$D$30*Übersicht!H799)+Datenblatt!$E$30,IF($C799=12,(Datenblatt!$B$31*Übersicht!H799^3)+(Datenblatt!$C$31*Übersicht!H799^2)+(Datenblatt!$D$31*Übersicht!H799)+Datenblatt!$E$31,IF($C799=11,(Datenblatt!$B$32*Übersicht!H799^3)+(Datenblatt!$C$32*Übersicht!H799^2)+(Datenblatt!$D$32*Übersicht!H799)+Datenblatt!$E$32,0))))))))))))))))))))))))</f>
        <v>0</v>
      </c>
      <c r="N799">
        <f>IF(AND(H799="",C799=11),Datenblatt!$I$29,IF(AND(H799="",C799=12),Datenblatt!$I$29,IF(AND(H799="",C799=16),Datenblatt!$I$29,IF(AND(H799="",C799=15),Datenblatt!$I$29,IF(AND(H799="",C799=14),Datenblatt!$I$29,IF(AND(H799="",C799=13),Datenblatt!$I$29,IF(AND($C799=13,H799&gt;Datenblatt!$X$3),0,IF(AND($C799=14,H799&gt;Datenblatt!$X$4),0,IF(AND($C799=15,H799&gt;Datenblatt!$X$5),0,IF(AND($C799=16,H799&gt;Datenblatt!$X$6),0,IF(AND($C799=12,H799&gt;Datenblatt!$X$7),0,IF(AND($C799=11,H799&gt;Datenblatt!$X$8),0,IF(AND($C799=13,H799&lt;Datenblatt!$W$3),100,IF(AND($C799=14,H799&lt;Datenblatt!$W$4),100,IF(AND($C799=15,H799&lt;Datenblatt!$W$5),100,IF(AND($C799=16,H799&lt;Datenblatt!$W$6),100,IF(AND($C799=12,H799&lt;Datenblatt!$W$7),100,IF(AND($C799=11,H799&lt;Datenblatt!$W$8),100,IF($C799=13,(Datenblatt!$B$27*Übersicht!H799^3)+(Datenblatt!$C$27*Übersicht!H799^2)+(Datenblatt!$D$27*Übersicht!H799)+Datenblatt!$E$27,IF($C799=14,(Datenblatt!$B$28*Übersicht!H799^3)+(Datenblatt!$C$28*Übersicht!H799^2)+(Datenblatt!$D$28*Übersicht!H799)+Datenblatt!$E$28,IF($C799=15,(Datenblatt!$B$29*Übersicht!H799^3)+(Datenblatt!$C$29*Übersicht!H799^2)+(Datenblatt!$D$29*Übersicht!H799)+Datenblatt!$E$29,IF($C799=16,(Datenblatt!$B$30*Übersicht!H799^3)+(Datenblatt!$C$30*Übersicht!H799^2)+(Datenblatt!$D$30*Übersicht!H799)+Datenblatt!$E$30,IF($C799=12,(Datenblatt!$B$31*Übersicht!H799^3)+(Datenblatt!$C$31*Übersicht!H799^2)+(Datenblatt!$D$31*Übersicht!H799)+Datenblatt!$E$31,IF($C799=11,(Datenblatt!$B$32*Übersicht!H799^3)+(Datenblatt!$C$32*Übersicht!H799^2)+(Datenblatt!$D$32*Übersicht!H799)+Datenblatt!$E$32,0))))))))))))))))))))))))</f>
        <v>0</v>
      </c>
      <c r="O799" s="2" t="e">
        <f t="shared" si="48"/>
        <v>#DIV/0!</v>
      </c>
      <c r="P799" s="2" t="e">
        <f t="shared" si="49"/>
        <v>#DIV/0!</v>
      </c>
      <c r="R799" s="2"/>
      <c r="S799" s="2">
        <f>Datenblatt!$I$10</f>
        <v>62.816491055091916</v>
      </c>
      <c r="T799" s="2">
        <f>Datenblatt!$I$18</f>
        <v>62.379148900450787</v>
      </c>
      <c r="U799" s="2">
        <f>Datenblatt!$I$26</f>
        <v>55.885385458572635</v>
      </c>
      <c r="V799" s="2">
        <f>Datenblatt!$I$34</f>
        <v>60.727085155488531</v>
      </c>
      <c r="W799" s="7" t="e">
        <f t="shared" si="50"/>
        <v>#DIV/0!</v>
      </c>
      <c r="Y799" s="2">
        <f>Datenblatt!$I$5</f>
        <v>73.48733784597421</v>
      </c>
      <c r="Z799">
        <f>Datenblatt!$I$13</f>
        <v>79.926562848016317</v>
      </c>
      <c r="AA799">
        <f>Datenblatt!$I$21</f>
        <v>79.953620531215734</v>
      </c>
      <c r="AB799">
        <f>Datenblatt!$I$29</f>
        <v>70.851454876954847</v>
      </c>
      <c r="AC799">
        <f>Datenblatt!$I$37</f>
        <v>75.813025407742586</v>
      </c>
      <c r="AD799" s="7" t="e">
        <f t="shared" si="51"/>
        <v>#DIV/0!</v>
      </c>
    </row>
    <row r="800" spans="10:30" ht="19" x14ac:dyDescent="0.25">
      <c r="J800" s="3" t="e">
        <f>IF(AND($C800=13,Datenblatt!M800&lt;Datenblatt!$R$3),0,IF(AND($C800=14,Datenblatt!M800&lt;Datenblatt!$R$4),0,IF(AND($C800=15,Datenblatt!M800&lt;Datenblatt!$R$5),0,IF(AND($C800=16,Datenblatt!M800&lt;Datenblatt!$R$6),0,IF(AND($C800=12,Datenblatt!M800&lt;Datenblatt!$R$7),0,IF(AND($C800=11,Datenblatt!M800&lt;Datenblatt!$R$8),0,IF(AND($C800=13,Datenblatt!M800&gt;Datenblatt!$Q$3),100,IF(AND($C800=14,Datenblatt!M800&gt;Datenblatt!$Q$4),100,IF(AND($C800=15,Datenblatt!M800&gt;Datenblatt!$Q$5),100,IF(AND($C800=16,Datenblatt!M800&gt;Datenblatt!$Q$6),100,IF(AND($C800=12,Datenblatt!M800&gt;Datenblatt!$Q$7),100,IF(AND($C800=11,Datenblatt!M800&gt;Datenblatt!$Q$8),100,IF(Übersicht!$C800=13,Datenblatt!$B$3*Datenblatt!M800^3+Datenblatt!$C$3*Datenblatt!M800^2+Datenblatt!$D$3*Datenblatt!M800+Datenblatt!$E$3,IF(Übersicht!$C800=14,Datenblatt!$B$4*Datenblatt!M800^3+Datenblatt!$C$4*Datenblatt!M800^2+Datenblatt!$D$4*Datenblatt!M800+Datenblatt!$E$4,IF(Übersicht!$C800=15,Datenblatt!$B$5*Datenblatt!M800^3+Datenblatt!$C$5*Datenblatt!M800^2+Datenblatt!$D$5*Datenblatt!M800+Datenblatt!$E$5,IF(Übersicht!$C800=16,Datenblatt!$B$6*Datenblatt!M800^3+Datenblatt!$C$6*Datenblatt!M800^2+Datenblatt!$D$6*Datenblatt!M800+Datenblatt!$E$6,IF(Übersicht!$C800=12,Datenblatt!$B$7*Datenblatt!M800^3+Datenblatt!$C$7*Datenblatt!M800^2+Datenblatt!$D$7*Datenblatt!M800+Datenblatt!$E$7,IF(Übersicht!$C800=11,Datenblatt!$B$8*Datenblatt!M800^3+Datenblatt!$C$8*Datenblatt!M800^2+Datenblatt!$D$8*Datenblatt!M800+Datenblatt!$E$8,0))))))))))))))))))</f>
        <v>#DIV/0!</v>
      </c>
      <c r="K800" t="e">
        <f>IF(AND(Übersicht!$C800=13,Datenblatt!N800&lt;Datenblatt!$T$3),0,IF(AND(Übersicht!$C800=14,Datenblatt!N800&lt;Datenblatt!$T$4),0,IF(AND(Übersicht!$C800=15,Datenblatt!N800&lt;Datenblatt!$T$5),0,IF(AND(Übersicht!$C800=16,Datenblatt!N800&lt;Datenblatt!$T$6),0,IF(AND(Übersicht!$C800=12,Datenblatt!N800&lt;Datenblatt!$T$7),0,IF(AND(Übersicht!$C800=11,Datenblatt!N800&lt;Datenblatt!$T$8),0,IF(AND($C800=13,Datenblatt!N800&gt;Datenblatt!$S$3),100,IF(AND($C800=14,Datenblatt!N800&gt;Datenblatt!$S$4),100,IF(AND($C800=15,Datenblatt!N800&gt;Datenblatt!$S$5),100,IF(AND($C800=16,Datenblatt!N800&gt;Datenblatt!$S$6),100,IF(AND($C800=12,Datenblatt!N800&gt;Datenblatt!$S$7),100,IF(AND($C800=11,Datenblatt!N800&gt;Datenblatt!$S$8),100,IF(Übersicht!$C800=13,Datenblatt!$B$11*Datenblatt!N800^3+Datenblatt!$C$11*Datenblatt!N800^2+Datenblatt!$D$11*Datenblatt!N800+Datenblatt!$E$11,IF(Übersicht!$C800=14,Datenblatt!$B$12*Datenblatt!N800^3+Datenblatt!$C$12*Datenblatt!N800^2+Datenblatt!$D$12*Datenblatt!N800+Datenblatt!$E$12,IF(Übersicht!$C800=15,Datenblatt!$B$13*Datenblatt!N800^3+Datenblatt!$C$13*Datenblatt!N800^2+Datenblatt!$D$13*Datenblatt!N800+Datenblatt!$E$13,IF(Übersicht!$C800=16,Datenblatt!$B$14*Datenblatt!N800^3+Datenblatt!$C$14*Datenblatt!N800^2+Datenblatt!$D$14*Datenblatt!N800+Datenblatt!$E$14,IF(Übersicht!$C800=12,Datenblatt!$B$15*Datenblatt!N800^3+Datenblatt!$C$15*Datenblatt!N800^2+Datenblatt!$D$15*Datenblatt!N800+Datenblatt!$E$15,IF(Übersicht!$C800=11,Datenblatt!$B$16*Datenblatt!N800^3+Datenblatt!$C$16*Datenblatt!N800^2+Datenblatt!$D$16*Datenblatt!N800+Datenblatt!$E$16,0))))))))))))))))))</f>
        <v>#DIV/0!</v>
      </c>
      <c r="L800">
        <f>IF(AND($C800=13,G800&lt;Datenblatt!$V$3),0,IF(AND($C800=14,G800&lt;Datenblatt!$V$4),0,IF(AND($C800=15,G800&lt;Datenblatt!$V$5),0,IF(AND($C800=16,G800&lt;Datenblatt!$V$6),0,IF(AND($C800=12,G800&lt;Datenblatt!$V$7),0,IF(AND($C800=11,G800&lt;Datenblatt!$V$8),0,IF(AND($C800=13,G800&gt;Datenblatt!$U$3),100,IF(AND($C800=14,G800&gt;Datenblatt!$U$4),100,IF(AND($C800=15,G800&gt;Datenblatt!$U$5),100,IF(AND($C800=16,G800&gt;Datenblatt!$U$6),100,IF(AND($C800=12,G800&gt;Datenblatt!$U$7),100,IF(AND($C800=11,G800&gt;Datenblatt!$U$8),100,IF($C800=13,(Datenblatt!$B$19*Übersicht!G800^3)+(Datenblatt!$C$19*Übersicht!G800^2)+(Datenblatt!$D$19*Übersicht!G800)+Datenblatt!$E$19,IF($C800=14,(Datenblatt!$B$20*Übersicht!G800^3)+(Datenblatt!$C$20*Übersicht!G800^2)+(Datenblatt!$D$20*Übersicht!G800)+Datenblatt!$E$20,IF($C800=15,(Datenblatt!$B$21*Übersicht!G800^3)+(Datenblatt!$C$21*Übersicht!G800^2)+(Datenblatt!$D$21*Übersicht!G800)+Datenblatt!$E$21,IF($C800=16,(Datenblatt!$B$22*Übersicht!G800^3)+(Datenblatt!$C$22*Übersicht!G800^2)+(Datenblatt!$D$22*Übersicht!G800)+Datenblatt!$E$22,IF($C800=12,(Datenblatt!$B$23*Übersicht!G800^3)+(Datenblatt!$C$23*Übersicht!G800^2)+(Datenblatt!$D$23*Übersicht!G800)+Datenblatt!$E$23,IF($C800=11,(Datenblatt!$B$24*Übersicht!G800^3)+(Datenblatt!$C$24*Übersicht!G800^2)+(Datenblatt!$D$24*Übersicht!G800)+Datenblatt!$E$24,0))))))))))))))))))</f>
        <v>0</v>
      </c>
      <c r="M800">
        <f>IF(AND(H800="",C800=11),Datenblatt!$I$26,IF(AND(H800="",C800=12),Datenblatt!$I$26,IF(AND(H800="",C800=16),Datenblatt!$I$27,IF(AND(H800="",C800=15),Datenblatt!$I$26,IF(AND(H800="",C800=14),Datenblatt!$I$26,IF(AND(H800="",C800=13),Datenblatt!$I$26,IF(AND($C800=13,H800&gt;Datenblatt!$X$3),0,IF(AND($C800=14,H800&gt;Datenblatt!$X$4),0,IF(AND($C800=15,H800&gt;Datenblatt!$X$5),0,IF(AND($C800=16,H800&gt;Datenblatt!$X$6),0,IF(AND($C800=12,H800&gt;Datenblatt!$X$7),0,IF(AND($C800=11,H800&gt;Datenblatt!$X$8),0,IF(AND($C800=13,H800&lt;Datenblatt!$W$3),100,IF(AND($C800=14,H800&lt;Datenblatt!$W$4),100,IF(AND($C800=15,H800&lt;Datenblatt!$W$5),100,IF(AND($C800=16,H800&lt;Datenblatt!$W$6),100,IF(AND($C800=12,H800&lt;Datenblatt!$W$7),100,IF(AND($C800=11,H800&lt;Datenblatt!$W$8),100,IF($C800=13,(Datenblatt!$B$27*Übersicht!H800^3)+(Datenblatt!$C$27*Übersicht!H800^2)+(Datenblatt!$D$27*Übersicht!H800)+Datenblatt!$E$27,IF($C800=14,(Datenblatt!$B$28*Übersicht!H800^3)+(Datenblatt!$C$28*Übersicht!H800^2)+(Datenblatt!$D$28*Übersicht!H800)+Datenblatt!$E$28,IF($C800=15,(Datenblatt!$B$29*Übersicht!H800^3)+(Datenblatt!$C$29*Übersicht!H800^2)+(Datenblatt!$D$29*Übersicht!H800)+Datenblatt!$E$29,IF($C800=16,(Datenblatt!$B$30*Übersicht!H800^3)+(Datenblatt!$C$30*Übersicht!H800^2)+(Datenblatt!$D$30*Übersicht!H800)+Datenblatt!$E$30,IF($C800=12,(Datenblatt!$B$31*Übersicht!H800^3)+(Datenblatt!$C$31*Übersicht!H800^2)+(Datenblatt!$D$31*Übersicht!H800)+Datenblatt!$E$31,IF($C800=11,(Datenblatt!$B$32*Übersicht!H800^3)+(Datenblatt!$C$32*Übersicht!H800^2)+(Datenblatt!$D$32*Übersicht!H800)+Datenblatt!$E$32,0))))))))))))))))))))))))</f>
        <v>0</v>
      </c>
      <c r="N800">
        <f>IF(AND(H800="",C800=11),Datenblatt!$I$29,IF(AND(H800="",C800=12),Datenblatt!$I$29,IF(AND(H800="",C800=16),Datenblatt!$I$29,IF(AND(H800="",C800=15),Datenblatt!$I$29,IF(AND(H800="",C800=14),Datenblatt!$I$29,IF(AND(H800="",C800=13),Datenblatt!$I$29,IF(AND($C800=13,H800&gt;Datenblatt!$X$3),0,IF(AND($C800=14,H800&gt;Datenblatt!$X$4),0,IF(AND($C800=15,H800&gt;Datenblatt!$X$5),0,IF(AND($C800=16,H800&gt;Datenblatt!$X$6),0,IF(AND($C800=12,H800&gt;Datenblatt!$X$7),0,IF(AND($C800=11,H800&gt;Datenblatt!$X$8),0,IF(AND($C800=13,H800&lt;Datenblatt!$W$3),100,IF(AND($C800=14,H800&lt;Datenblatt!$W$4),100,IF(AND($C800=15,H800&lt;Datenblatt!$W$5),100,IF(AND($C800=16,H800&lt;Datenblatt!$W$6),100,IF(AND($C800=12,H800&lt;Datenblatt!$W$7),100,IF(AND($C800=11,H800&lt;Datenblatt!$W$8),100,IF($C800=13,(Datenblatt!$B$27*Übersicht!H800^3)+(Datenblatt!$C$27*Übersicht!H800^2)+(Datenblatt!$D$27*Übersicht!H800)+Datenblatt!$E$27,IF($C800=14,(Datenblatt!$B$28*Übersicht!H800^3)+(Datenblatt!$C$28*Übersicht!H800^2)+(Datenblatt!$D$28*Übersicht!H800)+Datenblatt!$E$28,IF($C800=15,(Datenblatt!$B$29*Übersicht!H800^3)+(Datenblatt!$C$29*Übersicht!H800^2)+(Datenblatt!$D$29*Übersicht!H800)+Datenblatt!$E$29,IF($C800=16,(Datenblatt!$B$30*Übersicht!H800^3)+(Datenblatt!$C$30*Übersicht!H800^2)+(Datenblatt!$D$30*Übersicht!H800)+Datenblatt!$E$30,IF($C800=12,(Datenblatt!$B$31*Übersicht!H800^3)+(Datenblatt!$C$31*Übersicht!H800^2)+(Datenblatt!$D$31*Übersicht!H800)+Datenblatt!$E$31,IF($C800=11,(Datenblatt!$B$32*Übersicht!H800^3)+(Datenblatt!$C$32*Übersicht!H800^2)+(Datenblatt!$D$32*Übersicht!H800)+Datenblatt!$E$32,0))))))))))))))))))))))))</f>
        <v>0</v>
      </c>
      <c r="O800" s="2" t="e">
        <f t="shared" si="48"/>
        <v>#DIV/0!</v>
      </c>
      <c r="P800" s="2" t="e">
        <f t="shared" si="49"/>
        <v>#DIV/0!</v>
      </c>
      <c r="R800" s="2"/>
      <c r="S800" s="2">
        <f>Datenblatt!$I$10</f>
        <v>62.816491055091916</v>
      </c>
      <c r="T800" s="2">
        <f>Datenblatt!$I$18</f>
        <v>62.379148900450787</v>
      </c>
      <c r="U800" s="2">
        <f>Datenblatt!$I$26</f>
        <v>55.885385458572635</v>
      </c>
      <c r="V800" s="2">
        <f>Datenblatt!$I$34</f>
        <v>60.727085155488531</v>
      </c>
      <c r="W800" s="7" t="e">
        <f t="shared" si="50"/>
        <v>#DIV/0!</v>
      </c>
      <c r="Y800" s="2">
        <f>Datenblatt!$I$5</f>
        <v>73.48733784597421</v>
      </c>
      <c r="Z800">
        <f>Datenblatt!$I$13</f>
        <v>79.926562848016317</v>
      </c>
      <c r="AA800">
        <f>Datenblatt!$I$21</f>
        <v>79.953620531215734</v>
      </c>
      <c r="AB800">
        <f>Datenblatt!$I$29</f>
        <v>70.851454876954847</v>
      </c>
      <c r="AC800">
        <f>Datenblatt!$I$37</f>
        <v>75.813025407742586</v>
      </c>
      <c r="AD800" s="7" t="e">
        <f t="shared" si="51"/>
        <v>#DIV/0!</v>
      </c>
    </row>
    <row r="801" spans="10:30" ht="19" x14ac:dyDescent="0.25">
      <c r="J801" s="3" t="e">
        <f>IF(AND($C801=13,Datenblatt!M801&lt;Datenblatt!$R$3),0,IF(AND($C801=14,Datenblatt!M801&lt;Datenblatt!$R$4),0,IF(AND($C801=15,Datenblatt!M801&lt;Datenblatt!$R$5),0,IF(AND($C801=16,Datenblatt!M801&lt;Datenblatt!$R$6),0,IF(AND($C801=12,Datenblatt!M801&lt;Datenblatt!$R$7),0,IF(AND($C801=11,Datenblatt!M801&lt;Datenblatt!$R$8),0,IF(AND($C801=13,Datenblatt!M801&gt;Datenblatt!$Q$3),100,IF(AND($C801=14,Datenblatt!M801&gt;Datenblatt!$Q$4),100,IF(AND($C801=15,Datenblatt!M801&gt;Datenblatt!$Q$5),100,IF(AND($C801=16,Datenblatt!M801&gt;Datenblatt!$Q$6),100,IF(AND($C801=12,Datenblatt!M801&gt;Datenblatt!$Q$7),100,IF(AND($C801=11,Datenblatt!M801&gt;Datenblatt!$Q$8),100,IF(Übersicht!$C801=13,Datenblatt!$B$3*Datenblatt!M801^3+Datenblatt!$C$3*Datenblatt!M801^2+Datenblatt!$D$3*Datenblatt!M801+Datenblatt!$E$3,IF(Übersicht!$C801=14,Datenblatt!$B$4*Datenblatt!M801^3+Datenblatt!$C$4*Datenblatt!M801^2+Datenblatt!$D$4*Datenblatt!M801+Datenblatt!$E$4,IF(Übersicht!$C801=15,Datenblatt!$B$5*Datenblatt!M801^3+Datenblatt!$C$5*Datenblatt!M801^2+Datenblatt!$D$5*Datenblatt!M801+Datenblatt!$E$5,IF(Übersicht!$C801=16,Datenblatt!$B$6*Datenblatt!M801^3+Datenblatt!$C$6*Datenblatt!M801^2+Datenblatt!$D$6*Datenblatt!M801+Datenblatt!$E$6,IF(Übersicht!$C801=12,Datenblatt!$B$7*Datenblatt!M801^3+Datenblatt!$C$7*Datenblatt!M801^2+Datenblatt!$D$7*Datenblatt!M801+Datenblatt!$E$7,IF(Übersicht!$C801=11,Datenblatt!$B$8*Datenblatt!M801^3+Datenblatt!$C$8*Datenblatt!M801^2+Datenblatt!$D$8*Datenblatt!M801+Datenblatt!$E$8,0))))))))))))))))))</f>
        <v>#DIV/0!</v>
      </c>
      <c r="K801" t="e">
        <f>IF(AND(Übersicht!$C801=13,Datenblatt!N801&lt;Datenblatt!$T$3),0,IF(AND(Übersicht!$C801=14,Datenblatt!N801&lt;Datenblatt!$T$4),0,IF(AND(Übersicht!$C801=15,Datenblatt!N801&lt;Datenblatt!$T$5),0,IF(AND(Übersicht!$C801=16,Datenblatt!N801&lt;Datenblatt!$T$6),0,IF(AND(Übersicht!$C801=12,Datenblatt!N801&lt;Datenblatt!$T$7),0,IF(AND(Übersicht!$C801=11,Datenblatt!N801&lt;Datenblatt!$T$8),0,IF(AND($C801=13,Datenblatt!N801&gt;Datenblatt!$S$3),100,IF(AND($C801=14,Datenblatt!N801&gt;Datenblatt!$S$4),100,IF(AND($C801=15,Datenblatt!N801&gt;Datenblatt!$S$5),100,IF(AND($C801=16,Datenblatt!N801&gt;Datenblatt!$S$6),100,IF(AND($C801=12,Datenblatt!N801&gt;Datenblatt!$S$7),100,IF(AND($C801=11,Datenblatt!N801&gt;Datenblatt!$S$8),100,IF(Übersicht!$C801=13,Datenblatt!$B$11*Datenblatt!N801^3+Datenblatt!$C$11*Datenblatt!N801^2+Datenblatt!$D$11*Datenblatt!N801+Datenblatt!$E$11,IF(Übersicht!$C801=14,Datenblatt!$B$12*Datenblatt!N801^3+Datenblatt!$C$12*Datenblatt!N801^2+Datenblatt!$D$12*Datenblatt!N801+Datenblatt!$E$12,IF(Übersicht!$C801=15,Datenblatt!$B$13*Datenblatt!N801^3+Datenblatt!$C$13*Datenblatt!N801^2+Datenblatt!$D$13*Datenblatt!N801+Datenblatt!$E$13,IF(Übersicht!$C801=16,Datenblatt!$B$14*Datenblatt!N801^3+Datenblatt!$C$14*Datenblatt!N801^2+Datenblatt!$D$14*Datenblatt!N801+Datenblatt!$E$14,IF(Übersicht!$C801=12,Datenblatt!$B$15*Datenblatt!N801^3+Datenblatt!$C$15*Datenblatt!N801^2+Datenblatt!$D$15*Datenblatt!N801+Datenblatt!$E$15,IF(Übersicht!$C801=11,Datenblatt!$B$16*Datenblatt!N801^3+Datenblatt!$C$16*Datenblatt!N801^2+Datenblatt!$D$16*Datenblatt!N801+Datenblatt!$E$16,0))))))))))))))))))</f>
        <v>#DIV/0!</v>
      </c>
      <c r="L801">
        <f>IF(AND($C801=13,G801&lt;Datenblatt!$V$3),0,IF(AND($C801=14,G801&lt;Datenblatt!$V$4),0,IF(AND($C801=15,G801&lt;Datenblatt!$V$5),0,IF(AND($C801=16,G801&lt;Datenblatt!$V$6),0,IF(AND($C801=12,G801&lt;Datenblatt!$V$7),0,IF(AND($C801=11,G801&lt;Datenblatt!$V$8),0,IF(AND($C801=13,G801&gt;Datenblatt!$U$3),100,IF(AND($C801=14,G801&gt;Datenblatt!$U$4),100,IF(AND($C801=15,G801&gt;Datenblatt!$U$5),100,IF(AND($C801=16,G801&gt;Datenblatt!$U$6),100,IF(AND($C801=12,G801&gt;Datenblatt!$U$7),100,IF(AND($C801=11,G801&gt;Datenblatt!$U$8),100,IF($C801=13,(Datenblatt!$B$19*Übersicht!G801^3)+(Datenblatt!$C$19*Übersicht!G801^2)+(Datenblatt!$D$19*Übersicht!G801)+Datenblatt!$E$19,IF($C801=14,(Datenblatt!$B$20*Übersicht!G801^3)+(Datenblatt!$C$20*Übersicht!G801^2)+(Datenblatt!$D$20*Übersicht!G801)+Datenblatt!$E$20,IF($C801=15,(Datenblatt!$B$21*Übersicht!G801^3)+(Datenblatt!$C$21*Übersicht!G801^2)+(Datenblatt!$D$21*Übersicht!G801)+Datenblatt!$E$21,IF($C801=16,(Datenblatt!$B$22*Übersicht!G801^3)+(Datenblatt!$C$22*Übersicht!G801^2)+(Datenblatt!$D$22*Übersicht!G801)+Datenblatt!$E$22,IF($C801=12,(Datenblatt!$B$23*Übersicht!G801^3)+(Datenblatt!$C$23*Übersicht!G801^2)+(Datenblatt!$D$23*Übersicht!G801)+Datenblatt!$E$23,IF($C801=11,(Datenblatt!$B$24*Übersicht!G801^3)+(Datenblatt!$C$24*Übersicht!G801^2)+(Datenblatt!$D$24*Übersicht!G801)+Datenblatt!$E$24,0))))))))))))))))))</f>
        <v>0</v>
      </c>
      <c r="M801">
        <f>IF(AND(H801="",C801=11),Datenblatt!$I$26,IF(AND(H801="",C801=12),Datenblatt!$I$26,IF(AND(H801="",C801=16),Datenblatt!$I$27,IF(AND(H801="",C801=15),Datenblatt!$I$26,IF(AND(H801="",C801=14),Datenblatt!$I$26,IF(AND(H801="",C801=13),Datenblatt!$I$26,IF(AND($C801=13,H801&gt;Datenblatt!$X$3),0,IF(AND($C801=14,H801&gt;Datenblatt!$X$4),0,IF(AND($C801=15,H801&gt;Datenblatt!$X$5),0,IF(AND($C801=16,H801&gt;Datenblatt!$X$6),0,IF(AND($C801=12,H801&gt;Datenblatt!$X$7),0,IF(AND($C801=11,H801&gt;Datenblatt!$X$8),0,IF(AND($C801=13,H801&lt;Datenblatt!$W$3),100,IF(AND($C801=14,H801&lt;Datenblatt!$W$4),100,IF(AND($C801=15,H801&lt;Datenblatt!$W$5),100,IF(AND($C801=16,H801&lt;Datenblatt!$W$6),100,IF(AND($C801=12,H801&lt;Datenblatt!$W$7),100,IF(AND($C801=11,H801&lt;Datenblatt!$W$8),100,IF($C801=13,(Datenblatt!$B$27*Übersicht!H801^3)+(Datenblatt!$C$27*Übersicht!H801^2)+(Datenblatt!$D$27*Übersicht!H801)+Datenblatt!$E$27,IF($C801=14,(Datenblatt!$B$28*Übersicht!H801^3)+(Datenblatt!$C$28*Übersicht!H801^2)+(Datenblatt!$D$28*Übersicht!H801)+Datenblatt!$E$28,IF($C801=15,(Datenblatt!$B$29*Übersicht!H801^3)+(Datenblatt!$C$29*Übersicht!H801^2)+(Datenblatt!$D$29*Übersicht!H801)+Datenblatt!$E$29,IF($C801=16,(Datenblatt!$B$30*Übersicht!H801^3)+(Datenblatt!$C$30*Übersicht!H801^2)+(Datenblatt!$D$30*Übersicht!H801)+Datenblatt!$E$30,IF($C801=12,(Datenblatt!$B$31*Übersicht!H801^3)+(Datenblatt!$C$31*Übersicht!H801^2)+(Datenblatt!$D$31*Übersicht!H801)+Datenblatt!$E$31,IF($C801=11,(Datenblatt!$B$32*Übersicht!H801^3)+(Datenblatt!$C$32*Übersicht!H801^2)+(Datenblatt!$D$32*Übersicht!H801)+Datenblatt!$E$32,0))))))))))))))))))))))))</f>
        <v>0</v>
      </c>
      <c r="N801">
        <f>IF(AND(H801="",C801=11),Datenblatt!$I$29,IF(AND(H801="",C801=12),Datenblatt!$I$29,IF(AND(H801="",C801=16),Datenblatt!$I$29,IF(AND(H801="",C801=15),Datenblatt!$I$29,IF(AND(H801="",C801=14),Datenblatt!$I$29,IF(AND(H801="",C801=13),Datenblatt!$I$29,IF(AND($C801=13,H801&gt;Datenblatt!$X$3),0,IF(AND($C801=14,H801&gt;Datenblatt!$X$4),0,IF(AND($C801=15,H801&gt;Datenblatt!$X$5),0,IF(AND($C801=16,H801&gt;Datenblatt!$X$6),0,IF(AND($C801=12,H801&gt;Datenblatt!$X$7),0,IF(AND($C801=11,H801&gt;Datenblatt!$X$8),0,IF(AND($C801=13,H801&lt;Datenblatt!$W$3),100,IF(AND($C801=14,H801&lt;Datenblatt!$W$4),100,IF(AND($C801=15,H801&lt;Datenblatt!$W$5),100,IF(AND($C801=16,H801&lt;Datenblatt!$W$6),100,IF(AND($C801=12,H801&lt;Datenblatt!$W$7),100,IF(AND($C801=11,H801&lt;Datenblatt!$W$8),100,IF($C801=13,(Datenblatt!$B$27*Übersicht!H801^3)+(Datenblatt!$C$27*Übersicht!H801^2)+(Datenblatt!$D$27*Übersicht!H801)+Datenblatt!$E$27,IF($C801=14,(Datenblatt!$B$28*Übersicht!H801^3)+(Datenblatt!$C$28*Übersicht!H801^2)+(Datenblatt!$D$28*Übersicht!H801)+Datenblatt!$E$28,IF($C801=15,(Datenblatt!$B$29*Übersicht!H801^3)+(Datenblatt!$C$29*Übersicht!H801^2)+(Datenblatt!$D$29*Übersicht!H801)+Datenblatt!$E$29,IF($C801=16,(Datenblatt!$B$30*Übersicht!H801^3)+(Datenblatt!$C$30*Übersicht!H801^2)+(Datenblatt!$D$30*Übersicht!H801)+Datenblatt!$E$30,IF($C801=12,(Datenblatt!$B$31*Übersicht!H801^3)+(Datenblatt!$C$31*Übersicht!H801^2)+(Datenblatt!$D$31*Übersicht!H801)+Datenblatt!$E$31,IF($C801=11,(Datenblatt!$B$32*Übersicht!H801^3)+(Datenblatt!$C$32*Übersicht!H801^2)+(Datenblatt!$D$32*Übersicht!H801)+Datenblatt!$E$32,0))))))))))))))))))))))))</f>
        <v>0</v>
      </c>
      <c r="O801" s="2" t="e">
        <f t="shared" si="48"/>
        <v>#DIV/0!</v>
      </c>
      <c r="P801" s="2" t="e">
        <f t="shared" si="49"/>
        <v>#DIV/0!</v>
      </c>
      <c r="R801" s="2"/>
      <c r="S801" s="2">
        <f>Datenblatt!$I$10</f>
        <v>62.816491055091916</v>
      </c>
      <c r="T801" s="2">
        <f>Datenblatt!$I$18</f>
        <v>62.379148900450787</v>
      </c>
      <c r="U801" s="2">
        <f>Datenblatt!$I$26</f>
        <v>55.885385458572635</v>
      </c>
      <c r="V801" s="2">
        <f>Datenblatt!$I$34</f>
        <v>60.727085155488531</v>
      </c>
      <c r="W801" s="7" t="e">
        <f t="shared" si="50"/>
        <v>#DIV/0!</v>
      </c>
      <c r="Y801" s="2">
        <f>Datenblatt!$I$5</f>
        <v>73.48733784597421</v>
      </c>
      <c r="Z801">
        <f>Datenblatt!$I$13</f>
        <v>79.926562848016317</v>
      </c>
      <c r="AA801">
        <f>Datenblatt!$I$21</f>
        <v>79.953620531215734</v>
      </c>
      <c r="AB801">
        <f>Datenblatt!$I$29</f>
        <v>70.851454876954847</v>
      </c>
      <c r="AC801">
        <f>Datenblatt!$I$37</f>
        <v>75.813025407742586</v>
      </c>
      <c r="AD801" s="7" t="e">
        <f t="shared" si="51"/>
        <v>#DIV/0!</v>
      </c>
    </row>
    <row r="802" spans="10:30" ht="19" x14ac:dyDescent="0.25">
      <c r="J802" s="3" t="e">
        <f>IF(AND($C802=13,Datenblatt!M802&lt;Datenblatt!$R$3),0,IF(AND($C802=14,Datenblatt!M802&lt;Datenblatt!$R$4),0,IF(AND($C802=15,Datenblatt!M802&lt;Datenblatt!$R$5),0,IF(AND($C802=16,Datenblatt!M802&lt;Datenblatt!$R$6),0,IF(AND($C802=12,Datenblatt!M802&lt;Datenblatt!$R$7),0,IF(AND($C802=11,Datenblatt!M802&lt;Datenblatt!$R$8),0,IF(AND($C802=13,Datenblatt!M802&gt;Datenblatt!$Q$3),100,IF(AND($C802=14,Datenblatt!M802&gt;Datenblatt!$Q$4),100,IF(AND($C802=15,Datenblatt!M802&gt;Datenblatt!$Q$5),100,IF(AND($C802=16,Datenblatt!M802&gt;Datenblatt!$Q$6),100,IF(AND($C802=12,Datenblatt!M802&gt;Datenblatt!$Q$7),100,IF(AND($C802=11,Datenblatt!M802&gt;Datenblatt!$Q$8),100,IF(Übersicht!$C802=13,Datenblatt!$B$3*Datenblatt!M802^3+Datenblatt!$C$3*Datenblatt!M802^2+Datenblatt!$D$3*Datenblatt!M802+Datenblatt!$E$3,IF(Übersicht!$C802=14,Datenblatt!$B$4*Datenblatt!M802^3+Datenblatt!$C$4*Datenblatt!M802^2+Datenblatt!$D$4*Datenblatt!M802+Datenblatt!$E$4,IF(Übersicht!$C802=15,Datenblatt!$B$5*Datenblatt!M802^3+Datenblatt!$C$5*Datenblatt!M802^2+Datenblatt!$D$5*Datenblatt!M802+Datenblatt!$E$5,IF(Übersicht!$C802=16,Datenblatt!$B$6*Datenblatt!M802^3+Datenblatt!$C$6*Datenblatt!M802^2+Datenblatt!$D$6*Datenblatt!M802+Datenblatt!$E$6,IF(Übersicht!$C802=12,Datenblatt!$B$7*Datenblatt!M802^3+Datenblatt!$C$7*Datenblatt!M802^2+Datenblatt!$D$7*Datenblatt!M802+Datenblatt!$E$7,IF(Übersicht!$C802=11,Datenblatt!$B$8*Datenblatt!M802^3+Datenblatt!$C$8*Datenblatt!M802^2+Datenblatt!$D$8*Datenblatt!M802+Datenblatt!$E$8,0))))))))))))))))))</f>
        <v>#DIV/0!</v>
      </c>
      <c r="K802" t="e">
        <f>IF(AND(Übersicht!$C802=13,Datenblatt!N802&lt;Datenblatt!$T$3),0,IF(AND(Übersicht!$C802=14,Datenblatt!N802&lt;Datenblatt!$T$4),0,IF(AND(Übersicht!$C802=15,Datenblatt!N802&lt;Datenblatt!$T$5),0,IF(AND(Übersicht!$C802=16,Datenblatt!N802&lt;Datenblatt!$T$6),0,IF(AND(Übersicht!$C802=12,Datenblatt!N802&lt;Datenblatt!$T$7),0,IF(AND(Übersicht!$C802=11,Datenblatt!N802&lt;Datenblatt!$T$8),0,IF(AND($C802=13,Datenblatt!N802&gt;Datenblatt!$S$3),100,IF(AND($C802=14,Datenblatt!N802&gt;Datenblatt!$S$4),100,IF(AND($C802=15,Datenblatt!N802&gt;Datenblatt!$S$5),100,IF(AND($C802=16,Datenblatt!N802&gt;Datenblatt!$S$6),100,IF(AND($C802=12,Datenblatt!N802&gt;Datenblatt!$S$7),100,IF(AND($C802=11,Datenblatt!N802&gt;Datenblatt!$S$8),100,IF(Übersicht!$C802=13,Datenblatt!$B$11*Datenblatt!N802^3+Datenblatt!$C$11*Datenblatt!N802^2+Datenblatt!$D$11*Datenblatt!N802+Datenblatt!$E$11,IF(Übersicht!$C802=14,Datenblatt!$B$12*Datenblatt!N802^3+Datenblatt!$C$12*Datenblatt!N802^2+Datenblatt!$D$12*Datenblatt!N802+Datenblatt!$E$12,IF(Übersicht!$C802=15,Datenblatt!$B$13*Datenblatt!N802^3+Datenblatt!$C$13*Datenblatt!N802^2+Datenblatt!$D$13*Datenblatt!N802+Datenblatt!$E$13,IF(Übersicht!$C802=16,Datenblatt!$B$14*Datenblatt!N802^3+Datenblatt!$C$14*Datenblatt!N802^2+Datenblatt!$D$14*Datenblatt!N802+Datenblatt!$E$14,IF(Übersicht!$C802=12,Datenblatt!$B$15*Datenblatt!N802^3+Datenblatt!$C$15*Datenblatt!N802^2+Datenblatt!$D$15*Datenblatt!N802+Datenblatt!$E$15,IF(Übersicht!$C802=11,Datenblatt!$B$16*Datenblatt!N802^3+Datenblatt!$C$16*Datenblatt!N802^2+Datenblatt!$D$16*Datenblatt!N802+Datenblatt!$E$16,0))))))))))))))))))</f>
        <v>#DIV/0!</v>
      </c>
      <c r="L802">
        <f>IF(AND($C802=13,G802&lt;Datenblatt!$V$3),0,IF(AND($C802=14,G802&lt;Datenblatt!$V$4),0,IF(AND($C802=15,G802&lt;Datenblatt!$V$5),0,IF(AND($C802=16,G802&lt;Datenblatt!$V$6),0,IF(AND($C802=12,G802&lt;Datenblatt!$V$7),0,IF(AND($C802=11,G802&lt;Datenblatt!$V$8),0,IF(AND($C802=13,G802&gt;Datenblatt!$U$3),100,IF(AND($C802=14,G802&gt;Datenblatt!$U$4),100,IF(AND($C802=15,G802&gt;Datenblatt!$U$5),100,IF(AND($C802=16,G802&gt;Datenblatt!$U$6),100,IF(AND($C802=12,G802&gt;Datenblatt!$U$7),100,IF(AND($C802=11,G802&gt;Datenblatt!$U$8),100,IF($C802=13,(Datenblatt!$B$19*Übersicht!G802^3)+(Datenblatt!$C$19*Übersicht!G802^2)+(Datenblatt!$D$19*Übersicht!G802)+Datenblatt!$E$19,IF($C802=14,(Datenblatt!$B$20*Übersicht!G802^3)+(Datenblatt!$C$20*Übersicht!G802^2)+(Datenblatt!$D$20*Übersicht!G802)+Datenblatt!$E$20,IF($C802=15,(Datenblatt!$B$21*Übersicht!G802^3)+(Datenblatt!$C$21*Übersicht!G802^2)+(Datenblatt!$D$21*Übersicht!G802)+Datenblatt!$E$21,IF($C802=16,(Datenblatt!$B$22*Übersicht!G802^3)+(Datenblatt!$C$22*Übersicht!G802^2)+(Datenblatt!$D$22*Übersicht!G802)+Datenblatt!$E$22,IF($C802=12,(Datenblatt!$B$23*Übersicht!G802^3)+(Datenblatt!$C$23*Übersicht!G802^2)+(Datenblatt!$D$23*Übersicht!G802)+Datenblatt!$E$23,IF($C802=11,(Datenblatt!$B$24*Übersicht!G802^3)+(Datenblatt!$C$24*Übersicht!G802^2)+(Datenblatt!$D$24*Übersicht!G802)+Datenblatt!$E$24,0))))))))))))))))))</f>
        <v>0</v>
      </c>
      <c r="M802">
        <f>IF(AND(H802="",C802=11),Datenblatt!$I$26,IF(AND(H802="",C802=12),Datenblatt!$I$26,IF(AND(H802="",C802=16),Datenblatt!$I$27,IF(AND(H802="",C802=15),Datenblatt!$I$26,IF(AND(H802="",C802=14),Datenblatt!$I$26,IF(AND(H802="",C802=13),Datenblatt!$I$26,IF(AND($C802=13,H802&gt;Datenblatt!$X$3),0,IF(AND($C802=14,H802&gt;Datenblatt!$X$4),0,IF(AND($C802=15,H802&gt;Datenblatt!$X$5),0,IF(AND($C802=16,H802&gt;Datenblatt!$X$6),0,IF(AND($C802=12,H802&gt;Datenblatt!$X$7),0,IF(AND($C802=11,H802&gt;Datenblatt!$X$8),0,IF(AND($C802=13,H802&lt;Datenblatt!$W$3),100,IF(AND($C802=14,H802&lt;Datenblatt!$W$4),100,IF(AND($C802=15,H802&lt;Datenblatt!$W$5),100,IF(AND($C802=16,H802&lt;Datenblatt!$W$6),100,IF(AND($C802=12,H802&lt;Datenblatt!$W$7),100,IF(AND($C802=11,H802&lt;Datenblatt!$W$8),100,IF($C802=13,(Datenblatt!$B$27*Übersicht!H802^3)+(Datenblatt!$C$27*Übersicht!H802^2)+(Datenblatt!$D$27*Übersicht!H802)+Datenblatt!$E$27,IF($C802=14,(Datenblatt!$B$28*Übersicht!H802^3)+(Datenblatt!$C$28*Übersicht!H802^2)+(Datenblatt!$D$28*Übersicht!H802)+Datenblatt!$E$28,IF($C802=15,(Datenblatt!$B$29*Übersicht!H802^3)+(Datenblatt!$C$29*Übersicht!H802^2)+(Datenblatt!$D$29*Übersicht!H802)+Datenblatt!$E$29,IF($C802=16,(Datenblatt!$B$30*Übersicht!H802^3)+(Datenblatt!$C$30*Übersicht!H802^2)+(Datenblatt!$D$30*Übersicht!H802)+Datenblatt!$E$30,IF($C802=12,(Datenblatt!$B$31*Übersicht!H802^3)+(Datenblatt!$C$31*Übersicht!H802^2)+(Datenblatt!$D$31*Übersicht!H802)+Datenblatt!$E$31,IF($C802=11,(Datenblatt!$B$32*Übersicht!H802^3)+(Datenblatt!$C$32*Übersicht!H802^2)+(Datenblatt!$D$32*Übersicht!H802)+Datenblatt!$E$32,0))))))))))))))))))))))))</f>
        <v>0</v>
      </c>
      <c r="N802">
        <f>IF(AND(H802="",C802=11),Datenblatt!$I$29,IF(AND(H802="",C802=12),Datenblatt!$I$29,IF(AND(H802="",C802=16),Datenblatt!$I$29,IF(AND(H802="",C802=15),Datenblatt!$I$29,IF(AND(H802="",C802=14),Datenblatt!$I$29,IF(AND(H802="",C802=13),Datenblatt!$I$29,IF(AND($C802=13,H802&gt;Datenblatt!$X$3),0,IF(AND($C802=14,H802&gt;Datenblatt!$X$4),0,IF(AND($C802=15,H802&gt;Datenblatt!$X$5),0,IF(AND($C802=16,H802&gt;Datenblatt!$X$6),0,IF(AND($C802=12,H802&gt;Datenblatt!$X$7),0,IF(AND($C802=11,H802&gt;Datenblatt!$X$8),0,IF(AND($C802=13,H802&lt;Datenblatt!$W$3),100,IF(AND($C802=14,H802&lt;Datenblatt!$W$4),100,IF(AND($C802=15,H802&lt;Datenblatt!$W$5),100,IF(AND($C802=16,H802&lt;Datenblatt!$W$6),100,IF(AND($C802=12,H802&lt;Datenblatt!$W$7),100,IF(AND($C802=11,H802&lt;Datenblatt!$W$8),100,IF($C802=13,(Datenblatt!$B$27*Übersicht!H802^3)+(Datenblatt!$C$27*Übersicht!H802^2)+(Datenblatt!$D$27*Übersicht!H802)+Datenblatt!$E$27,IF($C802=14,(Datenblatt!$B$28*Übersicht!H802^3)+(Datenblatt!$C$28*Übersicht!H802^2)+(Datenblatt!$D$28*Übersicht!H802)+Datenblatt!$E$28,IF($C802=15,(Datenblatt!$B$29*Übersicht!H802^3)+(Datenblatt!$C$29*Übersicht!H802^2)+(Datenblatt!$D$29*Übersicht!H802)+Datenblatt!$E$29,IF($C802=16,(Datenblatt!$B$30*Übersicht!H802^3)+(Datenblatt!$C$30*Übersicht!H802^2)+(Datenblatt!$D$30*Übersicht!H802)+Datenblatt!$E$30,IF($C802=12,(Datenblatt!$B$31*Übersicht!H802^3)+(Datenblatt!$C$31*Übersicht!H802^2)+(Datenblatt!$D$31*Übersicht!H802)+Datenblatt!$E$31,IF($C802=11,(Datenblatt!$B$32*Übersicht!H802^3)+(Datenblatt!$C$32*Übersicht!H802^2)+(Datenblatt!$D$32*Übersicht!H802)+Datenblatt!$E$32,0))))))))))))))))))))))))</f>
        <v>0</v>
      </c>
      <c r="O802" s="2" t="e">
        <f t="shared" si="48"/>
        <v>#DIV/0!</v>
      </c>
      <c r="P802" s="2" t="e">
        <f t="shared" si="49"/>
        <v>#DIV/0!</v>
      </c>
      <c r="R802" s="2"/>
      <c r="S802" s="2">
        <f>Datenblatt!$I$10</f>
        <v>62.816491055091916</v>
      </c>
      <c r="T802" s="2">
        <f>Datenblatt!$I$18</f>
        <v>62.379148900450787</v>
      </c>
      <c r="U802" s="2">
        <f>Datenblatt!$I$26</f>
        <v>55.885385458572635</v>
      </c>
      <c r="V802" s="2">
        <f>Datenblatt!$I$34</f>
        <v>60.727085155488531</v>
      </c>
      <c r="W802" s="7" t="e">
        <f t="shared" si="50"/>
        <v>#DIV/0!</v>
      </c>
      <c r="Y802" s="2">
        <f>Datenblatt!$I$5</f>
        <v>73.48733784597421</v>
      </c>
      <c r="Z802">
        <f>Datenblatt!$I$13</f>
        <v>79.926562848016317</v>
      </c>
      <c r="AA802">
        <f>Datenblatt!$I$21</f>
        <v>79.953620531215734</v>
      </c>
      <c r="AB802">
        <f>Datenblatt!$I$29</f>
        <v>70.851454876954847</v>
      </c>
      <c r="AC802">
        <f>Datenblatt!$I$37</f>
        <v>75.813025407742586</v>
      </c>
      <c r="AD802" s="7" t="e">
        <f t="shared" si="51"/>
        <v>#DIV/0!</v>
      </c>
    </row>
    <row r="803" spans="10:30" ht="19" x14ac:dyDescent="0.25">
      <c r="J803" s="3" t="e">
        <f>IF(AND($C803=13,Datenblatt!M803&lt;Datenblatt!$R$3),0,IF(AND($C803=14,Datenblatt!M803&lt;Datenblatt!$R$4),0,IF(AND($C803=15,Datenblatt!M803&lt;Datenblatt!$R$5),0,IF(AND($C803=16,Datenblatt!M803&lt;Datenblatt!$R$6),0,IF(AND($C803=12,Datenblatt!M803&lt;Datenblatt!$R$7),0,IF(AND($C803=11,Datenblatt!M803&lt;Datenblatt!$R$8),0,IF(AND($C803=13,Datenblatt!M803&gt;Datenblatt!$Q$3),100,IF(AND($C803=14,Datenblatt!M803&gt;Datenblatt!$Q$4),100,IF(AND($C803=15,Datenblatt!M803&gt;Datenblatt!$Q$5),100,IF(AND($C803=16,Datenblatt!M803&gt;Datenblatt!$Q$6),100,IF(AND($C803=12,Datenblatt!M803&gt;Datenblatt!$Q$7),100,IF(AND($C803=11,Datenblatt!M803&gt;Datenblatt!$Q$8),100,IF(Übersicht!$C803=13,Datenblatt!$B$3*Datenblatt!M803^3+Datenblatt!$C$3*Datenblatt!M803^2+Datenblatt!$D$3*Datenblatt!M803+Datenblatt!$E$3,IF(Übersicht!$C803=14,Datenblatt!$B$4*Datenblatt!M803^3+Datenblatt!$C$4*Datenblatt!M803^2+Datenblatt!$D$4*Datenblatt!M803+Datenblatt!$E$4,IF(Übersicht!$C803=15,Datenblatt!$B$5*Datenblatt!M803^3+Datenblatt!$C$5*Datenblatt!M803^2+Datenblatt!$D$5*Datenblatt!M803+Datenblatt!$E$5,IF(Übersicht!$C803=16,Datenblatt!$B$6*Datenblatt!M803^3+Datenblatt!$C$6*Datenblatt!M803^2+Datenblatt!$D$6*Datenblatt!M803+Datenblatt!$E$6,IF(Übersicht!$C803=12,Datenblatt!$B$7*Datenblatt!M803^3+Datenblatt!$C$7*Datenblatt!M803^2+Datenblatt!$D$7*Datenblatt!M803+Datenblatt!$E$7,IF(Übersicht!$C803=11,Datenblatt!$B$8*Datenblatt!M803^3+Datenblatt!$C$8*Datenblatt!M803^2+Datenblatt!$D$8*Datenblatt!M803+Datenblatt!$E$8,0))))))))))))))))))</f>
        <v>#DIV/0!</v>
      </c>
      <c r="K803" t="e">
        <f>IF(AND(Übersicht!$C803=13,Datenblatt!N803&lt;Datenblatt!$T$3),0,IF(AND(Übersicht!$C803=14,Datenblatt!N803&lt;Datenblatt!$T$4),0,IF(AND(Übersicht!$C803=15,Datenblatt!N803&lt;Datenblatt!$T$5),0,IF(AND(Übersicht!$C803=16,Datenblatt!N803&lt;Datenblatt!$T$6),0,IF(AND(Übersicht!$C803=12,Datenblatt!N803&lt;Datenblatt!$T$7),0,IF(AND(Übersicht!$C803=11,Datenblatt!N803&lt;Datenblatt!$T$8),0,IF(AND($C803=13,Datenblatt!N803&gt;Datenblatt!$S$3),100,IF(AND($C803=14,Datenblatt!N803&gt;Datenblatt!$S$4),100,IF(AND($C803=15,Datenblatt!N803&gt;Datenblatt!$S$5),100,IF(AND($C803=16,Datenblatt!N803&gt;Datenblatt!$S$6),100,IF(AND($C803=12,Datenblatt!N803&gt;Datenblatt!$S$7),100,IF(AND($C803=11,Datenblatt!N803&gt;Datenblatt!$S$8),100,IF(Übersicht!$C803=13,Datenblatt!$B$11*Datenblatt!N803^3+Datenblatt!$C$11*Datenblatt!N803^2+Datenblatt!$D$11*Datenblatt!N803+Datenblatt!$E$11,IF(Übersicht!$C803=14,Datenblatt!$B$12*Datenblatt!N803^3+Datenblatt!$C$12*Datenblatt!N803^2+Datenblatt!$D$12*Datenblatt!N803+Datenblatt!$E$12,IF(Übersicht!$C803=15,Datenblatt!$B$13*Datenblatt!N803^3+Datenblatt!$C$13*Datenblatt!N803^2+Datenblatt!$D$13*Datenblatt!N803+Datenblatt!$E$13,IF(Übersicht!$C803=16,Datenblatt!$B$14*Datenblatt!N803^3+Datenblatt!$C$14*Datenblatt!N803^2+Datenblatt!$D$14*Datenblatt!N803+Datenblatt!$E$14,IF(Übersicht!$C803=12,Datenblatt!$B$15*Datenblatt!N803^3+Datenblatt!$C$15*Datenblatt!N803^2+Datenblatt!$D$15*Datenblatt!N803+Datenblatt!$E$15,IF(Übersicht!$C803=11,Datenblatt!$B$16*Datenblatt!N803^3+Datenblatt!$C$16*Datenblatt!N803^2+Datenblatt!$D$16*Datenblatt!N803+Datenblatt!$E$16,0))))))))))))))))))</f>
        <v>#DIV/0!</v>
      </c>
      <c r="L803">
        <f>IF(AND($C803=13,G803&lt;Datenblatt!$V$3),0,IF(AND($C803=14,G803&lt;Datenblatt!$V$4),0,IF(AND($C803=15,G803&lt;Datenblatt!$V$5),0,IF(AND($C803=16,G803&lt;Datenblatt!$V$6),0,IF(AND($C803=12,G803&lt;Datenblatt!$V$7),0,IF(AND($C803=11,G803&lt;Datenblatt!$V$8),0,IF(AND($C803=13,G803&gt;Datenblatt!$U$3),100,IF(AND($C803=14,G803&gt;Datenblatt!$U$4),100,IF(AND($C803=15,G803&gt;Datenblatt!$U$5),100,IF(AND($C803=16,G803&gt;Datenblatt!$U$6),100,IF(AND($C803=12,G803&gt;Datenblatt!$U$7),100,IF(AND($C803=11,G803&gt;Datenblatt!$U$8),100,IF($C803=13,(Datenblatt!$B$19*Übersicht!G803^3)+(Datenblatt!$C$19*Übersicht!G803^2)+(Datenblatt!$D$19*Übersicht!G803)+Datenblatt!$E$19,IF($C803=14,(Datenblatt!$B$20*Übersicht!G803^3)+(Datenblatt!$C$20*Übersicht!G803^2)+(Datenblatt!$D$20*Übersicht!G803)+Datenblatt!$E$20,IF($C803=15,(Datenblatt!$B$21*Übersicht!G803^3)+(Datenblatt!$C$21*Übersicht!G803^2)+(Datenblatt!$D$21*Übersicht!G803)+Datenblatt!$E$21,IF($C803=16,(Datenblatt!$B$22*Übersicht!G803^3)+(Datenblatt!$C$22*Übersicht!G803^2)+(Datenblatt!$D$22*Übersicht!G803)+Datenblatt!$E$22,IF($C803=12,(Datenblatt!$B$23*Übersicht!G803^3)+(Datenblatt!$C$23*Übersicht!G803^2)+(Datenblatt!$D$23*Übersicht!G803)+Datenblatt!$E$23,IF($C803=11,(Datenblatt!$B$24*Übersicht!G803^3)+(Datenblatt!$C$24*Übersicht!G803^2)+(Datenblatt!$D$24*Übersicht!G803)+Datenblatt!$E$24,0))))))))))))))))))</f>
        <v>0</v>
      </c>
      <c r="M803">
        <f>IF(AND(H803="",C803=11),Datenblatt!$I$26,IF(AND(H803="",C803=12),Datenblatt!$I$26,IF(AND(H803="",C803=16),Datenblatt!$I$27,IF(AND(H803="",C803=15),Datenblatt!$I$26,IF(AND(H803="",C803=14),Datenblatt!$I$26,IF(AND(H803="",C803=13),Datenblatt!$I$26,IF(AND($C803=13,H803&gt;Datenblatt!$X$3),0,IF(AND($C803=14,H803&gt;Datenblatt!$X$4),0,IF(AND($C803=15,H803&gt;Datenblatt!$X$5),0,IF(AND($C803=16,H803&gt;Datenblatt!$X$6),0,IF(AND($C803=12,H803&gt;Datenblatt!$X$7),0,IF(AND($C803=11,H803&gt;Datenblatt!$X$8),0,IF(AND($C803=13,H803&lt;Datenblatt!$W$3),100,IF(AND($C803=14,H803&lt;Datenblatt!$W$4),100,IF(AND($C803=15,H803&lt;Datenblatt!$W$5),100,IF(AND($C803=16,H803&lt;Datenblatt!$W$6),100,IF(AND($C803=12,H803&lt;Datenblatt!$W$7),100,IF(AND($C803=11,H803&lt;Datenblatt!$W$8),100,IF($C803=13,(Datenblatt!$B$27*Übersicht!H803^3)+(Datenblatt!$C$27*Übersicht!H803^2)+(Datenblatt!$D$27*Übersicht!H803)+Datenblatt!$E$27,IF($C803=14,(Datenblatt!$B$28*Übersicht!H803^3)+(Datenblatt!$C$28*Übersicht!H803^2)+(Datenblatt!$D$28*Übersicht!H803)+Datenblatt!$E$28,IF($C803=15,(Datenblatt!$B$29*Übersicht!H803^3)+(Datenblatt!$C$29*Übersicht!H803^2)+(Datenblatt!$D$29*Übersicht!H803)+Datenblatt!$E$29,IF($C803=16,(Datenblatt!$B$30*Übersicht!H803^3)+(Datenblatt!$C$30*Übersicht!H803^2)+(Datenblatt!$D$30*Übersicht!H803)+Datenblatt!$E$30,IF($C803=12,(Datenblatt!$B$31*Übersicht!H803^3)+(Datenblatt!$C$31*Übersicht!H803^2)+(Datenblatt!$D$31*Übersicht!H803)+Datenblatt!$E$31,IF($C803=11,(Datenblatt!$B$32*Übersicht!H803^3)+(Datenblatt!$C$32*Übersicht!H803^2)+(Datenblatt!$D$32*Übersicht!H803)+Datenblatt!$E$32,0))))))))))))))))))))))))</f>
        <v>0</v>
      </c>
      <c r="N803">
        <f>IF(AND(H803="",C803=11),Datenblatt!$I$29,IF(AND(H803="",C803=12),Datenblatt!$I$29,IF(AND(H803="",C803=16),Datenblatt!$I$29,IF(AND(H803="",C803=15),Datenblatt!$I$29,IF(AND(H803="",C803=14),Datenblatt!$I$29,IF(AND(H803="",C803=13),Datenblatt!$I$29,IF(AND($C803=13,H803&gt;Datenblatt!$X$3),0,IF(AND($C803=14,H803&gt;Datenblatt!$X$4),0,IF(AND($C803=15,H803&gt;Datenblatt!$X$5),0,IF(AND($C803=16,H803&gt;Datenblatt!$X$6),0,IF(AND($C803=12,H803&gt;Datenblatt!$X$7),0,IF(AND($C803=11,H803&gt;Datenblatt!$X$8),0,IF(AND($C803=13,H803&lt;Datenblatt!$W$3),100,IF(AND($C803=14,H803&lt;Datenblatt!$W$4),100,IF(AND($C803=15,H803&lt;Datenblatt!$W$5),100,IF(AND($C803=16,H803&lt;Datenblatt!$W$6),100,IF(AND($C803=12,H803&lt;Datenblatt!$W$7),100,IF(AND($C803=11,H803&lt;Datenblatt!$W$8),100,IF($C803=13,(Datenblatt!$B$27*Übersicht!H803^3)+(Datenblatt!$C$27*Übersicht!H803^2)+(Datenblatt!$D$27*Übersicht!H803)+Datenblatt!$E$27,IF($C803=14,(Datenblatt!$B$28*Übersicht!H803^3)+(Datenblatt!$C$28*Übersicht!H803^2)+(Datenblatt!$D$28*Übersicht!H803)+Datenblatt!$E$28,IF($C803=15,(Datenblatt!$B$29*Übersicht!H803^3)+(Datenblatt!$C$29*Übersicht!H803^2)+(Datenblatt!$D$29*Übersicht!H803)+Datenblatt!$E$29,IF($C803=16,(Datenblatt!$B$30*Übersicht!H803^3)+(Datenblatt!$C$30*Übersicht!H803^2)+(Datenblatt!$D$30*Übersicht!H803)+Datenblatt!$E$30,IF($C803=12,(Datenblatt!$B$31*Übersicht!H803^3)+(Datenblatt!$C$31*Übersicht!H803^2)+(Datenblatt!$D$31*Übersicht!H803)+Datenblatt!$E$31,IF($C803=11,(Datenblatt!$B$32*Übersicht!H803^3)+(Datenblatt!$C$32*Übersicht!H803^2)+(Datenblatt!$D$32*Übersicht!H803)+Datenblatt!$E$32,0))))))))))))))))))))))))</f>
        <v>0</v>
      </c>
      <c r="O803" s="2" t="e">
        <f t="shared" si="48"/>
        <v>#DIV/0!</v>
      </c>
      <c r="P803" s="2" t="e">
        <f t="shared" si="49"/>
        <v>#DIV/0!</v>
      </c>
      <c r="R803" s="2"/>
      <c r="S803" s="2">
        <f>Datenblatt!$I$10</f>
        <v>62.816491055091916</v>
      </c>
      <c r="T803" s="2">
        <f>Datenblatt!$I$18</f>
        <v>62.379148900450787</v>
      </c>
      <c r="U803" s="2">
        <f>Datenblatt!$I$26</f>
        <v>55.885385458572635</v>
      </c>
      <c r="V803" s="2">
        <f>Datenblatt!$I$34</f>
        <v>60.727085155488531</v>
      </c>
      <c r="W803" s="7" t="e">
        <f t="shared" si="50"/>
        <v>#DIV/0!</v>
      </c>
      <c r="Y803" s="2">
        <f>Datenblatt!$I$5</f>
        <v>73.48733784597421</v>
      </c>
      <c r="Z803">
        <f>Datenblatt!$I$13</f>
        <v>79.926562848016317</v>
      </c>
      <c r="AA803">
        <f>Datenblatt!$I$21</f>
        <v>79.953620531215734</v>
      </c>
      <c r="AB803">
        <f>Datenblatt!$I$29</f>
        <v>70.851454876954847</v>
      </c>
      <c r="AC803">
        <f>Datenblatt!$I$37</f>
        <v>75.813025407742586</v>
      </c>
      <c r="AD803" s="7" t="e">
        <f t="shared" si="51"/>
        <v>#DIV/0!</v>
      </c>
    </row>
    <row r="804" spans="10:30" ht="19" x14ac:dyDescent="0.25">
      <c r="J804" s="3" t="e">
        <f>IF(AND($C804=13,Datenblatt!M804&lt;Datenblatt!$R$3),0,IF(AND($C804=14,Datenblatt!M804&lt;Datenblatt!$R$4),0,IF(AND($C804=15,Datenblatt!M804&lt;Datenblatt!$R$5),0,IF(AND($C804=16,Datenblatt!M804&lt;Datenblatt!$R$6),0,IF(AND($C804=12,Datenblatt!M804&lt;Datenblatt!$R$7),0,IF(AND($C804=11,Datenblatt!M804&lt;Datenblatt!$R$8),0,IF(AND($C804=13,Datenblatt!M804&gt;Datenblatt!$Q$3),100,IF(AND($C804=14,Datenblatt!M804&gt;Datenblatt!$Q$4),100,IF(AND($C804=15,Datenblatt!M804&gt;Datenblatt!$Q$5),100,IF(AND($C804=16,Datenblatt!M804&gt;Datenblatt!$Q$6),100,IF(AND($C804=12,Datenblatt!M804&gt;Datenblatt!$Q$7),100,IF(AND($C804=11,Datenblatt!M804&gt;Datenblatt!$Q$8),100,IF(Übersicht!$C804=13,Datenblatt!$B$3*Datenblatt!M804^3+Datenblatt!$C$3*Datenblatt!M804^2+Datenblatt!$D$3*Datenblatt!M804+Datenblatt!$E$3,IF(Übersicht!$C804=14,Datenblatt!$B$4*Datenblatt!M804^3+Datenblatt!$C$4*Datenblatt!M804^2+Datenblatt!$D$4*Datenblatt!M804+Datenblatt!$E$4,IF(Übersicht!$C804=15,Datenblatt!$B$5*Datenblatt!M804^3+Datenblatt!$C$5*Datenblatt!M804^2+Datenblatt!$D$5*Datenblatt!M804+Datenblatt!$E$5,IF(Übersicht!$C804=16,Datenblatt!$B$6*Datenblatt!M804^3+Datenblatt!$C$6*Datenblatt!M804^2+Datenblatt!$D$6*Datenblatt!M804+Datenblatt!$E$6,IF(Übersicht!$C804=12,Datenblatt!$B$7*Datenblatt!M804^3+Datenblatt!$C$7*Datenblatt!M804^2+Datenblatt!$D$7*Datenblatt!M804+Datenblatt!$E$7,IF(Übersicht!$C804=11,Datenblatt!$B$8*Datenblatt!M804^3+Datenblatt!$C$8*Datenblatt!M804^2+Datenblatt!$D$8*Datenblatt!M804+Datenblatt!$E$8,0))))))))))))))))))</f>
        <v>#DIV/0!</v>
      </c>
      <c r="K804" t="e">
        <f>IF(AND(Übersicht!$C804=13,Datenblatt!N804&lt;Datenblatt!$T$3),0,IF(AND(Übersicht!$C804=14,Datenblatt!N804&lt;Datenblatt!$T$4),0,IF(AND(Übersicht!$C804=15,Datenblatt!N804&lt;Datenblatt!$T$5),0,IF(AND(Übersicht!$C804=16,Datenblatt!N804&lt;Datenblatt!$T$6),0,IF(AND(Übersicht!$C804=12,Datenblatt!N804&lt;Datenblatt!$T$7),0,IF(AND(Übersicht!$C804=11,Datenblatt!N804&lt;Datenblatt!$T$8),0,IF(AND($C804=13,Datenblatt!N804&gt;Datenblatt!$S$3),100,IF(AND($C804=14,Datenblatt!N804&gt;Datenblatt!$S$4),100,IF(AND($C804=15,Datenblatt!N804&gt;Datenblatt!$S$5),100,IF(AND($C804=16,Datenblatt!N804&gt;Datenblatt!$S$6),100,IF(AND($C804=12,Datenblatt!N804&gt;Datenblatt!$S$7),100,IF(AND($C804=11,Datenblatt!N804&gt;Datenblatt!$S$8),100,IF(Übersicht!$C804=13,Datenblatt!$B$11*Datenblatt!N804^3+Datenblatt!$C$11*Datenblatt!N804^2+Datenblatt!$D$11*Datenblatt!N804+Datenblatt!$E$11,IF(Übersicht!$C804=14,Datenblatt!$B$12*Datenblatt!N804^3+Datenblatt!$C$12*Datenblatt!N804^2+Datenblatt!$D$12*Datenblatt!N804+Datenblatt!$E$12,IF(Übersicht!$C804=15,Datenblatt!$B$13*Datenblatt!N804^3+Datenblatt!$C$13*Datenblatt!N804^2+Datenblatt!$D$13*Datenblatt!N804+Datenblatt!$E$13,IF(Übersicht!$C804=16,Datenblatt!$B$14*Datenblatt!N804^3+Datenblatt!$C$14*Datenblatt!N804^2+Datenblatt!$D$14*Datenblatt!N804+Datenblatt!$E$14,IF(Übersicht!$C804=12,Datenblatt!$B$15*Datenblatt!N804^3+Datenblatt!$C$15*Datenblatt!N804^2+Datenblatt!$D$15*Datenblatt!N804+Datenblatt!$E$15,IF(Übersicht!$C804=11,Datenblatt!$B$16*Datenblatt!N804^3+Datenblatt!$C$16*Datenblatt!N804^2+Datenblatt!$D$16*Datenblatt!N804+Datenblatt!$E$16,0))))))))))))))))))</f>
        <v>#DIV/0!</v>
      </c>
      <c r="L804">
        <f>IF(AND($C804=13,G804&lt;Datenblatt!$V$3),0,IF(AND($C804=14,G804&lt;Datenblatt!$V$4),0,IF(AND($C804=15,G804&lt;Datenblatt!$V$5),0,IF(AND($C804=16,G804&lt;Datenblatt!$V$6),0,IF(AND($C804=12,G804&lt;Datenblatt!$V$7),0,IF(AND($C804=11,G804&lt;Datenblatt!$V$8),0,IF(AND($C804=13,G804&gt;Datenblatt!$U$3),100,IF(AND($C804=14,G804&gt;Datenblatt!$U$4),100,IF(AND($C804=15,G804&gt;Datenblatt!$U$5),100,IF(AND($C804=16,G804&gt;Datenblatt!$U$6),100,IF(AND($C804=12,G804&gt;Datenblatt!$U$7),100,IF(AND($C804=11,G804&gt;Datenblatt!$U$8),100,IF($C804=13,(Datenblatt!$B$19*Übersicht!G804^3)+(Datenblatt!$C$19*Übersicht!G804^2)+(Datenblatt!$D$19*Übersicht!G804)+Datenblatt!$E$19,IF($C804=14,(Datenblatt!$B$20*Übersicht!G804^3)+(Datenblatt!$C$20*Übersicht!G804^2)+(Datenblatt!$D$20*Übersicht!G804)+Datenblatt!$E$20,IF($C804=15,(Datenblatt!$B$21*Übersicht!G804^3)+(Datenblatt!$C$21*Übersicht!G804^2)+(Datenblatt!$D$21*Übersicht!G804)+Datenblatt!$E$21,IF($C804=16,(Datenblatt!$B$22*Übersicht!G804^3)+(Datenblatt!$C$22*Übersicht!G804^2)+(Datenblatt!$D$22*Übersicht!G804)+Datenblatt!$E$22,IF($C804=12,(Datenblatt!$B$23*Übersicht!G804^3)+(Datenblatt!$C$23*Übersicht!G804^2)+(Datenblatt!$D$23*Übersicht!G804)+Datenblatt!$E$23,IF($C804=11,(Datenblatt!$B$24*Übersicht!G804^3)+(Datenblatt!$C$24*Übersicht!G804^2)+(Datenblatt!$D$24*Übersicht!G804)+Datenblatt!$E$24,0))))))))))))))))))</f>
        <v>0</v>
      </c>
      <c r="M804">
        <f>IF(AND(H804="",C804=11),Datenblatt!$I$26,IF(AND(H804="",C804=12),Datenblatt!$I$26,IF(AND(H804="",C804=16),Datenblatt!$I$27,IF(AND(H804="",C804=15),Datenblatt!$I$26,IF(AND(H804="",C804=14),Datenblatt!$I$26,IF(AND(H804="",C804=13),Datenblatt!$I$26,IF(AND($C804=13,H804&gt;Datenblatt!$X$3),0,IF(AND($C804=14,H804&gt;Datenblatt!$X$4),0,IF(AND($C804=15,H804&gt;Datenblatt!$X$5),0,IF(AND($C804=16,H804&gt;Datenblatt!$X$6),0,IF(AND($C804=12,H804&gt;Datenblatt!$X$7),0,IF(AND($C804=11,H804&gt;Datenblatt!$X$8),0,IF(AND($C804=13,H804&lt;Datenblatt!$W$3),100,IF(AND($C804=14,H804&lt;Datenblatt!$W$4),100,IF(AND($C804=15,H804&lt;Datenblatt!$W$5),100,IF(AND($C804=16,H804&lt;Datenblatt!$W$6),100,IF(AND($C804=12,H804&lt;Datenblatt!$W$7),100,IF(AND($C804=11,H804&lt;Datenblatt!$W$8),100,IF($C804=13,(Datenblatt!$B$27*Übersicht!H804^3)+(Datenblatt!$C$27*Übersicht!H804^2)+(Datenblatt!$D$27*Übersicht!H804)+Datenblatt!$E$27,IF($C804=14,(Datenblatt!$B$28*Übersicht!H804^3)+(Datenblatt!$C$28*Übersicht!H804^2)+(Datenblatt!$D$28*Übersicht!H804)+Datenblatt!$E$28,IF($C804=15,(Datenblatt!$B$29*Übersicht!H804^3)+(Datenblatt!$C$29*Übersicht!H804^2)+(Datenblatt!$D$29*Übersicht!H804)+Datenblatt!$E$29,IF($C804=16,(Datenblatt!$B$30*Übersicht!H804^3)+(Datenblatt!$C$30*Übersicht!H804^2)+(Datenblatt!$D$30*Übersicht!H804)+Datenblatt!$E$30,IF($C804=12,(Datenblatt!$B$31*Übersicht!H804^3)+(Datenblatt!$C$31*Übersicht!H804^2)+(Datenblatt!$D$31*Übersicht!H804)+Datenblatt!$E$31,IF($C804=11,(Datenblatt!$B$32*Übersicht!H804^3)+(Datenblatt!$C$32*Übersicht!H804^2)+(Datenblatt!$D$32*Übersicht!H804)+Datenblatt!$E$32,0))))))))))))))))))))))))</f>
        <v>0</v>
      </c>
      <c r="N804">
        <f>IF(AND(H804="",C804=11),Datenblatt!$I$29,IF(AND(H804="",C804=12),Datenblatt!$I$29,IF(AND(H804="",C804=16),Datenblatt!$I$29,IF(AND(H804="",C804=15),Datenblatt!$I$29,IF(AND(H804="",C804=14),Datenblatt!$I$29,IF(AND(H804="",C804=13),Datenblatt!$I$29,IF(AND($C804=13,H804&gt;Datenblatt!$X$3),0,IF(AND($C804=14,H804&gt;Datenblatt!$X$4),0,IF(AND($C804=15,H804&gt;Datenblatt!$X$5),0,IF(AND($C804=16,H804&gt;Datenblatt!$X$6),0,IF(AND($C804=12,H804&gt;Datenblatt!$X$7),0,IF(AND($C804=11,H804&gt;Datenblatt!$X$8),0,IF(AND($C804=13,H804&lt;Datenblatt!$W$3),100,IF(AND($C804=14,H804&lt;Datenblatt!$W$4),100,IF(AND($C804=15,H804&lt;Datenblatt!$W$5),100,IF(AND($C804=16,H804&lt;Datenblatt!$W$6),100,IF(AND($C804=12,H804&lt;Datenblatt!$W$7),100,IF(AND($C804=11,H804&lt;Datenblatt!$W$8),100,IF($C804=13,(Datenblatt!$B$27*Übersicht!H804^3)+(Datenblatt!$C$27*Übersicht!H804^2)+(Datenblatt!$D$27*Übersicht!H804)+Datenblatt!$E$27,IF($C804=14,(Datenblatt!$B$28*Übersicht!H804^3)+(Datenblatt!$C$28*Übersicht!H804^2)+(Datenblatt!$D$28*Übersicht!H804)+Datenblatt!$E$28,IF($C804=15,(Datenblatt!$B$29*Übersicht!H804^3)+(Datenblatt!$C$29*Übersicht!H804^2)+(Datenblatt!$D$29*Übersicht!H804)+Datenblatt!$E$29,IF($C804=16,(Datenblatt!$B$30*Übersicht!H804^3)+(Datenblatt!$C$30*Übersicht!H804^2)+(Datenblatt!$D$30*Übersicht!H804)+Datenblatt!$E$30,IF($C804=12,(Datenblatt!$B$31*Übersicht!H804^3)+(Datenblatt!$C$31*Übersicht!H804^2)+(Datenblatt!$D$31*Übersicht!H804)+Datenblatt!$E$31,IF($C804=11,(Datenblatt!$B$32*Übersicht!H804^3)+(Datenblatt!$C$32*Übersicht!H804^2)+(Datenblatt!$D$32*Übersicht!H804)+Datenblatt!$E$32,0))))))))))))))))))))))))</f>
        <v>0</v>
      </c>
      <c r="O804" s="2" t="e">
        <f t="shared" si="48"/>
        <v>#DIV/0!</v>
      </c>
      <c r="P804" s="2" t="e">
        <f t="shared" si="49"/>
        <v>#DIV/0!</v>
      </c>
      <c r="R804" s="2"/>
      <c r="S804" s="2">
        <f>Datenblatt!$I$10</f>
        <v>62.816491055091916</v>
      </c>
      <c r="T804" s="2">
        <f>Datenblatt!$I$18</f>
        <v>62.379148900450787</v>
      </c>
      <c r="U804" s="2">
        <f>Datenblatt!$I$26</f>
        <v>55.885385458572635</v>
      </c>
      <c r="V804" s="2">
        <f>Datenblatt!$I$34</f>
        <v>60.727085155488531</v>
      </c>
      <c r="W804" s="7" t="e">
        <f t="shared" si="50"/>
        <v>#DIV/0!</v>
      </c>
      <c r="Y804" s="2">
        <f>Datenblatt!$I$5</f>
        <v>73.48733784597421</v>
      </c>
      <c r="Z804">
        <f>Datenblatt!$I$13</f>
        <v>79.926562848016317</v>
      </c>
      <c r="AA804">
        <f>Datenblatt!$I$21</f>
        <v>79.953620531215734</v>
      </c>
      <c r="AB804">
        <f>Datenblatt!$I$29</f>
        <v>70.851454876954847</v>
      </c>
      <c r="AC804">
        <f>Datenblatt!$I$37</f>
        <v>75.813025407742586</v>
      </c>
      <c r="AD804" s="7" t="e">
        <f t="shared" si="51"/>
        <v>#DIV/0!</v>
      </c>
    </row>
    <row r="805" spans="10:30" ht="19" x14ac:dyDescent="0.25">
      <c r="J805" s="3" t="e">
        <f>IF(AND($C805=13,Datenblatt!M805&lt;Datenblatt!$R$3),0,IF(AND($C805=14,Datenblatt!M805&lt;Datenblatt!$R$4),0,IF(AND($C805=15,Datenblatt!M805&lt;Datenblatt!$R$5),0,IF(AND($C805=16,Datenblatt!M805&lt;Datenblatt!$R$6),0,IF(AND($C805=12,Datenblatt!M805&lt;Datenblatt!$R$7),0,IF(AND($C805=11,Datenblatt!M805&lt;Datenblatt!$R$8),0,IF(AND($C805=13,Datenblatt!M805&gt;Datenblatt!$Q$3),100,IF(AND($C805=14,Datenblatt!M805&gt;Datenblatt!$Q$4),100,IF(AND($C805=15,Datenblatt!M805&gt;Datenblatt!$Q$5),100,IF(AND($C805=16,Datenblatt!M805&gt;Datenblatt!$Q$6),100,IF(AND($C805=12,Datenblatt!M805&gt;Datenblatt!$Q$7),100,IF(AND($C805=11,Datenblatt!M805&gt;Datenblatt!$Q$8),100,IF(Übersicht!$C805=13,Datenblatt!$B$3*Datenblatt!M805^3+Datenblatt!$C$3*Datenblatt!M805^2+Datenblatt!$D$3*Datenblatt!M805+Datenblatt!$E$3,IF(Übersicht!$C805=14,Datenblatt!$B$4*Datenblatt!M805^3+Datenblatt!$C$4*Datenblatt!M805^2+Datenblatt!$D$4*Datenblatt!M805+Datenblatt!$E$4,IF(Übersicht!$C805=15,Datenblatt!$B$5*Datenblatt!M805^3+Datenblatt!$C$5*Datenblatt!M805^2+Datenblatt!$D$5*Datenblatt!M805+Datenblatt!$E$5,IF(Übersicht!$C805=16,Datenblatt!$B$6*Datenblatt!M805^3+Datenblatt!$C$6*Datenblatt!M805^2+Datenblatt!$D$6*Datenblatt!M805+Datenblatt!$E$6,IF(Übersicht!$C805=12,Datenblatt!$B$7*Datenblatt!M805^3+Datenblatt!$C$7*Datenblatt!M805^2+Datenblatt!$D$7*Datenblatt!M805+Datenblatt!$E$7,IF(Übersicht!$C805=11,Datenblatt!$B$8*Datenblatt!M805^3+Datenblatt!$C$8*Datenblatt!M805^2+Datenblatt!$D$8*Datenblatt!M805+Datenblatt!$E$8,0))))))))))))))))))</f>
        <v>#DIV/0!</v>
      </c>
      <c r="K805" t="e">
        <f>IF(AND(Übersicht!$C805=13,Datenblatt!N805&lt;Datenblatt!$T$3),0,IF(AND(Übersicht!$C805=14,Datenblatt!N805&lt;Datenblatt!$T$4),0,IF(AND(Übersicht!$C805=15,Datenblatt!N805&lt;Datenblatt!$T$5),0,IF(AND(Übersicht!$C805=16,Datenblatt!N805&lt;Datenblatt!$T$6),0,IF(AND(Übersicht!$C805=12,Datenblatt!N805&lt;Datenblatt!$T$7),0,IF(AND(Übersicht!$C805=11,Datenblatt!N805&lt;Datenblatt!$T$8),0,IF(AND($C805=13,Datenblatt!N805&gt;Datenblatt!$S$3),100,IF(AND($C805=14,Datenblatt!N805&gt;Datenblatt!$S$4),100,IF(AND($C805=15,Datenblatt!N805&gt;Datenblatt!$S$5),100,IF(AND($C805=16,Datenblatt!N805&gt;Datenblatt!$S$6),100,IF(AND($C805=12,Datenblatt!N805&gt;Datenblatt!$S$7),100,IF(AND($C805=11,Datenblatt!N805&gt;Datenblatt!$S$8),100,IF(Übersicht!$C805=13,Datenblatt!$B$11*Datenblatt!N805^3+Datenblatt!$C$11*Datenblatt!N805^2+Datenblatt!$D$11*Datenblatt!N805+Datenblatt!$E$11,IF(Übersicht!$C805=14,Datenblatt!$B$12*Datenblatt!N805^3+Datenblatt!$C$12*Datenblatt!N805^2+Datenblatt!$D$12*Datenblatt!N805+Datenblatt!$E$12,IF(Übersicht!$C805=15,Datenblatt!$B$13*Datenblatt!N805^3+Datenblatt!$C$13*Datenblatt!N805^2+Datenblatt!$D$13*Datenblatt!N805+Datenblatt!$E$13,IF(Übersicht!$C805=16,Datenblatt!$B$14*Datenblatt!N805^3+Datenblatt!$C$14*Datenblatt!N805^2+Datenblatt!$D$14*Datenblatt!N805+Datenblatt!$E$14,IF(Übersicht!$C805=12,Datenblatt!$B$15*Datenblatt!N805^3+Datenblatt!$C$15*Datenblatt!N805^2+Datenblatt!$D$15*Datenblatt!N805+Datenblatt!$E$15,IF(Übersicht!$C805=11,Datenblatt!$B$16*Datenblatt!N805^3+Datenblatt!$C$16*Datenblatt!N805^2+Datenblatt!$D$16*Datenblatt!N805+Datenblatt!$E$16,0))))))))))))))))))</f>
        <v>#DIV/0!</v>
      </c>
      <c r="L805">
        <f>IF(AND($C805=13,G805&lt;Datenblatt!$V$3),0,IF(AND($C805=14,G805&lt;Datenblatt!$V$4),0,IF(AND($C805=15,G805&lt;Datenblatt!$V$5),0,IF(AND($C805=16,G805&lt;Datenblatt!$V$6),0,IF(AND($C805=12,G805&lt;Datenblatt!$V$7),0,IF(AND($C805=11,G805&lt;Datenblatt!$V$8),0,IF(AND($C805=13,G805&gt;Datenblatt!$U$3),100,IF(AND($C805=14,G805&gt;Datenblatt!$U$4),100,IF(AND($C805=15,G805&gt;Datenblatt!$U$5),100,IF(AND($C805=16,G805&gt;Datenblatt!$U$6),100,IF(AND($C805=12,G805&gt;Datenblatt!$U$7),100,IF(AND($C805=11,G805&gt;Datenblatt!$U$8),100,IF($C805=13,(Datenblatt!$B$19*Übersicht!G805^3)+(Datenblatt!$C$19*Übersicht!G805^2)+(Datenblatt!$D$19*Übersicht!G805)+Datenblatt!$E$19,IF($C805=14,(Datenblatt!$B$20*Übersicht!G805^3)+(Datenblatt!$C$20*Übersicht!G805^2)+(Datenblatt!$D$20*Übersicht!G805)+Datenblatt!$E$20,IF($C805=15,(Datenblatt!$B$21*Übersicht!G805^3)+(Datenblatt!$C$21*Übersicht!G805^2)+(Datenblatt!$D$21*Übersicht!G805)+Datenblatt!$E$21,IF($C805=16,(Datenblatt!$B$22*Übersicht!G805^3)+(Datenblatt!$C$22*Übersicht!G805^2)+(Datenblatt!$D$22*Übersicht!G805)+Datenblatt!$E$22,IF($C805=12,(Datenblatt!$B$23*Übersicht!G805^3)+(Datenblatt!$C$23*Übersicht!G805^2)+(Datenblatt!$D$23*Übersicht!G805)+Datenblatt!$E$23,IF($C805=11,(Datenblatt!$B$24*Übersicht!G805^3)+(Datenblatt!$C$24*Übersicht!G805^2)+(Datenblatt!$D$24*Übersicht!G805)+Datenblatt!$E$24,0))))))))))))))))))</f>
        <v>0</v>
      </c>
      <c r="M805">
        <f>IF(AND(H805="",C805=11),Datenblatt!$I$26,IF(AND(H805="",C805=12),Datenblatt!$I$26,IF(AND(H805="",C805=16),Datenblatt!$I$27,IF(AND(H805="",C805=15),Datenblatt!$I$26,IF(AND(H805="",C805=14),Datenblatt!$I$26,IF(AND(H805="",C805=13),Datenblatt!$I$26,IF(AND($C805=13,H805&gt;Datenblatt!$X$3),0,IF(AND($C805=14,H805&gt;Datenblatt!$X$4),0,IF(AND($C805=15,H805&gt;Datenblatt!$X$5),0,IF(AND($C805=16,H805&gt;Datenblatt!$X$6),0,IF(AND($C805=12,H805&gt;Datenblatt!$X$7),0,IF(AND($C805=11,H805&gt;Datenblatt!$X$8),0,IF(AND($C805=13,H805&lt;Datenblatt!$W$3),100,IF(AND($C805=14,H805&lt;Datenblatt!$W$4),100,IF(AND($C805=15,H805&lt;Datenblatt!$W$5),100,IF(AND($C805=16,H805&lt;Datenblatt!$W$6),100,IF(AND($C805=12,H805&lt;Datenblatt!$W$7),100,IF(AND($C805=11,H805&lt;Datenblatt!$W$8),100,IF($C805=13,(Datenblatt!$B$27*Übersicht!H805^3)+(Datenblatt!$C$27*Übersicht!H805^2)+(Datenblatt!$D$27*Übersicht!H805)+Datenblatt!$E$27,IF($C805=14,(Datenblatt!$B$28*Übersicht!H805^3)+(Datenblatt!$C$28*Übersicht!H805^2)+(Datenblatt!$D$28*Übersicht!H805)+Datenblatt!$E$28,IF($C805=15,(Datenblatt!$B$29*Übersicht!H805^3)+(Datenblatt!$C$29*Übersicht!H805^2)+(Datenblatt!$D$29*Übersicht!H805)+Datenblatt!$E$29,IF($C805=16,(Datenblatt!$B$30*Übersicht!H805^3)+(Datenblatt!$C$30*Übersicht!H805^2)+(Datenblatt!$D$30*Übersicht!H805)+Datenblatt!$E$30,IF($C805=12,(Datenblatt!$B$31*Übersicht!H805^3)+(Datenblatt!$C$31*Übersicht!H805^2)+(Datenblatt!$D$31*Übersicht!H805)+Datenblatt!$E$31,IF($C805=11,(Datenblatt!$B$32*Übersicht!H805^3)+(Datenblatt!$C$32*Übersicht!H805^2)+(Datenblatt!$D$32*Übersicht!H805)+Datenblatt!$E$32,0))))))))))))))))))))))))</f>
        <v>0</v>
      </c>
      <c r="N805">
        <f>IF(AND(H805="",C805=11),Datenblatt!$I$29,IF(AND(H805="",C805=12),Datenblatt!$I$29,IF(AND(H805="",C805=16),Datenblatt!$I$29,IF(AND(H805="",C805=15),Datenblatt!$I$29,IF(AND(H805="",C805=14),Datenblatt!$I$29,IF(AND(H805="",C805=13),Datenblatt!$I$29,IF(AND($C805=13,H805&gt;Datenblatt!$X$3),0,IF(AND($C805=14,H805&gt;Datenblatt!$X$4),0,IF(AND($C805=15,H805&gt;Datenblatt!$X$5),0,IF(AND($C805=16,H805&gt;Datenblatt!$X$6),0,IF(AND($C805=12,H805&gt;Datenblatt!$X$7),0,IF(AND($C805=11,H805&gt;Datenblatt!$X$8),0,IF(AND($C805=13,H805&lt;Datenblatt!$W$3),100,IF(AND($C805=14,H805&lt;Datenblatt!$W$4),100,IF(AND($C805=15,H805&lt;Datenblatt!$W$5),100,IF(AND($C805=16,H805&lt;Datenblatt!$W$6),100,IF(AND($C805=12,H805&lt;Datenblatt!$W$7),100,IF(AND($C805=11,H805&lt;Datenblatt!$W$8),100,IF($C805=13,(Datenblatt!$B$27*Übersicht!H805^3)+(Datenblatt!$C$27*Übersicht!H805^2)+(Datenblatt!$D$27*Übersicht!H805)+Datenblatt!$E$27,IF($C805=14,(Datenblatt!$B$28*Übersicht!H805^3)+(Datenblatt!$C$28*Übersicht!H805^2)+(Datenblatt!$D$28*Übersicht!H805)+Datenblatt!$E$28,IF($C805=15,(Datenblatt!$B$29*Übersicht!H805^3)+(Datenblatt!$C$29*Übersicht!H805^2)+(Datenblatt!$D$29*Übersicht!H805)+Datenblatt!$E$29,IF($C805=16,(Datenblatt!$B$30*Übersicht!H805^3)+(Datenblatt!$C$30*Übersicht!H805^2)+(Datenblatt!$D$30*Übersicht!H805)+Datenblatt!$E$30,IF($C805=12,(Datenblatt!$B$31*Übersicht!H805^3)+(Datenblatt!$C$31*Übersicht!H805^2)+(Datenblatt!$D$31*Übersicht!H805)+Datenblatt!$E$31,IF($C805=11,(Datenblatt!$B$32*Übersicht!H805^3)+(Datenblatt!$C$32*Übersicht!H805^2)+(Datenblatt!$D$32*Übersicht!H805)+Datenblatt!$E$32,0))))))))))))))))))))))))</f>
        <v>0</v>
      </c>
      <c r="O805" s="2" t="e">
        <f t="shared" si="48"/>
        <v>#DIV/0!</v>
      </c>
      <c r="P805" s="2" t="e">
        <f t="shared" si="49"/>
        <v>#DIV/0!</v>
      </c>
      <c r="R805" s="2"/>
      <c r="S805" s="2">
        <f>Datenblatt!$I$10</f>
        <v>62.816491055091916</v>
      </c>
      <c r="T805" s="2">
        <f>Datenblatt!$I$18</f>
        <v>62.379148900450787</v>
      </c>
      <c r="U805" s="2">
        <f>Datenblatt!$I$26</f>
        <v>55.885385458572635</v>
      </c>
      <c r="V805" s="2">
        <f>Datenblatt!$I$34</f>
        <v>60.727085155488531</v>
      </c>
      <c r="W805" s="7" t="e">
        <f t="shared" si="50"/>
        <v>#DIV/0!</v>
      </c>
      <c r="Y805" s="2">
        <f>Datenblatt!$I$5</f>
        <v>73.48733784597421</v>
      </c>
      <c r="Z805">
        <f>Datenblatt!$I$13</f>
        <v>79.926562848016317</v>
      </c>
      <c r="AA805">
        <f>Datenblatt!$I$21</f>
        <v>79.953620531215734</v>
      </c>
      <c r="AB805">
        <f>Datenblatt!$I$29</f>
        <v>70.851454876954847</v>
      </c>
      <c r="AC805">
        <f>Datenblatt!$I$37</f>
        <v>75.813025407742586</v>
      </c>
      <c r="AD805" s="7" t="e">
        <f t="shared" si="51"/>
        <v>#DIV/0!</v>
      </c>
    </row>
    <row r="806" spans="10:30" ht="19" x14ac:dyDescent="0.25">
      <c r="J806" s="3" t="e">
        <f>IF(AND($C806=13,Datenblatt!M806&lt;Datenblatt!$R$3),0,IF(AND($C806=14,Datenblatt!M806&lt;Datenblatt!$R$4),0,IF(AND($C806=15,Datenblatt!M806&lt;Datenblatt!$R$5),0,IF(AND($C806=16,Datenblatt!M806&lt;Datenblatt!$R$6),0,IF(AND($C806=12,Datenblatt!M806&lt;Datenblatt!$R$7),0,IF(AND($C806=11,Datenblatt!M806&lt;Datenblatt!$R$8),0,IF(AND($C806=13,Datenblatt!M806&gt;Datenblatt!$Q$3),100,IF(AND($C806=14,Datenblatt!M806&gt;Datenblatt!$Q$4),100,IF(AND($C806=15,Datenblatt!M806&gt;Datenblatt!$Q$5),100,IF(AND($C806=16,Datenblatt!M806&gt;Datenblatt!$Q$6),100,IF(AND($C806=12,Datenblatt!M806&gt;Datenblatt!$Q$7),100,IF(AND($C806=11,Datenblatt!M806&gt;Datenblatt!$Q$8),100,IF(Übersicht!$C806=13,Datenblatt!$B$3*Datenblatt!M806^3+Datenblatt!$C$3*Datenblatt!M806^2+Datenblatt!$D$3*Datenblatt!M806+Datenblatt!$E$3,IF(Übersicht!$C806=14,Datenblatt!$B$4*Datenblatt!M806^3+Datenblatt!$C$4*Datenblatt!M806^2+Datenblatt!$D$4*Datenblatt!M806+Datenblatt!$E$4,IF(Übersicht!$C806=15,Datenblatt!$B$5*Datenblatt!M806^3+Datenblatt!$C$5*Datenblatt!M806^2+Datenblatt!$D$5*Datenblatt!M806+Datenblatt!$E$5,IF(Übersicht!$C806=16,Datenblatt!$B$6*Datenblatt!M806^3+Datenblatt!$C$6*Datenblatt!M806^2+Datenblatt!$D$6*Datenblatt!M806+Datenblatt!$E$6,IF(Übersicht!$C806=12,Datenblatt!$B$7*Datenblatt!M806^3+Datenblatt!$C$7*Datenblatt!M806^2+Datenblatt!$D$7*Datenblatt!M806+Datenblatt!$E$7,IF(Übersicht!$C806=11,Datenblatt!$B$8*Datenblatt!M806^3+Datenblatt!$C$8*Datenblatt!M806^2+Datenblatt!$D$8*Datenblatt!M806+Datenblatt!$E$8,0))))))))))))))))))</f>
        <v>#DIV/0!</v>
      </c>
      <c r="K806" t="e">
        <f>IF(AND(Übersicht!$C806=13,Datenblatt!N806&lt;Datenblatt!$T$3),0,IF(AND(Übersicht!$C806=14,Datenblatt!N806&lt;Datenblatt!$T$4),0,IF(AND(Übersicht!$C806=15,Datenblatt!N806&lt;Datenblatt!$T$5),0,IF(AND(Übersicht!$C806=16,Datenblatt!N806&lt;Datenblatt!$T$6),0,IF(AND(Übersicht!$C806=12,Datenblatt!N806&lt;Datenblatt!$T$7),0,IF(AND(Übersicht!$C806=11,Datenblatt!N806&lt;Datenblatt!$T$8),0,IF(AND($C806=13,Datenblatt!N806&gt;Datenblatt!$S$3),100,IF(AND($C806=14,Datenblatt!N806&gt;Datenblatt!$S$4),100,IF(AND($C806=15,Datenblatt!N806&gt;Datenblatt!$S$5),100,IF(AND($C806=16,Datenblatt!N806&gt;Datenblatt!$S$6),100,IF(AND($C806=12,Datenblatt!N806&gt;Datenblatt!$S$7),100,IF(AND($C806=11,Datenblatt!N806&gt;Datenblatt!$S$8),100,IF(Übersicht!$C806=13,Datenblatt!$B$11*Datenblatt!N806^3+Datenblatt!$C$11*Datenblatt!N806^2+Datenblatt!$D$11*Datenblatt!N806+Datenblatt!$E$11,IF(Übersicht!$C806=14,Datenblatt!$B$12*Datenblatt!N806^3+Datenblatt!$C$12*Datenblatt!N806^2+Datenblatt!$D$12*Datenblatt!N806+Datenblatt!$E$12,IF(Übersicht!$C806=15,Datenblatt!$B$13*Datenblatt!N806^3+Datenblatt!$C$13*Datenblatt!N806^2+Datenblatt!$D$13*Datenblatt!N806+Datenblatt!$E$13,IF(Übersicht!$C806=16,Datenblatt!$B$14*Datenblatt!N806^3+Datenblatt!$C$14*Datenblatt!N806^2+Datenblatt!$D$14*Datenblatt!N806+Datenblatt!$E$14,IF(Übersicht!$C806=12,Datenblatt!$B$15*Datenblatt!N806^3+Datenblatt!$C$15*Datenblatt!N806^2+Datenblatt!$D$15*Datenblatt!N806+Datenblatt!$E$15,IF(Übersicht!$C806=11,Datenblatt!$B$16*Datenblatt!N806^3+Datenblatt!$C$16*Datenblatt!N806^2+Datenblatt!$D$16*Datenblatt!N806+Datenblatt!$E$16,0))))))))))))))))))</f>
        <v>#DIV/0!</v>
      </c>
      <c r="L806">
        <f>IF(AND($C806=13,G806&lt;Datenblatt!$V$3),0,IF(AND($C806=14,G806&lt;Datenblatt!$V$4),0,IF(AND($C806=15,G806&lt;Datenblatt!$V$5),0,IF(AND($C806=16,G806&lt;Datenblatt!$V$6),0,IF(AND($C806=12,G806&lt;Datenblatt!$V$7),0,IF(AND($C806=11,G806&lt;Datenblatt!$V$8),0,IF(AND($C806=13,G806&gt;Datenblatt!$U$3),100,IF(AND($C806=14,G806&gt;Datenblatt!$U$4),100,IF(AND($C806=15,G806&gt;Datenblatt!$U$5),100,IF(AND($C806=16,G806&gt;Datenblatt!$U$6),100,IF(AND($C806=12,G806&gt;Datenblatt!$U$7),100,IF(AND($C806=11,G806&gt;Datenblatt!$U$8),100,IF($C806=13,(Datenblatt!$B$19*Übersicht!G806^3)+(Datenblatt!$C$19*Übersicht!G806^2)+(Datenblatt!$D$19*Übersicht!G806)+Datenblatt!$E$19,IF($C806=14,(Datenblatt!$B$20*Übersicht!G806^3)+(Datenblatt!$C$20*Übersicht!G806^2)+(Datenblatt!$D$20*Übersicht!G806)+Datenblatt!$E$20,IF($C806=15,(Datenblatt!$B$21*Übersicht!G806^3)+(Datenblatt!$C$21*Übersicht!G806^2)+(Datenblatt!$D$21*Übersicht!G806)+Datenblatt!$E$21,IF($C806=16,(Datenblatt!$B$22*Übersicht!G806^3)+(Datenblatt!$C$22*Übersicht!G806^2)+(Datenblatt!$D$22*Übersicht!G806)+Datenblatt!$E$22,IF($C806=12,(Datenblatt!$B$23*Übersicht!G806^3)+(Datenblatt!$C$23*Übersicht!G806^2)+(Datenblatt!$D$23*Übersicht!G806)+Datenblatt!$E$23,IF($C806=11,(Datenblatt!$B$24*Übersicht!G806^3)+(Datenblatt!$C$24*Übersicht!G806^2)+(Datenblatt!$D$24*Übersicht!G806)+Datenblatt!$E$24,0))))))))))))))))))</f>
        <v>0</v>
      </c>
      <c r="M806">
        <f>IF(AND(H806="",C806=11),Datenblatt!$I$26,IF(AND(H806="",C806=12),Datenblatt!$I$26,IF(AND(H806="",C806=16),Datenblatt!$I$27,IF(AND(H806="",C806=15),Datenblatt!$I$26,IF(AND(H806="",C806=14),Datenblatt!$I$26,IF(AND(H806="",C806=13),Datenblatt!$I$26,IF(AND($C806=13,H806&gt;Datenblatt!$X$3),0,IF(AND($C806=14,H806&gt;Datenblatt!$X$4),0,IF(AND($C806=15,H806&gt;Datenblatt!$X$5),0,IF(AND($C806=16,H806&gt;Datenblatt!$X$6),0,IF(AND($C806=12,H806&gt;Datenblatt!$X$7),0,IF(AND($C806=11,H806&gt;Datenblatt!$X$8),0,IF(AND($C806=13,H806&lt;Datenblatt!$W$3),100,IF(AND($C806=14,H806&lt;Datenblatt!$W$4),100,IF(AND($C806=15,H806&lt;Datenblatt!$W$5),100,IF(AND($C806=16,H806&lt;Datenblatt!$W$6),100,IF(AND($C806=12,H806&lt;Datenblatt!$W$7),100,IF(AND($C806=11,H806&lt;Datenblatt!$W$8),100,IF($C806=13,(Datenblatt!$B$27*Übersicht!H806^3)+(Datenblatt!$C$27*Übersicht!H806^2)+(Datenblatt!$D$27*Übersicht!H806)+Datenblatt!$E$27,IF($C806=14,(Datenblatt!$B$28*Übersicht!H806^3)+(Datenblatt!$C$28*Übersicht!H806^2)+(Datenblatt!$D$28*Übersicht!H806)+Datenblatt!$E$28,IF($C806=15,(Datenblatt!$B$29*Übersicht!H806^3)+(Datenblatt!$C$29*Übersicht!H806^2)+(Datenblatt!$D$29*Übersicht!H806)+Datenblatt!$E$29,IF($C806=16,(Datenblatt!$B$30*Übersicht!H806^3)+(Datenblatt!$C$30*Übersicht!H806^2)+(Datenblatt!$D$30*Übersicht!H806)+Datenblatt!$E$30,IF($C806=12,(Datenblatt!$B$31*Übersicht!H806^3)+(Datenblatt!$C$31*Übersicht!H806^2)+(Datenblatt!$D$31*Übersicht!H806)+Datenblatt!$E$31,IF($C806=11,(Datenblatt!$B$32*Übersicht!H806^3)+(Datenblatt!$C$32*Übersicht!H806^2)+(Datenblatt!$D$32*Übersicht!H806)+Datenblatt!$E$32,0))))))))))))))))))))))))</f>
        <v>0</v>
      </c>
      <c r="N806">
        <f>IF(AND(H806="",C806=11),Datenblatt!$I$29,IF(AND(H806="",C806=12),Datenblatt!$I$29,IF(AND(H806="",C806=16),Datenblatt!$I$29,IF(AND(H806="",C806=15),Datenblatt!$I$29,IF(AND(H806="",C806=14),Datenblatt!$I$29,IF(AND(H806="",C806=13),Datenblatt!$I$29,IF(AND($C806=13,H806&gt;Datenblatt!$X$3),0,IF(AND($C806=14,H806&gt;Datenblatt!$X$4),0,IF(AND($C806=15,H806&gt;Datenblatt!$X$5),0,IF(AND($C806=16,H806&gt;Datenblatt!$X$6),0,IF(AND($C806=12,H806&gt;Datenblatt!$X$7),0,IF(AND($C806=11,H806&gt;Datenblatt!$X$8),0,IF(AND($C806=13,H806&lt;Datenblatt!$W$3),100,IF(AND($C806=14,H806&lt;Datenblatt!$W$4),100,IF(AND($C806=15,H806&lt;Datenblatt!$W$5),100,IF(AND($C806=16,H806&lt;Datenblatt!$W$6),100,IF(AND($C806=12,H806&lt;Datenblatt!$W$7),100,IF(AND($C806=11,H806&lt;Datenblatt!$W$8),100,IF($C806=13,(Datenblatt!$B$27*Übersicht!H806^3)+(Datenblatt!$C$27*Übersicht!H806^2)+(Datenblatt!$D$27*Übersicht!H806)+Datenblatt!$E$27,IF($C806=14,(Datenblatt!$B$28*Übersicht!H806^3)+(Datenblatt!$C$28*Übersicht!H806^2)+(Datenblatt!$D$28*Übersicht!H806)+Datenblatt!$E$28,IF($C806=15,(Datenblatt!$B$29*Übersicht!H806^3)+(Datenblatt!$C$29*Übersicht!H806^2)+(Datenblatt!$D$29*Übersicht!H806)+Datenblatt!$E$29,IF($C806=16,(Datenblatt!$B$30*Übersicht!H806^3)+(Datenblatt!$C$30*Übersicht!H806^2)+(Datenblatt!$D$30*Übersicht!H806)+Datenblatt!$E$30,IF($C806=12,(Datenblatt!$B$31*Übersicht!H806^3)+(Datenblatt!$C$31*Übersicht!H806^2)+(Datenblatt!$D$31*Übersicht!H806)+Datenblatt!$E$31,IF($C806=11,(Datenblatt!$B$32*Übersicht!H806^3)+(Datenblatt!$C$32*Übersicht!H806^2)+(Datenblatt!$D$32*Übersicht!H806)+Datenblatt!$E$32,0))))))))))))))))))))))))</f>
        <v>0</v>
      </c>
      <c r="O806" s="2" t="e">
        <f t="shared" si="48"/>
        <v>#DIV/0!</v>
      </c>
      <c r="P806" s="2" t="e">
        <f t="shared" si="49"/>
        <v>#DIV/0!</v>
      </c>
      <c r="R806" s="2"/>
      <c r="S806" s="2">
        <f>Datenblatt!$I$10</f>
        <v>62.816491055091916</v>
      </c>
      <c r="T806" s="2">
        <f>Datenblatt!$I$18</f>
        <v>62.379148900450787</v>
      </c>
      <c r="U806" s="2">
        <f>Datenblatt!$I$26</f>
        <v>55.885385458572635</v>
      </c>
      <c r="V806" s="2">
        <f>Datenblatt!$I$34</f>
        <v>60.727085155488531</v>
      </c>
      <c r="W806" s="7" t="e">
        <f t="shared" si="50"/>
        <v>#DIV/0!</v>
      </c>
      <c r="Y806" s="2">
        <f>Datenblatt!$I$5</f>
        <v>73.48733784597421</v>
      </c>
      <c r="Z806">
        <f>Datenblatt!$I$13</f>
        <v>79.926562848016317</v>
      </c>
      <c r="AA806">
        <f>Datenblatt!$I$21</f>
        <v>79.953620531215734</v>
      </c>
      <c r="AB806">
        <f>Datenblatt!$I$29</f>
        <v>70.851454876954847</v>
      </c>
      <c r="AC806">
        <f>Datenblatt!$I$37</f>
        <v>75.813025407742586</v>
      </c>
      <c r="AD806" s="7" t="e">
        <f t="shared" si="51"/>
        <v>#DIV/0!</v>
      </c>
    </row>
    <row r="807" spans="10:30" ht="19" x14ac:dyDescent="0.25">
      <c r="J807" s="3" t="e">
        <f>IF(AND($C807=13,Datenblatt!M807&lt;Datenblatt!$R$3),0,IF(AND($C807=14,Datenblatt!M807&lt;Datenblatt!$R$4),0,IF(AND($C807=15,Datenblatt!M807&lt;Datenblatt!$R$5),0,IF(AND($C807=16,Datenblatt!M807&lt;Datenblatt!$R$6),0,IF(AND($C807=12,Datenblatt!M807&lt;Datenblatt!$R$7),0,IF(AND($C807=11,Datenblatt!M807&lt;Datenblatt!$R$8),0,IF(AND($C807=13,Datenblatt!M807&gt;Datenblatt!$Q$3),100,IF(AND($C807=14,Datenblatt!M807&gt;Datenblatt!$Q$4),100,IF(AND($C807=15,Datenblatt!M807&gt;Datenblatt!$Q$5),100,IF(AND($C807=16,Datenblatt!M807&gt;Datenblatt!$Q$6),100,IF(AND($C807=12,Datenblatt!M807&gt;Datenblatt!$Q$7),100,IF(AND($C807=11,Datenblatt!M807&gt;Datenblatt!$Q$8),100,IF(Übersicht!$C807=13,Datenblatt!$B$3*Datenblatt!M807^3+Datenblatt!$C$3*Datenblatt!M807^2+Datenblatt!$D$3*Datenblatt!M807+Datenblatt!$E$3,IF(Übersicht!$C807=14,Datenblatt!$B$4*Datenblatt!M807^3+Datenblatt!$C$4*Datenblatt!M807^2+Datenblatt!$D$4*Datenblatt!M807+Datenblatt!$E$4,IF(Übersicht!$C807=15,Datenblatt!$B$5*Datenblatt!M807^3+Datenblatt!$C$5*Datenblatt!M807^2+Datenblatt!$D$5*Datenblatt!M807+Datenblatt!$E$5,IF(Übersicht!$C807=16,Datenblatt!$B$6*Datenblatt!M807^3+Datenblatt!$C$6*Datenblatt!M807^2+Datenblatt!$D$6*Datenblatt!M807+Datenblatt!$E$6,IF(Übersicht!$C807=12,Datenblatt!$B$7*Datenblatt!M807^3+Datenblatt!$C$7*Datenblatt!M807^2+Datenblatt!$D$7*Datenblatt!M807+Datenblatt!$E$7,IF(Übersicht!$C807=11,Datenblatt!$B$8*Datenblatt!M807^3+Datenblatt!$C$8*Datenblatt!M807^2+Datenblatt!$D$8*Datenblatt!M807+Datenblatt!$E$8,0))))))))))))))))))</f>
        <v>#DIV/0!</v>
      </c>
      <c r="K807" t="e">
        <f>IF(AND(Übersicht!$C807=13,Datenblatt!N807&lt;Datenblatt!$T$3),0,IF(AND(Übersicht!$C807=14,Datenblatt!N807&lt;Datenblatt!$T$4),0,IF(AND(Übersicht!$C807=15,Datenblatt!N807&lt;Datenblatt!$T$5),0,IF(AND(Übersicht!$C807=16,Datenblatt!N807&lt;Datenblatt!$T$6),0,IF(AND(Übersicht!$C807=12,Datenblatt!N807&lt;Datenblatt!$T$7),0,IF(AND(Übersicht!$C807=11,Datenblatt!N807&lt;Datenblatt!$T$8),0,IF(AND($C807=13,Datenblatt!N807&gt;Datenblatt!$S$3),100,IF(AND($C807=14,Datenblatt!N807&gt;Datenblatt!$S$4),100,IF(AND($C807=15,Datenblatt!N807&gt;Datenblatt!$S$5),100,IF(AND($C807=16,Datenblatt!N807&gt;Datenblatt!$S$6),100,IF(AND($C807=12,Datenblatt!N807&gt;Datenblatt!$S$7),100,IF(AND($C807=11,Datenblatt!N807&gt;Datenblatt!$S$8),100,IF(Übersicht!$C807=13,Datenblatt!$B$11*Datenblatt!N807^3+Datenblatt!$C$11*Datenblatt!N807^2+Datenblatt!$D$11*Datenblatt!N807+Datenblatt!$E$11,IF(Übersicht!$C807=14,Datenblatt!$B$12*Datenblatt!N807^3+Datenblatt!$C$12*Datenblatt!N807^2+Datenblatt!$D$12*Datenblatt!N807+Datenblatt!$E$12,IF(Übersicht!$C807=15,Datenblatt!$B$13*Datenblatt!N807^3+Datenblatt!$C$13*Datenblatt!N807^2+Datenblatt!$D$13*Datenblatt!N807+Datenblatt!$E$13,IF(Übersicht!$C807=16,Datenblatt!$B$14*Datenblatt!N807^3+Datenblatt!$C$14*Datenblatt!N807^2+Datenblatt!$D$14*Datenblatt!N807+Datenblatt!$E$14,IF(Übersicht!$C807=12,Datenblatt!$B$15*Datenblatt!N807^3+Datenblatt!$C$15*Datenblatt!N807^2+Datenblatt!$D$15*Datenblatt!N807+Datenblatt!$E$15,IF(Übersicht!$C807=11,Datenblatt!$B$16*Datenblatt!N807^3+Datenblatt!$C$16*Datenblatt!N807^2+Datenblatt!$D$16*Datenblatt!N807+Datenblatt!$E$16,0))))))))))))))))))</f>
        <v>#DIV/0!</v>
      </c>
      <c r="L807">
        <f>IF(AND($C807=13,G807&lt;Datenblatt!$V$3),0,IF(AND($C807=14,G807&lt;Datenblatt!$V$4),0,IF(AND($C807=15,G807&lt;Datenblatt!$V$5),0,IF(AND($C807=16,G807&lt;Datenblatt!$V$6),0,IF(AND($C807=12,G807&lt;Datenblatt!$V$7),0,IF(AND($C807=11,G807&lt;Datenblatt!$V$8),0,IF(AND($C807=13,G807&gt;Datenblatt!$U$3),100,IF(AND($C807=14,G807&gt;Datenblatt!$U$4),100,IF(AND($C807=15,G807&gt;Datenblatt!$U$5),100,IF(AND($C807=16,G807&gt;Datenblatt!$U$6),100,IF(AND($C807=12,G807&gt;Datenblatt!$U$7),100,IF(AND($C807=11,G807&gt;Datenblatt!$U$8),100,IF($C807=13,(Datenblatt!$B$19*Übersicht!G807^3)+(Datenblatt!$C$19*Übersicht!G807^2)+(Datenblatt!$D$19*Übersicht!G807)+Datenblatt!$E$19,IF($C807=14,(Datenblatt!$B$20*Übersicht!G807^3)+(Datenblatt!$C$20*Übersicht!G807^2)+(Datenblatt!$D$20*Übersicht!G807)+Datenblatt!$E$20,IF($C807=15,(Datenblatt!$B$21*Übersicht!G807^3)+(Datenblatt!$C$21*Übersicht!G807^2)+(Datenblatt!$D$21*Übersicht!G807)+Datenblatt!$E$21,IF($C807=16,(Datenblatt!$B$22*Übersicht!G807^3)+(Datenblatt!$C$22*Übersicht!G807^2)+(Datenblatt!$D$22*Übersicht!G807)+Datenblatt!$E$22,IF($C807=12,(Datenblatt!$B$23*Übersicht!G807^3)+(Datenblatt!$C$23*Übersicht!G807^2)+(Datenblatt!$D$23*Übersicht!G807)+Datenblatt!$E$23,IF($C807=11,(Datenblatt!$B$24*Übersicht!G807^3)+(Datenblatt!$C$24*Übersicht!G807^2)+(Datenblatt!$D$24*Übersicht!G807)+Datenblatt!$E$24,0))))))))))))))))))</f>
        <v>0</v>
      </c>
      <c r="M807">
        <f>IF(AND(H807="",C807=11),Datenblatt!$I$26,IF(AND(H807="",C807=12),Datenblatt!$I$26,IF(AND(H807="",C807=16),Datenblatt!$I$27,IF(AND(H807="",C807=15),Datenblatt!$I$26,IF(AND(H807="",C807=14),Datenblatt!$I$26,IF(AND(H807="",C807=13),Datenblatt!$I$26,IF(AND($C807=13,H807&gt;Datenblatt!$X$3),0,IF(AND($C807=14,H807&gt;Datenblatt!$X$4),0,IF(AND($C807=15,H807&gt;Datenblatt!$X$5),0,IF(AND($C807=16,H807&gt;Datenblatt!$X$6),0,IF(AND($C807=12,H807&gt;Datenblatt!$X$7),0,IF(AND($C807=11,H807&gt;Datenblatt!$X$8),0,IF(AND($C807=13,H807&lt;Datenblatt!$W$3),100,IF(AND($C807=14,H807&lt;Datenblatt!$W$4),100,IF(AND($C807=15,H807&lt;Datenblatt!$W$5),100,IF(AND($C807=16,H807&lt;Datenblatt!$W$6),100,IF(AND($C807=12,H807&lt;Datenblatt!$W$7),100,IF(AND($C807=11,H807&lt;Datenblatt!$W$8),100,IF($C807=13,(Datenblatt!$B$27*Übersicht!H807^3)+(Datenblatt!$C$27*Übersicht!H807^2)+(Datenblatt!$D$27*Übersicht!H807)+Datenblatt!$E$27,IF($C807=14,(Datenblatt!$B$28*Übersicht!H807^3)+(Datenblatt!$C$28*Übersicht!H807^2)+(Datenblatt!$D$28*Übersicht!H807)+Datenblatt!$E$28,IF($C807=15,(Datenblatt!$B$29*Übersicht!H807^3)+(Datenblatt!$C$29*Übersicht!H807^2)+(Datenblatt!$D$29*Übersicht!H807)+Datenblatt!$E$29,IF($C807=16,(Datenblatt!$B$30*Übersicht!H807^3)+(Datenblatt!$C$30*Übersicht!H807^2)+(Datenblatt!$D$30*Übersicht!H807)+Datenblatt!$E$30,IF($C807=12,(Datenblatt!$B$31*Übersicht!H807^3)+(Datenblatt!$C$31*Übersicht!H807^2)+(Datenblatt!$D$31*Übersicht!H807)+Datenblatt!$E$31,IF($C807=11,(Datenblatt!$B$32*Übersicht!H807^3)+(Datenblatt!$C$32*Übersicht!H807^2)+(Datenblatt!$D$32*Übersicht!H807)+Datenblatt!$E$32,0))))))))))))))))))))))))</f>
        <v>0</v>
      </c>
      <c r="N807">
        <f>IF(AND(H807="",C807=11),Datenblatt!$I$29,IF(AND(H807="",C807=12),Datenblatt!$I$29,IF(AND(H807="",C807=16),Datenblatt!$I$29,IF(AND(H807="",C807=15),Datenblatt!$I$29,IF(AND(H807="",C807=14),Datenblatt!$I$29,IF(AND(H807="",C807=13),Datenblatt!$I$29,IF(AND($C807=13,H807&gt;Datenblatt!$X$3),0,IF(AND($C807=14,H807&gt;Datenblatt!$X$4),0,IF(AND($C807=15,H807&gt;Datenblatt!$X$5),0,IF(AND($C807=16,H807&gt;Datenblatt!$X$6),0,IF(AND($C807=12,H807&gt;Datenblatt!$X$7),0,IF(AND($C807=11,H807&gt;Datenblatt!$X$8),0,IF(AND($C807=13,H807&lt;Datenblatt!$W$3),100,IF(AND($C807=14,H807&lt;Datenblatt!$W$4),100,IF(AND($C807=15,H807&lt;Datenblatt!$W$5),100,IF(AND($C807=16,H807&lt;Datenblatt!$W$6),100,IF(AND($C807=12,H807&lt;Datenblatt!$W$7),100,IF(AND($C807=11,H807&lt;Datenblatt!$W$8),100,IF($C807=13,(Datenblatt!$B$27*Übersicht!H807^3)+(Datenblatt!$C$27*Übersicht!H807^2)+(Datenblatt!$D$27*Übersicht!H807)+Datenblatt!$E$27,IF($C807=14,(Datenblatt!$B$28*Übersicht!H807^3)+(Datenblatt!$C$28*Übersicht!H807^2)+(Datenblatt!$D$28*Übersicht!H807)+Datenblatt!$E$28,IF($C807=15,(Datenblatt!$B$29*Übersicht!H807^3)+(Datenblatt!$C$29*Übersicht!H807^2)+(Datenblatt!$D$29*Übersicht!H807)+Datenblatt!$E$29,IF($C807=16,(Datenblatt!$B$30*Übersicht!H807^3)+(Datenblatt!$C$30*Übersicht!H807^2)+(Datenblatt!$D$30*Übersicht!H807)+Datenblatt!$E$30,IF($C807=12,(Datenblatt!$B$31*Übersicht!H807^3)+(Datenblatt!$C$31*Übersicht!H807^2)+(Datenblatt!$D$31*Übersicht!H807)+Datenblatt!$E$31,IF($C807=11,(Datenblatt!$B$32*Übersicht!H807^3)+(Datenblatt!$C$32*Übersicht!H807^2)+(Datenblatt!$D$32*Übersicht!H807)+Datenblatt!$E$32,0))))))))))))))))))))))))</f>
        <v>0</v>
      </c>
      <c r="O807" s="2" t="e">
        <f t="shared" si="48"/>
        <v>#DIV/0!</v>
      </c>
      <c r="P807" s="2" t="e">
        <f t="shared" si="49"/>
        <v>#DIV/0!</v>
      </c>
      <c r="R807" s="2"/>
      <c r="S807" s="2">
        <f>Datenblatt!$I$10</f>
        <v>62.816491055091916</v>
      </c>
      <c r="T807" s="2">
        <f>Datenblatt!$I$18</f>
        <v>62.379148900450787</v>
      </c>
      <c r="U807" s="2">
        <f>Datenblatt!$I$26</f>
        <v>55.885385458572635</v>
      </c>
      <c r="V807" s="2">
        <f>Datenblatt!$I$34</f>
        <v>60.727085155488531</v>
      </c>
      <c r="W807" s="7" t="e">
        <f t="shared" si="50"/>
        <v>#DIV/0!</v>
      </c>
      <c r="Y807" s="2">
        <f>Datenblatt!$I$5</f>
        <v>73.48733784597421</v>
      </c>
      <c r="Z807">
        <f>Datenblatt!$I$13</f>
        <v>79.926562848016317</v>
      </c>
      <c r="AA807">
        <f>Datenblatt!$I$21</f>
        <v>79.953620531215734</v>
      </c>
      <c r="AB807">
        <f>Datenblatt!$I$29</f>
        <v>70.851454876954847</v>
      </c>
      <c r="AC807">
        <f>Datenblatt!$I$37</f>
        <v>75.813025407742586</v>
      </c>
      <c r="AD807" s="7" t="e">
        <f t="shared" si="51"/>
        <v>#DIV/0!</v>
      </c>
    </row>
    <row r="808" spans="10:30" ht="19" x14ac:dyDescent="0.25">
      <c r="J808" s="3" t="e">
        <f>IF(AND($C808=13,Datenblatt!M808&lt;Datenblatt!$R$3),0,IF(AND($C808=14,Datenblatt!M808&lt;Datenblatt!$R$4),0,IF(AND($C808=15,Datenblatt!M808&lt;Datenblatt!$R$5),0,IF(AND($C808=16,Datenblatt!M808&lt;Datenblatt!$R$6),0,IF(AND($C808=12,Datenblatt!M808&lt;Datenblatt!$R$7),0,IF(AND($C808=11,Datenblatt!M808&lt;Datenblatt!$R$8),0,IF(AND($C808=13,Datenblatt!M808&gt;Datenblatt!$Q$3),100,IF(AND($C808=14,Datenblatt!M808&gt;Datenblatt!$Q$4),100,IF(AND($C808=15,Datenblatt!M808&gt;Datenblatt!$Q$5),100,IF(AND($C808=16,Datenblatt!M808&gt;Datenblatt!$Q$6),100,IF(AND($C808=12,Datenblatt!M808&gt;Datenblatt!$Q$7),100,IF(AND($C808=11,Datenblatt!M808&gt;Datenblatt!$Q$8),100,IF(Übersicht!$C808=13,Datenblatt!$B$3*Datenblatt!M808^3+Datenblatt!$C$3*Datenblatt!M808^2+Datenblatt!$D$3*Datenblatt!M808+Datenblatt!$E$3,IF(Übersicht!$C808=14,Datenblatt!$B$4*Datenblatt!M808^3+Datenblatt!$C$4*Datenblatt!M808^2+Datenblatt!$D$4*Datenblatt!M808+Datenblatt!$E$4,IF(Übersicht!$C808=15,Datenblatt!$B$5*Datenblatt!M808^3+Datenblatt!$C$5*Datenblatt!M808^2+Datenblatt!$D$5*Datenblatt!M808+Datenblatt!$E$5,IF(Übersicht!$C808=16,Datenblatt!$B$6*Datenblatt!M808^3+Datenblatt!$C$6*Datenblatt!M808^2+Datenblatt!$D$6*Datenblatt!M808+Datenblatt!$E$6,IF(Übersicht!$C808=12,Datenblatt!$B$7*Datenblatt!M808^3+Datenblatt!$C$7*Datenblatt!M808^2+Datenblatt!$D$7*Datenblatt!M808+Datenblatt!$E$7,IF(Übersicht!$C808=11,Datenblatt!$B$8*Datenblatt!M808^3+Datenblatt!$C$8*Datenblatt!M808^2+Datenblatt!$D$8*Datenblatt!M808+Datenblatt!$E$8,0))))))))))))))))))</f>
        <v>#DIV/0!</v>
      </c>
      <c r="K808" t="e">
        <f>IF(AND(Übersicht!$C808=13,Datenblatt!N808&lt;Datenblatt!$T$3),0,IF(AND(Übersicht!$C808=14,Datenblatt!N808&lt;Datenblatt!$T$4),0,IF(AND(Übersicht!$C808=15,Datenblatt!N808&lt;Datenblatt!$T$5),0,IF(AND(Übersicht!$C808=16,Datenblatt!N808&lt;Datenblatt!$T$6),0,IF(AND(Übersicht!$C808=12,Datenblatt!N808&lt;Datenblatt!$T$7),0,IF(AND(Übersicht!$C808=11,Datenblatt!N808&lt;Datenblatt!$T$8),0,IF(AND($C808=13,Datenblatt!N808&gt;Datenblatt!$S$3),100,IF(AND($C808=14,Datenblatt!N808&gt;Datenblatt!$S$4),100,IF(AND($C808=15,Datenblatt!N808&gt;Datenblatt!$S$5),100,IF(AND($C808=16,Datenblatt!N808&gt;Datenblatt!$S$6),100,IF(AND($C808=12,Datenblatt!N808&gt;Datenblatt!$S$7),100,IF(AND($C808=11,Datenblatt!N808&gt;Datenblatt!$S$8),100,IF(Übersicht!$C808=13,Datenblatt!$B$11*Datenblatt!N808^3+Datenblatt!$C$11*Datenblatt!N808^2+Datenblatt!$D$11*Datenblatt!N808+Datenblatt!$E$11,IF(Übersicht!$C808=14,Datenblatt!$B$12*Datenblatt!N808^3+Datenblatt!$C$12*Datenblatt!N808^2+Datenblatt!$D$12*Datenblatt!N808+Datenblatt!$E$12,IF(Übersicht!$C808=15,Datenblatt!$B$13*Datenblatt!N808^3+Datenblatt!$C$13*Datenblatt!N808^2+Datenblatt!$D$13*Datenblatt!N808+Datenblatt!$E$13,IF(Übersicht!$C808=16,Datenblatt!$B$14*Datenblatt!N808^3+Datenblatt!$C$14*Datenblatt!N808^2+Datenblatt!$D$14*Datenblatt!N808+Datenblatt!$E$14,IF(Übersicht!$C808=12,Datenblatt!$B$15*Datenblatt!N808^3+Datenblatt!$C$15*Datenblatt!N808^2+Datenblatt!$D$15*Datenblatt!N808+Datenblatt!$E$15,IF(Übersicht!$C808=11,Datenblatt!$B$16*Datenblatt!N808^3+Datenblatt!$C$16*Datenblatt!N808^2+Datenblatt!$D$16*Datenblatt!N808+Datenblatt!$E$16,0))))))))))))))))))</f>
        <v>#DIV/0!</v>
      </c>
      <c r="L808">
        <f>IF(AND($C808=13,G808&lt;Datenblatt!$V$3),0,IF(AND($C808=14,G808&lt;Datenblatt!$V$4),0,IF(AND($C808=15,G808&lt;Datenblatt!$V$5),0,IF(AND($C808=16,G808&lt;Datenblatt!$V$6),0,IF(AND($C808=12,G808&lt;Datenblatt!$V$7),0,IF(AND($C808=11,G808&lt;Datenblatt!$V$8),0,IF(AND($C808=13,G808&gt;Datenblatt!$U$3),100,IF(AND($C808=14,G808&gt;Datenblatt!$U$4),100,IF(AND($C808=15,G808&gt;Datenblatt!$U$5),100,IF(AND($C808=16,G808&gt;Datenblatt!$U$6),100,IF(AND($C808=12,G808&gt;Datenblatt!$U$7),100,IF(AND($C808=11,G808&gt;Datenblatt!$U$8),100,IF($C808=13,(Datenblatt!$B$19*Übersicht!G808^3)+(Datenblatt!$C$19*Übersicht!G808^2)+(Datenblatt!$D$19*Übersicht!G808)+Datenblatt!$E$19,IF($C808=14,(Datenblatt!$B$20*Übersicht!G808^3)+(Datenblatt!$C$20*Übersicht!G808^2)+(Datenblatt!$D$20*Übersicht!G808)+Datenblatt!$E$20,IF($C808=15,(Datenblatt!$B$21*Übersicht!G808^3)+(Datenblatt!$C$21*Übersicht!G808^2)+(Datenblatt!$D$21*Übersicht!G808)+Datenblatt!$E$21,IF($C808=16,(Datenblatt!$B$22*Übersicht!G808^3)+(Datenblatt!$C$22*Übersicht!G808^2)+(Datenblatt!$D$22*Übersicht!G808)+Datenblatt!$E$22,IF($C808=12,(Datenblatt!$B$23*Übersicht!G808^3)+(Datenblatt!$C$23*Übersicht!G808^2)+(Datenblatt!$D$23*Übersicht!G808)+Datenblatt!$E$23,IF($C808=11,(Datenblatt!$B$24*Übersicht!G808^3)+(Datenblatt!$C$24*Übersicht!G808^2)+(Datenblatt!$D$24*Übersicht!G808)+Datenblatt!$E$24,0))))))))))))))))))</f>
        <v>0</v>
      </c>
      <c r="M808">
        <f>IF(AND(H808="",C808=11),Datenblatt!$I$26,IF(AND(H808="",C808=12),Datenblatt!$I$26,IF(AND(H808="",C808=16),Datenblatt!$I$27,IF(AND(H808="",C808=15),Datenblatt!$I$26,IF(AND(H808="",C808=14),Datenblatt!$I$26,IF(AND(H808="",C808=13),Datenblatt!$I$26,IF(AND($C808=13,H808&gt;Datenblatt!$X$3),0,IF(AND($C808=14,H808&gt;Datenblatt!$X$4),0,IF(AND($C808=15,H808&gt;Datenblatt!$X$5),0,IF(AND($C808=16,H808&gt;Datenblatt!$X$6),0,IF(AND($C808=12,H808&gt;Datenblatt!$X$7),0,IF(AND($C808=11,H808&gt;Datenblatt!$X$8),0,IF(AND($C808=13,H808&lt;Datenblatt!$W$3),100,IF(AND($C808=14,H808&lt;Datenblatt!$W$4),100,IF(AND($C808=15,H808&lt;Datenblatt!$W$5),100,IF(AND($C808=16,H808&lt;Datenblatt!$W$6),100,IF(AND($C808=12,H808&lt;Datenblatt!$W$7),100,IF(AND($C808=11,H808&lt;Datenblatt!$W$8),100,IF($C808=13,(Datenblatt!$B$27*Übersicht!H808^3)+(Datenblatt!$C$27*Übersicht!H808^2)+(Datenblatt!$D$27*Übersicht!H808)+Datenblatt!$E$27,IF($C808=14,(Datenblatt!$B$28*Übersicht!H808^3)+(Datenblatt!$C$28*Übersicht!H808^2)+(Datenblatt!$D$28*Übersicht!H808)+Datenblatt!$E$28,IF($C808=15,(Datenblatt!$B$29*Übersicht!H808^3)+(Datenblatt!$C$29*Übersicht!H808^2)+(Datenblatt!$D$29*Übersicht!H808)+Datenblatt!$E$29,IF($C808=16,(Datenblatt!$B$30*Übersicht!H808^3)+(Datenblatt!$C$30*Übersicht!H808^2)+(Datenblatt!$D$30*Übersicht!H808)+Datenblatt!$E$30,IF($C808=12,(Datenblatt!$B$31*Übersicht!H808^3)+(Datenblatt!$C$31*Übersicht!H808^2)+(Datenblatt!$D$31*Übersicht!H808)+Datenblatt!$E$31,IF($C808=11,(Datenblatt!$B$32*Übersicht!H808^3)+(Datenblatt!$C$32*Übersicht!H808^2)+(Datenblatt!$D$32*Übersicht!H808)+Datenblatt!$E$32,0))))))))))))))))))))))))</f>
        <v>0</v>
      </c>
      <c r="N808">
        <f>IF(AND(H808="",C808=11),Datenblatt!$I$29,IF(AND(H808="",C808=12),Datenblatt!$I$29,IF(AND(H808="",C808=16),Datenblatt!$I$29,IF(AND(H808="",C808=15),Datenblatt!$I$29,IF(AND(H808="",C808=14),Datenblatt!$I$29,IF(AND(H808="",C808=13),Datenblatt!$I$29,IF(AND($C808=13,H808&gt;Datenblatt!$X$3),0,IF(AND($C808=14,H808&gt;Datenblatt!$X$4),0,IF(AND($C808=15,H808&gt;Datenblatt!$X$5),0,IF(AND($C808=16,H808&gt;Datenblatt!$X$6),0,IF(AND($C808=12,H808&gt;Datenblatt!$X$7),0,IF(AND($C808=11,H808&gt;Datenblatt!$X$8),0,IF(AND($C808=13,H808&lt;Datenblatt!$W$3),100,IF(AND($C808=14,H808&lt;Datenblatt!$W$4),100,IF(AND($C808=15,H808&lt;Datenblatt!$W$5),100,IF(AND($C808=16,H808&lt;Datenblatt!$W$6),100,IF(AND($C808=12,H808&lt;Datenblatt!$W$7),100,IF(AND($C808=11,H808&lt;Datenblatt!$W$8),100,IF($C808=13,(Datenblatt!$B$27*Übersicht!H808^3)+(Datenblatt!$C$27*Übersicht!H808^2)+(Datenblatt!$D$27*Übersicht!H808)+Datenblatt!$E$27,IF($C808=14,(Datenblatt!$B$28*Übersicht!H808^3)+(Datenblatt!$C$28*Übersicht!H808^2)+(Datenblatt!$D$28*Übersicht!H808)+Datenblatt!$E$28,IF($C808=15,(Datenblatt!$B$29*Übersicht!H808^3)+(Datenblatt!$C$29*Übersicht!H808^2)+(Datenblatt!$D$29*Übersicht!H808)+Datenblatt!$E$29,IF($C808=16,(Datenblatt!$B$30*Übersicht!H808^3)+(Datenblatt!$C$30*Übersicht!H808^2)+(Datenblatt!$D$30*Übersicht!H808)+Datenblatt!$E$30,IF($C808=12,(Datenblatt!$B$31*Übersicht!H808^3)+(Datenblatt!$C$31*Übersicht!H808^2)+(Datenblatt!$D$31*Übersicht!H808)+Datenblatt!$E$31,IF($C808=11,(Datenblatt!$B$32*Übersicht!H808^3)+(Datenblatt!$C$32*Übersicht!H808^2)+(Datenblatt!$D$32*Übersicht!H808)+Datenblatt!$E$32,0))))))))))))))))))))))))</f>
        <v>0</v>
      </c>
      <c r="O808" s="2" t="e">
        <f t="shared" si="48"/>
        <v>#DIV/0!</v>
      </c>
      <c r="P808" s="2" t="e">
        <f t="shared" si="49"/>
        <v>#DIV/0!</v>
      </c>
      <c r="R808" s="2"/>
      <c r="S808" s="2">
        <f>Datenblatt!$I$10</f>
        <v>62.816491055091916</v>
      </c>
      <c r="T808" s="2">
        <f>Datenblatt!$I$18</f>
        <v>62.379148900450787</v>
      </c>
      <c r="U808" s="2">
        <f>Datenblatt!$I$26</f>
        <v>55.885385458572635</v>
      </c>
      <c r="V808" s="2">
        <f>Datenblatt!$I$34</f>
        <v>60.727085155488531</v>
      </c>
      <c r="W808" s="7" t="e">
        <f t="shared" si="50"/>
        <v>#DIV/0!</v>
      </c>
      <c r="Y808" s="2">
        <f>Datenblatt!$I$5</f>
        <v>73.48733784597421</v>
      </c>
      <c r="Z808">
        <f>Datenblatt!$I$13</f>
        <v>79.926562848016317</v>
      </c>
      <c r="AA808">
        <f>Datenblatt!$I$21</f>
        <v>79.953620531215734</v>
      </c>
      <c r="AB808">
        <f>Datenblatt!$I$29</f>
        <v>70.851454876954847</v>
      </c>
      <c r="AC808">
        <f>Datenblatt!$I$37</f>
        <v>75.813025407742586</v>
      </c>
      <c r="AD808" s="7" t="e">
        <f t="shared" si="51"/>
        <v>#DIV/0!</v>
      </c>
    </row>
    <row r="809" spans="10:30" ht="19" x14ac:dyDescent="0.25">
      <c r="J809" s="3" t="e">
        <f>IF(AND($C809=13,Datenblatt!M809&lt;Datenblatt!$R$3),0,IF(AND($C809=14,Datenblatt!M809&lt;Datenblatt!$R$4),0,IF(AND($C809=15,Datenblatt!M809&lt;Datenblatt!$R$5),0,IF(AND($C809=16,Datenblatt!M809&lt;Datenblatt!$R$6),0,IF(AND($C809=12,Datenblatt!M809&lt;Datenblatt!$R$7),0,IF(AND($C809=11,Datenblatt!M809&lt;Datenblatt!$R$8),0,IF(AND($C809=13,Datenblatt!M809&gt;Datenblatt!$Q$3),100,IF(AND($C809=14,Datenblatt!M809&gt;Datenblatt!$Q$4),100,IF(AND($C809=15,Datenblatt!M809&gt;Datenblatt!$Q$5),100,IF(AND($C809=16,Datenblatt!M809&gt;Datenblatt!$Q$6),100,IF(AND($C809=12,Datenblatt!M809&gt;Datenblatt!$Q$7),100,IF(AND($C809=11,Datenblatt!M809&gt;Datenblatt!$Q$8),100,IF(Übersicht!$C809=13,Datenblatt!$B$3*Datenblatt!M809^3+Datenblatt!$C$3*Datenblatt!M809^2+Datenblatt!$D$3*Datenblatt!M809+Datenblatt!$E$3,IF(Übersicht!$C809=14,Datenblatt!$B$4*Datenblatt!M809^3+Datenblatt!$C$4*Datenblatt!M809^2+Datenblatt!$D$4*Datenblatt!M809+Datenblatt!$E$4,IF(Übersicht!$C809=15,Datenblatt!$B$5*Datenblatt!M809^3+Datenblatt!$C$5*Datenblatt!M809^2+Datenblatt!$D$5*Datenblatt!M809+Datenblatt!$E$5,IF(Übersicht!$C809=16,Datenblatt!$B$6*Datenblatt!M809^3+Datenblatt!$C$6*Datenblatt!M809^2+Datenblatt!$D$6*Datenblatt!M809+Datenblatt!$E$6,IF(Übersicht!$C809=12,Datenblatt!$B$7*Datenblatt!M809^3+Datenblatt!$C$7*Datenblatt!M809^2+Datenblatt!$D$7*Datenblatt!M809+Datenblatt!$E$7,IF(Übersicht!$C809=11,Datenblatt!$B$8*Datenblatt!M809^3+Datenblatt!$C$8*Datenblatt!M809^2+Datenblatt!$D$8*Datenblatt!M809+Datenblatt!$E$8,0))))))))))))))))))</f>
        <v>#DIV/0!</v>
      </c>
      <c r="K809" t="e">
        <f>IF(AND(Übersicht!$C809=13,Datenblatt!N809&lt;Datenblatt!$T$3),0,IF(AND(Übersicht!$C809=14,Datenblatt!N809&lt;Datenblatt!$T$4),0,IF(AND(Übersicht!$C809=15,Datenblatt!N809&lt;Datenblatt!$T$5),0,IF(AND(Übersicht!$C809=16,Datenblatt!N809&lt;Datenblatt!$T$6),0,IF(AND(Übersicht!$C809=12,Datenblatt!N809&lt;Datenblatt!$T$7),0,IF(AND(Übersicht!$C809=11,Datenblatt!N809&lt;Datenblatt!$T$8),0,IF(AND($C809=13,Datenblatt!N809&gt;Datenblatt!$S$3),100,IF(AND($C809=14,Datenblatt!N809&gt;Datenblatt!$S$4),100,IF(AND($C809=15,Datenblatt!N809&gt;Datenblatt!$S$5),100,IF(AND($C809=16,Datenblatt!N809&gt;Datenblatt!$S$6),100,IF(AND($C809=12,Datenblatt!N809&gt;Datenblatt!$S$7),100,IF(AND($C809=11,Datenblatt!N809&gt;Datenblatt!$S$8),100,IF(Übersicht!$C809=13,Datenblatt!$B$11*Datenblatt!N809^3+Datenblatt!$C$11*Datenblatt!N809^2+Datenblatt!$D$11*Datenblatt!N809+Datenblatt!$E$11,IF(Übersicht!$C809=14,Datenblatt!$B$12*Datenblatt!N809^3+Datenblatt!$C$12*Datenblatt!N809^2+Datenblatt!$D$12*Datenblatt!N809+Datenblatt!$E$12,IF(Übersicht!$C809=15,Datenblatt!$B$13*Datenblatt!N809^3+Datenblatt!$C$13*Datenblatt!N809^2+Datenblatt!$D$13*Datenblatt!N809+Datenblatt!$E$13,IF(Übersicht!$C809=16,Datenblatt!$B$14*Datenblatt!N809^3+Datenblatt!$C$14*Datenblatt!N809^2+Datenblatt!$D$14*Datenblatt!N809+Datenblatt!$E$14,IF(Übersicht!$C809=12,Datenblatt!$B$15*Datenblatt!N809^3+Datenblatt!$C$15*Datenblatt!N809^2+Datenblatt!$D$15*Datenblatt!N809+Datenblatt!$E$15,IF(Übersicht!$C809=11,Datenblatt!$B$16*Datenblatt!N809^3+Datenblatt!$C$16*Datenblatt!N809^2+Datenblatt!$D$16*Datenblatt!N809+Datenblatt!$E$16,0))))))))))))))))))</f>
        <v>#DIV/0!</v>
      </c>
      <c r="L809">
        <f>IF(AND($C809=13,G809&lt;Datenblatt!$V$3),0,IF(AND($C809=14,G809&lt;Datenblatt!$V$4),0,IF(AND($C809=15,G809&lt;Datenblatt!$V$5),0,IF(AND($C809=16,G809&lt;Datenblatt!$V$6),0,IF(AND($C809=12,G809&lt;Datenblatt!$V$7),0,IF(AND($C809=11,G809&lt;Datenblatt!$V$8),0,IF(AND($C809=13,G809&gt;Datenblatt!$U$3),100,IF(AND($C809=14,G809&gt;Datenblatt!$U$4),100,IF(AND($C809=15,G809&gt;Datenblatt!$U$5),100,IF(AND($C809=16,G809&gt;Datenblatt!$U$6),100,IF(AND($C809=12,G809&gt;Datenblatt!$U$7),100,IF(AND($C809=11,G809&gt;Datenblatt!$U$8),100,IF($C809=13,(Datenblatt!$B$19*Übersicht!G809^3)+(Datenblatt!$C$19*Übersicht!G809^2)+(Datenblatt!$D$19*Übersicht!G809)+Datenblatt!$E$19,IF($C809=14,(Datenblatt!$B$20*Übersicht!G809^3)+(Datenblatt!$C$20*Übersicht!G809^2)+(Datenblatt!$D$20*Übersicht!G809)+Datenblatt!$E$20,IF($C809=15,(Datenblatt!$B$21*Übersicht!G809^3)+(Datenblatt!$C$21*Übersicht!G809^2)+(Datenblatt!$D$21*Übersicht!G809)+Datenblatt!$E$21,IF($C809=16,(Datenblatt!$B$22*Übersicht!G809^3)+(Datenblatt!$C$22*Übersicht!G809^2)+(Datenblatt!$D$22*Übersicht!G809)+Datenblatt!$E$22,IF($C809=12,(Datenblatt!$B$23*Übersicht!G809^3)+(Datenblatt!$C$23*Übersicht!G809^2)+(Datenblatt!$D$23*Übersicht!G809)+Datenblatt!$E$23,IF($C809=11,(Datenblatt!$B$24*Übersicht!G809^3)+(Datenblatt!$C$24*Übersicht!G809^2)+(Datenblatt!$D$24*Übersicht!G809)+Datenblatt!$E$24,0))))))))))))))))))</f>
        <v>0</v>
      </c>
      <c r="M809">
        <f>IF(AND(H809="",C809=11),Datenblatt!$I$26,IF(AND(H809="",C809=12),Datenblatt!$I$26,IF(AND(H809="",C809=16),Datenblatt!$I$27,IF(AND(H809="",C809=15),Datenblatt!$I$26,IF(AND(H809="",C809=14),Datenblatt!$I$26,IF(AND(H809="",C809=13),Datenblatt!$I$26,IF(AND($C809=13,H809&gt;Datenblatt!$X$3),0,IF(AND($C809=14,H809&gt;Datenblatt!$X$4),0,IF(AND($C809=15,H809&gt;Datenblatt!$X$5),0,IF(AND($C809=16,H809&gt;Datenblatt!$X$6),0,IF(AND($C809=12,H809&gt;Datenblatt!$X$7),0,IF(AND($C809=11,H809&gt;Datenblatt!$X$8),0,IF(AND($C809=13,H809&lt;Datenblatt!$W$3),100,IF(AND($C809=14,H809&lt;Datenblatt!$W$4),100,IF(AND($C809=15,H809&lt;Datenblatt!$W$5),100,IF(AND($C809=16,H809&lt;Datenblatt!$W$6),100,IF(AND($C809=12,H809&lt;Datenblatt!$W$7),100,IF(AND($C809=11,H809&lt;Datenblatt!$W$8),100,IF($C809=13,(Datenblatt!$B$27*Übersicht!H809^3)+(Datenblatt!$C$27*Übersicht!H809^2)+(Datenblatt!$D$27*Übersicht!H809)+Datenblatt!$E$27,IF($C809=14,(Datenblatt!$B$28*Übersicht!H809^3)+(Datenblatt!$C$28*Übersicht!H809^2)+(Datenblatt!$D$28*Übersicht!H809)+Datenblatt!$E$28,IF($C809=15,(Datenblatt!$B$29*Übersicht!H809^3)+(Datenblatt!$C$29*Übersicht!H809^2)+(Datenblatt!$D$29*Übersicht!H809)+Datenblatt!$E$29,IF($C809=16,(Datenblatt!$B$30*Übersicht!H809^3)+(Datenblatt!$C$30*Übersicht!H809^2)+(Datenblatt!$D$30*Übersicht!H809)+Datenblatt!$E$30,IF($C809=12,(Datenblatt!$B$31*Übersicht!H809^3)+(Datenblatt!$C$31*Übersicht!H809^2)+(Datenblatt!$D$31*Übersicht!H809)+Datenblatt!$E$31,IF($C809=11,(Datenblatt!$B$32*Übersicht!H809^3)+(Datenblatt!$C$32*Übersicht!H809^2)+(Datenblatt!$D$32*Übersicht!H809)+Datenblatt!$E$32,0))))))))))))))))))))))))</f>
        <v>0</v>
      </c>
      <c r="N809">
        <f>IF(AND(H809="",C809=11),Datenblatt!$I$29,IF(AND(H809="",C809=12),Datenblatt!$I$29,IF(AND(H809="",C809=16),Datenblatt!$I$29,IF(AND(H809="",C809=15),Datenblatt!$I$29,IF(AND(H809="",C809=14),Datenblatt!$I$29,IF(AND(H809="",C809=13),Datenblatt!$I$29,IF(AND($C809=13,H809&gt;Datenblatt!$X$3),0,IF(AND($C809=14,H809&gt;Datenblatt!$X$4),0,IF(AND($C809=15,H809&gt;Datenblatt!$X$5),0,IF(AND($C809=16,H809&gt;Datenblatt!$X$6),0,IF(AND($C809=12,H809&gt;Datenblatt!$X$7),0,IF(AND($C809=11,H809&gt;Datenblatt!$X$8),0,IF(AND($C809=13,H809&lt;Datenblatt!$W$3),100,IF(AND($C809=14,H809&lt;Datenblatt!$W$4),100,IF(AND($C809=15,H809&lt;Datenblatt!$W$5),100,IF(AND($C809=16,H809&lt;Datenblatt!$W$6),100,IF(AND($C809=12,H809&lt;Datenblatt!$W$7),100,IF(AND($C809=11,H809&lt;Datenblatt!$W$8),100,IF($C809=13,(Datenblatt!$B$27*Übersicht!H809^3)+(Datenblatt!$C$27*Übersicht!H809^2)+(Datenblatt!$D$27*Übersicht!H809)+Datenblatt!$E$27,IF($C809=14,(Datenblatt!$B$28*Übersicht!H809^3)+(Datenblatt!$C$28*Übersicht!H809^2)+(Datenblatt!$D$28*Übersicht!H809)+Datenblatt!$E$28,IF($C809=15,(Datenblatt!$B$29*Übersicht!H809^3)+(Datenblatt!$C$29*Übersicht!H809^2)+(Datenblatt!$D$29*Übersicht!H809)+Datenblatt!$E$29,IF($C809=16,(Datenblatt!$B$30*Übersicht!H809^3)+(Datenblatt!$C$30*Übersicht!H809^2)+(Datenblatt!$D$30*Übersicht!H809)+Datenblatt!$E$30,IF($C809=12,(Datenblatt!$B$31*Übersicht!H809^3)+(Datenblatt!$C$31*Übersicht!H809^2)+(Datenblatt!$D$31*Übersicht!H809)+Datenblatt!$E$31,IF($C809=11,(Datenblatt!$B$32*Übersicht!H809^3)+(Datenblatt!$C$32*Übersicht!H809^2)+(Datenblatt!$D$32*Übersicht!H809)+Datenblatt!$E$32,0))))))))))))))))))))))))</f>
        <v>0</v>
      </c>
      <c r="O809" s="2" t="e">
        <f t="shared" si="48"/>
        <v>#DIV/0!</v>
      </c>
      <c r="P809" s="2" t="e">
        <f t="shared" si="49"/>
        <v>#DIV/0!</v>
      </c>
      <c r="R809" s="2"/>
      <c r="S809" s="2">
        <f>Datenblatt!$I$10</f>
        <v>62.816491055091916</v>
      </c>
      <c r="T809" s="2">
        <f>Datenblatt!$I$18</f>
        <v>62.379148900450787</v>
      </c>
      <c r="U809" s="2">
        <f>Datenblatt!$I$26</f>
        <v>55.885385458572635</v>
      </c>
      <c r="V809" s="2">
        <f>Datenblatt!$I$34</f>
        <v>60.727085155488531</v>
      </c>
      <c r="W809" s="7" t="e">
        <f t="shared" si="50"/>
        <v>#DIV/0!</v>
      </c>
      <c r="Y809" s="2">
        <f>Datenblatt!$I$5</f>
        <v>73.48733784597421</v>
      </c>
      <c r="Z809">
        <f>Datenblatt!$I$13</f>
        <v>79.926562848016317</v>
      </c>
      <c r="AA809">
        <f>Datenblatt!$I$21</f>
        <v>79.953620531215734</v>
      </c>
      <c r="AB809">
        <f>Datenblatt!$I$29</f>
        <v>70.851454876954847</v>
      </c>
      <c r="AC809">
        <f>Datenblatt!$I$37</f>
        <v>75.813025407742586</v>
      </c>
      <c r="AD809" s="7" t="e">
        <f t="shared" si="51"/>
        <v>#DIV/0!</v>
      </c>
    </row>
    <row r="810" spans="10:30" ht="19" x14ac:dyDescent="0.25">
      <c r="J810" s="3" t="e">
        <f>IF(AND($C810=13,Datenblatt!M810&lt;Datenblatt!$R$3),0,IF(AND($C810=14,Datenblatt!M810&lt;Datenblatt!$R$4),0,IF(AND($C810=15,Datenblatt!M810&lt;Datenblatt!$R$5),0,IF(AND($C810=16,Datenblatt!M810&lt;Datenblatt!$R$6),0,IF(AND($C810=12,Datenblatt!M810&lt;Datenblatt!$R$7),0,IF(AND($C810=11,Datenblatt!M810&lt;Datenblatt!$R$8),0,IF(AND($C810=13,Datenblatt!M810&gt;Datenblatt!$Q$3),100,IF(AND($C810=14,Datenblatt!M810&gt;Datenblatt!$Q$4),100,IF(AND($C810=15,Datenblatt!M810&gt;Datenblatt!$Q$5),100,IF(AND($C810=16,Datenblatt!M810&gt;Datenblatt!$Q$6),100,IF(AND($C810=12,Datenblatt!M810&gt;Datenblatt!$Q$7),100,IF(AND($C810=11,Datenblatt!M810&gt;Datenblatt!$Q$8),100,IF(Übersicht!$C810=13,Datenblatt!$B$3*Datenblatt!M810^3+Datenblatt!$C$3*Datenblatt!M810^2+Datenblatt!$D$3*Datenblatt!M810+Datenblatt!$E$3,IF(Übersicht!$C810=14,Datenblatt!$B$4*Datenblatt!M810^3+Datenblatt!$C$4*Datenblatt!M810^2+Datenblatt!$D$4*Datenblatt!M810+Datenblatt!$E$4,IF(Übersicht!$C810=15,Datenblatt!$B$5*Datenblatt!M810^3+Datenblatt!$C$5*Datenblatt!M810^2+Datenblatt!$D$5*Datenblatt!M810+Datenblatt!$E$5,IF(Übersicht!$C810=16,Datenblatt!$B$6*Datenblatt!M810^3+Datenblatt!$C$6*Datenblatt!M810^2+Datenblatt!$D$6*Datenblatt!M810+Datenblatt!$E$6,IF(Übersicht!$C810=12,Datenblatt!$B$7*Datenblatt!M810^3+Datenblatt!$C$7*Datenblatt!M810^2+Datenblatt!$D$7*Datenblatt!M810+Datenblatt!$E$7,IF(Übersicht!$C810=11,Datenblatt!$B$8*Datenblatt!M810^3+Datenblatt!$C$8*Datenblatt!M810^2+Datenblatt!$D$8*Datenblatt!M810+Datenblatt!$E$8,0))))))))))))))))))</f>
        <v>#DIV/0!</v>
      </c>
      <c r="K810" t="e">
        <f>IF(AND(Übersicht!$C810=13,Datenblatt!N810&lt;Datenblatt!$T$3),0,IF(AND(Übersicht!$C810=14,Datenblatt!N810&lt;Datenblatt!$T$4),0,IF(AND(Übersicht!$C810=15,Datenblatt!N810&lt;Datenblatt!$T$5),0,IF(AND(Übersicht!$C810=16,Datenblatt!N810&lt;Datenblatt!$T$6),0,IF(AND(Übersicht!$C810=12,Datenblatt!N810&lt;Datenblatt!$T$7),0,IF(AND(Übersicht!$C810=11,Datenblatt!N810&lt;Datenblatt!$T$8),0,IF(AND($C810=13,Datenblatt!N810&gt;Datenblatt!$S$3),100,IF(AND($C810=14,Datenblatt!N810&gt;Datenblatt!$S$4),100,IF(AND($C810=15,Datenblatt!N810&gt;Datenblatt!$S$5),100,IF(AND($C810=16,Datenblatt!N810&gt;Datenblatt!$S$6),100,IF(AND($C810=12,Datenblatt!N810&gt;Datenblatt!$S$7),100,IF(AND($C810=11,Datenblatt!N810&gt;Datenblatt!$S$8),100,IF(Übersicht!$C810=13,Datenblatt!$B$11*Datenblatt!N810^3+Datenblatt!$C$11*Datenblatt!N810^2+Datenblatt!$D$11*Datenblatt!N810+Datenblatt!$E$11,IF(Übersicht!$C810=14,Datenblatt!$B$12*Datenblatt!N810^3+Datenblatt!$C$12*Datenblatt!N810^2+Datenblatt!$D$12*Datenblatt!N810+Datenblatt!$E$12,IF(Übersicht!$C810=15,Datenblatt!$B$13*Datenblatt!N810^3+Datenblatt!$C$13*Datenblatt!N810^2+Datenblatt!$D$13*Datenblatt!N810+Datenblatt!$E$13,IF(Übersicht!$C810=16,Datenblatt!$B$14*Datenblatt!N810^3+Datenblatt!$C$14*Datenblatt!N810^2+Datenblatt!$D$14*Datenblatt!N810+Datenblatt!$E$14,IF(Übersicht!$C810=12,Datenblatt!$B$15*Datenblatt!N810^3+Datenblatt!$C$15*Datenblatt!N810^2+Datenblatt!$D$15*Datenblatt!N810+Datenblatt!$E$15,IF(Übersicht!$C810=11,Datenblatt!$B$16*Datenblatt!N810^3+Datenblatt!$C$16*Datenblatt!N810^2+Datenblatt!$D$16*Datenblatt!N810+Datenblatt!$E$16,0))))))))))))))))))</f>
        <v>#DIV/0!</v>
      </c>
      <c r="L810">
        <f>IF(AND($C810=13,G810&lt;Datenblatt!$V$3),0,IF(AND($C810=14,G810&lt;Datenblatt!$V$4),0,IF(AND($C810=15,G810&lt;Datenblatt!$V$5),0,IF(AND($C810=16,G810&lt;Datenblatt!$V$6),0,IF(AND($C810=12,G810&lt;Datenblatt!$V$7),0,IF(AND($C810=11,G810&lt;Datenblatt!$V$8),0,IF(AND($C810=13,G810&gt;Datenblatt!$U$3),100,IF(AND($C810=14,G810&gt;Datenblatt!$U$4),100,IF(AND($C810=15,G810&gt;Datenblatt!$U$5),100,IF(AND($C810=16,G810&gt;Datenblatt!$U$6),100,IF(AND($C810=12,G810&gt;Datenblatt!$U$7),100,IF(AND($C810=11,G810&gt;Datenblatt!$U$8),100,IF($C810=13,(Datenblatt!$B$19*Übersicht!G810^3)+(Datenblatt!$C$19*Übersicht!G810^2)+(Datenblatt!$D$19*Übersicht!G810)+Datenblatt!$E$19,IF($C810=14,(Datenblatt!$B$20*Übersicht!G810^3)+(Datenblatt!$C$20*Übersicht!G810^2)+(Datenblatt!$D$20*Übersicht!G810)+Datenblatt!$E$20,IF($C810=15,(Datenblatt!$B$21*Übersicht!G810^3)+(Datenblatt!$C$21*Übersicht!G810^2)+(Datenblatt!$D$21*Übersicht!G810)+Datenblatt!$E$21,IF($C810=16,(Datenblatt!$B$22*Übersicht!G810^3)+(Datenblatt!$C$22*Übersicht!G810^2)+(Datenblatt!$D$22*Übersicht!G810)+Datenblatt!$E$22,IF($C810=12,(Datenblatt!$B$23*Übersicht!G810^3)+(Datenblatt!$C$23*Übersicht!G810^2)+(Datenblatt!$D$23*Übersicht!G810)+Datenblatt!$E$23,IF($C810=11,(Datenblatt!$B$24*Übersicht!G810^3)+(Datenblatt!$C$24*Übersicht!G810^2)+(Datenblatt!$D$24*Übersicht!G810)+Datenblatt!$E$24,0))))))))))))))))))</f>
        <v>0</v>
      </c>
      <c r="M810">
        <f>IF(AND(H810="",C810=11),Datenblatt!$I$26,IF(AND(H810="",C810=12),Datenblatt!$I$26,IF(AND(H810="",C810=16),Datenblatt!$I$27,IF(AND(H810="",C810=15),Datenblatt!$I$26,IF(AND(H810="",C810=14),Datenblatt!$I$26,IF(AND(H810="",C810=13),Datenblatt!$I$26,IF(AND($C810=13,H810&gt;Datenblatt!$X$3),0,IF(AND($C810=14,H810&gt;Datenblatt!$X$4),0,IF(AND($C810=15,H810&gt;Datenblatt!$X$5),0,IF(AND($C810=16,H810&gt;Datenblatt!$X$6),0,IF(AND($C810=12,H810&gt;Datenblatt!$X$7),0,IF(AND($C810=11,H810&gt;Datenblatt!$X$8),0,IF(AND($C810=13,H810&lt;Datenblatt!$W$3),100,IF(AND($C810=14,H810&lt;Datenblatt!$W$4),100,IF(AND($C810=15,H810&lt;Datenblatt!$W$5),100,IF(AND($C810=16,H810&lt;Datenblatt!$W$6),100,IF(AND($C810=12,H810&lt;Datenblatt!$W$7),100,IF(AND($C810=11,H810&lt;Datenblatt!$W$8),100,IF($C810=13,(Datenblatt!$B$27*Übersicht!H810^3)+(Datenblatt!$C$27*Übersicht!H810^2)+(Datenblatt!$D$27*Übersicht!H810)+Datenblatt!$E$27,IF($C810=14,(Datenblatt!$B$28*Übersicht!H810^3)+(Datenblatt!$C$28*Übersicht!H810^2)+(Datenblatt!$D$28*Übersicht!H810)+Datenblatt!$E$28,IF($C810=15,(Datenblatt!$B$29*Übersicht!H810^3)+(Datenblatt!$C$29*Übersicht!H810^2)+(Datenblatt!$D$29*Übersicht!H810)+Datenblatt!$E$29,IF($C810=16,(Datenblatt!$B$30*Übersicht!H810^3)+(Datenblatt!$C$30*Übersicht!H810^2)+(Datenblatt!$D$30*Übersicht!H810)+Datenblatt!$E$30,IF($C810=12,(Datenblatt!$B$31*Übersicht!H810^3)+(Datenblatt!$C$31*Übersicht!H810^2)+(Datenblatt!$D$31*Übersicht!H810)+Datenblatt!$E$31,IF($C810=11,(Datenblatt!$B$32*Übersicht!H810^3)+(Datenblatt!$C$32*Übersicht!H810^2)+(Datenblatt!$D$32*Übersicht!H810)+Datenblatt!$E$32,0))))))))))))))))))))))))</f>
        <v>0</v>
      </c>
      <c r="N810">
        <f>IF(AND(H810="",C810=11),Datenblatt!$I$29,IF(AND(H810="",C810=12),Datenblatt!$I$29,IF(AND(H810="",C810=16),Datenblatt!$I$29,IF(AND(H810="",C810=15),Datenblatt!$I$29,IF(AND(H810="",C810=14),Datenblatt!$I$29,IF(AND(H810="",C810=13),Datenblatt!$I$29,IF(AND($C810=13,H810&gt;Datenblatt!$X$3),0,IF(AND($C810=14,H810&gt;Datenblatt!$X$4),0,IF(AND($C810=15,H810&gt;Datenblatt!$X$5),0,IF(AND($C810=16,H810&gt;Datenblatt!$X$6),0,IF(AND($C810=12,H810&gt;Datenblatt!$X$7),0,IF(AND($C810=11,H810&gt;Datenblatt!$X$8),0,IF(AND($C810=13,H810&lt;Datenblatt!$W$3),100,IF(AND($C810=14,H810&lt;Datenblatt!$W$4),100,IF(AND($C810=15,H810&lt;Datenblatt!$W$5),100,IF(AND($C810=16,H810&lt;Datenblatt!$W$6),100,IF(AND($C810=12,H810&lt;Datenblatt!$W$7),100,IF(AND($C810=11,H810&lt;Datenblatt!$W$8),100,IF($C810=13,(Datenblatt!$B$27*Übersicht!H810^3)+(Datenblatt!$C$27*Übersicht!H810^2)+(Datenblatt!$D$27*Übersicht!H810)+Datenblatt!$E$27,IF($C810=14,(Datenblatt!$B$28*Übersicht!H810^3)+(Datenblatt!$C$28*Übersicht!H810^2)+(Datenblatt!$D$28*Übersicht!H810)+Datenblatt!$E$28,IF($C810=15,(Datenblatt!$B$29*Übersicht!H810^3)+(Datenblatt!$C$29*Übersicht!H810^2)+(Datenblatt!$D$29*Übersicht!H810)+Datenblatt!$E$29,IF($C810=16,(Datenblatt!$B$30*Übersicht!H810^3)+(Datenblatt!$C$30*Übersicht!H810^2)+(Datenblatt!$D$30*Übersicht!H810)+Datenblatt!$E$30,IF($C810=12,(Datenblatt!$B$31*Übersicht!H810^3)+(Datenblatt!$C$31*Übersicht!H810^2)+(Datenblatt!$D$31*Übersicht!H810)+Datenblatt!$E$31,IF($C810=11,(Datenblatt!$B$32*Übersicht!H810^3)+(Datenblatt!$C$32*Übersicht!H810^2)+(Datenblatt!$D$32*Übersicht!H810)+Datenblatt!$E$32,0))))))))))))))))))))))))</f>
        <v>0</v>
      </c>
      <c r="O810" s="2" t="e">
        <f t="shared" si="48"/>
        <v>#DIV/0!</v>
      </c>
      <c r="P810" s="2" t="e">
        <f t="shared" si="49"/>
        <v>#DIV/0!</v>
      </c>
      <c r="R810" s="2"/>
      <c r="S810" s="2">
        <f>Datenblatt!$I$10</f>
        <v>62.816491055091916</v>
      </c>
      <c r="T810" s="2">
        <f>Datenblatt!$I$18</f>
        <v>62.379148900450787</v>
      </c>
      <c r="U810" s="2">
        <f>Datenblatt!$I$26</f>
        <v>55.885385458572635</v>
      </c>
      <c r="V810" s="2">
        <f>Datenblatt!$I$34</f>
        <v>60.727085155488531</v>
      </c>
      <c r="W810" s="7" t="e">
        <f t="shared" si="50"/>
        <v>#DIV/0!</v>
      </c>
      <c r="Y810" s="2">
        <f>Datenblatt!$I$5</f>
        <v>73.48733784597421</v>
      </c>
      <c r="Z810">
        <f>Datenblatt!$I$13</f>
        <v>79.926562848016317</v>
      </c>
      <c r="AA810">
        <f>Datenblatt!$I$21</f>
        <v>79.953620531215734</v>
      </c>
      <c r="AB810">
        <f>Datenblatt!$I$29</f>
        <v>70.851454876954847</v>
      </c>
      <c r="AC810">
        <f>Datenblatt!$I$37</f>
        <v>75.813025407742586</v>
      </c>
      <c r="AD810" s="7" t="e">
        <f t="shared" si="51"/>
        <v>#DIV/0!</v>
      </c>
    </row>
    <row r="811" spans="10:30" ht="19" x14ac:dyDescent="0.25">
      <c r="J811" s="3" t="e">
        <f>IF(AND($C811=13,Datenblatt!M811&lt;Datenblatt!$R$3),0,IF(AND($C811=14,Datenblatt!M811&lt;Datenblatt!$R$4),0,IF(AND($C811=15,Datenblatt!M811&lt;Datenblatt!$R$5),0,IF(AND($C811=16,Datenblatt!M811&lt;Datenblatt!$R$6),0,IF(AND($C811=12,Datenblatt!M811&lt;Datenblatt!$R$7),0,IF(AND($C811=11,Datenblatt!M811&lt;Datenblatt!$R$8),0,IF(AND($C811=13,Datenblatt!M811&gt;Datenblatt!$Q$3),100,IF(AND($C811=14,Datenblatt!M811&gt;Datenblatt!$Q$4),100,IF(AND($C811=15,Datenblatt!M811&gt;Datenblatt!$Q$5),100,IF(AND($C811=16,Datenblatt!M811&gt;Datenblatt!$Q$6),100,IF(AND($C811=12,Datenblatt!M811&gt;Datenblatt!$Q$7),100,IF(AND($C811=11,Datenblatt!M811&gt;Datenblatt!$Q$8),100,IF(Übersicht!$C811=13,Datenblatt!$B$3*Datenblatt!M811^3+Datenblatt!$C$3*Datenblatt!M811^2+Datenblatt!$D$3*Datenblatt!M811+Datenblatt!$E$3,IF(Übersicht!$C811=14,Datenblatt!$B$4*Datenblatt!M811^3+Datenblatt!$C$4*Datenblatt!M811^2+Datenblatt!$D$4*Datenblatt!M811+Datenblatt!$E$4,IF(Übersicht!$C811=15,Datenblatt!$B$5*Datenblatt!M811^3+Datenblatt!$C$5*Datenblatt!M811^2+Datenblatt!$D$5*Datenblatt!M811+Datenblatt!$E$5,IF(Übersicht!$C811=16,Datenblatt!$B$6*Datenblatt!M811^3+Datenblatt!$C$6*Datenblatt!M811^2+Datenblatt!$D$6*Datenblatt!M811+Datenblatt!$E$6,IF(Übersicht!$C811=12,Datenblatt!$B$7*Datenblatt!M811^3+Datenblatt!$C$7*Datenblatt!M811^2+Datenblatt!$D$7*Datenblatt!M811+Datenblatt!$E$7,IF(Übersicht!$C811=11,Datenblatt!$B$8*Datenblatt!M811^3+Datenblatt!$C$8*Datenblatt!M811^2+Datenblatt!$D$8*Datenblatt!M811+Datenblatt!$E$8,0))))))))))))))))))</f>
        <v>#DIV/0!</v>
      </c>
      <c r="K811" t="e">
        <f>IF(AND(Übersicht!$C811=13,Datenblatt!N811&lt;Datenblatt!$T$3),0,IF(AND(Übersicht!$C811=14,Datenblatt!N811&lt;Datenblatt!$T$4),0,IF(AND(Übersicht!$C811=15,Datenblatt!N811&lt;Datenblatt!$T$5),0,IF(AND(Übersicht!$C811=16,Datenblatt!N811&lt;Datenblatt!$T$6),0,IF(AND(Übersicht!$C811=12,Datenblatt!N811&lt;Datenblatt!$T$7),0,IF(AND(Übersicht!$C811=11,Datenblatt!N811&lt;Datenblatt!$T$8),0,IF(AND($C811=13,Datenblatt!N811&gt;Datenblatt!$S$3),100,IF(AND($C811=14,Datenblatt!N811&gt;Datenblatt!$S$4),100,IF(AND($C811=15,Datenblatt!N811&gt;Datenblatt!$S$5),100,IF(AND($C811=16,Datenblatt!N811&gt;Datenblatt!$S$6),100,IF(AND($C811=12,Datenblatt!N811&gt;Datenblatt!$S$7),100,IF(AND($C811=11,Datenblatt!N811&gt;Datenblatt!$S$8),100,IF(Übersicht!$C811=13,Datenblatt!$B$11*Datenblatt!N811^3+Datenblatt!$C$11*Datenblatt!N811^2+Datenblatt!$D$11*Datenblatt!N811+Datenblatt!$E$11,IF(Übersicht!$C811=14,Datenblatt!$B$12*Datenblatt!N811^3+Datenblatt!$C$12*Datenblatt!N811^2+Datenblatt!$D$12*Datenblatt!N811+Datenblatt!$E$12,IF(Übersicht!$C811=15,Datenblatt!$B$13*Datenblatt!N811^3+Datenblatt!$C$13*Datenblatt!N811^2+Datenblatt!$D$13*Datenblatt!N811+Datenblatt!$E$13,IF(Übersicht!$C811=16,Datenblatt!$B$14*Datenblatt!N811^3+Datenblatt!$C$14*Datenblatt!N811^2+Datenblatt!$D$14*Datenblatt!N811+Datenblatt!$E$14,IF(Übersicht!$C811=12,Datenblatt!$B$15*Datenblatt!N811^3+Datenblatt!$C$15*Datenblatt!N811^2+Datenblatt!$D$15*Datenblatt!N811+Datenblatt!$E$15,IF(Übersicht!$C811=11,Datenblatt!$B$16*Datenblatt!N811^3+Datenblatt!$C$16*Datenblatt!N811^2+Datenblatt!$D$16*Datenblatt!N811+Datenblatt!$E$16,0))))))))))))))))))</f>
        <v>#DIV/0!</v>
      </c>
      <c r="L811">
        <f>IF(AND($C811=13,G811&lt;Datenblatt!$V$3),0,IF(AND($C811=14,G811&lt;Datenblatt!$V$4),0,IF(AND($C811=15,G811&lt;Datenblatt!$V$5),0,IF(AND($C811=16,G811&lt;Datenblatt!$V$6),0,IF(AND($C811=12,G811&lt;Datenblatt!$V$7),0,IF(AND($C811=11,G811&lt;Datenblatt!$V$8),0,IF(AND($C811=13,G811&gt;Datenblatt!$U$3),100,IF(AND($C811=14,G811&gt;Datenblatt!$U$4),100,IF(AND($C811=15,G811&gt;Datenblatt!$U$5),100,IF(AND($C811=16,G811&gt;Datenblatt!$U$6),100,IF(AND($C811=12,G811&gt;Datenblatt!$U$7),100,IF(AND($C811=11,G811&gt;Datenblatt!$U$8),100,IF($C811=13,(Datenblatt!$B$19*Übersicht!G811^3)+(Datenblatt!$C$19*Übersicht!G811^2)+(Datenblatt!$D$19*Übersicht!G811)+Datenblatt!$E$19,IF($C811=14,(Datenblatt!$B$20*Übersicht!G811^3)+(Datenblatt!$C$20*Übersicht!G811^2)+(Datenblatt!$D$20*Übersicht!G811)+Datenblatt!$E$20,IF($C811=15,(Datenblatt!$B$21*Übersicht!G811^3)+(Datenblatt!$C$21*Übersicht!G811^2)+(Datenblatt!$D$21*Übersicht!G811)+Datenblatt!$E$21,IF($C811=16,(Datenblatt!$B$22*Übersicht!G811^3)+(Datenblatt!$C$22*Übersicht!G811^2)+(Datenblatt!$D$22*Übersicht!G811)+Datenblatt!$E$22,IF($C811=12,(Datenblatt!$B$23*Übersicht!G811^3)+(Datenblatt!$C$23*Übersicht!G811^2)+(Datenblatt!$D$23*Übersicht!G811)+Datenblatt!$E$23,IF($C811=11,(Datenblatt!$B$24*Übersicht!G811^3)+(Datenblatt!$C$24*Übersicht!G811^2)+(Datenblatt!$D$24*Übersicht!G811)+Datenblatt!$E$24,0))))))))))))))))))</f>
        <v>0</v>
      </c>
      <c r="M811">
        <f>IF(AND(H811="",C811=11),Datenblatt!$I$26,IF(AND(H811="",C811=12),Datenblatt!$I$26,IF(AND(H811="",C811=16),Datenblatt!$I$27,IF(AND(H811="",C811=15),Datenblatt!$I$26,IF(AND(H811="",C811=14),Datenblatt!$I$26,IF(AND(H811="",C811=13),Datenblatt!$I$26,IF(AND($C811=13,H811&gt;Datenblatt!$X$3),0,IF(AND($C811=14,H811&gt;Datenblatt!$X$4),0,IF(AND($C811=15,H811&gt;Datenblatt!$X$5),0,IF(AND($C811=16,H811&gt;Datenblatt!$X$6),0,IF(AND($C811=12,H811&gt;Datenblatt!$X$7),0,IF(AND($C811=11,H811&gt;Datenblatt!$X$8),0,IF(AND($C811=13,H811&lt;Datenblatt!$W$3),100,IF(AND($C811=14,H811&lt;Datenblatt!$W$4),100,IF(AND($C811=15,H811&lt;Datenblatt!$W$5),100,IF(AND($C811=16,H811&lt;Datenblatt!$W$6),100,IF(AND($C811=12,H811&lt;Datenblatt!$W$7),100,IF(AND($C811=11,H811&lt;Datenblatt!$W$8),100,IF($C811=13,(Datenblatt!$B$27*Übersicht!H811^3)+(Datenblatt!$C$27*Übersicht!H811^2)+(Datenblatt!$D$27*Übersicht!H811)+Datenblatt!$E$27,IF($C811=14,(Datenblatt!$B$28*Übersicht!H811^3)+(Datenblatt!$C$28*Übersicht!H811^2)+(Datenblatt!$D$28*Übersicht!H811)+Datenblatt!$E$28,IF($C811=15,(Datenblatt!$B$29*Übersicht!H811^3)+(Datenblatt!$C$29*Übersicht!H811^2)+(Datenblatt!$D$29*Übersicht!H811)+Datenblatt!$E$29,IF($C811=16,(Datenblatt!$B$30*Übersicht!H811^3)+(Datenblatt!$C$30*Übersicht!H811^2)+(Datenblatt!$D$30*Übersicht!H811)+Datenblatt!$E$30,IF($C811=12,(Datenblatt!$B$31*Übersicht!H811^3)+(Datenblatt!$C$31*Übersicht!H811^2)+(Datenblatt!$D$31*Übersicht!H811)+Datenblatt!$E$31,IF($C811=11,(Datenblatt!$B$32*Übersicht!H811^3)+(Datenblatt!$C$32*Übersicht!H811^2)+(Datenblatt!$D$32*Übersicht!H811)+Datenblatt!$E$32,0))))))))))))))))))))))))</f>
        <v>0</v>
      </c>
      <c r="N811">
        <f>IF(AND(H811="",C811=11),Datenblatt!$I$29,IF(AND(H811="",C811=12),Datenblatt!$I$29,IF(AND(H811="",C811=16),Datenblatt!$I$29,IF(AND(H811="",C811=15),Datenblatt!$I$29,IF(AND(H811="",C811=14),Datenblatt!$I$29,IF(AND(H811="",C811=13),Datenblatt!$I$29,IF(AND($C811=13,H811&gt;Datenblatt!$X$3),0,IF(AND($C811=14,H811&gt;Datenblatt!$X$4),0,IF(AND($C811=15,H811&gt;Datenblatt!$X$5),0,IF(AND($C811=16,H811&gt;Datenblatt!$X$6),0,IF(AND($C811=12,H811&gt;Datenblatt!$X$7),0,IF(AND($C811=11,H811&gt;Datenblatt!$X$8),0,IF(AND($C811=13,H811&lt;Datenblatt!$W$3),100,IF(AND($C811=14,H811&lt;Datenblatt!$W$4),100,IF(AND($C811=15,H811&lt;Datenblatt!$W$5),100,IF(AND($C811=16,H811&lt;Datenblatt!$W$6),100,IF(AND($C811=12,H811&lt;Datenblatt!$W$7),100,IF(AND($C811=11,H811&lt;Datenblatt!$W$8),100,IF($C811=13,(Datenblatt!$B$27*Übersicht!H811^3)+(Datenblatt!$C$27*Übersicht!H811^2)+(Datenblatt!$D$27*Übersicht!H811)+Datenblatt!$E$27,IF($C811=14,(Datenblatt!$B$28*Übersicht!H811^3)+(Datenblatt!$C$28*Übersicht!H811^2)+(Datenblatt!$D$28*Übersicht!H811)+Datenblatt!$E$28,IF($C811=15,(Datenblatt!$B$29*Übersicht!H811^3)+(Datenblatt!$C$29*Übersicht!H811^2)+(Datenblatt!$D$29*Übersicht!H811)+Datenblatt!$E$29,IF($C811=16,(Datenblatt!$B$30*Übersicht!H811^3)+(Datenblatt!$C$30*Übersicht!H811^2)+(Datenblatt!$D$30*Übersicht!H811)+Datenblatt!$E$30,IF($C811=12,(Datenblatt!$B$31*Übersicht!H811^3)+(Datenblatt!$C$31*Übersicht!H811^2)+(Datenblatt!$D$31*Übersicht!H811)+Datenblatt!$E$31,IF($C811=11,(Datenblatt!$B$32*Übersicht!H811^3)+(Datenblatt!$C$32*Übersicht!H811^2)+(Datenblatt!$D$32*Übersicht!H811)+Datenblatt!$E$32,0))))))))))))))))))))))))</f>
        <v>0</v>
      </c>
      <c r="O811" s="2" t="e">
        <f t="shared" si="48"/>
        <v>#DIV/0!</v>
      </c>
      <c r="P811" s="2" t="e">
        <f t="shared" si="49"/>
        <v>#DIV/0!</v>
      </c>
      <c r="R811" s="2"/>
      <c r="S811" s="2">
        <f>Datenblatt!$I$10</f>
        <v>62.816491055091916</v>
      </c>
      <c r="T811" s="2">
        <f>Datenblatt!$I$18</f>
        <v>62.379148900450787</v>
      </c>
      <c r="U811" s="2">
        <f>Datenblatt!$I$26</f>
        <v>55.885385458572635</v>
      </c>
      <c r="V811" s="2">
        <f>Datenblatt!$I$34</f>
        <v>60.727085155488531</v>
      </c>
      <c r="W811" s="7" t="e">
        <f t="shared" si="50"/>
        <v>#DIV/0!</v>
      </c>
      <c r="Y811" s="2">
        <f>Datenblatt!$I$5</f>
        <v>73.48733784597421</v>
      </c>
      <c r="Z811">
        <f>Datenblatt!$I$13</f>
        <v>79.926562848016317</v>
      </c>
      <c r="AA811">
        <f>Datenblatt!$I$21</f>
        <v>79.953620531215734</v>
      </c>
      <c r="AB811">
        <f>Datenblatt!$I$29</f>
        <v>70.851454876954847</v>
      </c>
      <c r="AC811">
        <f>Datenblatt!$I$37</f>
        <v>75.813025407742586</v>
      </c>
      <c r="AD811" s="7" t="e">
        <f t="shared" si="51"/>
        <v>#DIV/0!</v>
      </c>
    </row>
    <row r="812" spans="10:30" ht="19" x14ac:dyDescent="0.25">
      <c r="J812" s="3" t="e">
        <f>IF(AND($C812=13,Datenblatt!M812&lt;Datenblatt!$R$3),0,IF(AND($C812=14,Datenblatt!M812&lt;Datenblatt!$R$4),0,IF(AND($C812=15,Datenblatt!M812&lt;Datenblatt!$R$5),0,IF(AND($C812=16,Datenblatt!M812&lt;Datenblatt!$R$6),0,IF(AND($C812=12,Datenblatt!M812&lt;Datenblatt!$R$7),0,IF(AND($C812=11,Datenblatt!M812&lt;Datenblatt!$R$8),0,IF(AND($C812=13,Datenblatt!M812&gt;Datenblatt!$Q$3),100,IF(AND($C812=14,Datenblatt!M812&gt;Datenblatt!$Q$4),100,IF(AND($C812=15,Datenblatt!M812&gt;Datenblatt!$Q$5),100,IF(AND($C812=16,Datenblatt!M812&gt;Datenblatt!$Q$6),100,IF(AND($C812=12,Datenblatt!M812&gt;Datenblatt!$Q$7),100,IF(AND($C812=11,Datenblatt!M812&gt;Datenblatt!$Q$8),100,IF(Übersicht!$C812=13,Datenblatt!$B$3*Datenblatt!M812^3+Datenblatt!$C$3*Datenblatt!M812^2+Datenblatt!$D$3*Datenblatt!M812+Datenblatt!$E$3,IF(Übersicht!$C812=14,Datenblatt!$B$4*Datenblatt!M812^3+Datenblatt!$C$4*Datenblatt!M812^2+Datenblatt!$D$4*Datenblatt!M812+Datenblatt!$E$4,IF(Übersicht!$C812=15,Datenblatt!$B$5*Datenblatt!M812^3+Datenblatt!$C$5*Datenblatt!M812^2+Datenblatt!$D$5*Datenblatt!M812+Datenblatt!$E$5,IF(Übersicht!$C812=16,Datenblatt!$B$6*Datenblatt!M812^3+Datenblatt!$C$6*Datenblatt!M812^2+Datenblatt!$D$6*Datenblatt!M812+Datenblatt!$E$6,IF(Übersicht!$C812=12,Datenblatt!$B$7*Datenblatt!M812^3+Datenblatt!$C$7*Datenblatt!M812^2+Datenblatt!$D$7*Datenblatt!M812+Datenblatt!$E$7,IF(Übersicht!$C812=11,Datenblatt!$B$8*Datenblatt!M812^3+Datenblatt!$C$8*Datenblatt!M812^2+Datenblatt!$D$8*Datenblatt!M812+Datenblatt!$E$8,0))))))))))))))))))</f>
        <v>#DIV/0!</v>
      </c>
      <c r="K812" t="e">
        <f>IF(AND(Übersicht!$C812=13,Datenblatt!N812&lt;Datenblatt!$T$3),0,IF(AND(Übersicht!$C812=14,Datenblatt!N812&lt;Datenblatt!$T$4),0,IF(AND(Übersicht!$C812=15,Datenblatt!N812&lt;Datenblatt!$T$5),0,IF(AND(Übersicht!$C812=16,Datenblatt!N812&lt;Datenblatt!$T$6),0,IF(AND(Übersicht!$C812=12,Datenblatt!N812&lt;Datenblatt!$T$7),0,IF(AND(Übersicht!$C812=11,Datenblatt!N812&lt;Datenblatt!$T$8),0,IF(AND($C812=13,Datenblatt!N812&gt;Datenblatt!$S$3),100,IF(AND($C812=14,Datenblatt!N812&gt;Datenblatt!$S$4),100,IF(AND($C812=15,Datenblatt!N812&gt;Datenblatt!$S$5),100,IF(AND($C812=16,Datenblatt!N812&gt;Datenblatt!$S$6),100,IF(AND($C812=12,Datenblatt!N812&gt;Datenblatt!$S$7),100,IF(AND($C812=11,Datenblatt!N812&gt;Datenblatt!$S$8),100,IF(Übersicht!$C812=13,Datenblatt!$B$11*Datenblatt!N812^3+Datenblatt!$C$11*Datenblatt!N812^2+Datenblatt!$D$11*Datenblatt!N812+Datenblatt!$E$11,IF(Übersicht!$C812=14,Datenblatt!$B$12*Datenblatt!N812^3+Datenblatt!$C$12*Datenblatt!N812^2+Datenblatt!$D$12*Datenblatt!N812+Datenblatt!$E$12,IF(Übersicht!$C812=15,Datenblatt!$B$13*Datenblatt!N812^3+Datenblatt!$C$13*Datenblatt!N812^2+Datenblatt!$D$13*Datenblatt!N812+Datenblatt!$E$13,IF(Übersicht!$C812=16,Datenblatt!$B$14*Datenblatt!N812^3+Datenblatt!$C$14*Datenblatt!N812^2+Datenblatt!$D$14*Datenblatt!N812+Datenblatt!$E$14,IF(Übersicht!$C812=12,Datenblatt!$B$15*Datenblatt!N812^3+Datenblatt!$C$15*Datenblatt!N812^2+Datenblatt!$D$15*Datenblatt!N812+Datenblatt!$E$15,IF(Übersicht!$C812=11,Datenblatt!$B$16*Datenblatt!N812^3+Datenblatt!$C$16*Datenblatt!N812^2+Datenblatt!$D$16*Datenblatt!N812+Datenblatt!$E$16,0))))))))))))))))))</f>
        <v>#DIV/0!</v>
      </c>
      <c r="L812">
        <f>IF(AND($C812=13,G812&lt;Datenblatt!$V$3),0,IF(AND($C812=14,G812&lt;Datenblatt!$V$4),0,IF(AND($C812=15,G812&lt;Datenblatt!$V$5),0,IF(AND($C812=16,G812&lt;Datenblatt!$V$6),0,IF(AND($C812=12,G812&lt;Datenblatt!$V$7),0,IF(AND($C812=11,G812&lt;Datenblatt!$V$8),0,IF(AND($C812=13,G812&gt;Datenblatt!$U$3),100,IF(AND($C812=14,G812&gt;Datenblatt!$U$4),100,IF(AND($C812=15,G812&gt;Datenblatt!$U$5),100,IF(AND($C812=16,G812&gt;Datenblatt!$U$6),100,IF(AND($C812=12,G812&gt;Datenblatt!$U$7),100,IF(AND($C812=11,G812&gt;Datenblatt!$U$8),100,IF($C812=13,(Datenblatt!$B$19*Übersicht!G812^3)+(Datenblatt!$C$19*Übersicht!G812^2)+(Datenblatt!$D$19*Übersicht!G812)+Datenblatt!$E$19,IF($C812=14,(Datenblatt!$B$20*Übersicht!G812^3)+(Datenblatt!$C$20*Übersicht!G812^2)+(Datenblatt!$D$20*Übersicht!G812)+Datenblatt!$E$20,IF($C812=15,(Datenblatt!$B$21*Übersicht!G812^3)+(Datenblatt!$C$21*Übersicht!G812^2)+(Datenblatt!$D$21*Übersicht!G812)+Datenblatt!$E$21,IF($C812=16,(Datenblatt!$B$22*Übersicht!G812^3)+(Datenblatt!$C$22*Übersicht!G812^2)+(Datenblatt!$D$22*Übersicht!G812)+Datenblatt!$E$22,IF($C812=12,(Datenblatt!$B$23*Übersicht!G812^3)+(Datenblatt!$C$23*Übersicht!G812^2)+(Datenblatt!$D$23*Übersicht!G812)+Datenblatt!$E$23,IF($C812=11,(Datenblatt!$B$24*Übersicht!G812^3)+(Datenblatt!$C$24*Übersicht!G812^2)+(Datenblatt!$D$24*Übersicht!G812)+Datenblatt!$E$24,0))))))))))))))))))</f>
        <v>0</v>
      </c>
      <c r="M812">
        <f>IF(AND(H812="",C812=11),Datenblatt!$I$26,IF(AND(H812="",C812=12),Datenblatt!$I$26,IF(AND(H812="",C812=16),Datenblatt!$I$27,IF(AND(H812="",C812=15),Datenblatt!$I$26,IF(AND(H812="",C812=14),Datenblatt!$I$26,IF(AND(H812="",C812=13),Datenblatt!$I$26,IF(AND($C812=13,H812&gt;Datenblatt!$X$3),0,IF(AND($C812=14,H812&gt;Datenblatt!$X$4),0,IF(AND($C812=15,H812&gt;Datenblatt!$X$5),0,IF(AND($C812=16,H812&gt;Datenblatt!$X$6),0,IF(AND($C812=12,H812&gt;Datenblatt!$X$7),0,IF(AND($C812=11,H812&gt;Datenblatt!$X$8),0,IF(AND($C812=13,H812&lt;Datenblatt!$W$3),100,IF(AND($C812=14,H812&lt;Datenblatt!$W$4),100,IF(AND($C812=15,H812&lt;Datenblatt!$W$5),100,IF(AND($C812=16,H812&lt;Datenblatt!$W$6),100,IF(AND($C812=12,H812&lt;Datenblatt!$W$7),100,IF(AND($C812=11,H812&lt;Datenblatt!$W$8),100,IF($C812=13,(Datenblatt!$B$27*Übersicht!H812^3)+(Datenblatt!$C$27*Übersicht!H812^2)+(Datenblatt!$D$27*Übersicht!H812)+Datenblatt!$E$27,IF($C812=14,(Datenblatt!$B$28*Übersicht!H812^3)+(Datenblatt!$C$28*Übersicht!H812^2)+(Datenblatt!$D$28*Übersicht!H812)+Datenblatt!$E$28,IF($C812=15,(Datenblatt!$B$29*Übersicht!H812^3)+(Datenblatt!$C$29*Übersicht!H812^2)+(Datenblatt!$D$29*Übersicht!H812)+Datenblatt!$E$29,IF($C812=16,(Datenblatt!$B$30*Übersicht!H812^3)+(Datenblatt!$C$30*Übersicht!H812^2)+(Datenblatt!$D$30*Übersicht!H812)+Datenblatt!$E$30,IF($C812=12,(Datenblatt!$B$31*Übersicht!H812^3)+(Datenblatt!$C$31*Übersicht!H812^2)+(Datenblatt!$D$31*Übersicht!H812)+Datenblatt!$E$31,IF($C812=11,(Datenblatt!$B$32*Übersicht!H812^3)+(Datenblatt!$C$32*Übersicht!H812^2)+(Datenblatt!$D$32*Übersicht!H812)+Datenblatt!$E$32,0))))))))))))))))))))))))</f>
        <v>0</v>
      </c>
      <c r="N812">
        <f>IF(AND(H812="",C812=11),Datenblatt!$I$29,IF(AND(H812="",C812=12),Datenblatt!$I$29,IF(AND(H812="",C812=16),Datenblatt!$I$29,IF(AND(H812="",C812=15),Datenblatt!$I$29,IF(AND(H812="",C812=14),Datenblatt!$I$29,IF(AND(H812="",C812=13),Datenblatt!$I$29,IF(AND($C812=13,H812&gt;Datenblatt!$X$3),0,IF(AND($C812=14,H812&gt;Datenblatt!$X$4),0,IF(AND($C812=15,H812&gt;Datenblatt!$X$5),0,IF(AND($C812=16,H812&gt;Datenblatt!$X$6),0,IF(AND($C812=12,H812&gt;Datenblatt!$X$7),0,IF(AND($C812=11,H812&gt;Datenblatt!$X$8),0,IF(AND($C812=13,H812&lt;Datenblatt!$W$3),100,IF(AND($C812=14,H812&lt;Datenblatt!$W$4),100,IF(AND($C812=15,H812&lt;Datenblatt!$W$5),100,IF(AND($C812=16,H812&lt;Datenblatt!$W$6),100,IF(AND($C812=12,H812&lt;Datenblatt!$W$7),100,IF(AND($C812=11,H812&lt;Datenblatt!$W$8),100,IF($C812=13,(Datenblatt!$B$27*Übersicht!H812^3)+(Datenblatt!$C$27*Übersicht!H812^2)+(Datenblatt!$D$27*Übersicht!H812)+Datenblatt!$E$27,IF($C812=14,(Datenblatt!$B$28*Übersicht!H812^3)+(Datenblatt!$C$28*Übersicht!H812^2)+(Datenblatt!$D$28*Übersicht!H812)+Datenblatt!$E$28,IF($C812=15,(Datenblatt!$B$29*Übersicht!H812^3)+(Datenblatt!$C$29*Übersicht!H812^2)+(Datenblatt!$D$29*Übersicht!H812)+Datenblatt!$E$29,IF($C812=16,(Datenblatt!$B$30*Übersicht!H812^3)+(Datenblatt!$C$30*Übersicht!H812^2)+(Datenblatt!$D$30*Übersicht!H812)+Datenblatt!$E$30,IF($C812=12,(Datenblatt!$B$31*Übersicht!H812^3)+(Datenblatt!$C$31*Übersicht!H812^2)+(Datenblatt!$D$31*Übersicht!H812)+Datenblatt!$E$31,IF($C812=11,(Datenblatt!$B$32*Übersicht!H812^3)+(Datenblatt!$C$32*Übersicht!H812^2)+(Datenblatt!$D$32*Übersicht!H812)+Datenblatt!$E$32,0))))))))))))))))))))))))</f>
        <v>0</v>
      </c>
      <c r="O812" s="2" t="e">
        <f t="shared" si="48"/>
        <v>#DIV/0!</v>
      </c>
      <c r="P812" s="2" t="e">
        <f t="shared" si="49"/>
        <v>#DIV/0!</v>
      </c>
      <c r="R812" s="2"/>
      <c r="S812" s="2">
        <f>Datenblatt!$I$10</f>
        <v>62.816491055091916</v>
      </c>
      <c r="T812" s="2">
        <f>Datenblatt!$I$18</f>
        <v>62.379148900450787</v>
      </c>
      <c r="U812" s="2">
        <f>Datenblatt!$I$26</f>
        <v>55.885385458572635</v>
      </c>
      <c r="V812" s="2">
        <f>Datenblatt!$I$34</f>
        <v>60.727085155488531</v>
      </c>
      <c r="W812" s="7" t="e">
        <f t="shared" si="50"/>
        <v>#DIV/0!</v>
      </c>
      <c r="Y812" s="2">
        <f>Datenblatt!$I$5</f>
        <v>73.48733784597421</v>
      </c>
      <c r="Z812">
        <f>Datenblatt!$I$13</f>
        <v>79.926562848016317</v>
      </c>
      <c r="AA812">
        <f>Datenblatt!$I$21</f>
        <v>79.953620531215734</v>
      </c>
      <c r="AB812">
        <f>Datenblatt!$I$29</f>
        <v>70.851454876954847</v>
      </c>
      <c r="AC812">
        <f>Datenblatt!$I$37</f>
        <v>75.813025407742586</v>
      </c>
      <c r="AD812" s="7" t="e">
        <f t="shared" si="51"/>
        <v>#DIV/0!</v>
      </c>
    </row>
    <row r="813" spans="10:30" ht="19" x14ac:dyDescent="0.25">
      <c r="J813" s="3" t="e">
        <f>IF(AND($C813=13,Datenblatt!M813&lt;Datenblatt!$R$3),0,IF(AND($C813=14,Datenblatt!M813&lt;Datenblatt!$R$4),0,IF(AND($C813=15,Datenblatt!M813&lt;Datenblatt!$R$5),0,IF(AND($C813=16,Datenblatt!M813&lt;Datenblatt!$R$6),0,IF(AND($C813=12,Datenblatt!M813&lt;Datenblatt!$R$7),0,IF(AND($C813=11,Datenblatt!M813&lt;Datenblatt!$R$8),0,IF(AND($C813=13,Datenblatt!M813&gt;Datenblatt!$Q$3),100,IF(AND($C813=14,Datenblatt!M813&gt;Datenblatt!$Q$4),100,IF(AND($C813=15,Datenblatt!M813&gt;Datenblatt!$Q$5),100,IF(AND($C813=16,Datenblatt!M813&gt;Datenblatt!$Q$6),100,IF(AND($C813=12,Datenblatt!M813&gt;Datenblatt!$Q$7),100,IF(AND($C813=11,Datenblatt!M813&gt;Datenblatt!$Q$8),100,IF(Übersicht!$C813=13,Datenblatt!$B$3*Datenblatt!M813^3+Datenblatt!$C$3*Datenblatt!M813^2+Datenblatt!$D$3*Datenblatt!M813+Datenblatt!$E$3,IF(Übersicht!$C813=14,Datenblatt!$B$4*Datenblatt!M813^3+Datenblatt!$C$4*Datenblatt!M813^2+Datenblatt!$D$4*Datenblatt!M813+Datenblatt!$E$4,IF(Übersicht!$C813=15,Datenblatt!$B$5*Datenblatt!M813^3+Datenblatt!$C$5*Datenblatt!M813^2+Datenblatt!$D$5*Datenblatt!M813+Datenblatt!$E$5,IF(Übersicht!$C813=16,Datenblatt!$B$6*Datenblatt!M813^3+Datenblatt!$C$6*Datenblatt!M813^2+Datenblatt!$D$6*Datenblatt!M813+Datenblatt!$E$6,IF(Übersicht!$C813=12,Datenblatt!$B$7*Datenblatt!M813^3+Datenblatt!$C$7*Datenblatt!M813^2+Datenblatt!$D$7*Datenblatt!M813+Datenblatt!$E$7,IF(Übersicht!$C813=11,Datenblatt!$B$8*Datenblatt!M813^3+Datenblatt!$C$8*Datenblatt!M813^2+Datenblatt!$D$8*Datenblatt!M813+Datenblatt!$E$8,0))))))))))))))))))</f>
        <v>#DIV/0!</v>
      </c>
      <c r="K813" t="e">
        <f>IF(AND(Übersicht!$C813=13,Datenblatt!N813&lt;Datenblatt!$T$3),0,IF(AND(Übersicht!$C813=14,Datenblatt!N813&lt;Datenblatt!$T$4),0,IF(AND(Übersicht!$C813=15,Datenblatt!N813&lt;Datenblatt!$T$5),0,IF(AND(Übersicht!$C813=16,Datenblatt!N813&lt;Datenblatt!$T$6),0,IF(AND(Übersicht!$C813=12,Datenblatt!N813&lt;Datenblatt!$T$7),0,IF(AND(Übersicht!$C813=11,Datenblatt!N813&lt;Datenblatt!$T$8),0,IF(AND($C813=13,Datenblatt!N813&gt;Datenblatt!$S$3),100,IF(AND($C813=14,Datenblatt!N813&gt;Datenblatt!$S$4),100,IF(AND($C813=15,Datenblatt!N813&gt;Datenblatt!$S$5),100,IF(AND($C813=16,Datenblatt!N813&gt;Datenblatt!$S$6),100,IF(AND($C813=12,Datenblatt!N813&gt;Datenblatt!$S$7),100,IF(AND($C813=11,Datenblatt!N813&gt;Datenblatt!$S$8),100,IF(Übersicht!$C813=13,Datenblatt!$B$11*Datenblatt!N813^3+Datenblatt!$C$11*Datenblatt!N813^2+Datenblatt!$D$11*Datenblatt!N813+Datenblatt!$E$11,IF(Übersicht!$C813=14,Datenblatt!$B$12*Datenblatt!N813^3+Datenblatt!$C$12*Datenblatt!N813^2+Datenblatt!$D$12*Datenblatt!N813+Datenblatt!$E$12,IF(Übersicht!$C813=15,Datenblatt!$B$13*Datenblatt!N813^3+Datenblatt!$C$13*Datenblatt!N813^2+Datenblatt!$D$13*Datenblatt!N813+Datenblatt!$E$13,IF(Übersicht!$C813=16,Datenblatt!$B$14*Datenblatt!N813^3+Datenblatt!$C$14*Datenblatt!N813^2+Datenblatt!$D$14*Datenblatt!N813+Datenblatt!$E$14,IF(Übersicht!$C813=12,Datenblatt!$B$15*Datenblatt!N813^3+Datenblatt!$C$15*Datenblatt!N813^2+Datenblatt!$D$15*Datenblatt!N813+Datenblatt!$E$15,IF(Übersicht!$C813=11,Datenblatt!$B$16*Datenblatt!N813^3+Datenblatt!$C$16*Datenblatt!N813^2+Datenblatt!$D$16*Datenblatt!N813+Datenblatt!$E$16,0))))))))))))))))))</f>
        <v>#DIV/0!</v>
      </c>
      <c r="L813">
        <f>IF(AND($C813=13,G813&lt;Datenblatt!$V$3),0,IF(AND($C813=14,G813&lt;Datenblatt!$V$4),0,IF(AND($C813=15,G813&lt;Datenblatt!$V$5),0,IF(AND($C813=16,G813&lt;Datenblatt!$V$6),0,IF(AND($C813=12,G813&lt;Datenblatt!$V$7),0,IF(AND($C813=11,G813&lt;Datenblatt!$V$8),0,IF(AND($C813=13,G813&gt;Datenblatt!$U$3),100,IF(AND($C813=14,G813&gt;Datenblatt!$U$4),100,IF(AND($C813=15,G813&gt;Datenblatt!$U$5),100,IF(AND($C813=16,G813&gt;Datenblatt!$U$6),100,IF(AND($C813=12,G813&gt;Datenblatt!$U$7),100,IF(AND($C813=11,G813&gt;Datenblatt!$U$8),100,IF($C813=13,(Datenblatt!$B$19*Übersicht!G813^3)+(Datenblatt!$C$19*Übersicht!G813^2)+(Datenblatt!$D$19*Übersicht!G813)+Datenblatt!$E$19,IF($C813=14,(Datenblatt!$B$20*Übersicht!G813^3)+(Datenblatt!$C$20*Übersicht!G813^2)+(Datenblatt!$D$20*Übersicht!G813)+Datenblatt!$E$20,IF($C813=15,(Datenblatt!$B$21*Übersicht!G813^3)+(Datenblatt!$C$21*Übersicht!G813^2)+(Datenblatt!$D$21*Übersicht!G813)+Datenblatt!$E$21,IF($C813=16,(Datenblatt!$B$22*Übersicht!G813^3)+(Datenblatt!$C$22*Übersicht!G813^2)+(Datenblatt!$D$22*Übersicht!G813)+Datenblatt!$E$22,IF($C813=12,(Datenblatt!$B$23*Übersicht!G813^3)+(Datenblatt!$C$23*Übersicht!G813^2)+(Datenblatt!$D$23*Übersicht!G813)+Datenblatt!$E$23,IF($C813=11,(Datenblatt!$B$24*Übersicht!G813^3)+(Datenblatt!$C$24*Übersicht!G813^2)+(Datenblatt!$D$24*Übersicht!G813)+Datenblatt!$E$24,0))))))))))))))))))</f>
        <v>0</v>
      </c>
      <c r="M813">
        <f>IF(AND(H813="",C813=11),Datenblatt!$I$26,IF(AND(H813="",C813=12),Datenblatt!$I$26,IF(AND(H813="",C813=16),Datenblatt!$I$27,IF(AND(H813="",C813=15),Datenblatt!$I$26,IF(AND(H813="",C813=14),Datenblatt!$I$26,IF(AND(H813="",C813=13),Datenblatt!$I$26,IF(AND($C813=13,H813&gt;Datenblatt!$X$3),0,IF(AND($C813=14,H813&gt;Datenblatt!$X$4),0,IF(AND($C813=15,H813&gt;Datenblatt!$X$5),0,IF(AND($C813=16,H813&gt;Datenblatt!$X$6),0,IF(AND($C813=12,H813&gt;Datenblatt!$X$7),0,IF(AND($C813=11,H813&gt;Datenblatt!$X$8),0,IF(AND($C813=13,H813&lt;Datenblatt!$W$3),100,IF(AND($C813=14,H813&lt;Datenblatt!$W$4),100,IF(AND($C813=15,H813&lt;Datenblatt!$W$5),100,IF(AND($C813=16,H813&lt;Datenblatt!$W$6),100,IF(AND($C813=12,H813&lt;Datenblatt!$W$7),100,IF(AND($C813=11,H813&lt;Datenblatt!$W$8),100,IF($C813=13,(Datenblatt!$B$27*Übersicht!H813^3)+(Datenblatt!$C$27*Übersicht!H813^2)+(Datenblatt!$D$27*Übersicht!H813)+Datenblatt!$E$27,IF($C813=14,(Datenblatt!$B$28*Übersicht!H813^3)+(Datenblatt!$C$28*Übersicht!H813^2)+(Datenblatt!$D$28*Übersicht!H813)+Datenblatt!$E$28,IF($C813=15,(Datenblatt!$B$29*Übersicht!H813^3)+(Datenblatt!$C$29*Übersicht!H813^2)+(Datenblatt!$D$29*Übersicht!H813)+Datenblatt!$E$29,IF($C813=16,(Datenblatt!$B$30*Übersicht!H813^3)+(Datenblatt!$C$30*Übersicht!H813^2)+(Datenblatt!$D$30*Übersicht!H813)+Datenblatt!$E$30,IF($C813=12,(Datenblatt!$B$31*Übersicht!H813^3)+(Datenblatt!$C$31*Übersicht!H813^2)+(Datenblatt!$D$31*Übersicht!H813)+Datenblatt!$E$31,IF($C813=11,(Datenblatt!$B$32*Übersicht!H813^3)+(Datenblatt!$C$32*Übersicht!H813^2)+(Datenblatt!$D$32*Übersicht!H813)+Datenblatt!$E$32,0))))))))))))))))))))))))</f>
        <v>0</v>
      </c>
      <c r="N813">
        <f>IF(AND(H813="",C813=11),Datenblatt!$I$29,IF(AND(H813="",C813=12),Datenblatt!$I$29,IF(AND(H813="",C813=16),Datenblatt!$I$29,IF(AND(H813="",C813=15),Datenblatt!$I$29,IF(AND(H813="",C813=14),Datenblatt!$I$29,IF(AND(H813="",C813=13),Datenblatt!$I$29,IF(AND($C813=13,H813&gt;Datenblatt!$X$3),0,IF(AND($C813=14,H813&gt;Datenblatt!$X$4),0,IF(AND($C813=15,H813&gt;Datenblatt!$X$5),0,IF(AND($C813=16,H813&gt;Datenblatt!$X$6),0,IF(AND($C813=12,H813&gt;Datenblatt!$X$7),0,IF(AND($C813=11,H813&gt;Datenblatt!$X$8),0,IF(AND($C813=13,H813&lt;Datenblatt!$W$3),100,IF(AND($C813=14,H813&lt;Datenblatt!$W$4),100,IF(AND($C813=15,H813&lt;Datenblatt!$W$5),100,IF(AND($C813=16,H813&lt;Datenblatt!$W$6),100,IF(AND($C813=12,H813&lt;Datenblatt!$W$7),100,IF(AND($C813=11,H813&lt;Datenblatt!$W$8),100,IF($C813=13,(Datenblatt!$B$27*Übersicht!H813^3)+(Datenblatt!$C$27*Übersicht!H813^2)+(Datenblatt!$D$27*Übersicht!H813)+Datenblatt!$E$27,IF($C813=14,(Datenblatt!$B$28*Übersicht!H813^3)+(Datenblatt!$C$28*Übersicht!H813^2)+(Datenblatt!$D$28*Übersicht!H813)+Datenblatt!$E$28,IF($C813=15,(Datenblatt!$B$29*Übersicht!H813^3)+(Datenblatt!$C$29*Übersicht!H813^2)+(Datenblatt!$D$29*Übersicht!H813)+Datenblatt!$E$29,IF($C813=16,(Datenblatt!$B$30*Übersicht!H813^3)+(Datenblatt!$C$30*Übersicht!H813^2)+(Datenblatt!$D$30*Übersicht!H813)+Datenblatt!$E$30,IF($C813=12,(Datenblatt!$B$31*Übersicht!H813^3)+(Datenblatt!$C$31*Übersicht!H813^2)+(Datenblatt!$D$31*Übersicht!H813)+Datenblatt!$E$31,IF($C813=11,(Datenblatt!$B$32*Übersicht!H813^3)+(Datenblatt!$C$32*Übersicht!H813^2)+(Datenblatt!$D$32*Übersicht!H813)+Datenblatt!$E$32,0))))))))))))))))))))))))</f>
        <v>0</v>
      </c>
      <c r="O813" s="2" t="e">
        <f t="shared" si="48"/>
        <v>#DIV/0!</v>
      </c>
      <c r="P813" s="2" t="e">
        <f t="shared" si="49"/>
        <v>#DIV/0!</v>
      </c>
      <c r="R813" s="2"/>
      <c r="S813" s="2">
        <f>Datenblatt!$I$10</f>
        <v>62.816491055091916</v>
      </c>
      <c r="T813" s="2">
        <f>Datenblatt!$I$18</f>
        <v>62.379148900450787</v>
      </c>
      <c r="U813" s="2">
        <f>Datenblatt!$I$26</f>
        <v>55.885385458572635</v>
      </c>
      <c r="V813" s="2">
        <f>Datenblatt!$I$34</f>
        <v>60.727085155488531</v>
      </c>
      <c r="W813" s="7" t="e">
        <f t="shared" si="50"/>
        <v>#DIV/0!</v>
      </c>
      <c r="Y813" s="2">
        <f>Datenblatt!$I$5</f>
        <v>73.48733784597421</v>
      </c>
      <c r="Z813">
        <f>Datenblatt!$I$13</f>
        <v>79.926562848016317</v>
      </c>
      <c r="AA813">
        <f>Datenblatt!$I$21</f>
        <v>79.953620531215734</v>
      </c>
      <c r="AB813">
        <f>Datenblatt!$I$29</f>
        <v>70.851454876954847</v>
      </c>
      <c r="AC813">
        <f>Datenblatt!$I$37</f>
        <v>75.813025407742586</v>
      </c>
      <c r="AD813" s="7" t="e">
        <f t="shared" si="51"/>
        <v>#DIV/0!</v>
      </c>
    </row>
    <row r="814" spans="10:30" ht="19" x14ac:dyDescent="0.25">
      <c r="J814" s="3" t="e">
        <f>IF(AND($C814=13,Datenblatt!M814&lt;Datenblatt!$R$3),0,IF(AND($C814=14,Datenblatt!M814&lt;Datenblatt!$R$4),0,IF(AND($C814=15,Datenblatt!M814&lt;Datenblatt!$R$5),0,IF(AND($C814=16,Datenblatt!M814&lt;Datenblatt!$R$6),0,IF(AND($C814=12,Datenblatt!M814&lt;Datenblatt!$R$7),0,IF(AND($C814=11,Datenblatt!M814&lt;Datenblatt!$R$8),0,IF(AND($C814=13,Datenblatt!M814&gt;Datenblatt!$Q$3),100,IF(AND($C814=14,Datenblatt!M814&gt;Datenblatt!$Q$4),100,IF(AND($C814=15,Datenblatt!M814&gt;Datenblatt!$Q$5),100,IF(AND($C814=16,Datenblatt!M814&gt;Datenblatt!$Q$6),100,IF(AND($C814=12,Datenblatt!M814&gt;Datenblatt!$Q$7),100,IF(AND($C814=11,Datenblatt!M814&gt;Datenblatt!$Q$8),100,IF(Übersicht!$C814=13,Datenblatt!$B$3*Datenblatt!M814^3+Datenblatt!$C$3*Datenblatt!M814^2+Datenblatt!$D$3*Datenblatt!M814+Datenblatt!$E$3,IF(Übersicht!$C814=14,Datenblatt!$B$4*Datenblatt!M814^3+Datenblatt!$C$4*Datenblatt!M814^2+Datenblatt!$D$4*Datenblatt!M814+Datenblatt!$E$4,IF(Übersicht!$C814=15,Datenblatt!$B$5*Datenblatt!M814^3+Datenblatt!$C$5*Datenblatt!M814^2+Datenblatt!$D$5*Datenblatt!M814+Datenblatt!$E$5,IF(Übersicht!$C814=16,Datenblatt!$B$6*Datenblatt!M814^3+Datenblatt!$C$6*Datenblatt!M814^2+Datenblatt!$D$6*Datenblatt!M814+Datenblatt!$E$6,IF(Übersicht!$C814=12,Datenblatt!$B$7*Datenblatt!M814^3+Datenblatt!$C$7*Datenblatt!M814^2+Datenblatt!$D$7*Datenblatt!M814+Datenblatt!$E$7,IF(Übersicht!$C814=11,Datenblatt!$B$8*Datenblatt!M814^3+Datenblatt!$C$8*Datenblatt!M814^2+Datenblatt!$D$8*Datenblatt!M814+Datenblatt!$E$8,0))))))))))))))))))</f>
        <v>#DIV/0!</v>
      </c>
      <c r="K814" t="e">
        <f>IF(AND(Übersicht!$C814=13,Datenblatt!N814&lt;Datenblatt!$T$3),0,IF(AND(Übersicht!$C814=14,Datenblatt!N814&lt;Datenblatt!$T$4),0,IF(AND(Übersicht!$C814=15,Datenblatt!N814&lt;Datenblatt!$T$5),0,IF(AND(Übersicht!$C814=16,Datenblatt!N814&lt;Datenblatt!$T$6),0,IF(AND(Übersicht!$C814=12,Datenblatt!N814&lt;Datenblatt!$T$7),0,IF(AND(Übersicht!$C814=11,Datenblatt!N814&lt;Datenblatt!$T$8),0,IF(AND($C814=13,Datenblatt!N814&gt;Datenblatt!$S$3),100,IF(AND($C814=14,Datenblatt!N814&gt;Datenblatt!$S$4),100,IF(AND($C814=15,Datenblatt!N814&gt;Datenblatt!$S$5),100,IF(AND($C814=16,Datenblatt!N814&gt;Datenblatt!$S$6),100,IF(AND($C814=12,Datenblatt!N814&gt;Datenblatt!$S$7),100,IF(AND($C814=11,Datenblatt!N814&gt;Datenblatt!$S$8),100,IF(Übersicht!$C814=13,Datenblatt!$B$11*Datenblatt!N814^3+Datenblatt!$C$11*Datenblatt!N814^2+Datenblatt!$D$11*Datenblatt!N814+Datenblatt!$E$11,IF(Übersicht!$C814=14,Datenblatt!$B$12*Datenblatt!N814^3+Datenblatt!$C$12*Datenblatt!N814^2+Datenblatt!$D$12*Datenblatt!N814+Datenblatt!$E$12,IF(Übersicht!$C814=15,Datenblatt!$B$13*Datenblatt!N814^3+Datenblatt!$C$13*Datenblatt!N814^2+Datenblatt!$D$13*Datenblatt!N814+Datenblatt!$E$13,IF(Übersicht!$C814=16,Datenblatt!$B$14*Datenblatt!N814^3+Datenblatt!$C$14*Datenblatt!N814^2+Datenblatt!$D$14*Datenblatt!N814+Datenblatt!$E$14,IF(Übersicht!$C814=12,Datenblatt!$B$15*Datenblatt!N814^3+Datenblatt!$C$15*Datenblatt!N814^2+Datenblatt!$D$15*Datenblatt!N814+Datenblatt!$E$15,IF(Übersicht!$C814=11,Datenblatt!$B$16*Datenblatt!N814^3+Datenblatt!$C$16*Datenblatt!N814^2+Datenblatt!$D$16*Datenblatt!N814+Datenblatt!$E$16,0))))))))))))))))))</f>
        <v>#DIV/0!</v>
      </c>
      <c r="L814">
        <f>IF(AND($C814=13,G814&lt;Datenblatt!$V$3),0,IF(AND($C814=14,G814&lt;Datenblatt!$V$4),0,IF(AND($C814=15,G814&lt;Datenblatt!$V$5),0,IF(AND($C814=16,G814&lt;Datenblatt!$V$6),0,IF(AND($C814=12,G814&lt;Datenblatt!$V$7),0,IF(AND($C814=11,G814&lt;Datenblatt!$V$8),0,IF(AND($C814=13,G814&gt;Datenblatt!$U$3),100,IF(AND($C814=14,G814&gt;Datenblatt!$U$4),100,IF(AND($C814=15,G814&gt;Datenblatt!$U$5),100,IF(AND($C814=16,G814&gt;Datenblatt!$U$6),100,IF(AND($C814=12,G814&gt;Datenblatt!$U$7),100,IF(AND($C814=11,G814&gt;Datenblatt!$U$8),100,IF($C814=13,(Datenblatt!$B$19*Übersicht!G814^3)+(Datenblatt!$C$19*Übersicht!G814^2)+(Datenblatt!$D$19*Übersicht!G814)+Datenblatt!$E$19,IF($C814=14,(Datenblatt!$B$20*Übersicht!G814^3)+(Datenblatt!$C$20*Übersicht!G814^2)+(Datenblatt!$D$20*Übersicht!G814)+Datenblatt!$E$20,IF($C814=15,(Datenblatt!$B$21*Übersicht!G814^3)+(Datenblatt!$C$21*Übersicht!G814^2)+(Datenblatt!$D$21*Übersicht!G814)+Datenblatt!$E$21,IF($C814=16,(Datenblatt!$B$22*Übersicht!G814^3)+(Datenblatt!$C$22*Übersicht!G814^2)+(Datenblatt!$D$22*Übersicht!G814)+Datenblatt!$E$22,IF($C814=12,(Datenblatt!$B$23*Übersicht!G814^3)+(Datenblatt!$C$23*Übersicht!G814^2)+(Datenblatt!$D$23*Übersicht!G814)+Datenblatt!$E$23,IF($C814=11,(Datenblatt!$B$24*Übersicht!G814^3)+(Datenblatt!$C$24*Übersicht!G814^2)+(Datenblatt!$D$24*Übersicht!G814)+Datenblatt!$E$24,0))))))))))))))))))</f>
        <v>0</v>
      </c>
      <c r="M814">
        <f>IF(AND(H814="",C814=11),Datenblatt!$I$26,IF(AND(H814="",C814=12),Datenblatt!$I$26,IF(AND(H814="",C814=16),Datenblatt!$I$27,IF(AND(H814="",C814=15),Datenblatt!$I$26,IF(AND(H814="",C814=14),Datenblatt!$I$26,IF(AND(H814="",C814=13),Datenblatt!$I$26,IF(AND($C814=13,H814&gt;Datenblatt!$X$3),0,IF(AND($C814=14,H814&gt;Datenblatt!$X$4),0,IF(AND($C814=15,H814&gt;Datenblatt!$X$5),0,IF(AND($C814=16,H814&gt;Datenblatt!$X$6),0,IF(AND($C814=12,H814&gt;Datenblatt!$X$7),0,IF(AND($C814=11,H814&gt;Datenblatt!$X$8),0,IF(AND($C814=13,H814&lt;Datenblatt!$W$3),100,IF(AND($C814=14,H814&lt;Datenblatt!$W$4),100,IF(AND($C814=15,H814&lt;Datenblatt!$W$5),100,IF(AND($C814=16,H814&lt;Datenblatt!$W$6),100,IF(AND($C814=12,H814&lt;Datenblatt!$W$7),100,IF(AND($C814=11,H814&lt;Datenblatt!$W$8),100,IF($C814=13,(Datenblatt!$B$27*Übersicht!H814^3)+(Datenblatt!$C$27*Übersicht!H814^2)+(Datenblatt!$D$27*Übersicht!H814)+Datenblatt!$E$27,IF($C814=14,(Datenblatt!$B$28*Übersicht!H814^3)+(Datenblatt!$C$28*Übersicht!H814^2)+(Datenblatt!$D$28*Übersicht!H814)+Datenblatt!$E$28,IF($C814=15,(Datenblatt!$B$29*Übersicht!H814^3)+(Datenblatt!$C$29*Übersicht!H814^2)+(Datenblatt!$D$29*Übersicht!H814)+Datenblatt!$E$29,IF($C814=16,(Datenblatt!$B$30*Übersicht!H814^3)+(Datenblatt!$C$30*Übersicht!H814^2)+(Datenblatt!$D$30*Übersicht!H814)+Datenblatt!$E$30,IF($C814=12,(Datenblatt!$B$31*Übersicht!H814^3)+(Datenblatt!$C$31*Übersicht!H814^2)+(Datenblatt!$D$31*Übersicht!H814)+Datenblatt!$E$31,IF($C814=11,(Datenblatt!$B$32*Übersicht!H814^3)+(Datenblatt!$C$32*Übersicht!H814^2)+(Datenblatt!$D$32*Übersicht!H814)+Datenblatt!$E$32,0))))))))))))))))))))))))</f>
        <v>0</v>
      </c>
      <c r="N814">
        <f>IF(AND(H814="",C814=11),Datenblatt!$I$29,IF(AND(H814="",C814=12),Datenblatt!$I$29,IF(AND(H814="",C814=16),Datenblatt!$I$29,IF(AND(H814="",C814=15),Datenblatt!$I$29,IF(AND(H814="",C814=14),Datenblatt!$I$29,IF(AND(H814="",C814=13),Datenblatt!$I$29,IF(AND($C814=13,H814&gt;Datenblatt!$X$3),0,IF(AND($C814=14,H814&gt;Datenblatt!$X$4),0,IF(AND($C814=15,H814&gt;Datenblatt!$X$5),0,IF(AND($C814=16,H814&gt;Datenblatt!$X$6),0,IF(AND($C814=12,H814&gt;Datenblatt!$X$7),0,IF(AND($C814=11,H814&gt;Datenblatt!$X$8),0,IF(AND($C814=13,H814&lt;Datenblatt!$W$3),100,IF(AND($C814=14,H814&lt;Datenblatt!$W$4),100,IF(AND($C814=15,H814&lt;Datenblatt!$W$5),100,IF(AND($C814=16,H814&lt;Datenblatt!$W$6),100,IF(AND($C814=12,H814&lt;Datenblatt!$W$7),100,IF(AND($C814=11,H814&lt;Datenblatt!$W$8),100,IF($C814=13,(Datenblatt!$B$27*Übersicht!H814^3)+(Datenblatt!$C$27*Übersicht!H814^2)+(Datenblatt!$D$27*Übersicht!H814)+Datenblatt!$E$27,IF($C814=14,(Datenblatt!$B$28*Übersicht!H814^3)+(Datenblatt!$C$28*Übersicht!H814^2)+(Datenblatt!$D$28*Übersicht!H814)+Datenblatt!$E$28,IF($C814=15,(Datenblatt!$B$29*Übersicht!H814^3)+(Datenblatt!$C$29*Übersicht!H814^2)+(Datenblatt!$D$29*Übersicht!H814)+Datenblatt!$E$29,IF($C814=16,(Datenblatt!$B$30*Übersicht!H814^3)+(Datenblatt!$C$30*Übersicht!H814^2)+(Datenblatt!$D$30*Übersicht!H814)+Datenblatt!$E$30,IF($C814=12,(Datenblatt!$B$31*Übersicht!H814^3)+(Datenblatt!$C$31*Übersicht!H814^2)+(Datenblatt!$D$31*Übersicht!H814)+Datenblatt!$E$31,IF($C814=11,(Datenblatt!$B$32*Übersicht!H814^3)+(Datenblatt!$C$32*Übersicht!H814^2)+(Datenblatt!$D$32*Übersicht!H814)+Datenblatt!$E$32,0))))))))))))))))))))))))</f>
        <v>0</v>
      </c>
      <c r="O814" s="2" t="e">
        <f t="shared" si="48"/>
        <v>#DIV/0!</v>
      </c>
      <c r="P814" s="2" t="e">
        <f t="shared" si="49"/>
        <v>#DIV/0!</v>
      </c>
      <c r="R814" s="2"/>
      <c r="S814" s="2">
        <f>Datenblatt!$I$10</f>
        <v>62.816491055091916</v>
      </c>
      <c r="T814" s="2">
        <f>Datenblatt!$I$18</f>
        <v>62.379148900450787</v>
      </c>
      <c r="U814" s="2">
        <f>Datenblatt!$I$26</f>
        <v>55.885385458572635</v>
      </c>
      <c r="V814" s="2">
        <f>Datenblatt!$I$34</f>
        <v>60.727085155488531</v>
      </c>
      <c r="W814" s="7" t="e">
        <f t="shared" si="50"/>
        <v>#DIV/0!</v>
      </c>
      <c r="Y814" s="2">
        <f>Datenblatt!$I$5</f>
        <v>73.48733784597421</v>
      </c>
      <c r="Z814">
        <f>Datenblatt!$I$13</f>
        <v>79.926562848016317</v>
      </c>
      <c r="AA814">
        <f>Datenblatt!$I$21</f>
        <v>79.953620531215734</v>
      </c>
      <c r="AB814">
        <f>Datenblatt!$I$29</f>
        <v>70.851454876954847</v>
      </c>
      <c r="AC814">
        <f>Datenblatt!$I$37</f>
        <v>75.813025407742586</v>
      </c>
      <c r="AD814" s="7" t="e">
        <f t="shared" si="51"/>
        <v>#DIV/0!</v>
      </c>
    </row>
    <row r="815" spans="10:30" ht="19" x14ac:dyDescent="0.25">
      <c r="J815" s="3" t="e">
        <f>IF(AND($C815=13,Datenblatt!M815&lt;Datenblatt!$R$3),0,IF(AND($C815=14,Datenblatt!M815&lt;Datenblatt!$R$4),0,IF(AND($C815=15,Datenblatt!M815&lt;Datenblatt!$R$5),0,IF(AND($C815=16,Datenblatt!M815&lt;Datenblatt!$R$6),0,IF(AND($C815=12,Datenblatt!M815&lt;Datenblatt!$R$7),0,IF(AND($C815=11,Datenblatt!M815&lt;Datenblatt!$R$8),0,IF(AND($C815=13,Datenblatt!M815&gt;Datenblatt!$Q$3),100,IF(AND($C815=14,Datenblatt!M815&gt;Datenblatt!$Q$4),100,IF(AND($C815=15,Datenblatt!M815&gt;Datenblatt!$Q$5),100,IF(AND($C815=16,Datenblatt!M815&gt;Datenblatt!$Q$6),100,IF(AND($C815=12,Datenblatt!M815&gt;Datenblatt!$Q$7),100,IF(AND($C815=11,Datenblatt!M815&gt;Datenblatt!$Q$8),100,IF(Übersicht!$C815=13,Datenblatt!$B$3*Datenblatt!M815^3+Datenblatt!$C$3*Datenblatt!M815^2+Datenblatt!$D$3*Datenblatt!M815+Datenblatt!$E$3,IF(Übersicht!$C815=14,Datenblatt!$B$4*Datenblatt!M815^3+Datenblatt!$C$4*Datenblatt!M815^2+Datenblatt!$D$4*Datenblatt!M815+Datenblatt!$E$4,IF(Übersicht!$C815=15,Datenblatt!$B$5*Datenblatt!M815^3+Datenblatt!$C$5*Datenblatt!M815^2+Datenblatt!$D$5*Datenblatt!M815+Datenblatt!$E$5,IF(Übersicht!$C815=16,Datenblatt!$B$6*Datenblatt!M815^3+Datenblatt!$C$6*Datenblatt!M815^2+Datenblatt!$D$6*Datenblatt!M815+Datenblatt!$E$6,IF(Übersicht!$C815=12,Datenblatt!$B$7*Datenblatt!M815^3+Datenblatt!$C$7*Datenblatt!M815^2+Datenblatt!$D$7*Datenblatt!M815+Datenblatt!$E$7,IF(Übersicht!$C815=11,Datenblatt!$B$8*Datenblatt!M815^3+Datenblatt!$C$8*Datenblatt!M815^2+Datenblatt!$D$8*Datenblatt!M815+Datenblatt!$E$8,0))))))))))))))))))</f>
        <v>#DIV/0!</v>
      </c>
      <c r="K815" t="e">
        <f>IF(AND(Übersicht!$C815=13,Datenblatt!N815&lt;Datenblatt!$T$3),0,IF(AND(Übersicht!$C815=14,Datenblatt!N815&lt;Datenblatt!$T$4),0,IF(AND(Übersicht!$C815=15,Datenblatt!N815&lt;Datenblatt!$T$5),0,IF(AND(Übersicht!$C815=16,Datenblatt!N815&lt;Datenblatt!$T$6),0,IF(AND(Übersicht!$C815=12,Datenblatt!N815&lt;Datenblatt!$T$7),0,IF(AND(Übersicht!$C815=11,Datenblatt!N815&lt;Datenblatt!$T$8),0,IF(AND($C815=13,Datenblatt!N815&gt;Datenblatt!$S$3),100,IF(AND($C815=14,Datenblatt!N815&gt;Datenblatt!$S$4),100,IF(AND($C815=15,Datenblatt!N815&gt;Datenblatt!$S$5),100,IF(AND($C815=16,Datenblatt!N815&gt;Datenblatt!$S$6),100,IF(AND($C815=12,Datenblatt!N815&gt;Datenblatt!$S$7),100,IF(AND($C815=11,Datenblatt!N815&gt;Datenblatt!$S$8),100,IF(Übersicht!$C815=13,Datenblatt!$B$11*Datenblatt!N815^3+Datenblatt!$C$11*Datenblatt!N815^2+Datenblatt!$D$11*Datenblatt!N815+Datenblatt!$E$11,IF(Übersicht!$C815=14,Datenblatt!$B$12*Datenblatt!N815^3+Datenblatt!$C$12*Datenblatt!N815^2+Datenblatt!$D$12*Datenblatt!N815+Datenblatt!$E$12,IF(Übersicht!$C815=15,Datenblatt!$B$13*Datenblatt!N815^3+Datenblatt!$C$13*Datenblatt!N815^2+Datenblatt!$D$13*Datenblatt!N815+Datenblatt!$E$13,IF(Übersicht!$C815=16,Datenblatt!$B$14*Datenblatt!N815^3+Datenblatt!$C$14*Datenblatt!N815^2+Datenblatt!$D$14*Datenblatt!N815+Datenblatt!$E$14,IF(Übersicht!$C815=12,Datenblatt!$B$15*Datenblatt!N815^3+Datenblatt!$C$15*Datenblatt!N815^2+Datenblatt!$D$15*Datenblatt!N815+Datenblatt!$E$15,IF(Übersicht!$C815=11,Datenblatt!$B$16*Datenblatt!N815^3+Datenblatt!$C$16*Datenblatt!N815^2+Datenblatt!$D$16*Datenblatt!N815+Datenblatt!$E$16,0))))))))))))))))))</f>
        <v>#DIV/0!</v>
      </c>
      <c r="L815">
        <f>IF(AND($C815=13,G815&lt;Datenblatt!$V$3),0,IF(AND($C815=14,G815&lt;Datenblatt!$V$4),0,IF(AND($C815=15,G815&lt;Datenblatt!$V$5),0,IF(AND($C815=16,G815&lt;Datenblatt!$V$6),0,IF(AND($C815=12,G815&lt;Datenblatt!$V$7),0,IF(AND($C815=11,G815&lt;Datenblatt!$V$8),0,IF(AND($C815=13,G815&gt;Datenblatt!$U$3),100,IF(AND($C815=14,G815&gt;Datenblatt!$U$4),100,IF(AND($C815=15,G815&gt;Datenblatt!$U$5),100,IF(AND($C815=16,G815&gt;Datenblatt!$U$6),100,IF(AND($C815=12,G815&gt;Datenblatt!$U$7),100,IF(AND($C815=11,G815&gt;Datenblatt!$U$8),100,IF($C815=13,(Datenblatt!$B$19*Übersicht!G815^3)+(Datenblatt!$C$19*Übersicht!G815^2)+(Datenblatt!$D$19*Übersicht!G815)+Datenblatt!$E$19,IF($C815=14,(Datenblatt!$B$20*Übersicht!G815^3)+(Datenblatt!$C$20*Übersicht!G815^2)+(Datenblatt!$D$20*Übersicht!G815)+Datenblatt!$E$20,IF($C815=15,(Datenblatt!$B$21*Übersicht!G815^3)+(Datenblatt!$C$21*Übersicht!G815^2)+(Datenblatt!$D$21*Übersicht!G815)+Datenblatt!$E$21,IF($C815=16,(Datenblatt!$B$22*Übersicht!G815^3)+(Datenblatt!$C$22*Übersicht!G815^2)+(Datenblatt!$D$22*Übersicht!G815)+Datenblatt!$E$22,IF($C815=12,(Datenblatt!$B$23*Übersicht!G815^3)+(Datenblatt!$C$23*Übersicht!G815^2)+(Datenblatt!$D$23*Übersicht!G815)+Datenblatt!$E$23,IF($C815=11,(Datenblatt!$B$24*Übersicht!G815^3)+(Datenblatt!$C$24*Übersicht!G815^2)+(Datenblatt!$D$24*Übersicht!G815)+Datenblatt!$E$24,0))))))))))))))))))</f>
        <v>0</v>
      </c>
      <c r="M815">
        <f>IF(AND(H815="",C815=11),Datenblatt!$I$26,IF(AND(H815="",C815=12),Datenblatt!$I$26,IF(AND(H815="",C815=16),Datenblatt!$I$27,IF(AND(H815="",C815=15),Datenblatt!$I$26,IF(AND(H815="",C815=14),Datenblatt!$I$26,IF(AND(H815="",C815=13),Datenblatt!$I$26,IF(AND($C815=13,H815&gt;Datenblatt!$X$3),0,IF(AND($C815=14,H815&gt;Datenblatt!$X$4),0,IF(AND($C815=15,H815&gt;Datenblatt!$X$5),0,IF(AND($C815=16,H815&gt;Datenblatt!$X$6),0,IF(AND($C815=12,H815&gt;Datenblatt!$X$7),0,IF(AND($C815=11,H815&gt;Datenblatt!$X$8),0,IF(AND($C815=13,H815&lt;Datenblatt!$W$3),100,IF(AND($C815=14,H815&lt;Datenblatt!$W$4),100,IF(AND($C815=15,H815&lt;Datenblatt!$W$5),100,IF(AND($C815=16,H815&lt;Datenblatt!$W$6),100,IF(AND($C815=12,H815&lt;Datenblatt!$W$7),100,IF(AND($C815=11,H815&lt;Datenblatt!$W$8),100,IF($C815=13,(Datenblatt!$B$27*Übersicht!H815^3)+(Datenblatt!$C$27*Übersicht!H815^2)+(Datenblatt!$D$27*Übersicht!H815)+Datenblatt!$E$27,IF($C815=14,(Datenblatt!$B$28*Übersicht!H815^3)+(Datenblatt!$C$28*Übersicht!H815^2)+(Datenblatt!$D$28*Übersicht!H815)+Datenblatt!$E$28,IF($C815=15,(Datenblatt!$B$29*Übersicht!H815^3)+(Datenblatt!$C$29*Übersicht!H815^2)+(Datenblatt!$D$29*Übersicht!H815)+Datenblatt!$E$29,IF($C815=16,(Datenblatt!$B$30*Übersicht!H815^3)+(Datenblatt!$C$30*Übersicht!H815^2)+(Datenblatt!$D$30*Übersicht!H815)+Datenblatt!$E$30,IF($C815=12,(Datenblatt!$B$31*Übersicht!H815^3)+(Datenblatt!$C$31*Übersicht!H815^2)+(Datenblatt!$D$31*Übersicht!H815)+Datenblatt!$E$31,IF($C815=11,(Datenblatt!$B$32*Übersicht!H815^3)+(Datenblatt!$C$32*Übersicht!H815^2)+(Datenblatt!$D$32*Übersicht!H815)+Datenblatt!$E$32,0))))))))))))))))))))))))</f>
        <v>0</v>
      </c>
      <c r="N815">
        <f>IF(AND(H815="",C815=11),Datenblatt!$I$29,IF(AND(H815="",C815=12),Datenblatt!$I$29,IF(AND(H815="",C815=16),Datenblatt!$I$29,IF(AND(H815="",C815=15),Datenblatt!$I$29,IF(AND(H815="",C815=14),Datenblatt!$I$29,IF(AND(H815="",C815=13),Datenblatt!$I$29,IF(AND($C815=13,H815&gt;Datenblatt!$X$3),0,IF(AND($C815=14,H815&gt;Datenblatt!$X$4),0,IF(AND($C815=15,H815&gt;Datenblatt!$X$5),0,IF(AND($C815=16,H815&gt;Datenblatt!$X$6),0,IF(AND($C815=12,H815&gt;Datenblatt!$X$7),0,IF(AND($C815=11,H815&gt;Datenblatt!$X$8),0,IF(AND($C815=13,H815&lt;Datenblatt!$W$3),100,IF(AND($C815=14,H815&lt;Datenblatt!$W$4),100,IF(AND($C815=15,H815&lt;Datenblatt!$W$5),100,IF(AND($C815=16,H815&lt;Datenblatt!$W$6),100,IF(AND($C815=12,H815&lt;Datenblatt!$W$7),100,IF(AND($C815=11,H815&lt;Datenblatt!$W$8),100,IF($C815=13,(Datenblatt!$B$27*Übersicht!H815^3)+(Datenblatt!$C$27*Übersicht!H815^2)+(Datenblatt!$D$27*Übersicht!H815)+Datenblatt!$E$27,IF($C815=14,(Datenblatt!$B$28*Übersicht!H815^3)+(Datenblatt!$C$28*Übersicht!H815^2)+(Datenblatt!$D$28*Übersicht!H815)+Datenblatt!$E$28,IF($C815=15,(Datenblatt!$B$29*Übersicht!H815^3)+(Datenblatt!$C$29*Übersicht!H815^2)+(Datenblatt!$D$29*Übersicht!H815)+Datenblatt!$E$29,IF($C815=16,(Datenblatt!$B$30*Übersicht!H815^3)+(Datenblatt!$C$30*Übersicht!H815^2)+(Datenblatt!$D$30*Übersicht!H815)+Datenblatt!$E$30,IF($C815=12,(Datenblatt!$B$31*Übersicht!H815^3)+(Datenblatt!$C$31*Übersicht!H815^2)+(Datenblatt!$D$31*Übersicht!H815)+Datenblatt!$E$31,IF($C815=11,(Datenblatt!$B$32*Übersicht!H815^3)+(Datenblatt!$C$32*Übersicht!H815^2)+(Datenblatt!$D$32*Übersicht!H815)+Datenblatt!$E$32,0))))))))))))))))))))))))</f>
        <v>0</v>
      </c>
      <c r="O815" s="2" t="e">
        <f t="shared" si="48"/>
        <v>#DIV/0!</v>
      </c>
      <c r="P815" s="2" t="e">
        <f t="shared" si="49"/>
        <v>#DIV/0!</v>
      </c>
      <c r="R815" s="2"/>
      <c r="S815" s="2">
        <f>Datenblatt!$I$10</f>
        <v>62.816491055091916</v>
      </c>
      <c r="T815" s="2">
        <f>Datenblatt!$I$18</f>
        <v>62.379148900450787</v>
      </c>
      <c r="U815" s="2">
        <f>Datenblatt!$I$26</f>
        <v>55.885385458572635</v>
      </c>
      <c r="V815" s="2">
        <f>Datenblatt!$I$34</f>
        <v>60.727085155488531</v>
      </c>
      <c r="W815" s="7" t="e">
        <f t="shared" si="50"/>
        <v>#DIV/0!</v>
      </c>
      <c r="Y815" s="2">
        <f>Datenblatt!$I$5</f>
        <v>73.48733784597421</v>
      </c>
      <c r="Z815">
        <f>Datenblatt!$I$13</f>
        <v>79.926562848016317</v>
      </c>
      <c r="AA815">
        <f>Datenblatt!$I$21</f>
        <v>79.953620531215734</v>
      </c>
      <c r="AB815">
        <f>Datenblatt!$I$29</f>
        <v>70.851454876954847</v>
      </c>
      <c r="AC815">
        <f>Datenblatt!$I$37</f>
        <v>75.813025407742586</v>
      </c>
      <c r="AD815" s="7" t="e">
        <f t="shared" si="51"/>
        <v>#DIV/0!</v>
      </c>
    </row>
    <row r="816" spans="10:30" ht="19" x14ac:dyDescent="0.25">
      <c r="J816" s="3" t="e">
        <f>IF(AND($C816=13,Datenblatt!M816&lt;Datenblatt!$R$3),0,IF(AND($C816=14,Datenblatt!M816&lt;Datenblatt!$R$4),0,IF(AND($C816=15,Datenblatt!M816&lt;Datenblatt!$R$5),0,IF(AND($C816=16,Datenblatt!M816&lt;Datenblatt!$R$6),0,IF(AND($C816=12,Datenblatt!M816&lt;Datenblatt!$R$7),0,IF(AND($C816=11,Datenblatt!M816&lt;Datenblatt!$R$8),0,IF(AND($C816=13,Datenblatt!M816&gt;Datenblatt!$Q$3),100,IF(AND($C816=14,Datenblatt!M816&gt;Datenblatt!$Q$4),100,IF(AND($C816=15,Datenblatt!M816&gt;Datenblatt!$Q$5),100,IF(AND($C816=16,Datenblatt!M816&gt;Datenblatt!$Q$6),100,IF(AND($C816=12,Datenblatt!M816&gt;Datenblatt!$Q$7),100,IF(AND($C816=11,Datenblatt!M816&gt;Datenblatt!$Q$8),100,IF(Übersicht!$C816=13,Datenblatt!$B$3*Datenblatt!M816^3+Datenblatt!$C$3*Datenblatt!M816^2+Datenblatt!$D$3*Datenblatt!M816+Datenblatt!$E$3,IF(Übersicht!$C816=14,Datenblatt!$B$4*Datenblatt!M816^3+Datenblatt!$C$4*Datenblatt!M816^2+Datenblatt!$D$4*Datenblatt!M816+Datenblatt!$E$4,IF(Übersicht!$C816=15,Datenblatt!$B$5*Datenblatt!M816^3+Datenblatt!$C$5*Datenblatt!M816^2+Datenblatt!$D$5*Datenblatt!M816+Datenblatt!$E$5,IF(Übersicht!$C816=16,Datenblatt!$B$6*Datenblatt!M816^3+Datenblatt!$C$6*Datenblatt!M816^2+Datenblatt!$D$6*Datenblatt!M816+Datenblatt!$E$6,IF(Übersicht!$C816=12,Datenblatt!$B$7*Datenblatt!M816^3+Datenblatt!$C$7*Datenblatt!M816^2+Datenblatt!$D$7*Datenblatt!M816+Datenblatt!$E$7,IF(Übersicht!$C816=11,Datenblatt!$B$8*Datenblatt!M816^3+Datenblatt!$C$8*Datenblatt!M816^2+Datenblatt!$D$8*Datenblatt!M816+Datenblatt!$E$8,0))))))))))))))))))</f>
        <v>#DIV/0!</v>
      </c>
      <c r="K816" t="e">
        <f>IF(AND(Übersicht!$C816=13,Datenblatt!N816&lt;Datenblatt!$T$3),0,IF(AND(Übersicht!$C816=14,Datenblatt!N816&lt;Datenblatt!$T$4),0,IF(AND(Übersicht!$C816=15,Datenblatt!N816&lt;Datenblatt!$T$5),0,IF(AND(Übersicht!$C816=16,Datenblatt!N816&lt;Datenblatt!$T$6),0,IF(AND(Übersicht!$C816=12,Datenblatt!N816&lt;Datenblatt!$T$7),0,IF(AND(Übersicht!$C816=11,Datenblatt!N816&lt;Datenblatt!$T$8),0,IF(AND($C816=13,Datenblatt!N816&gt;Datenblatt!$S$3),100,IF(AND($C816=14,Datenblatt!N816&gt;Datenblatt!$S$4),100,IF(AND($C816=15,Datenblatt!N816&gt;Datenblatt!$S$5),100,IF(AND($C816=16,Datenblatt!N816&gt;Datenblatt!$S$6),100,IF(AND($C816=12,Datenblatt!N816&gt;Datenblatt!$S$7),100,IF(AND($C816=11,Datenblatt!N816&gt;Datenblatt!$S$8),100,IF(Übersicht!$C816=13,Datenblatt!$B$11*Datenblatt!N816^3+Datenblatt!$C$11*Datenblatt!N816^2+Datenblatt!$D$11*Datenblatt!N816+Datenblatt!$E$11,IF(Übersicht!$C816=14,Datenblatt!$B$12*Datenblatt!N816^3+Datenblatt!$C$12*Datenblatt!N816^2+Datenblatt!$D$12*Datenblatt!N816+Datenblatt!$E$12,IF(Übersicht!$C816=15,Datenblatt!$B$13*Datenblatt!N816^3+Datenblatt!$C$13*Datenblatt!N816^2+Datenblatt!$D$13*Datenblatt!N816+Datenblatt!$E$13,IF(Übersicht!$C816=16,Datenblatt!$B$14*Datenblatt!N816^3+Datenblatt!$C$14*Datenblatt!N816^2+Datenblatt!$D$14*Datenblatt!N816+Datenblatt!$E$14,IF(Übersicht!$C816=12,Datenblatt!$B$15*Datenblatt!N816^3+Datenblatt!$C$15*Datenblatt!N816^2+Datenblatt!$D$15*Datenblatt!N816+Datenblatt!$E$15,IF(Übersicht!$C816=11,Datenblatt!$B$16*Datenblatt!N816^3+Datenblatt!$C$16*Datenblatt!N816^2+Datenblatt!$D$16*Datenblatt!N816+Datenblatt!$E$16,0))))))))))))))))))</f>
        <v>#DIV/0!</v>
      </c>
      <c r="L816">
        <f>IF(AND($C816=13,G816&lt;Datenblatt!$V$3),0,IF(AND($C816=14,G816&lt;Datenblatt!$V$4),0,IF(AND($C816=15,G816&lt;Datenblatt!$V$5),0,IF(AND($C816=16,G816&lt;Datenblatt!$V$6),0,IF(AND($C816=12,G816&lt;Datenblatt!$V$7),0,IF(AND($C816=11,G816&lt;Datenblatt!$V$8),0,IF(AND($C816=13,G816&gt;Datenblatt!$U$3),100,IF(AND($C816=14,G816&gt;Datenblatt!$U$4),100,IF(AND($C816=15,G816&gt;Datenblatt!$U$5),100,IF(AND($C816=16,G816&gt;Datenblatt!$U$6),100,IF(AND($C816=12,G816&gt;Datenblatt!$U$7),100,IF(AND($C816=11,G816&gt;Datenblatt!$U$8),100,IF($C816=13,(Datenblatt!$B$19*Übersicht!G816^3)+(Datenblatt!$C$19*Übersicht!G816^2)+(Datenblatt!$D$19*Übersicht!G816)+Datenblatt!$E$19,IF($C816=14,(Datenblatt!$B$20*Übersicht!G816^3)+(Datenblatt!$C$20*Übersicht!G816^2)+(Datenblatt!$D$20*Übersicht!G816)+Datenblatt!$E$20,IF($C816=15,(Datenblatt!$B$21*Übersicht!G816^3)+(Datenblatt!$C$21*Übersicht!G816^2)+(Datenblatt!$D$21*Übersicht!G816)+Datenblatt!$E$21,IF($C816=16,(Datenblatt!$B$22*Übersicht!G816^3)+(Datenblatt!$C$22*Übersicht!G816^2)+(Datenblatt!$D$22*Übersicht!G816)+Datenblatt!$E$22,IF($C816=12,(Datenblatt!$B$23*Übersicht!G816^3)+(Datenblatt!$C$23*Übersicht!G816^2)+(Datenblatt!$D$23*Übersicht!G816)+Datenblatt!$E$23,IF($C816=11,(Datenblatt!$B$24*Übersicht!G816^3)+(Datenblatt!$C$24*Übersicht!G816^2)+(Datenblatt!$D$24*Übersicht!G816)+Datenblatt!$E$24,0))))))))))))))))))</f>
        <v>0</v>
      </c>
      <c r="M816">
        <f>IF(AND(H816="",C816=11),Datenblatt!$I$26,IF(AND(H816="",C816=12),Datenblatt!$I$26,IF(AND(H816="",C816=16),Datenblatt!$I$27,IF(AND(H816="",C816=15),Datenblatt!$I$26,IF(AND(H816="",C816=14),Datenblatt!$I$26,IF(AND(H816="",C816=13),Datenblatt!$I$26,IF(AND($C816=13,H816&gt;Datenblatt!$X$3),0,IF(AND($C816=14,H816&gt;Datenblatt!$X$4),0,IF(AND($C816=15,H816&gt;Datenblatt!$X$5),0,IF(AND($C816=16,H816&gt;Datenblatt!$X$6),0,IF(AND($C816=12,H816&gt;Datenblatt!$X$7),0,IF(AND($C816=11,H816&gt;Datenblatt!$X$8),0,IF(AND($C816=13,H816&lt;Datenblatt!$W$3),100,IF(AND($C816=14,H816&lt;Datenblatt!$W$4),100,IF(AND($C816=15,H816&lt;Datenblatt!$W$5),100,IF(AND($C816=16,H816&lt;Datenblatt!$W$6),100,IF(AND($C816=12,H816&lt;Datenblatt!$W$7),100,IF(AND($C816=11,H816&lt;Datenblatt!$W$8),100,IF($C816=13,(Datenblatt!$B$27*Übersicht!H816^3)+(Datenblatt!$C$27*Übersicht!H816^2)+(Datenblatt!$D$27*Übersicht!H816)+Datenblatt!$E$27,IF($C816=14,(Datenblatt!$B$28*Übersicht!H816^3)+(Datenblatt!$C$28*Übersicht!H816^2)+(Datenblatt!$D$28*Übersicht!H816)+Datenblatt!$E$28,IF($C816=15,(Datenblatt!$B$29*Übersicht!H816^3)+(Datenblatt!$C$29*Übersicht!H816^2)+(Datenblatt!$D$29*Übersicht!H816)+Datenblatt!$E$29,IF($C816=16,(Datenblatt!$B$30*Übersicht!H816^3)+(Datenblatt!$C$30*Übersicht!H816^2)+(Datenblatt!$D$30*Übersicht!H816)+Datenblatt!$E$30,IF($C816=12,(Datenblatt!$B$31*Übersicht!H816^3)+(Datenblatt!$C$31*Übersicht!H816^2)+(Datenblatt!$D$31*Übersicht!H816)+Datenblatt!$E$31,IF($C816=11,(Datenblatt!$B$32*Übersicht!H816^3)+(Datenblatt!$C$32*Übersicht!H816^2)+(Datenblatt!$D$32*Übersicht!H816)+Datenblatt!$E$32,0))))))))))))))))))))))))</f>
        <v>0</v>
      </c>
      <c r="N816">
        <f>IF(AND(H816="",C816=11),Datenblatt!$I$29,IF(AND(H816="",C816=12),Datenblatt!$I$29,IF(AND(H816="",C816=16),Datenblatt!$I$29,IF(AND(H816="",C816=15),Datenblatt!$I$29,IF(AND(H816="",C816=14),Datenblatt!$I$29,IF(AND(H816="",C816=13),Datenblatt!$I$29,IF(AND($C816=13,H816&gt;Datenblatt!$X$3),0,IF(AND($C816=14,H816&gt;Datenblatt!$X$4),0,IF(AND($C816=15,H816&gt;Datenblatt!$X$5),0,IF(AND($C816=16,H816&gt;Datenblatt!$X$6),0,IF(AND($C816=12,H816&gt;Datenblatt!$X$7),0,IF(AND($C816=11,H816&gt;Datenblatt!$X$8),0,IF(AND($C816=13,H816&lt;Datenblatt!$W$3),100,IF(AND($C816=14,H816&lt;Datenblatt!$W$4),100,IF(AND($C816=15,H816&lt;Datenblatt!$W$5),100,IF(AND($C816=16,H816&lt;Datenblatt!$W$6),100,IF(AND($C816=12,H816&lt;Datenblatt!$W$7),100,IF(AND($C816=11,H816&lt;Datenblatt!$W$8),100,IF($C816=13,(Datenblatt!$B$27*Übersicht!H816^3)+(Datenblatt!$C$27*Übersicht!H816^2)+(Datenblatt!$D$27*Übersicht!H816)+Datenblatt!$E$27,IF($C816=14,(Datenblatt!$B$28*Übersicht!H816^3)+(Datenblatt!$C$28*Übersicht!H816^2)+(Datenblatt!$D$28*Übersicht!H816)+Datenblatt!$E$28,IF($C816=15,(Datenblatt!$B$29*Übersicht!H816^3)+(Datenblatt!$C$29*Übersicht!H816^2)+(Datenblatt!$D$29*Übersicht!H816)+Datenblatt!$E$29,IF($C816=16,(Datenblatt!$B$30*Übersicht!H816^3)+(Datenblatt!$C$30*Übersicht!H816^2)+(Datenblatt!$D$30*Übersicht!H816)+Datenblatt!$E$30,IF($C816=12,(Datenblatt!$B$31*Übersicht!H816^3)+(Datenblatt!$C$31*Übersicht!H816^2)+(Datenblatt!$D$31*Übersicht!H816)+Datenblatt!$E$31,IF($C816=11,(Datenblatt!$B$32*Übersicht!H816^3)+(Datenblatt!$C$32*Übersicht!H816^2)+(Datenblatt!$D$32*Übersicht!H816)+Datenblatt!$E$32,0))))))))))))))))))))))))</f>
        <v>0</v>
      </c>
      <c r="O816" s="2" t="e">
        <f t="shared" si="48"/>
        <v>#DIV/0!</v>
      </c>
      <c r="P816" s="2" t="e">
        <f t="shared" si="49"/>
        <v>#DIV/0!</v>
      </c>
      <c r="R816" s="2"/>
      <c r="S816" s="2">
        <f>Datenblatt!$I$10</f>
        <v>62.816491055091916</v>
      </c>
      <c r="T816" s="2">
        <f>Datenblatt!$I$18</f>
        <v>62.379148900450787</v>
      </c>
      <c r="U816" s="2">
        <f>Datenblatt!$I$26</f>
        <v>55.885385458572635</v>
      </c>
      <c r="V816" s="2">
        <f>Datenblatt!$I$34</f>
        <v>60.727085155488531</v>
      </c>
      <c r="W816" s="7" t="e">
        <f t="shared" si="50"/>
        <v>#DIV/0!</v>
      </c>
      <c r="Y816" s="2">
        <f>Datenblatt!$I$5</f>
        <v>73.48733784597421</v>
      </c>
      <c r="Z816">
        <f>Datenblatt!$I$13</f>
        <v>79.926562848016317</v>
      </c>
      <c r="AA816">
        <f>Datenblatt!$I$21</f>
        <v>79.953620531215734</v>
      </c>
      <c r="AB816">
        <f>Datenblatt!$I$29</f>
        <v>70.851454876954847</v>
      </c>
      <c r="AC816">
        <f>Datenblatt!$I$37</f>
        <v>75.813025407742586</v>
      </c>
      <c r="AD816" s="7" t="e">
        <f t="shared" si="51"/>
        <v>#DIV/0!</v>
      </c>
    </row>
    <row r="817" spans="10:30" ht="19" x14ac:dyDescent="0.25">
      <c r="J817" s="3" t="e">
        <f>IF(AND($C817=13,Datenblatt!M817&lt;Datenblatt!$R$3),0,IF(AND($C817=14,Datenblatt!M817&lt;Datenblatt!$R$4),0,IF(AND($C817=15,Datenblatt!M817&lt;Datenblatt!$R$5),0,IF(AND($C817=16,Datenblatt!M817&lt;Datenblatt!$R$6),0,IF(AND($C817=12,Datenblatt!M817&lt;Datenblatt!$R$7),0,IF(AND($C817=11,Datenblatt!M817&lt;Datenblatt!$R$8),0,IF(AND($C817=13,Datenblatt!M817&gt;Datenblatt!$Q$3),100,IF(AND($C817=14,Datenblatt!M817&gt;Datenblatt!$Q$4),100,IF(AND($C817=15,Datenblatt!M817&gt;Datenblatt!$Q$5),100,IF(AND($C817=16,Datenblatt!M817&gt;Datenblatt!$Q$6),100,IF(AND($C817=12,Datenblatt!M817&gt;Datenblatt!$Q$7),100,IF(AND($C817=11,Datenblatt!M817&gt;Datenblatt!$Q$8),100,IF(Übersicht!$C817=13,Datenblatt!$B$3*Datenblatt!M817^3+Datenblatt!$C$3*Datenblatt!M817^2+Datenblatt!$D$3*Datenblatt!M817+Datenblatt!$E$3,IF(Übersicht!$C817=14,Datenblatt!$B$4*Datenblatt!M817^3+Datenblatt!$C$4*Datenblatt!M817^2+Datenblatt!$D$4*Datenblatt!M817+Datenblatt!$E$4,IF(Übersicht!$C817=15,Datenblatt!$B$5*Datenblatt!M817^3+Datenblatt!$C$5*Datenblatt!M817^2+Datenblatt!$D$5*Datenblatt!M817+Datenblatt!$E$5,IF(Übersicht!$C817=16,Datenblatt!$B$6*Datenblatt!M817^3+Datenblatt!$C$6*Datenblatt!M817^2+Datenblatt!$D$6*Datenblatt!M817+Datenblatt!$E$6,IF(Übersicht!$C817=12,Datenblatt!$B$7*Datenblatt!M817^3+Datenblatt!$C$7*Datenblatt!M817^2+Datenblatt!$D$7*Datenblatt!M817+Datenblatt!$E$7,IF(Übersicht!$C817=11,Datenblatt!$B$8*Datenblatt!M817^3+Datenblatt!$C$8*Datenblatt!M817^2+Datenblatt!$D$8*Datenblatt!M817+Datenblatt!$E$8,0))))))))))))))))))</f>
        <v>#DIV/0!</v>
      </c>
      <c r="K817" t="e">
        <f>IF(AND(Übersicht!$C817=13,Datenblatt!N817&lt;Datenblatt!$T$3),0,IF(AND(Übersicht!$C817=14,Datenblatt!N817&lt;Datenblatt!$T$4),0,IF(AND(Übersicht!$C817=15,Datenblatt!N817&lt;Datenblatt!$T$5),0,IF(AND(Übersicht!$C817=16,Datenblatt!N817&lt;Datenblatt!$T$6),0,IF(AND(Übersicht!$C817=12,Datenblatt!N817&lt;Datenblatt!$T$7),0,IF(AND(Übersicht!$C817=11,Datenblatt!N817&lt;Datenblatt!$T$8),0,IF(AND($C817=13,Datenblatt!N817&gt;Datenblatt!$S$3),100,IF(AND($C817=14,Datenblatt!N817&gt;Datenblatt!$S$4),100,IF(AND($C817=15,Datenblatt!N817&gt;Datenblatt!$S$5),100,IF(AND($C817=16,Datenblatt!N817&gt;Datenblatt!$S$6),100,IF(AND($C817=12,Datenblatt!N817&gt;Datenblatt!$S$7),100,IF(AND($C817=11,Datenblatt!N817&gt;Datenblatt!$S$8),100,IF(Übersicht!$C817=13,Datenblatt!$B$11*Datenblatt!N817^3+Datenblatt!$C$11*Datenblatt!N817^2+Datenblatt!$D$11*Datenblatt!N817+Datenblatt!$E$11,IF(Übersicht!$C817=14,Datenblatt!$B$12*Datenblatt!N817^3+Datenblatt!$C$12*Datenblatt!N817^2+Datenblatt!$D$12*Datenblatt!N817+Datenblatt!$E$12,IF(Übersicht!$C817=15,Datenblatt!$B$13*Datenblatt!N817^3+Datenblatt!$C$13*Datenblatt!N817^2+Datenblatt!$D$13*Datenblatt!N817+Datenblatt!$E$13,IF(Übersicht!$C817=16,Datenblatt!$B$14*Datenblatt!N817^3+Datenblatt!$C$14*Datenblatt!N817^2+Datenblatt!$D$14*Datenblatt!N817+Datenblatt!$E$14,IF(Übersicht!$C817=12,Datenblatt!$B$15*Datenblatt!N817^3+Datenblatt!$C$15*Datenblatt!N817^2+Datenblatt!$D$15*Datenblatt!N817+Datenblatt!$E$15,IF(Übersicht!$C817=11,Datenblatt!$B$16*Datenblatt!N817^3+Datenblatt!$C$16*Datenblatt!N817^2+Datenblatt!$D$16*Datenblatt!N817+Datenblatt!$E$16,0))))))))))))))))))</f>
        <v>#DIV/0!</v>
      </c>
      <c r="L817">
        <f>IF(AND($C817=13,G817&lt;Datenblatt!$V$3),0,IF(AND($C817=14,G817&lt;Datenblatt!$V$4),0,IF(AND($C817=15,G817&lt;Datenblatt!$V$5),0,IF(AND($C817=16,G817&lt;Datenblatt!$V$6),0,IF(AND($C817=12,G817&lt;Datenblatt!$V$7),0,IF(AND($C817=11,G817&lt;Datenblatt!$V$8),0,IF(AND($C817=13,G817&gt;Datenblatt!$U$3),100,IF(AND($C817=14,G817&gt;Datenblatt!$U$4),100,IF(AND($C817=15,G817&gt;Datenblatt!$U$5),100,IF(AND($C817=16,G817&gt;Datenblatt!$U$6),100,IF(AND($C817=12,G817&gt;Datenblatt!$U$7),100,IF(AND($C817=11,G817&gt;Datenblatt!$U$8),100,IF($C817=13,(Datenblatt!$B$19*Übersicht!G817^3)+(Datenblatt!$C$19*Übersicht!G817^2)+(Datenblatt!$D$19*Übersicht!G817)+Datenblatt!$E$19,IF($C817=14,(Datenblatt!$B$20*Übersicht!G817^3)+(Datenblatt!$C$20*Übersicht!G817^2)+(Datenblatt!$D$20*Übersicht!G817)+Datenblatt!$E$20,IF($C817=15,(Datenblatt!$B$21*Übersicht!G817^3)+(Datenblatt!$C$21*Übersicht!G817^2)+(Datenblatt!$D$21*Übersicht!G817)+Datenblatt!$E$21,IF($C817=16,(Datenblatt!$B$22*Übersicht!G817^3)+(Datenblatt!$C$22*Übersicht!G817^2)+(Datenblatt!$D$22*Übersicht!G817)+Datenblatt!$E$22,IF($C817=12,(Datenblatt!$B$23*Übersicht!G817^3)+(Datenblatt!$C$23*Übersicht!G817^2)+(Datenblatt!$D$23*Übersicht!G817)+Datenblatt!$E$23,IF($C817=11,(Datenblatt!$B$24*Übersicht!G817^3)+(Datenblatt!$C$24*Übersicht!G817^2)+(Datenblatt!$D$24*Übersicht!G817)+Datenblatt!$E$24,0))))))))))))))))))</f>
        <v>0</v>
      </c>
      <c r="M817">
        <f>IF(AND(H817="",C817=11),Datenblatt!$I$26,IF(AND(H817="",C817=12),Datenblatt!$I$26,IF(AND(H817="",C817=16),Datenblatt!$I$27,IF(AND(H817="",C817=15),Datenblatt!$I$26,IF(AND(H817="",C817=14),Datenblatt!$I$26,IF(AND(H817="",C817=13),Datenblatt!$I$26,IF(AND($C817=13,H817&gt;Datenblatt!$X$3),0,IF(AND($C817=14,H817&gt;Datenblatt!$X$4),0,IF(AND($C817=15,H817&gt;Datenblatt!$X$5),0,IF(AND($C817=16,H817&gt;Datenblatt!$X$6),0,IF(AND($C817=12,H817&gt;Datenblatt!$X$7),0,IF(AND($C817=11,H817&gt;Datenblatt!$X$8),0,IF(AND($C817=13,H817&lt;Datenblatt!$W$3),100,IF(AND($C817=14,H817&lt;Datenblatt!$W$4),100,IF(AND($C817=15,H817&lt;Datenblatt!$W$5),100,IF(AND($C817=16,H817&lt;Datenblatt!$W$6),100,IF(AND($C817=12,H817&lt;Datenblatt!$W$7),100,IF(AND($C817=11,H817&lt;Datenblatt!$W$8),100,IF($C817=13,(Datenblatt!$B$27*Übersicht!H817^3)+(Datenblatt!$C$27*Übersicht!H817^2)+(Datenblatt!$D$27*Übersicht!H817)+Datenblatt!$E$27,IF($C817=14,(Datenblatt!$B$28*Übersicht!H817^3)+(Datenblatt!$C$28*Übersicht!H817^2)+(Datenblatt!$D$28*Übersicht!H817)+Datenblatt!$E$28,IF($C817=15,(Datenblatt!$B$29*Übersicht!H817^3)+(Datenblatt!$C$29*Übersicht!H817^2)+(Datenblatt!$D$29*Übersicht!H817)+Datenblatt!$E$29,IF($C817=16,(Datenblatt!$B$30*Übersicht!H817^3)+(Datenblatt!$C$30*Übersicht!H817^2)+(Datenblatt!$D$30*Übersicht!H817)+Datenblatt!$E$30,IF($C817=12,(Datenblatt!$B$31*Übersicht!H817^3)+(Datenblatt!$C$31*Übersicht!H817^2)+(Datenblatt!$D$31*Übersicht!H817)+Datenblatt!$E$31,IF($C817=11,(Datenblatt!$B$32*Übersicht!H817^3)+(Datenblatt!$C$32*Übersicht!H817^2)+(Datenblatt!$D$32*Übersicht!H817)+Datenblatt!$E$32,0))))))))))))))))))))))))</f>
        <v>0</v>
      </c>
      <c r="N817">
        <f>IF(AND(H817="",C817=11),Datenblatt!$I$29,IF(AND(H817="",C817=12),Datenblatt!$I$29,IF(AND(H817="",C817=16),Datenblatt!$I$29,IF(AND(H817="",C817=15),Datenblatt!$I$29,IF(AND(H817="",C817=14),Datenblatt!$I$29,IF(AND(H817="",C817=13),Datenblatt!$I$29,IF(AND($C817=13,H817&gt;Datenblatt!$X$3),0,IF(AND($C817=14,H817&gt;Datenblatt!$X$4),0,IF(AND($C817=15,H817&gt;Datenblatt!$X$5),0,IF(AND($C817=16,H817&gt;Datenblatt!$X$6),0,IF(AND($C817=12,H817&gt;Datenblatt!$X$7),0,IF(AND($C817=11,H817&gt;Datenblatt!$X$8),0,IF(AND($C817=13,H817&lt;Datenblatt!$W$3),100,IF(AND($C817=14,H817&lt;Datenblatt!$W$4),100,IF(AND($C817=15,H817&lt;Datenblatt!$W$5),100,IF(AND($C817=16,H817&lt;Datenblatt!$W$6),100,IF(AND($C817=12,H817&lt;Datenblatt!$W$7),100,IF(AND($C817=11,H817&lt;Datenblatt!$W$8),100,IF($C817=13,(Datenblatt!$B$27*Übersicht!H817^3)+(Datenblatt!$C$27*Übersicht!H817^2)+(Datenblatt!$D$27*Übersicht!H817)+Datenblatt!$E$27,IF($C817=14,(Datenblatt!$B$28*Übersicht!H817^3)+(Datenblatt!$C$28*Übersicht!H817^2)+(Datenblatt!$D$28*Übersicht!H817)+Datenblatt!$E$28,IF($C817=15,(Datenblatt!$B$29*Übersicht!H817^3)+(Datenblatt!$C$29*Übersicht!H817^2)+(Datenblatt!$D$29*Übersicht!H817)+Datenblatt!$E$29,IF($C817=16,(Datenblatt!$B$30*Übersicht!H817^3)+(Datenblatt!$C$30*Übersicht!H817^2)+(Datenblatt!$D$30*Übersicht!H817)+Datenblatt!$E$30,IF($C817=12,(Datenblatt!$B$31*Übersicht!H817^3)+(Datenblatt!$C$31*Übersicht!H817^2)+(Datenblatt!$D$31*Übersicht!H817)+Datenblatt!$E$31,IF($C817=11,(Datenblatt!$B$32*Übersicht!H817^3)+(Datenblatt!$C$32*Übersicht!H817^2)+(Datenblatt!$D$32*Übersicht!H817)+Datenblatt!$E$32,0))))))))))))))))))))))))</f>
        <v>0</v>
      </c>
      <c r="O817" s="2" t="e">
        <f t="shared" si="48"/>
        <v>#DIV/0!</v>
      </c>
      <c r="P817" s="2" t="e">
        <f t="shared" si="49"/>
        <v>#DIV/0!</v>
      </c>
      <c r="R817" s="2"/>
      <c r="S817" s="2">
        <f>Datenblatt!$I$10</f>
        <v>62.816491055091916</v>
      </c>
      <c r="T817" s="2">
        <f>Datenblatt!$I$18</f>
        <v>62.379148900450787</v>
      </c>
      <c r="U817" s="2">
        <f>Datenblatt!$I$26</f>
        <v>55.885385458572635</v>
      </c>
      <c r="V817" s="2">
        <f>Datenblatt!$I$34</f>
        <v>60.727085155488531</v>
      </c>
      <c r="W817" s="7" t="e">
        <f t="shared" si="50"/>
        <v>#DIV/0!</v>
      </c>
      <c r="Y817" s="2">
        <f>Datenblatt!$I$5</f>
        <v>73.48733784597421</v>
      </c>
      <c r="Z817">
        <f>Datenblatt!$I$13</f>
        <v>79.926562848016317</v>
      </c>
      <c r="AA817">
        <f>Datenblatt!$I$21</f>
        <v>79.953620531215734</v>
      </c>
      <c r="AB817">
        <f>Datenblatt!$I$29</f>
        <v>70.851454876954847</v>
      </c>
      <c r="AC817">
        <f>Datenblatt!$I$37</f>
        <v>75.813025407742586</v>
      </c>
      <c r="AD817" s="7" t="e">
        <f t="shared" si="51"/>
        <v>#DIV/0!</v>
      </c>
    </row>
    <row r="818" spans="10:30" ht="19" x14ac:dyDescent="0.25">
      <c r="J818" s="3" t="e">
        <f>IF(AND($C818=13,Datenblatt!M818&lt;Datenblatt!$R$3),0,IF(AND($C818=14,Datenblatt!M818&lt;Datenblatt!$R$4),0,IF(AND($C818=15,Datenblatt!M818&lt;Datenblatt!$R$5),0,IF(AND($C818=16,Datenblatt!M818&lt;Datenblatt!$R$6),0,IF(AND($C818=12,Datenblatt!M818&lt;Datenblatt!$R$7),0,IF(AND($C818=11,Datenblatt!M818&lt;Datenblatt!$R$8),0,IF(AND($C818=13,Datenblatt!M818&gt;Datenblatt!$Q$3),100,IF(AND($C818=14,Datenblatt!M818&gt;Datenblatt!$Q$4),100,IF(AND($C818=15,Datenblatt!M818&gt;Datenblatt!$Q$5),100,IF(AND($C818=16,Datenblatt!M818&gt;Datenblatt!$Q$6),100,IF(AND($C818=12,Datenblatt!M818&gt;Datenblatt!$Q$7),100,IF(AND($C818=11,Datenblatt!M818&gt;Datenblatt!$Q$8),100,IF(Übersicht!$C818=13,Datenblatt!$B$3*Datenblatt!M818^3+Datenblatt!$C$3*Datenblatt!M818^2+Datenblatt!$D$3*Datenblatt!M818+Datenblatt!$E$3,IF(Übersicht!$C818=14,Datenblatt!$B$4*Datenblatt!M818^3+Datenblatt!$C$4*Datenblatt!M818^2+Datenblatt!$D$4*Datenblatt!M818+Datenblatt!$E$4,IF(Übersicht!$C818=15,Datenblatt!$B$5*Datenblatt!M818^3+Datenblatt!$C$5*Datenblatt!M818^2+Datenblatt!$D$5*Datenblatt!M818+Datenblatt!$E$5,IF(Übersicht!$C818=16,Datenblatt!$B$6*Datenblatt!M818^3+Datenblatt!$C$6*Datenblatt!M818^2+Datenblatt!$D$6*Datenblatt!M818+Datenblatt!$E$6,IF(Übersicht!$C818=12,Datenblatt!$B$7*Datenblatt!M818^3+Datenblatt!$C$7*Datenblatt!M818^2+Datenblatt!$D$7*Datenblatt!M818+Datenblatt!$E$7,IF(Übersicht!$C818=11,Datenblatt!$B$8*Datenblatt!M818^3+Datenblatt!$C$8*Datenblatt!M818^2+Datenblatt!$D$8*Datenblatt!M818+Datenblatt!$E$8,0))))))))))))))))))</f>
        <v>#DIV/0!</v>
      </c>
      <c r="K818" t="e">
        <f>IF(AND(Übersicht!$C818=13,Datenblatt!N818&lt;Datenblatt!$T$3),0,IF(AND(Übersicht!$C818=14,Datenblatt!N818&lt;Datenblatt!$T$4),0,IF(AND(Übersicht!$C818=15,Datenblatt!N818&lt;Datenblatt!$T$5),0,IF(AND(Übersicht!$C818=16,Datenblatt!N818&lt;Datenblatt!$T$6),0,IF(AND(Übersicht!$C818=12,Datenblatt!N818&lt;Datenblatt!$T$7),0,IF(AND(Übersicht!$C818=11,Datenblatt!N818&lt;Datenblatt!$T$8),0,IF(AND($C818=13,Datenblatt!N818&gt;Datenblatt!$S$3),100,IF(AND($C818=14,Datenblatt!N818&gt;Datenblatt!$S$4),100,IF(AND($C818=15,Datenblatt!N818&gt;Datenblatt!$S$5),100,IF(AND($C818=16,Datenblatt!N818&gt;Datenblatt!$S$6),100,IF(AND($C818=12,Datenblatt!N818&gt;Datenblatt!$S$7),100,IF(AND($C818=11,Datenblatt!N818&gt;Datenblatt!$S$8),100,IF(Übersicht!$C818=13,Datenblatt!$B$11*Datenblatt!N818^3+Datenblatt!$C$11*Datenblatt!N818^2+Datenblatt!$D$11*Datenblatt!N818+Datenblatt!$E$11,IF(Übersicht!$C818=14,Datenblatt!$B$12*Datenblatt!N818^3+Datenblatt!$C$12*Datenblatt!N818^2+Datenblatt!$D$12*Datenblatt!N818+Datenblatt!$E$12,IF(Übersicht!$C818=15,Datenblatt!$B$13*Datenblatt!N818^3+Datenblatt!$C$13*Datenblatt!N818^2+Datenblatt!$D$13*Datenblatt!N818+Datenblatt!$E$13,IF(Übersicht!$C818=16,Datenblatt!$B$14*Datenblatt!N818^3+Datenblatt!$C$14*Datenblatt!N818^2+Datenblatt!$D$14*Datenblatt!N818+Datenblatt!$E$14,IF(Übersicht!$C818=12,Datenblatt!$B$15*Datenblatt!N818^3+Datenblatt!$C$15*Datenblatt!N818^2+Datenblatt!$D$15*Datenblatt!N818+Datenblatt!$E$15,IF(Übersicht!$C818=11,Datenblatt!$B$16*Datenblatt!N818^3+Datenblatt!$C$16*Datenblatt!N818^2+Datenblatt!$D$16*Datenblatt!N818+Datenblatt!$E$16,0))))))))))))))))))</f>
        <v>#DIV/0!</v>
      </c>
      <c r="L818">
        <f>IF(AND($C818=13,G818&lt;Datenblatt!$V$3),0,IF(AND($C818=14,G818&lt;Datenblatt!$V$4),0,IF(AND($C818=15,G818&lt;Datenblatt!$V$5),0,IF(AND($C818=16,G818&lt;Datenblatt!$V$6),0,IF(AND($C818=12,G818&lt;Datenblatt!$V$7),0,IF(AND($C818=11,G818&lt;Datenblatt!$V$8),0,IF(AND($C818=13,G818&gt;Datenblatt!$U$3),100,IF(AND($C818=14,G818&gt;Datenblatt!$U$4),100,IF(AND($C818=15,G818&gt;Datenblatt!$U$5),100,IF(AND($C818=16,G818&gt;Datenblatt!$U$6),100,IF(AND($C818=12,G818&gt;Datenblatt!$U$7),100,IF(AND($C818=11,G818&gt;Datenblatt!$U$8),100,IF($C818=13,(Datenblatt!$B$19*Übersicht!G818^3)+(Datenblatt!$C$19*Übersicht!G818^2)+(Datenblatt!$D$19*Übersicht!G818)+Datenblatt!$E$19,IF($C818=14,(Datenblatt!$B$20*Übersicht!G818^3)+(Datenblatt!$C$20*Übersicht!G818^2)+(Datenblatt!$D$20*Übersicht!G818)+Datenblatt!$E$20,IF($C818=15,(Datenblatt!$B$21*Übersicht!G818^3)+(Datenblatt!$C$21*Übersicht!G818^2)+(Datenblatt!$D$21*Übersicht!G818)+Datenblatt!$E$21,IF($C818=16,(Datenblatt!$B$22*Übersicht!G818^3)+(Datenblatt!$C$22*Übersicht!G818^2)+(Datenblatt!$D$22*Übersicht!G818)+Datenblatt!$E$22,IF($C818=12,(Datenblatt!$B$23*Übersicht!G818^3)+(Datenblatt!$C$23*Übersicht!G818^2)+(Datenblatt!$D$23*Übersicht!G818)+Datenblatt!$E$23,IF($C818=11,(Datenblatt!$B$24*Übersicht!G818^3)+(Datenblatt!$C$24*Übersicht!G818^2)+(Datenblatt!$D$24*Übersicht!G818)+Datenblatt!$E$24,0))))))))))))))))))</f>
        <v>0</v>
      </c>
      <c r="M818">
        <f>IF(AND(H818="",C818=11),Datenblatt!$I$26,IF(AND(H818="",C818=12),Datenblatt!$I$26,IF(AND(H818="",C818=16),Datenblatt!$I$27,IF(AND(H818="",C818=15),Datenblatt!$I$26,IF(AND(H818="",C818=14),Datenblatt!$I$26,IF(AND(H818="",C818=13),Datenblatt!$I$26,IF(AND($C818=13,H818&gt;Datenblatt!$X$3),0,IF(AND($C818=14,H818&gt;Datenblatt!$X$4),0,IF(AND($C818=15,H818&gt;Datenblatt!$X$5),0,IF(AND($C818=16,H818&gt;Datenblatt!$X$6),0,IF(AND($C818=12,H818&gt;Datenblatt!$X$7),0,IF(AND($C818=11,H818&gt;Datenblatt!$X$8),0,IF(AND($C818=13,H818&lt;Datenblatt!$W$3),100,IF(AND($C818=14,H818&lt;Datenblatt!$W$4),100,IF(AND($C818=15,H818&lt;Datenblatt!$W$5),100,IF(AND($C818=16,H818&lt;Datenblatt!$W$6),100,IF(AND($C818=12,H818&lt;Datenblatt!$W$7),100,IF(AND($C818=11,H818&lt;Datenblatt!$W$8),100,IF($C818=13,(Datenblatt!$B$27*Übersicht!H818^3)+(Datenblatt!$C$27*Übersicht!H818^2)+(Datenblatt!$D$27*Übersicht!H818)+Datenblatt!$E$27,IF($C818=14,(Datenblatt!$B$28*Übersicht!H818^3)+(Datenblatt!$C$28*Übersicht!H818^2)+(Datenblatt!$D$28*Übersicht!H818)+Datenblatt!$E$28,IF($C818=15,(Datenblatt!$B$29*Übersicht!H818^3)+(Datenblatt!$C$29*Übersicht!H818^2)+(Datenblatt!$D$29*Übersicht!H818)+Datenblatt!$E$29,IF($C818=16,(Datenblatt!$B$30*Übersicht!H818^3)+(Datenblatt!$C$30*Übersicht!H818^2)+(Datenblatt!$D$30*Übersicht!H818)+Datenblatt!$E$30,IF($C818=12,(Datenblatt!$B$31*Übersicht!H818^3)+(Datenblatt!$C$31*Übersicht!H818^2)+(Datenblatt!$D$31*Übersicht!H818)+Datenblatt!$E$31,IF($C818=11,(Datenblatt!$B$32*Übersicht!H818^3)+(Datenblatt!$C$32*Übersicht!H818^2)+(Datenblatt!$D$32*Übersicht!H818)+Datenblatt!$E$32,0))))))))))))))))))))))))</f>
        <v>0</v>
      </c>
      <c r="N818">
        <f>IF(AND(H818="",C818=11),Datenblatt!$I$29,IF(AND(H818="",C818=12),Datenblatt!$I$29,IF(AND(H818="",C818=16),Datenblatt!$I$29,IF(AND(H818="",C818=15),Datenblatt!$I$29,IF(AND(H818="",C818=14),Datenblatt!$I$29,IF(AND(H818="",C818=13),Datenblatt!$I$29,IF(AND($C818=13,H818&gt;Datenblatt!$X$3),0,IF(AND($C818=14,H818&gt;Datenblatt!$X$4),0,IF(AND($C818=15,H818&gt;Datenblatt!$X$5),0,IF(AND($C818=16,H818&gt;Datenblatt!$X$6),0,IF(AND($C818=12,H818&gt;Datenblatt!$X$7),0,IF(AND($C818=11,H818&gt;Datenblatt!$X$8),0,IF(AND($C818=13,H818&lt;Datenblatt!$W$3),100,IF(AND($C818=14,H818&lt;Datenblatt!$W$4),100,IF(AND($C818=15,H818&lt;Datenblatt!$W$5),100,IF(AND($C818=16,H818&lt;Datenblatt!$W$6),100,IF(AND($C818=12,H818&lt;Datenblatt!$W$7),100,IF(AND($C818=11,H818&lt;Datenblatt!$W$8),100,IF($C818=13,(Datenblatt!$B$27*Übersicht!H818^3)+(Datenblatt!$C$27*Übersicht!H818^2)+(Datenblatt!$D$27*Übersicht!H818)+Datenblatt!$E$27,IF($C818=14,(Datenblatt!$B$28*Übersicht!H818^3)+(Datenblatt!$C$28*Übersicht!H818^2)+(Datenblatt!$D$28*Übersicht!H818)+Datenblatt!$E$28,IF($C818=15,(Datenblatt!$B$29*Übersicht!H818^3)+(Datenblatt!$C$29*Übersicht!H818^2)+(Datenblatt!$D$29*Übersicht!H818)+Datenblatt!$E$29,IF($C818=16,(Datenblatt!$B$30*Übersicht!H818^3)+(Datenblatt!$C$30*Übersicht!H818^2)+(Datenblatt!$D$30*Übersicht!H818)+Datenblatt!$E$30,IF($C818=12,(Datenblatt!$B$31*Übersicht!H818^3)+(Datenblatt!$C$31*Übersicht!H818^2)+(Datenblatt!$D$31*Übersicht!H818)+Datenblatt!$E$31,IF($C818=11,(Datenblatt!$B$32*Übersicht!H818^3)+(Datenblatt!$C$32*Übersicht!H818^2)+(Datenblatt!$D$32*Übersicht!H818)+Datenblatt!$E$32,0))))))))))))))))))))))))</f>
        <v>0</v>
      </c>
      <c r="O818" s="2" t="e">
        <f t="shared" si="48"/>
        <v>#DIV/0!</v>
      </c>
      <c r="P818" s="2" t="e">
        <f t="shared" si="49"/>
        <v>#DIV/0!</v>
      </c>
      <c r="R818" s="2"/>
      <c r="S818" s="2">
        <f>Datenblatt!$I$10</f>
        <v>62.816491055091916</v>
      </c>
      <c r="T818" s="2">
        <f>Datenblatt!$I$18</f>
        <v>62.379148900450787</v>
      </c>
      <c r="U818" s="2">
        <f>Datenblatt!$I$26</f>
        <v>55.885385458572635</v>
      </c>
      <c r="V818" s="2">
        <f>Datenblatt!$I$34</f>
        <v>60.727085155488531</v>
      </c>
      <c r="W818" s="7" t="e">
        <f t="shared" si="50"/>
        <v>#DIV/0!</v>
      </c>
      <c r="Y818" s="2">
        <f>Datenblatt!$I$5</f>
        <v>73.48733784597421</v>
      </c>
      <c r="Z818">
        <f>Datenblatt!$I$13</f>
        <v>79.926562848016317</v>
      </c>
      <c r="AA818">
        <f>Datenblatt!$I$21</f>
        <v>79.953620531215734</v>
      </c>
      <c r="AB818">
        <f>Datenblatt!$I$29</f>
        <v>70.851454876954847</v>
      </c>
      <c r="AC818">
        <f>Datenblatt!$I$37</f>
        <v>75.813025407742586</v>
      </c>
      <c r="AD818" s="7" t="e">
        <f t="shared" si="51"/>
        <v>#DIV/0!</v>
      </c>
    </row>
    <row r="819" spans="10:30" ht="19" x14ac:dyDescent="0.25">
      <c r="J819" s="3" t="e">
        <f>IF(AND($C819=13,Datenblatt!M819&lt;Datenblatt!$R$3),0,IF(AND($C819=14,Datenblatt!M819&lt;Datenblatt!$R$4),0,IF(AND($C819=15,Datenblatt!M819&lt;Datenblatt!$R$5),0,IF(AND($C819=16,Datenblatt!M819&lt;Datenblatt!$R$6),0,IF(AND($C819=12,Datenblatt!M819&lt;Datenblatt!$R$7),0,IF(AND($C819=11,Datenblatt!M819&lt;Datenblatt!$R$8),0,IF(AND($C819=13,Datenblatt!M819&gt;Datenblatt!$Q$3),100,IF(AND($C819=14,Datenblatt!M819&gt;Datenblatt!$Q$4),100,IF(AND($C819=15,Datenblatt!M819&gt;Datenblatt!$Q$5),100,IF(AND($C819=16,Datenblatt!M819&gt;Datenblatt!$Q$6),100,IF(AND($C819=12,Datenblatt!M819&gt;Datenblatt!$Q$7),100,IF(AND($C819=11,Datenblatt!M819&gt;Datenblatt!$Q$8),100,IF(Übersicht!$C819=13,Datenblatt!$B$3*Datenblatt!M819^3+Datenblatt!$C$3*Datenblatt!M819^2+Datenblatt!$D$3*Datenblatt!M819+Datenblatt!$E$3,IF(Übersicht!$C819=14,Datenblatt!$B$4*Datenblatt!M819^3+Datenblatt!$C$4*Datenblatt!M819^2+Datenblatt!$D$4*Datenblatt!M819+Datenblatt!$E$4,IF(Übersicht!$C819=15,Datenblatt!$B$5*Datenblatt!M819^3+Datenblatt!$C$5*Datenblatt!M819^2+Datenblatt!$D$5*Datenblatt!M819+Datenblatt!$E$5,IF(Übersicht!$C819=16,Datenblatt!$B$6*Datenblatt!M819^3+Datenblatt!$C$6*Datenblatt!M819^2+Datenblatt!$D$6*Datenblatt!M819+Datenblatt!$E$6,IF(Übersicht!$C819=12,Datenblatt!$B$7*Datenblatt!M819^3+Datenblatt!$C$7*Datenblatt!M819^2+Datenblatt!$D$7*Datenblatt!M819+Datenblatt!$E$7,IF(Übersicht!$C819=11,Datenblatt!$B$8*Datenblatt!M819^3+Datenblatt!$C$8*Datenblatt!M819^2+Datenblatt!$D$8*Datenblatt!M819+Datenblatt!$E$8,0))))))))))))))))))</f>
        <v>#DIV/0!</v>
      </c>
      <c r="K819" t="e">
        <f>IF(AND(Übersicht!$C819=13,Datenblatt!N819&lt;Datenblatt!$T$3),0,IF(AND(Übersicht!$C819=14,Datenblatt!N819&lt;Datenblatt!$T$4),0,IF(AND(Übersicht!$C819=15,Datenblatt!N819&lt;Datenblatt!$T$5),0,IF(AND(Übersicht!$C819=16,Datenblatt!N819&lt;Datenblatt!$T$6),0,IF(AND(Übersicht!$C819=12,Datenblatt!N819&lt;Datenblatt!$T$7),0,IF(AND(Übersicht!$C819=11,Datenblatt!N819&lt;Datenblatt!$T$8),0,IF(AND($C819=13,Datenblatt!N819&gt;Datenblatt!$S$3),100,IF(AND($C819=14,Datenblatt!N819&gt;Datenblatt!$S$4),100,IF(AND($C819=15,Datenblatt!N819&gt;Datenblatt!$S$5),100,IF(AND($C819=16,Datenblatt!N819&gt;Datenblatt!$S$6),100,IF(AND($C819=12,Datenblatt!N819&gt;Datenblatt!$S$7),100,IF(AND($C819=11,Datenblatt!N819&gt;Datenblatt!$S$8),100,IF(Übersicht!$C819=13,Datenblatt!$B$11*Datenblatt!N819^3+Datenblatt!$C$11*Datenblatt!N819^2+Datenblatt!$D$11*Datenblatt!N819+Datenblatt!$E$11,IF(Übersicht!$C819=14,Datenblatt!$B$12*Datenblatt!N819^3+Datenblatt!$C$12*Datenblatt!N819^2+Datenblatt!$D$12*Datenblatt!N819+Datenblatt!$E$12,IF(Übersicht!$C819=15,Datenblatt!$B$13*Datenblatt!N819^3+Datenblatt!$C$13*Datenblatt!N819^2+Datenblatt!$D$13*Datenblatt!N819+Datenblatt!$E$13,IF(Übersicht!$C819=16,Datenblatt!$B$14*Datenblatt!N819^3+Datenblatt!$C$14*Datenblatt!N819^2+Datenblatt!$D$14*Datenblatt!N819+Datenblatt!$E$14,IF(Übersicht!$C819=12,Datenblatt!$B$15*Datenblatt!N819^3+Datenblatt!$C$15*Datenblatt!N819^2+Datenblatt!$D$15*Datenblatt!N819+Datenblatt!$E$15,IF(Übersicht!$C819=11,Datenblatt!$B$16*Datenblatt!N819^3+Datenblatt!$C$16*Datenblatt!N819^2+Datenblatt!$D$16*Datenblatt!N819+Datenblatt!$E$16,0))))))))))))))))))</f>
        <v>#DIV/0!</v>
      </c>
      <c r="L819">
        <f>IF(AND($C819=13,G819&lt;Datenblatt!$V$3),0,IF(AND($C819=14,G819&lt;Datenblatt!$V$4),0,IF(AND($C819=15,G819&lt;Datenblatt!$V$5),0,IF(AND($C819=16,G819&lt;Datenblatt!$V$6),0,IF(AND($C819=12,G819&lt;Datenblatt!$V$7),0,IF(AND($C819=11,G819&lt;Datenblatt!$V$8),0,IF(AND($C819=13,G819&gt;Datenblatt!$U$3),100,IF(AND($C819=14,G819&gt;Datenblatt!$U$4),100,IF(AND($C819=15,G819&gt;Datenblatt!$U$5),100,IF(AND($C819=16,G819&gt;Datenblatt!$U$6),100,IF(AND($C819=12,G819&gt;Datenblatt!$U$7),100,IF(AND($C819=11,G819&gt;Datenblatt!$U$8),100,IF($C819=13,(Datenblatt!$B$19*Übersicht!G819^3)+(Datenblatt!$C$19*Übersicht!G819^2)+(Datenblatt!$D$19*Übersicht!G819)+Datenblatt!$E$19,IF($C819=14,(Datenblatt!$B$20*Übersicht!G819^3)+(Datenblatt!$C$20*Übersicht!G819^2)+(Datenblatt!$D$20*Übersicht!G819)+Datenblatt!$E$20,IF($C819=15,(Datenblatt!$B$21*Übersicht!G819^3)+(Datenblatt!$C$21*Übersicht!G819^2)+(Datenblatt!$D$21*Übersicht!G819)+Datenblatt!$E$21,IF($C819=16,(Datenblatt!$B$22*Übersicht!G819^3)+(Datenblatt!$C$22*Übersicht!G819^2)+(Datenblatt!$D$22*Übersicht!G819)+Datenblatt!$E$22,IF($C819=12,(Datenblatt!$B$23*Übersicht!G819^3)+(Datenblatt!$C$23*Übersicht!G819^2)+(Datenblatt!$D$23*Übersicht!G819)+Datenblatt!$E$23,IF($C819=11,(Datenblatt!$B$24*Übersicht!G819^3)+(Datenblatt!$C$24*Übersicht!G819^2)+(Datenblatt!$D$24*Übersicht!G819)+Datenblatt!$E$24,0))))))))))))))))))</f>
        <v>0</v>
      </c>
      <c r="M819">
        <f>IF(AND(H819="",C819=11),Datenblatt!$I$26,IF(AND(H819="",C819=12),Datenblatt!$I$26,IF(AND(H819="",C819=16),Datenblatt!$I$27,IF(AND(H819="",C819=15),Datenblatt!$I$26,IF(AND(H819="",C819=14),Datenblatt!$I$26,IF(AND(H819="",C819=13),Datenblatt!$I$26,IF(AND($C819=13,H819&gt;Datenblatt!$X$3),0,IF(AND($C819=14,H819&gt;Datenblatt!$X$4),0,IF(AND($C819=15,H819&gt;Datenblatt!$X$5),0,IF(AND($C819=16,H819&gt;Datenblatt!$X$6),0,IF(AND($C819=12,H819&gt;Datenblatt!$X$7),0,IF(AND($C819=11,H819&gt;Datenblatt!$X$8),0,IF(AND($C819=13,H819&lt;Datenblatt!$W$3),100,IF(AND($C819=14,H819&lt;Datenblatt!$W$4),100,IF(AND($C819=15,H819&lt;Datenblatt!$W$5),100,IF(AND($C819=16,H819&lt;Datenblatt!$W$6),100,IF(AND($C819=12,H819&lt;Datenblatt!$W$7),100,IF(AND($C819=11,H819&lt;Datenblatt!$W$8),100,IF($C819=13,(Datenblatt!$B$27*Übersicht!H819^3)+(Datenblatt!$C$27*Übersicht!H819^2)+(Datenblatt!$D$27*Übersicht!H819)+Datenblatt!$E$27,IF($C819=14,(Datenblatt!$B$28*Übersicht!H819^3)+(Datenblatt!$C$28*Übersicht!H819^2)+(Datenblatt!$D$28*Übersicht!H819)+Datenblatt!$E$28,IF($C819=15,(Datenblatt!$B$29*Übersicht!H819^3)+(Datenblatt!$C$29*Übersicht!H819^2)+(Datenblatt!$D$29*Übersicht!H819)+Datenblatt!$E$29,IF($C819=16,(Datenblatt!$B$30*Übersicht!H819^3)+(Datenblatt!$C$30*Übersicht!H819^2)+(Datenblatt!$D$30*Übersicht!H819)+Datenblatt!$E$30,IF($C819=12,(Datenblatt!$B$31*Übersicht!H819^3)+(Datenblatt!$C$31*Übersicht!H819^2)+(Datenblatt!$D$31*Übersicht!H819)+Datenblatt!$E$31,IF($C819=11,(Datenblatt!$B$32*Übersicht!H819^3)+(Datenblatt!$C$32*Übersicht!H819^2)+(Datenblatt!$D$32*Übersicht!H819)+Datenblatt!$E$32,0))))))))))))))))))))))))</f>
        <v>0</v>
      </c>
      <c r="N819">
        <f>IF(AND(H819="",C819=11),Datenblatt!$I$29,IF(AND(H819="",C819=12),Datenblatt!$I$29,IF(AND(H819="",C819=16),Datenblatt!$I$29,IF(AND(H819="",C819=15),Datenblatt!$I$29,IF(AND(H819="",C819=14),Datenblatt!$I$29,IF(AND(H819="",C819=13),Datenblatt!$I$29,IF(AND($C819=13,H819&gt;Datenblatt!$X$3),0,IF(AND($C819=14,H819&gt;Datenblatt!$X$4),0,IF(AND($C819=15,H819&gt;Datenblatt!$X$5),0,IF(AND($C819=16,H819&gt;Datenblatt!$X$6),0,IF(AND($C819=12,H819&gt;Datenblatt!$X$7),0,IF(AND($C819=11,H819&gt;Datenblatt!$X$8),0,IF(AND($C819=13,H819&lt;Datenblatt!$W$3),100,IF(AND($C819=14,H819&lt;Datenblatt!$W$4),100,IF(AND($C819=15,H819&lt;Datenblatt!$W$5),100,IF(AND($C819=16,H819&lt;Datenblatt!$W$6),100,IF(AND($C819=12,H819&lt;Datenblatt!$W$7),100,IF(AND($C819=11,H819&lt;Datenblatt!$W$8),100,IF($C819=13,(Datenblatt!$B$27*Übersicht!H819^3)+(Datenblatt!$C$27*Übersicht!H819^2)+(Datenblatt!$D$27*Übersicht!H819)+Datenblatt!$E$27,IF($C819=14,(Datenblatt!$B$28*Übersicht!H819^3)+(Datenblatt!$C$28*Übersicht!H819^2)+(Datenblatt!$D$28*Übersicht!H819)+Datenblatt!$E$28,IF($C819=15,(Datenblatt!$B$29*Übersicht!H819^3)+(Datenblatt!$C$29*Übersicht!H819^2)+(Datenblatt!$D$29*Übersicht!H819)+Datenblatt!$E$29,IF($C819=16,(Datenblatt!$B$30*Übersicht!H819^3)+(Datenblatt!$C$30*Übersicht!H819^2)+(Datenblatt!$D$30*Übersicht!H819)+Datenblatt!$E$30,IF($C819=12,(Datenblatt!$B$31*Übersicht!H819^3)+(Datenblatt!$C$31*Übersicht!H819^2)+(Datenblatt!$D$31*Übersicht!H819)+Datenblatt!$E$31,IF($C819=11,(Datenblatt!$B$32*Übersicht!H819^3)+(Datenblatt!$C$32*Übersicht!H819^2)+(Datenblatt!$D$32*Übersicht!H819)+Datenblatt!$E$32,0))))))))))))))))))))))))</f>
        <v>0</v>
      </c>
      <c r="O819" s="2" t="e">
        <f t="shared" si="48"/>
        <v>#DIV/0!</v>
      </c>
      <c r="P819" s="2" t="e">
        <f t="shared" si="49"/>
        <v>#DIV/0!</v>
      </c>
      <c r="R819" s="2"/>
      <c r="S819" s="2">
        <f>Datenblatt!$I$10</f>
        <v>62.816491055091916</v>
      </c>
      <c r="T819" s="2">
        <f>Datenblatt!$I$18</f>
        <v>62.379148900450787</v>
      </c>
      <c r="U819" s="2">
        <f>Datenblatt!$I$26</f>
        <v>55.885385458572635</v>
      </c>
      <c r="V819" s="2">
        <f>Datenblatt!$I$34</f>
        <v>60.727085155488531</v>
      </c>
      <c r="W819" s="7" t="e">
        <f t="shared" si="50"/>
        <v>#DIV/0!</v>
      </c>
      <c r="Y819" s="2">
        <f>Datenblatt!$I$5</f>
        <v>73.48733784597421</v>
      </c>
      <c r="Z819">
        <f>Datenblatt!$I$13</f>
        <v>79.926562848016317</v>
      </c>
      <c r="AA819">
        <f>Datenblatt!$I$21</f>
        <v>79.953620531215734</v>
      </c>
      <c r="AB819">
        <f>Datenblatt!$I$29</f>
        <v>70.851454876954847</v>
      </c>
      <c r="AC819">
        <f>Datenblatt!$I$37</f>
        <v>75.813025407742586</v>
      </c>
      <c r="AD819" s="7" t="e">
        <f t="shared" si="51"/>
        <v>#DIV/0!</v>
      </c>
    </row>
    <row r="820" spans="10:30" ht="19" x14ac:dyDescent="0.25">
      <c r="J820" s="3" t="e">
        <f>IF(AND($C820=13,Datenblatt!M820&lt;Datenblatt!$R$3),0,IF(AND($C820=14,Datenblatt!M820&lt;Datenblatt!$R$4),0,IF(AND($C820=15,Datenblatt!M820&lt;Datenblatt!$R$5),0,IF(AND($C820=16,Datenblatt!M820&lt;Datenblatt!$R$6),0,IF(AND($C820=12,Datenblatt!M820&lt;Datenblatt!$R$7),0,IF(AND($C820=11,Datenblatt!M820&lt;Datenblatt!$R$8),0,IF(AND($C820=13,Datenblatt!M820&gt;Datenblatt!$Q$3),100,IF(AND($C820=14,Datenblatt!M820&gt;Datenblatt!$Q$4),100,IF(AND($C820=15,Datenblatt!M820&gt;Datenblatt!$Q$5),100,IF(AND($C820=16,Datenblatt!M820&gt;Datenblatt!$Q$6),100,IF(AND($C820=12,Datenblatt!M820&gt;Datenblatt!$Q$7),100,IF(AND($C820=11,Datenblatt!M820&gt;Datenblatt!$Q$8),100,IF(Übersicht!$C820=13,Datenblatt!$B$3*Datenblatt!M820^3+Datenblatt!$C$3*Datenblatt!M820^2+Datenblatt!$D$3*Datenblatt!M820+Datenblatt!$E$3,IF(Übersicht!$C820=14,Datenblatt!$B$4*Datenblatt!M820^3+Datenblatt!$C$4*Datenblatt!M820^2+Datenblatt!$D$4*Datenblatt!M820+Datenblatt!$E$4,IF(Übersicht!$C820=15,Datenblatt!$B$5*Datenblatt!M820^3+Datenblatt!$C$5*Datenblatt!M820^2+Datenblatt!$D$5*Datenblatt!M820+Datenblatt!$E$5,IF(Übersicht!$C820=16,Datenblatt!$B$6*Datenblatt!M820^3+Datenblatt!$C$6*Datenblatt!M820^2+Datenblatt!$D$6*Datenblatt!M820+Datenblatt!$E$6,IF(Übersicht!$C820=12,Datenblatt!$B$7*Datenblatt!M820^3+Datenblatt!$C$7*Datenblatt!M820^2+Datenblatt!$D$7*Datenblatt!M820+Datenblatt!$E$7,IF(Übersicht!$C820=11,Datenblatt!$B$8*Datenblatt!M820^3+Datenblatt!$C$8*Datenblatt!M820^2+Datenblatt!$D$8*Datenblatt!M820+Datenblatt!$E$8,0))))))))))))))))))</f>
        <v>#DIV/0!</v>
      </c>
      <c r="K820" t="e">
        <f>IF(AND(Übersicht!$C820=13,Datenblatt!N820&lt;Datenblatt!$T$3),0,IF(AND(Übersicht!$C820=14,Datenblatt!N820&lt;Datenblatt!$T$4),0,IF(AND(Übersicht!$C820=15,Datenblatt!N820&lt;Datenblatt!$T$5),0,IF(AND(Übersicht!$C820=16,Datenblatt!N820&lt;Datenblatt!$T$6),0,IF(AND(Übersicht!$C820=12,Datenblatt!N820&lt;Datenblatt!$T$7),0,IF(AND(Übersicht!$C820=11,Datenblatt!N820&lt;Datenblatt!$T$8),0,IF(AND($C820=13,Datenblatt!N820&gt;Datenblatt!$S$3),100,IF(AND($C820=14,Datenblatt!N820&gt;Datenblatt!$S$4),100,IF(AND($C820=15,Datenblatt!N820&gt;Datenblatt!$S$5),100,IF(AND($C820=16,Datenblatt!N820&gt;Datenblatt!$S$6),100,IF(AND($C820=12,Datenblatt!N820&gt;Datenblatt!$S$7),100,IF(AND($C820=11,Datenblatt!N820&gt;Datenblatt!$S$8),100,IF(Übersicht!$C820=13,Datenblatt!$B$11*Datenblatt!N820^3+Datenblatt!$C$11*Datenblatt!N820^2+Datenblatt!$D$11*Datenblatt!N820+Datenblatt!$E$11,IF(Übersicht!$C820=14,Datenblatt!$B$12*Datenblatt!N820^3+Datenblatt!$C$12*Datenblatt!N820^2+Datenblatt!$D$12*Datenblatt!N820+Datenblatt!$E$12,IF(Übersicht!$C820=15,Datenblatt!$B$13*Datenblatt!N820^3+Datenblatt!$C$13*Datenblatt!N820^2+Datenblatt!$D$13*Datenblatt!N820+Datenblatt!$E$13,IF(Übersicht!$C820=16,Datenblatt!$B$14*Datenblatt!N820^3+Datenblatt!$C$14*Datenblatt!N820^2+Datenblatt!$D$14*Datenblatt!N820+Datenblatt!$E$14,IF(Übersicht!$C820=12,Datenblatt!$B$15*Datenblatt!N820^3+Datenblatt!$C$15*Datenblatt!N820^2+Datenblatt!$D$15*Datenblatt!N820+Datenblatt!$E$15,IF(Übersicht!$C820=11,Datenblatt!$B$16*Datenblatt!N820^3+Datenblatt!$C$16*Datenblatt!N820^2+Datenblatt!$D$16*Datenblatt!N820+Datenblatt!$E$16,0))))))))))))))))))</f>
        <v>#DIV/0!</v>
      </c>
      <c r="L820">
        <f>IF(AND($C820=13,G820&lt;Datenblatt!$V$3),0,IF(AND($C820=14,G820&lt;Datenblatt!$V$4),0,IF(AND($C820=15,G820&lt;Datenblatt!$V$5),0,IF(AND($C820=16,G820&lt;Datenblatt!$V$6),0,IF(AND($C820=12,G820&lt;Datenblatt!$V$7),0,IF(AND($C820=11,G820&lt;Datenblatt!$V$8),0,IF(AND($C820=13,G820&gt;Datenblatt!$U$3),100,IF(AND($C820=14,G820&gt;Datenblatt!$U$4),100,IF(AND($C820=15,G820&gt;Datenblatt!$U$5),100,IF(AND($C820=16,G820&gt;Datenblatt!$U$6),100,IF(AND($C820=12,G820&gt;Datenblatt!$U$7),100,IF(AND($C820=11,G820&gt;Datenblatt!$U$8),100,IF($C820=13,(Datenblatt!$B$19*Übersicht!G820^3)+(Datenblatt!$C$19*Übersicht!G820^2)+(Datenblatt!$D$19*Übersicht!G820)+Datenblatt!$E$19,IF($C820=14,(Datenblatt!$B$20*Übersicht!G820^3)+(Datenblatt!$C$20*Übersicht!G820^2)+(Datenblatt!$D$20*Übersicht!G820)+Datenblatt!$E$20,IF($C820=15,(Datenblatt!$B$21*Übersicht!G820^3)+(Datenblatt!$C$21*Übersicht!G820^2)+(Datenblatt!$D$21*Übersicht!G820)+Datenblatt!$E$21,IF($C820=16,(Datenblatt!$B$22*Übersicht!G820^3)+(Datenblatt!$C$22*Übersicht!G820^2)+(Datenblatt!$D$22*Übersicht!G820)+Datenblatt!$E$22,IF($C820=12,(Datenblatt!$B$23*Übersicht!G820^3)+(Datenblatt!$C$23*Übersicht!G820^2)+(Datenblatt!$D$23*Übersicht!G820)+Datenblatt!$E$23,IF($C820=11,(Datenblatt!$B$24*Übersicht!G820^3)+(Datenblatt!$C$24*Übersicht!G820^2)+(Datenblatt!$D$24*Übersicht!G820)+Datenblatt!$E$24,0))))))))))))))))))</f>
        <v>0</v>
      </c>
      <c r="M820">
        <f>IF(AND(H820="",C820=11),Datenblatt!$I$26,IF(AND(H820="",C820=12),Datenblatt!$I$26,IF(AND(H820="",C820=16),Datenblatt!$I$27,IF(AND(H820="",C820=15),Datenblatt!$I$26,IF(AND(H820="",C820=14),Datenblatt!$I$26,IF(AND(H820="",C820=13),Datenblatt!$I$26,IF(AND($C820=13,H820&gt;Datenblatt!$X$3),0,IF(AND($C820=14,H820&gt;Datenblatt!$X$4),0,IF(AND($C820=15,H820&gt;Datenblatt!$X$5),0,IF(AND($C820=16,H820&gt;Datenblatt!$X$6),0,IF(AND($C820=12,H820&gt;Datenblatt!$X$7),0,IF(AND($C820=11,H820&gt;Datenblatt!$X$8),0,IF(AND($C820=13,H820&lt;Datenblatt!$W$3),100,IF(AND($C820=14,H820&lt;Datenblatt!$W$4),100,IF(AND($C820=15,H820&lt;Datenblatt!$W$5),100,IF(AND($C820=16,H820&lt;Datenblatt!$W$6),100,IF(AND($C820=12,H820&lt;Datenblatt!$W$7),100,IF(AND($C820=11,H820&lt;Datenblatt!$W$8),100,IF($C820=13,(Datenblatt!$B$27*Übersicht!H820^3)+(Datenblatt!$C$27*Übersicht!H820^2)+(Datenblatt!$D$27*Übersicht!H820)+Datenblatt!$E$27,IF($C820=14,(Datenblatt!$B$28*Übersicht!H820^3)+(Datenblatt!$C$28*Übersicht!H820^2)+(Datenblatt!$D$28*Übersicht!H820)+Datenblatt!$E$28,IF($C820=15,(Datenblatt!$B$29*Übersicht!H820^3)+(Datenblatt!$C$29*Übersicht!H820^2)+(Datenblatt!$D$29*Übersicht!H820)+Datenblatt!$E$29,IF($C820=16,(Datenblatt!$B$30*Übersicht!H820^3)+(Datenblatt!$C$30*Übersicht!H820^2)+(Datenblatt!$D$30*Übersicht!H820)+Datenblatt!$E$30,IF($C820=12,(Datenblatt!$B$31*Übersicht!H820^3)+(Datenblatt!$C$31*Übersicht!H820^2)+(Datenblatt!$D$31*Übersicht!H820)+Datenblatt!$E$31,IF($C820=11,(Datenblatt!$B$32*Übersicht!H820^3)+(Datenblatt!$C$32*Übersicht!H820^2)+(Datenblatt!$D$32*Übersicht!H820)+Datenblatt!$E$32,0))))))))))))))))))))))))</f>
        <v>0</v>
      </c>
      <c r="N820">
        <f>IF(AND(H820="",C820=11),Datenblatt!$I$29,IF(AND(H820="",C820=12),Datenblatt!$I$29,IF(AND(H820="",C820=16),Datenblatt!$I$29,IF(AND(H820="",C820=15),Datenblatt!$I$29,IF(AND(H820="",C820=14),Datenblatt!$I$29,IF(AND(H820="",C820=13),Datenblatt!$I$29,IF(AND($C820=13,H820&gt;Datenblatt!$X$3),0,IF(AND($C820=14,H820&gt;Datenblatt!$X$4),0,IF(AND($C820=15,H820&gt;Datenblatt!$X$5),0,IF(AND($C820=16,H820&gt;Datenblatt!$X$6),0,IF(AND($C820=12,H820&gt;Datenblatt!$X$7),0,IF(AND($C820=11,H820&gt;Datenblatt!$X$8),0,IF(AND($C820=13,H820&lt;Datenblatt!$W$3),100,IF(AND($C820=14,H820&lt;Datenblatt!$W$4),100,IF(AND($C820=15,H820&lt;Datenblatt!$W$5),100,IF(AND($C820=16,H820&lt;Datenblatt!$W$6),100,IF(AND($C820=12,H820&lt;Datenblatt!$W$7),100,IF(AND($C820=11,H820&lt;Datenblatt!$W$8),100,IF($C820=13,(Datenblatt!$B$27*Übersicht!H820^3)+(Datenblatt!$C$27*Übersicht!H820^2)+(Datenblatt!$D$27*Übersicht!H820)+Datenblatt!$E$27,IF($C820=14,(Datenblatt!$B$28*Übersicht!H820^3)+(Datenblatt!$C$28*Übersicht!H820^2)+(Datenblatt!$D$28*Übersicht!H820)+Datenblatt!$E$28,IF($C820=15,(Datenblatt!$B$29*Übersicht!H820^3)+(Datenblatt!$C$29*Übersicht!H820^2)+(Datenblatt!$D$29*Übersicht!H820)+Datenblatt!$E$29,IF($C820=16,(Datenblatt!$B$30*Übersicht!H820^3)+(Datenblatt!$C$30*Übersicht!H820^2)+(Datenblatt!$D$30*Übersicht!H820)+Datenblatt!$E$30,IF($C820=12,(Datenblatt!$B$31*Übersicht!H820^3)+(Datenblatt!$C$31*Übersicht!H820^2)+(Datenblatt!$D$31*Übersicht!H820)+Datenblatt!$E$31,IF($C820=11,(Datenblatt!$B$32*Übersicht!H820^3)+(Datenblatt!$C$32*Übersicht!H820^2)+(Datenblatt!$D$32*Übersicht!H820)+Datenblatt!$E$32,0))))))))))))))))))))))))</f>
        <v>0</v>
      </c>
      <c r="O820" s="2" t="e">
        <f t="shared" si="48"/>
        <v>#DIV/0!</v>
      </c>
      <c r="P820" s="2" t="e">
        <f t="shared" si="49"/>
        <v>#DIV/0!</v>
      </c>
      <c r="R820" s="2"/>
      <c r="S820" s="2">
        <f>Datenblatt!$I$10</f>
        <v>62.816491055091916</v>
      </c>
      <c r="T820" s="2">
        <f>Datenblatt!$I$18</f>
        <v>62.379148900450787</v>
      </c>
      <c r="U820" s="2">
        <f>Datenblatt!$I$26</f>
        <v>55.885385458572635</v>
      </c>
      <c r="V820" s="2">
        <f>Datenblatt!$I$34</f>
        <v>60.727085155488531</v>
      </c>
      <c r="W820" s="7" t="e">
        <f t="shared" si="50"/>
        <v>#DIV/0!</v>
      </c>
      <c r="Y820" s="2">
        <f>Datenblatt!$I$5</f>
        <v>73.48733784597421</v>
      </c>
      <c r="Z820">
        <f>Datenblatt!$I$13</f>
        <v>79.926562848016317</v>
      </c>
      <c r="AA820">
        <f>Datenblatt!$I$21</f>
        <v>79.953620531215734</v>
      </c>
      <c r="AB820">
        <f>Datenblatt!$I$29</f>
        <v>70.851454876954847</v>
      </c>
      <c r="AC820">
        <f>Datenblatt!$I$37</f>
        <v>75.813025407742586</v>
      </c>
      <c r="AD820" s="7" t="e">
        <f t="shared" si="51"/>
        <v>#DIV/0!</v>
      </c>
    </row>
    <row r="821" spans="10:30" ht="19" x14ac:dyDescent="0.25">
      <c r="J821" s="3" t="e">
        <f>IF(AND($C821=13,Datenblatt!M821&lt;Datenblatt!$R$3),0,IF(AND($C821=14,Datenblatt!M821&lt;Datenblatt!$R$4),0,IF(AND($C821=15,Datenblatt!M821&lt;Datenblatt!$R$5),0,IF(AND($C821=16,Datenblatt!M821&lt;Datenblatt!$R$6),0,IF(AND($C821=12,Datenblatt!M821&lt;Datenblatt!$R$7),0,IF(AND($C821=11,Datenblatt!M821&lt;Datenblatt!$R$8),0,IF(AND($C821=13,Datenblatt!M821&gt;Datenblatt!$Q$3),100,IF(AND($C821=14,Datenblatt!M821&gt;Datenblatt!$Q$4),100,IF(AND($C821=15,Datenblatt!M821&gt;Datenblatt!$Q$5),100,IF(AND($C821=16,Datenblatt!M821&gt;Datenblatt!$Q$6),100,IF(AND($C821=12,Datenblatt!M821&gt;Datenblatt!$Q$7),100,IF(AND($C821=11,Datenblatt!M821&gt;Datenblatt!$Q$8),100,IF(Übersicht!$C821=13,Datenblatt!$B$3*Datenblatt!M821^3+Datenblatt!$C$3*Datenblatt!M821^2+Datenblatt!$D$3*Datenblatt!M821+Datenblatt!$E$3,IF(Übersicht!$C821=14,Datenblatt!$B$4*Datenblatt!M821^3+Datenblatt!$C$4*Datenblatt!M821^2+Datenblatt!$D$4*Datenblatt!M821+Datenblatt!$E$4,IF(Übersicht!$C821=15,Datenblatt!$B$5*Datenblatt!M821^3+Datenblatt!$C$5*Datenblatt!M821^2+Datenblatt!$D$5*Datenblatt!M821+Datenblatt!$E$5,IF(Übersicht!$C821=16,Datenblatt!$B$6*Datenblatt!M821^3+Datenblatt!$C$6*Datenblatt!M821^2+Datenblatt!$D$6*Datenblatt!M821+Datenblatt!$E$6,IF(Übersicht!$C821=12,Datenblatt!$B$7*Datenblatt!M821^3+Datenblatt!$C$7*Datenblatt!M821^2+Datenblatt!$D$7*Datenblatt!M821+Datenblatt!$E$7,IF(Übersicht!$C821=11,Datenblatt!$B$8*Datenblatt!M821^3+Datenblatt!$C$8*Datenblatt!M821^2+Datenblatt!$D$8*Datenblatt!M821+Datenblatt!$E$8,0))))))))))))))))))</f>
        <v>#DIV/0!</v>
      </c>
      <c r="K821" t="e">
        <f>IF(AND(Übersicht!$C821=13,Datenblatt!N821&lt;Datenblatt!$T$3),0,IF(AND(Übersicht!$C821=14,Datenblatt!N821&lt;Datenblatt!$T$4),0,IF(AND(Übersicht!$C821=15,Datenblatt!N821&lt;Datenblatt!$T$5),0,IF(AND(Übersicht!$C821=16,Datenblatt!N821&lt;Datenblatt!$T$6),0,IF(AND(Übersicht!$C821=12,Datenblatt!N821&lt;Datenblatt!$T$7),0,IF(AND(Übersicht!$C821=11,Datenblatt!N821&lt;Datenblatt!$T$8),0,IF(AND($C821=13,Datenblatt!N821&gt;Datenblatt!$S$3),100,IF(AND($C821=14,Datenblatt!N821&gt;Datenblatt!$S$4),100,IF(AND($C821=15,Datenblatt!N821&gt;Datenblatt!$S$5),100,IF(AND($C821=16,Datenblatt!N821&gt;Datenblatt!$S$6),100,IF(AND($C821=12,Datenblatt!N821&gt;Datenblatt!$S$7),100,IF(AND($C821=11,Datenblatt!N821&gt;Datenblatt!$S$8),100,IF(Übersicht!$C821=13,Datenblatt!$B$11*Datenblatt!N821^3+Datenblatt!$C$11*Datenblatt!N821^2+Datenblatt!$D$11*Datenblatt!N821+Datenblatt!$E$11,IF(Übersicht!$C821=14,Datenblatt!$B$12*Datenblatt!N821^3+Datenblatt!$C$12*Datenblatt!N821^2+Datenblatt!$D$12*Datenblatt!N821+Datenblatt!$E$12,IF(Übersicht!$C821=15,Datenblatt!$B$13*Datenblatt!N821^3+Datenblatt!$C$13*Datenblatt!N821^2+Datenblatt!$D$13*Datenblatt!N821+Datenblatt!$E$13,IF(Übersicht!$C821=16,Datenblatt!$B$14*Datenblatt!N821^3+Datenblatt!$C$14*Datenblatt!N821^2+Datenblatt!$D$14*Datenblatt!N821+Datenblatt!$E$14,IF(Übersicht!$C821=12,Datenblatt!$B$15*Datenblatt!N821^3+Datenblatt!$C$15*Datenblatt!N821^2+Datenblatt!$D$15*Datenblatt!N821+Datenblatt!$E$15,IF(Übersicht!$C821=11,Datenblatt!$B$16*Datenblatt!N821^3+Datenblatt!$C$16*Datenblatt!N821^2+Datenblatt!$D$16*Datenblatt!N821+Datenblatt!$E$16,0))))))))))))))))))</f>
        <v>#DIV/0!</v>
      </c>
      <c r="L821">
        <f>IF(AND($C821=13,G821&lt;Datenblatt!$V$3),0,IF(AND($C821=14,G821&lt;Datenblatt!$V$4),0,IF(AND($C821=15,G821&lt;Datenblatt!$V$5),0,IF(AND($C821=16,G821&lt;Datenblatt!$V$6),0,IF(AND($C821=12,G821&lt;Datenblatt!$V$7),0,IF(AND($C821=11,G821&lt;Datenblatt!$V$8),0,IF(AND($C821=13,G821&gt;Datenblatt!$U$3),100,IF(AND($C821=14,G821&gt;Datenblatt!$U$4),100,IF(AND($C821=15,G821&gt;Datenblatt!$U$5),100,IF(AND($C821=16,G821&gt;Datenblatt!$U$6),100,IF(AND($C821=12,G821&gt;Datenblatt!$U$7),100,IF(AND($C821=11,G821&gt;Datenblatt!$U$8),100,IF($C821=13,(Datenblatt!$B$19*Übersicht!G821^3)+(Datenblatt!$C$19*Übersicht!G821^2)+(Datenblatt!$D$19*Übersicht!G821)+Datenblatt!$E$19,IF($C821=14,(Datenblatt!$B$20*Übersicht!G821^3)+(Datenblatt!$C$20*Übersicht!G821^2)+(Datenblatt!$D$20*Übersicht!G821)+Datenblatt!$E$20,IF($C821=15,(Datenblatt!$B$21*Übersicht!G821^3)+(Datenblatt!$C$21*Übersicht!G821^2)+(Datenblatt!$D$21*Übersicht!G821)+Datenblatt!$E$21,IF($C821=16,(Datenblatt!$B$22*Übersicht!G821^3)+(Datenblatt!$C$22*Übersicht!G821^2)+(Datenblatt!$D$22*Übersicht!G821)+Datenblatt!$E$22,IF($C821=12,(Datenblatt!$B$23*Übersicht!G821^3)+(Datenblatt!$C$23*Übersicht!G821^2)+(Datenblatt!$D$23*Übersicht!G821)+Datenblatt!$E$23,IF($C821=11,(Datenblatt!$B$24*Übersicht!G821^3)+(Datenblatt!$C$24*Übersicht!G821^2)+(Datenblatt!$D$24*Übersicht!G821)+Datenblatt!$E$24,0))))))))))))))))))</f>
        <v>0</v>
      </c>
      <c r="M821">
        <f>IF(AND(H821="",C821=11),Datenblatt!$I$26,IF(AND(H821="",C821=12),Datenblatt!$I$26,IF(AND(H821="",C821=16),Datenblatt!$I$27,IF(AND(H821="",C821=15),Datenblatt!$I$26,IF(AND(H821="",C821=14),Datenblatt!$I$26,IF(AND(H821="",C821=13),Datenblatt!$I$26,IF(AND($C821=13,H821&gt;Datenblatt!$X$3),0,IF(AND($C821=14,H821&gt;Datenblatt!$X$4),0,IF(AND($C821=15,H821&gt;Datenblatt!$X$5),0,IF(AND($C821=16,H821&gt;Datenblatt!$X$6),0,IF(AND($C821=12,H821&gt;Datenblatt!$X$7),0,IF(AND($C821=11,H821&gt;Datenblatt!$X$8),0,IF(AND($C821=13,H821&lt;Datenblatt!$W$3),100,IF(AND($C821=14,H821&lt;Datenblatt!$W$4),100,IF(AND($C821=15,H821&lt;Datenblatt!$W$5),100,IF(AND($C821=16,H821&lt;Datenblatt!$W$6),100,IF(AND($C821=12,H821&lt;Datenblatt!$W$7),100,IF(AND($C821=11,H821&lt;Datenblatt!$W$8),100,IF($C821=13,(Datenblatt!$B$27*Übersicht!H821^3)+(Datenblatt!$C$27*Übersicht!H821^2)+(Datenblatt!$D$27*Übersicht!H821)+Datenblatt!$E$27,IF($C821=14,(Datenblatt!$B$28*Übersicht!H821^3)+(Datenblatt!$C$28*Übersicht!H821^2)+(Datenblatt!$D$28*Übersicht!H821)+Datenblatt!$E$28,IF($C821=15,(Datenblatt!$B$29*Übersicht!H821^3)+(Datenblatt!$C$29*Übersicht!H821^2)+(Datenblatt!$D$29*Übersicht!H821)+Datenblatt!$E$29,IF($C821=16,(Datenblatt!$B$30*Übersicht!H821^3)+(Datenblatt!$C$30*Übersicht!H821^2)+(Datenblatt!$D$30*Übersicht!H821)+Datenblatt!$E$30,IF($C821=12,(Datenblatt!$B$31*Übersicht!H821^3)+(Datenblatt!$C$31*Übersicht!H821^2)+(Datenblatt!$D$31*Übersicht!H821)+Datenblatt!$E$31,IF($C821=11,(Datenblatt!$B$32*Übersicht!H821^3)+(Datenblatt!$C$32*Übersicht!H821^2)+(Datenblatt!$D$32*Übersicht!H821)+Datenblatt!$E$32,0))))))))))))))))))))))))</f>
        <v>0</v>
      </c>
      <c r="N821">
        <f>IF(AND(H821="",C821=11),Datenblatt!$I$29,IF(AND(H821="",C821=12),Datenblatt!$I$29,IF(AND(H821="",C821=16),Datenblatt!$I$29,IF(AND(H821="",C821=15),Datenblatt!$I$29,IF(AND(H821="",C821=14),Datenblatt!$I$29,IF(AND(H821="",C821=13),Datenblatt!$I$29,IF(AND($C821=13,H821&gt;Datenblatt!$X$3),0,IF(AND($C821=14,H821&gt;Datenblatt!$X$4),0,IF(AND($C821=15,H821&gt;Datenblatt!$X$5),0,IF(AND($C821=16,H821&gt;Datenblatt!$X$6),0,IF(AND($C821=12,H821&gt;Datenblatt!$X$7),0,IF(AND($C821=11,H821&gt;Datenblatt!$X$8),0,IF(AND($C821=13,H821&lt;Datenblatt!$W$3),100,IF(AND($C821=14,H821&lt;Datenblatt!$W$4),100,IF(AND($C821=15,H821&lt;Datenblatt!$W$5),100,IF(AND($C821=16,H821&lt;Datenblatt!$W$6),100,IF(AND($C821=12,H821&lt;Datenblatt!$W$7),100,IF(AND($C821=11,H821&lt;Datenblatt!$W$8),100,IF($C821=13,(Datenblatt!$B$27*Übersicht!H821^3)+(Datenblatt!$C$27*Übersicht!H821^2)+(Datenblatt!$D$27*Übersicht!H821)+Datenblatt!$E$27,IF($C821=14,(Datenblatt!$B$28*Übersicht!H821^3)+(Datenblatt!$C$28*Übersicht!H821^2)+(Datenblatt!$D$28*Übersicht!H821)+Datenblatt!$E$28,IF($C821=15,(Datenblatt!$B$29*Übersicht!H821^3)+(Datenblatt!$C$29*Übersicht!H821^2)+(Datenblatt!$D$29*Übersicht!H821)+Datenblatt!$E$29,IF($C821=16,(Datenblatt!$B$30*Übersicht!H821^3)+(Datenblatt!$C$30*Übersicht!H821^2)+(Datenblatt!$D$30*Übersicht!H821)+Datenblatt!$E$30,IF($C821=12,(Datenblatt!$B$31*Übersicht!H821^3)+(Datenblatt!$C$31*Übersicht!H821^2)+(Datenblatt!$D$31*Übersicht!H821)+Datenblatt!$E$31,IF($C821=11,(Datenblatt!$B$32*Übersicht!H821^3)+(Datenblatt!$C$32*Übersicht!H821^2)+(Datenblatt!$D$32*Übersicht!H821)+Datenblatt!$E$32,0))))))))))))))))))))))))</f>
        <v>0</v>
      </c>
      <c r="O821" s="2" t="e">
        <f t="shared" si="48"/>
        <v>#DIV/0!</v>
      </c>
      <c r="P821" s="2" t="e">
        <f t="shared" si="49"/>
        <v>#DIV/0!</v>
      </c>
      <c r="R821" s="2"/>
      <c r="S821" s="2">
        <f>Datenblatt!$I$10</f>
        <v>62.816491055091916</v>
      </c>
      <c r="T821" s="2">
        <f>Datenblatt!$I$18</f>
        <v>62.379148900450787</v>
      </c>
      <c r="U821" s="2">
        <f>Datenblatt!$I$26</f>
        <v>55.885385458572635</v>
      </c>
      <c r="V821" s="2">
        <f>Datenblatt!$I$34</f>
        <v>60.727085155488531</v>
      </c>
      <c r="W821" s="7" t="e">
        <f t="shared" si="50"/>
        <v>#DIV/0!</v>
      </c>
      <c r="Y821" s="2">
        <f>Datenblatt!$I$5</f>
        <v>73.48733784597421</v>
      </c>
      <c r="Z821">
        <f>Datenblatt!$I$13</f>
        <v>79.926562848016317</v>
      </c>
      <c r="AA821">
        <f>Datenblatt!$I$21</f>
        <v>79.953620531215734</v>
      </c>
      <c r="AB821">
        <f>Datenblatt!$I$29</f>
        <v>70.851454876954847</v>
      </c>
      <c r="AC821">
        <f>Datenblatt!$I$37</f>
        <v>75.813025407742586</v>
      </c>
      <c r="AD821" s="7" t="e">
        <f t="shared" si="51"/>
        <v>#DIV/0!</v>
      </c>
    </row>
    <row r="822" spans="10:30" ht="19" x14ac:dyDescent="0.25">
      <c r="J822" s="3" t="e">
        <f>IF(AND($C822=13,Datenblatt!M822&lt;Datenblatt!$R$3),0,IF(AND($C822=14,Datenblatt!M822&lt;Datenblatt!$R$4),0,IF(AND($C822=15,Datenblatt!M822&lt;Datenblatt!$R$5),0,IF(AND($C822=16,Datenblatt!M822&lt;Datenblatt!$R$6),0,IF(AND($C822=12,Datenblatt!M822&lt;Datenblatt!$R$7),0,IF(AND($C822=11,Datenblatt!M822&lt;Datenblatt!$R$8),0,IF(AND($C822=13,Datenblatt!M822&gt;Datenblatt!$Q$3),100,IF(AND($C822=14,Datenblatt!M822&gt;Datenblatt!$Q$4),100,IF(AND($C822=15,Datenblatt!M822&gt;Datenblatt!$Q$5),100,IF(AND($C822=16,Datenblatt!M822&gt;Datenblatt!$Q$6),100,IF(AND($C822=12,Datenblatt!M822&gt;Datenblatt!$Q$7),100,IF(AND($C822=11,Datenblatt!M822&gt;Datenblatt!$Q$8),100,IF(Übersicht!$C822=13,Datenblatt!$B$3*Datenblatt!M822^3+Datenblatt!$C$3*Datenblatt!M822^2+Datenblatt!$D$3*Datenblatt!M822+Datenblatt!$E$3,IF(Übersicht!$C822=14,Datenblatt!$B$4*Datenblatt!M822^3+Datenblatt!$C$4*Datenblatt!M822^2+Datenblatt!$D$4*Datenblatt!M822+Datenblatt!$E$4,IF(Übersicht!$C822=15,Datenblatt!$B$5*Datenblatt!M822^3+Datenblatt!$C$5*Datenblatt!M822^2+Datenblatt!$D$5*Datenblatt!M822+Datenblatt!$E$5,IF(Übersicht!$C822=16,Datenblatt!$B$6*Datenblatt!M822^3+Datenblatt!$C$6*Datenblatt!M822^2+Datenblatt!$D$6*Datenblatt!M822+Datenblatt!$E$6,IF(Übersicht!$C822=12,Datenblatt!$B$7*Datenblatt!M822^3+Datenblatt!$C$7*Datenblatt!M822^2+Datenblatt!$D$7*Datenblatt!M822+Datenblatt!$E$7,IF(Übersicht!$C822=11,Datenblatt!$B$8*Datenblatt!M822^3+Datenblatt!$C$8*Datenblatt!M822^2+Datenblatt!$D$8*Datenblatt!M822+Datenblatt!$E$8,0))))))))))))))))))</f>
        <v>#DIV/0!</v>
      </c>
      <c r="K822" t="e">
        <f>IF(AND(Übersicht!$C822=13,Datenblatt!N822&lt;Datenblatt!$T$3),0,IF(AND(Übersicht!$C822=14,Datenblatt!N822&lt;Datenblatt!$T$4),0,IF(AND(Übersicht!$C822=15,Datenblatt!N822&lt;Datenblatt!$T$5),0,IF(AND(Übersicht!$C822=16,Datenblatt!N822&lt;Datenblatt!$T$6),0,IF(AND(Übersicht!$C822=12,Datenblatt!N822&lt;Datenblatt!$T$7),0,IF(AND(Übersicht!$C822=11,Datenblatt!N822&lt;Datenblatt!$T$8),0,IF(AND($C822=13,Datenblatt!N822&gt;Datenblatt!$S$3),100,IF(AND($C822=14,Datenblatt!N822&gt;Datenblatt!$S$4),100,IF(AND($C822=15,Datenblatt!N822&gt;Datenblatt!$S$5),100,IF(AND($C822=16,Datenblatt!N822&gt;Datenblatt!$S$6),100,IF(AND($C822=12,Datenblatt!N822&gt;Datenblatt!$S$7),100,IF(AND($C822=11,Datenblatt!N822&gt;Datenblatt!$S$8),100,IF(Übersicht!$C822=13,Datenblatt!$B$11*Datenblatt!N822^3+Datenblatt!$C$11*Datenblatt!N822^2+Datenblatt!$D$11*Datenblatt!N822+Datenblatt!$E$11,IF(Übersicht!$C822=14,Datenblatt!$B$12*Datenblatt!N822^3+Datenblatt!$C$12*Datenblatt!N822^2+Datenblatt!$D$12*Datenblatt!N822+Datenblatt!$E$12,IF(Übersicht!$C822=15,Datenblatt!$B$13*Datenblatt!N822^3+Datenblatt!$C$13*Datenblatt!N822^2+Datenblatt!$D$13*Datenblatt!N822+Datenblatt!$E$13,IF(Übersicht!$C822=16,Datenblatt!$B$14*Datenblatt!N822^3+Datenblatt!$C$14*Datenblatt!N822^2+Datenblatt!$D$14*Datenblatt!N822+Datenblatt!$E$14,IF(Übersicht!$C822=12,Datenblatt!$B$15*Datenblatt!N822^3+Datenblatt!$C$15*Datenblatt!N822^2+Datenblatt!$D$15*Datenblatt!N822+Datenblatt!$E$15,IF(Übersicht!$C822=11,Datenblatt!$B$16*Datenblatt!N822^3+Datenblatt!$C$16*Datenblatt!N822^2+Datenblatt!$D$16*Datenblatt!N822+Datenblatt!$E$16,0))))))))))))))))))</f>
        <v>#DIV/0!</v>
      </c>
      <c r="L822">
        <f>IF(AND($C822=13,G822&lt;Datenblatt!$V$3),0,IF(AND($C822=14,G822&lt;Datenblatt!$V$4),0,IF(AND($C822=15,G822&lt;Datenblatt!$V$5),0,IF(AND($C822=16,G822&lt;Datenblatt!$V$6),0,IF(AND($C822=12,G822&lt;Datenblatt!$V$7),0,IF(AND($C822=11,G822&lt;Datenblatt!$V$8),0,IF(AND($C822=13,G822&gt;Datenblatt!$U$3),100,IF(AND($C822=14,G822&gt;Datenblatt!$U$4),100,IF(AND($C822=15,G822&gt;Datenblatt!$U$5),100,IF(AND($C822=16,G822&gt;Datenblatt!$U$6),100,IF(AND($C822=12,G822&gt;Datenblatt!$U$7),100,IF(AND($C822=11,G822&gt;Datenblatt!$U$8),100,IF($C822=13,(Datenblatt!$B$19*Übersicht!G822^3)+(Datenblatt!$C$19*Übersicht!G822^2)+(Datenblatt!$D$19*Übersicht!G822)+Datenblatt!$E$19,IF($C822=14,(Datenblatt!$B$20*Übersicht!G822^3)+(Datenblatt!$C$20*Übersicht!G822^2)+(Datenblatt!$D$20*Übersicht!G822)+Datenblatt!$E$20,IF($C822=15,(Datenblatt!$B$21*Übersicht!G822^3)+(Datenblatt!$C$21*Übersicht!G822^2)+(Datenblatt!$D$21*Übersicht!G822)+Datenblatt!$E$21,IF($C822=16,(Datenblatt!$B$22*Übersicht!G822^3)+(Datenblatt!$C$22*Übersicht!G822^2)+(Datenblatt!$D$22*Übersicht!G822)+Datenblatt!$E$22,IF($C822=12,(Datenblatt!$B$23*Übersicht!G822^3)+(Datenblatt!$C$23*Übersicht!G822^2)+(Datenblatt!$D$23*Übersicht!G822)+Datenblatt!$E$23,IF($C822=11,(Datenblatt!$B$24*Übersicht!G822^3)+(Datenblatt!$C$24*Übersicht!G822^2)+(Datenblatt!$D$24*Übersicht!G822)+Datenblatt!$E$24,0))))))))))))))))))</f>
        <v>0</v>
      </c>
      <c r="M822">
        <f>IF(AND(H822="",C822=11),Datenblatt!$I$26,IF(AND(H822="",C822=12),Datenblatt!$I$26,IF(AND(H822="",C822=16),Datenblatt!$I$27,IF(AND(H822="",C822=15),Datenblatt!$I$26,IF(AND(H822="",C822=14),Datenblatt!$I$26,IF(AND(H822="",C822=13),Datenblatt!$I$26,IF(AND($C822=13,H822&gt;Datenblatt!$X$3),0,IF(AND($C822=14,H822&gt;Datenblatt!$X$4),0,IF(AND($C822=15,H822&gt;Datenblatt!$X$5),0,IF(AND($C822=16,H822&gt;Datenblatt!$X$6),0,IF(AND($C822=12,H822&gt;Datenblatt!$X$7),0,IF(AND($C822=11,H822&gt;Datenblatt!$X$8),0,IF(AND($C822=13,H822&lt;Datenblatt!$W$3),100,IF(AND($C822=14,H822&lt;Datenblatt!$W$4),100,IF(AND($C822=15,H822&lt;Datenblatt!$W$5),100,IF(AND($C822=16,H822&lt;Datenblatt!$W$6),100,IF(AND($C822=12,H822&lt;Datenblatt!$W$7),100,IF(AND($C822=11,H822&lt;Datenblatt!$W$8),100,IF($C822=13,(Datenblatt!$B$27*Übersicht!H822^3)+(Datenblatt!$C$27*Übersicht!H822^2)+(Datenblatt!$D$27*Übersicht!H822)+Datenblatt!$E$27,IF($C822=14,(Datenblatt!$B$28*Übersicht!H822^3)+(Datenblatt!$C$28*Übersicht!H822^2)+(Datenblatt!$D$28*Übersicht!H822)+Datenblatt!$E$28,IF($C822=15,(Datenblatt!$B$29*Übersicht!H822^3)+(Datenblatt!$C$29*Übersicht!H822^2)+(Datenblatt!$D$29*Übersicht!H822)+Datenblatt!$E$29,IF($C822=16,(Datenblatt!$B$30*Übersicht!H822^3)+(Datenblatt!$C$30*Übersicht!H822^2)+(Datenblatt!$D$30*Übersicht!H822)+Datenblatt!$E$30,IF($C822=12,(Datenblatt!$B$31*Übersicht!H822^3)+(Datenblatt!$C$31*Übersicht!H822^2)+(Datenblatt!$D$31*Übersicht!H822)+Datenblatt!$E$31,IF($C822=11,(Datenblatt!$B$32*Übersicht!H822^3)+(Datenblatt!$C$32*Übersicht!H822^2)+(Datenblatt!$D$32*Übersicht!H822)+Datenblatt!$E$32,0))))))))))))))))))))))))</f>
        <v>0</v>
      </c>
      <c r="N822">
        <f>IF(AND(H822="",C822=11),Datenblatt!$I$29,IF(AND(H822="",C822=12),Datenblatt!$I$29,IF(AND(H822="",C822=16),Datenblatt!$I$29,IF(AND(H822="",C822=15),Datenblatt!$I$29,IF(AND(H822="",C822=14),Datenblatt!$I$29,IF(AND(H822="",C822=13),Datenblatt!$I$29,IF(AND($C822=13,H822&gt;Datenblatt!$X$3),0,IF(AND($C822=14,H822&gt;Datenblatt!$X$4),0,IF(AND($C822=15,H822&gt;Datenblatt!$X$5),0,IF(AND($C822=16,H822&gt;Datenblatt!$X$6),0,IF(AND($C822=12,H822&gt;Datenblatt!$X$7),0,IF(AND($C822=11,H822&gt;Datenblatt!$X$8),0,IF(AND($C822=13,H822&lt;Datenblatt!$W$3),100,IF(AND($C822=14,H822&lt;Datenblatt!$W$4),100,IF(AND($C822=15,H822&lt;Datenblatt!$W$5),100,IF(AND($C822=16,H822&lt;Datenblatt!$W$6),100,IF(AND($C822=12,H822&lt;Datenblatt!$W$7),100,IF(AND($C822=11,H822&lt;Datenblatt!$W$8),100,IF($C822=13,(Datenblatt!$B$27*Übersicht!H822^3)+(Datenblatt!$C$27*Übersicht!H822^2)+(Datenblatt!$D$27*Übersicht!H822)+Datenblatt!$E$27,IF($C822=14,(Datenblatt!$B$28*Übersicht!H822^3)+(Datenblatt!$C$28*Übersicht!H822^2)+(Datenblatt!$D$28*Übersicht!H822)+Datenblatt!$E$28,IF($C822=15,(Datenblatt!$B$29*Übersicht!H822^3)+(Datenblatt!$C$29*Übersicht!H822^2)+(Datenblatt!$D$29*Übersicht!H822)+Datenblatt!$E$29,IF($C822=16,(Datenblatt!$B$30*Übersicht!H822^3)+(Datenblatt!$C$30*Übersicht!H822^2)+(Datenblatt!$D$30*Übersicht!H822)+Datenblatt!$E$30,IF($C822=12,(Datenblatt!$B$31*Übersicht!H822^3)+(Datenblatt!$C$31*Übersicht!H822^2)+(Datenblatt!$D$31*Übersicht!H822)+Datenblatt!$E$31,IF($C822=11,(Datenblatt!$B$32*Übersicht!H822^3)+(Datenblatt!$C$32*Übersicht!H822^2)+(Datenblatt!$D$32*Übersicht!H822)+Datenblatt!$E$32,0))))))))))))))))))))))))</f>
        <v>0</v>
      </c>
      <c r="O822" s="2" t="e">
        <f t="shared" si="48"/>
        <v>#DIV/0!</v>
      </c>
      <c r="P822" s="2" t="e">
        <f t="shared" si="49"/>
        <v>#DIV/0!</v>
      </c>
      <c r="R822" s="2"/>
      <c r="S822" s="2">
        <f>Datenblatt!$I$10</f>
        <v>62.816491055091916</v>
      </c>
      <c r="T822" s="2">
        <f>Datenblatt!$I$18</f>
        <v>62.379148900450787</v>
      </c>
      <c r="U822" s="2">
        <f>Datenblatt!$I$26</f>
        <v>55.885385458572635</v>
      </c>
      <c r="V822" s="2">
        <f>Datenblatt!$I$34</f>
        <v>60.727085155488531</v>
      </c>
      <c r="W822" s="7" t="e">
        <f t="shared" si="50"/>
        <v>#DIV/0!</v>
      </c>
      <c r="Y822" s="2">
        <f>Datenblatt!$I$5</f>
        <v>73.48733784597421</v>
      </c>
      <c r="Z822">
        <f>Datenblatt!$I$13</f>
        <v>79.926562848016317</v>
      </c>
      <c r="AA822">
        <f>Datenblatt!$I$21</f>
        <v>79.953620531215734</v>
      </c>
      <c r="AB822">
        <f>Datenblatt!$I$29</f>
        <v>70.851454876954847</v>
      </c>
      <c r="AC822">
        <f>Datenblatt!$I$37</f>
        <v>75.813025407742586</v>
      </c>
      <c r="AD822" s="7" t="e">
        <f t="shared" si="51"/>
        <v>#DIV/0!</v>
      </c>
    </row>
    <row r="823" spans="10:30" ht="19" x14ac:dyDescent="0.25">
      <c r="J823" s="3" t="e">
        <f>IF(AND($C823=13,Datenblatt!M823&lt;Datenblatt!$R$3),0,IF(AND($C823=14,Datenblatt!M823&lt;Datenblatt!$R$4),0,IF(AND($C823=15,Datenblatt!M823&lt;Datenblatt!$R$5),0,IF(AND($C823=16,Datenblatt!M823&lt;Datenblatt!$R$6),0,IF(AND($C823=12,Datenblatt!M823&lt;Datenblatt!$R$7),0,IF(AND($C823=11,Datenblatt!M823&lt;Datenblatt!$R$8),0,IF(AND($C823=13,Datenblatt!M823&gt;Datenblatt!$Q$3),100,IF(AND($C823=14,Datenblatt!M823&gt;Datenblatt!$Q$4),100,IF(AND($C823=15,Datenblatt!M823&gt;Datenblatt!$Q$5),100,IF(AND($C823=16,Datenblatt!M823&gt;Datenblatt!$Q$6),100,IF(AND($C823=12,Datenblatt!M823&gt;Datenblatt!$Q$7),100,IF(AND($C823=11,Datenblatt!M823&gt;Datenblatt!$Q$8),100,IF(Übersicht!$C823=13,Datenblatt!$B$3*Datenblatt!M823^3+Datenblatt!$C$3*Datenblatt!M823^2+Datenblatt!$D$3*Datenblatt!M823+Datenblatt!$E$3,IF(Übersicht!$C823=14,Datenblatt!$B$4*Datenblatt!M823^3+Datenblatt!$C$4*Datenblatt!M823^2+Datenblatt!$D$4*Datenblatt!M823+Datenblatt!$E$4,IF(Übersicht!$C823=15,Datenblatt!$B$5*Datenblatt!M823^3+Datenblatt!$C$5*Datenblatt!M823^2+Datenblatt!$D$5*Datenblatt!M823+Datenblatt!$E$5,IF(Übersicht!$C823=16,Datenblatt!$B$6*Datenblatt!M823^3+Datenblatt!$C$6*Datenblatt!M823^2+Datenblatt!$D$6*Datenblatt!M823+Datenblatt!$E$6,IF(Übersicht!$C823=12,Datenblatt!$B$7*Datenblatt!M823^3+Datenblatt!$C$7*Datenblatt!M823^2+Datenblatt!$D$7*Datenblatt!M823+Datenblatt!$E$7,IF(Übersicht!$C823=11,Datenblatt!$B$8*Datenblatt!M823^3+Datenblatt!$C$8*Datenblatt!M823^2+Datenblatt!$D$8*Datenblatt!M823+Datenblatt!$E$8,0))))))))))))))))))</f>
        <v>#DIV/0!</v>
      </c>
      <c r="K823" t="e">
        <f>IF(AND(Übersicht!$C823=13,Datenblatt!N823&lt;Datenblatt!$T$3),0,IF(AND(Übersicht!$C823=14,Datenblatt!N823&lt;Datenblatt!$T$4),0,IF(AND(Übersicht!$C823=15,Datenblatt!N823&lt;Datenblatt!$T$5),0,IF(AND(Übersicht!$C823=16,Datenblatt!N823&lt;Datenblatt!$T$6),0,IF(AND(Übersicht!$C823=12,Datenblatt!N823&lt;Datenblatt!$T$7),0,IF(AND(Übersicht!$C823=11,Datenblatt!N823&lt;Datenblatt!$T$8),0,IF(AND($C823=13,Datenblatt!N823&gt;Datenblatt!$S$3),100,IF(AND($C823=14,Datenblatt!N823&gt;Datenblatt!$S$4),100,IF(AND($C823=15,Datenblatt!N823&gt;Datenblatt!$S$5),100,IF(AND($C823=16,Datenblatt!N823&gt;Datenblatt!$S$6),100,IF(AND($C823=12,Datenblatt!N823&gt;Datenblatt!$S$7),100,IF(AND($C823=11,Datenblatt!N823&gt;Datenblatt!$S$8),100,IF(Übersicht!$C823=13,Datenblatt!$B$11*Datenblatt!N823^3+Datenblatt!$C$11*Datenblatt!N823^2+Datenblatt!$D$11*Datenblatt!N823+Datenblatt!$E$11,IF(Übersicht!$C823=14,Datenblatt!$B$12*Datenblatt!N823^3+Datenblatt!$C$12*Datenblatt!N823^2+Datenblatt!$D$12*Datenblatt!N823+Datenblatt!$E$12,IF(Übersicht!$C823=15,Datenblatt!$B$13*Datenblatt!N823^3+Datenblatt!$C$13*Datenblatt!N823^2+Datenblatt!$D$13*Datenblatt!N823+Datenblatt!$E$13,IF(Übersicht!$C823=16,Datenblatt!$B$14*Datenblatt!N823^3+Datenblatt!$C$14*Datenblatt!N823^2+Datenblatt!$D$14*Datenblatt!N823+Datenblatt!$E$14,IF(Übersicht!$C823=12,Datenblatt!$B$15*Datenblatt!N823^3+Datenblatt!$C$15*Datenblatt!N823^2+Datenblatt!$D$15*Datenblatt!N823+Datenblatt!$E$15,IF(Übersicht!$C823=11,Datenblatt!$B$16*Datenblatt!N823^3+Datenblatt!$C$16*Datenblatt!N823^2+Datenblatt!$D$16*Datenblatt!N823+Datenblatt!$E$16,0))))))))))))))))))</f>
        <v>#DIV/0!</v>
      </c>
      <c r="L823">
        <f>IF(AND($C823=13,G823&lt;Datenblatt!$V$3),0,IF(AND($C823=14,G823&lt;Datenblatt!$V$4),0,IF(AND($C823=15,G823&lt;Datenblatt!$V$5),0,IF(AND($C823=16,G823&lt;Datenblatt!$V$6),0,IF(AND($C823=12,G823&lt;Datenblatt!$V$7),0,IF(AND($C823=11,G823&lt;Datenblatt!$V$8),0,IF(AND($C823=13,G823&gt;Datenblatt!$U$3),100,IF(AND($C823=14,G823&gt;Datenblatt!$U$4),100,IF(AND($C823=15,G823&gt;Datenblatt!$U$5),100,IF(AND($C823=16,G823&gt;Datenblatt!$U$6),100,IF(AND($C823=12,G823&gt;Datenblatt!$U$7),100,IF(AND($C823=11,G823&gt;Datenblatt!$U$8),100,IF($C823=13,(Datenblatt!$B$19*Übersicht!G823^3)+(Datenblatt!$C$19*Übersicht!G823^2)+(Datenblatt!$D$19*Übersicht!G823)+Datenblatt!$E$19,IF($C823=14,(Datenblatt!$B$20*Übersicht!G823^3)+(Datenblatt!$C$20*Übersicht!G823^2)+(Datenblatt!$D$20*Übersicht!G823)+Datenblatt!$E$20,IF($C823=15,(Datenblatt!$B$21*Übersicht!G823^3)+(Datenblatt!$C$21*Übersicht!G823^2)+(Datenblatt!$D$21*Übersicht!G823)+Datenblatt!$E$21,IF($C823=16,(Datenblatt!$B$22*Übersicht!G823^3)+(Datenblatt!$C$22*Übersicht!G823^2)+(Datenblatt!$D$22*Übersicht!G823)+Datenblatt!$E$22,IF($C823=12,(Datenblatt!$B$23*Übersicht!G823^3)+(Datenblatt!$C$23*Übersicht!G823^2)+(Datenblatt!$D$23*Übersicht!G823)+Datenblatt!$E$23,IF($C823=11,(Datenblatt!$B$24*Übersicht!G823^3)+(Datenblatt!$C$24*Übersicht!G823^2)+(Datenblatt!$D$24*Übersicht!G823)+Datenblatt!$E$24,0))))))))))))))))))</f>
        <v>0</v>
      </c>
      <c r="M823">
        <f>IF(AND(H823="",C823=11),Datenblatt!$I$26,IF(AND(H823="",C823=12),Datenblatt!$I$26,IF(AND(H823="",C823=16),Datenblatt!$I$27,IF(AND(H823="",C823=15),Datenblatt!$I$26,IF(AND(H823="",C823=14),Datenblatt!$I$26,IF(AND(H823="",C823=13),Datenblatt!$I$26,IF(AND($C823=13,H823&gt;Datenblatt!$X$3),0,IF(AND($C823=14,H823&gt;Datenblatt!$X$4),0,IF(AND($C823=15,H823&gt;Datenblatt!$X$5),0,IF(AND($C823=16,H823&gt;Datenblatt!$X$6),0,IF(AND($C823=12,H823&gt;Datenblatt!$X$7),0,IF(AND($C823=11,H823&gt;Datenblatt!$X$8),0,IF(AND($C823=13,H823&lt;Datenblatt!$W$3),100,IF(AND($C823=14,H823&lt;Datenblatt!$W$4),100,IF(AND($C823=15,H823&lt;Datenblatt!$W$5),100,IF(AND($C823=16,H823&lt;Datenblatt!$W$6),100,IF(AND($C823=12,H823&lt;Datenblatt!$W$7),100,IF(AND($C823=11,H823&lt;Datenblatt!$W$8),100,IF($C823=13,(Datenblatt!$B$27*Übersicht!H823^3)+(Datenblatt!$C$27*Übersicht!H823^2)+(Datenblatt!$D$27*Übersicht!H823)+Datenblatt!$E$27,IF($C823=14,(Datenblatt!$B$28*Übersicht!H823^3)+(Datenblatt!$C$28*Übersicht!H823^2)+(Datenblatt!$D$28*Übersicht!H823)+Datenblatt!$E$28,IF($C823=15,(Datenblatt!$B$29*Übersicht!H823^3)+(Datenblatt!$C$29*Übersicht!H823^2)+(Datenblatt!$D$29*Übersicht!H823)+Datenblatt!$E$29,IF($C823=16,(Datenblatt!$B$30*Übersicht!H823^3)+(Datenblatt!$C$30*Übersicht!H823^2)+(Datenblatt!$D$30*Übersicht!H823)+Datenblatt!$E$30,IF($C823=12,(Datenblatt!$B$31*Übersicht!H823^3)+(Datenblatt!$C$31*Übersicht!H823^2)+(Datenblatt!$D$31*Übersicht!H823)+Datenblatt!$E$31,IF($C823=11,(Datenblatt!$B$32*Übersicht!H823^3)+(Datenblatt!$C$32*Übersicht!H823^2)+(Datenblatt!$D$32*Übersicht!H823)+Datenblatt!$E$32,0))))))))))))))))))))))))</f>
        <v>0</v>
      </c>
      <c r="N823">
        <f>IF(AND(H823="",C823=11),Datenblatt!$I$29,IF(AND(H823="",C823=12),Datenblatt!$I$29,IF(AND(H823="",C823=16),Datenblatt!$I$29,IF(AND(H823="",C823=15),Datenblatt!$I$29,IF(AND(H823="",C823=14),Datenblatt!$I$29,IF(AND(H823="",C823=13),Datenblatt!$I$29,IF(AND($C823=13,H823&gt;Datenblatt!$X$3),0,IF(AND($C823=14,H823&gt;Datenblatt!$X$4),0,IF(AND($C823=15,H823&gt;Datenblatt!$X$5),0,IF(AND($C823=16,H823&gt;Datenblatt!$X$6),0,IF(AND($C823=12,H823&gt;Datenblatt!$X$7),0,IF(AND($C823=11,H823&gt;Datenblatt!$X$8),0,IF(AND($C823=13,H823&lt;Datenblatt!$W$3),100,IF(AND($C823=14,H823&lt;Datenblatt!$W$4),100,IF(AND($C823=15,H823&lt;Datenblatt!$W$5),100,IF(AND($C823=16,H823&lt;Datenblatt!$W$6),100,IF(AND($C823=12,H823&lt;Datenblatt!$W$7),100,IF(AND($C823=11,H823&lt;Datenblatt!$W$8),100,IF($C823=13,(Datenblatt!$B$27*Übersicht!H823^3)+(Datenblatt!$C$27*Übersicht!H823^2)+(Datenblatt!$D$27*Übersicht!H823)+Datenblatt!$E$27,IF($C823=14,(Datenblatt!$B$28*Übersicht!H823^3)+(Datenblatt!$C$28*Übersicht!H823^2)+(Datenblatt!$D$28*Übersicht!H823)+Datenblatt!$E$28,IF($C823=15,(Datenblatt!$B$29*Übersicht!H823^3)+(Datenblatt!$C$29*Übersicht!H823^2)+(Datenblatt!$D$29*Übersicht!H823)+Datenblatt!$E$29,IF($C823=16,(Datenblatt!$B$30*Übersicht!H823^3)+(Datenblatt!$C$30*Übersicht!H823^2)+(Datenblatt!$D$30*Übersicht!H823)+Datenblatt!$E$30,IF($C823=12,(Datenblatt!$B$31*Übersicht!H823^3)+(Datenblatt!$C$31*Übersicht!H823^2)+(Datenblatt!$D$31*Übersicht!H823)+Datenblatt!$E$31,IF($C823=11,(Datenblatt!$B$32*Übersicht!H823^3)+(Datenblatt!$C$32*Übersicht!H823^2)+(Datenblatt!$D$32*Übersicht!H823)+Datenblatt!$E$32,0))))))))))))))))))))))))</f>
        <v>0</v>
      </c>
      <c r="O823" s="2" t="e">
        <f t="shared" si="48"/>
        <v>#DIV/0!</v>
      </c>
      <c r="P823" s="2" t="e">
        <f t="shared" si="49"/>
        <v>#DIV/0!</v>
      </c>
      <c r="R823" s="2"/>
      <c r="S823" s="2">
        <f>Datenblatt!$I$10</f>
        <v>62.816491055091916</v>
      </c>
      <c r="T823" s="2">
        <f>Datenblatt!$I$18</f>
        <v>62.379148900450787</v>
      </c>
      <c r="U823" s="2">
        <f>Datenblatt!$I$26</f>
        <v>55.885385458572635</v>
      </c>
      <c r="V823" s="2">
        <f>Datenblatt!$I$34</f>
        <v>60.727085155488531</v>
      </c>
      <c r="W823" s="7" t="e">
        <f t="shared" si="50"/>
        <v>#DIV/0!</v>
      </c>
      <c r="Y823" s="2">
        <f>Datenblatt!$I$5</f>
        <v>73.48733784597421</v>
      </c>
      <c r="Z823">
        <f>Datenblatt!$I$13</f>
        <v>79.926562848016317</v>
      </c>
      <c r="AA823">
        <f>Datenblatt!$I$21</f>
        <v>79.953620531215734</v>
      </c>
      <c r="AB823">
        <f>Datenblatt!$I$29</f>
        <v>70.851454876954847</v>
      </c>
      <c r="AC823">
        <f>Datenblatt!$I$37</f>
        <v>75.813025407742586</v>
      </c>
      <c r="AD823" s="7" t="e">
        <f t="shared" si="51"/>
        <v>#DIV/0!</v>
      </c>
    </row>
    <row r="824" spans="10:30" ht="19" x14ac:dyDescent="0.25">
      <c r="J824" s="3" t="e">
        <f>IF(AND($C824=13,Datenblatt!M824&lt;Datenblatt!$R$3),0,IF(AND($C824=14,Datenblatt!M824&lt;Datenblatt!$R$4),0,IF(AND($C824=15,Datenblatt!M824&lt;Datenblatt!$R$5),0,IF(AND($C824=16,Datenblatt!M824&lt;Datenblatt!$R$6),0,IF(AND($C824=12,Datenblatt!M824&lt;Datenblatt!$R$7),0,IF(AND($C824=11,Datenblatt!M824&lt;Datenblatt!$R$8),0,IF(AND($C824=13,Datenblatt!M824&gt;Datenblatt!$Q$3),100,IF(AND($C824=14,Datenblatt!M824&gt;Datenblatt!$Q$4),100,IF(AND($C824=15,Datenblatt!M824&gt;Datenblatt!$Q$5),100,IF(AND($C824=16,Datenblatt!M824&gt;Datenblatt!$Q$6),100,IF(AND($C824=12,Datenblatt!M824&gt;Datenblatt!$Q$7),100,IF(AND($C824=11,Datenblatt!M824&gt;Datenblatt!$Q$8),100,IF(Übersicht!$C824=13,Datenblatt!$B$3*Datenblatt!M824^3+Datenblatt!$C$3*Datenblatt!M824^2+Datenblatt!$D$3*Datenblatt!M824+Datenblatt!$E$3,IF(Übersicht!$C824=14,Datenblatt!$B$4*Datenblatt!M824^3+Datenblatt!$C$4*Datenblatt!M824^2+Datenblatt!$D$4*Datenblatt!M824+Datenblatt!$E$4,IF(Übersicht!$C824=15,Datenblatt!$B$5*Datenblatt!M824^3+Datenblatt!$C$5*Datenblatt!M824^2+Datenblatt!$D$5*Datenblatt!M824+Datenblatt!$E$5,IF(Übersicht!$C824=16,Datenblatt!$B$6*Datenblatt!M824^3+Datenblatt!$C$6*Datenblatt!M824^2+Datenblatt!$D$6*Datenblatt!M824+Datenblatt!$E$6,IF(Übersicht!$C824=12,Datenblatt!$B$7*Datenblatt!M824^3+Datenblatt!$C$7*Datenblatt!M824^2+Datenblatt!$D$7*Datenblatt!M824+Datenblatt!$E$7,IF(Übersicht!$C824=11,Datenblatt!$B$8*Datenblatt!M824^3+Datenblatt!$C$8*Datenblatt!M824^2+Datenblatt!$D$8*Datenblatt!M824+Datenblatt!$E$8,0))))))))))))))))))</f>
        <v>#DIV/0!</v>
      </c>
      <c r="K824" t="e">
        <f>IF(AND(Übersicht!$C824=13,Datenblatt!N824&lt;Datenblatt!$T$3),0,IF(AND(Übersicht!$C824=14,Datenblatt!N824&lt;Datenblatt!$T$4),0,IF(AND(Übersicht!$C824=15,Datenblatt!N824&lt;Datenblatt!$T$5),0,IF(AND(Übersicht!$C824=16,Datenblatt!N824&lt;Datenblatt!$T$6),0,IF(AND(Übersicht!$C824=12,Datenblatt!N824&lt;Datenblatt!$T$7),0,IF(AND(Übersicht!$C824=11,Datenblatt!N824&lt;Datenblatt!$T$8),0,IF(AND($C824=13,Datenblatt!N824&gt;Datenblatt!$S$3),100,IF(AND($C824=14,Datenblatt!N824&gt;Datenblatt!$S$4),100,IF(AND($C824=15,Datenblatt!N824&gt;Datenblatt!$S$5),100,IF(AND($C824=16,Datenblatt!N824&gt;Datenblatt!$S$6),100,IF(AND($C824=12,Datenblatt!N824&gt;Datenblatt!$S$7),100,IF(AND($C824=11,Datenblatt!N824&gt;Datenblatt!$S$8),100,IF(Übersicht!$C824=13,Datenblatt!$B$11*Datenblatt!N824^3+Datenblatt!$C$11*Datenblatt!N824^2+Datenblatt!$D$11*Datenblatt!N824+Datenblatt!$E$11,IF(Übersicht!$C824=14,Datenblatt!$B$12*Datenblatt!N824^3+Datenblatt!$C$12*Datenblatt!N824^2+Datenblatt!$D$12*Datenblatt!N824+Datenblatt!$E$12,IF(Übersicht!$C824=15,Datenblatt!$B$13*Datenblatt!N824^3+Datenblatt!$C$13*Datenblatt!N824^2+Datenblatt!$D$13*Datenblatt!N824+Datenblatt!$E$13,IF(Übersicht!$C824=16,Datenblatt!$B$14*Datenblatt!N824^3+Datenblatt!$C$14*Datenblatt!N824^2+Datenblatt!$D$14*Datenblatt!N824+Datenblatt!$E$14,IF(Übersicht!$C824=12,Datenblatt!$B$15*Datenblatt!N824^3+Datenblatt!$C$15*Datenblatt!N824^2+Datenblatt!$D$15*Datenblatt!N824+Datenblatt!$E$15,IF(Übersicht!$C824=11,Datenblatt!$B$16*Datenblatt!N824^3+Datenblatt!$C$16*Datenblatt!N824^2+Datenblatt!$D$16*Datenblatt!N824+Datenblatt!$E$16,0))))))))))))))))))</f>
        <v>#DIV/0!</v>
      </c>
      <c r="L824">
        <f>IF(AND($C824=13,G824&lt;Datenblatt!$V$3),0,IF(AND($C824=14,G824&lt;Datenblatt!$V$4),0,IF(AND($C824=15,G824&lt;Datenblatt!$V$5),0,IF(AND($C824=16,G824&lt;Datenblatt!$V$6),0,IF(AND($C824=12,G824&lt;Datenblatt!$V$7),0,IF(AND($C824=11,G824&lt;Datenblatt!$V$8),0,IF(AND($C824=13,G824&gt;Datenblatt!$U$3),100,IF(AND($C824=14,G824&gt;Datenblatt!$U$4),100,IF(AND($C824=15,G824&gt;Datenblatt!$U$5),100,IF(AND($C824=16,G824&gt;Datenblatt!$U$6),100,IF(AND($C824=12,G824&gt;Datenblatt!$U$7),100,IF(AND($C824=11,G824&gt;Datenblatt!$U$8),100,IF($C824=13,(Datenblatt!$B$19*Übersicht!G824^3)+(Datenblatt!$C$19*Übersicht!G824^2)+(Datenblatt!$D$19*Übersicht!G824)+Datenblatt!$E$19,IF($C824=14,(Datenblatt!$B$20*Übersicht!G824^3)+(Datenblatt!$C$20*Übersicht!G824^2)+(Datenblatt!$D$20*Übersicht!G824)+Datenblatt!$E$20,IF($C824=15,(Datenblatt!$B$21*Übersicht!G824^3)+(Datenblatt!$C$21*Übersicht!G824^2)+(Datenblatt!$D$21*Übersicht!G824)+Datenblatt!$E$21,IF($C824=16,(Datenblatt!$B$22*Übersicht!G824^3)+(Datenblatt!$C$22*Übersicht!G824^2)+(Datenblatt!$D$22*Übersicht!G824)+Datenblatt!$E$22,IF($C824=12,(Datenblatt!$B$23*Übersicht!G824^3)+(Datenblatt!$C$23*Übersicht!G824^2)+(Datenblatt!$D$23*Übersicht!G824)+Datenblatt!$E$23,IF($C824=11,(Datenblatt!$B$24*Übersicht!G824^3)+(Datenblatt!$C$24*Übersicht!G824^2)+(Datenblatt!$D$24*Übersicht!G824)+Datenblatt!$E$24,0))))))))))))))))))</f>
        <v>0</v>
      </c>
      <c r="M824">
        <f>IF(AND(H824="",C824=11),Datenblatt!$I$26,IF(AND(H824="",C824=12),Datenblatt!$I$26,IF(AND(H824="",C824=16),Datenblatt!$I$27,IF(AND(H824="",C824=15),Datenblatt!$I$26,IF(AND(H824="",C824=14),Datenblatt!$I$26,IF(AND(H824="",C824=13),Datenblatt!$I$26,IF(AND($C824=13,H824&gt;Datenblatt!$X$3),0,IF(AND($C824=14,H824&gt;Datenblatt!$X$4),0,IF(AND($C824=15,H824&gt;Datenblatt!$X$5),0,IF(AND($C824=16,H824&gt;Datenblatt!$X$6),0,IF(AND($C824=12,H824&gt;Datenblatt!$X$7),0,IF(AND($C824=11,H824&gt;Datenblatt!$X$8),0,IF(AND($C824=13,H824&lt;Datenblatt!$W$3),100,IF(AND($C824=14,H824&lt;Datenblatt!$W$4),100,IF(AND($C824=15,H824&lt;Datenblatt!$W$5),100,IF(AND($C824=16,H824&lt;Datenblatt!$W$6),100,IF(AND($C824=12,H824&lt;Datenblatt!$W$7),100,IF(AND($C824=11,H824&lt;Datenblatt!$W$8),100,IF($C824=13,(Datenblatt!$B$27*Übersicht!H824^3)+(Datenblatt!$C$27*Übersicht!H824^2)+(Datenblatt!$D$27*Übersicht!H824)+Datenblatt!$E$27,IF($C824=14,(Datenblatt!$B$28*Übersicht!H824^3)+(Datenblatt!$C$28*Übersicht!H824^2)+(Datenblatt!$D$28*Übersicht!H824)+Datenblatt!$E$28,IF($C824=15,(Datenblatt!$B$29*Übersicht!H824^3)+(Datenblatt!$C$29*Übersicht!H824^2)+(Datenblatt!$D$29*Übersicht!H824)+Datenblatt!$E$29,IF($C824=16,(Datenblatt!$B$30*Übersicht!H824^3)+(Datenblatt!$C$30*Übersicht!H824^2)+(Datenblatt!$D$30*Übersicht!H824)+Datenblatt!$E$30,IF($C824=12,(Datenblatt!$B$31*Übersicht!H824^3)+(Datenblatt!$C$31*Übersicht!H824^2)+(Datenblatt!$D$31*Übersicht!H824)+Datenblatt!$E$31,IF($C824=11,(Datenblatt!$B$32*Übersicht!H824^3)+(Datenblatt!$C$32*Übersicht!H824^2)+(Datenblatt!$D$32*Übersicht!H824)+Datenblatt!$E$32,0))))))))))))))))))))))))</f>
        <v>0</v>
      </c>
      <c r="N824">
        <f>IF(AND(H824="",C824=11),Datenblatt!$I$29,IF(AND(H824="",C824=12),Datenblatt!$I$29,IF(AND(H824="",C824=16),Datenblatt!$I$29,IF(AND(H824="",C824=15),Datenblatt!$I$29,IF(AND(H824="",C824=14),Datenblatt!$I$29,IF(AND(H824="",C824=13),Datenblatt!$I$29,IF(AND($C824=13,H824&gt;Datenblatt!$X$3),0,IF(AND($C824=14,H824&gt;Datenblatt!$X$4),0,IF(AND($C824=15,H824&gt;Datenblatt!$X$5),0,IF(AND($C824=16,H824&gt;Datenblatt!$X$6),0,IF(AND($C824=12,H824&gt;Datenblatt!$X$7),0,IF(AND($C824=11,H824&gt;Datenblatt!$X$8),0,IF(AND($C824=13,H824&lt;Datenblatt!$W$3),100,IF(AND($C824=14,H824&lt;Datenblatt!$W$4),100,IF(AND($C824=15,H824&lt;Datenblatt!$W$5),100,IF(AND($C824=16,H824&lt;Datenblatt!$W$6),100,IF(AND($C824=12,H824&lt;Datenblatt!$W$7),100,IF(AND($C824=11,H824&lt;Datenblatt!$W$8),100,IF($C824=13,(Datenblatt!$B$27*Übersicht!H824^3)+(Datenblatt!$C$27*Übersicht!H824^2)+(Datenblatt!$D$27*Übersicht!H824)+Datenblatt!$E$27,IF($C824=14,(Datenblatt!$B$28*Übersicht!H824^3)+(Datenblatt!$C$28*Übersicht!H824^2)+(Datenblatt!$D$28*Übersicht!H824)+Datenblatt!$E$28,IF($C824=15,(Datenblatt!$B$29*Übersicht!H824^3)+(Datenblatt!$C$29*Übersicht!H824^2)+(Datenblatt!$D$29*Übersicht!H824)+Datenblatt!$E$29,IF($C824=16,(Datenblatt!$B$30*Übersicht!H824^3)+(Datenblatt!$C$30*Übersicht!H824^2)+(Datenblatt!$D$30*Übersicht!H824)+Datenblatt!$E$30,IF($C824=12,(Datenblatt!$B$31*Übersicht!H824^3)+(Datenblatt!$C$31*Übersicht!H824^2)+(Datenblatt!$D$31*Übersicht!H824)+Datenblatt!$E$31,IF($C824=11,(Datenblatt!$B$32*Übersicht!H824^3)+(Datenblatt!$C$32*Übersicht!H824^2)+(Datenblatt!$D$32*Übersicht!H824)+Datenblatt!$E$32,0))))))))))))))))))))))))</f>
        <v>0</v>
      </c>
      <c r="O824" s="2" t="e">
        <f t="shared" si="48"/>
        <v>#DIV/0!</v>
      </c>
      <c r="P824" s="2" t="e">
        <f t="shared" si="49"/>
        <v>#DIV/0!</v>
      </c>
      <c r="R824" s="2"/>
      <c r="S824" s="2">
        <f>Datenblatt!$I$10</f>
        <v>62.816491055091916</v>
      </c>
      <c r="T824" s="2">
        <f>Datenblatt!$I$18</f>
        <v>62.379148900450787</v>
      </c>
      <c r="U824" s="2">
        <f>Datenblatt!$I$26</f>
        <v>55.885385458572635</v>
      </c>
      <c r="V824" s="2">
        <f>Datenblatt!$I$34</f>
        <v>60.727085155488531</v>
      </c>
      <c r="W824" s="7" t="e">
        <f t="shared" si="50"/>
        <v>#DIV/0!</v>
      </c>
      <c r="Y824" s="2">
        <f>Datenblatt!$I$5</f>
        <v>73.48733784597421</v>
      </c>
      <c r="Z824">
        <f>Datenblatt!$I$13</f>
        <v>79.926562848016317</v>
      </c>
      <c r="AA824">
        <f>Datenblatt!$I$21</f>
        <v>79.953620531215734</v>
      </c>
      <c r="AB824">
        <f>Datenblatt!$I$29</f>
        <v>70.851454876954847</v>
      </c>
      <c r="AC824">
        <f>Datenblatt!$I$37</f>
        <v>75.813025407742586</v>
      </c>
      <c r="AD824" s="7" t="e">
        <f t="shared" si="51"/>
        <v>#DIV/0!</v>
      </c>
    </row>
    <row r="825" spans="10:30" ht="19" x14ac:dyDescent="0.25">
      <c r="J825" s="3" t="e">
        <f>IF(AND($C825=13,Datenblatt!M825&lt;Datenblatt!$R$3),0,IF(AND($C825=14,Datenblatt!M825&lt;Datenblatt!$R$4),0,IF(AND($C825=15,Datenblatt!M825&lt;Datenblatt!$R$5),0,IF(AND($C825=16,Datenblatt!M825&lt;Datenblatt!$R$6),0,IF(AND($C825=12,Datenblatt!M825&lt;Datenblatt!$R$7),0,IF(AND($C825=11,Datenblatt!M825&lt;Datenblatt!$R$8),0,IF(AND($C825=13,Datenblatt!M825&gt;Datenblatt!$Q$3),100,IF(AND($C825=14,Datenblatt!M825&gt;Datenblatt!$Q$4),100,IF(AND($C825=15,Datenblatt!M825&gt;Datenblatt!$Q$5),100,IF(AND($C825=16,Datenblatt!M825&gt;Datenblatt!$Q$6),100,IF(AND($C825=12,Datenblatt!M825&gt;Datenblatt!$Q$7),100,IF(AND($C825=11,Datenblatt!M825&gt;Datenblatt!$Q$8),100,IF(Übersicht!$C825=13,Datenblatt!$B$3*Datenblatt!M825^3+Datenblatt!$C$3*Datenblatt!M825^2+Datenblatt!$D$3*Datenblatt!M825+Datenblatt!$E$3,IF(Übersicht!$C825=14,Datenblatt!$B$4*Datenblatt!M825^3+Datenblatt!$C$4*Datenblatt!M825^2+Datenblatt!$D$4*Datenblatt!M825+Datenblatt!$E$4,IF(Übersicht!$C825=15,Datenblatt!$B$5*Datenblatt!M825^3+Datenblatt!$C$5*Datenblatt!M825^2+Datenblatt!$D$5*Datenblatt!M825+Datenblatt!$E$5,IF(Übersicht!$C825=16,Datenblatt!$B$6*Datenblatt!M825^3+Datenblatt!$C$6*Datenblatt!M825^2+Datenblatt!$D$6*Datenblatt!M825+Datenblatt!$E$6,IF(Übersicht!$C825=12,Datenblatt!$B$7*Datenblatt!M825^3+Datenblatt!$C$7*Datenblatt!M825^2+Datenblatt!$D$7*Datenblatt!M825+Datenblatt!$E$7,IF(Übersicht!$C825=11,Datenblatt!$B$8*Datenblatt!M825^3+Datenblatt!$C$8*Datenblatt!M825^2+Datenblatt!$D$8*Datenblatt!M825+Datenblatt!$E$8,0))))))))))))))))))</f>
        <v>#DIV/0!</v>
      </c>
      <c r="K825" t="e">
        <f>IF(AND(Übersicht!$C825=13,Datenblatt!N825&lt;Datenblatt!$T$3),0,IF(AND(Übersicht!$C825=14,Datenblatt!N825&lt;Datenblatt!$T$4),0,IF(AND(Übersicht!$C825=15,Datenblatt!N825&lt;Datenblatt!$T$5),0,IF(AND(Übersicht!$C825=16,Datenblatt!N825&lt;Datenblatt!$T$6),0,IF(AND(Übersicht!$C825=12,Datenblatt!N825&lt;Datenblatt!$T$7),0,IF(AND(Übersicht!$C825=11,Datenblatt!N825&lt;Datenblatt!$T$8),0,IF(AND($C825=13,Datenblatt!N825&gt;Datenblatt!$S$3),100,IF(AND($C825=14,Datenblatt!N825&gt;Datenblatt!$S$4),100,IF(AND($C825=15,Datenblatt!N825&gt;Datenblatt!$S$5),100,IF(AND($C825=16,Datenblatt!N825&gt;Datenblatt!$S$6),100,IF(AND($C825=12,Datenblatt!N825&gt;Datenblatt!$S$7),100,IF(AND($C825=11,Datenblatt!N825&gt;Datenblatt!$S$8),100,IF(Übersicht!$C825=13,Datenblatt!$B$11*Datenblatt!N825^3+Datenblatt!$C$11*Datenblatt!N825^2+Datenblatt!$D$11*Datenblatt!N825+Datenblatt!$E$11,IF(Übersicht!$C825=14,Datenblatt!$B$12*Datenblatt!N825^3+Datenblatt!$C$12*Datenblatt!N825^2+Datenblatt!$D$12*Datenblatt!N825+Datenblatt!$E$12,IF(Übersicht!$C825=15,Datenblatt!$B$13*Datenblatt!N825^3+Datenblatt!$C$13*Datenblatt!N825^2+Datenblatt!$D$13*Datenblatt!N825+Datenblatt!$E$13,IF(Übersicht!$C825=16,Datenblatt!$B$14*Datenblatt!N825^3+Datenblatt!$C$14*Datenblatt!N825^2+Datenblatt!$D$14*Datenblatt!N825+Datenblatt!$E$14,IF(Übersicht!$C825=12,Datenblatt!$B$15*Datenblatt!N825^3+Datenblatt!$C$15*Datenblatt!N825^2+Datenblatt!$D$15*Datenblatt!N825+Datenblatt!$E$15,IF(Übersicht!$C825=11,Datenblatt!$B$16*Datenblatt!N825^3+Datenblatt!$C$16*Datenblatt!N825^2+Datenblatt!$D$16*Datenblatt!N825+Datenblatt!$E$16,0))))))))))))))))))</f>
        <v>#DIV/0!</v>
      </c>
      <c r="L825">
        <f>IF(AND($C825=13,G825&lt;Datenblatt!$V$3),0,IF(AND($C825=14,G825&lt;Datenblatt!$V$4),0,IF(AND($C825=15,G825&lt;Datenblatt!$V$5),0,IF(AND($C825=16,G825&lt;Datenblatt!$V$6),0,IF(AND($C825=12,G825&lt;Datenblatt!$V$7),0,IF(AND($C825=11,G825&lt;Datenblatt!$V$8),0,IF(AND($C825=13,G825&gt;Datenblatt!$U$3),100,IF(AND($C825=14,G825&gt;Datenblatt!$U$4),100,IF(AND($C825=15,G825&gt;Datenblatt!$U$5),100,IF(AND($C825=16,G825&gt;Datenblatt!$U$6),100,IF(AND($C825=12,G825&gt;Datenblatt!$U$7),100,IF(AND($C825=11,G825&gt;Datenblatt!$U$8),100,IF($C825=13,(Datenblatt!$B$19*Übersicht!G825^3)+(Datenblatt!$C$19*Übersicht!G825^2)+(Datenblatt!$D$19*Übersicht!G825)+Datenblatt!$E$19,IF($C825=14,(Datenblatt!$B$20*Übersicht!G825^3)+(Datenblatt!$C$20*Übersicht!G825^2)+(Datenblatt!$D$20*Übersicht!G825)+Datenblatt!$E$20,IF($C825=15,(Datenblatt!$B$21*Übersicht!G825^3)+(Datenblatt!$C$21*Übersicht!G825^2)+(Datenblatt!$D$21*Übersicht!G825)+Datenblatt!$E$21,IF($C825=16,(Datenblatt!$B$22*Übersicht!G825^3)+(Datenblatt!$C$22*Übersicht!G825^2)+(Datenblatt!$D$22*Übersicht!G825)+Datenblatt!$E$22,IF($C825=12,(Datenblatt!$B$23*Übersicht!G825^3)+(Datenblatt!$C$23*Übersicht!G825^2)+(Datenblatt!$D$23*Übersicht!G825)+Datenblatt!$E$23,IF($C825=11,(Datenblatt!$B$24*Übersicht!G825^3)+(Datenblatt!$C$24*Übersicht!G825^2)+(Datenblatt!$D$24*Übersicht!G825)+Datenblatt!$E$24,0))))))))))))))))))</f>
        <v>0</v>
      </c>
      <c r="M825">
        <f>IF(AND(H825="",C825=11),Datenblatt!$I$26,IF(AND(H825="",C825=12),Datenblatt!$I$26,IF(AND(H825="",C825=16),Datenblatt!$I$27,IF(AND(H825="",C825=15),Datenblatt!$I$26,IF(AND(H825="",C825=14),Datenblatt!$I$26,IF(AND(H825="",C825=13),Datenblatt!$I$26,IF(AND($C825=13,H825&gt;Datenblatt!$X$3),0,IF(AND($C825=14,H825&gt;Datenblatt!$X$4),0,IF(AND($C825=15,H825&gt;Datenblatt!$X$5),0,IF(AND($C825=16,H825&gt;Datenblatt!$X$6),0,IF(AND($C825=12,H825&gt;Datenblatt!$X$7),0,IF(AND($C825=11,H825&gt;Datenblatt!$X$8),0,IF(AND($C825=13,H825&lt;Datenblatt!$W$3),100,IF(AND($C825=14,H825&lt;Datenblatt!$W$4),100,IF(AND($C825=15,H825&lt;Datenblatt!$W$5),100,IF(AND($C825=16,H825&lt;Datenblatt!$W$6),100,IF(AND($C825=12,H825&lt;Datenblatt!$W$7),100,IF(AND($C825=11,H825&lt;Datenblatt!$W$8),100,IF($C825=13,(Datenblatt!$B$27*Übersicht!H825^3)+(Datenblatt!$C$27*Übersicht!H825^2)+(Datenblatt!$D$27*Übersicht!H825)+Datenblatt!$E$27,IF($C825=14,(Datenblatt!$B$28*Übersicht!H825^3)+(Datenblatt!$C$28*Übersicht!H825^2)+(Datenblatt!$D$28*Übersicht!H825)+Datenblatt!$E$28,IF($C825=15,(Datenblatt!$B$29*Übersicht!H825^3)+(Datenblatt!$C$29*Übersicht!H825^2)+(Datenblatt!$D$29*Übersicht!H825)+Datenblatt!$E$29,IF($C825=16,(Datenblatt!$B$30*Übersicht!H825^3)+(Datenblatt!$C$30*Übersicht!H825^2)+(Datenblatt!$D$30*Übersicht!H825)+Datenblatt!$E$30,IF($C825=12,(Datenblatt!$B$31*Übersicht!H825^3)+(Datenblatt!$C$31*Übersicht!H825^2)+(Datenblatt!$D$31*Übersicht!H825)+Datenblatt!$E$31,IF($C825=11,(Datenblatt!$B$32*Übersicht!H825^3)+(Datenblatt!$C$32*Übersicht!H825^2)+(Datenblatt!$D$32*Übersicht!H825)+Datenblatt!$E$32,0))))))))))))))))))))))))</f>
        <v>0</v>
      </c>
      <c r="N825">
        <f>IF(AND(H825="",C825=11),Datenblatt!$I$29,IF(AND(H825="",C825=12),Datenblatt!$I$29,IF(AND(H825="",C825=16),Datenblatt!$I$29,IF(AND(H825="",C825=15),Datenblatt!$I$29,IF(AND(H825="",C825=14),Datenblatt!$I$29,IF(AND(H825="",C825=13),Datenblatt!$I$29,IF(AND($C825=13,H825&gt;Datenblatt!$X$3),0,IF(AND($C825=14,H825&gt;Datenblatt!$X$4),0,IF(AND($C825=15,H825&gt;Datenblatt!$X$5),0,IF(AND($C825=16,H825&gt;Datenblatt!$X$6),0,IF(AND($C825=12,H825&gt;Datenblatt!$X$7),0,IF(AND($C825=11,H825&gt;Datenblatt!$X$8),0,IF(AND($C825=13,H825&lt;Datenblatt!$W$3),100,IF(AND($C825=14,H825&lt;Datenblatt!$W$4),100,IF(AND($C825=15,H825&lt;Datenblatt!$W$5),100,IF(AND($C825=16,H825&lt;Datenblatt!$W$6),100,IF(AND($C825=12,H825&lt;Datenblatt!$W$7),100,IF(AND($C825=11,H825&lt;Datenblatt!$W$8),100,IF($C825=13,(Datenblatt!$B$27*Übersicht!H825^3)+(Datenblatt!$C$27*Übersicht!H825^2)+(Datenblatt!$D$27*Übersicht!H825)+Datenblatt!$E$27,IF($C825=14,(Datenblatt!$B$28*Übersicht!H825^3)+(Datenblatt!$C$28*Übersicht!H825^2)+(Datenblatt!$D$28*Übersicht!H825)+Datenblatt!$E$28,IF($C825=15,(Datenblatt!$B$29*Übersicht!H825^3)+(Datenblatt!$C$29*Übersicht!H825^2)+(Datenblatt!$D$29*Übersicht!H825)+Datenblatt!$E$29,IF($C825=16,(Datenblatt!$B$30*Übersicht!H825^3)+(Datenblatt!$C$30*Übersicht!H825^2)+(Datenblatt!$D$30*Übersicht!H825)+Datenblatt!$E$30,IF($C825=12,(Datenblatt!$B$31*Übersicht!H825^3)+(Datenblatt!$C$31*Übersicht!H825^2)+(Datenblatt!$D$31*Übersicht!H825)+Datenblatt!$E$31,IF($C825=11,(Datenblatt!$B$32*Übersicht!H825^3)+(Datenblatt!$C$32*Übersicht!H825^2)+(Datenblatt!$D$32*Übersicht!H825)+Datenblatt!$E$32,0))))))))))))))))))))))))</f>
        <v>0</v>
      </c>
      <c r="O825" s="2" t="e">
        <f t="shared" si="48"/>
        <v>#DIV/0!</v>
      </c>
      <c r="P825" s="2" t="e">
        <f t="shared" si="49"/>
        <v>#DIV/0!</v>
      </c>
      <c r="R825" s="2"/>
      <c r="S825" s="2">
        <f>Datenblatt!$I$10</f>
        <v>62.816491055091916</v>
      </c>
      <c r="T825" s="2">
        <f>Datenblatt!$I$18</f>
        <v>62.379148900450787</v>
      </c>
      <c r="U825" s="2">
        <f>Datenblatt!$I$26</f>
        <v>55.885385458572635</v>
      </c>
      <c r="V825" s="2">
        <f>Datenblatt!$I$34</f>
        <v>60.727085155488531</v>
      </c>
      <c r="W825" s="7" t="e">
        <f t="shared" si="50"/>
        <v>#DIV/0!</v>
      </c>
      <c r="Y825" s="2">
        <f>Datenblatt!$I$5</f>
        <v>73.48733784597421</v>
      </c>
      <c r="Z825">
        <f>Datenblatt!$I$13</f>
        <v>79.926562848016317</v>
      </c>
      <c r="AA825">
        <f>Datenblatt!$I$21</f>
        <v>79.953620531215734</v>
      </c>
      <c r="AB825">
        <f>Datenblatt!$I$29</f>
        <v>70.851454876954847</v>
      </c>
      <c r="AC825">
        <f>Datenblatt!$I$37</f>
        <v>75.813025407742586</v>
      </c>
      <c r="AD825" s="7" t="e">
        <f t="shared" si="51"/>
        <v>#DIV/0!</v>
      </c>
    </row>
    <row r="826" spans="10:30" ht="19" x14ac:dyDescent="0.25">
      <c r="J826" s="3" t="e">
        <f>IF(AND($C826=13,Datenblatt!M826&lt;Datenblatt!$R$3),0,IF(AND($C826=14,Datenblatt!M826&lt;Datenblatt!$R$4),0,IF(AND($C826=15,Datenblatt!M826&lt;Datenblatt!$R$5),0,IF(AND($C826=16,Datenblatt!M826&lt;Datenblatt!$R$6),0,IF(AND($C826=12,Datenblatt!M826&lt;Datenblatt!$R$7),0,IF(AND($C826=11,Datenblatt!M826&lt;Datenblatt!$R$8),0,IF(AND($C826=13,Datenblatt!M826&gt;Datenblatt!$Q$3),100,IF(AND($C826=14,Datenblatt!M826&gt;Datenblatt!$Q$4),100,IF(AND($C826=15,Datenblatt!M826&gt;Datenblatt!$Q$5),100,IF(AND($C826=16,Datenblatt!M826&gt;Datenblatt!$Q$6),100,IF(AND($C826=12,Datenblatt!M826&gt;Datenblatt!$Q$7),100,IF(AND($C826=11,Datenblatt!M826&gt;Datenblatt!$Q$8),100,IF(Übersicht!$C826=13,Datenblatt!$B$3*Datenblatt!M826^3+Datenblatt!$C$3*Datenblatt!M826^2+Datenblatt!$D$3*Datenblatt!M826+Datenblatt!$E$3,IF(Übersicht!$C826=14,Datenblatt!$B$4*Datenblatt!M826^3+Datenblatt!$C$4*Datenblatt!M826^2+Datenblatt!$D$4*Datenblatt!M826+Datenblatt!$E$4,IF(Übersicht!$C826=15,Datenblatt!$B$5*Datenblatt!M826^3+Datenblatt!$C$5*Datenblatt!M826^2+Datenblatt!$D$5*Datenblatt!M826+Datenblatt!$E$5,IF(Übersicht!$C826=16,Datenblatt!$B$6*Datenblatt!M826^3+Datenblatt!$C$6*Datenblatt!M826^2+Datenblatt!$D$6*Datenblatt!M826+Datenblatt!$E$6,IF(Übersicht!$C826=12,Datenblatt!$B$7*Datenblatt!M826^3+Datenblatt!$C$7*Datenblatt!M826^2+Datenblatt!$D$7*Datenblatt!M826+Datenblatt!$E$7,IF(Übersicht!$C826=11,Datenblatt!$B$8*Datenblatt!M826^3+Datenblatt!$C$8*Datenblatt!M826^2+Datenblatt!$D$8*Datenblatt!M826+Datenblatt!$E$8,0))))))))))))))))))</f>
        <v>#DIV/0!</v>
      </c>
      <c r="K826" t="e">
        <f>IF(AND(Übersicht!$C826=13,Datenblatt!N826&lt;Datenblatt!$T$3),0,IF(AND(Übersicht!$C826=14,Datenblatt!N826&lt;Datenblatt!$T$4),0,IF(AND(Übersicht!$C826=15,Datenblatt!N826&lt;Datenblatt!$T$5),0,IF(AND(Übersicht!$C826=16,Datenblatt!N826&lt;Datenblatt!$T$6),0,IF(AND(Übersicht!$C826=12,Datenblatt!N826&lt;Datenblatt!$T$7),0,IF(AND(Übersicht!$C826=11,Datenblatt!N826&lt;Datenblatt!$T$8),0,IF(AND($C826=13,Datenblatt!N826&gt;Datenblatt!$S$3),100,IF(AND($C826=14,Datenblatt!N826&gt;Datenblatt!$S$4),100,IF(AND($C826=15,Datenblatt!N826&gt;Datenblatt!$S$5),100,IF(AND($C826=16,Datenblatt!N826&gt;Datenblatt!$S$6),100,IF(AND($C826=12,Datenblatt!N826&gt;Datenblatt!$S$7),100,IF(AND($C826=11,Datenblatt!N826&gt;Datenblatt!$S$8),100,IF(Übersicht!$C826=13,Datenblatt!$B$11*Datenblatt!N826^3+Datenblatt!$C$11*Datenblatt!N826^2+Datenblatt!$D$11*Datenblatt!N826+Datenblatt!$E$11,IF(Übersicht!$C826=14,Datenblatt!$B$12*Datenblatt!N826^3+Datenblatt!$C$12*Datenblatt!N826^2+Datenblatt!$D$12*Datenblatt!N826+Datenblatt!$E$12,IF(Übersicht!$C826=15,Datenblatt!$B$13*Datenblatt!N826^3+Datenblatt!$C$13*Datenblatt!N826^2+Datenblatt!$D$13*Datenblatt!N826+Datenblatt!$E$13,IF(Übersicht!$C826=16,Datenblatt!$B$14*Datenblatt!N826^3+Datenblatt!$C$14*Datenblatt!N826^2+Datenblatt!$D$14*Datenblatt!N826+Datenblatt!$E$14,IF(Übersicht!$C826=12,Datenblatt!$B$15*Datenblatt!N826^3+Datenblatt!$C$15*Datenblatt!N826^2+Datenblatt!$D$15*Datenblatt!N826+Datenblatt!$E$15,IF(Übersicht!$C826=11,Datenblatt!$B$16*Datenblatt!N826^3+Datenblatt!$C$16*Datenblatt!N826^2+Datenblatt!$D$16*Datenblatt!N826+Datenblatt!$E$16,0))))))))))))))))))</f>
        <v>#DIV/0!</v>
      </c>
      <c r="L826">
        <f>IF(AND($C826=13,G826&lt;Datenblatt!$V$3),0,IF(AND($C826=14,G826&lt;Datenblatt!$V$4),0,IF(AND($C826=15,G826&lt;Datenblatt!$V$5),0,IF(AND($C826=16,G826&lt;Datenblatt!$V$6),0,IF(AND($C826=12,G826&lt;Datenblatt!$V$7),0,IF(AND($C826=11,G826&lt;Datenblatt!$V$8),0,IF(AND($C826=13,G826&gt;Datenblatt!$U$3),100,IF(AND($C826=14,G826&gt;Datenblatt!$U$4),100,IF(AND($C826=15,G826&gt;Datenblatt!$U$5),100,IF(AND($C826=16,G826&gt;Datenblatt!$U$6),100,IF(AND($C826=12,G826&gt;Datenblatt!$U$7),100,IF(AND($C826=11,G826&gt;Datenblatt!$U$8),100,IF($C826=13,(Datenblatt!$B$19*Übersicht!G826^3)+(Datenblatt!$C$19*Übersicht!G826^2)+(Datenblatt!$D$19*Übersicht!G826)+Datenblatt!$E$19,IF($C826=14,(Datenblatt!$B$20*Übersicht!G826^3)+(Datenblatt!$C$20*Übersicht!G826^2)+(Datenblatt!$D$20*Übersicht!G826)+Datenblatt!$E$20,IF($C826=15,(Datenblatt!$B$21*Übersicht!G826^3)+(Datenblatt!$C$21*Übersicht!G826^2)+(Datenblatt!$D$21*Übersicht!G826)+Datenblatt!$E$21,IF($C826=16,(Datenblatt!$B$22*Übersicht!G826^3)+(Datenblatt!$C$22*Übersicht!G826^2)+(Datenblatt!$D$22*Übersicht!G826)+Datenblatt!$E$22,IF($C826=12,(Datenblatt!$B$23*Übersicht!G826^3)+(Datenblatt!$C$23*Übersicht!G826^2)+(Datenblatt!$D$23*Übersicht!G826)+Datenblatt!$E$23,IF($C826=11,(Datenblatt!$B$24*Übersicht!G826^3)+(Datenblatt!$C$24*Übersicht!G826^2)+(Datenblatt!$D$24*Übersicht!G826)+Datenblatt!$E$24,0))))))))))))))))))</f>
        <v>0</v>
      </c>
      <c r="M826">
        <f>IF(AND(H826="",C826=11),Datenblatt!$I$26,IF(AND(H826="",C826=12),Datenblatt!$I$26,IF(AND(H826="",C826=16),Datenblatt!$I$27,IF(AND(H826="",C826=15),Datenblatt!$I$26,IF(AND(H826="",C826=14),Datenblatt!$I$26,IF(AND(H826="",C826=13),Datenblatt!$I$26,IF(AND($C826=13,H826&gt;Datenblatt!$X$3),0,IF(AND($C826=14,H826&gt;Datenblatt!$X$4),0,IF(AND($C826=15,H826&gt;Datenblatt!$X$5),0,IF(AND($C826=16,H826&gt;Datenblatt!$X$6),0,IF(AND($C826=12,H826&gt;Datenblatt!$X$7),0,IF(AND($C826=11,H826&gt;Datenblatt!$X$8),0,IF(AND($C826=13,H826&lt;Datenblatt!$W$3),100,IF(AND($C826=14,H826&lt;Datenblatt!$W$4),100,IF(AND($C826=15,H826&lt;Datenblatt!$W$5),100,IF(AND($C826=16,H826&lt;Datenblatt!$W$6),100,IF(AND($C826=12,H826&lt;Datenblatt!$W$7),100,IF(AND($C826=11,H826&lt;Datenblatt!$W$8),100,IF($C826=13,(Datenblatt!$B$27*Übersicht!H826^3)+(Datenblatt!$C$27*Übersicht!H826^2)+(Datenblatt!$D$27*Übersicht!H826)+Datenblatt!$E$27,IF($C826=14,(Datenblatt!$B$28*Übersicht!H826^3)+(Datenblatt!$C$28*Übersicht!H826^2)+(Datenblatt!$D$28*Übersicht!H826)+Datenblatt!$E$28,IF($C826=15,(Datenblatt!$B$29*Übersicht!H826^3)+(Datenblatt!$C$29*Übersicht!H826^2)+(Datenblatt!$D$29*Übersicht!H826)+Datenblatt!$E$29,IF($C826=16,(Datenblatt!$B$30*Übersicht!H826^3)+(Datenblatt!$C$30*Übersicht!H826^2)+(Datenblatt!$D$30*Übersicht!H826)+Datenblatt!$E$30,IF($C826=12,(Datenblatt!$B$31*Übersicht!H826^3)+(Datenblatt!$C$31*Übersicht!H826^2)+(Datenblatt!$D$31*Übersicht!H826)+Datenblatt!$E$31,IF($C826=11,(Datenblatt!$B$32*Übersicht!H826^3)+(Datenblatt!$C$32*Übersicht!H826^2)+(Datenblatt!$D$32*Übersicht!H826)+Datenblatt!$E$32,0))))))))))))))))))))))))</f>
        <v>0</v>
      </c>
      <c r="N826">
        <f>IF(AND(H826="",C826=11),Datenblatt!$I$29,IF(AND(H826="",C826=12),Datenblatt!$I$29,IF(AND(H826="",C826=16),Datenblatt!$I$29,IF(AND(H826="",C826=15),Datenblatt!$I$29,IF(AND(H826="",C826=14),Datenblatt!$I$29,IF(AND(H826="",C826=13),Datenblatt!$I$29,IF(AND($C826=13,H826&gt;Datenblatt!$X$3),0,IF(AND($C826=14,H826&gt;Datenblatt!$X$4),0,IF(AND($C826=15,H826&gt;Datenblatt!$X$5),0,IF(AND($C826=16,H826&gt;Datenblatt!$X$6),0,IF(AND($C826=12,H826&gt;Datenblatt!$X$7),0,IF(AND($C826=11,H826&gt;Datenblatt!$X$8),0,IF(AND($C826=13,H826&lt;Datenblatt!$W$3),100,IF(AND($C826=14,H826&lt;Datenblatt!$W$4),100,IF(AND($C826=15,H826&lt;Datenblatt!$W$5),100,IF(AND($C826=16,H826&lt;Datenblatt!$W$6),100,IF(AND($C826=12,H826&lt;Datenblatt!$W$7),100,IF(AND($C826=11,H826&lt;Datenblatt!$W$8),100,IF($C826=13,(Datenblatt!$B$27*Übersicht!H826^3)+(Datenblatt!$C$27*Übersicht!H826^2)+(Datenblatt!$D$27*Übersicht!H826)+Datenblatt!$E$27,IF($C826=14,(Datenblatt!$B$28*Übersicht!H826^3)+(Datenblatt!$C$28*Übersicht!H826^2)+(Datenblatt!$D$28*Übersicht!H826)+Datenblatt!$E$28,IF($C826=15,(Datenblatt!$B$29*Übersicht!H826^3)+(Datenblatt!$C$29*Übersicht!H826^2)+(Datenblatt!$D$29*Übersicht!H826)+Datenblatt!$E$29,IF($C826=16,(Datenblatt!$B$30*Übersicht!H826^3)+(Datenblatt!$C$30*Übersicht!H826^2)+(Datenblatt!$D$30*Übersicht!H826)+Datenblatt!$E$30,IF($C826=12,(Datenblatt!$B$31*Übersicht!H826^3)+(Datenblatt!$C$31*Übersicht!H826^2)+(Datenblatt!$D$31*Übersicht!H826)+Datenblatt!$E$31,IF($C826=11,(Datenblatt!$B$32*Übersicht!H826^3)+(Datenblatt!$C$32*Übersicht!H826^2)+(Datenblatt!$D$32*Übersicht!H826)+Datenblatt!$E$32,0))))))))))))))))))))))))</f>
        <v>0</v>
      </c>
      <c r="O826" s="2" t="e">
        <f t="shared" si="48"/>
        <v>#DIV/0!</v>
      </c>
      <c r="P826" s="2" t="e">
        <f t="shared" si="49"/>
        <v>#DIV/0!</v>
      </c>
      <c r="R826" s="2"/>
      <c r="S826" s="2">
        <f>Datenblatt!$I$10</f>
        <v>62.816491055091916</v>
      </c>
      <c r="T826" s="2">
        <f>Datenblatt!$I$18</f>
        <v>62.379148900450787</v>
      </c>
      <c r="U826" s="2">
        <f>Datenblatt!$I$26</f>
        <v>55.885385458572635</v>
      </c>
      <c r="V826" s="2">
        <f>Datenblatt!$I$34</f>
        <v>60.727085155488531</v>
      </c>
      <c r="W826" s="7" t="e">
        <f t="shared" si="50"/>
        <v>#DIV/0!</v>
      </c>
      <c r="Y826" s="2">
        <f>Datenblatt!$I$5</f>
        <v>73.48733784597421</v>
      </c>
      <c r="Z826">
        <f>Datenblatt!$I$13</f>
        <v>79.926562848016317</v>
      </c>
      <c r="AA826">
        <f>Datenblatt!$I$21</f>
        <v>79.953620531215734</v>
      </c>
      <c r="AB826">
        <f>Datenblatt!$I$29</f>
        <v>70.851454876954847</v>
      </c>
      <c r="AC826">
        <f>Datenblatt!$I$37</f>
        <v>75.813025407742586</v>
      </c>
      <c r="AD826" s="7" t="e">
        <f t="shared" si="51"/>
        <v>#DIV/0!</v>
      </c>
    </row>
    <row r="827" spans="10:30" ht="19" x14ac:dyDescent="0.25">
      <c r="J827" s="3" t="e">
        <f>IF(AND($C827=13,Datenblatt!M827&lt;Datenblatt!$R$3),0,IF(AND($C827=14,Datenblatt!M827&lt;Datenblatt!$R$4),0,IF(AND($C827=15,Datenblatt!M827&lt;Datenblatt!$R$5),0,IF(AND($C827=16,Datenblatt!M827&lt;Datenblatt!$R$6),0,IF(AND($C827=12,Datenblatt!M827&lt;Datenblatt!$R$7),0,IF(AND($C827=11,Datenblatt!M827&lt;Datenblatt!$R$8),0,IF(AND($C827=13,Datenblatt!M827&gt;Datenblatt!$Q$3),100,IF(AND($C827=14,Datenblatt!M827&gt;Datenblatt!$Q$4),100,IF(AND($C827=15,Datenblatt!M827&gt;Datenblatt!$Q$5),100,IF(AND($C827=16,Datenblatt!M827&gt;Datenblatt!$Q$6),100,IF(AND($C827=12,Datenblatt!M827&gt;Datenblatt!$Q$7),100,IF(AND($C827=11,Datenblatt!M827&gt;Datenblatt!$Q$8),100,IF(Übersicht!$C827=13,Datenblatt!$B$3*Datenblatt!M827^3+Datenblatt!$C$3*Datenblatt!M827^2+Datenblatt!$D$3*Datenblatt!M827+Datenblatt!$E$3,IF(Übersicht!$C827=14,Datenblatt!$B$4*Datenblatt!M827^3+Datenblatt!$C$4*Datenblatt!M827^2+Datenblatt!$D$4*Datenblatt!M827+Datenblatt!$E$4,IF(Übersicht!$C827=15,Datenblatt!$B$5*Datenblatt!M827^3+Datenblatt!$C$5*Datenblatt!M827^2+Datenblatt!$D$5*Datenblatt!M827+Datenblatt!$E$5,IF(Übersicht!$C827=16,Datenblatt!$B$6*Datenblatt!M827^3+Datenblatt!$C$6*Datenblatt!M827^2+Datenblatt!$D$6*Datenblatt!M827+Datenblatt!$E$6,IF(Übersicht!$C827=12,Datenblatt!$B$7*Datenblatt!M827^3+Datenblatt!$C$7*Datenblatt!M827^2+Datenblatt!$D$7*Datenblatt!M827+Datenblatt!$E$7,IF(Übersicht!$C827=11,Datenblatt!$B$8*Datenblatt!M827^3+Datenblatt!$C$8*Datenblatt!M827^2+Datenblatt!$D$8*Datenblatt!M827+Datenblatt!$E$8,0))))))))))))))))))</f>
        <v>#DIV/0!</v>
      </c>
      <c r="K827" t="e">
        <f>IF(AND(Übersicht!$C827=13,Datenblatt!N827&lt;Datenblatt!$T$3),0,IF(AND(Übersicht!$C827=14,Datenblatt!N827&lt;Datenblatt!$T$4),0,IF(AND(Übersicht!$C827=15,Datenblatt!N827&lt;Datenblatt!$T$5),0,IF(AND(Übersicht!$C827=16,Datenblatt!N827&lt;Datenblatt!$T$6),0,IF(AND(Übersicht!$C827=12,Datenblatt!N827&lt;Datenblatt!$T$7),0,IF(AND(Übersicht!$C827=11,Datenblatt!N827&lt;Datenblatt!$T$8),0,IF(AND($C827=13,Datenblatt!N827&gt;Datenblatt!$S$3),100,IF(AND($C827=14,Datenblatt!N827&gt;Datenblatt!$S$4),100,IF(AND($C827=15,Datenblatt!N827&gt;Datenblatt!$S$5),100,IF(AND($C827=16,Datenblatt!N827&gt;Datenblatt!$S$6),100,IF(AND($C827=12,Datenblatt!N827&gt;Datenblatt!$S$7),100,IF(AND($C827=11,Datenblatt!N827&gt;Datenblatt!$S$8),100,IF(Übersicht!$C827=13,Datenblatt!$B$11*Datenblatt!N827^3+Datenblatt!$C$11*Datenblatt!N827^2+Datenblatt!$D$11*Datenblatt!N827+Datenblatt!$E$11,IF(Übersicht!$C827=14,Datenblatt!$B$12*Datenblatt!N827^3+Datenblatt!$C$12*Datenblatt!N827^2+Datenblatt!$D$12*Datenblatt!N827+Datenblatt!$E$12,IF(Übersicht!$C827=15,Datenblatt!$B$13*Datenblatt!N827^3+Datenblatt!$C$13*Datenblatt!N827^2+Datenblatt!$D$13*Datenblatt!N827+Datenblatt!$E$13,IF(Übersicht!$C827=16,Datenblatt!$B$14*Datenblatt!N827^3+Datenblatt!$C$14*Datenblatt!N827^2+Datenblatt!$D$14*Datenblatt!N827+Datenblatt!$E$14,IF(Übersicht!$C827=12,Datenblatt!$B$15*Datenblatt!N827^3+Datenblatt!$C$15*Datenblatt!N827^2+Datenblatt!$D$15*Datenblatt!N827+Datenblatt!$E$15,IF(Übersicht!$C827=11,Datenblatt!$B$16*Datenblatt!N827^3+Datenblatt!$C$16*Datenblatt!N827^2+Datenblatt!$D$16*Datenblatt!N827+Datenblatt!$E$16,0))))))))))))))))))</f>
        <v>#DIV/0!</v>
      </c>
      <c r="L827">
        <f>IF(AND($C827=13,G827&lt;Datenblatt!$V$3),0,IF(AND($C827=14,G827&lt;Datenblatt!$V$4),0,IF(AND($C827=15,G827&lt;Datenblatt!$V$5),0,IF(AND($C827=16,G827&lt;Datenblatt!$V$6),0,IF(AND($C827=12,G827&lt;Datenblatt!$V$7),0,IF(AND($C827=11,G827&lt;Datenblatt!$V$8),0,IF(AND($C827=13,G827&gt;Datenblatt!$U$3),100,IF(AND($C827=14,G827&gt;Datenblatt!$U$4),100,IF(AND($C827=15,G827&gt;Datenblatt!$U$5),100,IF(AND($C827=16,G827&gt;Datenblatt!$U$6),100,IF(AND($C827=12,G827&gt;Datenblatt!$U$7),100,IF(AND($C827=11,G827&gt;Datenblatt!$U$8),100,IF($C827=13,(Datenblatt!$B$19*Übersicht!G827^3)+(Datenblatt!$C$19*Übersicht!G827^2)+(Datenblatt!$D$19*Übersicht!G827)+Datenblatt!$E$19,IF($C827=14,(Datenblatt!$B$20*Übersicht!G827^3)+(Datenblatt!$C$20*Übersicht!G827^2)+(Datenblatt!$D$20*Übersicht!G827)+Datenblatt!$E$20,IF($C827=15,(Datenblatt!$B$21*Übersicht!G827^3)+(Datenblatt!$C$21*Übersicht!G827^2)+(Datenblatt!$D$21*Übersicht!G827)+Datenblatt!$E$21,IF($C827=16,(Datenblatt!$B$22*Übersicht!G827^3)+(Datenblatt!$C$22*Übersicht!G827^2)+(Datenblatt!$D$22*Übersicht!G827)+Datenblatt!$E$22,IF($C827=12,(Datenblatt!$B$23*Übersicht!G827^3)+(Datenblatt!$C$23*Übersicht!G827^2)+(Datenblatt!$D$23*Übersicht!G827)+Datenblatt!$E$23,IF($C827=11,(Datenblatt!$B$24*Übersicht!G827^3)+(Datenblatt!$C$24*Übersicht!G827^2)+(Datenblatt!$D$24*Übersicht!G827)+Datenblatt!$E$24,0))))))))))))))))))</f>
        <v>0</v>
      </c>
      <c r="M827">
        <f>IF(AND(H827="",C827=11),Datenblatt!$I$26,IF(AND(H827="",C827=12),Datenblatt!$I$26,IF(AND(H827="",C827=16),Datenblatt!$I$27,IF(AND(H827="",C827=15),Datenblatt!$I$26,IF(AND(H827="",C827=14),Datenblatt!$I$26,IF(AND(H827="",C827=13),Datenblatt!$I$26,IF(AND($C827=13,H827&gt;Datenblatt!$X$3),0,IF(AND($C827=14,H827&gt;Datenblatt!$X$4),0,IF(AND($C827=15,H827&gt;Datenblatt!$X$5),0,IF(AND($C827=16,H827&gt;Datenblatt!$X$6),0,IF(AND($C827=12,H827&gt;Datenblatt!$X$7),0,IF(AND($C827=11,H827&gt;Datenblatt!$X$8),0,IF(AND($C827=13,H827&lt;Datenblatt!$W$3),100,IF(AND($C827=14,H827&lt;Datenblatt!$W$4),100,IF(AND($C827=15,H827&lt;Datenblatt!$W$5),100,IF(AND($C827=16,H827&lt;Datenblatt!$W$6),100,IF(AND($C827=12,H827&lt;Datenblatt!$W$7),100,IF(AND($C827=11,H827&lt;Datenblatt!$W$8),100,IF($C827=13,(Datenblatt!$B$27*Übersicht!H827^3)+(Datenblatt!$C$27*Übersicht!H827^2)+(Datenblatt!$D$27*Übersicht!H827)+Datenblatt!$E$27,IF($C827=14,(Datenblatt!$B$28*Übersicht!H827^3)+(Datenblatt!$C$28*Übersicht!H827^2)+(Datenblatt!$D$28*Übersicht!H827)+Datenblatt!$E$28,IF($C827=15,(Datenblatt!$B$29*Übersicht!H827^3)+(Datenblatt!$C$29*Übersicht!H827^2)+(Datenblatt!$D$29*Übersicht!H827)+Datenblatt!$E$29,IF($C827=16,(Datenblatt!$B$30*Übersicht!H827^3)+(Datenblatt!$C$30*Übersicht!H827^2)+(Datenblatt!$D$30*Übersicht!H827)+Datenblatt!$E$30,IF($C827=12,(Datenblatt!$B$31*Übersicht!H827^3)+(Datenblatt!$C$31*Übersicht!H827^2)+(Datenblatt!$D$31*Übersicht!H827)+Datenblatt!$E$31,IF($C827=11,(Datenblatt!$B$32*Übersicht!H827^3)+(Datenblatt!$C$32*Übersicht!H827^2)+(Datenblatt!$D$32*Übersicht!H827)+Datenblatt!$E$32,0))))))))))))))))))))))))</f>
        <v>0</v>
      </c>
      <c r="N827">
        <f>IF(AND(H827="",C827=11),Datenblatt!$I$29,IF(AND(H827="",C827=12),Datenblatt!$I$29,IF(AND(H827="",C827=16),Datenblatt!$I$29,IF(AND(H827="",C827=15),Datenblatt!$I$29,IF(AND(H827="",C827=14),Datenblatt!$I$29,IF(AND(H827="",C827=13),Datenblatt!$I$29,IF(AND($C827=13,H827&gt;Datenblatt!$X$3),0,IF(AND($C827=14,H827&gt;Datenblatt!$X$4),0,IF(AND($C827=15,H827&gt;Datenblatt!$X$5),0,IF(AND($C827=16,H827&gt;Datenblatt!$X$6),0,IF(AND($C827=12,H827&gt;Datenblatt!$X$7),0,IF(AND($C827=11,H827&gt;Datenblatt!$X$8),0,IF(AND($C827=13,H827&lt;Datenblatt!$W$3),100,IF(AND($C827=14,H827&lt;Datenblatt!$W$4),100,IF(AND($C827=15,H827&lt;Datenblatt!$W$5),100,IF(AND($C827=16,H827&lt;Datenblatt!$W$6),100,IF(AND($C827=12,H827&lt;Datenblatt!$W$7),100,IF(AND($C827=11,H827&lt;Datenblatt!$W$8),100,IF($C827=13,(Datenblatt!$B$27*Übersicht!H827^3)+(Datenblatt!$C$27*Übersicht!H827^2)+(Datenblatt!$D$27*Übersicht!H827)+Datenblatt!$E$27,IF($C827=14,(Datenblatt!$B$28*Übersicht!H827^3)+(Datenblatt!$C$28*Übersicht!H827^2)+(Datenblatt!$D$28*Übersicht!H827)+Datenblatt!$E$28,IF($C827=15,(Datenblatt!$B$29*Übersicht!H827^3)+(Datenblatt!$C$29*Übersicht!H827^2)+(Datenblatt!$D$29*Übersicht!H827)+Datenblatt!$E$29,IF($C827=16,(Datenblatt!$B$30*Übersicht!H827^3)+(Datenblatt!$C$30*Übersicht!H827^2)+(Datenblatt!$D$30*Übersicht!H827)+Datenblatt!$E$30,IF($C827=12,(Datenblatt!$B$31*Übersicht!H827^3)+(Datenblatt!$C$31*Übersicht!H827^2)+(Datenblatt!$D$31*Übersicht!H827)+Datenblatt!$E$31,IF($C827=11,(Datenblatt!$B$32*Übersicht!H827^3)+(Datenblatt!$C$32*Übersicht!H827^2)+(Datenblatt!$D$32*Übersicht!H827)+Datenblatt!$E$32,0))))))))))))))))))))))))</f>
        <v>0</v>
      </c>
      <c r="O827" s="2" t="e">
        <f t="shared" si="48"/>
        <v>#DIV/0!</v>
      </c>
      <c r="P827" s="2" t="e">
        <f t="shared" si="49"/>
        <v>#DIV/0!</v>
      </c>
      <c r="R827" s="2"/>
      <c r="S827" s="2">
        <f>Datenblatt!$I$10</f>
        <v>62.816491055091916</v>
      </c>
      <c r="T827" s="2">
        <f>Datenblatt!$I$18</f>
        <v>62.379148900450787</v>
      </c>
      <c r="U827" s="2">
        <f>Datenblatt!$I$26</f>
        <v>55.885385458572635</v>
      </c>
      <c r="V827" s="2">
        <f>Datenblatt!$I$34</f>
        <v>60.727085155488531</v>
      </c>
      <c r="W827" s="7" t="e">
        <f t="shared" si="50"/>
        <v>#DIV/0!</v>
      </c>
      <c r="Y827" s="2">
        <f>Datenblatt!$I$5</f>
        <v>73.48733784597421</v>
      </c>
      <c r="Z827">
        <f>Datenblatt!$I$13</f>
        <v>79.926562848016317</v>
      </c>
      <c r="AA827">
        <f>Datenblatt!$I$21</f>
        <v>79.953620531215734</v>
      </c>
      <c r="AB827">
        <f>Datenblatt!$I$29</f>
        <v>70.851454876954847</v>
      </c>
      <c r="AC827">
        <f>Datenblatt!$I$37</f>
        <v>75.813025407742586</v>
      </c>
      <c r="AD827" s="7" t="e">
        <f t="shared" si="51"/>
        <v>#DIV/0!</v>
      </c>
    </row>
    <row r="828" spans="10:30" ht="19" x14ac:dyDescent="0.25">
      <c r="J828" s="3" t="e">
        <f>IF(AND($C828=13,Datenblatt!M828&lt;Datenblatt!$R$3),0,IF(AND($C828=14,Datenblatt!M828&lt;Datenblatt!$R$4),0,IF(AND($C828=15,Datenblatt!M828&lt;Datenblatt!$R$5),0,IF(AND($C828=16,Datenblatt!M828&lt;Datenblatt!$R$6),0,IF(AND($C828=12,Datenblatt!M828&lt;Datenblatt!$R$7),0,IF(AND($C828=11,Datenblatt!M828&lt;Datenblatt!$R$8),0,IF(AND($C828=13,Datenblatt!M828&gt;Datenblatt!$Q$3),100,IF(AND($C828=14,Datenblatt!M828&gt;Datenblatt!$Q$4),100,IF(AND($C828=15,Datenblatt!M828&gt;Datenblatt!$Q$5),100,IF(AND($C828=16,Datenblatt!M828&gt;Datenblatt!$Q$6),100,IF(AND($C828=12,Datenblatt!M828&gt;Datenblatt!$Q$7),100,IF(AND($C828=11,Datenblatt!M828&gt;Datenblatt!$Q$8),100,IF(Übersicht!$C828=13,Datenblatt!$B$3*Datenblatt!M828^3+Datenblatt!$C$3*Datenblatt!M828^2+Datenblatt!$D$3*Datenblatt!M828+Datenblatt!$E$3,IF(Übersicht!$C828=14,Datenblatt!$B$4*Datenblatt!M828^3+Datenblatt!$C$4*Datenblatt!M828^2+Datenblatt!$D$4*Datenblatt!M828+Datenblatt!$E$4,IF(Übersicht!$C828=15,Datenblatt!$B$5*Datenblatt!M828^3+Datenblatt!$C$5*Datenblatt!M828^2+Datenblatt!$D$5*Datenblatt!M828+Datenblatt!$E$5,IF(Übersicht!$C828=16,Datenblatt!$B$6*Datenblatt!M828^3+Datenblatt!$C$6*Datenblatt!M828^2+Datenblatt!$D$6*Datenblatt!M828+Datenblatt!$E$6,IF(Übersicht!$C828=12,Datenblatt!$B$7*Datenblatt!M828^3+Datenblatt!$C$7*Datenblatt!M828^2+Datenblatt!$D$7*Datenblatt!M828+Datenblatt!$E$7,IF(Übersicht!$C828=11,Datenblatt!$B$8*Datenblatt!M828^3+Datenblatt!$C$8*Datenblatt!M828^2+Datenblatt!$D$8*Datenblatt!M828+Datenblatt!$E$8,0))))))))))))))))))</f>
        <v>#DIV/0!</v>
      </c>
      <c r="K828" t="e">
        <f>IF(AND(Übersicht!$C828=13,Datenblatt!N828&lt;Datenblatt!$T$3),0,IF(AND(Übersicht!$C828=14,Datenblatt!N828&lt;Datenblatt!$T$4),0,IF(AND(Übersicht!$C828=15,Datenblatt!N828&lt;Datenblatt!$T$5),0,IF(AND(Übersicht!$C828=16,Datenblatt!N828&lt;Datenblatt!$T$6),0,IF(AND(Übersicht!$C828=12,Datenblatt!N828&lt;Datenblatt!$T$7),0,IF(AND(Übersicht!$C828=11,Datenblatt!N828&lt;Datenblatt!$T$8),0,IF(AND($C828=13,Datenblatt!N828&gt;Datenblatt!$S$3),100,IF(AND($C828=14,Datenblatt!N828&gt;Datenblatt!$S$4),100,IF(AND($C828=15,Datenblatt!N828&gt;Datenblatt!$S$5),100,IF(AND($C828=16,Datenblatt!N828&gt;Datenblatt!$S$6),100,IF(AND($C828=12,Datenblatt!N828&gt;Datenblatt!$S$7),100,IF(AND($C828=11,Datenblatt!N828&gt;Datenblatt!$S$8),100,IF(Übersicht!$C828=13,Datenblatt!$B$11*Datenblatt!N828^3+Datenblatt!$C$11*Datenblatt!N828^2+Datenblatt!$D$11*Datenblatt!N828+Datenblatt!$E$11,IF(Übersicht!$C828=14,Datenblatt!$B$12*Datenblatt!N828^3+Datenblatt!$C$12*Datenblatt!N828^2+Datenblatt!$D$12*Datenblatt!N828+Datenblatt!$E$12,IF(Übersicht!$C828=15,Datenblatt!$B$13*Datenblatt!N828^3+Datenblatt!$C$13*Datenblatt!N828^2+Datenblatt!$D$13*Datenblatt!N828+Datenblatt!$E$13,IF(Übersicht!$C828=16,Datenblatt!$B$14*Datenblatt!N828^3+Datenblatt!$C$14*Datenblatt!N828^2+Datenblatt!$D$14*Datenblatt!N828+Datenblatt!$E$14,IF(Übersicht!$C828=12,Datenblatt!$B$15*Datenblatt!N828^3+Datenblatt!$C$15*Datenblatt!N828^2+Datenblatt!$D$15*Datenblatt!N828+Datenblatt!$E$15,IF(Übersicht!$C828=11,Datenblatt!$B$16*Datenblatt!N828^3+Datenblatt!$C$16*Datenblatt!N828^2+Datenblatt!$D$16*Datenblatt!N828+Datenblatt!$E$16,0))))))))))))))))))</f>
        <v>#DIV/0!</v>
      </c>
      <c r="L828">
        <f>IF(AND($C828=13,G828&lt;Datenblatt!$V$3),0,IF(AND($C828=14,G828&lt;Datenblatt!$V$4),0,IF(AND($C828=15,G828&lt;Datenblatt!$V$5),0,IF(AND($C828=16,G828&lt;Datenblatt!$V$6),0,IF(AND($C828=12,G828&lt;Datenblatt!$V$7),0,IF(AND($C828=11,G828&lt;Datenblatt!$V$8),0,IF(AND($C828=13,G828&gt;Datenblatt!$U$3),100,IF(AND($C828=14,G828&gt;Datenblatt!$U$4),100,IF(AND($C828=15,G828&gt;Datenblatt!$U$5),100,IF(AND($C828=16,G828&gt;Datenblatt!$U$6),100,IF(AND($C828=12,G828&gt;Datenblatt!$U$7),100,IF(AND($C828=11,G828&gt;Datenblatt!$U$8),100,IF($C828=13,(Datenblatt!$B$19*Übersicht!G828^3)+(Datenblatt!$C$19*Übersicht!G828^2)+(Datenblatt!$D$19*Übersicht!G828)+Datenblatt!$E$19,IF($C828=14,(Datenblatt!$B$20*Übersicht!G828^3)+(Datenblatt!$C$20*Übersicht!G828^2)+(Datenblatt!$D$20*Übersicht!G828)+Datenblatt!$E$20,IF($C828=15,(Datenblatt!$B$21*Übersicht!G828^3)+(Datenblatt!$C$21*Übersicht!G828^2)+(Datenblatt!$D$21*Übersicht!G828)+Datenblatt!$E$21,IF($C828=16,(Datenblatt!$B$22*Übersicht!G828^3)+(Datenblatt!$C$22*Übersicht!G828^2)+(Datenblatt!$D$22*Übersicht!G828)+Datenblatt!$E$22,IF($C828=12,(Datenblatt!$B$23*Übersicht!G828^3)+(Datenblatt!$C$23*Übersicht!G828^2)+(Datenblatt!$D$23*Übersicht!G828)+Datenblatt!$E$23,IF($C828=11,(Datenblatt!$B$24*Übersicht!G828^3)+(Datenblatt!$C$24*Übersicht!G828^2)+(Datenblatt!$D$24*Übersicht!G828)+Datenblatt!$E$24,0))))))))))))))))))</f>
        <v>0</v>
      </c>
      <c r="M828">
        <f>IF(AND(H828="",C828=11),Datenblatt!$I$26,IF(AND(H828="",C828=12),Datenblatt!$I$26,IF(AND(H828="",C828=16),Datenblatt!$I$27,IF(AND(H828="",C828=15),Datenblatt!$I$26,IF(AND(H828="",C828=14),Datenblatt!$I$26,IF(AND(H828="",C828=13),Datenblatt!$I$26,IF(AND($C828=13,H828&gt;Datenblatt!$X$3),0,IF(AND($C828=14,H828&gt;Datenblatt!$X$4),0,IF(AND($C828=15,H828&gt;Datenblatt!$X$5),0,IF(AND($C828=16,H828&gt;Datenblatt!$X$6),0,IF(AND($C828=12,H828&gt;Datenblatt!$X$7),0,IF(AND($C828=11,H828&gt;Datenblatt!$X$8),0,IF(AND($C828=13,H828&lt;Datenblatt!$W$3),100,IF(AND($C828=14,H828&lt;Datenblatt!$W$4),100,IF(AND($C828=15,H828&lt;Datenblatt!$W$5),100,IF(AND($C828=16,H828&lt;Datenblatt!$W$6),100,IF(AND($C828=12,H828&lt;Datenblatt!$W$7),100,IF(AND($C828=11,H828&lt;Datenblatt!$W$8),100,IF($C828=13,(Datenblatt!$B$27*Übersicht!H828^3)+(Datenblatt!$C$27*Übersicht!H828^2)+(Datenblatt!$D$27*Übersicht!H828)+Datenblatt!$E$27,IF($C828=14,(Datenblatt!$B$28*Übersicht!H828^3)+(Datenblatt!$C$28*Übersicht!H828^2)+(Datenblatt!$D$28*Übersicht!H828)+Datenblatt!$E$28,IF($C828=15,(Datenblatt!$B$29*Übersicht!H828^3)+(Datenblatt!$C$29*Übersicht!H828^2)+(Datenblatt!$D$29*Übersicht!H828)+Datenblatt!$E$29,IF($C828=16,(Datenblatt!$B$30*Übersicht!H828^3)+(Datenblatt!$C$30*Übersicht!H828^2)+(Datenblatt!$D$30*Übersicht!H828)+Datenblatt!$E$30,IF($C828=12,(Datenblatt!$B$31*Übersicht!H828^3)+(Datenblatt!$C$31*Übersicht!H828^2)+(Datenblatt!$D$31*Übersicht!H828)+Datenblatt!$E$31,IF($C828=11,(Datenblatt!$B$32*Übersicht!H828^3)+(Datenblatt!$C$32*Übersicht!H828^2)+(Datenblatt!$D$32*Übersicht!H828)+Datenblatt!$E$32,0))))))))))))))))))))))))</f>
        <v>0</v>
      </c>
      <c r="N828">
        <f>IF(AND(H828="",C828=11),Datenblatt!$I$29,IF(AND(H828="",C828=12),Datenblatt!$I$29,IF(AND(H828="",C828=16),Datenblatt!$I$29,IF(AND(H828="",C828=15),Datenblatt!$I$29,IF(AND(H828="",C828=14),Datenblatt!$I$29,IF(AND(H828="",C828=13),Datenblatt!$I$29,IF(AND($C828=13,H828&gt;Datenblatt!$X$3),0,IF(AND($C828=14,H828&gt;Datenblatt!$X$4),0,IF(AND($C828=15,H828&gt;Datenblatt!$X$5),0,IF(AND($C828=16,H828&gt;Datenblatt!$X$6),0,IF(AND($C828=12,H828&gt;Datenblatt!$X$7),0,IF(AND($C828=11,H828&gt;Datenblatt!$X$8),0,IF(AND($C828=13,H828&lt;Datenblatt!$W$3),100,IF(AND($C828=14,H828&lt;Datenblatt!$W$4),100,IF(AND($C828=15,H828&lt;Datenblatt!$W$5),100,IF(AND($C828=16,H828&lt;Datenblatt!$W$6),100,IF(AND($C828=12,H828&lt;Datenblatt!$W$7),100,IF(AND($C828=11,H828&lt;Datenblatt!$W$8),100,IF($C828=13,(Datenblatt!$B$27*Übersicht!H828^3)+(Datenblatt!$C$27*Übersicht!H828^2)+(Datenblatt!$D$27*Übersicht!H828)+Datenblatt!$E$27,IF($C828=14,(Datenblatt!$B$28*Übersicht!H828^3)+(Datenblatt!$C$28*Übersicht!H828^2)+(Datenblatt!$D$28*Übersicht!H828)+Datenblatt!$E$28,IF($C828=15,(Datenblatt!$B$29*Übersicht!H828^3)+(Datenblatt!$C$29*Übersicht!H828^2)+(Datenblatt!$D$29*Übersicht!H828)+Datenblatt!$E$29,IF($C828=16,(Datenblatt!$B$30*Übersicht!H828^3)+(Datenblatt!$C$30*Übersicht!H828^2)+(Datenblatt!$D$30*Übersicht!H828)+Datenblatt!$E$30,IF($C828=12,(Datenblatt!$B$31*Übersicht!H828^3)+(Datenblatt!$C$31*Übersicht!H828^2)+(Datenblatt!$D$31*Übersicht!H828)+Datenblatt!$E$31,IF($C828=11,(Datenblatt!$B$32*Übersicht!H828^3)+(Datenblatt!$C$32*Übersicht!H828^2)+(Datenblatt!$D$32*Übersicht!H828)+Datenblatt!$E$32,0))))))))))))))))))))))))</f>
        <v>0</v>
      </c>
      <c r="O828" s="2" t="e">
        <f t="shared" si="48"/>
        <v>#DIV/0!</v>
      </c>
      <c r="P828" s="2" t="e">
        <f t="shared" si="49"/>
        <v>#DIV/0!</v>
      </c>
      <c r="R828" s="2"/>
      <c r="S828" s="2">
        <f>Datenblatt!$I$10</f>
        <v>62.816491055091916</v>
      </c>
      <c r="T828" s="2">
        <f>Datenblatt!$I$18</f>
        <v>62.379148900450787</v>
      </c>
      <c r="U828" s="2">
        <f>Datenblatt!$I$26</f>
        <v>55.885385458572635</v>
      </c>
      <c r="V828" s="2">
        <f>Datenblatt!$I$34</f>
        <v>60.727085155488531</v>
      </c>
      <c r="W828" s="7" t="e">
        <f t="shared" si="50"/>
        <v>#DIV/0!</v>
      </c>
      <c r="Y828" s="2">
        <f>Datenblatt!$I$5</f>
        <v>73.48733784597421</v>
      </c>
      <c r="Z828">
        <f>Datenblatt!$I$13</f>
        <v>79.926562848016317</v>
      </c>
      <c r="AA828">
        <f>Datenblatt!$I$21</f>
        <v>79.953620531215734</v>
      </c>
      <c r="AB828">
        <f>Datenblatt!$I$29</f>
        <v>70.851454876954847</v>
      </c>
      <c r="AC828">
        <f>Datenblatt!$I$37</f>
        <v>75.813025407742586</v>
      </c>
      <c r="AD828" s="7" t="e">
        <f t="shared" si="51"/>
        <v>#DIV/0!</v>
      </c>
    </row>
    <row r="829" spans="10:30" ht="19" x14ac:dyDescent="0.25">
      <c r="J829" s="3" t="e">
        <f>IF(AND($C829=13,Datenblatt!M829&lt;Datenblatt!$R$3),0,IF(AND($C829=14,Datenblatt!M829&lt;Datenblatt!$R$4),0,IF(AND($C829=15,Datenblatt!M829&lt;Datenblatt!$R$5),0,IF(AND($C829=16,Datenblatt!M829&lt;Datenblatt!$R$6),0,IF(AND($C829=12,Datenblatt!M829&lt;Datenblatt!$R$7),0,IF(AND($C829=11,Datenblatt!M829&lt;Datenblatt!$R$8),0,IF(AND($C829=13,Datenblatt!M829&gt;Datenblatt!$Q$3),100,IF(AND($C829=14,Datenblatt!M829&gt;Datenblatt!$Q$4),100,IF(AND($C829=15,Datenblatt!M829&gt;Datenblatt!$Q$5),100,IF(AND($C829=16,Datenblatt!M829&gt;Datenblatt!$Q$6),100,IF(AND($C829=12,Datenblatt!M829&gt;Datenblatt!$Q$7),100,IF(AND($C829=11,Datenblatt!M829&gt;Datenblatt!$Q$8),100,IF(Übersicht!$C829=13,Datenblatt!$B$3*Datenblatt!M829^3+Datenblatt!$C$3*Datenblatt!M829^2+Datenblatt!$D$3*Datenblatt!M829+Datenblatt!$E$3,IF(Übersicht!$C829=14,Datenblatt!$B$4*Datenblatt!M829^3+Datenblatt!$C$4*Datenblatt!M829^2+Datenblatt!$D$4*Datenblatt!M829+Datenblatt!$E$4,IF(Übersicht!$C829=15,Datenblatt!$B$5*Datenblatt!M829^3+Datenblatt!$C$5*Datenblatt!M829^2+Datenblatt!$D$5*Datenblatt!M829+Datenblatt!$E$5,IF(Übersicht!$C829=16,Datenblatt!$B$6*Datenblatt!M829^3+Datenblatt!$C$6*Datenblatt!M829^2+Datenblatt!$D$6*Datenblatt!M829+Datenblatt!$E$6,IF(Übersicht!$C829=12,Datenblatt!$B$7*Datenblatt!M829^3+Datenblatt!$C$7*Datenblatt!M829^2+Datenblatt!$D$7*Datenblatt!M829+Datenblatt!$E$7,IF(Übersicht!$C829=11,Datenblatt!$B$8*Datenblatt!M829^3+Datenblatt!$C$8*Datenblatt!M829^2+Datenblatt!$D$8*Datenblatt!M829+Datenblatt!$E$8,0))))))))))))))))))</f>
        <v>#DIV/0!</v>
      </c>
      <c r="K829" t="e">
        <f>IF(AND(Übersicht!$C829=13,Datenblatt!N829&lt;Datenblatt!$T$3),0,IF(AND(Übersicht!$C829=14,Datenblatt!N829&lt;Datenblatt!$T$4),0,IF(AND(Übersicht!$C829=15,Datenblatt!N829&lt;Datenblatt!$T$5),0,IF(AND(Übersicht!$C829=16,Datenblatt!N829&lt;Datenblatt!$T$6),0,IF(AND(Übersicht!$C829=12,Datenblatt!N829&lt;Datenblatt!$T$7),0,IF(AND(Übersicht!$C829=11,Datenblatt!N829&lt;Datenblatt!$T$8),0,IF(AND($C829=13,Datenblatt!N829&gt;Datenblatt!$S$3),100,IF(AND($C829=14,Datenblatt!N829&gt;Datenblatt!$S$4),100,IF(AND($C829=15,Datenblatt!N829&gt;Datenblatt!$S$5),100,IF(AND($C829=16,Datenblatt!N829&gt;Datenblatt!$S$6),100,IF(AND($C829=12,Datenblatt!N829&gt;Datenblatt!$S$7),100,IF(AND($C829=11,Datenblatt!N829&gt;Datenblatt!$S$8),100,IF(Übersicht!$C829=13,Datenblatt!$B$11*Datenblatt!N829^3+Datenblatt!$C$11*Datenblatt!N829^2+Datenblatt!$D$11*Datenblatt!N829+Datenblatt!$E$11,IF(Übersicht!$C829=14,Datenblatt!$B$12*Datenblatt!N829^3+Datenblatt!$C$12*Datenblatt!N829^2+Datenblatt!$D$12*Datenblatt!N829+Datenblatt!$E$12,IF(Übersicht!$C829=15,Datenblatt!$B$13*Datenblatt!N829^3+Datenblatt!$C$13*Datenblatt!N829^2+Datenblatt!$D$13*Datenblatt!N829+Datenblatt!$E$13,IF(Übersicht!$C829=16,Datenblatt!$B$14*Datenblatt!N829^3+Datenblatt!$C$14*Datenblatt!N829^2+Datenblatt!$D$14*Datenblatt!N829+Datenblatt!$E$14,IF(Übersicht!$C829=12,Datenblatt!$B$15*Datenblatt!N829^3+Datenblatt!$C$15*Datenblatt!N829^2+Datenblatt!$D$15*Datenblatt!N829+Datenblatt!$E$15,IF(Übersicht!$C829=11,Datenblatt!$B$16*Datenblatt!N829^3+Datenblatt!$C$16*Datenblatt!N829^2+Datenblatt!$D$16*Datenblatt!N829+Datenblatt!$E$16,0))))))))))))))))))</f>
        <v>#DIV/0!</v>
      </c>
      <c r="L829">
        <f>IF(AND($C829=13,G829&lt;Datenblatt!$V$3),0,IF(AND($C829=14,G829&lt;Datenblatt!$V$4),0,IF(AND($C829=15,G829&lt;Datenblatt!$V$5),0,IF(AND($C829=16,G829&lt;Datenblatt!$V$6),0,IF(AND($C829=12,G829&lt;Datenblatt!$V$7),0,IF(AND($C829=11,G829&lt;Datenblatt!$V$8),0,IF(AND($C829=13,G829&gt;Datenblatt!$U$3),100,IF(AND($C829=14,G829&gt;Datenblatt!$U$4),100,IF(AND($C829=15,G829&gt;Datenblatt!$U$5),100,IF(AND($C829=16,G829&gt;Datenblatt!$U$6),100,IF(AND($C829=12,G829&gt;Datenblatt!$U$7),100,IF(AND($C829=11,G829&gt;Datenblatt!$U$8),100,IF($C829=13,(Datenblatt!$B$19*Übersicht!G829^3)+(Datenblatt!$C$19*Übersicht!G829^2)+(Datenblatt!$D$19*Übersicht!G829)+Datenblatt!$E$19,IF($C829=14,(Datenblatt!$B$20*Übersicht!G829^3)+(Datenblatt!$C$20*Übersicht!G829^2)+(Datenblatt!$D$20*Übersicht!G829)+Datenblatt!$E$20,IF($C829=15,(Datenblatt!$B$21*Übersicht!G829^3)+(Datenblatt!$C$21*Übersicht!G829^2)+(Datenblatt!$D$21*Übersicht!G829)+Datenblatt!$E$21,IF($C829=16,(Datenblatt!$B$22*Übersicht!G829^3)+(Datenblatt!$C$22*Übersicht!G829^2)+(Datenblatt!$D$22*Übersicht!G829)+Datenblatt!$E$22,IF($C829=12,(Datenblatt!$B$23*Übersicht!G829^3)+(Datenblatt!$C$23*Übersicht!G829^2)+(Datenblatt!$D$23*Übersicht!G829)+Datenblatt!$E$23,IF($C829=11,(Datenblatt!$B$24*Übersicht!G829^3)+(Datenblatt!$C$24*Übersicht!G829^2)+(Datenblatt!$D$24*Übersicht!G829)+Datenblatt!$E$24,0))))))))))))))))))</f>
        <v>0</v>
      </c>
      <c r="M829">
        <f>IF(AND(H829="",C829=11),Datenblatt!$I$26,IF(AND(H829="",C829=12),Datenblatt!$I$26,IF(AND(H829="",C829=16),Datenblatt!$I$27,IF(AND(H829="",C829=15),Datenblatt!$I$26,IF(AND(H829="",C829=14),Datenblatt!$I$26,IF(AND(H829="",C829=13),Datenblatt!$I$26,IF(AND($C829=13,H829&gt;Datenblatt!$X$3),0,IF(AND($C829=14,H829&gt;Datenblatt!$X$4),0,IF(AND($C829=15,H829&gt;Datenblatt!$X$5),0,IF(AND($C829=16,H829&gt;Datenblatt!$X$6),0,IF(AND($C829=12,H829&gt;Datenblatt!$X$7),0,IF(AND($C829=11,H829&gt;Datenblatt!$X$8),0,IF(AND($C829=13,H829&lt;Datenblatt!$W$3),100,IF(AND($C829=14,H829&lt;Datenblatt!$W$4),100,IF(AND($C829=15,H829&lt;Datenblatt!$W$5),100,IF(AND($C829=16,H829&lt;Datenblatt!$W$6),100,IF(AND($C829=12,H829&lt;Datenblatt!$W$7),100,IF(AND($C829=11,H829&lt;Datenblatt!$W$8),100,IF($C829=13,(Datenblatt!$B$27*Übersicht!H829^3)+(Datenblatt!$C$27*Übersicht!H829^2)+(Datenblatt!$D$27*Übersicht!H829)+Datenblatt!$E$27,IF($C829=14,(Datenblatt!$B$28*Übersicht!H829^3)+(Datenblatt!$C$28*Übersicht!H829^2)+(Datenblatt!$D$28*Übersicht!H829)+Datenblatt!$E$28,IF($C829=15,(Datenblatt!$B$29*Übersicht!H829^3)+(Datenblatt!$C$29*Übersicht!H829^2)+(Datenblatt!$D$29*Übersicht!H829)+Datenblatt!$E$29,IF($C829=16,(Datenblatt!$B$30*Übersicht!H829^3)+(Datenblatt!$C$30*Übersicht!H829^2)+(Datenblatt!$D$30*Übersicht!H829)+Datenblatt!$E$30,IF($C829=12,(Datenblatt!$B$31*Übersicht!H829^3)+(Datenblatt!$C$31*Übersicht!H829^2)+(Datenblatt!$D$31*Übersicht!H829)+Datenblatt!$E$31,IF($C829=11,(Datenblatt!$B$32*Übersicht!H829^3)+(Datenblatt!$C$32*Übersicht!H829^2)+(Datenblatt!$D$32*Übersicht!H829)+Datenblatt!$E$32,0))))))))))))))))))))))))</f>
        <v>0</v>
      </c>
      <c r="N829">
        <f>IF(AND(H829="",C829=11),Datenblatt!$I$29,IF(AND(H829="",C829=12),Datenblatt!$I$29,IF(AND(H829="",C829=16),Datenblatt!$I$29,IF(AND(H829="",C829=15),Datenblatt!$I$29,IF(AND(H829="",C829=14),Datenblatt!$I$29,IF(AND(H829="",C829=13),Datenblatt!$I$29,IF(AND($C829=13,H829&gt;Datenblatt!$X$3),0,IF(AND($C829=14,H829&gt;Datenblatt!$X$4),0,IF(AND($C829=15,H829&gt;Datenblatt!$X$5),0,IF(AND($C829=16,H829&gt;Datenblatt!$X$6),0,IF(AND($C829=12,H829&gt;Datenblatt!$X$7),0,IF(AND($C829=11,H829&gt;Datenblatt!$X$8),0,IF(AND($C829=13,H829&lt;Datenblatt!$W$3),100,IF(AND($C829=14,H829&lt;Datenblatt!$W$4),100,IF(AND($C829=15,H829&lt;Datenblatt!$W$5),100,IF(AND($C829=16,H829&lt;Datenblatt!$W$6),100,IF(AND($C829=12,H829&lt;Datenblatt!$W$7),100,IF(AND($C829=11,H829&lt;Datenblatt!$W$8),100,IF($C829=13,(Datenblatt!$B$27*Übersicht!H829^3)+(Datenblatt!$C$27*Übersicht!H829^2)+(Datenblatt!$D$27*Übersicht!H829)+Datenblatt!$E$27,IF($C829=14,(Datenblatt!$B$28*Übersicht!H829^3)+(Datenblatt!$C$28*Übersicht!H829^2)+(Datenblatt!$D$28*Übersicht!H829)+Datenblatt!$E$28,IF($C829=15,(Datenblatt!$B$29*Übersicht!H829^3)+(Datenblatt!$C$29*Übersicht!H829^2)+(Datenblatt!$D$29*Übersicht!H829)+Datenblatt!$E$29,IF($C829=16,(Datenblatt!$B$30*Übersicht!H829^3)+(Datenblatt!$C$30*Übersicht!H829^2)+(Datenblatt!$D$30*Übersicht!H829)+Datenblatt!$E$30,IF($C829=12,(Datenblatt!$B$31*Übersicht!H829^3)+(Datenblatt!$C$31*Übersicht!H829^2)+(Datenblatt!$D$31*Übersicht!H829)+Datenblatt!$E$31,IF($C829=11,(Datenblatt!$B$32*Übersicht!H829^3)+(Datenblatt!$C$32*Übersicht!H829^2)+(Datenblatt!$D$32*Übersicht!H829)+Datenblatt!$E$32,0))))))))))))))))))))))))</f>
        <v>0</v>
      </c>
      <c r="O829" s="2" t="e">
        <f t="shared" si="48"/>
        <v>#DIV/0!</v>
      </c>
      <c r="P829" s="2" t="e">
        <f t="shared" si="49"/>
        <v>#DIV/0!</v>
      </c>
      <c r="R829" s="2"/>
      <c r="S829" s="2">
        <f>Datenblatt!$I$10</f>
        <v>62.816491055091916</v>
      </c>
      <c r="T829" s="2">
        <f>Datenblatt!$I$18</f>
        <v>62.379148900450787</v>
      </c>
      <c r="U829" s="2">
        <f>Datenblatt!$I$26</f>
        <v>55.885385458572635</v>
      </c>
      <c r="V829" s="2">
        <f>Datenblatt!$I$34</f>
        <v>60.727085155488531</v>
      </c>
      <c r="W829" s="7" t="e">
        <f t="shared" si="50"/>
        <v>#DIV/0!</v>
      </c>
      <c r="Y829" s="2">
        <f>Datenblatt!$I$5</f>
        <v>73.48733784597421</v>
      </c>
      <c r="Z829">
        <f>Datenblatt!$I$13</f>
        <v>79.926562848016317</v>
      </c>
      <c r="AA829">
        <f>Datenblatt!$I$21</f>
        <v>79.953620531215734</v>
      </c>
      <c r="AB829">
        <f>Datenblatt!$I$29</f>
        <v>70.851454876954847</v>
      </c>
      <c r="AC829">
        <f>Datenblatt!$I$37</f>
        <v>75.813025407742586</v>
      </c>
      <c r="AD829" s="7" t="e">
        <f t="shared" si="51"/>
        <v>#DIV/0!</v>
      </c>
    </row>
    <row r="830" spans="10:30" ht="19" x14ac:dyDescent="0.25">
      <c r="J830" s="3" t="e">
        <f>IF(AND($C830=13,Datenblatt!M830&lt;Datenblatt!$R$3),0,IF(AND($C830=14,Datenblatt!M830&lt;Datenblatt!$R$4),0,IF(AND($C830=15,Datenblatt!M830&lt;Datenblatt!$R$5),0,IF(AND($C830=16,Datenblatt!M830&lt;Datenblatt!$R$6),0,IF(AND($C830=12,Datenblatt!M830&lt;Datenblatt!$R$7),0,IF(AND($C830=11,Datenblatt!M830&lt;Datenblatt!$R$8),0,IF(AND($C830=13,Datenblatt!M830&gt;Datenblatt!$Q$3),100,IF(AND($C830=14,Datenblatt!M830&gt;Datenblatt!$Q$4),100,IF(AND($C830=15,Datenblatt!M830&gt;Datenblatt!$Q$5),100,IF(AND($C830=16,Datenblatt!M830&gt;Datenblatt!$Q$6),100,IF(AND($C830=12,Datenblatt!M830&gt;Datenblatt!$Q$7),100,IF(AND($C830=11,Datenblatt!M830&gt;Datenblatt!$Q$8),100,IF(Übersicht!$C830=13,Datenblatt!$B$3*Datenblatt!M830^3+Datenblatt!$C$3*Datenblatt!M830^2+Datenblatt!$D$3*Datenblatt!M830+Datenblatt!$E$3,IF(Übersicht!$C830=14,Datenblatt!$B$4*Datenblatt!M830^3+Datenblatt!$C$4*Datenblatt!M830^2+Datenblatt!$D$4*Datenblatt!M830+Datenblatt!$E$4,IF(Übersicht!$C830=15,Datenblatt!$B$5*Datenblatt!M830^3+Datenblatt!$C$5*Datenblatt!M830^2+Datenblatt!$D$5*Datenblatt!M830+Datenblatt!$E$5,IF(Übersicht!$C830=16,Datenblatt!$B$6*Datenblatt!M830^3+Datenblatt!$C$6*Datenblatt!M830^2+Datenblatt!$D$6*Datenblatt!M830+Datenblatt!$E$6,IF(Übersicht!$C830=12,Datenblatt!$B$7*Datenblatt!M830^3+Datenblatt!$C$7*Datenblatt!M830^2+Datenblatt!$D$7*Datenblatt!M830+Datenblatt!$E$7,IF(Übersicht!$C830=11,Datenblatt!$B$8*Datenblatt!M830^3+Datenblatt!$C$8*Datenblatt!M830^2+Datenblatt!$D$8*Datenblatt!M830+Datenblatt!$E$8,0))))))))))))))))))</f>
        <v>#DIV/0!</v>
      </c>
      <c r="K830" t="e">
        <f>IF(AND(Übersicht!$C830=13,Datenblatt!N830&lt;Datenblatt!$T$3),0,IF(AND(Übersicht!$C830=14,Datenblatt!N830&lt;Datenblatt!$T$4),0,IF(AND(Übersicht!$C830=15,Datenblatt!N830&lt;Datenblatt!$T$5),0,IF(AND(Übersicht!$C830=16,Datenblatt!N830&lt;Datenblatt!$T$6),0,IF(AND(Übersicht!$C830=12,Datenblatt!N830&lt;Datenblatt!$T$7),0,IF(AND(Übersicht!$C830=11,Datenblatt!N830&lt;Datenblatt!$T$8),0,IF(AND($C830=13,Datenblatt!N830&gt;Datenblatt!$S$3),100,IF(AND($C830=14,Datenblatt!N830&gt;Datenblatt!$S$4),100,IF(AND($C830=15,Datenblatt!N830&gt;Datenblatt!$S$5),100,IF(AND($C830=16,Datenblatt!N830&gt;Datenblatt!$S$6),100,IF(AND($C830=12,Datenblatt!N830&gt;Datenblatt!$S$7),100,IF(AND($C830=11,Datenblatt!N830&gt;Datenblatt!$S$8),100,IF(Übersicht!$C830=13,Datenblatt!$B$11*Datenblatt!N830^3+Datenblatt!$C$11*Datenblatt!N830^2+Datenblatt!$D$11*Datenblatt!N830+Datenblatt!$E$11,IF(Übersicht!$C830=14,Datenblatt!$B$12*Datenblatt!N830^3+Datenblatt!$C$12*Datenblatt!N830^2+Datenblatt!$D$12*Datenblatt!N830+Datenblatt!$E$12,IF(Übersicht!$C830=15,Datenblatt!$B$13*Datenblatt!N830^3+Datenblatt!$C$13*Datenblatt!N830^2+Datenblatt!$D$13*Datenblatt!N830+Datenblatt!$E$13,IF(Übersicht!$C830=16,Datenblatt!$B$14*Datenblatt!N830^3+Datenblatt!$C$14*Datenblatt!N830^2+Datenblatt!$D$14*Datenblatt!N830+Datenblatt!$E$14,IF(Übersicht!$C830=12,Datenblatt!$B$15*Datenblatt!N830^3+Datenblatt!$C$15*Datenblatt!N830^2+Datenblatt!$D$15*Datenblatt!N830+Datenblatt!$E$15,IF(Übersicht!$C830=11,Datenblatt!$B$16*Datenblatt!N830^3+Datenblatt!$C$16*Datenblatt!N830^2+Datenblatt!$D$16*Datenblatt!N830+Datenblatt!$E$16,0))))))))))))))))))</f>
        <v>#DIV/0!</v>
      </c>
      <c r="L830">
        <f>IF(AND($C830=13,G830&lt;Datenblatt!$V$3),0,IF(AND($C830=14,G830&lt;Datenblatt!$V$4),0,IF(AND($C830=15,G830&lt;Datenblatt!$V$5),0,IF(AND($C830=16,G830&lt;Datenblatt!$V$6),0,IF(AND($C830=12,G830&lt;Datenblatt!$V$7),0,IF(AND($C830=11,G830&lt;Datenblatt!$V$8),0,IF(AND($C830=13,G830&gt;Datenblatt!$U$3),100,IF(AND($C830=14,G830&gt;Datenblatt!$U$4),100,IF(AND($C830=15,G830&gt;Datenblatt!$U$5),100,IF(AND($C830=16,G830&gt;Datenblatt!$U$6),100,IF(AND($C830=12,G830&gt;Datenblatt!$U$7),100,IF(AND($C830=11,G830&gt;Datenblatt!$U$8),100,IF($C830=13,(Datenblatt!$B$19*Übersicht!G830^3)+(Datenblatt!$C$19*Übersicht!G830^2)+(Datenblatt!$D$19*Übersicht!G830)+Datenblatt!$E$19,IF($C830=14,(Datenblatt!$B$20*Übersicht!G830^3)+(Datenblatt!$C$20*Übersicht!G830^2)+(Datenblatt!$D$20*Übersicht!G830)+Datenblatt!$E$20,IF($C830=15,(Datenblatt!$B$21*Übersicht!G830^3)+(Datenblatt!$C$21*Übersicht!G830^2)+(Datenblatt!$D$21*Übersicht!G830)+Datenblatt!$E$21,IF($C830=16,(Datenblatt!$B$22*Übersicht!G830^3)+(Datenblatt!$C$22*Übersicht!G830^2)+(Datenblatt!$D$22*Übersicht!G830)+Datenblatt!$E$22,IF($C830=12,(Datenblatt!$B$23*Übersicht!G830^3)+(Datenblatt!$C$23*Übersicht!G830^2)+(Datenblatt!$D$23*Übersicht!G830)+Datenblatt!$E$23,IF($C830=11,(Datenblatt!$B$24*Übersicht!G830^3)+(Datenblatt!$C$24*Übersicht!G830^2)+(Datenblatt!$D$24*Übersicht!G830)+Datenblatt!$E$24,0))))))))))))))))))</f>
        <v>0</v>
      </c>
      <c r="M830">
        <f>IF(AND(H830="",C830=11),Datenblatt!$I$26,IF(AND(H830="",C830=12),Datenblatt!$I$26,IF(AND(H830="",C830=16),Datenblatt!$I$27,IF(AND(H830="",C830=15),Datenblatt!$I$26,IF(AND(H830="",C830=14),Datenblatt!$I$26,IF(AND(H830="",C830=13),Datenblatt!$I$26,IF(AND($C830=13,H830&gt;Datenblatt!$X$3),0,IF(AND($C830=14,H830&gt;Datenblatt!$X$4),0,IF(AND($C830=15,H830&gt;Datenblatt!$X$5),0,IF(AND($C830=16,H830&gt;Datenblatt!$X$6),0,IF(AND($C830=12,H830&gt;Datenblatt!$X$7),0,IF(AND($C830=11,H830&gt;Datenblatt!$X$8),0,IF(AND($C830=13,H830&lt;Datenblatt!$W$3),100,IF(AND($C830=14,H830&lt;Datenblatt!$W$4),100,IF(AND($C830=15,H830&lt;Datenblatt!$W$5),100,IF(AND($C830=16,H830&lt;Datenblatt!$W$6),100,IF(AND($C830=12,H830&lt;Datenblatt!$W$7),100,IF(AND($C830=11,H830&lt;Datenblatt!$W$8),100,IF($C830=13,(Datenblatt!$B$27*Übersicht!H830^3)+(Datenblatt!$C$27*Übersicht!H830^2)+(Datenblatt!$D$27*Übersicht!H830)+Datenblatt!$E$27,IF($C830=14,(Datenblatt!$B$28*Übersicht!H830^3)+(Datenblatt!$C$28*Übersicht!H830^2)+(Datenblatt!$D$28*Übersicht!H830)+Datenblatt!$E$28,IF($C830=15,(Datenblatt!$B$29*Übersicht!H830^3)+(Datenblatt!$C$29*Übersicht!H830^2)+(Datenblatt!$D$29*Übersicht!H830)+Datenblatt!$E$29,IF($C830=16,(Datenblatt!$B$30*Übersicht!H830^3)+(Datenblatt!$C$30*Übersicht!H830^2)+(Datenblatt!$D$30*Übersicht!H830)+Datenblatt!$E$30,IF($C830=12,(Datenblatt!$B$31*Übersicht!H830^3)+(Datenblatt!$C$31*Übersicht!H830^2)+(Datenblatt!$D$31*Übersicht!H830)+Datenblatt!$E$31,IF($C830=11,(Datenblatt!$B$32*Übersicht!H830^3)+(Datenblatt!$C$32*Übersicht!H830^2)+(Datenblatt!$D$32*Übersicht!H830)+Datenblatt!$E$32,0))))))))))))))))))))))))</f>
        <v>0</v>
      </c>
      <c r="N830">
        <f>IF(AND(H830="",C830=11),Datenblatt!$I$29,IF(AND(H830="",C830=12),Datenblatt!$I$29,IF(AND(H830="",C830=16),Datenblatt!$I$29,IF(AND(H830="",C830=15),Datenblatt!$I$29,IF(AND(H830="",C830=14),Datenblatt!$I$29,IF(AND(H830="",C830=13),Datenblatt!$I$29,IF(AND($C830=13,H830&gt;Datenblatt!$X$3),0,IF(AND($C830=14,H830&gt;Datenblatt!$X$4),0,IF(AND($C830=15,H830&gt;Datenblatt!$X$5),0,IF(AND($C830=16,H830&gt;Datenblatt!$X$6),0,IF(AND($C830=12,H830&gt;Datenblatt!$X$7),0,IF(AND($C830=11,H830&gt;Datenblatt!$X$8),0,IF(AND($C830=13,H830&lt;Datenblatt!$W$3),100,IF(AND($C830=14,H830&lt;Datenblatt!$W$4),100,IF(AND($C830=15,H830&lt;Datenblatt!$W$5),100,IF(AND($C830=16,H830&lt;Datenblatt!$W$6),100,IF(AND($C830=12,H830&lt;Datenblatt!$W$7),100,IF(AND($C830=11,H830&lt;Datenblatt!$W$8),100,IF($C830=13,(Datenblatt!$B$27*Übersicht!H830^3)+(Datenblatt!$C$27*Übersicht!H830^2)+(Datenblatt!$D$27*Übersicht!H830)+Datenblatt!$E$27,IF($C830=14,(Datenblatt!$B$28*Übersicht!H830^3)+(Datenblatt!$C$28*Übersicht!H830^2)+(Datenblatt!$D$28*Übersicht!H830)+Datenblatt!$E$28,IF($C830=15,(Datenblatt!$B$29*Übersicht!H830^3)+(Datenblatt!$C$29*Übersicht!H830^2)+(Datenblatt!$D$29*Übersicht!H830)+Datenblatt!$E$29,IF($C830=16,(Datenblatt!$B$30*Übersicht!H830^3)+(Datenblatt!$C$30*Übersicht!H830^2)+(Datenblatt!$D$30*Übersicht!H830)+Datenblatt!$E$30,IF($C830=12,(Datenblatt!$B$31*Übersicht!H830^3)+(Datenblatt!$C$31*Übersicht!H830^2)+(Datenblatt!$D$31*Übersicht!H830)+Datenblatt!$E$31,IF($C830=11,(Datenblatt!$B$32*Übersicht!H830^3)+(Datenblatt!$C$32*Übersicht!H830^2)+(Datenblatt!$D$32*Übersicht!H830)+Datenblatt!$E$32,0))))))))))))))))))))))))</f>
        <v>0</v>
      </c>
      <c r="O830" s="2" t="e">
        <f t="shared" si="48"/>
        <v>#DIV/0!</v>
      </c>
      <c r="P830" s="2" t="e">
        <f t="shared" si="49"/>
        <v>#DIV/0!</v>
      </c>
      <c r="R830" s="2"/>
      <c r="S830" s="2">
        <f>Datenblatt!$I$10</f>
        <v>62.816491055091916</v>
      </c>
      <c r="T830" s="2">
        <f>Datenblatt!$I$18</f>
        <v>62.379148900450787</v>
      </c>
      <c r="U830" s="2">
        <f>Datenblatt!$I$26</f>
        <v>55.885385458572635</v>
      </c>
      <c r="V830" s="2">
        <f>Datenblatt!$I$34</f>
        <v>60.727085155488531</v>
      </c>
      <c r="W830" s="7" t="e">
        <f t="shared" si="50"/>
        <v>#DIV/0!</v>
      </c>
      <c r="Y830" s="2">
        <f>Datenblatt!$I$5</f>
        <v>73.48733784597421</v>
      </c>
      <c r="Z830">
        <f>Datenblatt!$I$13</f>
        <v>79.926562848016317</v>
      </c>
      <c r="AA830">
        <f>Datenblatt!$I$21</f>
        <v>79.953620531215734</v>
      </c>
      <c r="AB830">
        <f>Datenblatt!$I$29</f>
        <v>70.851454876954847</v>
      </c>
      <c r="AC830">
        <f>Datenblatt!$I$37</f>
        <v>75.813025407742586</v>
      </c>
      <c r="AD830" s="7" t="e">
        <f t="shared" si="51"/>
        <v>#DIV/0!</v>
      </c>
    </row>
    <row r="831" spans="10:30" ht="19" x14ac:dyDescent="0.25">
      <c r="J831" s="3" t="e">
        <f>IF(AND($C831=13,Datenblatt!M831&lt;Datenblatt!$R$3),0,IF(AND($C831=14,Datenblatt!M831&lt;Datenblatt!$R$4),0,IF(AND($C831=15,Datenblatt!M831&lt;Datenblatt!$R$5),0,IF(AND($C831=16,Datenblatt!M831&lt;Datenblatt!$R$6),0,IF(AND($C831=12,Datenblatt!M831&lt;Datenblatt!$R$7),0,IF(AND($C831=11,Datenblatt!M831&lt;Datenblatt!$R$8),0,IF(AND($C831=13,Datenblatt!M831&gt;Datenblatt!$Q$3),100,IF(AND($C831=14,Datenblatt!M831&gt;Datenblatt!$Q$4),100,IF(AND($C831=15,Datenblatt!M831&gt;Datenblatt!$Q$5),100,IF(AND($C831=16,Datenblatt!M831&gt;Datenblatt!$Q$6),100,IF(AND($C831=12,Datenblatt!M831&gt;Datenblatt!$Q$7),100,IF(AND($C831=11,Datenblatt!M831&gt;Datenblatt!$Q$8),100,IF(Übersicht!$C831=13,Datenblatt!$B$3*Datenblatt!M831^3+Datenblatt!$C$3*Datenblatt!M831^2+Datenblatt!$D$3*Datenblatt!M831+Datenblatt!$E$3,IF(Übersicht!$C831=14,Datenblatt!$B$4*Datenblatt!M831^3+Datenblatt!$C$4*Datenblatt!M831^2+Datenblatt!$D$4*Datenblatt!M831+Datenblatt!$E$4,IF(Übersicht!$C831=15,Datenblatt!$B$5*Datenblatt!M831^3+Datenblatt!$C$5*Datenblatt!M831^2+Datenblatt!$D$5*Datenblatt!M831+Datenblatt!$E$5,IF(Übersicht!$C831=16,Datenblatt!$B$6*Datenblatt!M831^3+Datenblatt!$C$6*Datenblatt!M831^2+Datenblatt!$D$6*Datenblatt!M831+Datenblatt!$E$6,IF(Übersicht!$C831=12,Datenblatt!$B$7*Datenblatt!M831^3+Datenblatt!$C$7*Datenblatt!M831^2+Datenblatt!$D$7*Datenblatt!M831+Datenblatt!$E$7,IF(Übersicht!$C831=11,Datenblatt!$B$8*Datenblatt!M831^3+Datenblatt!$C$8*Datenblatt!M831^2+Datenblatt!$D$8*Datenblatt!M831+Datenblatt!$E$8,0))))))))))))))))))</f>
        <v>#DIV/0!</v>
      </c>
      <c r="K831" t="e">
        <f>IF(AND(Übersicht!$C831=13,Datenblatt!N831&lt;Datenblatt!$T$3),0,IF(AND(Übersicht!$C831=14,Datenblatt!N831&lt;Datenblatt!$T$4),0,IF(AND(Übersicht!$C831=15,Datenblatt!N831&lt;Datenblatt!$T$5),0,IF(AND(Übersicht!$C831=16,Datenblatt!N831&lt;Datenblatt!$T$6),0,IF(AND(Übersicht!$C831=12,Datenblatt!N831&lt;Datenblatt!$T$7),0,IF(AND(Übersicht!$C831=11,Datenblatt!N831&lt;Datenblatt!$T$8),0,IF(AND($C831=13,Datenblatt!N831&gt;Datenblatt!$S$3),100,IF(AND($C831=14,Datenblatt!N831&gt;Datenblatt!$S$4),100,IF(AND($C831=15,Datenblatt!N831&gt;Datenblatt!$S$5),100,IF(AND($C831=16,Datenblatt!N831&gt;Datenblatt!$S$6),100,IF(AND($C831=12,Datenblatt!N831&gt;Datenblatt!$S$7),100,IF(AND($C831=11,Datenblatt!N831&gt;Datenblatt!$S$8),100,IF(Übersicht!$C831=13,Datenblatt!$B$11*Datenblatt!N831^3+Datenblatt!$C$11*Datenblatt!N831^2+Datenblatt!$D$11*Datenblatt!N831+Datenblatt!$E$11,IF(Übersicht!$C831=14,Datenblatt!$B$12*Datenblatt!N831^3+Datenblatt!$C$12*Datenblatt!N831^2+Datenblatt!$D$12*Datenblatt!N831+Datenblatt!$E$12,IF(Übersicht!$C831=15,Datenblatt!$B$13*Datenblatt!N831^3+Datenblatt!$C$13*Datenblatt!N831^2+Datenblatt!$D$13*Datenblatt!N831+Datenblatt!$E$13,IF(Übersicht!$C831=16,Datenblatt!$B$14*Datenblatt!N831^3+Datenblatt!$C$14*Datenblatt!N831^2+Datenblatt!$D$14*Datenblatt!N831+Datenblatt!$E$14,IF(Übersicht!$C831=12,Datenblatt!$B$15*Datenblatt!N831^3+Datenblatt!$C$15*Datenblatt!N831^2+Datenblatt!$D$15*Datenblatt!N831+Datenblatt!$E$15,IF(Übersicht!$C831=11,Datenblatt!$B$16*Datenblatt!N831^3+Datenblatt!$C$16*Datenblatt!N831^2+Datenblatt!$D$16*Datenblatt!N831+Datenblatt!$E$16,0))))))))))))))))))</f>
        <v>#DIV/0!</v>
      </c>
      <c r="L831">
        <f>IF(AND($C831=13,G831&lt;Datenblatt!$V$3),0,IF(AND($C831=14,G831&lt;Datenblatt!$V$4),0,IF(AND($C831=15,G831&lt;Datenblatt!$V$5),0,IF(AND($C831=16,G831&lt;Datenblatt!$V$6),0,IF(AND($C831=12,G831&lt;Datenblatt!$V$7),0,IF(AND($C831=11,G831&lt;Datenblatt!$V$8),0,IF(AND($C831=13,G831&gt;Datenblatt!$U$3),100,IF(AND($C831=14,G831&gt;Datenblatt!$U$4),100,IF(AND($C831=15,G831&gt;Datenblatt!$U$5),100,IF(AND($C831=16,G831&gt;Datenblatt!$U$6),100,IF(AND($C831=12,G831&gt;Datenblatt!$U$7),100,IF(AND($C831=11,G831&gt;Datenblatt!$U$8),100,IF($C831=13,(Datenblatt!$B$19*Übersicht!G831^3)+(Datenblatt!$C$19*Übersicht!G831^2)+(Datenblatt!$D$19*Übersicht!G831)+Datenblatt!$E$19,IF($C831=14,(Datenblatt!$B$20*Übersicht!G831^3)+(Datenblatt!$C$20*Übersicht!G831^2)+(Datenblatt!$D$20*Übersicht!G831)+Datenblatt!$E$20,IF($C831=15,(Datenblatt!$B$21*Übersicht!G831^3)+(Datenblatt!$C$21*Übersicht!G831^2)+(Datenblatt!$D$21*Übersicht!G831)+Datenblatt!$E$21,IF($C831=16,(Datenblatt!$B$22*Übersicht!G831^3)+(Datenblatt!$C$22*Übersicht!G831^2)+(Datenblatt!$D$22*Übersicht!G831)+Datenblatt!$E$22,IF($C831=12,(Datenblatt!$B$23*Übersicht!G831^3)+(Datenblatt!$C$23*Übersicht!G831^2)+(Datenblatt!$D$23*Übersicht!G831)+Datenblatt!$E$23,IF($C831=11,(Datenblatt!$B$24*Übersicht!G831^3)+(Datenblatt!$C$24*Übersicht!G831^2)+(Datenblatt!$D$24*Übersicht!G831)+Datenblatt!$E$24,0))))))))))))))))))</f>
        <v>0</v>
      </c>
      <c r="M831">
        <f>IF(AND(H831="",C831=11),Datenblatt!$I$26,IF(AND(H831="",C831=12),Datenblatt!$I$26,IF(AND(H831="",C831=16),Datenblatt!$I$27,IF(AND(H831="",C831=15),Datenblatt!$I$26,IF(AND(H831="",C831=14),Datenblatt!$I$26,IF(AND(H831="",C831=13),Datenblatt!$I$26,IF(AND($C831=13,H831&gt;Datenblatt!$X$3),0,IF(AND($C831=14,H831&gt;Datenblatt!$X$4),0,IF(AND($C831=15,H831&gt;Datenblatt!$X$5),0,IF(AND($C831=16,H831&gt;Datenblatt!$X$6),0,IF(AND($C831=12,H831&gt;Datenblatt!$X$7),0,IF(AND($C831=11,H831&gt;Datenblatt!$X$8),0,IF(AND($C831=13,H831&lt;Datenblatt!$W$3),100,IF(AND($C831=14,H831&lt;Datenblatt!$W$4),100,IF(AND($C831=15,H831&lt;Datenblatt!$W$5),100,IF(AND($C831=16,H831&lt;Datenblatt!$W$6),100,IF(AND($C831=12,H831&lt;Datenblatt!$W$7),100,IF(AND($C831=11,H831&lt;Datenblatt!$W$8),100,IF($C831=13,(Datenblatt!$B$27*Übersicht!H831^3)+(Datenblatt!$C$27*Übersicht!H831^2)+(Datenblatt!$D$27*Übersicht!H831)+Datenblatt!$E$27,IF($C831=14,(Datenblatt!$B$28*Übersicht!H831^3)+(Datenblatt!$C$28*Übersicht!H831^2)+(Datenblatt!$D$28*Übersicht!H831)+Datenblatt!$E$28,IF($C831=15,(Datenblatt!$B$29*Übersicht!H831^3)+(Datenblatt!$C$29*Übersicht!H831^2)+(Datenblatt!$D$29*Übersicht!H831)+Datenblatt!$E$29,IF($C831=16,(Datenblatt!$B$30*Übersicht!H831^3)+(Datenblatt!$C$30*Übersicht!H831^2)+(Datenblatt!$D$30*Übersicht!H831)+Datenblatt!$E$30,IF($C831=12,(Datenblatt!$B$31*Übersicht!H831^3)+(Datenblatt!$C$31*Übersicht!H831^2)+(Datenblatt!$D$31*Übersicht!H831)+Datenblatt!$E$31,IF($C831=11,(Datenblatt!$B$32*Übersicht!H831^3)+(Datenblatt!$C$32*Übersicht!H831^2)+(Datenblatt!$D$32*Übersicht!H831)+Datenblatt!$E$32,0))))))))))))))))))))))))</f>
        <v>0</v>
      </c>
      <c r="N831">
        <f>IF(AND(H831="",C831=11),Datenblatt!$I$29,IF(AND(H831="",C831=12),Datenblatt!$I$29,IF(AND(H831="",C831=16),Datenblatt!$I$29,IF(AND(H831="",C831=15),Datenblatt!$I$29,IF(AND(H831="",C831=14),Datenblatt!$I$29,IF(AND(H831="",C831=13),Datenblatt!$I$29,IF(AND($C831=13,H831&gt;Datenblatt!$X$3),0,IF(AND($C831=14,H831&gt;Datenblatt!$X$4),0,IF(AND($C831=15,H831&gt;Datenblatt!$X$5),0,IF(AND($C831=16,H831&gt;Datenblatt!$X$6),0,IF(AND($C831=12,H831&gt;Datenblatt!$X$7),0,IF(AND($C831=11,H831&gt;Datenblatt!$X$8),0,IF(AND($C831=13,H831&lt;Datenblatt!$W$3),100,IF(AND($C831=14,H831&lt;Datenblatt!$W$4),100,IF(AND($C831=15,H831&lt;Datenblatt!$W$5),100,IF(AND($C831=16,H831&lt;Datenblatt!$W$6),100,IF(AND($C831=12,H831&lt;Datenblatt!$W$7),100,IF(AND($C831=11,H831&lt;Datenblatt!$W$8),100,IF($C831=13,(Datenblatt!$B$27*Übersicht!H831^3)+(Datenblatt!$C$27*Übersicht!H831^2)+(Datenblatt!$D$27*Übersicht!H831)+Datenblatt!$E$27,IF($C831=14,(Datenblatt!$B$28*Übersicht!H831^3)+(Datenblatt!$C$28*Übersicht!H831^2)+(Datenblatt!$D$28*Übersicht!H831)+Datenblatt!$E$28,IF($C831=15,(Datenblatt!$B$29*Übersicht!H831^3)+(Datenblatt!$C$29*Übersicht!H831^2)+(Datenblatt!$D$29*Übersicht!H831)+Datenblatt!$E$29,IF($C831=16,(Datenblatt!$B$30*Übersicht!H831^3)+(Datenblatt!$C$30*Übersicht!H831^2)+(Datenblatt!$D$30*Übersicht!H831)+Datenblatt!$E$30,IF($C831=12,(Datenblatt!$B$31*Übersicht!H831^3)+(Datenblatt!$C$31*Übersicht!H831^2)+(Datenblatt!$D$31*Übersicht!H831)+Datenblatt!$E$31,IF($C831=11,(Datenblatt!$B$32*Übersicht!H831^3)+(Datenblatt!$C$32*Übersicht!H831^2)+(Datenblatt!$D$32*Übersicht!H831)+Datenblatt!$E$32,0))))))))))))))))))))))))</f>
        <v>0</v>
      </c>
      <c r="O831" s="2" t="e">
        <f t="shared" si="48"/>
        <v>#DIV/0!</v>
      </c>
      <c r="P831" s="2" t="e">
        <f t="shared" si="49"/>
        <v>#DIV/0!</v>
      </c>
      <c r="R831" s="2"/>
      <c r="S831" s="2">
        <f>Datenblatt!$I$10</f>
        <v>62.816491055091916</v>
      </c>
      <c r="T831" s="2">
        <f>Datenblatt!$I$18</f>
        <v>62.379148900450787</v>
      </c>
      <c r="U831" s="2">
        <f>Datenblatt!$I$26</f>
        <v>55.885385458572635</v>
      </c>
      <c r="V831" s="2">
        <f>Datenblatt!$I$34</f>
        <v>60.727085155488531</v>
      </c>
      <c r="W831" s="7" t="e">
        <f t="shared" si="50"/>
        <v>#DIV/0!</v>
      </c>
      <c r="Y831" s="2">
        <f>Datenblatt!$I$5</f>
        <v>73.48733784597421</v>
      </c>
      <c r="Z831">
        <f>Datenblatt!$I$13</f>
        <v>79.926562848016317</v>
      </c>
      <c r="AA831">
        <f>Datenblatt!$I$21</f>
        <v>79.953620531215734</v>
      </c>
      <c r="AB831">
        <f>Datenblatt!$I$29</f>
        <v>70.851454876954847</v>
      </c>
      <c r="AC831">
        <f>Datenblatt!$I$37</f>
        <v>75.813025407742586</v>
      </c>
      <c r="AD831" s="7" t="e">
        <f t="shared" si="51"/>
        <v>#DIV/0!</v>
      </c>
    </row>
    <row r="832" spans="10:30" ht="19" x14ac:dyDescent="0.25">
      <c r="J832" s="3" t="e">
        <f>IF(AND($C832=13,Datenblatt!M832&lt;Datenblatt!$R$3),0,IF(AND($C832=14,Datenblatt!M832&lt;Datenblatt!$R$4),0,IF(AND($C832=15,Datenblatt!M832&lt;Datenblatt!$R$5),0,IF(AND($C832=16,Datenblatt!M832&lt;Datenblatt!$R$6),0,IF(AND($C832=12,Datenblatt!M832&lt;Datenblatt!$R$7),0,IF(AND($C832=11,Datenblatt!M832&lt;Datenblatt!$R$8),0,IF(AND($C832=13,Datenblatt!M832&gt;Datenblatt!$Q$3),100,IF(AND($C832=14,Datenblatt!M832&gt;Datenblatt!$Q$4),100,IF(AND($C832=15,Datenblatt!M832&gt;Datenblatt!$Q$5),100,IF(AND($C832=16,Datenblatt!M832&gt;Datenblatt!$Q$6),100,IF(AND($C832=12,Datenblatt!M832&gt;Datenblatt!$Q$7),100,IF(AND($C832=11,Datenblatt!M832&gt;Datenblatt!$Q$8),100,IF(Übersicht!$C832=13,Datenblatt!$B$3*Datenblatt!M832^3+Datenblatt!$C$3*Datenblatt!M832^2+Datenblatt!$D$3*Datenblatt!M832+Datenblatt!$E$3,IF(Übersicht!$C832=14,Datenblatt!$B$4*Datenblatt!M832^3+Datenblatt!$C$4*Datenblatt!M832^2+Datenblatt!$D$4*Datenblatt!M832+Datenblatt!$E$4,IF(Übersicht!$C832=15,Datenblatt!$B$5*Datenblatt!M832^3+Datenblatt!$C$5*Datenblatt!M832^2+Datenblatt!$D$5*Datenblatt!M832+Datenblatt!$E$5,IF(Übersicht!$C832=16,Datenblatt!$B$6*Datenblatt!M832^3+Datenblatt!$C$6*Datenblatt!M832^2+Datenblatt!$D$6*Datenblatt!M832+Datenblatt!$E$6,IF(Übersicht!$C832=12,Datenblatt!$B$7*Datenblatt!M832^3+Datenblatt!$C$7*Datenblatt!M832^2+Datenblatt!$D$7*Datenblatt!M832+Datenblatt!$E$7,IF(Übersicht!$C832=11,Datenblatt!$B$8*Datenblatt!M832^3+Datenblatt!$C$8*Datenblatt!M832^2+Datenblatt!$D$8*Datenblatt!M832+Datenblatt!$E$8,0))))))))))))))))))</f>
        <v>#DIV/0!</v>
      </c>
      <c r="K832" t="e">
        <f>IF(AND(Übersicht!$C832=13,Datenblatt!N832&lt;Datenblatt!$T$3),0,IF(AND(Übersicht!$C832=14,Datenblatt!N832&lt;Datenblatt!$T$4),0,IF(AND(Übersicht!$C832=15,Datenblatt!N832&lt;Datenblatt!$T$5),0,IF(AND(Übersicht!$C832=16,Datenblatt!N832&lt;Datenblatt!$T$6),0,IF(AND(Übersicht!$C832=12,Datenblatt!N832&lt;Datenblatt!$T$7),0,IF(AND(Übersicht!$C832=11,Datenblatt!N832&lt;Datenblatt!$T$8),0,IF(AND($C832=13,Datenblatt!N832&gt;Datenblatt!$S$3),100,IF(AND($C832=14,Datenblatt!N832&gt;Datenblatt!$S$4),100,IF(AND($C832=15,Datenblatt!N832&gt;Datenblatt!$S$5),100,IF(AND($C832=16,Datenblatt!N832&gt;Datenblatt!$S$6),100,IF(AND($C832=12,Datenblatt!N832&gt;Datenblatt!$S$7),100,IF(AND($C832=11,Datenblatt!N832&gt;Datenblatt!$S$8),100,IF(Übersicht!$C832=13,Datenblatt!$B$11*Datenblatt!N832^3+Datenblatt!$C$11*Datenblatt!N832^2+Datenblatt!$D$11*Datenblatt!N832+Datenblatt!$E$11,IF(Übersicht!$C832=14,Datenblatt!$B$12*Datenblatt!N832^3+Datenblatt!$C$12*Datenblatt!N832^2+Datenblatt!$D$12*Datenblatt!N832+Datenblatt!$E$12,IF(Übersicht!$C832=15,Datenblatt!$B$13*Datenblatt!N832^3+Datenblatt!$C$13*Datenblatt!N832^2+Datenblatt!$D$13*Datenblatt!N832+Datenblatt!$E$13,IF(Übersicht!$C832=16,Datenblatt!$B$14*Datenblatt!N832^3+Datenblatt!$C$14*Datenblatt!N832^2+Datenblatt!$D$14*Datenblatt!N832+Datenblatt!$E$14,IF(Übersicht!$C832=12,Datenblatt!$B$15*Datenblatt!N832^3+Datenblatt!$C$15*Datenblatt!N832^2+Datenblatt!$D$15*Datenblatt!N832+Datenblatt!$E$15,IF(Übersicht!$C832=11,Datenblatt!$B$16*Datenblatt!N832^3+Datenblatt!$C$16*Datenblatt!N832^2+Datenblatt!$D$16*Datenblatt!N832+Datenblatt!$E$16,0))))))))))))))))))</f>
        <v>#DIV/0!</v>
      </c>
      <c r="L832">
        <f>IF(AND($C832=13,G832&lt;Datenblatt!$V$3),0,IF(AND($C832=14,G832&lt;Datenblatt!$V$4),0,IF(AND($C832=15,G832&lt;Datenblatt!$V$5),0,IF(AND($C832=16,G832&lt;Datenblatt!$V$6),0,IF(AND($C832=12,G832&lt;Datenblatt!$V$7),0,IF(AND($C832=11,G832&lt;Datenblatt!$V$8),0,IF(AND($C832=13,G832&gt;Datenblatt!$U$3),100,IF(AND($C832=14,G832&gt;Datenblatt!$U$4),100,IF(AND($C832=15,G832&gt;Datenblatt!$U$5),100,IF(AND($C832=16,G832&gt;Datenblatt!$U$6),100,IF(AND($C832=12,G832&gt;Datenblatt!$U$7),100,IF(AND($C832=11,G832&gt;Datenblatt!$U$8),100,IF($C832=13,(Datenblatt!$B$19*Übersicht!G832^3)+(Datenblatt!$C$19*Übersicht!G832^2)+(Datenblatt!$D$19*Übersicht!G832)+Datenblatt!$E$19,IF($C832=14,(Datenblatt!$B$20*Übersicht!G832^3)+(Datenblatt!$C$20*Übersicht!G832^2)+(Datenblatt!$D$20*Übersicht!G832)+Datenblatt!$E$20,IF($C832=15,(Datenblatt!$B$21*Übersicht!G832^3)+(Datenblatt!$C$21*Übersicht!G832^2)+(Datenblatt!$D$21*Übersicht!G832)+Datenblatt!$E$21,IF($C832=16,(Datenblatt!$B$22*Übersicht!G832^3)+(Datenblatt!$C$22*Übersicht!G832^2)+(Datenblatt!$D$22*Übersicht!G832)+Datenblatt!$E$22,IF($C832=12,(Datenblatt!$B$23*Übersicht!G832^3)+(Datenblatt!$C$23*Übersicht!G832^2)+(Datenblatt!$D$23*Übersicht!G832)+Datenblatt!$E$23,IF($C832=11,(Datenblatt!$B$24*Übersicht!G832^3)+(Datenblatt!$C$24*Übersicht!G832^2)+(Datenblatt!$D$24*Übersicht!G832)+Datenblatt!$E$24,0))))))))))))))))))</f>
        <v>0</v>
      </c>
      <c r="M832">
        <f>IF(AND(H832="",C832=11),Datenblatt!$I$26,IF(AND(H832="",C832=12),Datenblatt!$I$26,IF(AND(H832="",C832=16),Datenblatt!$I$27,IF(AND(H832="",C832=15),Datenblatt!$I$26,IF(AND(H832="",C832=14),Datenblatt!$I$26,IF(AND(H832="",C832=13),Datenblatt!$I$26,IF(AND($C832=13,H832&gt;Datenblatt!$X$3),0,IF(AND($C832=14,H832&gt;Datenblatt!$X$4),0,IF(AND($C832=15,H832&gt;Datenblatt!$X$5),0,IF(AND($C832=16,H832&gt;Datenblatt!$X$6),0,IF(AND($C832=12,H832&gt;Datenblatt!$X$7),0,IF(AND($C832=11,H832&gt;Datenblatt!$X$8),0,IF(AND($C832=13,H832&lt;Datenblatt!$W$3),100,IF(AND($C832=14,H832&lt;Datenblatt!$W$4),100,IF(AND($C832=15,H832&lt;Datenblatt!$W$5),100,IF(AND($C832=16,H832&lt;Datenblatt!$W$6),100,IF(AND($C832=12,H832&lt;Datenblatt!$W$7),100,IF(AND($C832=11,H832&lt;Datenblatt!$W$8),100,IF($C832=13,(Datenblatt!$B$27*Übersicht!H832^3)+(Datenblatt!$C$27*Übersicht!H832^2)+(Datenblatt!$D$27*Übersicht!H832)+Datenblatt!$E$27,IF($C832=14,(Datenblatt!$B$28*Übersicht!H832^3)+(Datenblatt!$C$28*Übersicht!H832^2)+(Datenblatt!$D$28*Übersicht!H832)+Datenblatt!$E$28,IF($C832=15,(Datenblatt!$B$29*Übersicht!H832^3)+(Datenblatt!$C$29*Übersicht!H832^2)+(Datenblatt!$D$29*Übersicht!H832)+Datenblatt!$E$29,IF($C832=16,(Datenblatt!$B$30*Übersicht!H832^3)+(Datenblatt!$C$30*Übersicht!H832^2)+(Datenblatt!$D$30*Übersicht!H832)+Datenblatt!$E$30,IF($C832=12,(Datenblatt!$B$31*Übersicht!H832^3)+(Datenblatt!$C$31*Übersicht!H832^2)+(Datenblatt!$D$31*Übersicht!H832)+Datenblatt!$E$31,IF($C832=11,(Datenblatt!$B$32*Übersicht!H832^3)+(Datenblatt!$C$32*Übersicht!H832^2)+(Datenblatt!$D$32*Übersicht!H832)+Datenblatt!$E$32,0))))))))))))))))))))))))</f>
        <v>0</v>
      </c>
      <c r="N832">
        <f>IF(AND(H832="",C832=11),Datenblatt!$I$29,IF(AND(H832="",C832=12),Datenblatt!$I$29,IF(AND(H832="",C832=16),Datenblatt!$I$29,IF(AND(H832="",C832=15),Datenblatt!$I$29,IF(AND(H832="",C832=14),Datenblatt!$I$29,IF(AND(H832="",C832=13),Datenblatt!$I$29,IF(AND($C832=13,H832&gt;Datenblatt!$X$3),0,IF(AND($C832=14,H832&gt;Datenblatt!$X$4),0,IF(AND($C832=15,H832&gt;Datenblatt!$X$5),0,IF(AND($C832=16,H832&gt;Datenblatt!$X$6),0,IF(AND($C832=12,H832&gt;Datenblatt!$X$7),0,IF(AND($C832=11,H832&gt;Datenblatt!$X$8),0,IF(AND($C832=13,H832&lt;Datenblatt!$W$3),100,IF(AND($C832=14,H832&lt;Datenblatt!$W$4),100,IF(AND($C832=15,H832&lt;Datenblatt!$W$5),100,IF(AND($C832=16,H832&lt;Datenblatt!$W$6),100,IF(AND($C832=12,H832&lt;Datenblatt!$W$7),100,IF(AND($C832=11,H832&lt;Datenblatt!$W$8),100,IF($C832=13,(Datenblatt!$B$27*Übersicht!H832^3)+(Datenblatt!$C$27*Übersicht!H832^2)+(Datenblatt!$D$27*Übersicht!H832)+Datenblatt!$E$27,IF($C832=14,(Datenblatt!$B$28*Übersicht!H832^3)+(Datenblatt!$C$28*Übersicht!H832^2)+(Datenblatt!$D$28*Übersicht!H832)+Datenblatt!$E$28,IF($C832=15,(Datenblatt!$B$29*Übersicht!H832^3)+(Datenblatt!$C$29*Übersicht!H832^2)+(Datenblatt!$D$29*Übersicht!H832)+Datenblatt!$E$29,IF($C832=16,(Datenblatt!$B$30*Übersicht!H832^3)+(Datenblatt!$C$30*Übersicht!H832^2)+(Datenblatt!$D$30*Übersicht!H832)+Datenblatt!$E$30,IF($C832=12,(Datenblatt!$B$31*Übersicht!H832^3)+(Datenblatt!$C$31*Übersicht!H832^2)+(Datenblatt!$D$31*Übersicht!H832)+Datenblatt!$E$31,IF($C832=11,(Datenblatt!$B$32*Übersicht!H832^3)+(Datenblatt!$C$32*Übersicht!H832^2)+(Datenblatt!$D$32*Übersicht!H832)+Datenblatt!$E$32,0))))))))))))))))))))))))</f>
        <v>0</v>
      </c>
      <c r="O832" s="2" t="e">
        <f t="shared" si="48"/>
        <v>#DIV/0!</v>
      </c>
      <c r="P832" s="2" t="e">
        <f t="shared" si="49"/>
        <v>#DIV/0!</v>
      </c>
      <c r="R832" s="2"/>
      <c r="S832" s="2">
        <f>Datenblatt!$I$10</f>
        <v>62.816491055091916</v>
      </c>
      <c r="T832" s="2">
        <f>Datenblatt!$I$18</f>
        <v>62.379148900450787</v>
      </c>
      <c r="U832" s="2">
        <f>Datenblatt!$I$26</f>
        <v>55.885385458572635</v>
      </c>
      <c r="V832" s="2">
        <f>Datenblatt!$I$34</f>
        <v>60.727085155488531</v>
      </c>
      <c r="W832" s="7" t="e">
        <f t="shared" si="50"/>
        <v>#DIV/0!</v>
      </c>
      <c r="Y832" s="2">
        <f>Datenblatt!$I$5</f>
        <v>73.48733784597421</v>
      </c>
      <c r="Z832">
        <f>Datenblatt!$I$13</f>
        <v>79.926562848016317</v>
      </c>
      <c r="AA832">
        <f>Datenblatt!$I$21</f>
        <v>79.953620531215734</v>
      </c>
      <c r="AB832">
        <f>Datenblatt!$I$29</f>
        <v>70.851454876954847</v>
      </c>
      <c r="AC832">
        <f>Datenblatt!$I$37</f>
        <v>75.813025407742586</v>
      </c>
      <c r="AD832" s="7" t="e">
        <f t="shared" si="51"/>
        <v>#DIV/0!</v>
      </c>
    </row>
    <row r="833" spans="10:30" ht="19" x14ac:dyDescent="0.25">
      <c r="J833" s="3" t="e">
        <f>IF(AND($C833=13,Datenblatt!M833&lt;Datenblatt!$R$3),0,IF(AND($C833=14,Datenblatt!M833&lt;Datenblatt!$R$4),0,IF(AND($C833=15,Datenblatt!M833&lt;Datenblatt!$R$5),0,IF(AND($C833=16,Datenblatt!M833&lt;Datenblatt!$R$6),0,IF(AND($C833=12,Datenblatt!M833&lt;Datenblatt!$R$7),0,IF(AND($C833=11,Datenblatt!M833&lt;Datenblatt!$R$8),0,IF(AND($C833=13,Datenblatt!M833&gt;Datenblatt!$Q$3),100,IF(AND($C833=14,Datenblatt!M833&gt;Datenblatt!$Q$4),100,IF(AND($C833=15,Datenblatt!M833&gt;Datenblatt!$Q$5),100,IF(AND($C833=16,Datenblatt!M833&gt;Datenblatt!$Q$6),100,IF(AND($C833=12,Datenblatt!M833&gt;Datenblatt!$Q$7),100,IF(AND($C833=11,Datenblatt!M833&gt;Datenblatt!$Q$8),100,IF(Übersicht!$C833=13,Datenblatt!$B$3*Datenblatt!M833^3+Datenblatt!$C$3*Datenblatt!M833^2+Datenblatt!$D$3*Datenblatt!M833+Datenblatt!$E$3,IF(Übersicht!$C833=14,Datenblatt!$B$4*Datenblatt!M833^3+Datenblatt!$C$4*Datenblatt!M833^2+Datenblatt!$D$4*Datenblatt!M833+Datenblatt!$E$4,IF(Übersicht!$C833=15,Datenblatt!$B$5*Datenblatt!M833^3+Datenblatt!$C$5*Datenblatt!M833^2+Datenblatt!$D$5*Datenblatt!M833+Datenblatt!$E$5,IF(Übersicht!$C833=16,Datenblatt!$B$6*Datenblatt!M833^3+Datenblatt!$C$6*Datenblatt!M833^2+Datenblatt!$D$6*Datenblatt!M833+Datenblatt!$E$6,IF(Übersicht!$C833=12,Datenblatt!$B$7*Datenblatt!M833^3+Datenblatt!$C$7*Datenblatt!M833^2+Datenblatt!$D$7*Datenblatt!M833+Datenblatt!$E$7,IF(Übersicht!$C833=11,Datenblatt!$B$8*Datenblatt!M833^3+Datenblatt!$C$8*Datenblatt!M833^2+Datenblatt!$D$8*Datenblatt!M833+Datenblatt!$E$8,0))))))))))))))))))</f>
        <v>#DIV/0!</v>
      </c>
      <c r="K833" t="e">
        <f>IF(AND(Übersicht!$C833=13,Datenblatt!N833&lt;Datenblatt!$T$3),0,IF(AND(Übersicht!$C833=14,Datenblatt!N833&lt;Datenblatt!$T$4),0,IF(AND(Übersicht!$C833=15,Datenblatt!N833&lt;Datenblatt!$T$5),0,IF(AND(Übersicht!$C833=16,Datenblatt!N833&lt;Datenblatt!$T$6),0,IF(AND(Übersicht!$C833=12,Datenblatt!N833&lt;Datenblatt!$T$7),0,IF(AND(Übersicht!$C833=11,Datenblatt!N833&lt;Datenblatt!$T$8),0,IF(AND($C833=13,Datenblatt!N833&gt;Datenblatt!$S$3),100,IF(AND($C833=14,Datenblatt!N833&gt;Datenblatt!$S$4),100,IF(AND($C833=15,Datenblatt!N833&gt;Datenblatt!$S$5),100,IF(AND($C833=16,Datenblatt!N833&gt;Datenblatt!$S$6),100,IF(AND($C833=12,Datenblatt!N833&gt;Datenblatt!$S$7),100,IF(AND($C833=11,Datenblatt!N833&gt;Datenblatt!$S$8),100,IF(Übersicht!$C833=13,Datenblatt!$B$11*Datenblatt!N833^3+Datenblatt!$C$11*Datenblatt!N833^2+Datenblatt!$D$11*Datenblatt!N833+Datenblatt!$E$11,IF(Übersicht!$C833=14,Datenblatt!$B$12*Datenblatt!N833^3+Datenblatt!$C$12*Datenblatt!N833^2+Datenblatt!$D$12*Datenblatt!N833+Datenblatt!$E$12,IF(Übersicht!$C833=15,Datenblatt!$B$13*Datenblatt!N833^3+Datenblatt!$C$13*Datenblatt!N833^2+Datenblatt!$D$13*Datenblatt!N833+Datenblatt!$E$13,IF(Übersicht!$C833=16,Datenblatt!$B$14*Datenblatt!N833^3+Datenblatt!$C$14*Datenblatt!N833^2+Datenblatt!$D$14*Datenblatt!N833+Datenblatt!$E$14,IF(Übersicht!$C833=12,Datenblatt!$B$15*Datenblatt!N833^3+Datenblatt!$C$15*Datenblatt!N833^2+Datenblatt!$D$15*Datenblatt!N833+Datenblatt!$E$15,IF(Übersicht!$C833=11,Datenblatt!$B$16*Datenblatt!N833^3+Datenblatt!$C$16*Datenblatt!N833^2+Datenblatt!$D$16*Datenblatt!N833+Datenblatt!$E$16,0))))))))))))))))))</f>
        <v>#DIV/0!</v>
      </c>
      <c r="L833">
        <f>IF(AND($C833=13,G833&lt;Datenblatt!$V$3),0,IF(AND($C833=14,G833&lt;Datenblatt!$V$4),0,IF(AND($C833=15,G833&lt;Datenblatt!$V$5),0,IF(AND($C833=16,G833&lt;Datenblatt!$V$6),0,IF(AND($C833=12,G833&lt;Datenblatt!$V$7),0,IF(AND($C833=11,G833&lt;Datenblatt!$V$8),0,IF(AND($C833=13,G833&gt;Datenblatt!$U$3),100,IF(AND($C833=14,G833&gt;Datenblatt!$U$4),100,IF(AND($C833=15,G833&gt;Datenblatt!$U$5),100,IF(AND($C833=16,G833&gt;Datenblatt!$U$6),100,IF(AND($C833=12,G833&gt;Datenblatt!$U$7),100,IF(AND($C833=11,G833&gt;Datenblatt!$U$8),100,IF($C833=13,(Datenblatt!$B$19*Übersicht!G833^3)+(Datenblatt!$C$19*Übersicht!G833^2)+(Datenblatt!$D$19*Übersicht!G833)+Datenblatt!$E$19,IF($C833=14,(Datenblatt!$B$20*Übersicht!G833^3)+(Datenblatt!$C$20*Übersicht!G833^2)+(Datenblatt!$D$20*Übersicht!G833)+Datenblatt!$E$20,IF($C833=15,(Datenblatt!$B$21*Übersicht!G833^3)+(Datenblatt!$C$21*Übersicht!G833^2)+(Datenblatt!$D$21*Übersicht!G833)+Datenblatt!$E$21,IF($C833=16,(Datenblatt!$B$22*Übersicht!G833^3)+(Datenblatt!$C$22*Übersicht!G833^2)+(Datenblatt!$D$22*Übersicht!G833)+Datenblatt!$E$22,IF($C833=12,(Datenblatt!$B$23*Übersicht!G833^3)+(Datenblatt!$C$23*Übersicht!G833^2)+(Datenblatt!$D$23*Übersicht!G833)+Datenblatt!$E$23,IF($C833=11,(Datenblatt!$B$24*Übersicht!G833^3)+(Datenblatt!$C$24*Übersicht!G833^2)+(Datenblatt!$D$24*Übersicht!G833)+Datenblatt!$E$24,0))))))))))))))))))</f>
        <v>0</v>
      </c>
      <c r="M833">
        <f>IF(AND(H833="",C833=11),Datenblatt!$I$26,IF(AND(H833="",C833=12),Datenblatt!$I$26,IF(AND(H833="",C833=16),Datenblatt!$I$27,IF(AND(H833="",C833=15),Datenblatt!$I$26,IF(AND(H833="",C833=14),Datenblatt!$I$26,IF(AND(H833="",C833=13),Datenblatt!$I$26,IF(AND($C833=13,H833&gt;Datenblatt!$X$3),0,IF(AND($C833=14,H833&gt;Datenblatt!$X$4),0,IF(AND($C833=15,H833&gt;Datenblatt!$X$5),0,IF(AND($C833=16,H833&gt;Datenblatt!$X$6),0,IF(AND($C833=12,H833&gt;Datenblatt!$X$7),0,IF(AND($C833=11,H833&gt;Datenblatt!$X$8),0,IF(AND($C833=13,H833&lt;Datenblatt!$W$3),100,IF(AND($C833=14,H833&lt;Datenblatt!$W$4),100,IF(AND($C833=15,H833&lt;Datenblatt!$W$5),100,IF(AND($C833=16,H833&lt;Datenblatt!$W$6),100,IF(AND($C833=12,H833&lt;Datenblatt!$W$7),100,IF(AND($C833=11,H833&lt;Datenblatt!$W$8),100,IF($C833=13,(Datenblatt!$B$27*Übersicht!H833^3)+(Datenblatt!$C$27*Übersicht!H833^2)+(Datenblatt!$D$27*Übersicht!H833)+Datenblatt!$E$27,IF($C833=14,(Datenblatt!$B$28*Übersicht!H833^3)+(Datenblatt!$C$28*Übersicht!H833^2)+(Datenblatt!$D$28*Übersicht!H833)+Datenblatt!$E$28,IF($C833=15,(Datenblatt!$B$29*Übersicht!H833^3)+(Datenblatt!$C$29*Übersicht!H833^2)+(Datenblatt!$D$29*Übersicht!H833)+Datenblatt!$E$29,IF($C833=16,(Datenblatt!$B$30*Übersicht!H833^3)+(Datenblatt!$C$30*Übersicht!H833^2)+(Datenblatt!$D$30*Übersicht!H833)+Datenblatt!$E$30,IF($C833=12,(Datenblatt!$B$31*Übersicht!H833^3)+(Datenblatt!$C$31*Übersicht!H833^2)+(Datenblatt!$D$31*Übersicht!H833)+Datenblatt!$E$31,IF($C833=11,(Datenblatt!$B$32*Übersicht!H833^3)+(Datenblatt!$C$32*Übersicht!H833^2)+(Datenblatt!$D$32*Übersicht!H833)+Datenblatt!$E$32,0))))))))))))))))))))))))</f>
        <v>0</v>
      </c>
      <c r="N833">
        <f>IF(AND(H833="",C833=11),Datenblatt!$I$29,IF(AND(H833="",C833=12),Datenblatt!$I$29,IF(AND(H833="",C833=16),Datenblatt!$I$29,IF(AND(H833="",C833=15),Datenblatt!$I$29,IF(AND(H833="",C833=14),Datenblatt!$I$29,IF(AND(H833="",C833=13),Datenblatt!$I$29,IF(AND($C833=13,H833&gt;Datenblatt!$X$3),0,IF(AND($C833=14,H833&gt;Datenblatt!$X$4),0,IF(AND($C833=15,H833&gt;Datenblatt!$X$5),0,IF(AND($C833=16,H833&gt;Datenblatt!$X$6),0,IF(AND($C833=12,H833&gt;Datenblatt!$X$7),0,IF(AND($C833=11,H833&gt;Datenblatt!$X$8),0,IF(AND($C833=13,H833&lt;Datenblatt!$W$3),100,IF(AND($C833=14,H833&lt;Datenblatt!$W$4),100,IF(AND($C833=15,H833&lt;Datenblatt!$W$5),100,IF(AND($C833=16,H833&lt;Datenblatt!$W$6),100,IF(AND($C833=12,H833&lt;Datenblatt!$W$7),100,IF(AND($C833=11,H833&lt;Datenblatt!$W$8),100,IF($C833=13,(Datenblatt!$B$27*Übersicht!H833^3)+(Datenblatt!$C$27*Übersicht!H833^2)+(Datenblatt!$D$27*Übersicht!H833)+Datenblatt!$E$27,IF($C833=14,(Datenblatt!$B$28*Übersicht!H833^3)+(Datenblatt!$C$28*Übersicht!H833^2)+(Datenblatt!$D$28*Übersicht!H833)+Datenblatt!$E$28,IF($C833=15,(Datenblatt!$B$29*Übersicht!H833^3)+(Datenblatt!$C$29*Übersicht!H833^2)+(Datenblatt!$D$29*Übersicht!H833)+Datenblatt!$E$29,IF($C833=16,(Datenblatt!$B$30*Übersicht!H833^3)+(Datenblatt!$C$30*Übersicht!H833^2)+(Datenblatt!$D$30*Übersicht!H833)+Datenblatt!$E$30,IF($C833=12,(Datenblatt!$B$31*Übersicht!H833^3)+(Datenblatt!$C$31*Übersicht!H833^2)+(Datenblatt!$D$31*Übersicht!H833)+Datenblatt!$E$31,IF($C833=11,(Datenblatt!$B$32*Übersicht!H833^3)+(Datenblatt!$C$32*Übersicht!H833^2)+(Datenblatt!$D$32*Übersicht!H833)+Datenblatt!$E$32,0))))))))))))))))))))))))</f>
        <v>0</v>
      </c>
      <c r="O833" s="2" t="e">
        <f t="shared" si="48"/>
        <v>#DIV/0!</v>
      </c>
      <c r="P833" s="2" t="e">
        <f t="shared" si="49"/>
        <v>#DIV/0!</v>
      </c>
      <c r="R833" s="2"/>
      <c r="S833" s="2">
        <f>Datenblatt!$I$10</f>
        <v>62.816491055091916</v>
      </c>
      <c r="T833" s="2">
        <f>Datenblatt!$I$18</f>
        <v>62.379148900450787</v>
      </c>
      <c r="U833" s="2">
        <f>Datenblatt!$I$26</f>
        <v>55.885385458572635</v>
      </c>
      <c r="V833" s="2">
        <f>Datenblatt!$I$34</f>
        <v>60.727085155488531</v>
      </c>
      <c r="W833" s="7" t="e">
        <f t="shared" si="50"/>
        <v>#DIV/0!</v>
      </c>
      <c r="Y833" s="2">
        <f>Datenblatt!$I$5</f>
        <v>73.48733784597421</v>
      </c>
      <c r="Z833">
        <f>Datenblatt!$I$13</f>
        <v>79.926562848016317</v>
      </c>
      <c r="AA833">
        <f>Datenblatt!$I$21</f>
        <v>79.953620531215734</v>
      </c>
      <c r="AB833">
        <f>Datenblatt!$I$29</f>
        <v>70.851454876954847</v>
      </c>
      <c r="AC833">
        <f>Datenblatt!$I$37</f>
        <v>75.813025407742586</v>
      </c>
      <c r="AD833" s="7" t="e">
        <f t="shared" si="51"/>
        <v>#DIV/0!</v>
      </c>
    </row>
    <row r="834" spans="10:30" ht="19" x14ac:dyDescent="0.25">
      <c r="J834" s="3" t="e">
        <f>IF(AND($C834=13,Datenblatt!M834&lt;Datenblatt!$R$3),0,IF(AND($C834=14,Datenblatt!M834&lt;Datenblatt!$R$4),0,IF(AND($C834=15,Datenblatt!M834&lt;Datenblatt!$R$5),0,IF(AND($C834=16,Datenblatt!M834&lt;Datenblatt!$R$6),0,IF(AND($C834=12,Datenblatt!M834&lt;Datenblatt!$R$7),0,IF(AND($C834=11,Datenblatt!M834&lt;Datenblatt!$R$8),0,IF(AND($C834=13,Datenblatt!M834&gt;Datenblatt!$Q$3),100,IF(AND($C834=14,Datenblatt!M834&gt;Datenblatt!$Q$4),100,IF(AND($C834=15,Datenblatt!M834&gt;Datenblatt!$Q$5),100,IF(AND($C834=16,Datenblatt!M834&gt;Datenblatt!$Q$6),100,IF(AND($C834=12,Datenblatt!M834&gt;Datenblatt!$Q$7),100,IF(AND($C834=11,Datenblatt!M834&gt;Datenblatt!$Q$8),100,IF(Übersicht!$C834=13,Datenblatt!$B$3*Datenblatt!M834^3+Datenblatt!$C$3*Datenblatt!M834^2+Datenblatt!$D$3*Datenblatt!M834+Datenblatt!$E$3,IF(Übersicht!$C834=14,Datenblatt!$B$4*Datenblatt!M834^3+Datenblatt!$C$4*Datenblatt!M834^2+Datenblatt!$D$4*Datenblatt!M834+Datenblatt!$E$4,IF(Übersicht!$C834=15,Datenblatt!$B$5*Datenblatt!M834^3+Datenblatt!$C$5*Datenblatt!M834^2+Datenblatt!$D$5*Datenblatt!M834+Datenblatt!$E$5,IF(Übersicht!$C834=16,Datenblatt!$B$6*Datenblatt!M834^3+Datenblatt!$C$6*Datenblatt!M834^2+Datenblatt!$D$6*Datenblatt!M834+Datenblatt!$E$6,IF(Übersicht!$C834=12,Datenblatt!$B$7*Datenblatt!M834^3+Datenblatt!$C$7*Datenblatt!M834^2+Datenblatt!$D$7*Datenblatt!M834+Datenblatt!$E$7,IF(Übersicht!$C834=11,Datenblatt!$B$8*Datenblatt!M834^3+Datenblatt!$C$8*Datenblatt!M834^2+Datenblatt!$D$8*Datenblatt!M834+Datenblatt!$E$8,0))))))))))))))))))</f>
        <v>#DIV/0!</v>
      </c>
      <c r="K834" t="e">
        <f>IF(AND(Übersicht!$C834=13,Datenblatt!N834&lt;Datenblatt!$T$3),0,IF(AND(Übersicht!$C834=14,Datenblatt!N834&lt;Datenblatt!$T$4),0,IF(AND(Übersicht!$C834=15,Datenblatt!N834&lt;Datenblatt!$T$5),0,IF(AND(Übersicht!$C834=16,Datenblatt!N834&lt;Datenblatt!$T$6),0,IF(AND(Übersicht!$C834=12,Datenblatt!N834&lt;Datenblatt!$T$7),0,IF(AND(Übersicht!$C834=11,Datenblatt!N834&lt;Datenblatt!$T$8),0,IF(AND($C834=13,Datenblatt!N834&gt;Datenblatt!$S$3),100,IF(AND($C834=14,Datenblatt!N834&gt;Datenblatt!$S$4),100,IF(AND($C834=15,Datenblatt!N834&gt;Datenblatt!$S$5),100,IF(AND($C834=16,Datenblatt!N834&gt;Datenblatt!$S$6),100,IF(AND($C834=12,Datenblatt!N834&gt;Datenblatt!$S$7),100,IF(AND($C834=11,Datenblatt!N834&gt;Datenblatt!$S$8),100,IF(Übersicht!$C834=13,Datenblatt!$B$11*Datenblatt!N834^3+Datenblatt!$C$11*Datenblatt!N834^2+Datenblatt!$D$11*Datenblatt!N834+Datenblatt!$E$11,IF(Übersicht!$C834=14,Datenblatt!$B$12*Datenblatt!N834^3+Datenblatt!$C$12*Datenblatt!N834^2+Datenblatt!$D$12*Datenblatt!N834+Datenblatt!$E$12,IF(Übersicht!$C834=15,Datenblatt!$B$13*Datenblatt!N834^3+Datenblatt!$C$13*Datenblatt!N834^2+Datenblatt!$D$13*Datenblatt!N834+Datenblatt!$E$13,IF(Übersicht!$C834=16,Datenblatt!$B$14*Datenblatt!N834^3+Datenblatt!$C$14*Datenblatt!N834^2+Datenblatt!$D$14*Datenblatt!N834+Datenblatt!$E$14,IF(Übersicht!$C834=12,Datenblatt!$B$15*Datenblatt!N834^3+Datenblatt!$C$15*Datenblatt!N834^2+Datenblatt!$D$15*Datenblatt!N834+Datenblatt!$E$15,IF(Übersicht!$C834=11,Datenblatt!$B$16*Datenblatt!N834^3+Datenblatt!$C$16*Datenblatt!N834^2+Datenblatt!$D$16*Datenblatt!N834+Datenblatt!$E$16,0))))))))))))))))))</f>
        <v>#DIV/0!</v>
      </c>
      <c r="L834">
        <f>IF(AND($C834=13,G834&lt;Datenblatt!$V$3),0,IF(AND($C834=14,G834&lt;Datenblatt!$V$4),0,IF(AND($C834=15,G834&lt;Datenblatt!$V$5),0,IF(AND($C834=16,G834&lt;Datenblatt!$V$6),0,IF(AND($C834=12,G834&lt;Datenblatt!$V$7),0,IF(AND($C834=11,G834&lt;Datenblatt!$V$8),0,IF(AND($C834=13,G834&gt;Datenblatt!$U$3),100,IF(AND($C834=14,G834&gt;Datenblatt!$U$4),100,IF(AND($C834=15,G834&gt;Datenblatt!$U$5),100,IF(AND($C834=16,G834&gt;Datenblatt!$U$6),100,IF(AND($C834=12,G834&gt;Datenblatt!$U$7),100,IF(AND($C834=11,G834&gt;Datenblatt!$U$8),100,IF($C834=13,(Datenblatt!$B$19*Übersicht!G834^3)+(Datenblatt!$C$19*Übersicht!G834^2)+(Datenblatt!$D$19*Übersicht!G834)+Datenblatt!$E$19,IF($C834=14,(Datenblatt!$B$20*Übersicht!G834^3)+(Datenblatt!$C$20*Übersicht!G834^2)+(Datenblatt!$D$20*Übersicht!G834)+Datenblatt!$E$20,IF($C834=15,(Datenblatt!$B$21*Übersicht!G834^3)+(Datenblatt!$C$21*Übersicht!G834^2)+(Datenblatt!$D$21*Übersicht!G834)+Datenblatt!$E$21,IF($C834=16,(Datenblatt!$B$22*Übersicht!G834^3)+(Datenblatt!$C$22*Übersicht!G834^2)+(Datenblatt!$D$22*Übersicht!G834)+Datenblatt!$E$22,IF($C834=12,(Datenblatt!$B$23*Übersicht!G834^3)+(Datenblatt!$C$23*Übersicht!G834^2)+(Datenblatt!$D$23*Übersicht!G834)+Datenblatt!$E$23,IF($C834=11,(Datenblatt!$B$24*Übersicht!G834^3)+(Datenblatt!$C$24*Übersicht!G834^2)+(Datenblatt!$D$24*Übersicht!G834)+Datenblatt!$E$24,0))))))))))))))))))</f>
        <v>0</v>
      </c>
      <c r="M834">
        <f>IF(AND(H834="",C834=11),Datenblatt!$I$26,IF(AND(H834="",C834=12),Datenblatt!$I$26,IF(AND(H834="",C834=16),Datenblatt!$I$27,IF(AND(H834="",C834=15),Datenblatt!$I$26,IF(AND(H834="",C834=14),Datenblatt!$I$26,IF(AND(H834="",C834=13),Datenblatt!$I$26,IF(AND($C834=13,H834&gt;Datenblatt!$X$3),0,IF(AND($C834=14,H834&gt;Datenblatt!$X$4),0,IF(AND($C834=15,H834&gt;Datenblatt!$X$5),0,IF(AND($C834=16,H834&gt;Datenblatt!$X$6),0,IF(AND($C834=12,H834&gt;Datenblatt!$X$7),0,IF(AND($C834=11,H834&gt;Datenblatt!$X$8),0,IF(AND($C834=13,H834&lt;Datenblatt!$W$3),100,IF(AND($C834=14,H834&lt;Datenblatt!$W$4),100,IF(AND($C834=15,H834&lt;Datenblatt!$W$5),100,IF(AND($C834=16,H834&lt;Datenblatt!$W$6),100,IF(AND($C834=12,H834&lt;Datenblatt!$W$7),100,IF(AND($C834=11,H834&lt;Datenblatt!$W$8),100,IF($C834=13,(Datenblatt!$B$27*Übersicht!H834^3)+(Datenblatt!$C$27*Übersicht!H834^2)+(Datenblatt!$D$27*Übersicht!H834)+Datenblatt!$E$27,IF($C834=14,(Datenblatt!$B$28*Übersicht!H834^3)+(Datenblatt!$C$28*Übersicht!H834^2)+(Datenblatt!$D$28*Übersicht!H834)+Datenblatt!$E$28,IF($C834=15,(Datenblatt!$B$29*Übersicht!H834^3)+(Datenblatt!$C$29*Übersicht!H834^2)+(Datenblatt!$D$29*Übersicht!H834)+Datenblatt!$E$29,IF($C834=16,(Datenblatt!$B$30*Übersicht!H834^3)+(Datenblatt!$C$30*Übersicht!H834^2)+(Datenblatt!$D$30*Übersicht!H834)+Datenblatt!$E$30,IF($C834=12,(Datenblatt!$B$31*Übersicht!H834^3)+(Datenblatt!$C$31*Übersicht!H834^2)+(Datenblatt!$D$31*Übersicht!H834)+Datenblatt!$E$31,IF($C834=11,(Datenblatt!$B$32*Übersicht!H834^3)+(Datenblatt!$C$32*Übersicht!H834^2)+(Datenblatt!$D$32*Übersicht!H834)+Datenblatt!$E$32,0))))))))))))))))))))))))</f>
        <v>0</v>
      </c>
      <c r="N834">
        <f>IF(AND(H834="",C834=11),Datenblatt!$I$29,IF(AND(H834="",C834=12),Datenblatt!$I$29,IF(AND(H834="",C834=16),Datenblatt!$I$29,IF(AND(H834="",C834=15),Datenblatt!$I$29,IF(AND(H834="",C834=14),Datenblatt!$I$29,IF(AND(H834="",C834=13),Datenblatt!$I$29,IF(AND($C834=13,H834&gt;Datenblatt!$X$3),0,IF(AND($C834=14,H834&gt;Datenblatt!$X$4),0,IF(AND($C834=15,H834&gt;Datenblatt!$X$5),0,IF(AND($C834=16,H834&gt;Datenblatt!$X$6),0,IF(AND($C834=12,H834&gt;Datenblatt!$X$7),0,IF(AND($C834=11,H834&gt;Datenblatt!$X$8),0,IF(AND($C834=13,H834&lt;Datenblatt!$W$3),100,IF(AND($C834=14,H834&lt;Datenblatt!$W$4),100,IF(AND($C834=15,H834&lt;Datenblatt!$W$5),100,IF(AND($C834=16,H834&lt;Datenblatt!$W$6),100,IF(AND($C834=12,H834&lt;Datenblatt!$W$7),100,IF(AND($C834=11,H834&lt;Datenblatt!$W$8),100,IF($C834=13,(Datenblatt!$B$27*Übersicht!H834^3)+(Datenblatt!$C$27*Übersicht!H834^2)+(Datenblatt!$D$27*Übersicht!H834)+Datenblatt!$E$27,IF($C834=14,(Datenblatt!$B$28*Übersicht!H834^3)+(Datenblatt!$C$28*Übersicht!H834^2)+(Datenblatt!$D$28*Übersicht!H834)+Datenblatt!$E$28,IF($C834=15,(Datenblatt!$B$29*Übersicht!H834^3)+(Datenblatt!$C$29*Übersicht!H834^2)+(Datenblatt!$D$29*Übersicht!H834)+Datenblatt!$E$29,IF($C834=16,(Datenblatt!$B$30*Übersicht!H834^3)+(Datenblatt!$C$30*Übersicht!H834^2)+(Datenblatt!$D$30*Übersicht!H834)+Datenblatt!$E$30,IF($C834=12,(Datenblatt!$B$31*Übersicht!H834^3)+(Datenblatt!$C$31*Übersicht!H834^2)+(Datenblatt!$D$31*Übersicht!H834)+Datenblatt!$E$31,IF($C834=11,(Datenblatt!$B$32*Übersicht!H834^3)+(Datenblatt!$C$32*Übersicht!H834^2)+(Datenblatt!$D$32*Übersicht!H834)+Datenblatt!$E$32,0))))))))))))))))))))))))</f>
        <v>0</v>
      </c>
      <c r="O834" s="2" t="e">
        <f t="shared" si="48"/>
        <v>#DIV/0!</v>
      </c>
      <c r="P834" s="2" t="e">
        <f t="shared" si="49"/>
        <v>#DIV/0!</v>
      </c>
      <c r="R834" s="2"/>
      <c r="S834" s="2">
        <f>Datenblatt!$I$10</f>
        <v>62.816491055091916</v>
      </c>
      <c r="T834" s="2">
        <f>Datenblatt!$I$18</f>
        <v>62.379148900450787</v>
      </c>
      <c r="U834" s="2">
        <f>Datenblatt!$I$26</f>
        <v>55.885385458572635</v>
      </c>
      <c r="V834" s="2">
        <f>Datenblatt!$I$34</f>
        <v>60.727085155488531</v>
      </c>
      <c r="W834" s="7" t="e">
        <f t="shared" si="50"/>
        <v>#DIV/0!</v>
      </c>
      <c r="Y834" s="2">
        <f>Datenblatt!$I$5</f>
        <v>73.48733784597421</v>
      </c>
      <c r="Z834">
        <f>Datenblatt!$I$13</f>
        <v>79.926562848016317</v>
      </c>
      <c r="AA834">
        <f>Datenblatt!$I$21</f>
        <v>79.953620531215734</v>
      </c>
      <c r="AB834">
        <f>Datenblatt!$I$29</f>
        <v>70.851454876954847</v>
      </c>
      <c r="AC834">
        <f>Datenblatt!$I$37</f>
        <v>75.813025407742586</v>
      </c>
      <c r="AD834" s="7" t="e">
        <f t="shared" si="51"/>
        <v>#DIV/0!</v>
      </c>
    </row>
    <row r="835" spans="10:30" ht="19" x14ac:dyDescent="0.25">
      <c r="J835" s="3" t="e">
        <f>IF(AND($C835=13,Datenblatt!M835&lt;Datenblatt!$R$3),0,IF(AND($C835=14,Datenblatt!M835&lt;Datenblatt!$R$4),0,IF(AND($C835=15,Datenblatt!M835&lt;Datenblatt!$R$5),0,IF(AND($C835=16,Datenblatt!M835&lt;Datenblatt!$R$6),0,IF(AND($C835=12,Datenblatt!M835&lt;Datenblatt!$R$7),0,IF(AND($C835=11,Datenblatt!M835&lt;Datenblatt!$R$8),0,IF(AND($C835=13,Datenblatt!M835&gt;Datenblatt!$Q$3),100,IF(AND($C835=14,Datenblatt!M835&gt;Datenblatt!$Q$4),100,IF(AND($C835=15,Datenblatt!M835&gt;Datenblatt!$Q$5),100,IF(AND($C835=16,Datenblatt!M835&gt;Datenblatt!$Q$6),100,IF(AND($C835=12,Datenblatt!M835&gt;Datenblatt!$Q$7),100,IF(AND($C835=11,Datenblatt!M835&gt;Datenblatt!$Q$8),100,IF(Übersicht!$C835=13,Datenblatt!$B$3*Datenblatt!M835^3+Datenblatt!$C$3*Datenblatt!M835^2+Datenblatt!$D$3*Datenblatt!M835+Datenblatt!$E$3,IF(Übersicht!$C835=14,Datenblatt!$B$4*Datenblatt!M835^3+Datenblatt!$C$4*Datenblatt!M835^2+Datenblatt!$D$4*Datenblatt!M835+Datenblatt!$E$4,IF(Übersicht!$C835=15,Datenblatt!$B$5*Datenblatt!M835^3+Datenblatt!$C$5*Datenblatt!M835^2+Datenblatt!$D$5*Datenblatt!M835+Datenblatt!$E$5,IF(Übersicht!$C835=16,Datenblatt!$B$6*Datenblatt!M835^3+Datenblatt!$C$6*Datenblatt!M835^2+Datenblatt!$D$6*Datenblatt!M835+Datenblatt!$E$6,IF(Übersicht!$C835=12,Datenblatt!$B$7*Datenblatt!M835^3+Datenblatt!$C$7*Datenblatt!M835^2+Datenblatt!$D$7*Datenblatt!M835+Datenblatt!$E$7,IF(Übersicht!$C835=11,Datenblatt!$B$8*Datenblatt!M835^3+Datenblatt!$C$8*Datenblatt!M835^2+Datenblatt!$D$8*Datenblatt!M835+Datenblatt!$E$8,0))))))))))))))))))</f>
        <v>#DIV/0!</v>
      </c>
      <c r="K835" t="e">
        <f>IF(AND(Übersicht!$C835=13,Datenblatt!N835&lt;Datenblatt!$T$3),0,IF(AND(Übersicht!$C835=14,Datenblatt!N835&lt;Datenblatt!$T$4),0,IF(AND(Übersicht!$C835=15,Datenblatt!N835&lt;Datenblatt!$T$5),0,IF(AND(Übersicht!$C835=16,Datenblatt!N835&lt;Datenblatt!$T$6),0,IF(AND(Übersicht!$C835=12,Datenblatt!N835&lt;Datenblatt!$T$7),0,IF(AND(Übersicht!$C835=11,Datenblatt!N835&lt;Datenblatt!$T$8),0,IF(AND($C835=13,Datenblatt!N835&gt;Datenblatt!$S$3),100,IF(AND($C835=14,Datenblatt!N835&gt;Datenblatt!$S$4),100,IF(AND($C835=15,Datenblatt!N835&gt;Datenblatt!$S$5),100,IF(AND($C835=16,Datenblatt!N835&gt;Datenblatt!$S$6),100,IF(AND($C835=12,Datenblatt!N835&gt;Datenblatt!$S$7),100,IF(AND($C835=11,Datenblatt!N835&gt;Datenblatt!$S$8),100,IF(Übersicht!$C835=13,Datenblatt!$B$11*Datenblatt!N835^3+Datenblatt!$C$11*Datenblatt!N835^2+Datenblatt!$D$11*Datenblatt!N835+Datenblatt!$E$11,IF(Übersicht!$C835=14,Datenblatt!$B$12*Datenblatt!N835^3+Datenblatt!$C$12*Datenblatt!N835^2+Datenblatt!$D$12*Datenblatt!N835+Datenblatt!$E$12,IF(Übersicht!$C835=15,Datenblatt!$B$13*Datenblatt!N835^3+Datenblatt!$C$13*Datenblatt!N835^2+Datenblatt!$D$13*Datenblatt!N835+Datenblatt!$E$13,IF(Übersicht!$C835=16,Datenblatt!$B$14*Datenblatt!N835^3+Datenblatt!$C$14*Datenblatt!N835^2+Datenblatt!$D$14*Datenblatt!N835+Datenblatt!$E$14,IF(Übersicht!$C835=12,Datenblatt!$B$15*Datenblatt!N835^3+Datenblatt!$C$15*Datenblatt!N835^2+Datenblatt!$D$15*Datenblatt!N835+Datenblatt!$E$15,IF(Übersicht!$C835=11,Datenblatt!$B$16*Datenblatt!N835^3+Datenblatt!$C$16*Datenblatt!N835^2+Datenblatt!$D$16*Datenblatt!N835+Datenblatt!$E$16,0))))))))))))))))))</f>
        <v>#DIV/0!</v>
      </c>
      <c r="L835">
        <f>IF(AND($C835=13,G835&lt;Datenblatt!$V$3),0,IF(AND($C835=14,G835&lt;Datenblatt!$V$4),0,IF(AND($C835=15,G835&lt;Datenblatt!$V$5),0,IF(AND($C835=16,G835&lt;Datenblatt!$V$6),0,IF(AND($C835=12,G835&lt;Datenblatt!$V$7),0,IF(AND($C835=11,G835&lt;Datenblatt!$V$8),0,IF(AND($C835=13,G835&gt;Datenblatt!$U$3),100,IF(AND($C835=14,G835&gt;Datenblatt!$U$4),100,IF(AND($C835=15,G835&gt;Datenblatt!$U$5),100,IF(AND($C835=16,G835&gt;Datenblatt!$U$6),100,IF(AND($C835=12,G835&gt;Datenblatt!$U$7),100,IF(AND($C835=11,G835&gt;Datenblatt!$U$8),100,IF($C835=13,(Datenblatt!$B$19*Übersicht!G835^3)+(Datenblatt!$C$19*Übersicht!G835^2)+(Datenblatt!$D$19*Übersicht!G835)+Datenblatt!$E$19,IF($C835=14,(Datenblatt!$B$20*Übersicht!G835^3)+(Datenblatt!$C$20*Übersicht!G835^2)+(Datenblatt!$D$20*Übersicht!G835)+Datenblatt!$E$20,IF($C835=15,(Datenblatt!$B$21*Übersicht!G835^3)+(Datenblatt!$C$21*Übersicht!G835^2)+(Datenblatt!$D$21*Übersicht!G835)+Datenblatt!$E$21,IF($C835=16,(Datenblatt!$B$22*Übersicht!G835^3)+(Datenblatt!$C$22*Übersicht!G835^2)+(Datenblatt!$D$22*Übersicht!G835)+Datenblatt!$E$22,IF($C835=12,(Datenblatt!$B$23*Übersicht!G835^3)+(Datenblatt!$C$23*Übersicht!G835^2)+(Datenblatt!$D$23*Übersicht!G835)+Datenblatt!$E$23,IF($C835=11,(Datenblatt!$B$24*Übersicht!G835^3)+(Datenblatt!$C$24*Übersicht!G835^2)+(Datenblatt!$D$24*Übersicht!G835)+Datenblatt!$E$24,0))))))))))))))))))</f>
        <v>0</v>
      </c>
      <c r="M835">
        <f>IF(AND(H835="",C835=11),Datenblatt!$I$26,IF(AND(H835="",C835=12),Datenblatt!$I$26,IF(AND(H835="",C835=16),Datenblatt!$I$27,IF(AND(H835="",C835=15),Datenblatt!$I$26,IF(AND(H835="",C835=14),Datenblatt!$I$26,IF(AND(H835="",C835=13),Datenblatt!$I$26,IF(AND($C835=13,H835&gt;Datenblatt!$X$3),0,IF(AND($C835=14,H835&gt;Datenblatt!$X$4),0,IF(AND($C835=15,H835&gt;Datenblatt!$X$5),0,IF(AND($C835=16,H835&gt;Datenblatt!$X$6),0,IF(AND($C835=12,H835&gt;Datenblatt!$X$7),0,IF(AND($C835=11,H835&gt;Datenblatt!$X$8),0,IF(AND($C835=13,H835&lt;Datenblatt!$W$3),100,IF(AND($C835=14,H835&lt;Datenblatt!$W$4),100,IF(AND($C835=15,H835&lt;Datenblatt!$W$5),100,IF(AND($C835=16,H835&lt;Datenblatt!$W$6),100,IF(AND($C835=12,H835&lt;Datenblatt!$W$7),100,IF(AND($C835=11,H835&lt;Datenblatt!$W$8),100,IF($C835=13,(Datenblatt!$B$27*Übersicht!H835^3)+(Datenblatt!$C$27*Übersicht!H835^2)+(Datenblatt!$D$27*Übersicht!H835)+Datenblatt!$E$27,IF($C835=14,(Datenblatt!$B$28*Übersicht!H835^3)+(Datenblatt!$C$28*Übersicht!H835^2)+(Datenblatt!$D$28*Übersicht!H835)+Datenblatt!$E$28,IF($C835=15,(Datenblatt!$B$29*Übersicht!H835^3)+(Datenblatt!$C$29*Übersicht!H835^2)+(Datenblatt!$D$29*Übersicht!H835)+Datenblatt!$E$29,IF($C835=16,(Datenblatt!$B$30*Übersicht!H835^3)+(Datenblatt!$C$30*Übersicht!H835^2)+(Datenblatt!$D$30*Übersicht!H835)+Datenblatt!$E$30,IF($C835=12,(Datenblatt!$B$31*Übersicht!H835^3)+(Datenblatt!$C$31*Übersicht!H835^2)+(Datenblatt!$D$31*Übersicht!H835)+Datenblatt!$E$31,IF($C835=11,(Datenblatt!$B$32*Übersicht!H835^3)+(Datenblatt!$C$32*Übersicht!H835^2)+(Datenblatt!$D$32*Übersicht!H835)+Datenblatt!$E$32,0))))))))))))))))))))))))</f>
        <v>0</v>
      </c>
      <c r="N835">
        <f>IF(AND(H835="",C835=11),Datenblatt!$I$29,IF(AND(H835="",C835=12),Datenblatt!$I$29,IF(AND(H835="",C835=16),Datenblatt!$I$29,IF(AND(H835="",C835=15),Datenblatt!$I$29,IF(AND(H835="",C835=14),Datenblatt!$I$29,IF(AND(H835="",C835=13),Datenblatt!$I$29,IF(AND($C835=13,H835&gt;Datenblatt!$X$3),0,IF(AND($C835=14,H835&gt;Datenblatt!$X$4),0,IF(AND($C835=15,H835&gt;Datenblatt!$X$5),0,IF(AND($C835=16,H835&gt;Datenblatt!$X$6),0,IF(AND($C835=12,H835&gt;Datenblatt!$X$7),0,IF(AND($C835=11,H835&gt;Datenblatt!$X$8),0,IF(AND($C835=13,H835&lt;Datenblatt!$W$3),100,IF(AND($C835=14,H835&lt;Datenblatt!$W$4),100,IF(AND($C835=15,H835&lt;Datenblatt!$W$5),100,IF(AND($C835=16,H835&lt;Datenblatt!$W$6),100,IF(AND($C835=12,H835&lt;Datenblatt!$W$7),100,IF(AND($C835=11,H835&lt;Datenblatt!$W$8),100,IF($C835=13,(Datenblatt!$B$27*Übersicht!H835^3)+(Datenblatt!$C$27*Übersicht!H835^2)+(Datenblatt!$D$27*Übersicht!H835)+Datenblatt!$E$27,IF($C835=14,(Datenblatt!$B$28*Übersicht!H835^3)+(Datenblatt!$C$28*Übersicht!H835^2)+(Datenblatt!$D$28*Übersicht!H835)+Datenblatt!$E$28,IF($C835=15,(Datenblatt!$B$29*Übersicht!H835^3)+(Datenblatt!$C$29*Übersicht!H835^2)+(Datenblatt!$D$29*Übersicht!H835)+Datenblatt!$E$29,IF($C835=16,(Datenblatt!$B$30*Übersicht!H835^3)+(Datenblatt!$C$30*Übersicht!H835^2)+(Datenblatt!$D$30*Übersicht!H835)+Datenblatt!$E$30,IF($C835=12,(Datenblatt!$B$31*Übersicht!H835^3)+(Datenblatt!$C$31*Übersicht!H835^2)+(Datenblatt!$D$31*Übersicht!H835)+Datenblatt!$E$31,IF($C835=11,(Datenblatt!$B$32*Übersicht!H835^3)+(Datenblatt!$C$32*Übersicht!H835^2)+(Datenblatt!$D$32*Übersicht!H835)+Datenblatt!$E$32,0))))))))))))))))))))))))</f>
        <v>0</v>
      </c>
      <c r="O835" s="2" t="e">
        <f t="shared" ref="O835:O898" si="52">(K835*0.38+L835*0.34+M835*0.28)</f>
        <v>#DIV/0!</v>
      </c>
      <c r="P835" s="2" t="e">
        <f t="shared" ref="P835:P898" si="53">(J835*0.5+K835*0.19+L835*0.17+N835*0.14)</f>
        <v>#DIV/0!</v>
      </c>
      <c r="R835" s="2"/>
      <c r="S835" s="2">
        <f>Datenblatt!$I$10</f>
        <v>62.816491055091916</v>
      </c>
      <c r="T835" s="2">
        <f>Datenblatt!$I$18</f>
        <v>62.379148900450787</v>
      </c>
      <c r="U835" s="2">
        <f>Datenblatt!$I$26</f>
        <v>55.885385458572635</v>
      </c>
      <c r="V835" s="2">
        <f>Datenblatt!$I$34</f>
        <v>60.727085155488531</v>
      </c>
      <c r="W835" s="7" t="e">
        <f t="shared" ref="W835:W898" si="54">IF(O835&gt;V835,"JA","NEIN")</f>
        <v>#DIV/0!</v>
      </c>
      <c r="Y835" s="2">
        <f>Datenblatt!$I$5</f>
        <v>73.48733784597421</v>
      </c>
      <c r="Z835">
        <f>Datenblatt!$I$13</f>
        <v>79.926562848016317</v>
      </c>
      <c r="AA835">
        <f>Datenblatt!$I$21</f>
        <v>79.953620531215734</v>
      </c>
      <c r="AB835">
        <f>Datenblatt!$I$29</f>
        <v>70.851454876954847</v>
      </c>
      <c r="AC835">
        <f>Datenblatt!$I$37</f>
        <v>75.813025407742586</v>
      </c>
      <c r="AD835" s="7" t="e">
        <f t="shared" ref="AD835:AD898" si="55">IF(P835&gt;AC835,"JA","NEIN")</f>
        <v>#DIV/0!</v>
      </c>
    </row>
    <row r="836" spans="10:30" ht="19" x14ac:dyDescent="0.25">
      <c r="J836" s="3" t="e">
        <f>IF(AND($C836=13,Datenblatt!M836&lt;Datenblatt!$R$3),0,IF(AND($C836=14,Datenblatt!M836&lt;Datenblatt!$R$4),0,IF(AND($C836=15,Datenblatt!M836&lt;Datenblatt!$R$5),0,IF(AND($C836=16,Datenblatt!M836&lt;Datenblatt!$R$6),0,IF(AND($C836=12,Datenblatt!M836&lt;Datenblatt!$R$7),0,IF(AND($C836=11,Datenblatt!M836&lt;Datenblatt!$R$8),0,IF(AND($C836=13,Datenblatt!M836&gt;Datenblatt!$Q$3),100,IF(AND($C836=14,Datenblatt!M836&gt;Datenblatt!$Q$4),100,IF(AND($C836=15,Datenblatt!M836&gt;Datenblatt!$Q$5),100,IF(AND($C836=16,Datenblatt!M836&gt;Datenblatt!$Q$6),100,IF(AND($C836=12,Datenblatt!M836&gt;Datenblatt!$Q$7),100,IF(AND($C836=11,Datenblatt!M836&gt;Datenblatt!$Q$8),100,IF(Übersicht!$C836=13,Datenblatt!$B$3*Datenblatt!M836^3+Datenblatt!$C$3*Datenblatt!M836^2+Datenblatt!$D$3*Datenblatt!M836+Datenblatt!$E$3,IF(Übersicht!$C836=14,Datenblatt!$B$4*Datenblatt!M836^3+Datenblatt!$C$4*Datenblatt!M836^2+Datenblatt!$D$4*Datenblatt!M836+Datenblatt!$E$4,IF(Übersicht!$C836=15,Datenblatt!$B$5*Datenblatt!M836^3+Datenblatt!$C$5*Datenblatt!M836^2+Datenblatt!$D$5*Datenblatt!M836+Datenblatt!$E$5,IF(Übersicht!$C836=16,Datenblatt!$B$6*Datenblatt!M836^3+Datenblatt!$C$6*Datenblatt!M836^2+Datenblatt!$D$6*Datenblatt!M836+Datenblatt!$E$6,IF(Übersicht!$C836=12,Datenblatt!$B$7*Datenblatt!M836^3+Datenblatt!$C$7*Datenblatt!M836^2+Datenblatt!$D$7*Datenblatt!M836+Datenblatt!$E$7,IF(Übersicht!$C836=11,Datenblatt!$B$8*Datenblatt!M836^3+Datenblatt!$C$8*Datenblatt!M836^2+Datenblatt!$D$8*Datenblatt!M836+Datenblatt!$E$8,0))))))))))))))))))</f>
        <v>#DIV/0!</v>
      </c>
      <c r="K836" t="e">
        <f>IF(AND(Übersicht!$C836=13,Datenblatt!N836&lt;Datenblatt!$T$3),0,IF(AND(Übersicht!$C836=14,Datenblatt!N836&lt;Datenblatt!$T$4),0,IF(AND(Übersicht!$C836=15,Datenblatt!N836&lt;Datenblatt!$T$5),0,IF(AND(Übersicht!$C836=16,Datenblatt!N836&lt;Datenblatt!$T$6),0,IF(AND(Übersicht!$C836=12,Datenblatt!N836&lt;Datenblatt!$T$7),0,IF(AND(Übersicht!$C836=11,Datenblatt!N836&lt;Datenblatt!$T$8),0,IF(AND($C836=13,Datenblatt!N836&gt;Datenblatt!$S$3),100,IF(AND($C836=14,Datenblatt!N836&gt;Datenblatt!$S$4),100,IF(AND($C836=15,Datenblatt!N836&gt;Datenblatt!$S$5),100,IF(AND($C836=16,Datenblatt!N836&gt;Datenblatt!$S$6),100,IF(AND($C836=12,Datenblatt!N836&gt;Datenblatt!$S$7),100,IF(AND($C836=11,Datenblatt!N836&gt;Datenblatt!$S$8),100,IF(Übersicht!$C836=13,Datenblatt!$B$11*Datenblatt!N836^3+Datenblatt!$C$11*Datenblatt!N836^2+Datenblatt!$D$11*Datenblatt!N836+Datenblatt!$E$11,IF(Übersicht!$C836=14,Datenblatt!$B$12*Datenblatt!N836^3+Datenblatt!$C$12*Datenblatt!N836^2+Datenblatt!$D$12*Datenblatt!N836+Datenblatt!$E$12,IF(Übersicht!$C836=15,Datenblatt!$B$13*Datenblatt!N836^3+Datenblatt!$C$13*Datenblatt!N836^2+Datenblatt!$D$13*Datenblatt!N836+Datenblatt!$E$13,IF(Übersicht!$C836=16,Datenblatt!$B$14*Datenblatt!N836^3+Datenblatt!$C$14*Datenblatt!N836^2+Datenblatt!$D$14*Datenblatt!N836+Datenblatt!$E$14,IF(Übersicht!$C836=12,Datenblatt!$B$15*Datenblatt!N836^3+Datenblatt!$C$15*Datenblatt!N836^2+Datenblatt!$D$15*Datenblatt!N836+Datenblatt!$E$15,IF(Übersicht!$C836=11,Datenblatt!$B$16*Datenblatt!N836^3+Datenblatt!$C$16*Datenblatt!N836^2+Datenblatt!$D$16*Datenblatt!N836+Datenblatt!$E$16,0))))))))))))))))))</f>
        <v>#DIV/0!</v>
      </c>
      <c r="L836">
        <f>IF(AND($C836=13,G836&lt;Datenblatt!$V$3),0,IF(AND($C836=14,G836&lt;Datenblatt!$V$4),0,IF(AND($C836=15,G836&lt;Datenblatt!$V$5),0,IF(AND($C836=16,G836&lt;Datenblatt!$V$6),0,IF(AND($C836=12,G836&lt;Datenblatt!$V$7),0,IF(AND($C836=11,G836&lt;Datenblatt!$V$8),0,IF(AND($C836=13,G836&gt;Datenblatt!$U$3),100,IF(AND($C836=14,G836&gt;Datenblatt!$U$4),100,IF(AND($C836=15,G836&gt;Datenblatt!$U$5),100,IF(AND($C836=16,G836&gt;Datenblatt!$U$6),100,IF(AND($C836=12,G836&gt;Datenblatt!$U$7),100,IF(AND($C836=11,G836&gt;Datenblatt!$U$8),100,IF($C836=13,(Datenblatt!$B$19*Übersicht!G836^3)+(Datenblatt!$C$19*Übersicht!G836^2)+(Datenblatt!$D$19*Übersicht!G836)+Datenblatt!$E$19,IF($C836=14,(Datenblatt!$B$20*Übersicht!G836^3)+(Datenblatt!$C$20*Übersicht!G836^2)+(Datenblatt!$D$20*Übersicht!G836)+Datenblatt!$E$20,IF($C836=15,(Datenblatt!$B$21*Übersicht!G836^3)+(Datenblatt!$C$21*Übersicht!G836^2)+(Datenblatt!$D$21*Übersicht!G836)+Datenblatt!$E$21,IF($C836=16,(Datenblatt!$B$22*Übersicht!G836^3)+(Datenblatt!$C$22*Übersicht!G836^2)+(Datenblatt!$D$22*Übersicht!G836)+Datenblatt!$E$22,IF($C836=12,(Datenblatt!$B$23*Übersicht!G836^3)+(Datenblatt!$C$23*Übersicht!G836^2)+(Datenblatt!$D$23*Übersicht!G836)+Datenblatt!$E$23,IF($C836=11,(Datenblatt!$B$24*Übersicht!G836^3)+(Datenblatt!$C$24*Übersicht!G836^2)+(Datenblatt!$D$24*Übersicht!G836)+Datenblatt!$E$24,0))))))))))))))))))</f>
        <v>0</v>
      </c>
      <c r="M836">
        <f>IF(AND(H836="",C836=11),Datenblatt!$I$26,IF(AND(H836="",C836=12),Datenblatt!$I$26,IF(AND(H836="",C836=16),Datenblatt!$I$27,IF(AND(H836="",C836=15),Datenblatt!$I$26,IF(AND(H836="",C836=14),Datenblatt!$I$26,IF(AND(H836="",C836=13),Datenblatt!$I$26,IF(AND($C836=13,H836&gt;Datenblatt!$X$3),0,IF(AND($C836=14,H836&gt;Datenblatt!$X$4),0,IF(AND($C836=15,H836&gt;Datenblatt!$X$5),0,IF(AND($C836=16,H836&gt;Datenblatt!$X$6),0,IF(AND($C836=12,H836&gt;Datenblatt!$X$7),0,IF(AND($C836=11,H836&gt;Datenblatt!$X$8),0,IF(AND($C836=13,H836&lt;Datenblatt!$W$3),100,IF(AND($C836=14,H836&lt;Datenblatt!$W$4),100,IF(AND($C836=15,H836&lt;Datenblatt!$W$5),100,IF(AND($C836=16,H836&lt;Datenblatt!$W$6),100,IF(AND($C836=12,H836&lt;Datenblatt!$W$7),100,IF(AND($C836=11,H836&lt;Datenblatt!$W$8),100,IF($C836=13,(Datenblatt!$B$27*Übersicht!H836^3)+(Datenblatt!$C$27*Übersicht!H836^2)+(Datenblatt!$D$27*Übersicht!H836)+Datenblatt!$E$27,IF($C836=14,(Datenblatt!$B$28*Übersicht!H836^3)+(Datenblatt!$C$28*Übersicht!H836^2)+(Datenblatt!$D$28*Übersicht!H836)+Datenblatt!$E$28,IF($C836=15,(Datenblatt!$B$29*Übersicht!H836^3)+(Datenblatt!$C$29*Übersicht!H836^2)+(Datenblatt!$D$29*Übersicht!H836)+Datenblatt!$E$29,IF($C836=16,(Datenblatt!$B$30*Übersicht!H836^3)+(Datenblatt!$C$30*Übersicht!H836^2)+(Datenblatt!$D$30*Übersicht!H836)+Datenblatt!$E$30,IF($C836=12,(Datenblatt!$B$31*Übersicht!H836^3)+(Datenblatt!$C$31*Übersicht!H836^2)+(Datenblatt!$D$31*Übersicht!H836)+Datenblatt!$E$31,IF($C836=11,(Datenblatt!$B$32*Übersicht!H836^3)+(Datenblatt!$C$32*Übersicht!H836^2)+(Datenblatt!$D$32*Übersicht!H836)+Datenblatt!$E$32,0))))))))))))))))))))))))</f>
        <v>0</v>
      </c>
      <c r="N836">
        <f>IF(AND(H836="",C836=11),Datenblatt!$I$29,IF(AND(H836="",C836=12),Datenblatt!$I$29,IF(AND(H836="",C836=16),Datenblatt!$I$29,IF(AND(H836="",C836=15),Datenblatt!$I$29,IF(AND(H836="",C836=14),Datenblatt!$I$29,IF(AND(H836="",C836=13),Datenblatt!$I$29,IF(AND($C836=13,H836&gt;Datenblatt!$X$3),0,IF(AND($C836=14,H836&gt;Datenblatt!$X$4),0,IF(AND($C836=15,H836&gt;Datenblatt!$X$5),0,IF(AND($C836=16,H836&gt;Datenblatt!$X$6),0,IF(AND($C836=12,H836&gt;Datenblatt!$X$7),0,IF(AND($C836=11,H836&gt;Datenblatt!$X$8),0,IF(AND($C836=13,H836&lt;Datenblatt!$W$3),100,IF(AND($C836=14,H836&lt;Datenblatt!$W$4),100,IF(AND($C836=15,H836&lt;Datenblatt!$W$5),100,IF(AND($C836=16,H836&lt;Datenblatt!$W$6),100,IF(AND($C836=12,H836&lt;Datenblatt!$W$7),100,IF(AND($C836=11,H836&lt;Datenblatt!$W$8),100,IF($C836=13,(Datenblatt!$B$27*Übersicht!H836^3)+(Datenblatt!$C$27*Übersicht!H836^2)+(Datenblatt!$D$27*Übersicht!H836)+Datenblatt!$E$27,IF($C836=14,(Datenblatt!$B$28*Übersicht!H836^3)+(Datenblatt!$C$28*Übersicht!H836^2)+(Datenblatt!$D$28*Übersicht!H836)+Datenblatt!$E$28,IF($C836=15,(Datenblatt!$B$29*Übersicht!H836^3)+(Datenblatt!$C$29*Übersicht!H836^2)+(Datenblatt!$D$29*Übersicht!H836)+Datenblatt!$E$29,IF($C836=16,(Datenblatt!$B$30*Übersicht!H836^3)+(Datenblatt!$C$30*Übersicht!H836^2)+(Datenblatt!$D$30*Übersicht!H836)+Datenblatt!$E$30,IF($C836=12,(Datenblatt!$B$31*Übersicht!H836^3)+(Datenblatt!$C$31*Übersicht!H836^2)+(Datenblatt!$D$31*Übersicht!H836)+Datenblatt!$E$31,IF($C836=11,(Datenblatt!$B$32*Übersicht!H836^3)+(Datenblatt!$C$32*Übersicht!H836^2)+(Datenblatt!$D$32*Übersicht!H836)+Datenblatt!$E$32,0))))))))))))))))))))))))</f>
        <v>0</v>
      </c>
      <c r="O836" s="2" t="e">
        <f t="shared" si="52"/>
        <v>#DIV/0!</v>
      </c>
      <c r="P836" s="2" t="e">
        <f t="shared" si="53"/>
        <v>#DIV/0!</v>
      </c>
      <c r="R836" s="2"/>
      <c r="S836" s="2">
        <f>Datenblatt!$I$10</f>
        <v>62.816491055091916</v>
      </c>
      <c r="T836" s="2">
        <f>Datenblatt!$I$18</f>
        <v>62.379148900450787</v>
      </c>
      <c r="U836" s="2">
        <f>Datenblatt!$I$26</f>
        <v>55.885385458572635</v>
      </c>
      <c r="V836" s="2">
        <f>Datenblatt!$I$34</f>
        <v>60.727085155488531</v>
      </c>
      <c r="W836" s="7" t="e">
        <f t="shared" si="54"/>
        <v>#DIV/0!</v>
      </c>
      <c r="Y836" s="2">
        <f>Datenblatt!$I$5</f>
        <v>73.48733784597421</v>
      </c>
      <c r="Z836">
        <f>Datenblatt!$I$13</f>
        <v>79.926562848016317</v>
      </c>
      <c r="AA836">
        <f>Datenblatt!$I$21</f>
        <v>79.953620531215734</v>
      </c>
      <c r="AB836">
        <f>Datenblatt!$I$29</f>
        <v>70.851454876954847</v>
      </c>
      <c r="AC836">
        <f>Datenblatt!$I$37</f>
        <v>75.813025407742586</v>
      </c>
      <c r="AD836" s="7" t="e">
        <f t="shared" si="55"/>
        <v>#DIV/0!</v>
      </c>
    </row>
    <row r="837" spans="10:30" ht="19" x14ac:dyDescent="0.25">
      <c r="J837" s="3" t="e">
        <f>IF(AND($C837=13,Datenblatt!M837&lt;Datenblatt!$R$3),0,IF(AND($C837=14,Datenblatt!M837&lt;Datenblatt!$R$4),0,IF(AND($C837=15,Datenblatt!M837&lt;Datenblatt!$R$5),0,IF(AND($C837=16,Datenblatt!M837&lt;Datenblatt!$R$6),0,IF(AND($C837=12,Datenblatt!M837&lt;Datenblatt!$R$7),0,IF(AND($C837=11,Datenblatt!M837&lt;Datenblatt!$R$8),0,IF(AND($C837=13,Datenblatt!M837&gt;Datenblatt!$Q$3),100,IF(AND($C837=14,Datenblatt!M837&gt;Datenblatt!$Q$4),100,IF(AND($C837=15,Datenblatt!M837&gt;Datenblatt!$Q$5),100,IF(AND($C837=16,Datenblatt!M837&gt;Datenblatt!$Q$6),100,IF(AND($C837=12,Datenblatt!M837&gt;Datenblatt!$Q$7),100,IF(AND($C837=11,Datenblatt!M837&gt;Datenblatt!$Q$8),100,IF(Übersicht!$C837=13,Datenblatt!$B$3*Datenblatt!M837^3+Datenblatt!$C$3*Datenblatt!M837^2+Datenblatt!$D$3*Datenblatt!M837+Datenblatt!$E$3,IF(Übersicht!$C837=14,Datenblatt!$B$4*Datenblatt!M837^3+Datenblatt!$C$4*Datenblatt!M837^2+Datenblatt!$D$4*Datenblatt!M837+Datenblatt!$E$4,IF(Übersicht!$C837=15,Datenblatt!$B$5*Datenblatt!M837^3+Datenblatt!$C$5*Datenblatt!M837^2+Datenblatt!$D$5*Datenblatt!M837+Datenblatt!$E$5,IF(Übersicht!$C837=16,Datenblatt!$B$6*Datenblatt!M837^3+Datenblatt!$C$6*Datenblatt!M837^2+Datenblatt!$D$6*Datenblatt!M837+Datenblatt!$E$6,IF(Übersicht!$C837=12,Datenblatt!$B$7*Datenblatt!M837^3+Datenblatt!$C$7*Datenblatt!M837^2+Datenblatt!$D$7*Datenblatt!M837+Datenblatt!$E$7,IF(Übersicht!$C837=11,Datenblatt!$B$8*Datenblatt!M837^3+Datenblatt!$C$8*Datenblatt!M837^2+Datenblatt!$D$8*Datenblatt!M837+Datenblatt!$E$8,0))))))))))))))))))</f>
        <v>#DIV/0!</v>
      </c>
      <c r="K837" t="e">
        <f>IF(AND(Übersicht!$C837=13,Datenblatt!N837&lt;Datenblatt!$T$3),0,IF(AND(Übersicht!$C837=14,Datenblatt!N837&lt;Datenblatt!$T$4),0,IF(AND(Übersicht!$C837=15,Datenblatt!N837&lt;Datenblatt!$T$5),0,IF(AND(Übersicht!$C837=16,Datenblatt!N837&lt;Datenblatt!$T$6),0,IF(AND(Übersicht!$C837=12,Datenblatt!N837&lt;Datenblatt!$T$7),0,IF(AND(Übersicht!$C837=11,Datenblatt!N837&lt;Datenblatt!$T$8),0,IF(AND($C837=13,Datenblatt!N837&gt;Datenblatt!$S$3),100,IF(AND($C837=14,Datenblatt!N837&gt;Datenblatt!$S$4),100,IF(AND($C837=15,Datenblatt!N837&gt;Datenblatt!$S$5),100,IF(AND($C837=16,Datenblatt!N837&gt;Datenblatt!$S$6),100,IF(AND($C837=12,Datenblatt!N837&gt;Datenblatt!$S$7),100,IF(AND($C837=11,Datenblatt!N837&gt;Datenblatt!$S$8),100,IF(Übersicht!$C837=13,Datenblatt!$B$11*Datenblatt!N837^3+Datenblatt!$C$11*Datenblatt!N837^2+Datenblatt!$D$11*Datenblatt!N837+Datenblatt!$E$11,IF(Übersicht!$C837=14,Datenblatt!$B$12*Datenblatt!N837^3+Datenblatt!$C$12*Datenblatt!N837^2+Datenblatt!$D$12*Datenblatt!N837+Datenblatt!$E$12,IF(Übersicht!$C837=15,Datenblatt!$B$13*Datenblatt!N837^3+Datenblatt!$C$13*Datenblatt!N837^2+Datenblatt!$D$13*Datenblatt!N837+Datenblatt!$E$13,IF(Übersicht!$C837=16,Datenblatt!$B$14*Datenblatt!N837^3+Datenblatt!$C$14*Datenblatt!N837^2+Datenblatt!$D$14*Datenblatt!N837+Datenblatt!$E$14,IF(Übersicht!$C837=12,Datenblatt!$B$15*Datenblatt!N837^3+Datenblatt!$C$15*Datenblatt!N837^2+Datenblatt!$D$15*Datenblatt!N837+Datenblatt!$E$15,IF(Übersicht!$C837=11,Datenblatt!$B$16*Datenblatt!N837^3+Datenblatt!$C$16*Datenblatt!N837^2+Datenblatt!$D$16*Datenblatt!N837+Datenblatt!$E$16,0))))))))))))))))))</f>
        <v>#DIV/0!</v>
      </c>
      <c r="L837">
        <f>IF(AND($C837=13,G837&lt;Datenblatt!$V$3),0,IF(AND($C837=14,G837&lt;Datenblatt!$V$4),0,IF(AND($C837=15,G837&lt;Datenblatt!$V$5),0,IF(AND($C837=16,G837&lt;Datenblatt!$V$6),0,IF(AND($C837=12,G837&lt;Datenblatt!$V$7),0,IF(AND($C837=11,G837&lt;Datenblatt!$V$8),0,IF(AND($C837=13,G837&gt;Datenblatt!$U$3),100,IF(AND($C837=14,G837&gt;Datenblatt!$U$4),100,IF(AND($C837=15,G837&gt;Datenblatt!$U$5),100,IF(AND($C837=16,G837&gt;Datenblatt!$U$6),100,IF(AND($C837=12,G837&gt;Datenblatt!$U$7),100,IF(AND($C837=11,G837&gt;Datenblatt!$U$8),100,IF($C837=13,(Datenblatt!$B$19*Übersicht!G837^3)+(Datenblatt!$C$19*Übersicht!G837^2)+(Datenblatt!$D$19*Übersicht!G837)+Datenblatt!$E$19,IF($C837=14,(Datenblatt!$B$20*Übersicht!G837^3)+(Datenblatt!$C$20*Übersicht!G837^2)+(Datenblatt!$D$20*Übersicht!G837)+Datenblatt!$E$20,IF($C837=15,(Datenblatt!$B$21*Übersicht!G837^3)+(Datenblatt!$C$21*Übersicht!G837^2)+(Datenblatt!$D$21*Übersicht!G837)+Datenblatt!$E$21,IF($C837=16,(Datenblatt!$B$22*Übersicht!G837^3)+(Datenblatt!$C$22*Übersicht!G837^2)+(Datenblatt!$D$22*Übersicht!G837)+Datenblatt!$E$22,IF($C837=12,(Datenblatt!$B$23*Übersicht!G837^3)+(Datenblatt!$C$23*Übersicht!G837^2)+(Datenblatt!$D$23*Übersicht!G837)+Datenblatt!$E$23,IF($C837=11,(Datenblatt!$B$24*Übersicht!G837^3)+(Datenblatt!$C$24*Übersicht!G837^2)+(Datenblatt!$D$24*Übersicht!G837)+Datenblatt!$E$24,0))))))))))))))))))</f>
        <v>0</v>
      </c>
      <c r="M837">
        <f>IF(AND(H837="",C837=11),Datenblatt!$I$26,IF(AND(H837="",C837=12),Datenblatt!$I$26,IF(AND(H837="",C837=16),Datenblatt!$I$27,IF(AND(H837="",C837=15),Datenblatt!$I$26,IF(AND(H837="",C837=14),Datenblatt!$I$26,IF(AND(H837="",C837=13),Datenblatt!$I$26,IF(AND($C837=13,H837&gt;Datenblatt!$X$3),0,IF(AND($C837=14,H837&gt;Datenblatt!$X$4),0,IF(AND($C837=15,H837&gt;Datenblatt!$X$5),0,IF(AND($C837=16,H837&gt;Datenblatt!$X$6),0,IF(AND($C837=12,H837&gt;Datenblatt!$X$7),0,IF(AND($C837=11,H837&gt;Datenblatt!$X$8),0,IF(AND($C837=13,H837&lt;Datenblatt!$W$3),100,IF(AND($C837=14,H837&lt;Datenblatt!$W$4),100,IF(AND($C837=15,H837&lt;Datenblatt!$W$5),100,IF(AND($C837=16,H837&lt;Datenblatt!$W$6),100,IF(AND($C837=12,H837&lt;Datenblatt!$W$7),100,IF(AND($C837=11,H837&lt;Datenblatt!$W$8),100,IF($C837=13,(Datenblatt!$B$27*Übersicht!H837^3)+(Datenblatt!$C$27*Übersicht!H837^2)+(Datenblatt!$D$27*Übersicht!H837)+Datenblatt!$E$27,IF($C837=14,(Datenblatt!$B$28*Übersicht!H837^3)+(Datenblatt!$C$28*Übersicht!H837^2)+(Datenblatt!$D$28*Übersicht!H837)+Datenblatt!$E$28,IF($C837=15,(Datenblatt!$B$29*Übersicht!H837^3)+(Datenblatt!$C$29*Übersicht!H837^2)+(Datenblatt!$D$29*Übersicht!H837)+Datenblatt!$E$29,IF($C837=16,(Datenblatt!$B$30*Übersicht!H837^3)+(Datenblatt!$C$30*Übersicht!H837^2)+(Datenblatt!$D$30*Übersicht!H837)+Datenblatt!$E$30,IF($C837=12,(Datenblatt!$B$31*Übersicht!H837^3)+(Datenblatt!$C$31*Übersicht!H837^2)+(Datenblatt!$D$31*Übersicht!H837)+Datenblatt!$E$31,IF($C837=11,(Datenblatt!$B$32*Übersicht!H837^3)+(Datenblatt!$C$32*Übersicht!H837^2)+(Datenblatt!$D$32*Übersicht!H837)+Datenblatt!$E$32,0))))))))))))))))))))))))</f>
        <v>0</v>
      </c>
      <c r="N837">
        <f>IF(AND(H837="",C837=11),Datenblatt!$I$29,IF(AND(H837="",C837=12),Datenblatt!$I$29,IF(AND(H837="",C837=16),Datenblatt!$I$29,IF(AND(H837="",C837=15),Datenblatt!$I$29,IF(AND(H837="",C837=14),Datenblatt!$I$29,IF(AND(H837="",C837=13),Datenblatt!$I$29,IF(AND($C837=13,H837&gt;Datenblatt!$X$3),0,IF(AND($C837=14,H837&gt;Datenblatt!$X$4),0,IF(AND($C837=15,H837&gt;Datenblatt!$X$5),0,IF(AND($C837=16,H837&gt;Datenblatt!$X$6),0,IF(AND($C837=12,H837&gt;Datenblatt!$X$7),0,IF(AND($C837=11,H837&gt;Datenblatt!$X$8),0,IF(AND($C837=13,H837&lt;Datenblatt!$W$3),100,IF(AND($C837=14,H837&lt;Datenblatt!$W$4),100,IF(AND($C837=15,H837&lt;Datenblatt!$W$5),100,IF(AND($C837=16,H837&lt;Datenblatt!$W$6),100,IF(AND($C837=12,H837&lt;Datenblatt!$W$7),100,IF(AND($C837=11,H837&lt;Datenblatt!$W$8),100,IF($C837=13,(Datenblatt!$B$27*Übersicht!H837^3)+(Datenblatt!$C$27*Übersicht!H837^2)+(Datenblatt!$D$27*Übersicht!H837)+Datenblatt!$E$27,IF($C837=14,(Datenblatt!$B$28*Übersicht!H837^3)+(Datenblatt!$C$28*Übersicht!H837^2)+(Datenblatt!$D$28*Übersicht!H837)+Datenblatt!$E$28,IF($C837=15,(Datenblatt!$B$29*Übersicht!H837^3)+(Datenblatt!$C$29*Übersicht!H837^2)+(Datenblatt!$D$29*Übersicht!H837)+Datenblatt!$E$29,IF($C837=16,(Datenblatt!$B$30*Übersicht!H837^3)+(Datenblatt!$C$30*Übersicht!H837^2)+(Datenblatt!$D$30*Übersicht!H837)+Datenblatt!$E$30,IF($C837=12,(Datenblatt!$B$31*Übersicht!H837^3)+(Datenblatt!$C$31*Übersicht!H837^2)+(Datenblatt!$D$31*Übersicht!H837)+Datenblatt!$E$31,IF($C837=11,(Datenblatt!$B$32*Übersicht!H837^3)+(Datenblatt!$C$32*Übersicht!H837^2)+(Datenblatt!$D$32*Übersicht!H837)+Datenblatt!$E$32,0))))))))))))))))))))))))</f>
        <v>0</v>
      </c>
      <c r="O837" s="2" t="e">
        <f t="shared" si="52"/>
        <v>#DIV/0!</v>
      </c>
      <c r="P837" s="2" t="e">
        <f t="shared" si="53"/>
        <v>#DIV/0!</v>
      </c>
      <c r="R837" s="2"/>
      <c r="S837" s="2">
        <f>Datenblatt!$I$10</f>
        <v>62.816491055091916</v>
      </c>
      <c r="T837" s="2">
        <f>Datenblatt!$I$18</f>
        <v>62.379148900450787</v>
      </c>
      <c r="U837" s="2">
        <f>Datenblatt!$I$26</f>
        <v>55.885385458572635</v>
      </c>
      <c r="V837" s="2">
        <f>Datenblatt!$I$34</f>
        <v>60.727085155488531</v>
      </c>
      <c r="W837" s="7" t="e">
        <f t="shared" si="54"/>
        <v>#DIV/0!</v>
      </c>
      <c r="Y837" s="2">
        <f>Datenblatt!$I$5</f>
        <v>73.48733784597421</v>
      </c>
      <c r="Z837">
        <f>Datenblatt!$I$13</f>
        <v>79.926562848016317</v>
      </c>
      <c r="AA837">
        <f>Datenblatt!$I$21</f>
        <v>79.953620531215734</v>
      </c>
      <c r="AB837">
        <f>Datenblatt!$I$29</f>
        <v>70.851454876954847</v>
      </c>
      <c r="AC837">
        <f>Datenblatt!$I$37</f>
        <v>75.813025407742586</v>
      </c>
      <c r="AD837" s="7" t="e">
        <f t="shared" si="55"/>
        <v>#DIV/0!</v>
      </c>
    </row>
    <row r="838" spans="10:30" ht="19" x14ac:dyDescent="0.25">
      <c r="J838" s="3" t="e">
        <f>IF(AND($C838=13,Datenblatt!M838&lt;Datenblatt!$R$3),0,IF(AND($C838=14,Datenblatt!M838&lt;Datenblatt!$R$4),0,IF(AND($C838=15,Datenblatt!M838&lt;Datenblatt!$R$5),0,IF(AND($C838=16,Datenblatt!M838&lt;Datenblatt!$R$6),0,IF(AND($C838=12,Datenblatt!M838&lt;Datenblatt!$R$7),0,IF(AND($C838=11,Datenblatt!M838&lt;Datenblatt!$R$8),0,IF(AND($C838=13,Datenblatt!M838&gt;Datenblatt!$Q$3),100,IF(AND($C838=14,Datenblatt!M838&gt;Datenblatt!$Q$4),100,IF(AND($C838=15,Datenblatt!M838&gt;Datenblatt!$Q$5),100,IF(AND($C838=16,Datenblatt!M838&gt;Datenblatt!$Q$6),100,IF(AND($C838=12,Datenblatt!M838&gt;Datenblatt!$Q$7),100,IF(AND($C838=11,Datenblatt!M838&gt;Datenblatt!$Q$8),100,IF(Übersicht!$C838=13,Datenblatt!$B$3*Datenblatt!M838^3+Datenblatt!$C$3*Datenblatt!M838^2+Datenblatt!$D$3*Datenblatt!M838+Datenblatt!$E$3,IF(Übersicht!$C838=14,Datenblatt!$B$4*Datenblatt!M838^3+Datenblatt!$C$4*Datenblatt!M838^2+Datenblatt!$D$4*Datenblatt!M838+Datenblatt!$E$4,IF(Übersicht!$C838=15,Datenblatt!$B$5*Datenblatt!M838^3+Datenblatt!$C$5*Datenblatt!M838^2+Datenblatt!$D$5*Datenblatt!M838+Datenblatt!$E$5,IF(Übersicht!$C838=16,Datenblatt!$B$6*Datenblatt!M838^3+Datenblatt!$C$6*Datenblatt!M838^2+Datenblatt!$D$6*Datenblatt!M838+Datenblatt!$E$6,IF(Übersicht!$C838=12,Datenblatt!$B$7*Datenblatt!M838^3+Datenblatt!$C$7*Datenblatt!M838^2+Datenblatt!$D$7*Datenblatt!M838+Datenblatt!$E$7,IF(Übersicht!$C838=11,Datenblatt!$B$8*Datenblatt!M838^3+Datenblatt!$C$8*Datenblatt!M838^2+Datenblatt!$D$8*Datenblatt!M838+Datenblatt!$E$8,0))))))))))))))))))</f>
        <v>#DIV/0!</v>
      </c>
      <c r="K838" t="e">
        <f>IF(AND(Übersicht!$C838=13,Datenblatt!N838&lt;Datenblatt!$T$3),0,IF(AND(Übersicht!$C838=14,Datenblatt!N838&lt;Datenblatt!$T$4),0,IF(AND(Übersicht!$C838=15,Datenblatt!N838&lt;Datenblatt!$T$5),0,IF(AND(Übersicht!$C838=16,Datenblatt!N838&lt;Datenblatt!$T$6),0,IF(AND(Übersicht!$C838=12,Datenblatt!N838&lt;Datenblatt!$T$7),0,IF(AND(Übersicht!$C838=11,Datenblatt!N838&lt;Datenblatt!$T$8),0,IF(AND($C838=13,Datenblatt!N838&gt;Datenblatt!$S$3),100,IF(AND($C838=14,Datenblatt!N838&gt;Datenblatt!$S$4),100,IF(AND($C838=15,Datenblatt!N838&gt;Datenblatt!$S$5),100,IF(AND($C838=16,Datenblatt!N838&gt;Datenblatt!$S$6),100,IF(AND($C838=12,Datenblatt!N838&gt;Datenblatt!$S$7),100,IF(AND($C838=11,Datenblatt!N838&gt;Datenblatt!$S$8),100,IF(Übersicht!$C838=13,Datenblatt!$B$11*Datenblatt!N838^3+Datenblatt!$C$11*Datenblatt!N838^2+Datenblatt!$D$11*Datenblatt!N838+Datenblatt!$E$11,IF(Übersicht!$C838=14,Datenblatt!$B$12*Datenblatt!N838^3+Datenblatt!$C$12*Datenblatt!N838^2+Datenblatt!$D$12*Datenblatt!N838+Datenblatt!$E$12,IF(Übersicht!$C838=15,Datenblatt!$B$13*Datenblatt!N838^3+Datenblatt!$C$13*Datenblatt!N838^2+Datenblatt!$D$13*Datenblatt!N838+Datenblatt!$E$13,IF(Übersicht!$C838=16,Datenblatt!$B$14*Datenblatt!N838^3+Datenblatt!$C$14*Datenblatt!N838^2+Datenblatt!$D$14*Datenblatt!N838+Datenblatt!$E$14,IF(Übersicht!$C838=12,Datenblatt!$B$15*Datenblatt!N838^3+Datenblatt!$C$15*Datenblatt!N838^2+Datenblatt!$D$15*Datenblatt!N838+Datenblatt!$E$15,IF(Übersicht!$C838=11,Datenblatt!$B$16*Datenblatt!N838^3+Datenblatt!$C$16*Datenblatt!N838^2+Datenblatt!$D$16*Datenblatt!N838+Datenblatt!$E$16,0))))))))))))))))))</f>
        <v>#DIV/0!</v>
      </c>
      <c r="L838">
        <f>IF(AND($C838=13,G838&lt;Datenblatt!$V$3),0,IF(AND($C838=14,G838&lt;Datenblatt!$V$4),0,IF(AND($C838=15,G838&lt;Datenblatt!$V$5),0,IF(AND($C838=16,G838&lt;Datenblatt!$V$6),0,IF(AND($C838=12,G838&lt;Datenblatt!$V$7),0,IF(AND($C838=11,G838&lt;Datenblatt!$V$8),0,IF(AND($C838=13,G838&gt;Datenblatt!$U$3),100,IF(AND($C838=14,G838&gt;Datenblatt!$U$4),100,IF(AND($C838=15,G838&gt;Datenblatt!$U$5),100,IF(AND($C838=16,G838&gt;Datenblatt!$U$6),100,IF(AND($C838=12,G838&gt;Datenblatt!$U$7),100,IF(AND($C838=11,G838&gt;Datenblatt!$U$8),100,IF($C838=13,(Datenblatt!$B$19*Übersicht!G838^3)+(Datenblatt!$C$19*Übersicht!G838^2)+(Datenblatt!$D$19*Übersicht!G838)+Datenblatt!$E$19,IF($C838=14,(Datenblatt!$B$20*Übersicht!G838^3)+(Datenblatt!$C$20*Übersicht!G838^2)+(Datenblatt!$D$20*Übersicht!G838)+Datenblatt!$E$20,IF($C838=15,(Datenblatt!$B$21*Übersicht!G838^3)+(Datenblatt!$C$21*Übersicht!G838^2)+(Datenblatt!$D$21*Übersicht!G838)+Datenblatt!$E$21,IF($C838=16,(Datenblatt!$B$22*Übersicht!G838^3)+(Datenblatt!$C$22*Übersicht!G838^2)+(Datenblatt!$D$22*Übersicht!G838)+Datenblatt!$E$22,IF($C838=12,(Datenblatt!$B$23*Übersicht!G838^3)+(Datenblatt!$C$23*Übersicht!G838^2)+(Datenblatt!$D$23*Übersicht!G838)+Datenblatt!$E$23,IF($C838=11,(Datenblatt!$B$24*Übersicht!G838^3)+(Datenblatt!$C$24*Übersicht!G838^2)+(Datenblatt!$D$24*Übersicht!G838)+Datenblatt!$E$24,0))))))))))))))))))</f>
        <v>0</v>
      </c>
      <c r="M838">
        <f>IF(AND(H838="",C838=11),Datenblatt!$I$26,IF(AND(H838="",C838=12),Datenblatt!$I$26,IF(AND(H838="",C838=16),Datenblatt!$I$27,IF(AND(H838="",C838=15),Datenblatt!$I$26,IF(AND(H838="",C838=14),Datenblatt!$I$26,IF(AND(H838="",C838=13),Datenblatt!$I$26,IF(AND($C838=13,H838&gt;Datenblatt!$X$3),0,IF(AND($C838=14,H838&gt;Datenblatt!$X$4),0,IF(AND($C838=15,H838&gt;Datenblatt!$X$5),0,IF(AND($C838=16,H838&gt;Datenblatt!$X$6),0,IF(AND($C838=12,H838&gt;Datenblatt!$X$7),0,IF(AND($C838=11,H838&gt;Datenblatt!$X$8),0,IF(AND($C838=13,H838&lt;Datenblatt!$W$3),100,IF(AND($C838=14,H838&lt;Datenblatt!$W$4),100,IF(AND($C838=15,H838&lt;Datenblatt!$W$5),100,IF(AND($C838=16,H838&lt;Datenblatt!$W$6),100,IF(AND($C838=12,H838&lt;Datenblatt!$W$7),100,IF(AND($C838=11,H838&lt;Datenblatt!$W$8),100,IF($C838=13,(Datenblatt!$B$27*Übersicht!H838^3)+(Datenblatt!$C$27*Übersicht!H838^2)+(Datenblatt!$D$27*Übersicht!H838)+Datenblatt!$E$27,IF($C838=14,(Datenblatt!$B$28*Übersicht!H838^3)+(Datenblatt!$C$28*Übersicht!H838^2)+(Datenblatt!$D$28*Übersicht!H838)+Datenblatt!$E$28,IF($C838=15,(Datenblatt!$B$29*Übersicht!H838^3)+(Datenblatt!$C$29*Übersicht!H838^2)+(Datenblatt!$D$29*Übersicht!H838)+Datenblatt!$E$29,IF($C838=16,(Datenblatt!$B$30*Übersicht!H838^3)+(Datenblatt!$C$30*Übersicht!H838^2)+(Datenblatt!$D$30*Übersicht!H838)+Datenblatt!$E$30,IF($C838=12,(Datenblatt!$B$31*Übersicht!H838^3)+(Datenblatt!$C$31*Übersicht!H838^2)+(Datenblatt!$D$31*Übersicht!H838)+Datenblatt!$E$31,IF($C838=11,(Datenblatt!$B$32*Übersicht!H838^3)+(Datenblatt!$C$32*Übersicht!H838^2)+(Datenblatt!$D$32*Übersicht!H838)+Datenblatt!$E$32,0))))))))))))))))))))))))</f>
        <v>0</v>
      </c>
      <c r="N838">
        <f>IF(AND(H838="",C838=11),Datenblatt!$I$29,IF(AND(H838="",C838=12),Datenblatt!$I$29,IF(AND(H838="",C838=16),Datenblatt!$I$29,IF(AND(H838="",C838=15),Datenblatt!$I$29,IF(AND(H838="",C838=14),Datenblatt!$I$29,IF(AND(H838="",C838=13),Datenblatt!$I$29,IF(AND($C838=13,H838&gt;Datenblatt!$X$3),0,IF(AND($C838=14,H838&gt;Datenblatt!$X$4),0,IF(AND($C838=15,H838&gt;Datenblatt!$X$5),0,IF(AND($C838=16,H838&gt;Datenblatt!$X$6),0,IF(AND($C838=12,H838&gt;Datenblatt!$X$7),0,IF(AND($C838=11,H838&gt;Datenblatt!$X$8),0,IF(AND($C838=13,H838&lt;Datenblatt!$W$3),100,IF(AND($C838=14,H838&lt;Datenblatt!$W$4),100,IF(AND($C838=15,H838&lt;Datenblatt!$W$5),100,IF(AND($C838=16,H838&lt;Datenblatt!$W$6),100,IF(AND($C838=12,H838&lt;Datenblatt!$W$7),100,IF(AND($C838=11,H838&lt;Datenblatt!$W$8),100,IF($C838=13,(Datenblatt!$B$27*Übersicht!H838^3)+(Datenblatt!$C$27*Übersicht!H838^2)+(Datenblatt!$D$27*Übersicht!H838)+Datenblatt!$E$27,IF($C838=14,(Datenblatt!$B$28*Übersicht!H838^3)+(Datenblatt!$C$28*Übersicht!H838^2)+(Datenblatt!$D$28*Übersicht!H838)+Datenblatt!$E$28,IF($C838=15,(Datenblatt!$B$29*Übersicht!H838^3)+(Datenblatt!$C$29*Übersicht!H838^2)+(Datenblatt!$D$29*Übersicht!H838)+Datenblatt!$E$29,IF($C838=16,(Datenblatt!$B$30*Übersicht!H838^3)+(Datenblatt!$C$30*Übersicht!H838^2)+(Datenblatt!$D$30*Übersicht!H838)+Datenblatt!$E$30,IF($C838=12,(Datenblatt!$B$31*Übersicht!H838^3)+(Datenblatt!$C$31*Übersicht!H838^2)+(Datenblatt!$D$31*Übersicht!H838)+Datenblatt!$E$31,IF($C838=11,(Datenblatt!$B$32*Übersicht!H838^3)+(Datenblatt!$C$32*Übersicht!H838^2)+(Datenblatt!$D$32*Übersicht!H838)+Datenblatt!$E$32,0))))))))))))))))))))))))</f>
        <v>0</v>
      </c>
      <c r="O838" s="2" t="e">
        <f t="shared" si="52"/>
        <v>#DIV/0!</v>
      </c>
      <c r="P838" s="2" t="e">
        <f t="shared" si="53"/>
        <v>#DIV/0!</v>
      </c>
      <c r="R838" s="2"/>
      <c r="S838" s="2">
        <f>Datenblatt!$I$10</f>
        <v>62.816491055091916</v>
      </c>
      <c r="T838" s="2">
        <f>Datenblatt!$I$18</f>
        <v>62.379148900450787</v>
      </c>
      <c r="U838" s="2">
        <f>Datenblatt!$I$26</f>
        <v>55.885385458572635</v>
      </c>
      <c r="V838" s="2">
        <f>Datenblatt!$I$34</f>
        <v>60.727085155488531</v>
      </c>
      <c r="W838" s="7" t="e">
        <f t="shared" si="54"/>
        <v>#DIV/0!</v>
      </c>
      <c r="Y838" s="2">
        <f>Datenblatt!$I$5</f>
        <v>73.48733784597421</v>
      </c>
      <c r="Z838">
        <f>Datenblatt!$I$13</f>
        <v>79.926562848016317</v>
      </c>
      <c r="AA838">
        <f>Datenblatt!$I$21</f>
        <v>79.953620531215734</v>
      </c>
      <c r="AB838">
        <f>Datenblatt!$I$29</f>
        <v>70.851454876954847</v>
      </c>
      <c r="AC838">
        <f>Datenblatt!$I$37</f>
        <v>75.813025407742586</v>
      </c>
      <c r="AD838" s="7" t="e">
        <f t="shared" si="55"/>
        <v>#DIV/0!</v>
      </c>
    </row>
    <row r="839" spans="10:30" ht="19" x14ac:dyDescent="0.25">
      <c r="J839" s="3" t="e">
        <f>IF(AND($C839=13,Datenblatt!M839&lt;Datenblatt!$R$3),0,IF(AND($C839=14,Datenblatt!M839&lt;Datenblatt!$R$4),0,IF(AND($C839=15,Datenblatt!M839&lt;Datenblatt!$R$5),0,IF(AND($C839=16,Datenblatt!M839&lt;Datenblatt!$R$6),0,IF(AND($C839=12,Datenblatt!M839&lt;Datenblatt!$R$7),0,IF(AND($C839=11,Datenblatt!M839&lt;Datenblatt!$R$8),0,IF(AND($C839=13,Datenblatt!M839&gt;Datenblatt!$Q$3),100,IF(AND($C839=14,Datenblatt!M839&gt;Datenblatt!$Q$4),100,IF(AND($C839=15,Datenblatt!M839&gt;Datenblatt!$Q$5),100,IF(AND($C839=16,Datenblatt!M839&gt;Datenblatt!$Q$6),100,IF(AND($C839=12,Datenblatt!M839&gt;Datenblatt!$Q$7),100,IF(AND($C839=11,Datenblatt!M839&gt;Datenblatt!$Q$8),100,IF(Übersicht!$C839=13,Datenblatt!$B$3*Datenblatt!M839^3+Datenblatt!$C$3*Datenblatt!M839^2+Datenblatt!$D$3*Datenblatt!M839+Datenblatt!$E$3,IF(Übersicht!$C839=14,Datenblatt!$B$4*Datenblatt!M839^3+Datenblatt!$C$4*Datenblatt!M839^2+Datenblatt!$D$4*Datenblatt!M839+Datenblatt!$E$4,IF(Übersicht!$C839=15,Datenblatt!$B$5*Datenblatt!M839^3+Datenblatt!$C$5*Datenblatt!M839^2+Datenblatt!$D$5*Datenblatt!M839+Datenblatt!$E$5,IF(Übersicht!$C839=16,Datenblatt!$B$6*Datenblatt!M839^3+Datenblatt!$C$6*Datenblatt!M839^2+Datenblatt!$D$6*Datenblatt!M839+Datenblatt!$E$6,IF(Übersicht!$C839=12,Datenblatt!$B$7*Datenblatt!M839^3+Datenblatt!$C$7*Datenblatt!M839^2+Datenblatt!$D$7*Datenblatt!M839+Datenblatt!$E$7,IF(Übersicht!$C839=11,Datenblatt!$B$8*Datenblatt!M839^3+Datenblatt!$C$8*Datenblatt!M839^2+Datenblatt!$D$8*Datenblatt!M839+Datenblatt!$E$8,0))))))))))))))))))</f>
        <v>#DIV/0!</v>
      </c>
      <c r="K839" t="e">
        <f>IF(AND(Übersicht!$C839=13,Datenblatt!N839&lt;Datenblatt!$T$3),0,IF(AND(Übersicht!$C839=14,Datenblatt!N839&lt;Datenblatt!$T$4),0,IF(AND(Übersicht!$C839=15,Datenblatt!N839&lt;Datenblatt!$T$5),0,IF(AND(Übersicht!$C839=16,Datenblatt!N839&lt;Datenblatt!$T$6),0,IF(AND(Übersicht!$C839=12,Datenblatt!N839&lt;Datenblatt!$T$7),0,IF(AND(Übersicht!$C839=11,Datenblatt!N839&lt;Datenblatt!$T$8),0,IF(AND($C839=13,Datenblatt!N839&gt;Datenblatt!$S$3),100,IF(AND($C839=14,Datenblatt!N839&gt;Datenblatt!$S$4),100,IF(AND($C839=15,Datenblatt!N839&gt;Datenblatt!$S$5),100,IF(AND($C839=16,Datenblatt!N839&gt;Datenblatt!$S$6),100,IF(AND($C839=12,Datenblatt!N839&gt;Datenblatt!$S$7),100,IF(AND($C839=11,Datenblatt!N839&gt;Datenblatt!$S$8),100,IF(Übersicht!$C839=13,Datenblatt!$B$11*Datenblatt!N839^3+Datenblatt!$C$11*Datenblatt!N839^2+Datenblatt!$D$11*Datenblatt!N839+Datenblatt!$E$11,IF(Übersicht!$C839=14,Datenblatt!$B$12*Datenblatt!N839^3+Datenblatt!$C$12*Datenblatt!N839^2+Datenblatt!$D$12*Datenblatt!N839+Datenblatt!$E$12,IF(Übersicht!$C839=15,Datenblatt!$B$13*Datenblatt!N839^3+Datenblatt!$C$13*Datenblatt!N839^2+Datenblatt!$D$13*Datenblatt!N839+Datenblatt!$E$13,IF(Übersicht!$C839=16,Datenblatt!$B$14*Datenblatt!N839^3+Datenblatt!$C$14*Datenblatt!N839^2+Datenblatt!$D$14*Datenblatt!N839+Datenblatt!$E$14,IF(Übersicht!$C839=12,Datenblatt!$B$15*Datenblatt!N839^3+Datenblatt!$C$15*Datenblatt!N839^2+Datenblatt!$D$15*Datenblatt!N839+Datenblatt!$E$15,IF(Übersicht!$C839=11,Datenblatt!$B$16*Datenblatt!N839^3+Datenblatt!$C$16*Datenblatt!N839^2+Datenblatt!$D$16*Datenblatt!N839+Datenblatt!$E$16,0))))))))))))))))))</f>
        <v>#DIV/0!</v>
      </c>
      <c r="L839">
        <f>IF(AND($C839=13,G839&lt;Datenblatt!$V$3),0,IF(AND($C839=14,G839&lt;Datenblatt!$V$4),0,IF(AND($C839=15,G839&lt;Datenblatt!$V$5),0,IF(AND($C839=16,G839&lt;Datenblatt!$V$6),0,IF(AND($C839=12,G839&lt;Datenblatt!$V$7),0,IF(AND($C839=11,G839&lt;Datenblatt!$V$8),0,IF(AND($C839=13,G839&gt;Datenblatt!$U$3),100,IF(AND($C839=14,G839&gt;Datenblatt!$U$4),100,IF(AND($C839=15,G839&gt;Datenblatt!$U$5),100,IF(AND($C839=16,G839&gt;Datenblatt!$U$6),100,IF(AND($C839=12,G839&gt;Datenblatt!$U$7),100,IF(AND($C839=11,G839&gt;Datenblatt!$U$8),100,IF($C839=13,(Datenblatt!$B$19*Übersicht!G839^3)+(Datenblatt!$C$19*Übersicht!G839^2)+(Datenblatt!$D$19*Übersicht!G839)+Datenblatt!$E$19,IF($C839=14,(Datenblatt!$B$20*Übersicht!G839^3)+(Datenblatt!$C$20*Übersicht!G839^2)+(Datenblatt!$D$20*Übersicht!G839)+Datenblatt!$E$20,IF($C839=15,(Datenblatt!$B$21*Übersicht!G839^3)+(Datenblatt!$C$21*Übersicht!G839^2)+(Datenblatt!$D$21*Übersicht!G839)+Datenblatt!$E$21,IF($C839=16,(Datenblatt!$B$22*Übersicht!G839^3)+(Datenblatt!$C$22*Übersicht!G839^2)+(Datenblatt!$D$22*Übersicht!G839)+Datenblatt!$E$22,IF($C839=12,(Datenblatt!$B$23*Übersicht!G839^3)+(Datenblatt!$C$23*Übersicht!G839^2)+(Datenblatt!$D$23*Übersicht!G839)+Datenblatt!$E$23,IF($C839=11,(Datenblatt!$B$24*Übersicht!G839^3)+(Datenblatt!$C$24*Übersicht!G839^2)+(Datenblatt!$D$24*Übersicht!G839)+Datenblatt!$E$24,0))))))))))))))))))</f>
        <v>0</v>
      </c>
      <c r="M839">
        <f>IF(AND(H839="",C839=11),Datenblatt!$I$26,IF(AND(H839="",C839=12),Datenblatt!$I$26,IF(AND(H839="",C839=16),Datenblatt!$I$27,IF(AND(H839="",C839=15),Datenblatt!$I$26,IF(AND(H839="",C839=14),Datenblatt!$I$26,IF(AND(H839="",C839=13),Datenblatt!$I$26,IF(AND($C839=13,H839&gt;Datenblatt!$X$3),0,IF(AND($C839=14,H839&gt;Datenblatt!$X$4),0,IF(AND($C839=15,H839&gt;Datenblatt!$X$5),0,IF(AND($C839=16,H839&gt;Datenblatt!$X$6),0,IF(AND($C839=12,H839&gt;Datenblatt!$X$7),0,IF(AND($C839=11,H839&gt;Datenblatt!$X$8),0,IF(AND($C839=13,H839&lt;Datenblatt!$W$3),100,IF(AND($C839=14,H839&lt;Datenblatt!$W$4),100,IF(AND($C839=15,H839&lt;Datenblatt!$W$5),100,IF(AND($C839=16,H839&lt;Datenblatt!$W$6),100,IF(AND($C839=12,H839&lt;Datenblatt!$W$7),100,IF(AND($C839=11,H839&lt;Datenblatt!$W$8),100,IF($C839=13,(Datenblatt!$B$27*Übersicht!H839^3)+(Datenblatt!$C$27*Übersicht!H839^2)+(Datenblatt!$D$27*Übersicht!H839)+Datenblatt!$E$27,IF($C839=14,(Datenblatt!$B$28*Übersicht!H839^3)+(Datenblatt!$C$28*Übersicht!H839^2)+(Datenblatt!$D$28*Übersicht!H839)+Datenblatt!$E$28,IF($C839=15,(Datenblatt!$B$29*Übersicht!H839^3)+(Datenblatt!$C$29*Übersicht!H839^2)+(Datenblatt!$D$29*Übersicht!H839)+Datenblatt!$E$29,IF($C839=16,(Datenblatt!$B$30*Übersicht!H839^3)+(Datenblatt!$C$30*Übersicht!H839^2)+(Datenblatt!$D$30*Übersicht!H839)+Datenblatt!$E$30,IF($C839=12,(Datenblatt!$B$31*Übersicht!H839^3)+(Datenblatt!$C$31*Übersicht!H839^2)+(Datenblatt!$D$31*Übersicht!H839)+Datenblatt!$E$31,IF($C839=11,(Datenblatt!$B$32*Übersicht!H839^3)+(Datenblatt!$C$32*Übersicht!H839^2)+(Datenblatt!$D$32*Übersicht!H839)+Datenblatt!$E$32,0))))))))))))))))))))))))</f>
        <v>0</v>
      </c>
      <c r="N839">
        <f>IF(AND(H839="",C839=11),Datenblatt!$I$29,IF(AND(H839="",C839=12),Datenblatt!$I$29,IF(AND(H839="",C839=16),Datenblatt!$I$29,IF(AND(H839="",C839=15),Datenblatt!$I$29,IF(AND(H839="",C839=14),Datenblatt!$I$29,IF(AND(H839="",C839=13),Datenblatt!$I$29,IF(AND($C839=13,H839&gt;Datenblatt!$X$3),0,IF(AND($C839=14,H839&gt;Datenblatt!$X$4),0,IF(AND($C839=15,H839&gt;Datenblatt!$X$5),0,IF(AND($C839=16,H839&gt;Datenblatt!$X$6),0,IF(AND($C839=12,H839&gt;Datenblatt!$X$7),0,IF(AND($C839=11,H839&gt;Datenblatt!$X$8),0,IF(AND($C839=13,H839&lt;Datenblatt!$W$3),100,IF(AND($C839=14,H839&lt;Datenblatt!$W$4),100,IF(AND($C839=15,H839&lt;Datenblatt!$W$5),100,IF(AND($C839=16,H839&lt;Datenblatt!$W$6),100,IF(AND($C839=12,H839&lt;Datenblatt!$W$7),100,IF(AND($C839=11,H839&lt;Datenblatt!$W$8),100,IF($C839=13,(Datenblatt!$B$27*Übersicht!H839^3)+(Datenblatt!$C$27*Übersicht!H839^2)+(Datenblatt!$D$27*Übersicht!H839)+Datenblatt!$E$27,IF($C839=14,(Datenblatt!$B$28*Übersicht!H839^3)+(Datenblatt!$C$28*Übersicht!H839^2)+(Datenblatt!$D$28*Übersicht!H839)+Datenblatt!$E$28,IF($C839=15,(Datenblatt!$B$29*Übersicht!H839^3)+(Datenblatt!$C$29*Übersicht!H839^2)+(Datenblatt!$D$29*Übersicht!H839)+Datenblatt!$E$29,IF($C839=16,(Datenblatt!$B$30*Übersicht!H839^3)+(Datenblatt!$C$30*Übersicht!H839^2)+(Datenblatt!$D$30*Übersicht!H839)+Datenblatt!$E$30,IF($C839=12,(Datenblatt!$B$31*Übersicht!H839^3)+(Datenblatt!$C$31*Übersicht!H839^2)+(Datenblatt!$D$31*Übersicht!H839)+Datenblatt!$E$31,IF($C839=11,(Datenblatt!$B$32*Übersicht!H839^3)+(Datenblatt!$C$32*Übersicht!H839^2)+(Datenblatt!$D$32*Übersicht!H839)+Datenblatt!$E$32,0))))))))))))))))))))))))</f>
        <v>0</v>
      </c>
      <c r="O839" s="2" t="e">
        <f t="shared" si="52"/>
        <v>#DIV/0!</v>
      </c>
      <c r="P839" s="2" t="e">
        <f t="shared" si="53"/>
        <v>#DIV/0!</v>
      </c>
      <c r="R839" s="2"/>
      <c r="S839" s="2">
        <f>Datenblatt!$I$10</f>
        <v>62.816491055091916</v>
      </c>
      <c r="T839" s="2">
        <f>Datenblatt!$I$18</f>
        <v>62.379148900450787</v>
      </c>
      <c r="U839" s="2">
        <f>Datenblatt!$I$26</f>
        <v>55.885385458572635</v>
      </c>
      <c r="V839" s="2">
        <f>Datenblatt!$I$34</f>
        <v>60.727085155488531</v>
      </c>
      <c r="W839" s="7" t="e">
        <f t="shared" si="54"/>
        <v>#DIV/0!</v>
      </c>
      <c r="Y839" s="2">
        <f>Datenblatt!$I$5</f>
        <v>73.48733784597421</v>
      </c>
      <c r="Z839">
        <f>Datenblatt!$I$13</f>
        <v>79.926562848016317</v>
      </c>
      <c r="AA839">
        <f>Datenblatt!$I$21</f>
        <v>79.953620531215734</v>
      </c>
      <c r="AB839">
        <f>Datenblatt!$I$29</f>
        <v>70.851454876954847</v>
      </c>
      <c r="AC839">
        <f>Datenblatt!$I$37</f>
        <v>75.813025407742586</v>
      </c>
      <c r="AD839" s="7" t="e">
        <f t="shared" si="55"/>
        <v>#DIV/0!</v>
      </c>
    </row>
    <row r="840" spans="10:30" ht="19" x14ac:dyDescent="0.25">
      <c r="J840" s="3" t="e">
        <f>IF(AND($C840=13,Datenblatt!M840&lt;Datenblatt!$R$3),0,IF(AND($C840=14,Datenblatt!M840&lt;Datenblatt!$R$4),0,IF(AND($C840=15,Datenblatt!M840&lt;Datenblatt!$R$5),0,IF(AND($C840=16,Datenblatt!M840&lt;Datenblatt!$R$6),0,IF(AND($C840=12,Datenblatt!M840&lt;Datenblatt!$R$7),0,IF(AND($C840=11,Datenblatt!M840&lt;Datenblatt!$R$8),0,IF(AND($C840=13,Datenblatt!M840&gt;Datenblatt!$Q$3),100,IF(AND($C840=14,Datenblatt!M840&gt;Datenblatt!$Q$4),100,IF(AND($C840=15,Datenblatt!M840&gt;Datenblatt!$Q$5),100,IF(AND($C840=16,Datenblatt!M840&gt;Datenblatt!$Q$6),100,IF(AND($C840=12,Datenblatt!M840&gt;Datenblatt!$Q$7),100,IF(AND($C840=11,Datenblatt!M840&gt;Datenblatt!$Q$8),100,IF(Übersicht!$C840=13,Datenblatt!$B$3*Datenblatt!M840^3+Datenblatt!$C$3*Datenblatt!M840^2+Datenblatt!$D$3*Datenblatt!M840+Datenblatt!$E$3,IF(Übersicht!$C840=14,Datenblatt!$B$4*Datenblatt!M840^3+Datenblatt!$C$4*Datenblatt!M840^2+Datenblatt!$D$4*Datenblatt!M840+Datenblatt!$E$4,IF(Übersicht!$C840=15,Datenblatt!$B$5*Datenblatt!M840^3+Datenblatt!$C$5*Datenblatt!M840^2+Datenblatt!$D$5*Datenblatt!M840+Datenblatt!$E$5,IF(Übersicht!$C840=16,Datenblatt!$B$6*Datenblatt!M840^3+Datenblatt!$C$6*Datenblatt!M840^2+Datenblatt!$D$6*Datenblatt!M840+Datenblatt!$E$6,IF(Übersicht!$C840=12,Datenblatt!$B$7*Datenblatt!M840^3+Datenblatt!$C$7*Datenblatt!M840^2+Datenblatt!$D$7*Datenblatt!M840+Datenblatt!$E$7,IF(Übersicht!$C840=11,Datenblatt!$B$8*Datenblatt!M840^3+Datenblatt!$C$8*Datenblatt!M840^2+Datenblatt!$D$8*Datenblatt!M840+Datenblatt!$E$8,0))))))))))))))))))</f>
        <v>#DIV/0!</v>
      </c>
      <c r="K840" t="e">
        <f>IF(AND(Übersicht!$C840=13,Datenblatt!N840&lt;Datenblatt!$T$3),0,IF(AND(Übersicht!$C840=14,Datenblatt!N840&lt;Datenblatt!$T$4),0,IF(AND(Übersicht!$C840=15,Datenblatt!N840&lt;Datenblatt!$T$5),0,IF(AND(Übersicht!$C840=16,Datenblatt!N840&lt;Datenblatt!$T$6),0,IF(AND(Übersicht!$C840=12,Datenblatt!N840&lt;Datenblatt!$T$7),0,IF(AND(Übersicht!$C840=11,Datenblatt!N840&lt;Datenblatt!$T$8),0,IF(AND($C840=13,Datenblatt!N840&gt;Datenblatt!$S$3),100,IF(AND($C840=14,Datenblatt!N840&gt;Datenblatt!$S$4),100,IF(AND($C840=15,Datenblatt!N840&gt;Datenblatt!$S$5),100,IF(AND($C840=16,Datenblatt!N840&gt;Datenblatt!$S$6),100,IF(AND($C840=12,Datenblatt!N840&gt;Datenblatt!$S$7),100,IF(AND($C840=11,Datenblatt!N840&gt;Datenblatt!$S$8),100,IF(Übersicht!$C840=13,Datenblatt!$B$11*Datenblatt!N840^3+Datenblatt!$C$11*Datenblatt!N840^2+Datenblatt!$D$11*Datenblatt!N840+Datenblatt!$E$11,IF(Übersicht!$C840=14,Datenblatt!$B$12*Datenblatt!N840^3+Datenblatt!$C$12*Datenblatt!N840^2+Datenblatt!$D$12*Datenblatt!N840+Datenblatt!$E$12,IF(Übersicht!$C840=15,Datenblatt!$B$13*Datenblatt!N840^3+Datenblatt!$C$13*Datenblatt!N840^2+Datenblatt!$D$13*Datenblatt!N840+Datenblatt!$E$13,IF(Übersicht!$C840=16,Datenblatt!$B$14*Datenblatt!N840^3+Datenblatt!$C$14*Datenblatt!N840^2+Datenblatt!$D$14*Datenblatt!N840+Datenblatt!$E$14,IF(Übersicht!$C840=12,Datenblatt!$B$15*Datenblatt!N840^3+Datenblatt!$C$15*Datenblatt!N840^2+Datenblatt!$D$15*Datenblatt!N840+Datenblatt!$E$15,IF(Übersicht!$C840=11,Datenblatt!$B$16*Datenblatt!N840^3+Datenblatt!$C$16*Datenblatt!N840^2+Datenblatt!$D$16*Datenblatt!N840+Datenblatt!$E$16,0))))))))))))))))))</f>
        <v>#DIV/0!</v>
      </c>
      <c r="L840">
        <f>IF(AND($C840=13,G840&lt;Datenblatt!$V$3),0,IF(AND($C840=14,G840&lt;Datenblatt!$V$4),0,IF(AND($C840=15,G840&lt;Datenblatt!$V$5),0,IF(AND($C840=16,G840&lt;Datenblatt!$V$6),0,IF(AND($C840=12,G840&lt;Datenblatt!$V$7),0,IF(AND($C840=11,G840&lt;Datenblatt!$V$8),0,IF(AND($C840=13,G840&gt;Datenblatt!$U$3),100,IF(AND($C840=14,G840&gt;Datenblatt!$U$4),100,IF(AND($C840=15,G840&gt;Datenblatt!$U$5),100,IF(AND($C840=16,G840&gt;Datenblatt!$U$6),100,IF(AND($C840=12,G840&gt;Datenblatt!$U$7),100,IF(AND($C840=11,G840&gt;Datenblatt!$U$8),100,IF($C840=13,(Datenblatt!$B$19*Übersicht!G840^3)+(Datenblatt!$C$19*Übersicht!G840^2)+(Datenblatt!$D$19*Übersicht!G840)+Datenblatt!$E$19,IF($C840=14,(Datenblatt!$B$20*Übersicht!G840^3)+(Datenblatt!$C$20*Übersicht!G840^2)+(Datenblatt!$D$20*Übersicht!G840)+Datenblatt!$E$20,IF($C840=15,(Datenblatt!$B$21*Übersicht!G840^3)+(Datenblatt!$C$21*Übersicht!G840^2)+(Datenblatt!$D$21*Übersicht!G840)+Datenblatt!$E$21,IF($C840=16,(Datenblatt!$B$22*Übersicht!G840^3)+(Datenblatt!$C$22*Übersicht!G840^2)+(Datenblatt!$D$22*Übersicht!G840)+Datenblatt!$E$22,IF($C840=12,(Datenblatt!$B$23*Übersicht!G840^3)+(Datenblatt!$C$23*Übersicht!G840^2)+(Datenblatt!$D$23*Übersicht!G840)+Datenblatt!$E$23,IF($C840=11,(Datenblatt!$B$24*Übersicht!G840^3)+(Datenblatt!$C$24*Übersicht!G840^2)+(Datenblatt!$D$24*Übersicht!G840)+Datenblatt!$E$24,0))))))))))))))))))</f>
        <v>0</v>
      </c>
      <c r="M840">
        <f>IF(AND(H840="",C840=11),Datenblatt!$I$26,IF(AND(H840="",C840=12),Datenblatt!$I$26,IF(AND(H840="",C840=16),Datenblatt!$I$27,IF(AND(H840="",C840=15),Datenblatt!$I$26,IF(AND(H840="",C840=14),Datenblatt!$I$26,IF(AND(H840="",C840=13),Datenblatt!$I$26,IF(AND($C840=13,H840&gt;Datenblatt!$X$3),0,IF(AND($C840=14,H840&gt;Datenblatt!$X$4),0,IF(AND($C840=15,H840&gt;Datenblatt!$X$5),0,IF(AND($C840=16,H840&gt;Datenblatt!$X$6),0,IF(AND($C840=12,H840&gt;Datenblatt!$X$7),0,IF(AND($C840=11,H840&gt;Datenblatt!$X$8),0,IF(AND($C840=13,H840&lt;Datenblatt!$W$3),100,IF(AND($C840=14,H840&lt;Datenblatt!$W$4),100,IF(AND($C840=15,H840&lt;Datenblatt!$W$5),100,IF(AND($C840=16,H840&lt;Datenblatt!$W$6),100,IF(AND($C840=12,H840&lt;Datenblatt!$W$7),100,IF(AND($C840=11,H840&lt;Datenblatt!$W$8),100,IF($C840=13,(Datenblatt!$B$27*Übersicht!H840^3)+(Datenblatt!$C$27*Übersicht!H840^2)+(Datenblatt!$D$27*Übersicht!H840)+Datenblatt!$E$27,IF($C840=14,(Datenblatt!$B$28*Übersicht!H840^3)+(Datenblatt!$C$28*Übersicht!H840^2)+(Datenblatt!$D$28*Übersicht!H840)+Datenblatt!$E$28,IF($C840=15,(Datenblatt!$B$29*Übersicht!H840^3)+(Datenblatt!$C$29*Übersicht!H840^2)+(Datenblatt!$D$29*Übersicht!H840)+Datenblatt!$E$29,IF($C840=16,(Datenblatt!$B$30*Übersicht!H840^3)+(Datenblatt!$C$30*Übersicht!H840^2)+(Datenblatt!$D$30*Übersicht!H840)+Datenblatt!$E$30,IF($C840=12,(Datenblatt!$B$31*Übersicht!H840^3)+(Datenblatt!$C$31*Übersicht!H840^2)+(Datenblatt!$D$31*Übersicht!H840)+Datenblatt!$E$31,IF($C840=11,(Datenblatt!$B$32*Übersicht!H840^3)+(Datenblatt!$C$32*Übersicht!H840^2)+(Datenblatt!$D$32*Übersicht!H840)+Datenblatt!$E$32,0))))))))))))))))))))))))</f>
        <v>0</v>
      </c>
      <c r="N840">
        <f>IF(AND(H840="",C840=11),Datenblatt!$I$29,IF(AND(H840="",C840=12),Datenblatt!$I$29,IF(AND(H840="",C840=16),Datenblatt!$I$29,IF(AND(H840="",C840=15),Datenblatt!$I$29,IF(AND(H840="",C840=14),Datenblatt!$I$29,IF(AND(H840="",C840=13),Datenblatt!$I$29,IF(AND($C840=13,H840&gt;Datenblatt!$X$3),0,IF(AND($C840=14,H840&gt;Datenblatt!$X$4),0,IF(AND($C840=15,H840&gt;Datenblatt!$X$5),0,IF(AND($C840=16,H840&gt;Datenblatt!$X$6),0,IF(AND($C840=12,H840&gt;Datenblatt!$X$7),0,IF(AND($C840=11,H840&gt;Datenblatt!$X$8),0,IF(AND($C840=13,H840&lt;Datenblatt!$W$3),100,IF(AND($C840=14,H840&lt;Datenblatt!$W$4),100,IF(AND($C840=15,H840&lt;Datenblatt!$W$5),100,IF(AND($C840=16,H840&lt;Datenblatt!$W$6),100,IF(AND($C840=12,H840&lt;Datenblatt!$W$7),100,IF(AND($C840=11,H840&lt;Datenblatt!$W$8),100,IF($C840=13,(Datenblatt!$B$27*Übersicht!H840^3)+(Datenblatt!$C$27*Übersicht!H840^2)+(Datenblatt!$D$27*Übersicht!H840)+Datenblatt!$E$27,IF($C840=14,(Datenblatt!$B$28*Übersicht!H840^3)+(Datenblatt!$C$28*Übersicht!H840^2)+(Datenblatt!$D$28*Übersicht!H840)+Datenblatt!$E$28,IF($C840=15,(Datenblatt!$B$29*Übersicht!H840^3)+(Datenblatt!$C$29*Übersicht!H840^2)+(Datenblatt!$D$29*Übersicht!H840)+Datenblatt!$E$29,IF($C840=16,(Datenblatt!$B$30*Übersicht!H840^3)+(Datenblatt!$C$30*Übersicht!H840^2)+(Datenblatt!$D$30*Übersicht!H840)+Datenblatt!$E$30,IF($C840=12,(Datenblatt!$B$31*Übersicht!H840^3)+(Datenblatt!$C$31*Übersicht!H840^2)+(Datenblatt!$D$31*Übersicht!H840)+Datenblatt!$E$31,IF($C840=11,(Datenblatt!$B$32*Übersicht!H840^3)+(Datenblatt!$C$32*Übersicht!H840^2)+(Datenblatt!$D$32*Übersicht!H840)+Datenblatt!$E$32,0))))))))))))))))))))))))</f>
        <v>0</v>
      </c>
      <c r="O840" s="2" t="e">
        <f t="shared" si="52"/>
        <v>#DIV/0!</v>
      </c>
      <c r="P840" s="2" t="e">
        <f t="shared" si="53"/>
        <v>#DIV/0!</v>
      </c>
      <c r="R840" s="2"/>
      <c r="S840" s="2">
        <f>Datenblatt!$I$10</f>
        <v>62.816491055091916</v>
      </c>
      <c r="T840" s="2">
        <f>Datenblatt!$I$18</f>
        <v>62.379148900450787</v>
      </c>
      <c r="U840" s="2">
        <f>Datenblatt!$I$26</f>
        <v>55.885385458572635</v>
      </c>
      <c r="V840" s="2">
        <f>Datenblatt!$I$34</f>
        <v>60.727085155488531</v>
      </c>
      <c r="W840" s="7" t="e">
        <f t="shared" si="54"/>
        <v>#DIV/0!</v>
      </c>
      <c r="Y840" s="2">
        <f>Datenblatt!$I$5</f>
        <v>73.48733784597421</v>
      </c>
      <c r="Z840">
        <f>Datenblatt!$I$13</f>
        <v>79.926562848016317</v>
      </c>
      <c r="AA840">
        <f>Datenblatt!$I$21</f>
        <v>79.953620531215734</v>
      </c>
      <c r="AB840">
        <f>Datenblatt!$I$29</f>
        <v>70.851454876954847</v>
      </c>
      <c r="AC840">
        <f>Datenblatt!$I$37</f>
        <v>75.813025407742586</v>
      </c>
      <c r="AD840" s="7" t="e">
        <f t="shared" si="55"/>
        <v>#DIV/0!</v>
      </c>
    </row>
    <row r="841" spans="10:30" ht="19" x14ac:dyDescent="0.25">
      <c r="J841" s="3" t="e">
        <f>IF(AND($C841=13,Datenblatt!M841&lt;Datenblatt!$R$3),0,IF(AND($C841=14,Datenblatt!M841&lt;Datenblatt!$R$4),0,IF(AND($C841=15,Datenblatt!M841&lt;Datenblatt!$R$5),0,IF(AND($C841=16,Datenblatt!M841&lt;Datenblatt!$R$6),0,IF(AND($C841=12,Datenblatt!M841&lt;Datenblatt!$R$7),0,IF(AND($C841=11,Datenblatt!M841&lt;Datenblatt!$R$8),0,IF(AND($C841=13,Datenblatt!M841&gt;Datenblatt!$Q$3),100,IF(AND($C841=14,Datenblatt!M841&gt;Datenblatt!$Q$4),100,IF(AND($C841=15,Datenblatt!M841&gt;Datenblatt!$Q$5),100,IF(AND($C841=16,Datenblatt!M841&gt;Datenblatt!$Q$6),100,IF(AND($C841=12,Datenblatt!M841&gt;Datenblatt!$Q$7),100,IF(AND($C841=11,Datenblatt!M841&gt;Datenblatt!$Q$8),100,IF(Übersicht!$C841=13,Datenblatt!$B$3*Datenblatt!M841^3+Datenblatt!$C$3*Datenblatt!M841^2+Datenblatt!$D$3*Datenblatt!M841+Datenblatt!$E$3,IF(Übersicht!$C841=14,Datenblatt!$B$4*Datenblatt!M841^3+Datenblatt!$C$4*Datenblatt!M841^2+Datenblatt!$D$4*Datenblatt!M841+Datenblatt!$E$4,IF(Übersicht!$C841=15,Datenblatt!$B$5*Datenblatt!M841^3+Datenblatt!$C$5*Datenblatt!M841^2+Datenblatt!$D$5*Datenblatt!M841+Datenblatt!$E$5,IF(Übersicht!$C841=16,Datenblatt!$B$6*Datenblatt!M841^3+Datenblatt!$C$6*Datenblatt!M841^2+Datenblatt!$D$6*Datenblatt!M841+Datenblatt!$E$6,IF(Übersicht!$C841=12,Datenblatt!$B$7*Datenblatt!M841^3+Datenblatt!$C$7*Datenblatt!M841^2+Datenblatt!$D$7*Datenblatt!M841+Datenblatt!$E$7,IF(Übersicht!$C841=11,Datenblatt!$B$8*Datenblatt!M841^3+Datenblatt!$C$8*Datenblatt!M841^2+Datenblatt!$D$8*Datenblatt!M841+Datenblatt!$E$8,0))))))))))))))))))</f>
        <v>#DIV/0!</v>
      </c>
      <c r="K841" t="e">
        <f>IF(AND(Übersicht!$C841=13,Datenblatt!N841&lt;Datenblatt!$T$3),0,IF(AND(Übersicht!$C841=14,Datenblatt!N841&lt;Datenblatt!$T$4),0,IF(AND(Übersicht!$C841=15,Datenblatt!N841&lt;Datenblatt!$T$5),0,IF(AND(Übersicht!$C841=16,Datenblatt!N841&lt;Datenblatt!$T$6),0,IF(AND(Übersicht!$C841=12,Datenblatt!N841&lt;Datenblatt!$T$7),0,IF(AND(Übersicht!$C841=11,Datenblatt!N841&lt;Datenblatt!$T$8),0,IF(AND($C841=13,Datenblatt!N841&gt;Datenblatt!$S$3),100,IF(AND($C841=14,Datenblatt!N841&gt;Datenblatt!$S$4),100,IF(AND($C841=15,Datenblatt!N841&gt;Datenblatt!$S$5),100,IF(AND($C841=16,Datenblatt!N841&gt;Datenblatt!$S$6),100,IF(AND($C841=12,Datenblatt!N841&gt;Datenblatt!$S$7),100,IF(AND($C841=11,Datenblatt!N841&gt;Datenblatt!$S$8),100,IF(Übersicht!$C841=13,Datenblatt!$B$11*Datenblatt!N841^3+Datenblatt!$C$11*Datenblatt!N841^2+Datenblatt!$D$11*Datenblatt!N841+Datenblatt!$E$11,IF(Übersicht!$C841=14,Datenblatt!$B$12*Datenblatt!N841^3+Datenblatt!$C$12*Datenblatt!N841^2+Datenblatt!$D$12*Datenblatt!N841+Datenblatt!$E$12,IF(Übersicht!$C841=15,Datenblatt!$B$13*Datenblatt!N841^3+Datenblatt!$C$13*Datenblatt!N841^2+Datenblatt!$D$13*Datenblatt!N841+Datenblatt!$E$13,IF(Übersicht!$C841=16,Datenblatt!$B$14*Datenblatt!N841^3+Datenblatt!$C$14*Datenblatt!N841^2+Datenblatt!$D$14*Datenblatt!N841+Datenblatt!$E$14,IF(Übersicht!$C841=12,Datenblatt!$B$15*Datenblatt!N841^3+Datenblatt!$C$15*Datenblatt!N841^2+Datenblatt!$D$15*Datenblatt!N841+Datenblatt!$E$15,IF(Übersicht!$C841=11,Datenblatt!$B$16*Datenblatt!N841^3+Datenblatt!$C$16*Datenblatt!N841^2+Datenblatt!$D$16*Datenblatt!N841+Datenblatt!$E$16,0))))))))))))))))))</f>
        <v>#DIV/0!</v>
      </c>
      <c r="L841">
        <f>IF(AND($C841=13,G841&lt;Datenblatt!$V$3),0,IF(AND($C841=14,G841&lt;Datenblatt!$V$4),0,IF(AND($C841=15,G841&lt;Datenblatt!$V$5),0,IF(AND($C841=16,G841&lt;Datenblatt!$V$6),0,IF(AND($C841=12,G841&lt;Datenblatt!$V$7),0,IF(AND($C841=11,G841&lt;Datenblatt!$V$8),0,IF(AND($C841=13,G841&gt;Datenblatt!$U$3),100,IF(AND($C841=14,G841&gt;Datenblatt!$U$4),100,IF(AND($C841=15,G841&gt;Datenblatt!$U$5),100,IF(AND($C841=16,G841&gt;Datenblatt!$U$6),100,IF(AND($C841=12,G841&gt;Datenblatt!$U$7),100,IF(AND($C841=11,G841&gt;Datenblatt!$U$8),100,IF($C841=13,(Datenblatt!$B$19*Übersicht!G841^3)+(Datenblatt!$C$19*Übersicht!G841^2)+(Datenblatt!$D$19*Übersicht!G841)+Datenblatt!$E$19,IF($C841=14,(Datenblatt!$B$20*Übersicht!G841^3)+(Datenblatt!$C$20*Übersicht!G841^2)+(Datenblatt!$D$20*Übersicht!G841)+Datenblatt!$E$20,IF($C841=15,(Datenblatt!$B$21*Übersicht!G841^3)+(Datenblatt!$C$21*Übersicht!G841^2)+(Datenblatt!$D$21*Übersicht!G841)+Datenblatt!$E$21,IF($C841=16,(Datenblatt!$B$22*Übersicht!G841^3)+(Datenblatt!$C$22*Übersicht!G841^2)+(Datenblatt!$D$22*Übersicht!G841)+Datenblatt!$E$22,IF($C841=12,(Datenblatt!$B$23*Übersicht!G841^3)+(Datenblatt!$C$23*Übersicht!G841^2)+(Datenblatt!$D$23*Übersicht!G841)+Datenblatt!$E$23,IF($C841=11,(Datenblatt!$B$24*Übersicht!G841^3)+(Datenblatt!$C$24*Übersicht!G841^2)+(Datenblatt!$D$24*Übersicht!G841)+Datenblatt!$E$24,0))))))))))))))))))</f>
        <v>0</v>
      </c>
      <c r="M841">
        <f>IF(AND(H841="",C841=11),Datenblatt!$I$26,IF(AND(H841="",C841=12),Datenblatt!$I$26,IF(AND(H841="",C841=16),Datenblatt!$I$27,IF(AND(H841="",C841=15),Datenblatt!$I$26,IF(AND(H841="",C841=14),Datenblatt!$I$26,IF(AND(H841="",C841=13),Datenblatt!$I$26,IF(AND($C841=13,H841&gt;Datenblatt!$X$3),0,IF(AND($C841=14,H841&gt;Datenblatt!$X$4),0,IF(AND($C841=15,H841&gt;Datenblatt!$X$5),0,IF(AND($C841=16,H841&gt;Datenblatt!$X$6),0,IF(AND($C841=12,H841&gt;Datenblatt!$X$7),0,IF(AND($C841=11,H841&gt;Datenblatt!$X$8),0,IF(AND($C841=13,H841&lt;Datenblatt!$W$3),100,IF(AND($C841=14,H841&lt;Datenblatt!$W$4),100,IF(AND($C841=15,H841&lt;Datenblatt!$W$5),100,IF(AND($C841=16,H841&lt;Datenblatt!$W$6),100,IF(AND($C841=12,H841&lt;Datenblatt!$W$7),100,IF(AND($C841=11,H841&lt;Datenblatt!$W$8),100,IF($C841=13,(Datenblatt!$B$27*Übersicht!H841^3)+(Datenblatt!$C$27*Übersicht!H841^2)+(Datenblatt!$D$27*Übersicht!H841)+Datenblatt!$E$27,IF($C841=14,(Datenblatt!$B$28*Übersicht!H841^3)+(Datenblatt!$C$28*Übersicht!H841^2)+(Datenblatt!$D$28*Übersicht!H841)+Datenblatt!$E$28,IF($C841=15,(Datenblatt!$B$29*Übersicht!H841^3)+(Datenblatt!$C$29*Übersicht!H841^2)+(Datenblatt!$D$29*Übersicht!H841)+Datenblatt!$E$29,IF($C841=16,(Datenblatt!$B$30*Übersicht!H841^3)+(Datenblatt!$C$30*Übersicht!H841^2)+(Datenblatt!$D$30*Übersicht!H841)+Datenblatt!$E$30,IF($C841=12,(Datenblatt!$B$31*Übersicht!H841^3)+(Datenblatt!$C$31*Übersicht!H841^2)+(Datenblatt!$D$31*Übersicht!H841)+Datenblatt!$E$31,IF($C841=11,(Datenblatt!$B$32*Übersicht!H841^3)+(Datenblatt!$C$32*Übersicht!H841^2)+(Datenblatt!$D$32*Übersicht!H841)+Datenblatt!$E$32,0))))))))))))))))))))))))</f>
        <v>0</v>
      </c>
      <c r="N841">
        <f>IF(AND(H841="",C841=11),Datenblatt!$I$29,IF(AND(H841="",C841=12),Datenblatt!$I$29,IF(AND(H841="",C841=16),Datenblatt!$I$29,IF(AND(H841="",C841=15),Datenblatt!$I$29,IF(AND(H841="",C841=14),Datenblatt!$I$29,IF(AND(H841="",C841=13),Datenblatt!$I$29,IF(AND($C841=13,H841&gt;Datenblatt!$X$3),0,IF(AND($C841=14,H841&gt;Datenblatt!$X$4),0,IF(AND($C841=15,H841&gt;Datenblatt!$X$5),0,IF(AND($C841=16,H841&gt;Datenblatt!$X$6),0,IF(AND($C841=12,H841&gt;Datenblatt!$X$7),0,IF(AND($C841=11,H841&gt;Datenblatt!$X$8),0,IF(AND($C841=13,H841&lt;Datenblatt!$W$3),100,IF(AND($C841=14,H841&lt;Datenblatt!$W$4),100,IF(AND($C841=15,H841&lt;Datenblatt!$W$5),100,IF(AND($C841=16,H841&lt;Datenblatt!$W$6),100,IF(AND($C841=12,H841&lt;Datenblatt!$W$7),100,IF(AND($C841=11,H841&lt;Datenblatt!$W$8),100,IF($C841=13,(Datenblatt!$B$27*Übersicht!H841^3)+(Datenblatt!$C$27*Übersicht!H841^2)+(Datenblatt!$D$27*Übersicht!H841)+Datenblatt!$E$27,IF($C841=14,(Datenblatt!$B$28*Übersicht!H841^3)+(Datenblatt!$C$28*Übersicht!H841^2)+(Datenblatt!$D$28*Übersicht!H841)+Datenblatt!$E$28,IF($C841=15,(Datenblatt!$B$29*Übersicht!H841^3)+(Datenblatt!$C$29*Übersicht!H841^2)+(Datenblatt!$D$29*Übersicht!H841)+Datenblatt!$E$29,IF($C841=16,(Datenblatt!$B$30*Übersicht!H841^3)+(Datenblatt!$C$30*Übersicht!H841^2)+(Datenblatt!$D$30*Übersicht!H841)+Datenblatt!$E$30,IF($C841=12,(Datenblatt!$B$31*Übersicht!H841^3)+(Datenblatt!$C$31*Übersicht!H841^2)+(Datenblatt!$D$31*Übersicht!H841)+Datenblatt!$E$31,IF($C841=11,(Datenblatt!$B$32*Übersicht!H841^3)+(Datenblatt!$C$32*Übersicht!H841^2)+(Datenblatt!$D$32*Übersicht!H841)+Datenblatt!$E$32,0))))))))))))))))))))))))</f>
        <v>0</v>
      </c>
      <c r="O841" s="2" t="e">
        <f t="shared" si="52"/>
        <v>#DIV/0!</v>
      </c>
      <c r="P841" s="2" t="e">
        <f t="shared" si="53"/>
        <v>#DIV/0!</v>
      </c>
      <c r="R841" s="2"/>
      <c r="S841" s="2">
        <f>Datenblatt!$I$10</f>
        <v>62.816491055091916</v>
      </c>
      <c r="T841" s="2">
        <f>Datenblatt!$I$18</f>
        <v>62.379148900450787</v>
      </c>
      <c r="U841" s="2">
        <f>Datenblatt!$I$26</f>
        <v>55.885385458572635</v>
      </c>
      <c r="V841" s="2">
        <f>Datenblatt!$I$34</f>
        <v>60.727085155488531</v>
      </c>
      <c r="W841" s="7" t="e">
        <f t="shared" si="54"/>
        <v>#DIV/0!</v>
      </c>
      <c r="Y841" s="2">
        <f>Datenblatt!$I$5</f>
        <v>73.48733784597421</v>
      </c>
      <c r="Z841">
        <f>Datenblatt!$I$13</f>
        <v>79.926562848016317</v>
      </c>
      <c r="AA841">
        <f>Datenblatt!$I$21</f>
        <v>79.953620531215734</v>
      </c>
      <c r="AB841">
        <f>Datenblatt!$I$29</f>
        <v>70.851454876954847</v>
      </c>
      <c r="AC841">
        <f>Datenblatt!$I$37</f>
        <v>75.813025407742586</v>
      </c>
      <c r="AD841" s="7" t="e">
        <f t="shared" si="55"/>
        <v>#DIV/0!</v>
      </c>
    </row>
    <row r="842" spans="10:30" ht="19" x14ac:dyDescent="0.25">
      <c r="J842" s="3" t="e">
        <f>IF(AND($C842=13,Datenblatt!M842&lt;Datenblatt!$R$3),0,IF(AND($C842=14,Datenblatt!M842&lt;Datenblatt!$R$4),0,IF(AND($C842=15,Datenblatt!M842&lt;Datenblatt!$R$5),0,IF(AND($C842=16,Datenblatt!M842&lt;Datenblatt!$R$6),0,IF(AND($C842=12,Datenblatt!M842&lt;Datenblatt!$R$7),0,IF(AND($C842=11,Datenblatt!M842&lt;Datenblatt!$R$8),0,IF(AND($C842=13,Datenblatt!M842&gt;Datenblatt!$Q$3),100,IF(AND($C842=14,Datenblatt!M842&gt;Datenblatt!$Q$4),100,IF(AND($C842=15,Datenblatt!M842&gt;Datenblatt!$Q$5),100,IF(AND($C842=16,Datenblatt!M842&gt;Datenblatt!$Q$6),100,IF(AND($C842=12,Datenblatt!M842&gt;Datenblatt!$Q$7),100,IF(AND($C842=11,Datenblatt!M842&gt;Datenblatt!$Q$8),100,IF(Übersicht!$C842=13,Datenblatt!$B$3*Datenblatt!M842^3+Datenblatt!$C$3*Datenblatt!M842^2+Datenblatt!$D$3*Datenblatt!M842+Datenblatt!$E$3,IF(Übersicht!$C842=14,Datenblatt!$B$4*Datenblatt!M842^3+Datenblatt!$C$4*Datenblatt!M842^2+Datenblatt!$D$4*Datenblatt!M842+Datenblatt!$E$4,IF(Übersicht!$C842=15,Datenblatt!$B$5*Datenblatt!M842^3+Datenblatt!$C$5*Datenblatt!M842^2+Datenblatt!$D$5*Datenblatt!M842+Datenblatt!$E$5,IF(Übersicht!$C842=16,Datenblatt!$B$6*Datenblatt!M842^3+Datenblatt!$C$6*Datenblatt!M842^2+Datenblatt!$D$6*Datenblatt!M842+Datenblatt!$E$6,IF(Übersicht!$C842=12,Datenblatt!$B$7*Datenblatt!M842^3+Datenblatt!$C$7*Datenblatt!M842^2+Datenblatt!$D$7*Datenblatt!M842+Datenblatt!$E$7,IF(Übersicht!$C842=11,Datenblatt!$B$8*Datenblatt!M842^3+Datenblatt!$C$8*Datenblatt!M842^2+Datenblatt!$D$8*Datenblatt!M842+Datenblatt!$E$8,0))))))))))))))))))</f>
        <v>#DIV/0!</v>
      </c>
      <c r="K842" t="e">
        <f>IF(AND(Übersicht!$C842=13,Datenblatt!N842&lt;Datenblatt!$T$3),0,IF(AND(Übersicht!$C842=14,Datenblatt!N842&lt;Datenblatt!$T$4),0,IF(AND(Übersicht!$C842=15,Datenblatt!N842&lt;Datenblatt!$T$5),0,IF(AND(Übersicht!$C842=16,Datenblatt!N842&lt;Datenblatt!$T$6),0,IF(AND(Übersicht!$C842=12,Datenblatt!N842&lt;Datenblatt!$T$7),0,IF(AND(Übersicht!$C842=11,Datenblatt!N842&lt;Datenblatt!$T$8),0,IF(AND($C842=13,Datenblatt!N842&gt;Datenblatt!$S$3),100,IF(AND($C842=14,Datenblatt!N842&gt;Datenblatt!$S$4),100,IF(AND($C842=15,Datenblatt!N842&gt;Datenblatt!$S$5),100,IF(AND($C842=16,Datenblatt!N842&gt;Datenblatt!$S$6),100,IF(AND($C842=12,Datenblatt!N842&gt;Datenblatt!$S$7),100,IF(AND($C842=11,Datenblatt!N842&gt;Datenblatt!$S$8),100,IF(Übersicht!$C842=13,Datenblatt!$B$11*Datenblatt!N842^3+Datenblatt!$C$11*Datenblatt!N842^2+Datenblatt!$D$11*Datenblatt!N842+Datenblatt!$E$11,IF(Übersicht!$C842=14,Datenblatt!$B$12*Datenblatt!N842^3+Datenblatt!$C$12*Datenblatt!N842^2+Datenblatt!$D$12*Datenblatt!N842+Datenblatt!$E$12,IF(Übersicht!$C842=15,Datenblatt!$B$13*Datenblatt!N842^3+Datenblatt!$C$13*Datenblatt!N842^2+Datenblatt!$D$13*Datenblatt!N842+Datenblatt!$E$13,IF(Übersicht!$C842=16,Datenblatt!$B$14*Datenblatt!N842^3+Datenblatt!$C$14*Datenblatt!N842^2+Datenblatt!$D$14*Datenblatt!N842+Datenblatt!$E$14,IF(Übersicht!$C842=12,Datenblatt!$B$15*Datenblatt!N842^3+Datenblatt!$C$15*Datenblatt!N842^2+Datenblatt!$D$15*Datenblatt!N842+Datenblatt!$E$15,IF(Übersicht!$C842=11,Datenblatt!$B$16*Datenblatt!N842^3+Datenblatt!$C$16*Datenblatt!N842^2+Datenblatt!$D$16*Datenblatt!N842+Datenblatt!$E$16,0))))))))))))))))))</f>
        <v>#DIV/0!</v>
      </c>
      <c r="L842">
        <f>IF(AND($C842=13,G842&lt;Datenblatt!$V$3),0,IF(AND($C842=14,G842&lt;Datenblatt!$V$4),0,IF(AND($C842=15,G842&lt;Datenblatt!$V$5),0,IF(AND($C842=16,G842&lt;Datenblatt!$V$6),0,IF(AND($C842=12,G842&lt;Datenblatt!$V$7),0,IF(AND($C842=11,G842&lt;Datenblatt!$V$8),0,IF(AND($C842=13,G842&gt;Datenblatt!$U$3),100,IF(AND($C842=14,G842&gt;Datenblatt!$U$4),100,IF(AND($C842=15,G842&gt;Datenblatt!$U$5),100,IF(AND($C842=16,G842&gt;Datenblatt!$U$6),100,IF(AND($C842=12,G842&gt;Datenblatt!$U$7),100,IF(AND($C842=11,G842&gt;Datenblatt!$U$8),100,IF($C842=13,(Datenblatt!$B$19*Übersicht!G842^3)+(Datenblatt!$C$19*Übersicht!G842^2)+(Datenblatt!$D$19*Übersicht!G842)+Datenblatt!$E$19,IF($C842=14,(Datenblatt!$B$20*Übersicht!G842^3)+(Datenblatt!$C$20*Übersicht!G842^2)+(Datenblatt!$D$20*Übersicht!G842)+Datenblatt!$E$20,IF($C842=15,(Datenblatt!$B$21*Übersicht!G842^3)+(Datenblatt!$C$21*Übersicht!G842^2)+(Datenblatt!$D$21*Übersicht!G842)+Datenblatt!$E$21,IF($C842=16,(Datenblatt!$B$22*Übersicht!G842^3)+(Datenblatt!$C$22*Übersicht!G842^2)+(Datenblatt!$D$22*Übersicht!G842)+Datenblatt!$E$22,IF($C842=12,(Datenblatt!$B$23*Übersicht!G842^3)+(Datenblatt!$C$23*Übersicht!G842^2)+(Datenblatt!$D$23*Übersicht!G842)+Datenblatt!$E$23,IF($C842=11,(Datenblatt!$B$24*Übersicht!G842^3)+(Datenblatt!$C$24*Übersicht!G842^2)+(Datenblatt!$D$24*Übersicht!G842)+Datenblatt!$E$24,0))))))))))))))))))</f>
        <v>0</v>
      </c>
      <c r="M842">
        <f>IF(AND(H842="",C842=11),Datenblatt!$I$26,IF(AND(H842="",C842=12),Datenblatt!$I$26,IF(AND(H842="",C842=16),Datenblatt!$I$27,IF(AND(H842="",C842=15),Datenblatt!$I$26,IF(AND(H842="",C842=14),Datenblatt!$I$26,IF(AND(H842="",C842=13),Datenblatt!$I$26,IF(AND($C842=13,H842&gt;Datenblatt!$X$3),0,IF(AND($C842=14,H842&gt;Datenblatt!$X$4),0,IF(AND($C842=15,H842&gt;Datenblatt!$X$5),0,IF(AND($C842=16,H842&gt;Datenblatt!$X$6),0,IF(AND($C842=12,H842&gt;Datenblatt!$X$7),0,IF(AND($C842=11,H842&gt;Datenblatt!$X$8),0,IF(AND($C842=13,H842&lt;Datenblatt!$W$3),100,IF(AND($C842=14,H842&lt;Datenblatt!$W$4),100,IF(AND($C842=15,H842&lt;Datenblatt!$W$5),100,IF(AND($C842=16,H842&lt;Datenblatt!$W$6),100,IF(AND($C842=12,H842&lt;Datenblatt!$W$7),100,IF(AND($C842=11,H842&lt;Datenblatt!$W$8),100,IF($C842=13,(Datenblatt!$B$27*Übersicht!H842^3)+(Datenblatt!$C$27*Übersicht!H842^2)+(Datenblatt!$D$27*Übersicht!H842)+Datenblatt!$E$27,IF($C842=14,(Datenblatt!$B$28*Übersicht!H842^3)+(Datenblatt!$C$28*Übersicht!H842^2)+(Datenblatt!$D$28*Übersicht!H842)+Datenblatt!$E$28,IF($C842=15,(Datenblatt!$B$29*Übersicht!H842^3)+(Datenblatt!$C$29*Übersicht!H842^2)+(Datenblatt!$D$29*Übersicht!H842)+Datenblatt!$E$29,IF($C842=16,(Datenblatt!$B$30*Übersicht!H842^3)+(Datenblatt!$C$30*Übersicht!H842^2)+(Datenblatt!$D$30*Übersicht!H842)+Datenblatt!$E$30,IF($C842=12,(Datenblatt!$B$31*Übersicht!H842^3)+(Datenblatt!$C$31*Übersicht!H842^2)+(Datenblatt!$D$31*Übersicht!H842)+Datenblatt!$E$31,IF($C842=11,(Datenblatt!$B$32*Übersicht!H842^3)+(Datenblatt!$C$32*Übersicht!H842^2)+(Datenblatt!$D$32*Übersicht!H842)+Datenblatt!$E$32,0))))))))))))))))))))))))</f>
        <v>0</v>
      </c>
      <c r="N842">
        <f>IF(AND(H842="",C842=11),Datenblatt!$I$29,IF(AND(H842="",C842=12),Datenblatt!$I$29,IF(AND(H842="",C842=16),Datenblatt!$I$29,IF(AND(H842="",C842=15),Datenblatt!$I$29,IF(AND(H842="",C842=14),Datenblatt!$I$29,IF(AND(H842="",C842=13),Datenblatt!$I$29,IF(AND($C842=13,H842&gt;Datenblatt!$X$3),0,IF(AND($C842=14,H842&gt;Datenblatt!$X$4),0,IF(AND($C842=15,H842&gt;Datenblatt!$X$5),0,IF(AND($C842=16,H842&gt;Datenblatt!$X$6),0,IF(AND($C842=12,H842&gt;Datenblatt!$X$7),0,IF(AND($C842=11,H842&gt;Datenblatt!$X$8),0,IF(AND($C842=13,H842&lt;Datenblatt!$W$3),100,IF(AND($C842=14,H842&lt;Datenblatt!$W$4),100,IF(AND($C842=15,H842&lt;Datenblatt!$W$5),100,IF(AND($C842=16,H842&lt;Datenblatt!$W$6),100,IF(AND($C842=12,H842&lt;Datenblatt!$W$7),100,IF(AND($C842=11,H842&lt;Datenblatt!$W$8),100,IF($C842=13,(Datenblatt!$B$27*Übersicht!H842^3)+(Datenblatt!$C$27*Übersicht!H842^2)+(Datenblatt!$D$27*Übersicht!H842)+Datenblatt!$E$27,IF($C842=14,(Datenblatt!$B$28*Übersicht!H842^3)+(Datenblatt!$C$28*Übersicht!H842^2)+(Datenblatt!$D$28*Übersicht!H842)+Datenblatt!$E$28,IF($C842=15,(Datenblatt!$B$29*Übersicht!H842^3)+(Datenblatt!$C$29*Übersicht!H842^2)+(Datenblatt!$D$29*Übersicht!H842)+Datenblatt!$E$29,IF($C842=16,(Datenblatt!$B$30*Übersicht!H842^3)+(Datenblatt!$C$30*Übersicht!H842^2)+(Datenblatt!$D$30*Übersicht!H842)+Datenblatt!$E$30,IF($C842=12,(Datenblatt!$B$31*Übersicht!H842^3)+(Datenblatt!$C$31*Übersicht!H842^2)+(Datenblatt!$D$31*Übersicht!H842)+Datenblatt!$E$31,IF($C842=11,(Datenblatt!$B$32*Übersicht!H842^3)+(Datenblatt!$C$32*Übersicht!H842^2)+(Datenblatt!$D$32*Übersicht!H842)+Datenblatt!$E$32,0))))))))))))))))))))))))</f>
        <v>0</v>
      </c>
      <c r="O842" s="2" t="e">
        <f t="shared" si="52"/>
        <v>#DIV/0!</v>
      </c>
      <c r="P842" s="2" t="e">
        <f t="shared" si="53"/>
        <v>#DIV/0!</v>
      </c>
      <c r="R842" s="2"/>
      <c r="S842" s="2">
        <f>Datenblatt!$I$10</f>
        <v>62.816491055091916</v>
      </c>
      <c r="T842" s="2">
        <f>Datenblatt!$I$18</f>
        <v>62.379148900450787</v>
      </c>
      <c r="U842" s="2">
        <f>Datenblatt!$I$26</f>
        <v>55.885385458572635</v>
      </c>
      <c r="V842" s="2">
        <f>Datenblatt!$I$34</f>
        <v>60.727085155488531</v>
      </c>
      <c r="W842" s="7" t="e">
        <f t="shared" si="54"/>
        <v>#DIV/0!</v>
      </c>
      <c r="Y842" s="2">
        <f>Datenblatt!$I$5</f>
        <v>73.48733784597421</v>
      </c>
      <c r="Z842">
        <f>Datenblatt!$I$13</f>
        <v>79.926562848016317</v>
      </c>
      <c r="AA842">
        <f>Datenblatt!$I$21</f>
        <v>79.953620531215734</v>
      </c>
      <c r="AB842">
        <f>Datenblatt!$I$29</f>
        <v>70.851454876954847</v>
      </c>
      <c r="AC842">
        <f>Datenblatt!$I$37</f>
        <v>75.813025407742586</v>
      </c>
      <c r="AD842" s="7" t="e">
        <f t="shared" si="55"/>
        <v>#DIV/0!</v>
      </c>
    </row>
    <row r="843" spans="10:30" ht="19" x14ac:dyDescent="0.25">
      <c r="J843" s="3" t="e">
        <f>IF(AND($C843=13,Datenblatt!M843&lt;Datenblatt!$R$3),0,IF(AND($C843=14,Datenblatt!M843&lt;Datenblatt!$R$4),0,IF(AND($C843=15,Datenblatt!M843&lt;Datenblatt!$R$5),0,IF(AND($C843=16,Datenblatt!M843&lt;Datenblatt!$R$6),0,IF(AND($C843=12,Datenblatt!M843&lt;Datenblatt!$R$7),0,IF(AND($C843=11,Datenblatt!M843&lt;Datenblatt!$R$8),0,IF(AND($C843=13,Datenblatt!M843&gt;Datenblatt!$Q$3),100,IF(AND($C843=14,Datenblatt!M843&gt;Datenblatt!$Q$4),100,IF(AND($C843=15,Datenblatt!M843&gt;Datenblatt!$Q$5),100,IF(AND($C843=16,Datenblatt!M843&gt;Datenblatt!$Q$6),100,IF(AND($C843=12,Datenblatt!M843&gt;Datenblatt!$Q$7),100,IF(AND($C843=11,Datenblatt!M843&gt;Datenblatt!$Q$8),100,IF(Übersicht!$C843=13,Datenblatt!$B$3*Datenblatt!M843^3+Datenblatt!$C$3*Datenblatt!M843^2+Datenblatt!$D$3*Datenblatt!M843+Datenblatt!$E$3,IF(Übersicht!$C843=14,Datenblatt!$B$4*Datenblatt!M843^3+Datenblatt!$C$4*Datenblatt!M843^2+Datenblatt!$D$4*Datenblatt!M843+Datenblatt!$E$4,IF(Übersicht!$C843=15,Datenblatt!$B$5*Datenblatt!M843^3+Datenblatt!$C$5*Datenblatt!M843^2+Datenblatt!$D$5*Datenblatt!M843+Datenblatt!$E$5,IF(Übersicht!$C843=16,Datenblatt!$B$6*Datenblatt!M843^3+Datenblatt!$C$6*Datenblatt!M843^2+Datenblatt!$D$6*Datenblatt!M843+Datenblatt!$E$6,IF(Übersicht!$C843=12,Datenblatt!$B$7*Datenblatt!M843^3+Datenblatt!$C$7*Datenblatt!M843^2+Datenblatt!$D$7*Datenblatt!M843+Datenblatt!$E$7,IF(Übersicht!$C843=11,Datenblatt!$B$8*Datenblatt!M843^3+Datenblatt!$C$8*Datenblatt!M843^2+Datenblatt!$D$8*Datenblatt!M843+Datenblatt!$E$8,0))))))))))))))))))</f>
        <v>#DIV/0!</v>
      </c>
      <c r="K843" t="e">
        <f>IF(AND(Übersicht!$C843=13,Datenblatt!N843&lt;Datenblatt!$T$3),0,IF(AND(Übersicht!$C843=14,Datenblatt!N843&lt;Datenblatt!$T$4),0,IF(AND(Übersicht!$C843=15,Datenblatt!N843&lt;Datenblatt!$T$5),0,IF(AND(Übersicht!$C843=16,Datenblatt!N843&lt;Datenblatt!$T$6),0,IF(AND(Übersicht!$C843=12,Datenblatt!N843&lt;Datenblatt!$T$7),0,IF(AND(Übersicht!$C843=11,Datenblatt!N843&lt;Datenblatt!$T$8),0,IF(AND($C843=13,Datenblatt!N843&gt;Datenblatt!$S$3),100,IF(AND($C843=14,Datenblatt!N843&gt;Datenblatt!$S$4),100,IF(AND($C843=15,Datenblatt!N843&gt;Datenblatt!$S$5),100,IF(AND($C843=16,Datenblatt!N843&gt;Datenblatt!$S$6),100,IF(AND($C843=12,Datenblatt!N843&gt;Datenblatt!$S$7),100,IF(AND($C843=11,Datenblatt!N843&gt;Datenblatt!$S$8),100,IF(Übersicht!$C843=13,Datenblatt!$B$11*Datenblatt!N843^3+Datenblatt!$C$11*Datenblatt!N843^2+Datenblatt!$D$11*Datenblatt!N843+Datenblatt!$E$11,IF(Übersicht!$C843=14,Datenblatt!$B$12*Datenblatt!N843^3+Datenblatt!$C$12*Datenblatt!N843^2+Datenblatt!$D$12*Datenblatt!N843+Datenblatt!$E$12,IF(Übersicht!$C843=15,Datenblatt!$B$13*Datenblatt!N843^3+Datenblatt!$C$13*Datenblatt!N843^2+Datenblatt!$D$13*Datenblatt!N843+Datenblatt!$E$13,IF(Übersicht!$C843=16,Datenblatt!$B$14*Datenblatt!N843^3+Datenblatt!$C$14*Datenblatt!N843^2+Datenblatt!$D$14*Datenblatt!N843+Datenblatt!$E$14,IF(Übersicht!$C843=12,Datenblatt!$B$15*Datenblatt!N843^3+Datenblatt!$C$15*Datenblatt!N843^2+Datenblatt!$D$15*Datenblatt!N843+Datenblatt!$E$15,IF(Übersicht!$C843=11,Datenblatt!$B$16*Datenblatt!N843^3+Datenblatt!$C$16*Datenblatt!N843^2+Datenblatt!$D$16*Datenblatt!N843+Datenblatt!$E$16,0))))))))))))))))))</f>
        <v>#DIV/0!</v>
      </c>
      <c r="L843">
        <f>IF(AND($C843=13,G843&lt;Datenblatt!$V$3),0,IF(AND($C843=14,G843&lt;Datenblatt!$V$4),0,IF(AND($C843=15,G843&lt;Datenblatt!$V$5),0,IF(AND($C843=16,G843&lt;Datenblatt!$V$6),0,IF(AND($C843=12,G843&lt;Datenblatt!$V$7),0,IF(AND($C843=11,G843&lt;Datenblatt!$V$8),0,IF(AND($C843=13,G843&gt;Datenblatt!$U$3),100,IF(AND($C843=14,G843&gt;Datenblatt!$U$4),100,IF(AND($C843=15,G843&gt;Datenblatt!$U$5),100,IF(AND($C843=16,G843&gt;Datenblatt!$U$6),100,IF(AND($C843=12,G843&gt;Datenblatt!$U$7),100,IF(AND($C843=11,G843&gt;Datenblatt!$U$8),100,IF($C843=13,(Datenblatt!$B$19*Übersicht!G843^3)+(Datenblatt!$C$19*Übersicht!G843^2)+(Datenblatt!$D$19*Übersicht!G843)+Datenblatt!$E$19,IF($C843=14,(Datenblatt!$B$20*Übersicht!G843^3)+(Datenblatt!$C$20*Übersicht!G843^2)+(Datenblatt!$D$20*Übersicht!G843)+Datenblatt!$E$20,IF($C843=15,(Datenblatt!$B$21*Übersicht!G843^3)+(Datenblatt!$C$21*Übersicht!G843^2)+(Datenblatt!$D$21*Übersicht!G843)+Datenblatt!$E$21,IF($C843=16,(Datenblatt!$B$22*Übersicht!G843^3)+(Datenblatt!$C$22*Übersicht!G843^2)+(Datenblatt!$D$22*Übersicht!G843)+Datenblatt!$E$22,IF($C843=12,(Datenblatt!$B$23*Übersicht!G843^3)+(Datenblatt!$C$23*Übersicht!G843^2)+(Datenblatt!$D$23*Übersicht!G843)+Datenblatt!$E$23,IF($C843=11,(Datenblatt!$B$24*Übersicht!G843^3)+(Datenblatt!$C$24*Übersicht!G843^2)+(Datenblatt!$D$24*Übersicht!G843)+Datenblatt!$E$24,0))))))))))))))))))</f>
        <v>0</v>
      </c>
      <c r="M843">
        <f>IF(AND(H843="",C843=11),Datenblatt!$I$26,IF(AND(H843="",C843=12),Datenblatt!$I$26,IF(AND(H843="",C843=16),Datenblatt!$I$27,IF(AND(H843="",C843=15),Datenblatt!$I$26,IF(AND(H843="",C843=14),Datenblatt!$I$26,IF(AND(H843="",C843=13),Datenblatt!$I$26,IF(AND($C843=13,H843&gt;Datenblatt!$X$3),0,IF(AND($C843=14,H843&gt;Datenblatt!$X$4),0,IF(AND($C843=15,H843&gt;Datenblatt!$X$5),0,IF(AND($C843=16,H843&gt;Datenblatt!$X$6),0,IF(AND($C843=12,H843&gt;Datenblatt!$X$7),0,IF(AND($C843=11,H843&gt;Datenblatt!$X$8),0,IF(AND($C843=13,H843&lt;Datenblatt!$W$3),100,IF(AND($C843=14,H843&lt;Datenblatt!$W$4),100,IF(AND($C843=15,H843&lt;Datenblatt!$W$5),100,IF(AND($C843=16,H843&lt;Datenblatt!$W$6),100,IF(AND($C843=12,H843&lt;Datenblatt!$W$7),100,IF(AND($C843=11,H843&lt;Datenblatt!$W$8),100,IF($C843=13,(Datenblatt!$B$27*Übersicht!H843^3)+(Datenblatt!$C$27*Übersicht!H843^2)+(Datenblatt!$D$27*Übersicht!H843)+Datenblatt!$E$27,IF($C843=14,(Datenblatt!$B$28*Übersicht!H843^3)+(Datenblatt!$C$28*Übersicht!H843^2)+(Datenblatt!$D$28*Übersicht!H843)+Datenblatt!$E$28,IF($C843=15,(Datenblatt!$B$29*Übersicht!H843^3)+(Datenblatt!$C$29*Übersicht!H843^2)+(Datenblatt!$D$29*Übersicht!H843)+Datenblatt!$E$29,IF($C843=16,(Datenblatt!$B$30*Übersicht!H843^3)+(Datenblatt!$C$30*Übersicht!H843^2)+(Datenblatt!$D$30*Übersicht!H843)+Datenblatt!$E$30,IF($C843=12,(Datenblatt!$B$31*Übersicht!H843^3)+(Datenblatt!$C$31*Übersicht!H843^2)+(Datenblatt!$D$31*Übersicht!H843)+Datenblatt!$E$31,IF($C843=11,(Datenblatt!$B$32*Übersicht!H843^3)+(Datenblatt!$C$32*Übersicht!H843^2)+(Datenblatt!$D$32*Übersicht!H843)+Datenblatt!$E$32,0))))))))))))))))))))))))</f>
        <v>0</v>
      </c>
      <c r="N843">
        <f>IF(AND(H843="",C843=11),Datenblatt!$I$29,IF(AND(H843="",C843=12),Datenblatt!$I$29,IF(AND(H843="",C843=16),Datenblatt!$I$29,IF(AND(H843="",C843=15),Datenblatt!$I$29,IF(AND(H843="",C843=14),Datenblatt!$I$29,IF(AND(H843="",C843=13),Datenblatt!$I$29,IF(AND($C843=13,H843&gt;Datenblatt!$X$3),0,IF(AND($C843=14,H843&gt;Datenblatt!$X$4),0,IF(AND($C843=15,H843&gt;Datenblatt!$X$5),0,IF(AND($C843=16,H843&gt;Datenblatt!$X$6),0,IF(AND($C843=12,H843&gt;Datenblatt!$X$7),0,IF(AND($C843=11,H843&gt;Datenblatt!$X$8),0,IF(AND($C843=13,H843&lt;Datenblatt!$W$3),100,IF(AND($C843=14,H843&lt;Datenblatt!$W$4),100,IF(AND($C843=15,H843&lt;Datenblatt!$W$5),100,IF(AND($C843=16,H843&lt;Datenblatt!$W$6),100,IF(AND($C843=12,H843&lt;Datenblatt!$W$7),100,IF(AND($C843=11,H843&lt;Datenblatt!$W$8),100,IF($C843=13,(Datenblatt!$B$27*Übersicht!H843^3)+(Datenblatt!$C$27*Übersicht!H843^2)+(Datenblatt!$D$27*Übersicht!H843)+Datenblatt!$E$27,IF($C843=14,(Datenblatt!$B$28*Übersicht!H843^3)+(Datenblatt!$C$28*Übersicht!H843^2)+(Datenblatt!$D$28*Übersicht!H843)+Datenblatt!$E$28,IF($C843=15,(Datenblatt!$B$29*Übersicht!H843^3)+(Datenblatt!$C$29*Übersicht!H843^2)+(Datenblatt!$D$29*Übersicht!H843)+Datenblatt!$E$29,IF($C843=16,(Datenblatt!$B$30*Übersicht!H843^3)+(Datenblatt!$C$30*Übersicht!H843^2)+(Datenblatt!$D$30*Übersicht!H843)+Datenblatt!$E$30,IF($C843=12,(Datenblatt!$B$31*Übersicht!H843^3)+(Datenblatt!$C$31*Übersicht!H843^2)+(Datenblatt!$D$31*Übersicht!H843)+Datenblatt!$E$31,IF($C843=11,(Datenblatt!$B$32*Übersicht!H843^3)+(Datenblatt!$C$32*Übersicht!H843^2)+(Datenblatt!$D$32*Übersicht!H843)+Datenblatt!$E$32,0))))))))))))))))))))))))</f>
        <v>0</v>
      </c>
      <c r="O843" s="2" t="e">
        <f t="shared" si="52"/>
        <v>#DIV/0!</v>
      </c>
      <c r="P843" s="2" t="e">
        <f t="shared" si="53"/>
        <v>#DIV/0!</v>
      </c>
      <c r="R843" s="2"/>
      <c r="S843" s="2">
        <f>Datenblatt!$I$10</f>
        <v>62.816491055091916</v>
      </c>
      <c r="T843" s="2">
        <f>Datenblatt!$I$18</f>
        <v>62.379148900450787</v>
      </c>
      <c r="U843" s="2">
        <f>Datenblatt!$I$26</f>
        <v>55.885385458572635</v>
      </c>
      <c r="V843" s="2">
        <f>Datenblatt!$I$34</f>
        <v>60.727085155488531</v>
      </c>
      <c r="W843" s="7" t="e">
        <f t="shared" si="54"/>
        <v>#DIV/0!</v>
      </c>
      <c r="Y843" s="2">
        <f>Datenblatt!$I$5</f>
        <v>73.48733784597421</v>
      </c>
      <c r="Z843">
        <f>Datenblatt!$I$13</f>
        <v>79.926562848016317</v>
      </c>
      <c r="AA843">
        <f>Datenblatt!$I$21</f>
        <v>79.953620531215734</v>
      </c>
      <c r="AB843">
        <f>Datenblatt!$I$29</f>
        <v>70.851454876954847</v>
      </c>
      <c r="AC843">
        <f>Datenblatt!$I$37</f>
        <v>75.813025407742586</v>
      </c>
      <c r="AD843" s="7" t="e">
        <f t="shared" si="55"/>
        <v>#DIV/0!</v>
      </c>
    </row>
    <row r="844" spans="10:30" ht="19" x14ac:dyDescent="0.25">
      <c r="J844" s="3" t="e">
        <f>IF(AND($C844=13,Datenblatt!M844&lt;Datenblatt!$R$3),0,IF(AND($C844=14,Datenblatt!M844&lt;Datenblatt!$R$4),0,IF(AND($C844=15,Datenblatt!M844&lt;Datenblatt!$R$5),0,IF(AND($C844=16,Datenblatt!M844&lt;Datenblatt!$R$6),0,IF(AND($C844=12,Datenblatt!M844&lt;Datenblatt!$R$7),0,IF(AND($C844=11,Datenblatt!M844&lt;Datenblatt!$R$8),0,IF(AND($C844=13,Datenblatt!M844&gt;Datenblatt!$Q$3),100,IF(AND($C844=14,Datenblatt!M844&gt;Datenblatt!$Q$4),100,IF(AND($C844=15,Datenblatt!M844&gt;Datenblatt!$Q$5),100,IF(AND($C844=16,Datenblatt!M844&gt;Datenblatt!$Q$6),100,IF(AND($C844=12,Datenblatt!M844&gt;Datenblatt!$Q$7),100,IF(AND($C844=11,Datenblatt!M844&gt;Datenblatt!$Q$8),100,IF(Übersicht!$C844=13,Datenblatt!$B$3*Datenblatt!M844^3+Datenblatt!$C$3*Datenblatt!M844^2+Datenblatt!$D$3*Datenblatt!M844+Datenblatt!$E$3,IF(Übersicht!$C844=14,Datenblatt!$B$4*Datenblatt!M844^3+Datenblatt!$C$4*Datenblatt!M844^2+Datenblatt!$D$4*Datenblatt!M844+Datenblatt!$E$4,IF(Übersicht!$C844=15,Datenblatt!$B$5*Datenblatt!M844^3+Datenblatt!$C$5*Datenblatt!M844^2+Datenblatt!$D$5*Datenblatt!M844+Datenblatt!$E$5,IF(Übersicht!$C844=16,Datenblatt!$B$6*Datenblatt!M844^3+Datenblatt!$C$6*Datenblatt!M844^2+Datenblatt!$D$6*Datenblatt!M844+Datenblatt!$E$6,IF(Übersicht!$C844=12,Datenblatt!$B$7*Datenblatt!M844^3+Datenblatt!$C$7*Datenblatt!M844^2+Datenblatt!$D$7*Datenblatt!M844+Datenblatt!$E$7,IF(Übersicht!$C844=11,Datenblatt!$B$8*Datenblatt!M844^3+Datenblatt!$C$8*Datenblatt!M844^2+Datenblatt!$D$8*Datenblatt!M844+Datenblatt!$E$8,0))))))))))))))))))</f>
        <v>#DIV/0!</v>
      </c>
      <c r="K844" t="e">
        <f>IF(AND(Übersicht!$C844=13,Datenblatt!N844&lt;Datenblatt!$T$3),0,IF(AND(Übersicht!$C844=14,Datenblatt!N844&lt;Datenblatt!$T$4),0,IF(AND(Übersicht!$C844=15,Datenblatt!N844&lt;Datenblatt!$T$5),0,IF(AND(Übersicht!$C844=16,Datenblatt!N844&lt;Datenblatt!$T$6),0,IF(AND(Übersicht!$C844=12,Datenblatt!N844&lt;Datenblatt!$T$7),0,IF(AND(Übersicht!$C844=11,Datenblatt!N844&lt;Datenblatt!$T$8),0,IF(AND($C844=13,Datenblatt!N844&gt;Datenblatt!$S$3),100,IF(AND($C844=14,Datenblatt!N844&gt;Datenblatt!$S$4),100,IF(AND($C844=15,Datenblatt!N844&gt;Datenblatt!$S$5),100,IF(AND($C844=16,Datenblatt!N844&gt;Datenblatt!$S$6),100,IF(AND($C844=12,Datenblatt!N844&gt;Datenblatt!$S$7),100,IF(AND($C844=11,Datenblatt!N844&gt;Datenblatt!$S$8),100,IF(Übersicht!$C844=13,Datenblatt!$B$11*Datenblatt!N844^3+Datenblatt!$C$11*Datenblatt!N844^2+Datenblatt!$D$11*Datenblatt!N844+Datenblatt!$E$11,IF(Übersicht!$C844=14,Datenblatt!$B$12*Datenblatt!N844^3+Datenblatt!$C$12*Datenblatt!N844^2+Datenblatt!$D$12*Datenblatt!N844+Datenblatt!$E$12,IF(Übersicht!$C844=15,Datenblatt!$B$13*Datenblatt!N844^3+Datenblatt!$C$13*Datenblatt!N844^2+Datenblatt!$D$13*Datenblatt!N844+Datenblatt!$E$13,IF(Übersicht!$C844=16,Datenblatt!$B$14*Datenblatt!N844^3+Datenblatt!$C$14*Datenblatt!N844^2+Datenblatt!$D$14*Datenblatt!N844+Datenblatt!$E$14,IF(Übersicht!$C844=12,Datenblatt!$B$15*Datenblatt!N844^3+Datenblatt!$C$15*Datenblatt!N844^2+Datenblatt!$D$15*Datenblatt!N844+Datenblatt!$E$15,IF(Übersicht!$C844=11,Datenblatt!$B$16*Datenblatt!N844^3+Datenblatt!$C$16*Datenblatt!N844^2+Datenblatt!$D$16*Datenblatt!N844+Datenblatt!$E$16,0))))))))))))))))))</f>
        <v>#DIV/0!</v>
      </c>
      <c r="L844">
        <f>IF(AND($C844=13,G844&lt;Datenblatt!$V$3),0,IF(AND($C844=14,G844&lt;Datenblatt!$V$4),0,IF(AND($C844=15,G844&lt;Datenblatt!$V$5),0,IF(AND($C844=16,G844&lt;Datenblatt!$V$6),0,IF(AND($C844=12,G844&lt;Datenblatt!$V$7),0,IF(AND($C844=11,G844&lt;Datenblatt!$V$8),0,IF(AND($C844=13,G844&gt;Datenblatt!$U$3),100,IF(AND($C844=14,G844&gt;Datenblatt!$U$4),100,IF(AND($C844=15,G844&gt;Datenblatt!$U$5),100,IF(AND($C844=16,G844&gt;Datenblatt!$U$6),100,IF(AND($C844=12,G844&gt;Datenblatt!$U$7),100,IF(AND($C844=11,G844&gt;Datenblatt!$U$8),100,IF($C844=13,(Datenblatt!$B$19*Übersicht!G844^3)+(Datenblatt!$C$19*Übersicht!G844^2)+(Datenblatt!$D$19*Übersicht!G844)+Datenblatt!$E$19,IF($C844=14,(Datenblatt!$B$20*Übersicht!G844^3)+(Datenblatt!$C$20*Übersicht!G844^2)+(Datenblatt!$D$20*Übersicht!G844)+Datenblatt!$E$20,IF($C844=15,(Datenblatt!$B$21*Übersicht!G844^3)+(Datenblatt!$C$21*Übersicht!G844^2)+(Datenblatt!$D$21*Übersicht!G844)+Datenblatt!$E$21,IF($C844=16,(Datenblatt!$B$22*Übersicht!G844^3)+(Datenblatt!$C$22*Übersicht!G844^2)+(Datenblatt!$D$22*Übersicht!G844)+Datenblatt!$E$22,IF($C844=12,(Datenblatt!$B$23*Übersicht!G844^3)+(Datenblatt!$C$23*Übersicht!G844^2)+(Datenblatt!$D$23*Übersicht!G844)+Datenblatt!$E$23,IF($C844=11,(Datenblatt!$B$24*Übersicht!G844^3)+(Datenblatt!$C$24*Übersicht!G844^2)+(Datenblatt!$D$24*Übersicht!G844)+Datenblatt!$E$24,0))))))))))))))))))</f>
        <v>0</v>
      </c>
      <c r="M844">
        <f>IF(AND(H844="",C844=11),Datenblatt!$I$26,IF(AND(H844="",C844=12),Datenblatt!$I$26,IF(AND(H844="",C844=16),Datenblatt!$I$27,IF(AND(H844="",C844=15),Datenblatt!$I$26,IF(AND(H844="",C844=14),Datenblatt!$I$26,IF(AND(H844="",C844=13),Datenblatt!$I$26,IF(AND($C844=13,H844&gt;Datenblatt!$X$3),0,IF(AND($C844=14,H844&gt;Datenblatt!$X$4),0,IF(AND($C844=15,H844&gt;Datenblatt!$X$5),0,IF(AND($C844=16,H844&gt;Datenblatt!$X$6),0,IF(AND($C844=12,H844&gt;Datenblatt!$X$7),0,IF(AND($C844=11,H844&gt;Datenblatt!$X$8),0,IF(AND($C844=13,H844&lt;Datenblatt!$W$3),100,IF(AND($C844=14,H844&lt;Datenblatt!$W$4),100,IF(AND($C844=15,H844&lt;Datenblatt!$W$5),100,IF(AND($C844=16,H844&lt;Datenblatt!$W$6),100,IF(AND($C844=12,H844&lt;Datenblatt!$W$7),100,IF(AND($C844=11,H844&lt;Datenblatt!$W$8),100,IF($C844=13,(Datenblatt!$B$27*Übersicht!H844^3)+(Datenblatt!$C$27*Übersicht!H844^2)+(Datenblatt!$D$27*Übersicht!H844)+Datenblatt!$E$27,IF($C844=14,(Datenblatt!$B$28*Übersicht!H844^3)+(Datenblatt!$C$28*Übersicht!H844^2)+(Datenblatt!$D$28*Übersicht!H844)+Datenblatt!$E$28,IF($C844=15,(Datenblatt!$B$29*Übersicht!H844^3)+(Datenblatt!$C$29*Übersicht!H844^2)+(Datenblatt!$D$29*Übersicht!H844)+Datenblatt!$E$29,IF($C844=16,(Datenblatt!$B$30*Übersicht!H844^3)+(Datenblatt!$C$30*Übersicht!H844^2)+(Datenblatt!$D$30*Übersicht!H844)+Datenblatt!$E$30,IF($C844=12,(Datenblatt!$B$31*Übersicht!H844^3)+(Datenblatt!$C$31*Übersicht!H844^2)+(Datenblatt!$D$31*Übersicht!H844)+Datenblatt!$E$31,IF($C844=11,(Datenblatt!$B$32*Übersicht!H844^3)+(Datenblatt!$C$32*Übersicht!H844^2)+(Datenblatt!$D$32*Übersicht!H844)+Datenblatt!$E$32,0))))))))))))))))))))))))</f>
        <v>0</v>
      </c>
      <c r="N844">
        <f>IF(AND(H844="",C844=11),Datenblatt!$I$29,IF(AND(H844="",C844=12),Datenblatt!$I$29,IF(AND(H844="",C844=16),Datenblatt!$I$29,IF(AND(H844="",C844=15),Datenblatt!$I$29,IF(AND(H844="",C844=14),Datenblatt!$I$29,IF(AND(H844="",C844=13),Datenblatt!$I$29,IF(AND($C844=13,H844&gt;Datenblatt!$X$3),0,IF(AND($C844=14,H844&gt;Datenblatt!$X$4),0,IF(AND($C844=15,H844&gt;Datenblatt!$X$5),0,IF(AND($C844=16,H844&gt;Datenblatt!$X$6),0,IF(AND($C844=12,H844&gt;Datenblatt!$X$7),0,IF(AND($C844=11,H844&gt;Datenblatt!$X$8),0,IF(AND($C844=13,H844&lt;Datenblatt!$W$3),100,IF(AND($C844=14,H844&lt;Datenblatt!$W$4),100,IF(AND($C844=15,H844&lt;Datenblatt!$W$5),100,IF(AND($C844=16,H844&lt;Datenblatt!$W$6),100,IF(AND($C844=12,H844&lt;Datenblatt!$W$7),100,IF(AND($C844=11,H844&lt;Datenblatt!$W$8),100,IF($C844=13,(Datenblatt!$B$27*Übersicht!H844^3)+(Datenblatt!$C$27*Übersicht!H844^2)+(Datenblatt!$D$27*Übersicht!H844)+Datenblatt!$E$27,IF($C844=14,(Datenblatt!$B$28*Übersicht!H844^3)+(Datenblatt!$C$28*Übersicht!H844^2)+(Datenblatt!$D$28*Übersicht!H844)+Datenblatt!$E$28,IF($C844=15,(Datenblatt!$B$29*Übersicht!H844^3)+(Datenblatt!$C$29*Übersicht!H844^2)+(Datenblatt!$D$29*Übersicht!H844)+Datenblatt!$E$29,IF($C844=16,(Datenblatt!$B$30*Übersicht!H844^3)+(Datenblatt!$C$30*Übersicht!H844^2)+(Datenblatt!$D$30*Übersicht!H844)+Datenblatt!$E$30,IF($C844=12,(Datenblatt!$B$31*Übersicht!H844^3)+(Datenblatt!$C$31*Übersicht!H844^2)+(Datenblatt!$D$31*Übersicht!H844)+Datenblatt!$E$31,IF($C844=11,(Datenblatt!$B$32*Übersicht!H844^3)+(Datenblatt!$C$32*Übersicht!H844^2)+(Datenblatt!$D$32*Übersicht!H844)+Datenblatt!$E$32,0))))))))))))))))))))))))</f>
        <v>0</v>
      </c>
      <c r="O844" s="2" t="e">
        <f t="shared" si="52"/>
        <v>#DIV/0!</v>
      </c>
      <c r="P844" s="2" t="e">
        <f t="shared" si="53"/>
        <v>#DIV/0!</v>
      </c>
      <c r="R844" s="2"/>
      <c r="S844" s="2">
        <f>Datenblatt!$I$10</f>
        <v>62.816491055091916</v>
      </c>
      <c r="T844" s="2">
        <f>Datenblatt!$I$18</f>
        <v>62.379148900450787</v>
      </c>
      <c r="U844" s="2">
        <f>Datenblatt!$I$26</f>
        <v>55.885385458572635</v>
      </c>
      <c r="V844" s="2">
        <f>Datenblatt!$I$34</f>
        <v>60.727085155488531</v>
      </c>
      <c r="W844" s="7" t="e">
        <f t="shared" si="54"/>
        <v>#DIV/0!</v>
      </c>
      <c r="Y844" s="2">
        <f>Datenblatt!$I$5</f>
        <v>73.48733784597421</v>
      </c>
      <c r="Z844">
        <f>Datenblatt!$I$13</f>
        <v>79.926562848016317</v>
      </c>
      <c r="AA844">
        <f>Datenblatt!$I$21</f>
        <v>79.953620531215734</v>
      </c>
      <c r="AB844">
        <f>Datenblatt!$I$29</f>
        <v>70.851454876954847</v>
      </c>
      <c r="AC844">
        <f>Datenblatt!$I$37</f>
        <v>75.813025407742586</v>
      </c>
      <c r="AD844" s="7" t="e">
        <f t="shared" si="55"/>
        <v>#DIV/0!</v>
      </c>
    </row>
    <row r="845" spans="10:30" ht="19" x14ac:dyDescent="0.25">
      <c r="J845" s="3" t="e">
        <f>IF(AND($C845=13,Datenblatt!M845&lt;Datenblatt!$R$3),0,IF(AND($C845=14,Datenblatt!M845&lt;Datenblatt!$R$4),0,IF(AND($C845=15,Datenblatt!M845&lt;Datenblatt!$R$5),0,IF(AND($C845=16,Datenblatt!M845&lt;Datenblatt!$R$6),0,IF(AND($C845=12,Datenblatt!M845&lt;Datenblatt!$R$7),0,IF(AND($C845=11,Datenblatt!M845&lt;Datenblatt!$R$8),0,IF(AND($C845=13,Datenblatt!M845&gt;Datenblatt!$Q$3),100,IF(AND($C845=14,Datenblatt!M845&gt;Datenblatt!$Q$4),100,IF(AND($C845=15,Datenblatt!M845&gt;Datenblatt!$Q$5),100,IF(AND($C845=16,Datenblatt!M845&gt;Datenblatt!$Q$6),100,IF(AND($C845=12,Datenblatt!M845&gt;Datenblatt!$Q$7),100,IF(AND($C845=11,Datenblatt!M845&gt;Datenblatt!$Q$8),100,IF(Übersicht!$C845=13,Datenblatt!$B$3*Datenblatt!M845^3+Datenblatt!$C$3*Datenblatt!M845^2+Datenblatt!$D$3*Datenblatt!M845+Datenblatt!$E$3,IF(Übersicht!$C845=14,Datenblatt!$B$4*Datenblatt!M845^3+Datenblatt!$C$4*Datenblatt!M845^2+Datenblatt!$D$4*Datenblatt!M845+Datenblatt!$E$4,IF(Übersicht!$C845=15,Datenblatt!$B$5*Datenblatt!M845^3+Datenblatt!$C$5*Datenblatt!M845^2+Datenblatt!$D$5*Datenblatt!M845+Datenblatt!$E$5,IF(Übersicht!$C845=16,Datenblatt!$B$6*Datenblatt!M845^3+Datenblatt!$C$6*Datenblatt!M845^2+Datenblatt!$D$6*Datenblatt!M845+Datenblatt!$E$6,IF(Übersicht!$C845=12,Datenblatt!$B$7*Datenblatt!M845^3+Datenblatt!$C$7*Datenblatt!M845^2+Datenblatt!$D$7*Datenblatt!M845+Datenblatt!$E$7,IF(Übersicht!$C845=11,Datenblatt!$B$8*Datenblatt!M845^3+Datenblatt!$C$8*Datenblatt!M845^2+Datenblatt!$D$8*Datenblatt!M845+Datenblatt!$E$8,0))))))))))))))))))</f>
        <v>#DIV/0!</v>
      </c>
      <c r="K845" t="e">
        <f>IF(AND(Übersicht!$C845=13,Datenblatt!N845&lt;Datenblatt!$T$3),0,IF(AND(Übersicht!$C845=14,Datenblatt!N845&lt;Datenblatt!$T$4),0,IF(AND(Übersicht!$C845=15,Datenblatt!N845&lt;Datenblatt!$T$5),0,IF(AND(Übersicht!$C845=16,Datenblatt!N845&lt;Datenblatt!$T$6),0,IF(AND(Übersicht!$C845=12,Datenblatt!N845&lt;Datenblatt!$T$7),0,IF(AND(Übersicht!$C845=11,Datenblatt!N845&lt;Datenblatt!$T$8),0,IF(AND($C845=13,Datenblatt!N845&gt;Datenblatt!$S$3),100,IF(AND($C845=14,Datenblatt!N845&gt;Datenblatt!$S$4),100,IF(AND($C845=15,Datenblatt!N845&gt;Datenblatt!$S$5),100,IF(AND($C845=16,Datenblatt!N845&gt;Datenblatt!$S$6),100,IF(AND($C845=12,Datenblatt!N845&gt;Datenblatt!$S$7),100,IF(AND($C845=11,Datenblatt!N845&gt;Datenblatt!$S$8),100,IF(Übersicht!$C845=13,Datenblatt!$B$11*Datenblatt!N845^3+Datenblatt!$C$11*Datenblatt!N845^2+Datenblatt!$D$11*Datenblatt!N845+Datenblatt!$E$11,IF(Übersicht!$C845=14,Datenblatt!$B$12*Datenblatt!N845^3+Datenblatt!$C$12*Datenblatt!N845^2+Datenblatt!$D$12*Datenblatt!N845+Datenblatt!$E$12,IF(Übersicht!$C845=15,Datenblatt!$B$13*Datenblatt!N845^3+Datenblatt!$C$13*Datenblatt!N845^2+Datenblatt!$D$13*Datenblatt!N845+Datenblatt!$E$13,IF(Übersicht!$C845=16,Datenblatt!$B$14*Datenblatt!N845^3+Datenblatt!$C$14*Datenblatt!N845^2+Datenblatt!$D$14*Datenblatt!N845+Datenblatt!$E$14,IF(Übersicht!$C845=12,Datenblatt!$B$15*Datenblatt!N845^3+Datenblatt!$C$15*Datenblatt!N845^2+Datenblatt!$D$15*Datenblatt!N845+Datenblatt!$E$15,IF(Übersicht!$C845=11,Datenblatt!$B$16*Datenblatt!N845^3+Datenblatt!$C$16*Datenblatt!N845^2+Datenblatt!$D$16*Datenblatt!N845+Datenblatt!$E$16,0))))))))))))))))))</f>
        <v>#DIV/0!</v>
      </c>
      <c r="L845">
        <f>IF(AND($C845=13,G845&lt;Datenblatt!$V$3),0,IF(AND($C845=14,G845&lt;Datenblatt!$V$4),0,IF(AND($C845=15,G845&lt;Datenblatt!$V$5),0,IF(AND($C845=16,G845&lt;Datenblatt!$V$6),0,IF(AND($C845=12,G845&lt;Datenblatt!$V$7),0,IF(AND($C845=11,G845&lt;Datenblatt!$V$8),0,IF(AND($C845=13,G845&gt;Datenblatt!$U$3),100,IF(AND($C845=14,G845&gt;Datenblatt!$U$4),100,IF(AND($C845=15,G845&gt;Datenblatt!$U$5),100,IF(AND($C845=16,G845&gt;Datenblatt!$U$6),100,IF(AND($C845=12,G845&gt;Datenblatt!$U$7),100,IF(AND($C845=11,G845&gt;Datenblatt!$U$8),100,IF($C845=13,(Datenblatt!$B$19*Übersicht!G845^3)+(Datenblatt!$C$19*Übersicht!G845^2)+(Datenblatt!$D$19*Übersicht!G845)+Datenblatt!$E$19,IF($C845=14,(Datenblatt!$B$20*Übersicht!G845^3)+(Datenblatt!$C$20*Übersicht!G845^2)+(Datenblatt!$D$20*Übersicht!G845)+Datenblatt!$E$20,IF($C845=15,(Datenblatt!$B$21*Übersicht!G845^3)+(Datenblatt!$C$21*Übersicht!G845^2)+(Datenblatt!$D$21*Übersicht!G845)+Datenblatt!$E$21,IF($C845=16,(Datenblatt!$B$22*Übersicht!G845^3)+(Datenblatt!$C$22*Übersicht!G845^2)+(Datenblatt!$D$22*Übersicht!G845)+Datenblatt!$E$22,IF($C845=12,(Datenblatt!$B$23*Übersicht!G845^3)+(Datenblatt!$C$23*Übersicht!G845^2)+(Datenblatt!$D$23*Übersicht!G845)+Datenblatt!$E$23,IF($C845=11,(Datenblatt!$B$24*Übersicht!G845^3)+(Datenblatt!$C$24*Übersicht!G845^2)+(Datenblatt!$D$24*Übersicht!G845)+Datenblatt!$E$24,0))))))))))))))))))</f>
        <v>0</v>
      </c>
      <c r="M845">
        <f>IF(AND(H845="",C845=11),Datenblatt!$I$26,IF(AND(H845="",C845=12),Datenblatt!$I$26,IF(AND(H845="",C845=16),Datenblatt!$I$27,IF(AND(H845="",C845=15),Datenblatt!$I$26,IF(AND(H845="",C845=14),Datenblatt!$I$26,IF(AND(H845="",C845=13),Datenblatt!$I$26,IF(AND($C845=13,H845&gt;Datenblatt!$X$3),0,IF(AND($C845=14,H845&gt;Datenblatt!$X$4),0,IF(AND($C845=15,H845&gt;Datenblatt!$X$5),0,IF(AND($C845=16,H845&gt;Datenblatt!$X$6),0,IF(AND($C845=12,H845&gt;Datenblatt!$X$7),0,IF(AND($C845=11,H845&gt;Datenblatt!$X$8),0,IF(AND($C845=13,H845&lt;Datenblatt!$W$3),100,IF(AND($C845=14,H845&lt;Datenblatt!$W$4),100,IF(AND($C845=15,H845&lt;Datenblatt!$W$5),100,IF(AND($C845=16,H845&lt;Datenblatt!$W$6),100,IF(AND($C845=12,H845&lt;Datenblatt!$W$7),100,IF(AND($C845=11,H845&lt;Datenblatt!$W$8),100,IF($C845=13,(Datenblatt!$B$27*Übersicht!H845^3)+(Datenblatt!$C$27*Übersicht!H845^2)+(Datenblatt!$D$27*Übersicht!H845)+Datenblatt!$E$27,IF($C845=14,(Datenblatt!$B$28*Übersicht!H845^3)+(Datenblatt!$C$28*Übersicht!H845^2)+(Datenblatt!$D$28*Übersicht!H845)+Datenblatt!$E$28,IF($C845=15,(Datenblatt!$B$29*Übersicht!H845^3)+(Datenblatt!$C$29*Übersicht!H845^2)+(Datenblatt!$D$29*Übersicht!H845)+Datenblatt!$E$29,IF($C845=16,(Datenblatt!$B$30*Übersicht!H845^3)+(Datenblatt!$C$30*Übersicht!H845^2)+(Datenblatt!$D$30*Übersicht!H845)+Datenblatt!$E$30,IF($C845=12,(Datenblatt!$B$31*Übersicht!H845^3)+(Datenblatt!$C$31*Übersicht!H845^2)+(Datenblatt!$D$31*Übersicht!H845)+Datenblatt!$E$31,IF($C845=11,(Datenblatt!$B$32*Übersicht!H845^3)+(Datenblatt!$C$32*Übersicht!H845^2)+(Datenblatt!$D$32*Übersicht!H845)+Datenblatt!$E$32,0))))))))))))))))))))))))</f>
        <v>0</v>
      </c>
      <c r="N845">
        <f>IF(AND(H845="",C845=11),Datenblatt!$I$29,IF(AND(H845="",C845=12),Datenblatt!$I$29,IF(AND(H845="",C845=16),Datenblatt!$I$29,IF(AND(H845="",C845=15),Datenblatt!$I$29,IF(AND(H845="",C845=14),Datenblatt!$I$29,IF(AND(H845="",C845=13),Datenblatt!$I$29,IF(AND($C845=13,H845&gt;Datenblatt!$X$3),0,IF(AND($C845=14,H845&gt;Datenblatt!$X$4),0,IF(AND($C845=15,H845&gt;Datenblatt!$X$5),0,IF(AND($C845=16,H845&gt;Datenblatt!$X$6),0,IF(AND($C845=12,H845&gt;Datenblatt!$X$7),0,IF(AND($C845=11,H845&gt;Datenblatt!$X$8),0,IF(AND($C845=13,H845&lt;Datenblatt!$W$3),100,IF(AND($C845=14,H845&lt;Datenblatt!$W$4),100,IF(AND($C845=15,H845&lt;Datenblatt!$W$5),100,IF(AND($C845=16,H845&lt;Datenblatt!$W$6),100,IF(AND($C845=12,H845&lt;Datenblatt!$W$7),100,IF(AND($C845=11,H845&lt;Datenblatt!$W$8),100,IF($C845=13,(Datenblatt!$B$27*Übersicht!H845^3)+(Datenblatt!$C$27*Übersicht!H845^2)+(Datenblatt!$D$27*Übersicht!H845)+Datenblatt!$E$27,IF($C845=14,(Datenblatt!$B$28*Übersicht!H845^3)+(Datenblatt!$C$28*Übersicht!H845^2)+(Datenblatt!$D$28*Übersicht!H845)+Datenblatt!$E$28,IF($C845=15,(Datenblatt!$B$29*Übersicht!H845^3)+(Datenblatt!$C$29*Übersicht!H845^2)+(Datenblatt!$D$29*Übersicht!H845)+Datenblatt!$E$29,IF($C845=16,(Datenblatt!$B$30*Übersicht!H845^3)+(Datenblatt!$C$30*Übersicht!H845^2)+(Datenblatt!$D$30*Übersicht!H845)+Datenblatt!$E$30,IF($C845=12,(Datenblatt!$B$31*Übersicht!H845^3)+(Datenblatt!$C$31*Übersicht!H845^2)+(Datenblatt!$D$31*Übersicht!H845)+Datenblatt!$E$31,IF($C845=11,(Datenblatt!$B$32*Übersicht!H845^3)+(Datenblatt!$C$32*Übersicht!H845^2)+(Datenblatt!$D$32*Übersicht!H845)+Datenblatt!$E$32,0))))))))))))))))))))))))</f>
        <v>0</v>
      </c>
      <c r="O845" s="2" t="e">
        <f t="shared" si="52"/>
        <v>#DIV/0!</v>
      </c>
      <c r="P845" s="2" t="e">
        <f t="shared" si="53"/>
        <v>#DIV/0!</v>
      </c>
      <c r="R845" s="2"/>
      <c r="S845" s="2">
        <f>Datenblatt!$I$10</f>
        <v>62.816491055091916</v>
      </c>
      <c r="T845" s="2">
        <f>Datenblatt!$I$18</f>
        <v>62.379148900450787</v>
      </c>
      <c r="U845" s="2">
        <f>Datenblatt!$I$26</f>
        <v>55.885385458572635</v>
      </c>
      <c r="V845" s="2">
        <f>Datenblatt!$I$34</f>
        <v>60.727085155488531</v>
      </c>
      <c r="W845" s="7" t="e">
        <f t="shared" si="54"/>
        <v>#DIV/0!</v>
      </c>
      <c r="Y845" s="2">
        <f>Datenblatt!$I$5</f>
        <v>73.48733784597421</v>
      </c>
      <c r="Z845">
        <f>Datenblatt!$I$13</f>
        <v>79.926562848016317</v>
      </c>
      <c r="AA845">
        <f>Datenblatt!$I$21</f>
        <v>79.953620531215734</v>
      </c>
      <c r="AB845">
        <f>Datenblatt!$I$29</f>
        <v>70.851454876954847</v>
      </c>
      <c r="AC845">
        <f>Datenblatt!$I$37</f>
        <v>75.813025407742586</v>
      </c>
      <c r="AD845" s="7" t="e">
        <f t="shared" si="55"/>
        <v>#DIV/0!</v>
      </c>
    </row>
    <row r="846" spans="10:30" ht="19" x14ac:dyDescent="0.25">
      <c r="J846" s="3" t="e">
        <f>IF(AND($C846=13,Datenblatt!M846&lt;Datenblatt!$R$3),0,IF(AND($C846=14,Datenblatt!M846&lt;Datenblatt!$R$4),0,IF(AND($C846=15,Datenblatt!M846&lt;Datenblatt!$R$5),0,IF(AND($C846=16,Datenblatt!M846&lt;Datenblatt!$R$6),0,IF(AND($C846=12,Datenblatt!M846&lt;Datenblatt!$R$7),0,IF(AND($C846=11,Datenblatt!M846&lt;Datenblatt!$R$8),0,IF(AND($C846=13,Datenblatt!M846&gt;Datenblatt!$Q$3),100,IF(AND($C846=14,Datenblatt!M846&gt;Datenblatt!$Q$4),100,IF(AND($C846=15,Datenblatt!M846&gt;Datenblatt!$Q$5),100,IF(AND($C846=16,Datenblatt!M846&gt;Datenblatt!$Q$6),100,IF(AND($C846=12,Datenblatt!M846&gt;Datenblatt!$Q$7),100,IF(AND($C846=11,Datenblatt!M846&gt;Datenblatt!$Q$8),100,IF(Übersicht!$C846=13,Datenblatt!$B$3*Datenblatt!M846^3+Datenblatt!$C$3*Datenblatt!M846^2+Datenblatt!$D$3*Datenblatt!M846+Datenblatt!$E$3,IF(Übersicht!$C846=14,Datenblatt!$B$4*Datenblatt!M846^3+Datenblatt!$C$4*Datenblatt!M846^2+Datenblatt!$D$4*Datenblatt!M846+Datenblatt!$E$4,IF(Übersicht!$C846=15,Datenblatt!$B$5*Datenblatt!M846^3+Datenblatt!$C$5*Datenblatt!M846^2+Datenblatt!$D$5*Datenblatt!M846+Datenblatt!$E$5,IF(Übersicht!$C846=16,Datenblatt!$B$6*Datenblatt!M846^3+Datenblatt!$C$6*Datenblatt!M846^2+Datenblatt!$D$6*Datenblatt!M846+Datenblatt!$E$6,IF(Übersicht!$C846=12,Datenblatt!$B$7*Datenblatt!M846^3+Datenblatt!$C$7*Datenblatt!M846^2+Datenblatt!$D$7*Datenblatt!M846+Datenblatt!$E$7,IF(Übersicht!$C846=11,Datenblatt!$B$8*Datenblatt!M846^3+Datenblatt!$C$8*Datenblatt!M846^2+Datenblatt!$D$8*Datenblatt!M846+Datenblatt!$E$8,0))))))))))))))))))</f>
        <v>#DIV/0!</v>
      </c>
      <c r="K846" t="e">
        <f>IF(AND(Übersicht!$C846=13,Datenblatt!N846&lt;Datenblatt!$T$3),0,IF(AND(Übersicht!$C846=14,Datenblatt!N846&lt;Datenblatt!$T$4),0,IF(AND(Übersicht!$C846=15,Datenblatt!N846&lt;Datenblatt!$T$5),0,IF(AND(Übersicht!$C846=16,Datenblatt!N846&lt;Datenblatt!$T$6),0,IF(AND(Übersicht!$C846=12,Datenblatt!N846&lt;Datenblatt!$T$7),0,IF(AND(Übersicht!$C846=11,Datenblatt!N846&lt;Datenblatt!$T$8),0,IF(AND($C846=13,Datenblatt!N846&gt;Datenblatt!$S$3),100,IF(AND($C846=14,Datenblatt!N846&gt;Datenblatt!$S$4),100,IF(AND($C846=15,Datenblatt!N846&gt;Datenblatt!$S$5),100,IF(AND($C846=16,Datenblatt!N846&gt;Datenblatt!$S$6),100,IF(AND($C846=12,Datenblatt!N846&gt;Datenblatt!$S$7),100,IF(AND($C846=11,Datenblatt!N846&gt;Datenblatt!$S$8),100,IF(Übersicht!$C846=13,Datenblatt!$B$11*Datenblatt!N846^3+Datenblatt!$C$11*Datenblatt!N846^2+Datenblatt!$D$11*Datenblatt!N846+Datenblatt!$E$11,IF(Übersicht!$C846=14,Datenblatt!$B$12*Datenblatt!N846^3+Datenblatt!$C$12*Datenblatt!N846^2+Datenblatt!$D$12*Datenblatt!N846+Datenblatt!$E$12,IF(Übersicht!$C846=15,Datenblatt!$B$13*Datenblatt!N846^3+Datenblatt!$C$13*Datenblatt!N846^2+Datenblatt!$D$13*Datenblatt!N846+Datenblatt!$E$13,IF(Übersicht!$C846=16,Datenblatt!$B$14*Datenblatt!N846^3+Datenblatt!$C$14*Datenblatt!N846^2+Datenblatt!$D$14*Datenblatt!N846+Datenblatt!$E$14,IF(Übersicht!$C846=12,Datenblatt!$B$15*Datenblatt!N846^3+Datenblatt!$C$15*Datenblatt!N846^2+Datenblatt!$D$15*Datenblatt!N846+Datenblatt!$E$15,IF(Übersicht!$C846=11,Datenblatt!$B$16*Datenblatt!N846^3+Datenblatt!$C$16*Datenblatt!N846^2+Datenblatt!$D$16*Datenblatt!N846+Datenblatt!$E$16,0))))))))))))))))))</f>
        <v>#DIV/0!</v>
      </c>
      <c r="L846">
        <f>IF(AND($C846=13,G846&lt;Datenblatt!$V$3),0,IF(AND($C846=14,G846&lt;Datenblatt!$V$4),0,IF(AND($C846=15,G846&lt;Datenblatt!$V$5),0,IF(AND($C846=16,G846&lt;Datenblatt!$V$6),0,IF(AND($C846=12,G846&lt;Datenblatt!$V$7),0,IF(AND($C846=11,G846&lt;Datenblatt!$V$8),0,IF(AND($C846=13,G846&gt;Datenblatt!$U$3),100,IF(AND($C846=14,G846&gt;Datenblatt!$U$4),100,IF(AND($C846=15,G846&gt;Datenblatt!$U$5),100,IF(AND($C846=16,G846&gt;Datenblatt!$U$6),100,IF(AND($C846=12,G846&gt;Datenblatt!$U$7),100,IF(AND($C846=11,G846&gt;Datenblatt!$U$8),100,IF($C846=13,(Datenblatt!$B$19*Übersicht!G846^3)+(Datenblatt!$C$19*Übersicht!G846^2)+(Datenblatt!$D$19*Übersicht!G846)+Datenblatt!$E$19,IF($C846=14,(Datenblatt!$B$20*Übersicht!G846^3)+(Datenblatt!$C$20*Übersicht!G846^2)+(Datenblatt!$D$20*Übersicht!G846)+Datenblatt!$E$20,IF($C846=15,(Datenblatt!$B$21*Übersicht!G846^3)+(Datenblatt!$C$21*Übersicht!G846^2)+(Datenblatt!$D$21*Übersicht!G846)+Datenblatt!$E$21,IF($C846=16,(Datenblatt!$B$22*Übersicht!G846^3)+(Datenblatt!$C$22*Übersicht!G846^2)+(Datenblatt!$D$22*Übersicht!G846)+Datenblatt!$E$22,IF($C846=12,(Datenblatt!$B$23*Übersicht!G846^3)+(Datenblatt!$C$23*Übersicht!G846^2)+(Datenblatt!$D$23*Übersicht!G846)+Datenblatt!$E$23,IF($C846=11,(Datenblatt!$B$24*Übersicht!G846^3)+(Datenblatt!$C$24*Übersicht!G846^2)+(Datenblatt!$D$24*Übersicht!G846)+Datenblatt!$E$24,0))))))))))))))))))</f>
        <v>0</v>
      </c>
      <c r="M846">
        <f>IF(AND(H846="",C846=11),Datenblatt!$I$26,IF(AND(H846="",C846=12),Datenblatt!$I$26,IF(AND(H846="",C846=16),Datenblatt!$I$27,IF(AND(H846="",C846=15),Datenblatt!$I$26,IF(AND(H846="",C846=14),Datenblatt!$I$26,IF(AND(H846="",C846=13),Datenblatt!$I$26,IF(AND($C846=13,H846&gt;Datenblatt!$X$3),0,IF(AND($C846=14,H846&gt;Datenblatt!$X$4),0,IF(AND($C846=15,H846&gt;Datenblatt!$X$5),0,IF(AND($C846=16,H846&gt;Datenblatt!$X$6),0,IF(AND($C846=12,H846&gt;Datenblatt!$X$7),0,IF(AND($C846=11,H846&gt;Datenblatt!$X$8),0,IF(AND($C846=13,H846&lt;Datenblatt!$W$3),100,IF(AND($C846=14,H846&lt;Datenblatt!$W$4),100,IF(AND($C846=15,H846&lt;Datenblatt!$W$5),100,IF(AND($C846=16,H846&lt;Datenblatt!$W$6),100,IF(AND($C846=12,H846&lt;Datenblatt!$W$7),100,IF(AND($C846=11,H846&lt;Datenblatt!$W$8),100,IF($C846=13,(Datenblatt!$B$27*Übersicht!H846^3)+(Datenblatt!$C$27*Übersicht!H846^2)+(Datenblatt!$D$27*Übersicht!H846)+Datenblatt!$E$27,IF($C846=14,(Datenblatt!$B$28*Übersicht!H846^3)+(Datenblatt!$C$28*Übersicht!H846^2)+(Datenblatt!$D$28*Übersicht!H846)+Datenblatt!$E$28,IF($C846=15,(Datenblatt!$B$29*Übersicht!H846^3)+(Datenblatt!$C$29*Übersicht!H846^2)+(Datenblatt!$D$29*Übersicht!H846)+Datenblatt!$E$29,IF($C846=16,(Datenblatt!$B$30*Übersicht!H846^3)+(Datenblatt!$C$30*Übersicht!H846^2)+(Datenblatt!$D$30*Übersicht!H846)+Datenblatt!$E$30,IF($C846=12,(Datenblatt!$B$31*Übersicht!H846^3)+(Datenblatt!$C$31*Übersicht!H846^2)+(Datenblatt!$D$31*Übersicht!H846)+Datenblatt!$E$31,IF($C846=11,(Datenblatt!$B$32*Übersicht!H846^3)+(Datenblatt!$C$32*Übersicht!H846^2)+(Datenblatt!$D$32*Übersicht!H846)+Datenblatt!$E$32,0))))))))))))))))))))))))</f>
        <v>0</v>
      </c>
      <c r="N846">
        <f>IF(AND(H846="",C846=11),Datenblatt!$I$29,IF(AND(H846="",C846=12),Datenblatt!$I$29,IF(AND(H846="",C846=16),Datenblatt!$I$29,IF(AND(H846="",C846=15),Datenblatt!$I$29,IF(AND(H846="",C846=14),Datenblatt!$I$29,IF(AND(H846="",C846=13),Datenblatt!$I$29,IF(AND($C846=13,H846&gt;Datenblatt!$X$3),0,IF(AND($C846=14,H846&gt;Datenblatt!$X$4),0,IF(AND($C846=15,H846&gt;Datenblatt!$X$5),0,IF(AND($C846=16,H846&gt;Datenblatt!$X$6),0,IF(AND($C846=12,H846&gt;Datenblatt!$X$7),0,IF(AND($C846=11,H846&gt;Datenblatt!$X$8),0,IF(AND($C846=13,H846&lt;Datenblatt!$W$3),100,IF(AND($C846=14,H846&lt;Datenblatt!$W$4),100,IF(AND($C846=15,H846&lt;Datenblatt!$W$5),100,IF(AND($C846=16,H846&lt;Datenblatt!$W$6),100,IF(AND($C846=12,H846&lt;Datenblatt!$W$7),100,IF(AND($C846=11,H846&lt;Datenblatt!$W$8),100,IF($C846=13,(Datenblatt!$B$27*Übersicht!H846^3)+(Datenblatt!$C$27*Übersicht!H846^2)+(Datenblatt!$D$27*Übersicht!H846)+Datenblatt!$E$27,IF($C846=14,(Datenblatt!$B$28*Übersicht!H846^3)+(Datenblatt!$C$28*Übersicht!H846^2)+(Datenblatt!$D$28*Übersicht!H846)+Datenblatt!$E$28,IF($C846=15,(Datenblatt!$B$29*Übersicht!H846^3)+(Datenblatt!$C$29*Übersicht!H846^2)+(Datenblatt!$D$29*Übersicht!H846)+Datenblatt!$E$29,IF($C846=16,(Datenblatt!$B$30*Übersicht!H846^3)+(Datenblatt!$C$30*Übersicht!H846^2)+(Datenblatt!$D$30*Übersicht!H846)+Datenblatt!$E$30,IF($C846=12,(Datenblatt!$B$31*Übersicht!H846^3)+(Datenblatt!$C$31*Übersicht!H846^2)+(Datenblatt!$D$31*Übersicht!H846)+Datenblatt!$E$31,IF($C846=11,(Datenblatt!$B$32*Übersicht!H846^3)+(Datenblatt!$C$32*Übersicht!H846^2)+(Datenblatt!$D$32*Übersicht!H846)+Datenblatt!$E$32,0))))))))))))))))))))))))</f>
        <v>0</v>
      </c>
      <c r="O846" s="2" t="e">
        <f t="shared" si="52"/>
        <v>#DIV/0!</v>
      </c>
      <c r="P846" s="2" t="e">
        <f t="shared" si="53"/>
        <v>#DIV/0!</v>
      </c>
      <c r="R846" s="2"/>
      <c r="S846" s="2">
        <f>Datenblatt!$I$10</f>
        <v>62.816491055091916</v>
      </c>
      <c r="T846" s="2">
        <f>Datenblatt!$I$18</f>
        <v>62.379148900450787</v>
      </c>
      <c r="U846" s="2">
        <f>Datenblatt!$I$26</f>
        <v>55.885385458572635</v>
      </c>
      <c r="V846" s="2">
        <f>Datenblatt!$I$34</f>
        <v>60.727085155488531</v>
      </c>
      <c r="W846" s="7" t="e">
        <f t="shared" si="54"/>
        <v>#DIV/0!</v>
      </c>
      <c r="Y846" s="2">
        <f>Datenblatt!$I$5</f>
        <v>73.48733784597421</v>
      </c>
      <c r="Z846">
        <f>Datenblatt!$I$13</f>
        <v>79.926562848016317</v>
      </c>
      <c r="AA846">
        <f>Datenblatt!$I$21</f>
        <v>79.953620531215734</v>
      </c>
      <c r="AB846">
        <f>Datenblatt!$I$29</f>
        <v>70.851454876954847</v>
      </c>
      <c r="AC846">
        <f>Datenblatt!$I$37</f>
        <v>75.813025407742586</v>
      </c>
      <c r="AD846" s="7" t="e">
        <f t="shared" si="55"/>
        <v>#DIV/0!</v>
      </c>
    </row>
    <row r="847" spans="10:30" ht="19" x14ac:dyDescent="0.25">
      <c r="J847" s="3" t="e">
        <f>IF(AND($C847=13,Datenblatt!M847&lt;Datenblatt!$R$3),0,IF(AND($C847=14,Datenblatt!M847&lt;Datenblatt!$R$4),0,IF(AND($C847=15,Datenblatt!M847&lt;Datenblatt!$R$5),0,IF(AND($C847=16,Datenblatt!M847&lt;Datenblatt!$R$6),0,IF(AND($C847=12,Datenblatt!M847&lt;Datenblatt!$R$7),0,IF(AND($C847=11,Datenblatt!M847&lt;Datenblatt!$R$8),0,IF(AND($C847=13,Datenblatt!M847&gt;Datenblatt!$Q$3),100,IF(AND($C847=14,Datenblatt!M847&gt;Datenblatt!$Q$4),100,IF(AND($C847=15,Datenblatt!M847&gt;Datenblatt!$Q$5),100,IF(AND($C847=16,Datenblatt!M847&gt;Datenblatt!$Q$6),100,IF(AND($C847=12,Datenblatt!M847&gt;Datenblatt!$Q$7),100,IF(AND($C847=11,Datenblatt!M847&gt;Datenblatt!$Q$8),100,IF(Übersicht!$C847=13,Datenblatt!$B$3*Datenblatt!M847^3+Datenblatt!$C$3*Datenblatt!M847^2+Datenblatt!$D$3*Datenblatt!M847+Datenblatt!$E$3,IF(Übersicht!$C847=14,Datenblatt!$B$4*Datenblatt!M847^3+Datenblatt!$C$4*Datenblatt!M847^2+Datenblatt!$D$4*Datenblatt!M847+Datenblatt!$E$4,IF(Übersicht!$C847=15,Datenblatt!$B$5*Datenblatt!M847^3+Datenblatt!$C$5*Datenblatt!M847^2+Datenblatt!$D$5*Datenblatt!M847+Datenblatt!$E$5,IF(Übersicht!$C847=16,Datenblatt!$B$6*Datenblatt!M847^3+Datenblatt!$C$6*Datenblatt!M847^2+Datenblatt!$D$6*Datenblatt!M847+Datenblatt!$E$6,IF(Übersicht!$C847=12,Datenblatt!$B$7*Datenblatt!M847^3+Datenblatt!$C$7*Datenblatt!M847^2+Datenblatt!$D$7*Datenblatt!M847+Datenblatt!$E$7,IF(Übersicht!$C847=11,Datenblatt!$B$8*Datenblatt!M847^3+Datenblatt!$C$8*Datenblatt!M847^2+Datenblatt!$D$8*Datenblatt!M847+Datenblatt!$E$8,0))))))))))))))))))</f>
        <v>#DIV/0!</v>
      </c>
      <c r="K847" t="e">
        <f>IF(AND(Übersicht!$C847=13,Datenblatt!N847&lt;Datenblatt!$T$3),0,IF(AND(Übersicht!$C847=14,Datenblatt!N847&lt;Datenblatt!$T$4),0,IF(AND(Übersicht!$C847=15,Datenblatt!N847&lt;Datenblatt!$T$5),0,IF(AND(Übersicht!$C847=16,Datenblatt!N847&lt;Datenblatt!$T$6),0,IF(AND(Übersicht!$C847=12,Datenblatt!N847&lt;Datenblatt!$T$7),0,IF(AND(Übersicht!$C847=11,Datenblatt!N847&lt;Datenblatt!$T$8),0,IF(AND($C847=13,Datenblatt!N847&gt;Datenblatt!$S$3),100,IF(AND($C847=14,Datenblatt!N847&gt;Datenblatt!$S$4),100,IF(AND($C847=15,Datenblatt!N847&gt;Datenblatt!$S$5),100,IF(AND($C847=16,Datenblatt!N847&gt;Datenblatt!$S$6),100,IF(AND($C847=12,Datenblatt!N847&gt;Datenblatt!$S$7),100,IF(AND($C847=11,Datenblatt!N847&gt;Datenblatt!$S$8),100,IF(Übersicht!$C847=13,Datenblatt!$B$11*Datenblatt!N847^3+Datenblatt!$C$11*Datenblatt!N847^2+Datenblatt!$D$11*Datenblatt!N847+Datenblatt!$E$11,IF(Übersicht!$C847=14,Datenblatt!$B$12*Datenblatt!N847^3+Datenblatt!$C$12*Datenblatt!N847^2+Datenblatt!$D$12*Datenblatt!N847+Datenblatt!$E$12,IF(Übersicht!$C847=15,Datenblatt!$B$13*Datenblatt!N847^3+Datenblatt!$C$13*Datenblatt!N847^2+Datenblatt!$D$13*Datenblatt!N847+Datenblatt!$E$13,IF(Übersicht!$C847=16,Datenblatt!$B$14*Datenblatt!N847^3+Datenblatt!$C$14*Datenblatt!N847^2+Datenblatt!$D$14*Datenblatt!N847+Datenblatt!$E$14,IF(Übersicht!$C847=12,Datenblatt!$B$15*Datenblatt!N847^3+Datenblatt!$C$15*Datenblatt!N847^2+Datenblatt!$D$15*Datenblatt!N847+Datenblatt!$E$15,IF(Übersicht!$C847=11,Datenblatt!$B$16*Datenblatt!N847^3+Datenblatt!$C$16*Datenblatt!N847^2+Datenblatt!$D$16*Datenblatt!N847+Datenblatt!$E$16,0))))))))))))))))))</f>
        <v>#DIV/0!</v>
      </c>
      <c r="L847">
        <f>IF(AND($C847=13,G847&lt;Datenblatt!$V$3),0,IF(AND($C847=14,G847&lt;Datenblatt!$V$4),0,IF(AND($C847=15,G847&lt;Datenblatt!$V$5),0,IF(AND($C847=16,G847&lt;Datenblatt!$V$6),0,IF(AND($C847=12,G847&lt;Datenblatt!$V$7),0,IF(AND($C847=11,G847&lt;Datenblatt!$V$8),0,IF(AND($C847=13,G847&gt;Datenblatt!$U$3),100,IF(AND($C847=14,G847&gt;Datenblatt!$U$4),100,IF(AND($C847=15,G847&gt;Datenblatt!$U$5),100,IF(AND($C847=16,G847&gt;Datenblatt!$U$6),100,IF(AND($C847=12,G847&gt;Datenblatt!$U$7),100,IF(AND($C847=11,G847&gt;Datenblatt!$U$8),100,IF($C847=13,(Datenblatt!$B$19*Übersicht!G847^3)+(Datenblatt!$C$19*Übersicht!G847^2)+(Datenblatt!$D$19*Übersicht!G847)+Datenblatt!$E$19,IF($C847=14,(Datenblatt!$B$20*Übersicht!G847^3)+(Datenblatt!$C$20*Übersicht!G847^2)+(Datenblatt!$D$20*Übersicht!G847)+Datenblatt!$E$20,IF($C847=15,(Datenblatt!$B$21*Übersicht!G847^3)+(Datenblatt!$C$21*Übersicht!G847^2)+(Datenblatt!$D$21*Übersicht!G847)+Datenblatt!$E$21,IF($C847=16,(Datenblatt!$B$22*Übersicht!G847^3)+(Datenblatt!$C$22*Übersicht!G847^2)+(Datenblatt!$D$22*Übersicht!G847)+Datenblatt!$E$22,IF($C847=12,(Datenblatt!$B$23*Übersicht!G847^3)+(Datenblatt!$C$23*Übersicht!G847^2)+(Datenblatt!$D$23*Übersicht!G847)+Datenblatt!$E$23,IF($C847=11,(Datenblatt!$B$24*Übersicht!G847^3)+(Datenblatt!$C$24*Übersicht!G847^2)+(Datenblatt!$D$24*Übersicht!G847)+Datenblatt!$E$24,0))))))))))))))))))</f>
        <v>0</v>
      </c>
      <c r="M847">
        <f>IF(AND(H847="",C847=11),Datenblatt!$I$26,IF(AND(H847="",C847=12),Datenblatt!$I$26,IF(AND(H847="",C847=16),Datenblatt!$I$27,IF(AND(H847="",C847=15),Datenblatt!$I$26,IF(AND(H847="",C847=14),Datenblatt!$I$26,IF(AND(H847="",C847=13),Datenblatt!$I$26,IF(AND($C847=13,H847&gt;Datenblatt!$X$3),0,IF(AND($C847=14,H847&gt;Datenblatt!$X$4),0,IF(AND($C847=15,H847&gt;Datenblatt!$X$5),0,IF(AND($C847=16,H847&gt;Datenblatt!$X$6),0,IF(AND($C847=12,H847&gt;Datenblatt!$X$7),0,IF(AND($C847=11,H847&gt;Datenblatt!$X$8),0,IF(AND($C847=13,H847&lt;Datenblatt!$W$3),100,IF(AND($C847=14,H847&lt;Datenblatt!$W$4),100,IF(AND($C847=15,H847&lt;Datenblatt!$W$5),100,IF(AND($C847=16,H847&lt;Datenblatt!$W$6),100,IF(AND($C847=12,H847&lt;Datenblatt!$W$7),100,IF(AND($C847=11,H847&lt;Datenblatt!$W$8),100,IF($C847=13,(Datenblatt!$B$27*Übersicht!H847^3)+(Datenblatt!$C$27*Übersicht!H847^2)+(Datenblatt!$D$27*Übersicht!H847)+Datenblatt!$E$27,IF($C847=14,(Datenblatt!$B$28*Übersicht!H847^3)+(Datenblatt!$C$28*Übersicht!H847^2)+(Datenblatt!$D$28*Übersicht!H847)+Datenblatt!$E$28,IF($C847=15,(Datenblatt!$B$29*Übersicht!H847^3)+(Datenblatt!$C$29*Übersicht!H847^2)+(Datenblatt!$D$29*Übersicht!H847)+Datenblatt!$E$29,IF($C847=16,(Datenblatt!$B$30*Übersicht!H847^3)+(Datenblatt!$C$30*Übersicht!H847^2)+(Datenblatt!$D$30*Übersicht!H847)+Datenblatt!$E$30,IF($C847=12,(Datenblatt!$B$31*Übersicht!H847^3)+(Datenblatt!$C$31*Übersicht!H847^2)+(Datenblatt!$D$31*Übersicht!H847)+Datenblatt!$E$31,IF($C847=11,(Datenblatt!$B$32*Übersicht!H847^3)+(Datenblatt!$C$32*Übersicht!H847^2)+(Datenblatt!$D$32*Übersicht!H847)+Datenblatt!$E$32,0))))))))))))))))))))))))</f>
        <v>0</v>
      </c>
      <c r="N847">
        <f>IF(AND(H847="",C847=11),Datenblatt!$I$29,IF(AND(H847="",C847=12),Datenblatt!$I$29,IF(AND(H847="",C847=16),Datenblatt!$I$29,IF(AND(H847="",C847=15),Datenblatt!$I$29,IF(AND(H847="",C847=14),Datenblatt!$I$29,IF(AND(H847="",C847=13),Datenblatt!$I$29,IF(AND($C847=13,H847&gt;Datenblatt!$X$3),0,IF(AND($C847=14,H847&gt;Datenblatt!$X$4),0,IF(AND($C847=15,H847&gt;Datenblatt!$X$5),0,IF(AND($C847=16,H847&gt;Datenblatt!$X$6),0,IF(AND($C847=12,H847&gt;Datenblatt!$X$7),0,IF(AND($C847=11,H847&gt;Datenblatt!$X$8),0,IF(AND($C847=13,H847&lt;Datenblatt!$W$3),100,IF(AND($C847=14,H847&lt;Datenblatt!$W$4),100,IF(AND($C847=15,H847&lt;Datenblatt!$W$5),100,IF(AND($C847=16,H847&lt;Datenblatt!$W$6),100,IF(AND($C847=12,H847&lt;Datenblatt!$W$7),100,IF(AND($C847=11,H847&lt;Datenblatt!$W$8),100,IF($C847=13,(Datenblatt!$B$27*Übersicht!H847^3)+(Datenblatt!$C$27*Übersicht!H847^2)+(Datenblatt!$D$27*Übersicht!H847)+Datenblatt!$E$27,IF($C847=14,(Datenblatt!$B$28*Übersicht!H847^3)+(Datenblatt!$C$28*Übersicht!H847^2)+(Datenblatt!$D$28*Übersicht!H847)+Datenblatt!$E$28,IF($C847=15,(Datenblatt!$B$29*Übersicht!H847^3)+(Datenblatt!$C$29*Übersicht!H847^2)+(Datenblatt!$D$29*Übersicht!H847)+Datenblatt!$E$29,IF($C847=16,(Datenblatt!$B$30*Übersicht!H847^3)+(Datenblatt!$C$30*Übersicht!H847^2)+(Datenblatt!$D$30*Übersicht!H847)+Datenblatt!$E$30,IF($C847=12,(Datenblatt!$B$31*Übersicht!H847^3)+(Datenblatt!$C$31*Übersicht!H847^2)+(Datenblatt!$D$31*Übersicht!H847)+Datenblatt!$E$31,IF($C847=11,(Datenblatt!$B$32*Übersicht!H847^3)+(Datenblatt!$C$32*Übersicht!H847^2)+(Datenblatt!$D$32*Übersicht!H847)+Datenblatt!$E$32,0))))))))))))))))))))))))</f>
        <v>0</v>
      </c>
      <c r="O847" s="2" t="e">
        <f t="shared" si="52"/>
        <v>#DIV/0!</v>
      </c>
      <c r="P847" s="2" t="e">
        <f t="shared" si="53"/>
        <v>#DIV/0!</v>
      </c>
      <c r="R847" s="2"/>
      <c r="S847" s="2">
        <f>Datenblatt!$I$10</f>
        <v>62.816491055091916</v>
      </c>
      <c r="T847" s="2">
        <f>Datenblatt!$I$18</f>
        <v>62.379148900450787</v>
      </c>
      <c r="U847" s="2">
        <f>Datenblatt!$I$26</f>
        <v>55.885385458572635</v>
      </c>
      <c r="V847" s="2">
        <f>Datenblatt!$I$34</f>
        <v>60.727085155488531</v>
      </c>
      <c r="W847" s="7" t="e">
        <f t="shared" si="54"/>
        <v>#DIV/0!</v>
      </c>
      <c r="Y847" s="2">
        <f>Datenblatt!$I$5</f>
        <v>73.48733784597421</v>
      </c>
      <c r="Z847">
        <f>Datenblatt!$I$13</f>
        <v>79.926562848016317</v>
      </c>
      <c r="AA847">
        <f>Datenblatt!$I$21</f>
        <v>79.953620531215734</v>
      </c>
      <c r="AB847">
        <f>Datenblatt!$I$29</f>
        <v>70.851454876954847</v>
      </c>
      <c r="AC847">
        <f>Datenblatt!$I$37</f>
        <v>75.813025407742586</v>
      </c>
      <c r="AD847" s="7" t="e">
        <f t="shared" si="55"/>
        <v>#DIV/0!</v>
      </c>
    </row>
    <row r="848" spans="10:30" ht="19" x14ac:dyDescent="0.25">
      <c r="J848" s="3" t="e">
        <f>IF(AND($C848=13,Datenblatt!M848&lt;Datenblatt!$R$3),0,IF(AND($C848=14,Datenblatt!M848&lt;Datenblatt!$R$4),0,IF(AND($C848=15,Datenblatt!M848&lt;Datenblatt!$R$5),0,IF(AND($C848=16,Datenblatt!M848&lt;Datenblatt!$R$6),0,IF(AND($C848=12,Datenblatt!M848&lt;Datenblatt!$R$7),0,IF(AND($C848=11,Datenblatt!M848&lt;Datenblatt!$R$8),0,IF(AND($C848=13,Datenblatt!M848&gt;Datenblatt!$Q$3),100,IF(AND($C848=14,Datenblatt!M848&gt;Datenblatt!$Q$4),100,IF(AND($C848=15,Datenblatt!M848&gt;Datenblatt!$Q$5),100,IF(AND($C848=16,Datenblatt!M848&gt;Datenblatt!$Q$6),100,IF(AND($C848=12,Datenblatt!M848&gt;Datenblatt!$Q$7),100,IF(AND($C848=11,Datenblatt!M848&gt;Datenblatt!$Q$8),100,IF(Übersicht!$C848=13,Datenblatt!$B$3*Datenblatt!M848^3+Datenblatt!$C$3*Datenblatt!M848^2+Datenblatt!$D$3*Datenblatt!M848+Datenblatt!$E$3,IF(Übersicht!$C848=14,Datenblatt!$B$4*Datenblatt!M848^3+Datenblatt!$C$4*Datenblatt!M848^2+Datenblatt!$D$4*Datenblatt!M848+Datenblatt!$E$4,IF(Übersicht!$C848=15,Datenblatt!$B$5*Datenblatt!M848^3+Datenblatt!$C$5*Datenblatt!M848^2+Datenblatt!$D$5*Datenblatt!M848+Datenblatt!$E$5,IF(Übersicht!$C848=16,Datenblatt!$B$6*Datenblatt!M848^3+Datenblatt!$C$6*Datenblatt!M848^2+Datenblatt!$D$6*Datenblatt!M848+Datenblatt!$E$6,IF(Übersicht!$C848=12,Datenblatt!$B$7*Datenblatt!M848^3+Datenblatt!$C$7*Datenblatt!M848^2+Datenblatt!$D$7*Datenblatt!M848+Datenblatt!$E$7,IF(Übersicht!$C848=11,Datenblatt!$B$8*Datenblatt!M848^3+Datenblatt!$C$8*Datenblatt!M848^2+Datenblatt!$D$8*Datenblatt!M848+Datenblatt!$E$8,0))))))))))))))))))</f>
        <v>#DIV/0!</v>
      </c>
      <c r="K848" t="e">
        <f>IF(AND(Übersicht!$C848=13,Datenblatt!N848&lt;Datenblatt!$T$3),0,IF(AND(Übersicht!$C848=14,Datenblatt!N848&lt;Datenblatt!$T$4),0,IF(AND(Übersicht!$C848=15,Datenblatt!N848&lt;Datenblatt!$T$5),0,IF(AND(Übersicht!$C848=16,Datenblatt!N848&lt;Datenblatt!$T$6),0,IF(AND(Übersicht!$C848=12,Datenblatt!N848&lt;Datenblatt!$T$7),0,IF(AND(Übersicht!$C848=11,Datenblatt!N848&lt;Datenblatt!$T$8),0,IF(AND($C848=13,Datenblatt!N848&gt;Datenblatt!$S$3),100,IF(AND($C848=14,Datenblatt!N848&gt;Datenblatt!$S$4),100,IF(AND($C848=15,Datenblatt!N848&gt;Datenblatt!$S$5),100,IF(AND($C848=16,Datenblatt!N848&gt;Datenblatt!$S$6),100,IF(AND($C848=12,Datenblatt!N848&gt;Datenblatt!$S$7),100,IF(AND($C848=11,Datenblatt!N848&gt;Datenblatt!$S$8),100,IF(Übersicht!$C848=13,Datenblatt!$B$11*Datenblatt!N848^3+Datenblatt!$C$11*Datenblatt!N848^2+Datenblatt!$D$11*Datenblatt!N848+Datenblatt!$E$11,IF(Übersicht!$C848=14,Datenblatt!$B$12*Datenblatt!N848^3+Datenblatt!$C$12*Datenblatt!N848^2+Datenblatt!$D$12*Datenblatt!N848+Datenblatt!$E$12,IF(Übersicht!$C848=15,Datenblatt!$B$13*Datenblatt!N848^3+Datenblatt!$C$13*Datenblatt!N848^2+Datenblatt!$D$13*Datenblatt!N848+Datenblatt!$E$13,IF(Übersicht!$C848=16,Datenblatt!$B$14*Datenblatt!N848^3+Datenblatt!$C$14*Datenblatt!N848^2+Datenblatt!$D$14*Datenblatt!N848+Datenblatt!$E$14,IF(Übersicht!$C848=12,Datenblatt!$B$15*Datenblatt!N848^3+Datenblatt!$C$15*Datenblatt!N848^2+Datenblatt!$D$15*Datenblatt!N848+Datenblatt!$E$15,IF(Übersicht!$C848=11,Datenblatt!$B$16*Datenblatt!N848^3+Datenblatt!$C$16*Datenblatt!N848^2+Datenblatt!$D$16*Datenblatt!N848+Datenblatt!$E$16,0))))))))))))))))))</f>
        <v>#DIV/0!</v>
      </c>
      <c r="L848">
        <f>IF(AND($C848=13,G848&lt;Datenblatt!$V$3),0,IF(AND($C848=14,G848&lt;Datenblatt!$V$4),0,IF(AND($C848=15,G848&lt;Datenblatt!$V$5),0,IF(AND($C848=16,G848&lt;Datenblatt!$V$6),0,IF(AND($C848=12,G848&lt;Datenblatt!$V$7),0,IF(AND($C848=11,G848&lt;Datenblatt!$V$8),0,IF(AND($C848=13,G848&gt;Datenblatt!$U$3),100,IF(AND($C848=14,G848&gt;Datenblatt!$U$4),100,IF(AND($C848=15,G848&gt;Datenblatt!$U$5),100,IF(AND($C848=16,G848&gt;Datenblatt!$U$6),100,IF(AND($C848=12,G848&gt;Datenblatt!$U$7),100,IF(AND($C848=11,G848&gt;Datenblatt!$U$8),100,IF($C848=13,(Datenblatt!$B$19*Übersicht!G848^3)+(Datenblatt!$C$19*Übersicht!G848^2)+(Datenblatt!$D$19*Übersicht!G848)+Datenblatt!$E$19,IF($C848=14,(Datenblatt!$B$20*Übersicht!G848^3)+(Datenblatt!$C$20*Übersicht!G848^2)+(Datenblatt!$D$20*Übersicht!G848)+Datenblatt!$E$20,IF($C848=15,(Datenblatt!$B$21*Übersicht!G848^3)+(Datenblatt!$C$21*Übersicht!G848^2)+(Datenblatt!$D$21*Übersicht!G848)+Datenblatt!$E$21,IF($C848=16,(Datenblatt!$B$22*Übersicht!G848^3)+(Datenblatt!$C$22*Übersicht!G848^2)+(Datenblatt!$D$22*Übersicht!G848)+Datenblatt!$E$22,IF($C848=12,(Datenblatt!$B$23*Übersicht!G848^3)+(Datenblatt!$C$23*Übersicht!G848^2)+(Datenblatt!$D$23*Übersicht!G848)+Datenblatt!$E$23,IF($C848=11,(Datenblatt!$B$24*Übersicht!G848^3)+(Datenblatt!$C$24*Übersicht!G848^2)+(Datenblatt!$D$24*Übersicht!G848)+Datenblatt!$E$24,0))))))))))))))))))</f>
        <v>0</v>
      </c>
      <c r="M848">
        <f>IF(AND(H848="",C848=11),Datenblatt!$I$26,IF(AND(H848="",C848=12),Datenblatt!$I$26,IF(AND(H848="",C848=16),Datenblatt!$I$27,IF(AND(H848="",C848=15),Datenblatt!$I$26,IF(AND(H848="",C848=14),Datenblatt!$I$26,IF(AND(H848="",C848=13),Datenblatt!$I$26,IF(AND($C848=13,H848&gt;Datenblatt!$X$3),0,IF(AND($C848=14,H848&gt;Datenblatt!$X$4),0,IF(AND($C848=15,H848&gt;Datenblatt!$X$5),0,IF(AND($C848=16,H848&gt;Datenblatt!$X$6),0,IF(AND($C848=12,H848&gt;Datenblatt!$X$7),0,IF(AND($C848=11,H848&gt;Datenblatt!$X$8),0,IF(AND($C848=13,H848&lt;Datenblatt!$W$3),100,IF(AND($C848=14,H848&lt;Datenblatt!$W$4),100,IF(AND($C848=15,H848&lt;Datenblatt!$W$5),100,IF(AND($C848=16,H848&lt;Datenblatt!$W$6),100,IF(AND($C848=12,H848&lt;Datenblatt!$W$7),100,IF(AND($C848=11,H848&lt;Datenblatt!$W$8),100,IF($C848=13,(Datenblatt!$B$27*Übersicht!H848^3)+(Datenblatt!$C$27*Übersicht!H848^2)+(Datenblatt!$D$27*Übersicht!H848)+Datenblatt!$E$27,IF($C848=14,(Datenblatt!$B$28*Übersicht!H848^3)+(Datenblatt!$C$28*Übersicht!H848^2)+(Datenblatt!$D$28*Übersicht!H848)+Datenblatt!$E$28,IF($C848=15,(Datenblatt!$B$29*Übersicht!H848^3)+(Datenblatt!$C$29*Übersicht!H848^2)+(Datenblatt!$D$29*Übersicht!H848)+Datenblatt!$E$29,IF($C848=16,(Datenblatt!$B$30*Übersicht!H848^3)+(Datenblatt!$C$30*Übersicht!H848^2)+(Datenblatt!$D$30*Übersicht!H848)+Datenblatt!$E$30,IF($C848=12,(Datenblatt!$B$31*Übersicht!H848^3)+(Datenblatt!$C$31*Übersicht!H848^2)+(Datenblatt!$D$31*Übersicht!H848)+Datenblatt!$E$31,IF($C848=11,(Datenblatt!$B$32*Übersicht!H848^3)+(Datenblatt!$C$32*Übersicht!H848^2)+(Datenblatt!$D$32*Übersicht!H848)+Datenblatt!$E$32,0))))))))))))))))))))))))</f>
        <v>0</v>
      </c>
      <c r="N848">
        <f>IF(AND(H848="",C848=11),Datenblatt!$I$29,IF(AND(H848="",C848=12),Datenblatt!$I$29,IF(AND(H848="",C848=16),Datenblatt!$I$29,IF(AND(H848="",C848=15),Datenblatt!$I$29,IF(AND(H848="",C848=14),Datenblatt!$I$29,IF(AND(H848="",C848=13),Datenblatt!$I$29,IF(AND($C848=13,H848&gt;Datenblatt!$X$3),0,IF(AND($C848=14,H848&gt;Datenblatt!$X$4),0,IF(AND($C848=15,H848&gt;Datenblatt!$X$5),0,IF(AND($C848=16,H848&gt;Datenblatt!$X$6),0,IF(AND($C848=12,H848&gt;Datenblatt!$X$7),0,IF(AND($C848=11,H848&gt;Datenblatt!$X$8),0,IF(AND($C848=13,H848&lt;Datenblatt!$W$3),100,IF(AND($C848=14,H848&lt;Datenblatt!$W$4),100,IF(AND($C848=15,H848&lt;Datenblatt!$W$5),100,IF(AND($C848=16,H848&lt;Datenblatt!$W$6),100,IF(AND($C848=12,H848&lt;Datenblatt!$W$7),100,IF(AND($C848=11,H848&lt;Datenblatt!$W$8),100,IF($C848=13,(Datenblatt!$B$27*Übersicht!H848^3)+(Datenblatt!$C$27*Übersicht!H848^2)+(Datenblatt!$D$27*Übersicht!H848)+Datenblatt!$E$27,IF($C848=14,(Datenblatt!$B$28*Übersicht!H848^3)+(Datenblatt!$C$28*Übersicht!H848^2)+(Datenblatt!$D$28*Übersicht!H848)+Datenblatt!$E$28,IF($C848=15,(Datenblatt!$B$29*Übersicht!H848^3)+(Datenblatt!$C$29*Übersicht!H848^2)+(Datenblatt!$D$29*Übersicht!H848)+Datenblatt!$E$29,IF($C848=16,(Datenblatt!$B$30*Übersicht!H848^3)+(Datenblatt!$C$30*Übersicht!H848^2)+(Datenblatt!$D$30*Übersicht!H848)+Datenblatt!$E$30,IF($C848=12,(Datenblatt!$B$31*Übersicht!H848^3)+(Datenblatt!$C$31*Übersicht!H848^2)+(Datenblatt!$D$31*Übersicht!H848)+Datenblatt!$E$31,IF($C848=11,(Datenblatt!$B$32*Übersicht!H848^3)+(Datenblatt!$C$32*Übersicht!H848^2)+(Datenblatt!$D$32*Übersicht!H848)+Datenblatt!$E$32,0))))))))))))))))))))))))</f>
        <v>0</v>
      </c>
      <c r="O848" s="2" t="e">
        <f t="shared" si="52"/>
        <v>#DIV/0!</v>
      </c>
      <c r="P848" s="2" t="e">
        <f t="shared" si="53"/>
        <v>#DIV/0!</v>
      </c>
      <c r="R848" s="2"/>
      <c r="S848" s="2">
        <f>Datenblatt!$I$10</f>
        <v>62.816491055091916</v>
      </c>
      <c r="T848" s="2">
        <f>Datenblatt!$I$18</f>
        <v>62.379148900450787</v>
      </c>
      <c r="U848" s="2">
        <f>Datenblatt!$I$26</f>
        <v>55.885385458572635</v>
      </c>
      <c r="V848" s="2">
        <f>Datenblatt!$I$34</f>
        <v>60.727085155488531</v>
      </c>
      <c r="W848" s="7" t="e">
        <f t="shared" si="54"/>
        <v>#DIV/0!</v>
      </c>
      <c r="Y848" s="2">
        <f>Datenblatt!$I$5</f>
        <v>73.48733784597421</v>
      </c>
      <c r="Z848">
        <f>Datenblatt!$I$13</f>
        <v>79.926562848016317</v>
      </c>
      <c r="AA848">
        <f>Datenblatt!$I$21</f>
        <v>79.953620531215734</v>
      </c>
      <c r="AB848">
        <f>Datenblatt!$I$29</f>
        <v>70.851454876954847</v>
      </c>
      <c r="AC848">
        <f>Datenblatt!$I$37</f>
        <v>75.813025407742586</v>
      </c>
      <c r="AD848" s="7" t="e">
        <f t="shared" si="55"/>
        <v>#DIV/0!</v>
      </c>
    </row>
    <row r="849" spans="10:30" ht="19" x14ac:dyDescent="0.25">
      <c r="J849" s="3" t="e">
        <f>IF(AND($C849=13,Datenblatt!M849&lt;Datenblatt!$R$3),0,IF(AND($C849=14,Datenblatt!M849&lt;Datenblatt!$R$4),0,IF(AND($C849=15,Datenblatt!M849&lt;Datenblatt!$R$5),0,IF(AND($C849=16,Datenblatt!M849&lt;Datenblatt!$R$6),0,IF(AND($C849=12,Datenblatt!M849&lt;Datenblatt!$R$7),0,IF(AND($C849=11,Datenblatt!M849&lt;Datenblatt!$R$8),0,IF(AND($C849=13,Datenblatt!M849&gt;Datenblatt!$Q$3),100,IF(AND($C849=14,Datenblatt!M849&gt;Datenblatt!$Q$4),100,IF(AND($C849=15,Datenblatt!M849&gt;Datenblatt!$Q$5),100,IF(AND($C849=16,Datenblatt!M849&gt;Datenblatt!$Q$6),100,IF(AND($C849=12,Datenblatt!M849&gt;Datenblatt!$Q$7),100,IF(AND($C849=11,Datenblatt!M849&gt;Datenblatt!$Q$8),100,IF(Übersicht!$C849=13,Datenblatt!$B$3*Datenblatt!M849^3+Datenblatt!$C$3*Datenblatt!M849^2+Datenblatt!$D$3*Datenblatt!M849+Datenblatt!$E$3,IF(Übersicht!$C849=14,Datenblatt!$B$4*Datenblatt!M849^3+Datenblatt!$C$4*Datenblatt!M849^2+Datenblatt!$D$4*Datenblatt!M849+Datenblatt!$E$4,IF(Übersicht!$C849=15,Datenblatt!$B$5*Datenblatt!M849^3+Datenblatt!$C$5*Datenblatt!M849^2+Datenblatt!$D$5*Datenblatt!M849+Datenblatt!$E$5,IF(Übersicht!$C849=16,Datenblatt!$B$6*Datenblatt!M849^3+Datenblatt!$C$6*Datenblatt!M849^2+Datenblatt!$D$6*Datenblatt!M849+Datenblatt!$E$6,IF(Übersicht!$C849=12,Datenblatt!$B$7*Datenblatt!M849^3+Datenblatt!$C$7*Datenblatt!M849^2+Datenblatt!$D$7*Datenblatt!M849+Datenblatt!$E$7,IF(Übersicht!$C849=11,Datenblatt!$B$8*Datenblatt!M849^3+Datenblatt!$C$8*Datenblatt!M849^2+Datenblatt!$D$8*Datenblatt!M849+Datenblatt!$E$8,0))))))))))))))))))</f>
        <v>#DIV/0!</v>
      </c>
      <c r="K849" t="e">
        <f>IF(AND(Übersicht!$C849=13,Datenblatt!N849&lt;Datenblatt!$T$3),0,IF(AND(Übersicht!$C849=14,Datenblatt!N849&lt;Datenblatt!$T$4),0,IF(AND(Übersicht!$C849=15,Datenblatt!N849&lt;Datenblatt!$T$5),0,IF(AND(Übersicht!$C849=16,Datenblatt!N849&lt;Datenblatt!$T$6),0,IF(AND(Übersicht!$C849=12,Datenblatt!N849&lt;Datenblatt!$T$7),0,IF(AND(Übersicht!$C849=11,Datenblatt!N849&lt;Datenblatt!$T$8),0,IF(AND($C849=13,Datenblatt!N849&gt;Datenblatt!$S$3),100,IF(AND($C849=14,Datenblatt!N849&gt;Datenblatt!$S$4),100,IF(AND($C849=15,Datenblatt!N849&gt;Datenblatt!$S$5),100,IF(AND($C849=16,Datenblatt!N849&gt;Datenblatt!$S$6),100,IF(AND($C849=12,Datenblatt!N849&gt;Datenblatt!$S$7),100,IF(AND($C849=11,Datenblatt!N849&gt;Datenblatt!$S$8),100,IF(Übersicht!$C849=13,Datenblatt!$B$11*Datenblatt!N849^3+Datenblatt!$C$11*Datenblatt!N849^2+Datenblatt!$D$11*Datenblatt!N849+Datenblatt!$E$11,IF(Übersicht!$C849=14,Datenblatt!$B$12*Datenblatt!N849^3+Datenblatt!$C$12*Datenblatt!N849^2+Datenblatt!$D$12*Datenblatt!N849+Datenblatt!$E$12,IF(Übersicht!$C849=15,Datenblatt!$B$13*Datenblatt!N849^3+Datenblatt!$C$13*Datenblatt!N849^2+Datenblatt!$D$13*Datenblatt!N849+Datenblatt!$E$13,IF(Übersicht!$C849=16,Datenblatt!$B$14*Datenblatt!N849^3+Datenblatt!$C$14*Datenblatt!N849^2+Datenblatt!$D$14*Datenblatt!N849+Datenblatt!$E$14,IF(Übersicht!$C849=12,Datenblatt!$B$15*Datenblatt!N849^3+Datenblatt!$C$15*Datenblatt!N849^2+Datenblatt!$D$15*Datenblatt!N849+Datenblatt!$E$15,IF(Übersicht!$C849=11,Datenblatt!$B$16*Datenblatt!N849^3+Datenblatt!$C$16*Datenblatt!N849^2+Datenblatt!$D$16*Datenblatt!N849+Datenblatt!$E$16,0))))))))))))))))))</f>
        <v>#DIV/0!</v>
      </c>
      <c r="L849">
        <f>IF(AND($C849=13,G849&lt;Datenblatt!$V$3),0,IF(AND($C849=14,G849&lt;Datenblatt!$V$4),0,IF(AND($C849=15,G849&lt;Datenblatt!$V$5),0,IF(AND($C849=16,G849&lt;Datenblatt!$V$6),0,IF(AND($C849=12,G849&lt;Datenblatt!$V$7),0,IF(AND($C849=11,G849&lt;Datenblatt!$V$8),0,IF(AND($C849=13,G849&gt;Datenblatt!$U$3),100,IF(AND($C849=14,G849&gt;Datenblatt!$U$4),100,IF(AND($C849=15,G849&gt;Datenblatt!$U$5),100,IF(AND($C849=16,G849&gt;Datenblatt!$U$6),100,IF(AND($C849=12,G849&gt;Datenblatt!$U$7),100,IF(AND($C849=11,G849&gt;Datenblatt!$U$8),100,IF($C849=13,(Datenblatt!$B$19*Übersicht!G849^3)+(Datenblatt!$C$19*Übersicht!G849^2)+(Datenblatt!$D$19*Übersicht!G849)+Datenblatt!$E$19,IF($C849=14,(Datenblatt!$B$20*Übersicht!G849^3)+(Datenblatt!$C$20*Übersicht!G849^2)+(Datenblatt!$D$20*Übersicht!G849)+Datenblatt!$E$20,IF($C849=15,(Datenblatt!$B$21*Übersicht!G849^3)+(Datenblatt!$C$21*Übersicht!G849^2)+(Datenblatt!$D$21*Übersicht!G849)+Datenblatt!$E$21,IF($C849=16,(Datenblatt!$B$22*Übersicht!G849^3)+(Datenblatt!$C$22*Übersicht!G849^2)+(Datenblatt!$D$22*Übersicht!G849)+Datenblatt!$E$22,IF($C849=12,(Datenblatt!$B$23*Übersicht!G849^3)+(Datenblatt!$C$23*Übersicht!G849^2)+(Datenblatt!$D$23*Übersicht!G849)+Datenblatt!$E$23,IF($C849=11,(Datenblatt!$B$24*Übersicht!G849^3)+(Datenblatt!$C$24*Übersicht!G849^2)+(Datenblatt!$D$24*Übersicht!G849)+Datenblatt!$E$24,0))))))))))))))))))</f>
        <v>0</v>
      </c>
      <c r="M849">
        <f>IF(AND(H849="",C849=11),Datenblatt!$I$26,IF(AND(H849="",C849=12),Datenblatt!$I$26,IF(AND(H849="",C849=16),Datenblatt!$I$27,IF(AND(H849="",C849=15),Datenblatt!$I$26,IF(AND(H849="",C849=14),Datenblatt!$I$26,IF(AND(H849="",C849=13),Datenblatt!$I$26,IF(AND($C849=13,H849&gt;Datenblatt!$X$3),0,IF(AND($C849=14,H849&gt;Datenblatt!$X$4),0,IF(AND($C849=15,H849&gt;Datenblatt!$X$5),0,IF(AND($C849=16,H849&gt;Datenblatt!$X$6),0,IF(AND($C849=12,H849&gt;Datenblatt!$X$7),0,IF(AND($C849=11,H849&gt;Datenblatt!$X$8),0,IF(AND($C849=13,H849&lt;Datenblatt!$W$3),100,IF(AND($C849=14,H849&lt;Datenblatt!$W$4),100,IF(AND($C849=15,H849&lt;Datenblatt!$W$5),100,IF(AND($C849=16,H849&lt;Datenblatt!$W$6),100,IF(AND($C849=12,H849&lt;Datenblatt!$W$7),100,IF(AND($C849=11,H849&lt;Datenblatt!$W$8),100,IF($C849=13,(Datenblatt!$B$27*Übersicht!H849^3)+(Datenblatt!$C$27*Übersicht!H849^2)+(Datenblatt!$D$27*Übersicht!H849)+Datenblatt!$E$27,IF($C849=14,(Datenblatt!$B$28*Übersicht!H849^3)+(Datenblatt!$C$28*Übersicht!H849^2)+(Datenblatt!$D$28*Übersicht!H849)+Datenblatt!$E$28,IF($C849=15,(Datenblatt!$B$29*Übersicht!H849^3)+(Datenblatt!$C$29*Übersicht!H849^2)+(Datenblatt!$D$29*Übersicht!H849)+Datenblatt!$E$29,IF($C849=16,(Datenblatt!$B$30*Übersicht!H849^3)+(Datenblatt!$C$30*Übersicht!H849^2)+(Datenblatt!$D$30*Übersicht!H849)+Datenblatt!$E$30,IF($C849=12,(Datenblatt!$B$31*Übersicht!H849^3)+(Datenblatt!$C$31*Übersicht!H849^2)+(Datenblatt!$D$31*Übersicht!H849)+Datenblatt!$E$31,IF($C849=11,(Datenblatt!$B$32*Übersicht!H849^3)+(Datenblatt!$C$32*Übersicht!H849^2)+(Datenblatt!$D$32*Übersicht!H849)+Datenblatt!$E$32,0))))))))))))))))))))))))</f>
        <v>0</v>
      </c>
      <c r="N849">
        <f>IF(AND(H849="",C849=11),Datenblatt!$I$29,IF(AND(H849="",C849=12),Datenblatt!$I$29,IF(AND(H849="",C849=16),Datenblatt!$I$29,IF(AND(H849="",C849=15),Datenblatt!$I$29,IF(AND(H849="",C849=14),Datenblatt!$I$29,IF(AND(H849="",C849=13),Datenblatt!$I$29,IF(AND($C849=13,H849&gt;Datenblatt!$X$3),0,IF(AND($C849=14,H849&gt;Datenblatt!$X$4),0,IF(AND($C849=15,H849&gt;Datenblatt!$X$5),0,IF(AND($C849=16,H849&gt;Datenblatt!$X$6),0,IF(AND($C849=12,H849&gt;Datenblatt!$X$7),0,IF(AND($C849=11,H849&gt;Datenblatt!$X$8),0,IF(AND($C849=13,H849&lt;Datenblatt!$W$3),100,IF(AND($C849=14,H849&lt;Datenblatt!$W$4),100,IF(AND($C849=15,H849&lt;Datenblatt!$W$5),100,IF(AND($C849=16,H849&lt;Datenblatt!$W$6),100,IF(AND($C849=12,H849&lt;Datenblatt!$W$7),100,IF(AND($C849=11,H849&lt;Datenblatt!$W$8),100,IF($C849=13,(Datenblatt!$B$27*Übersicht!H849^3)+(Datenblatt!$C$27*Übersicht!H849^2)+(Datenblatt!$D$27*Übersicht!H849)+Datenblatt!$E$27,IF($C849=14,(Datenblatt!$B$28*Übersicht!H849^3)+(Datenblatt!$C$28*Übersicht!H849^2)+(Datenblatt!$D$28*Übersicht!H849)+Datenblatt!$E$28,IF($C849=15,(Datenblatt!$B$29*Übersicht!H849^3)+(Datenblatt!$C$29*Übersicht!H849^2)+(Datenblatt!$D$29*Übersicht!H849)+Datenblatt!$E$29,IF($C849=16,(Datenblatt!$B$30*Übersicht!H849^3)+(Datenblatt!$C$30*Übersicht!H849^2)+(Datenblatt!$D$30*Übersicht!H849)+Datenblatt!$E$30,IF($C849=12,(Datenblatt!$B$31*Übersicht!H849^3)+(Datenblatt!$C$31*Übersicht!H849^2)+(Datenblatt!$D$31*Übersicht!H849)+Datenblatt!$E$31,IF($C849=11,(Datenblatt!$B$32*Übersicht!H849^3)+(Datenblatt!$C$32*Übersicht!H849^2)+(Datenblatt!$D$32*Übersicht!H849)+Datenblatt!$E$32,0))))))))))))))))))))))))</f>
        <v>0</v>
      </c>
      <c r="O849" s="2" t="e">
        <f t="shared" si="52"/>
        <v>#DIV/0!</v>
      </c>
      <c r="P849" s="2" t="e">
        <f t="shared" si="53"/>
        <v>#DIV/0!</v>
      </c>
      <c r="R849" s="2"/>
      <c r="S849" s="2">
        <f>Datenblatt!$I$10</f>
        <v>62.816491055091916</v>
      </c>
      <c r="T849" s="2">
        <f>Datenblatt!$I$18</f>
        <v>62.379148900450787</v>
      </c>
      <c r="U849" s="2">
        <f>Datenblatt!$I$26</f>
        <v>55.885385458572635</v>
      </c>
      <c r="V849" s="2">
        <f>Datenblatt!$I$34</f>
        <v>60.727085155488531</v>
      </c>
      <c r="W849" s="7" t="e">
        <f t="shared" si="54"/>
        <v>#DIV/0!</v>
      </c>
      <c r="Y849" s="2">
        <f>Datenblatt!$I$5</f>
        <v>73.48733784597421</v>
      </c>
      <c r="Z849">
        <f>Datenblatt!$I$13</f>
        <v>79.926562848016317</v>
      </c>
      <c r="AA849">
        <f>Datenblatt!$I$21</f>
        <v>79.953620531215734</v>
      </c>
      <c r="AB849">
        <f>Datenblatt!$I$29</f>
        <v>70.851454876954847</v>
      </c>
      <c r="AC849">
        <f>Datenblatt!$I$37</f>
        <v>75.813025407742586</v>
      </c>
      <c r="AD849" s="7" t="e">
        <f t="shared" si="55"/>
        <v>#DIV/0!</v>
      </c>
    </row>
    <row r="850" spans="10:30" ht="19" x14ac:dyDescent="0.25">
      <c r="J850" s="3" t="e">
        <f>IF(AND($C850=13,Datenblatt!M850&lt;Datenblatt!$R$3),0,IF(AND($C850=14,Datenblatt!M850&lt;Datenblatt!$R$4),0,IF(AND($C850=15,Datenblatt!M850&lt;Datenblatt!$R$5),0,IF(AND($C850=16,Datenblatt!M850&lt;Datenblatt!$R$6),0,IF(AND($C850=12,Datenblatt!M850&lt;Datenblatt!$R$7),0,IF(AND($C850=11,Datenblatt!M850&lt;Datenblatt!$R$8),0,IF(AND($C850=13,Datenblatt!M850&gt;Datenblatt!$Q$3),100,IF(AND($C850=14,Datenblatt!M850&gt;Datenblatt!$Q$4),100,IF(AND($C850=15,Datenblatt!M850&gt;Datenblatt!$Q$5),100,IF(AND($C850=16,Datenblatt!M850&gt;Datenblatt!$Q$6),100,IF(AND($C850=12,Datenblatt!M850&gt;Datenblatt!$Q$7),100,IF(AND($C850=11,Datenblatt!M850&gt;Datenblatt!$Q$8),100,IF(Übersicht!$C850=13,Datenblatt!$B$3*Datenblatt!M850^3+Datenblatt!$C$3*Datenblatt!M850^2+Datenblatt!$D$3*Datenblatt!M850+Datenblatt!$E$3,IF(Übersicht!$C850=14,Datenblatt!$B$4*Datenblatt!M850^3+Datenblatt!$C$4*Datenblatt!M850^2+Datenblatt!$D$4*Datenblatt!M850+Datenblatt!$E$4,IF(Übersicht!$C850=15,Datenblatt!$B$5*Datenblatt!M850^3+Datenblatt!$C$5*Datenblatt!M850^2+Datenblatt!$D$5*Datenblatt!M850+Datenblatt!$E$5,IF(Übersicht!$C850=16,Datenblatt!$B$6*Datenblatt!M850^3+Datenblatt!$C$6*Datenblatt!M850^2+Datenblatt!$D$6*Datenblatt!M850+Datenblatt!$E$6,IF(Übersicht!$C850=12,Datenblatt!$B$7*Datenblatt!M850^3+Datenblatt!$C$7*Datenblatt!M850^2+Datenblatt!$D$7*Datenblatt!M850+Datenblatt!$E$7,IF(Übersicht!$C850=11,Datenblatt!$B$8*Datenblatt!M850^3+Datenblatt!$C$8*Datenblatt!M850^2+Datenblatt!$D$8*Datenblatt!M850+Datenblatt!$E$8,0))))))))))))))))))</f>
        <v>#DIV/0!</v>
      </c>
      <c r="K850" t="e">
        <f>IF(AND(Übersicht!$C850=13,Datenblatt!N850&lt;Datenblatt!$T$3),0,IF(AND(Übersicht!$C850=14,Datenblatt!N850&lt;Datenblatt!$T$4),0,IF(AND(Übersicht!$C850=15,Datenblatt!N850&lt;Datenblatt!$T$5),0,IF(AND(Übersicht!$C850=16,Datenblatt!N850&lt;Datenblatt!$T$6),0,IF(AND(Übersicht!$C850=12,Datenblatt!N850&lt;Datenblatt!$T$7),0,IF(AND(Übersicht!$C850=11,Datenblatt!N850&lt;Datenblatt!$T$8),0,IF(AND($C850=13,Datenblatt!N850&gt;Datenblatt!$S$3),100,IF(AND($C850=14,Datenblatt!N850&gt;Datenblatt!$S$4),100,IF(AND($C850=15,Datenblatt!N850&gt;Datenblatt!$S$5),100,IF(AND($C850=16,Datenblatt!N850&gt;Datenblatt!$S$6),100,IF(AND($C850=12,Datenblatt!N850&gt;Datenblatt!$S$7),100,IF(AND($C850=11,Datenblatt!N850&gt;Datenblatt!$S$8),100,IF(Übersicht!$C850=13,Datenblatt!$B$11*Datenblatt!N850^3+Datenblatt!$C$11*Datenblatt!N850^2+Datenblatt!$D$11*Datenblatt!N850+Datenblatt!$E$11,IF(Übersicht!$C850=14,Datenblatt!$B$12*Datenblatt!N850^3+Datenblatt!$C$12*Datenblatt!N850^2+Datenblatt!$D$12*Datenblatt!N850+Datenblatt!$E$12,IF(Übersicht!$C850=15,Datenblatt!$B$13*Datenblatt!N850^3+Datenblatt!$C$13*Datenblatt!N850^2+Datenblatt!$D$13*Datenblatt!N850+Datenblatt!$E$13,IF(Übersicht!$C850=16,Datenblatt!$B$14*Datenblatt!N850^3+Datenblatt!$C$14*Datenblatt!N850^2+Datenblatt!$D$14*Datenblatt!N850+Datenblatt!$E$14,IF(Übersicht!$C850=12,Datenblatt!$B$15*Datenblatt!N850^3+Datenblatt!$C$15*Datenblatt!N850^2+Datenblatt!$D$15*Datenblatt!N850+Datenblatt!$E$15,IF(Übersicht!$C850=11,Datenblatt!$B$16*Datenblatt!N850^3+Datenblatt!$C$16*Datenblatt!N850^2+Datenblatt!$D$16*Datenblatt!N850+Datenblatt!$E$16,0))))))))))))))))))</f>
        <v>#DIV/0!</v>
      </c>
      <c r="L850">
        <f>IF(AND($C850=13,G850&lt;Datenblatt!$V$3),0,IF(AND($C850=14,G850&lt;Datenblatt!$V$4),0,IF(AND($C850=15,G850&lt;Datenblatt!$V$5),0,IF(AND($C850=16,G850&lt;Datenblatt!$V$6),0,IF(AND($C850=12,G850&lt;Datenblatt!$V$7),0,IF(AND($C850=11,G850&lt;Datenblatt!$V$8),0,IF(AND($C850=13,G850&gt;Datenblatt!$U$3),100,IF(AND($C850=14,G850&gt;Datenblatt!$U$4),100,IF(AND($C850=15,G850&gt;Datenblatt!$U$5),100,IF(AND($C850=16,G850&gt;Datenblatt!$U$6),100,IF(AND($C850=12,G850&gt;Datenblatt!$U$7),100,IF(AND($C850=11,G850&gt;Datenblatt!$U$8),100,IF($C850=13,(Datenblatt!$B$19*Übersicht!G850^3)+(Datenblatt!$C$19*Übersicht!G850^2)+(Datenblatt!$D$19*Übersicht!G850)+Datenblatt!$E$19,IF($C850=14,(Datenblatt!$B$20*Übersicht!G850^3)+(Datenblatt!$C$20*Übersicht!G850^2)+(Datenblatt!$D$20*Übersicht!G850)+Datenblatt!$E$20,IF($C850=15,(Datenblatt!$B$21*Übersicht!G850^3)+(Datenblatt!$C$21*Übersicht!G850^2)+(Datenblatt!$D$21*Übersicht!G850)+Datenblatt!$E$21,IF($C850=16,(Datenblatt!$B$22*Übersicht!G850^3)+(Datenblatt!$C$22*Übersicht!G850^2)+(Datenblatt!$D$22*Übersicht!G850)+Datenblatt!$E$22,IF($C850=12,(Datenblatt!$B$23*Übersicht!G850^3)+(Datenblatt!$C$23*Übersicht!G850^2)+(Datenblatt!$D$23*Übersicht!G850)+Datenblatt!$E$23,IF($C850=11,(Datenblatt!$B$24*Übersicht!G850^3)+(Datenblatt!$C$24*Übersicht!G850^2)+(Datenblatt!$D$24*Übersicht!G850)+Datenblatt!$E$24,0))))))))))))))))))</f>
        <v>0</v>
      </c>
      <c r="M850">
        <f>IF(AND(H850="",C850=11),Datenblatt!$I$26,IF(AND(H850="",C850=12),Datenblatt!$I$26,IF(AND(H850="",C850=16),Datenblatt!$I$27,IF(AND(H850="",C850=15),Datenblatt!$I$26,IF(AND(H850="",C850=14),Datenblatt!$I$26,IF(AND(H850="",C850=13),Datenblatt!$I$26,IF(AND($C850=13,H850&gt;Datenblatt!$X$3),0,IF(AND($C850=14,H850&gt;Datenblatt!$X$4),0,IF(AND($C850=15,H850&gt;Datenblatt!$X$5),0,IF(AND($C850=16,H850&gt;Datenblatt!$X$6),0,IF(AND($C850=12,H850&gt;Datenblatt!$X$7),0,IF(AND($C850=11,H850&gt;Datenblatt!$X$8),0,IF(AND($C850=13,H850&lt;Datenblatt!$W$3),100,IF(AND($C850=14,H850&lt;Datenblatt!$W$4),100,IF(AND($C850=15,H850&lt;Datenblatt!$W$5),100,IF(AND($C850=16,H850&lt;Datenblatt!$W$6),100,IF(AND($C850=12,H850&lt;Datenblatt!$W$7),100,IF(AND($C850=11,H850&lt;Datenblatt!$W$8),100,IF($C850=13,(Datenblatt!$B$27*Übersicht!H850^3)+(Datenblatt!$C$27*Übersicht!H850^2)+(Datenblatt!$D$27*Übersicht!H850)+Datenblatt!$E$27,IF($C850=14,(Datenblatt!$B$28*Übersicht!H850^3)+(Datenblatt!$C$28*Übersicht!H850^2)+(Datenblatt!$D$28*Übersicht!H850)+Datenblatt!$E$28,IF($C850=15,(Datenblatt!$B$29*Übersicht!H850^3)+(Datenblatt!$C$29*Übersicht!H850^2)+(Datenblatt!$D$29*Übersicht!H850)+Datenblatt!$E$29,IF($C850=16,(Datenblatt!$B$30*Übersicht!H850^3)+(Datenblatt!$C$30*Übersicht!H850^2)+(Datenblatt!$D$30*Übersicht!H850)+Datenblatt!$E$30,IF($C850=12,(Datenblatt!$B$31*Übersicht!H850^3)+(Datenblatt!$C$31*Übersicht!H850^2)+(Datenblatt!$D$31*Übersicht!H850)+Datenblatt!$E$31,IF($C850=11,(Datenblatt!$B$32*Übersicht!H850^3)+(Datenblatt!$C$32*Übersicht!H850^2)+(Datenblatt!$D$32*Übersicht!H850)+Datenblatt!$E$32,0))))))))))))))))))))))))</f>
        <v>0</v>
      </c>
      <c r="N850">
        <f>IF(AND(H850="",C850=11),Datenblatt!$I$29,IF(AND(H850="",C850=12),Datenblatt!$I$29,IF(AND(H850="",C850=16),Datenblatt!$I$29,IF(AND(H850="",C850=15),Datenblatt!$I$29,IF(AND(H850="",C850=14),Datenblatt!$I$29,IF(AND(H850="",C850=13),Datenblatt!$I$29,IF(AND($C850=13,H850&gt;Datenblatt!$X$3),0,IF(AND($C850=14,H850&gt;Datenblatt!$X$4),0,IF(AND($C850=15,H850&gt;Datenblatt!$X$5),0,IF(AND($C850=16,H850&gt;Datenblatt!$X$6),0,IF(AND($C850=12,H850&gt;Datenblatt!$X$7),0,IF(AND($C850=11,H850&gt;Datenblatt!$X$8),0,IF(AND($C850=13,H850&lt;Datenblatt!$W$3),100,IF(AND($C850=14,H850&lt;Datenblatt!$W$4),100,IF(AND($C850=15,H850&lt;Datenblatt!$W$5),100,IF(AND($C850=16,H850&lt;Datenblatt!$W$6),100,IF(AND($C850=12,H850&lt;Datenblatt!$W$7),100,IF(AND($C850=11,H850&lt;Datenblatt!$W$8),100,IF($C850=13,(Datenblatt!$B$27*Übersicht!H850^3)+(Datenblatt!$C$27*Übersicht!H850^2)+(Datenblatt!$D$27*Übersicht!H850)+Datenblatt!$E$27,IF($C850=14,(Datenblatt!$B$28*Übersicht!H850^3)+(Datenblatt!$C$28*Übersicht!H850^2)+(Datenblatt!$D$28*Übersicht!H850)+Datenblatt!$E$28,IF($C850=15,(Datenblatt!$B$29*Übersicht!H850^3)+(Datenblatt!$C$29*Übersicht!H850^2)+(Datenblatt!$D$29*Übersicht!H850)+Datenblatt!$E$29,IF($C850=16,(Datenblatt!$B$30*Übersicht!H850^3)+(Datenblatt!$C$30*Übersicht!H850^2)+(Datenblatt!$D$30*Übersicht!H850)+Datenblatt!$E$30,IF($C850=12,(Datenblatt!$B$31*Übersicht!H850^3)+(Datenblatt!$C$31*Übersicht!H850^2)+(Datenblatt!$D$31*Übersicht!H850)+Datenblatt!$E$31,IF($C850=11,(Datenblatt!$B$32*Übersicht!H850^3)+(Datenblatt!$C$32*Übersicht!H850^2)+(Datenblatt!$D$32*Übersicht!H850)+Datenblatt!$E$32,0))))))))))))))))))))))))</f>
        <v>0</v>
      </c>
      <c r="O850" s="2" t="e">
        <f t="shared" si="52"/>
        <v>#DIV/0!</v>
      </c>
      <c r="P850" s="2" t="e">
        <f t="shared" si="53"/>
        <v>#DIV/0!</v>
      </c>
      <c r="R850" s="2"/>
      <c r="S850" s="2">
        <f>Datenblatt!$I$10</f>
        <v>62.816491055091916</v>
      </c>
      <c r="T850" s="2">
        <f>Datenblatt!$I$18</f>
        <v>62.379148900450787</v>
      </c>
      <c r="U850" s="2">
        <f>Datenblatt!$I$26</f>
        <v>55.885385458572635</v>
      </c>
      <c r="V850" s="2">
        <f>Datenblatt!$I$34</f>
        <v>60.727085155488531</v>
      </c>
      <c r="W850" s="7" t="e">
        <f t="shared" si="54"/>
        <v>#DIV/0!</v>
      </c>
      <c r="Y850" s="2">
        <f>Datenblatt!$I$5</f>
        <v>73.48733784597421</v>
      </c>
      <c r="Z850">
        <f>Datenblatt!$I$13</f>
        <v>79.926562848016317</v>
      </c>
      <c r="AA850">
        <f>Datenblatt!$I$21</f>
        <v>79.953620531215734</v>
      </c>
      <c r="AB850">
        <f>Datenblatt!$I$29</f>
        <v>70.851454876954847</v>
      </c>
      <c r="AC850">
        <f>Datenblatt!$I$37</f>
        <v>75.813025407742586</v>
      </c>
      <c r="AD850" s="7" t="e">
        <f t="shared" si="55"/>
        <v>#DIV/0!</v>
      </c>
    </row>
    <row r="851" spans="10:30" ht="19" x14ac:dyDescent="0.25">
      <c r="J851" s="3" t="e">
        <f>IF(AND($C851=13,Datenblatt!M851&lt;Datenblatt!$R$3),0,IF(AND($C851=14,Datenblatt!M851&lt;Datenblatt!$R$4),0,IF(AND($C851=15,Datenblatt!M851&lt;Datenblatt!$R$5),0,IF(AND($C851=16,Datenblatt!M851&lt;Datenblatt!$R$6),0,IF(AND($C851=12,Datenblatt!M851&lt;Datenblatt!$R$7),0,IF(AND($C851=11,Datenblatt!M851&lt;Datenblatt!$R$8),0,IF(AND($C851=13,Datenblatt!M851&gt;Datenblatt!$Q$3),100,IF(AND($C851=14,Datenblatt!M851&gt;Datenblatt!$Q$4),100,IF(AND($C851=15,Datenblatt!M851&gt;Datenblatt!$Q$5),100,IF(AND($C851=16,Datenblatt!M851&gt;Datenblatt!$Q$6),100,IF(AND($C851=12,Datenblatt!M851&gt;Datenblatt!$Q$7),100,IF(AND($C851=11,Datenblatt!M851&gt;Datenblatt!$Q$8),100,IF(Übersicht!$C851=13,Datenblatt!$B$3*Datenblatt!M851^3+Datenblatt!$C$3*Datenblatt!M851^2+Datenblatt!$D$3*Datenblatt!M851+Datenblatt!$E$3,IF(Übersicht!$C851=14,Datenblatt!$B$4*Datenblatt!M851^3+Datenblatt!$C$4*Datenblatt!M851^2+Datenblatt!$D$4*Datenblatt!M851+Datenblatt!$E$4,IF(Übersicht!$C851=15,Datenblatt!$B$5*Datenblatt!M851^3+Datenblatt!$C$5*Datenblatt!M851^2+Datenblatt!$D$5*Datenblatt!M851+Datenblatt!$E$5,IF(Übersicht!$C851=16,Datenblatt!$B$6*Datenblatt!M851^3+Datenblatt!$C$6*Datenblatt!M851^2+Datenblatt!$D$6*Datenblatt!M851+Datenblatt!$E$6,IF(Übersicht!$C851=12,Datenblatt!$B$7*Datenblatt!M851^3+Datenblatt!$C$7*Datenblatt!M851^2+Datenblatt!$D$7*Datenblatt!M851+Datenblatt!$E$7,IF(Übersicht!$C851=11,Datenblatt!$B$8*Datenblatt!M851^3+Datenblatt!$C$8*Datenblatt!M851^2+Datenblatt!$D$8*Datenblatt!M851+Datenblatt!$E$8,0))))))))))))))))))</f>
        <v>#DIV/0!</v>
      </c>
      <c r="K851" t="e">
        <f>IF(AND(Übersicht!$C851=13,Datenblatt!N851&lt;Datenblatt!$T$3),0,IF(AND(Übersicht!$C851=14,Datenblatt!N851&lt;Datenblatt!$T$4),0,IF(AND(Übersicht!$C851=15,Datenblatt!N851&lt;Datenblatt!$T$5),0,IF(AND(Übersicht!$C851=16,Datenblatt!N851&lt;Datenblatt!$T$6),0,IF(AND(Übersicht!$C851=12,Datenblatt!N851&lt;Datenblatt!$T$7),0,IF(AND(Übersicht!$C851=11,Datenblatt!N851&lt;Datenblatt!$T$8),0,IF(AND($C851=13,Datenblatt!N851&gt;Datenblatt!$S$3),100,IF(AND($C851=14,Datenblatt!N851&gt;Datenblatt!$S$4),100,IF(AND($C851=15,Datenblatt!N851&gt;Datenblatt!$S$5),100,IF(AND($C851=16,Datenblatt!N851&gt;Datenblatt!$S$6),100,IF(AND($C851=12,Datenblatt!N851&gt;Datenblatt!$S$7),100,IF(AND($C851=11,Datenblatt!N851&gt;Datenblatt!$S$8),100,IF(Übersicht!$C851=13,Datenblatt!$B$11*Datenblatt!N851^3+Datenblatt!$C$11*Datenblatt!N851^2+Datenblatt!$D$11*Datenblatt!N851+Datenblatt!$E$11,IF(Übersicht!$C851=14,Datenblatt!$B$12*Datenblatt!N851^3+Datenblatt!$C$12*Datenblatt!N851^2+Datenblatt!$D$12*Datenblatt!N851+Datenblatt!$E$12,IF(Übersicht!$C851=15,Datenblatt!$B$13*Datenblatt!N851^3+Datenblatt!$C$13*Datenblatt!N851^2+Datenblatt!$D$13*Datenblatt!N851+Datenblatt!$E$13,IF(Übersicht!$C851=16,Datenblatt!$B$14*Datenblatt!N851^3+Datenblatt!$C$14*Datenblatt!N851^2+Datenblatt!$D$14*Datenblatt!N851+Datenblatt!$E$14,IF(Übersicht!$C851=12,Datenblatt!$B$15*Datenblatt!N851^3+Datenblatt!$C$15*Datenblatt!N851^2+Datenblatt!$D$15*Datenblatt!N851+Datenblatt!$E$15,IF(Übersicht!$C851=11,Datenblatt!$B$16*Datenblatt!N851^3+Datenblatt!$C$16*Datenblatt!N851^2+Datenblatt!$D$16*Datenblatt!N851+Datenblatt!$E$16,0))))))))))))))))))</f>
        <v>#DIV/0!</v>
      </c>
      <c r="L851">
        <f>IF(AND($C851=13,G851&lt;Datenblatt!$V$3),0,IF(AND($C851=14,G851&lt;Datenblatt!$V$4),0,IF(AND($C851=15,G851&lt;Datenblatt!$V$5),0,IF(AND($C851=16,G851&lt;Datenblatt!$V$6),0,IF(AND($C851=12,G851&lt;Datenblatt!$V$7),0,IF(AND($C851=11,G851&lt;Datenblatt!$V$8),0,IF(AND($C851=13,G851&gt;Datenblatt!$U$3),100,IF(AND($C851=14,G851&gt;Datenblatt!$U$4),100,IF(AND($C851=15,G851&gt;Datenblatt!$U$5),100,IF(AND($C851=16,G851&gt;Datenblatt!$U$6),100,IF(AND($C851=12,G851&gt;Datenblatt!$U$7),100,IF(AND($C851=11,G851&gt;Datenblatt!$U$8),100,IF($C851=13,(Datenblatt!$B$19*Übersicht!G851^3)+(Datenblatt!$C$19*Übersicht!G851^2)+(Datenblatt!$D$19*Übersicht!G851)+Datenblatt!$E$19,IF($C851=14,(Datenblatt!$B$20*Übersicht!G851^3)+(Datenblatt!$C$20*Übersicht!G851^2)+(Datenblatt!$D$20*Übersicht!G851)+Datenblatt!$E$20,IF($C851=15,(Datenblatt!$B$21*Übersicht!G851^3)+(Datenblatt!$C$21*Übersicht!G851^2)+(Datenblatt!$D$21*Übersicht!G851)+Datenblatt!$E$21,IF($C851=16,(Datenblatt!$B$22*Übersicht!G851^3)+(Datenblatt!$C$22*Übersicht!G851^2)+(Datenblatt!$D$22*Übersicht!G851)+Datenblatt!$E$22,IF($C851=12,(Datenblatt!$B$23*Übersicht!G851^3)+(Datenblatt!$C$23*Übersicht!G851^2)+(Datenblatt!$D$23*Übersicht!G851)+Datenblatt!$E$23,IF($C851=11,(Datenblatt!$B$24*Übersicht!G851^3)+(Datenblatt!$C$24*Übersicht!G851^2)+(Datenblatt!$D$24*Übersicht!G851)+Datenblatt!$E$24,0))))))))))))))))))</f>
        <v>0</v>
      </c>
      <c r="M851">
        <f>IF(AND(H851="",C851=11),Datenblatt!$I$26,IF(AND(H851="",C851=12),Datenblatt!$I$26,IF(AND(H851="",C851=16),Datenblatt!$I$27,IF(AND(H851="",C851=15),Datenblatt!$I$26,IF(AND(H851="",C851=14),Datenblatt!$I$26,IF(AND(H851="",C851=13),Datenblatt!$I$26,IF(AND($C851=13,H851&gt;Datenblatt!$X$3),0,IF(AND($C851=14,H851&gt;Datenblatt!$X$4),0,IF(AND($C851=15,H851&gt;Datenblatt!$X$5),0,IF(AND($C851=16,H851&gt;Datenblatt!$X$6),0,IF(AND($C851=12,H851&gt;Datenblatt!$X$7),0,IF(AND($C851=11,H851&gt;Datenblatt!$X$8),0,IF(AND($C851=13,H851&lt;Datenblatt!$W$3),100,IF(AND($C851=14,H851&lt;Datenblatt!$W$4),100,IF(AND($C851=15,H851&lt;Datenblatt!$W$5),100,IF(AND($C851=16,H851&lt;Datenblatt!$W$6),100,IF(AND($C851=12,H851&lt;Datenblatt!$W$7),100,IF(AND($C851=11,H851&lt;Datenblatt!$W$8),100,IF($C851=13,(Datenblatt!$B$27*Übersicht!H851^3)+(Datenblatt!$C$27*Übersicht!H851^2)+(Datenblatt!$D$27*Übersicht!H851)+Datenblatt!$E$27,IF($C851=14,(Datenblatt!$B$28*Übersicht!H851^3)+(Datenblatt!$C$28*Übersicht!H851^2)+(Datenblatt!$D$28*Übersicht!H851)+Datenblatt!$E$28,IF($C851=15,(Datenblatt!$B$29*Übersicht!H851^3)+(Datenblatt!$C$29*Übersicht!H851^2)+(Datenblatt!$D$29*Übersicht!H851)+Datenblatt!$E$29,IF($C851=16,(Datenblatt!$B$30*Übersicht!H851^3)+(Datenblatt!$C$30*Übersicht!H851^2)+(Datenblatt!$D$30*Übersicht!H851)+Datenblatt!$E$30,IF($C851=12,(Datenblatt!$B$31*Übersicht!H851^3)+(Datenblatt!$C$31*Übersicht!H851^2)+(Datenblatt!$D$31*Übersicht!H851)+Datenblatt!$E$31,IF($C851=11,(Datenblatt!$B$32*Übersicht!H851^3)+(Datenblatt!$C$32*Übersicht!H851^2)+(Datenblatt!$D$32*Übersicht!H851)+Datenblatt!$E$32,0))))))))))))))))))))))))</f>
        <v>0</v>
      </c>
      <c r="N851">
        <f>IF(AND(H851="",C851=11),Datenblatt!$I$29,IF(AND(H851="",C851=12),Datenblatt!$I$29,IF(AND(H851="",C851=16),Datenblatt!$I$29,IF(AND(H851="",C851=15),Datenblatt!$I$29,IF(AND(H851="",C851=14),Datenblatt!$I$29,IF(AND(H851="",C851=13),Datenblatt!$I$29,IF(AND($C851=13,H851&gt;Datenblatt!$X$3),0,IF(AND($C851=14,H851&gt;Datenblatt!$X$4),0,IF(AND($C851=15,H851&gt;Datenblatt!$X$5),0,IF(AND($C851=16,H851&gt;Datenblatt!$X$6),0,IF(AND($C851=12,H851&gt;Datenblatt!$X$7),0,IF(AND($C851=11,H851&gt;Datenblatt!$X$8),0,IF(AND($C851=13,H851&lt;Datenblatt!$W$3),100,IF(AND($C851=14,H851&lt;Datenblatt!$W$4),100,IF(AND($C851=15,H851&lt;Datenblatt!$W$5),100,IF(AND($C851=16,H851&lt;Datenblatt!$W$6),100,IF(AND($C851=12,H851&lt;Datenblatt!$W$7),100,IF(AND($C851=11,H851&lt;Datenblatt!$W$8),100,IF($C851=13,(Datenblatt!$B$27*Übersicht!H851^3)+(Datenblatt!$C$27*Übersicht!H851^2)+(Datenblatt!$D$27*Übersicht!H851)+Datenblatt!$E$27,IF($C851=14,(Datenblatt!$B$28*Übersicht!H851^3)+(Datenblatt!$C$28*Übersicht!H851^2)+(Datenblatt!$D$28*Übersicht!H851)+Datenblatt!$E$28,IF($C851=15,(Datenblatt!$B$29*Übersicht!H851^3)+(Datenblatt!$C$29*Übersicht!H851^2)+(Datenblatt!$D$29*Übersicht!H851)+Datenblatt!$E$29,IF($C851=16,(Datenblatt!$B$30*Übersicht!H851^3)+(Datenblatt!$C$30*Übersicht!H851^2)+(Datenblatt!$D$30*Übersicht!H851)+Datenblatt!$E$30,IF($C851=12,(Datenblatt!$B$31*Übersicht!H851^3)+(Datenblatt!$C$31*Übersicht!H851^2)+(Datenblatt!$D$31*Übersicht!H851)+Datenblatt!$E$31,IF($C851=11,(Datenblatt!$B$32*Übersicht!H851^3)+(Datenblatt!$C$32*Übersicht!H851^2)+(Datenblatt!$D$32*Übersicht!H851)+Datenblatt!$E$32,0))))))))))))))))))))))))</f>
        <v>0</v>
      </c>
      <c r="O851" s="2" t="e">
        <f t="shared" si="52"/>
        <v>#DIV/0!</v>
      </c>
      <c r="P851" s="2" t="e">
        <f t="shared" si="53"/>
        <v>#DIV/0!</v>
      </c>
      <c r="R851" s="2"/>
      <c r="S851" s="2">
        <f>Datenblatt!$I$10</f>
        <v>62.816491055091916</v>
      </c>
      <c r="T851" s="2">
        <f>Datenblatt!$I$18</f>
        <v>62.379148900450787</v>
      </c>
      <c r="U851" s="2">
        <f>Datenblatt!$I$26</f>
        <v>55.885385458572635</v>
      </c>
      <c r="V851" s="2">
        <f>Datenblatt!$I$34</f>
        <v>60.727085155488531</v>
      </c>
      <c r="W851" s="7" t="e">
        <f t="shared" si="54"/>
        <v>#DIV/0!</v>
      </c>
      <c r="Y851" s="2">
        <f>Datenblatt!$I$5</f>
        <v>73.48733784597421</v>
      </c>
      <c r="Z851">
        <f>Datenblatt!$I$13</f>
        <v>79.926562848016317</v>
      </c>
      <c r="AA851">
        <f>Datenblatt!$I$21</f>
        <v>79.953620531215734</v>
      </c>
      <c r="AB851">
        <f>Datenblatt!$I$29</f>
        <v>70.851454876954847</v>
      </c>
      <c r="AC851">
        <f>Datenblatt!$I$37</f>
        <v>75.813025407742586</v>
      </c>
      <c r="AD851" s="7" t="e">
        <f t="shared" si="55"/>
        <v>#DIV/0!</v>
      </c>
    </row>
    <row r="852" spans="10:30" ht="19" x14ac:dyDescent="0.25">
      <c r="J852" s="3" t="e">
        <f>IF(AND($C852=13,Datenblatt!M852&lt;Datenblatt!$R$3),0,IF(AND($C852=14,Datenblatt!M852&lt;Datenblatt!$R$4),0,IF(AND($C852=15,Datenblatt!M852&lt;Datenblatt!$R$5),0,IF(AND($C852=16,Datenblatt!M852&lt;Datenblatt!$R$6),0,IF(AND($C852=12,Datenblatt!M852&lt;Datenblatt!$R$7),0,IF(AND($C852=11,Datenblatt!M852&lt;Datenblatt!$R$8),0,IF(AND($C852=13,Datenblatt!M852&gt;Datenblatt!$Q$3),100,IF(AND($C852=14,Datenblatt!M852&gt;Datenblatt!$Q$4),100,IF(AND($C852=15,Datenblatt!M852&gt;Datenblatt!$Q$5),100,IF(AND($C852=16,Datenblatt!M852&gt;Datenblatt!$Q$6),100,IF(AND($C852=12,Datenblatt!M852&gt;Datenblatt!$Q$7),100,IF(AND($C852=11,Datenblatt!M852&gt;Datenblatt!$Q$8),100,IF(Übersicht!$C852=13,Datenblatt!$B$3*Datenblatt!M852^3+Datenblatt!$C$3*Datenblatt!M852^2+Datenblatt!$D$3*Datenblatt!M852+Datenblatt!$E$3,IF(Übersicht!$C852=14,Datenblatt!$B$4*Datenblatt!M852^3+Datenblatt!$C$4*Datenblatt!M852^2+Datenblatt!$D$4*Datenblatt!M852+Datenblatt!$E$4,IF(Übersicht!$C852=15,Datenblatt!$B$5*Datenblatt!M852^3+Datenblatt!$C$5*Datenblatt!M852^2+Datenblatt!$D$5*Datenblatt!M852+Datenblatt!$E$5,IF(Übersicht!$C852=16,Datenblatt!$B$6*Datenblatt!M852^3+Datenblatt!$C$6*Datenblatt!M852^2+Datenblatt!$D$6*Datenblatt!M852+Datenblatt!$E$6,IF(Übersicht!$C852=12,Datenblatt!$B$7*Datenblatt!M852^3+Datenblatt!$C$7*Datenblatt!M852^2+Datenblatt!$D$7*Datenblatt!M852+Datenblatt!$E$7,IF(Übersicht!$C852=11,Datenblatt!$B$8*Datenblatt!M852^3+Datenblatt!$C$8*Datenblatt!M852^2+Datenblatt!$D$8*Datenblatt!M852+Datenblatt!$E$8,0))))))))))))))))))</f>
        <v>#DIV/0!</v>
      </c>
      <c r="K852" t="e">
        <f>IF(AND(Übersicht!$C852=13,Datenblatt!N852&lt;Datenblatt!$T$3),0,IF(AND(Übersicht!$C852=14,Datenblatt!N852&lt;Datenblatt!$T$4),0,IF(AND(Übersicht!$C852=15,Datenblatt!N852&lt;Datenblatt!$T$5),0,IF(AND(Übersicht!$C852=16,Datenblatt!N852&lt;Datenblatt!$T$6),0,IF(AND(Übersicht!$C852=12,Datenblatt!N852&lt;Datenblatt!$T$7),0,IF(AND(Übersicht!$C852=11,Datenblatt!N852&lt;Datenblatt!$T$8),0,IF(AND($C852=13,Datenblatt!N852&gt;Datenblatt!$S$3),100,IF(AND($C852=14,Datenblatt!N852&gt;Datenblatt!$S$4),100,IF(AND($C852=15,Datenblatt!N852&gt;Datenblatt!$S$5),100,IF(AND($C852=16,Datenblatt!N852&gt;Datenblatt!$S$6),100,IF(AND($C852=12,Datenblatt!N852&gt;Datenblatt!$S$7),100,IF(AND($C852=11,Datenblatt!N852&gt;Datenblatt!$S$8),100,IF(Übersicht!$C852=13,Datenblatt!$B$11*Datenblatt!N852^3+Datenblatt!$C$11*Datenblatt!N852^2+Datenblatt!$D$11*Datenblatt!N852+Datenblatt!$E$11,IF(Übersicht!$C852=14,Datenblatt!$B$12*Datenblatt!N852^3+Datenblatt!$C$12*Datenblatt!N852^2+Datenblatt!$D$12*Datenblatt!N852+Datenblatt!$E$12,IF(Übersicht!$C852=15,Datenblatt!$B$13*Datenblatt!N852^3+Datenblatt!$C$13*Datenblatt!N852^2+Datenblatt!$D$13*Datenblatt!N852+Datenblatt!$E$13,IF(Übersicht!$C852=16,Datenblatt!$B$14*Datenblatt!N852^3+Datenblatt!$C$14*Datenblatt!N852^2+Datenblatt!$D$14*Datenblatt!N852+Datenblatt!$E$14,IF(Übersicht!$C852=12,Datenblatt!$B$15*Datenblatt!N852^3+Datenblatt!$C$15*Datenblatt!N852^2+Datenblatt!$D$15*Datenblatt!N852+Datenblatt!$E$15,IF(Übersicht!$C852=11,Datenblatt!$B$16*Datenblatt!N852^3+Datenblatt!$C$16*Datenblatt!N852^2+Datenblatt!$D$16*Datenblatt!N852+Datenblatt!$E$16,0))))))))))))))))))</f>
        <v>#DIV/0!</v>
      </c>
      <c r="L852">
        <f>IF(AND($C852=13,G852&lt;Datenblatt!$V$3),0,IF(AND($C852=14,G852&lt;Datenblatt!$V$4),0,IF(AND($C852=15,G852&lt;Datenblatt!$V$5),0,IF(AND($C852=16,G852&lt;Datenblatt!$V$6),0,IF(AND($C852=12,G852&lt;Datenblatt!$V$7),0,IF(AND($C852=11,G852&lt;Datenblatt!$V$8),0,IF(AND($C852=13,G852&gt;Datenblatt!$U$3),100,IF(AND($C852=14,G852&gt;Datenblatt!$U$4),100,IF(AND($C852=15,G852&gt;Datenblatt!$U$5),100,IF(AND($C852=16,G852&gt;Datenblatt!$U$6),100,IF(AND($C852=12,G852&gt;Datenblatt!$U$7),100,IF(AND($C852=11,G852&gt;Datenblatt!$U$8),100,IF($C852=13,(Datenblatt!$B$19*Übersicht!G852^3)+(Datenblatt!$C$19*Übersicht!G852^2)+(Datenblatt!$D$19*Übersicht!G852)+Datenblatt!$E$19,IF($C852=14,(Datenblatt!$B$20*Übersicht!G852^3)+(Datenblatt!$C$20*Übersicht!G852^2)+(Datenblatt!$D$20*Übersicht!G852)+Datenblatt!$E$20,IF($C852=15,(Datenblatt!$B$21*Übersicht!G852^3)+(Datenblatt!$C$21*Übersicht!G852^2)+(Datenblatt!$D$21*Übersicht!G852)+Datenblatt!$E$21,IF($C852=16,(Datenblatt!$B$22*Übersicht!G852^3)+(Datenblatt!$C$22*Übersicht!G852^2)+(Datenblatt!$D$22*Übersicht!G852)+Datenblatt!$E$22,IF($C852=12,(Datenblatt!$B$23*Übersicht!G852^3)+(Datenblatt!$C$23*Übersicht!G852^2)+(Datenblatt!$D$23*Übersicht!G852)+Datenblatt!$E$23,IF($C852=11,(Datenblatt!$B$24*Übersicht!G852^3)+(Datenblatt!$C$24*Übersicht!G852^2)+(Datenblatt!$D$24*Übersicht!G852)+Datenblatt!$E$24,0))))))))))))))))))</f>
        <v>0</v>
      </c>
      <c r="M852">
        <f>IF(AND(H852="",C852=11),Datenblatt!$I$26,IF(AND(H852="",C852=12),Datenblatt!$I$26,IF(AND(H852="",C852=16),Datenblatt!$I$27,IF(AND(H852="",C852=15),Datenblatt!$I$26,IF(AND(H852="",C852=14),Datenblatt!$I$26,IF(AND(H852="",C852=13),Datenblatt!$I$26,IF(AND($C852=13,H852&gt;Datenblatt!$X$3),0,IF(AND($C852=14,H852&gt;Datenblatt!$X$4),0,IF(AND($C852=15,H852&gt;Datenblatt!$X$5),0,IF(AND($C852=16,H852&gt;Datenblatt!$X$6),0,IF(AND($C852=12,H852&gt;Datenblatt!$X$7),0,IF(AND($C852=11,H852&gt;Datenblatt!$X$8),0,IF(AND($C852=13,H852&lt;Datenblatt!$W$3),100,IF(AND($C852=14,H852&lt;Datenblatt!$W$4),100,IF(AND($C852=15,H852&lt;Datenblatt!$W$5),100,IF(AND($C852=16,H852&lt;Datenblatt!$W$6),100,IF(AND($C852=12,H852&lt;Datenblatt!$W$7),100,IF(AND($C852=11,H852&lt;Datenblatt!$W$8),100,IF($C852=13,(Datenblatt!$B$27*Übersicht!H852^3)+(Datenblatt!$C$27*Übersicht!H852^2)+(Datenblatt!$D$27*Übersicht!H852)+Datenblatt!$E$27,IF($C852=14,(Datenblatt!$B$28*Übersicht!H852^3)+(Datenblatt!$C$28*Übersicht!H852^2)+(Datenblatt!$D$28*Übersicht!H852)+Datenblatt!$E$28,IF($C852=15,(Datenblatt!$B$29*Übersicht!H852^3)+(Datenblatt!$C$29*Übersicht!H852^2)+(Datenblatt!$D$29*Übersicht!H852)+Datenblatt!$E$29,IF($C852=16,(Datenblatt!$B$30*Übersicht!H852^3)+(Datenblatt!$C$30*Übersicht!H852^2)+(Datenblatt!$D$30*Übersicht!H852)+Datenblatt!$E$30,IF($C852=12,(Datenblatt!$B$31*Übersicht!H852^3)+(Datenblatt!$C$31*Übersicht!H852^2)+(Datenblatt!$D$31*Übersicht!H852)+Datenblatt!$E$31,IF($C852=11,(Datenblatt!$B$32*Übersicht!H852^3)+(Datenblatt!$C$32*Übersicht!H852^2)+(Datenblatt!$D$32*Übersicht!H852)+Datenblatt!$E$32,0))))))))))))))))))))))))</f>
        <v>0</v>
      </c>
      <c r="N852">
        <f>IF(AND(H852="",C852=11),Datenblatt!$I$29,IF(AND(H852="",C852=12),Datenblatt!$I$29,IF(AND(H852="",C852=16),Datenblatt!$I$29,IF(AND(H852="",C852=15),Datenblatt!$I$29,IF(AND(H852="",C852=14),Datenblatt!$I$29,IF(AND(H852="",C852=13),Datenblatt!$I$29,IF(AND($C852=13,H852&gt;Datenblatt!$X$3),0,IF(AND($C852=14,H852&gt;Datenblatt!$X$4),0,IF(AND($C852=15,H852&gt;Datenblatt!$X$5),0,IF(AND($C852=16,H852&gt;Datenblatt!$X$6),0,IF(AND($C852=12,H852&gt;Datenblatt!$X$7),0,IF(AND($C852=11,H852&gt;Datenblatt!$X$8),0,IF(AND($C852=13,H852&lt;Datenblatt!$W$3),100,IF(AND($C852=14,H852&lt;Datenblatt!$W$4),100,IF(AND($C852=15,H852&lt;Datenblatt!$W$5),100,IF(AND($C852=16,H852&lt;Datenblatt!$W$6),100,IF(AND($C852=12,H852&lt;Datenblatt!$W$7),100,IF(AND($C852=11,H852&lt;Datenblatt!$W$8),100,IF($C852=13,(Datenblatt!$B$27*Übersicht!H852^3)+(Datenblatt!$C$27*Übersicht!H852^2)+(Datenblatt!$D$27*Übersicht!H852)+Datenblatt!$E$27,IF($C852=14,(Datenblatt!$B$28*Übersicht!H852^3)+(Datenblatt!$C$28*Übersicht!H852^2)+(Datenblatt!$D$28*Übersicht!H852)+Datenblatt!$E$28,IF($C852=15,(Datenblatt!$B$29*Übersicht!H852^3)+(Datenblatt!$C$29*Übersicht!H852^2)+(Datenblatt!$D$29*Übersicht!H852)+Datenblatt!$E$29,IF($C852=16,(Datenblatt!$B$30*Übersicht!H852^3)+(Datenblatt!$C$30*Übersicht!H852^2)+(Datenblatt!$D$30*Übersicht!H852)+Datenblatt!$E$30,IF($C852=12,(Datenblatt!$B$31*Übersicht!H852^3)+(Datenblatt!$C$31*Übersicht!H852^2)+(Datenblatt!$D$31*Übersicht!H852)+Datenblatt!$E$31,IF($C852=11,(Datenblatt!$B$32*Übersicht!H852^3)+(Datenblatt!$C$32*Übersicht!H852^2)+(Datenblatt!$D$32*Übersicht!H852)+Datenblatt!$E$32,0))))))))))))))))))))))))</f>
        <v>0</v>
      </c>
      <c r="O852" s="2" t="e">
        <f t="shared" si="52"/>
        <v>#DIV/0!</v>
      </c>
      <c r="P852" s="2" t="e">
        <f t="shared" si="53"/>
        <v>#DIV/0!</v>
      </c>
      <c r="R852" s="2"/>
      <c r="S852" s="2">
        <f>Datenblatt!$I$10</f>
        <v>62.816491055091916</v>
      </c>
      <c r="T852" s="2">
        <f>Datenblatt!$I$18</f>
        <v>62.379148900450787</v>
      </c>
      <c r="U852" s="2">
        <f>Datenblatt!$I$26</f>
        <v>55.885385458572635</v>
      </c>
      <c r="V852" s="2">
        <f>Datenblatt!$I$34</f>
        <v>60.727085155488531</v>
      </c>
      <c r="W852" s="7" t="e">
        <f t="shared" si="54"/>
        <v>#DIV/0!</v>
      </c>
      <c r="Y852" s="2">
        <f>Datenblatt!$I$5</f>
        <v>73.48733784597421</v>
      </c>
      <c r="Z852">
        <f>Datenblatt!$I$13</f>
        <v>79.926562848016317</v>
      </c>
      <c r="AA852">
        <f>Datenblatt!$I$21</f>
        <v>79.953620531215734</v>
      </c>
      <c r="AB852">
        <f>Datenblatt!$I$29</f>
        <v>70.851454876954847</v>
      </c>
      <c r="AC852">
        <f>Datenblatt!$I$37</f>
        <v>75.813025407742586</v>
      </c>
      <c r="AD852" s="7" t="e">
        <f t="shared" si="55"/>
        <v>#DIV/0!</v>
      </c>
    </row>
    <row r="853" spans="10:30" ht="19" x14ac:dyDescent="0.25">
      <c r="J853" s="3" t="e">
        <f>IF(AND($C853=13,Datenblatt!M853&lt;Datenblatt!$R$3),0,IF(AND($C853=14,Datenblatt!M853&lt;Datenblatt!$R$4),0,IF(AND($C853=15,Datenblatt!M853&lt;Datenblatt!$R$5),0,IF(AND($C853=16,Datenblatt!M853&lt;Datenblatt!$R$6),0,IF(AND($C853=12,Datenblatt!M853&lt;Datenblatt!$R$7),0,IF(AND($C853=11,Datenblatt!M853&lt;Datenblatt!$R$8),0,IF(AND($C853=13,Datenblatt!M853&gt;Datenblatt!$Q$3),100,IF(AND($C853=14,Datenblatt!M853&gt;Datenblatt!$Q$4),100,IF(AND($C853=15,Datenblatt!M853&gt;Datenblatt!$Q$5),100,IF(AND($C853=16,Datenblatt!M853&gt;Datenblatt!$Q$6),100,IF(AND($C853=12,Datenblatt!M853&gt;Datenblatt!$Q$7),100,IF(AND($C853=11,Datenblatt!M853&gt;Datenblatt!$Q$8),100,IF(Übersicht!$C853=13,Datenblatt!$B$3*Datenblatt!M853^3+Datenblatt!$C$3*Datenblatt!M853^2+Datenblatt!$D$3*Datenblatt!M853+Datenblatt!$E$3,IF(Übersicht!$C853=14,Datenblatt!$B$4*Datenblatt!M853^3+Datenblatt!$C$4*Datenblatt!M853^2+Datenblatt!$D$4*Datenblatt!M853+Datenblatt!$E$4,IF(Übersicht!$C853=15,Datenblatt!$B$5*Datenblatt!M853^3+Datenblatt!$C$5*Datenblatt!M853^2+Datenblatt!$D$5*Datenblatt!M853+Datenblatt!$E$5,IF(Übersicht!$C853=16,Datenblatt!$B$6*Datenblatt!M853^3+Datenblatt!$C$6*Datenblatt!M853^2+Datenblatt!$D$6*Datenblatt!M853+Datenblatt!$E$6,IF(Übersicht!$C853=12,Datenblatt!$B$7*Datenblatt!M853^3+Datenblatt!$C$7*Datenblatt!M853^2+Datenblatt!$D$7*Datenblatt!M853+Datenblatt!$E$7,IF(Übersicht!$C853=11,Datenblatt!$B$8*Datenblatt!M853^3+Datenblatt!$C$8*Datenblatt!M853^2+Datenblatt!$D$8*Datenblatt!M853+Datenblatt!$E$8,0))))))))))))))))))</f>
        <v>#DIV/0!</v>
      </c>
      <c r="K853" t="e">
        <f>IF(AND(Übersicht!$C853=13,Datenblatt!N853&lt;Datenblatt!$T$3),0,IF(AND(Übersicht!$C853=14,Datenblatt!N853&lt;Datenblatt!$T$4),0,IF(AND(Übersicht!$C853=15,Datenblatt!N853&lt;Datenblatt!$T$5),0,IF(AND(Übersicht!$C853=16,Datenblatt!N853&lt;Datenblatt!$T$6),0,IF(AND(Übersicht!$C853=12,Datenblatt!N853&lt;Datenblatt!$T$7),0,IF(AND(Übersicht!$C853=11,Datenblatt!N853&lt;Datenblatt!$T$8),0,IF(AND($C853=13,Datenblatt!N853&gt;Datenblatt!$S$3),100,IF(AND($C853=14,Datenblatt!N853&gt;Datenblatt!$S$4),100,IF(AND($C853=15,Datenblatt!N853&gt;Datenblatt!$S$5),100,IF(AND($C853=16,Datenblatt!N853&gt;Datenblatt!$S$6),100,IF(AND($C853=12,Datenblatt!N853&gt;Datenblatt!$S$7),100,IF(AND($C853=11,Datenblatt!N853&gt;Datenblatt!$S$8),100,IF(Übersicht!$C853=13,Datenblatt!$B$11*Datenblatt!N853^3+Datenblatt!$C$11*Datenblatt!N853^2+Datenblatt!$D$11*Datenblatt!N853+Datenblatt!$E$11,IF(Übersicht!$C853=14,Datenblatt!$B$12*Datenblatt!N853^3+Datenblatt!$C$12*Datenblatt!N853^2+Datenblatt!$D$12*Datenblatt!N853+Datenblatt!$E$12,IF(Übersicht!$C853=15,Datenblatt!$B$13*Datenblatt!N853^3+Datenblatt!$C$13*Datenblatt!N853^2+Datenblatt!$D$13*Datenblatt!N853+Datenblatt!$E$13,IF(Übersicht!$C853=16,Datenblatt!$B$14*Datenblatt!N853^3+Datenblatt!$C$14*Datenblatt!N853^2+Datenblatt!$D$14*Datenblatt!N853+Datenblatt!$E$14,IF(Übersicht!$C853=12,Datenblatt!$B$15*Datenblatt!N853^3+Datenblatt!$C$15*Datenblatt!N853^2+Datenblatt!$D$15*Datenblatt!N853+Datenblatt!$E$15,IF(Übersicht!$C853=11,Datenblatt!$B$16*Datenblatt!N853^3+Datenblatt!$C$16*Datenblatt!N853^2+Datenblatt!$D$16*Datenblatt!N853+Datenblatt!$E$16,0))))))))))))))))))</f>
        <v>#DIV/0!</v>
      </c>
      <c r="L853">
        <f>IF(AND($C853=13,G853&lt;Datenblatt!$V$3),0,IF(AND($C853=14,G853&lt;Datenblatt!$V$4),0,IF(AND($C853=15,G853&lt;Datenblatt!$V$5),0,IF(AND($C853=16,G853&lt;Datenblatt!$V$6),0,IF(AND($C853=12,G853&lt;Datenblatt!$V$7),0,IF(AND($C853=11,G853&lt;Datenblatt!$V$8),0,IF(AND($C853=13,G853&gt;Datenblatt!$U$3),100,IF(AND($C853=14,G853&gt;Datenblatt!$U$4),100,IF(AND($C853=15,G853&gt;Datenblatt!$U$5),100,IF(AND($C853=16,G853&gt;Datenblatt!$U$6),100,IF(AND($C853=12,G853&gt;Datenblatt!$U$7),100,IF(AND($C853=11,G853&gt;Datenblatt!$U$8),100,IF($C853=13,(Datenblatt!$B$19*Übersicht!G853^3)+(Datenblatt!$C$19*Übersicht!G853^2)+(Datenblatt!$D$19*Übersicht!G853)+Datenblatt!$E$19,IF($C853=14,(Datenblatt!$B$20*Übersicht!G853^3)+(Datenblatt!$C$20*Übersicht!G853^2)+(Datenblatt!$D$20*Übersicht!G853)+Datenblatt!$E$20,IF($C853=15,(Datenblatt!$B$21*Übersicht!G853^3)+(Datenblatt!$C$21*Übersicht!G853^2)+(Datenblatt!$D$21*Übersicht!G853)+Datenblatt!$E$21,IF($C853=16,(Datenblatt!$B$22*Übersicht!G853^3)+(Datenblatt!$C$22*Übersicht!G853^2)+(Datenblatt!$D$22*Übersicht!G853)+Datenblatt!$E$22,IF($C853=12,(Datenblatt!$B$23*Übersicht!G853^3)+(Datenblatt!$C$23*Übersicht!G853^2)+(Datenblatt!$D$23*Übersicht!G853)+Datenblatt!$E$23,IF($C853=11,(Datenblatt!$B$24*Übersicht!G853^3)+(Datenblatt!$C$24*Übersicht!G853^2)+(Datenblatt!$D$24*Übersicht!G853)+Datenblatt!$E$24,0))))))))))))))))))</f>
        <v>0</v>
      </c>
      <c r="M853">
        <f>IF(AND(H853="",C853=11),Datenblatt!$I$26,IF(AND(H853="",C853=12),Datenblatt!$I$26,IF(AND(H853="",C853=16),Datenblatt!$I$27,IF(AND(H853="",C853=15),Datenblatt!$I$26,IF(AND(H853="",C853=14),Datenblatt!$I$26,IF(AND(H853="",C853=13),Datenblatt!$I$26,IF(AND($C853=13,H853&gt;Datenblatt!$X$3),0,IF(AND($C853=14,H853&gt;Datenblatt!$X$4),0,IF(AND($C853=15,H853&gt;Datenblatt!$X$5),0,IF(AND($C853=16,H853&gt;Datenblatt!$X$6),0,IF(AND($C853=12,H853&gt;Datenblatt!$X$7),0,IF(AND($C853=11,H853&gt;Datenblatt!$X$8),0,IF(AND($C853=13,H853&lt;Datenblatt!$W$3),100,IF(AND($C853=14,H853&lt;Datenblatt!$W$4),100,IF(AND($C853=15,H853&lt;Datenblatt!$W$5),100,IF(AND($C853=16,H853&lt;Datenblatt!$W$6),100,IF(AND($C853=12,H853&lt;Datenblatt!$W$7),100,IF(AND($C853=11,H853&lt;Datenblatt!$W$8),100,IF($C853=13,(Datenblatt!$B$27*Übersicht!H853^3)+(Datenblatt!$C$27*Übersicht!H853^2)+(Datenblatt!$D$27*Übersicht!H853)+Datenblatt!$E$27,IF($C853=14,(Datenblatt!$B$28*Übersicht!H853^3)+(Datenblatt!$C$28*Übersicht!H853^2)+(Datenblatt!$D$28*Übersicht!H853)+Datenblatt!$E$28,IF($C853=15,(Datenblatt!$B$29*Übersicht!H853^3)+(Datenblatt!$C$29*Übersicht!H853^2)+(Datenblatt!$D$29*Übersicht!H853)+Datenblatt!$E$29,IF($C853=16,(Datenblatt!$B$30*Übersicht!H853^3)+(Datenblatt!$C$30*Übersicht!H853^2)+(Datenblatt!$D$30*Übersicht!H853)+Datenblatt!$E$30,IF($C853=12,(Datenblatt!$B$31*Übersicht!H853^3)+(Datenblatt!$C$31*Übersicht!H853^2)+(Datenblatt!$D$31*Übersicht!H853)+Datenblatt!$E$31,IF($C853=11,(Datenblatt!$B$32*Übersicht!H853^3)+(Datenblatt!$C$32*Übersicht!H853^2)+(Datenblatt!$D$32*Übersicht!H853)+Datenblatt!$E$32,0))))))))))))))))))))))))</f>
        <v>0</v>
      </c>
      <c r="N853">
        <f>IF(AND(H853="",C853=11),Datenblatt!$I$29,IF(AND(H853="",C853=12),Datenblatt!$I$29,IF(AND(H853="",C853=16),Datenblatt!$I$29,IF(AND(H853="",C853=15),Datenblatt!$I$29,IF(AND(H853="",C853=14),Datenblatt!$I$29,IF(AND(H853="",C853=13),Datenblatt!$I$29,IF(AND($C853=13,H853&gt;Datenblatt!$X$3),0,IF(AND($C853=14,H853&gt;Datenblatt!$X$4),0,IF(AND($C853=15,H853&gt;Datenblatt!$X$5),0,IF(AND($C853=16,H853&gt;Datenblatt!$X$6),0,IF(AND($C853=12,H853&gt;Datenblatt!$X$7),0,IF(AND($C853=11,H853&gt;Datenblatt!$X$8),0,IF(AND($C853=13,H853&lt;Datenblatt!$W$3),100,IF(AND($C853=14,H853&lt;Datenblatt!$W$4),100,IF(AND($C853=15,H853&lt;Datenblatt!$W$5),100,IF(AND($C853=16,H853&lt;Datenblatt!$W$6),100,IF(AND($C853=12,H853&lt;Datenblatt!$W$7),100,IF(AND($C853=11,H853&lt;Datenblatt!$W$8),100,IF($C853=13,(Datenblatt!$B$27*Übersicht!H853^3)+(Datenblatt!$C$27*Übersicht!H853^2)+(Datenblatt!$D$27*Übersicht!H853)+Datenblatt!$E$27,IF($C853=14,(Datenblatt!$B$28*Übersicht!H853^3)+(Datenblatt!$C$28*Übersicht!H853^2)+(Datenblatt!$D$28*Übersicht!H853)+Datenblatt!$E$28,IF($C853=15,(Datenblatt!$B$29*Übersicht!H853^3)+(Datenblatt!$C$29*Übersicht!H853^2)+(Datenblatt!$D$29*Übersicht!H853)+Datenblatt!$E$29,IF($C853=16,(Datenblatt!$B$30*Übersicht!H853^3)+(Datenblatt!$C$30*Übersicht!H853^2)+(Datenblatt!$D$30*Übersicht!H853)+Datenblatt!$E$30,IF($C853=12,(Datenblatt!$B$31*Übersicht!H853^3)+(Datenblatt!$C$31*Übersicht!H853^2)+(Datenblatt!$D$31*Übersicht!H853)+Datenblatt!$E$31,IF($C853=11,(Datenblatt!$B$32*Übersicht!H853^3)+(Datenblatt!$C$32*Übersicht!H853^2)+(Datenblatt!$D$32*Übersicht!H853)+Datenblatt!$E$32,0))))))))))))))))))))))))</f>
        <v>0</v>
      </c>
      <c r="O853" s="2" t="e">
        <f t="shared" si="52"/>
        <v>#DIV/0!</v>
      </c>
      <c r="P853" s="2" t="e">
        <f t="shared" si="53"/>
        <v>#DIV/0!</v>
      </c>
      <c r="R853" s="2"/>
      <c r="S853" s="2">
        <f>Datenblatt!$I$10</f>
        <v>62.816491055091916</v>
      </c>
      <c r="T853" s="2">
        <f>Datenblatt!$I$18</f>
        <v>62.379148900450787</v>
      </c>
      <c r="U853" s="2">
        <f>Datenblatt!$I$26</f>
        <v>55.885385458572635</v>
      </c>
      <c r="V853" s="2">
        <f>Datenblatt!$I$34</f>
        <v>60.727085155488531</v>
      </c>
      <c r="W853" s="7" t="e">
        <f t="shared" si="54"/>
        <v>#DIV/0!</v>
      </c>
      <c r="Y853" s="2">
        <f>Datenblatt!$I$5</f>
        <v>73.48733784597421</v>
      </c>
      <c r="Z853">
        <f>Datenblatt!$I$13</f>
        <v>79.926562848016317</v>
      </c>
      <c r="AA853">
        <f>Datenblatt!$I$21</f>
        <v>79.953620531215734</v>
      </c>
      <c r="AB853">
        <f>Datenblatt!$I$29</f>
        <v>70.851454876954847</v>
      </c>
      <c r="AC853">
        <f>Datenblatt!$I$37</f>
        <v>75.813025407742586</v>
      </c>
      <c r="AD853" s="7" t="e">
        <f t="shared" si="55"/>
        <v>#DIV/0!</v>
      </c>
    </row>
    <row r="854" spans="10:30" ht="19" x14ac:dyDescent="0.25">
      <c r="J854" s="3" t="e">
        <f>IF(AND($C854=13,Datenblatt!M854&lt;Datenblatt!$R$3),0,IF(AND($C854=14,Datenblatt!M854&lt;Datenblatt!$R$4),0,IF(AND($C854=15,Datenblatt!M854&lt;Datenblatt!$R$5),0,IF(AND($C854=16,Datenblatt!M854&lt;Datenblatt!$R$6),0,IF(AND($C854=12,Datenblatt!M854&lt;Datenblatt!$R$7),0,IF(AND($C854=11,Datenblatt!M854&lt;Datenblatt!$R$8),0,IF(AND($C854=13,Datenblatt!M854&gt;Datenblatt!$Q$3),100,IF(AND($C854=14,Datenblatt!M854&gt;Datenblatt!$Q$4),100,IF(AND($C854=15,Datenblatt!M854&gt;Datenblatt!$Q$5),100,IF(AND($C854=16,Datenblatt!M854&gt;Datenblatt!$Q$6),100,IF(AND($C854=12,Datenblatt!M854&gt;Datenblatt!$Q$7),100,IF(AND($C854=11,Datenblatt!M854&gt;Datenblatt!$Q$8),100,IF(Übersicht!$C854=13,Datenblatt!$B$3*Datenblatt!M854^3+Datenblatt!$C$3*Datenblatt!M854^2+Datenblatt!$D$3*Datenblatt!M854+Datenblatt!$E$3,IF(Übersicht!$C854=14,Datenblatt!$B$4*Datenblatt!M854^3+Datenblatt!$C$4*Datenblatt!M854^2+Datenblatt!$D$4*Datenblatt!M854+Datenblatt!$E$4,IF(Übersicht!$C854=15,Datenblatt!$B$5*Datenblatt!M854^3+Datenblatt!$C$5*Datenblatt!M854^2+Datenblatt!$D$5*Datenblatt!M854+Datenblatt!$E$5,IF(Übersicht!$C854=16,Datenblatt!$B$6*Datenblatt!M854^3+Datenblatt!$C$6*Datenblatt!M854^2+Datenblatt!$D$6*Datenblatt!M854+Datenblatt!$E$6,IF(Übersicht!$C854=12,Datenblatt!$B$7*Datenblatt!M854^3+Datenblatt!$C$7*Datenblatt!M854^2+Datenblatt!$D$7*Datenblatt!M854+Datenblatt!$E$7,IF(Übersicht!$C854=11,Datenblatt!$B$8*Datenblatt!M854^3+Datenblatt!$C$8*Datenblatt!M854^2+Datenblatt!$D$8*Datenblatt!M854+Datenblatt!$E$8,0))))))))))))))))))</f>
        <v>#DIV/0!</v>
      </c>
      <c r="K854" t="e">
        <f>IF(AND(Übersicht!$C854=13,Datenblatt!N854&lt;Datenblatt!$T$3),0,IF(AND(Übersicht!$C854=14,Datenblatt!N854&lt;Datenblatt!$T$4),0,IF(AND(Übersicht!$C854=15,Datenblatt!N854&lt;Datenblatt!$T$5),0,IF(AND(Übersicht!$C854=16,Datenblatt!N854&lt;Datenblatt!$T$6),0,IF(AND(Übersicht!$C854=12,Datenblatt!N854&lt;Datenblatt!$T$7),0,IF(AND(Übersicht!$C854=11,Datenblatt!N854&lt;Datenblatt!$T$8),0,IF(AND($C854=13,Datenblatt!N854&gt;Datenblatt!$S$3),100,IF(AND($C854=14,Datenblatt!N854&gt;Datenblatt!$S$4),100,IF(AND($C854=15,Datenblatt!N854&gt;Datenblatt!$S$5),100,IF(AND($C854=16,Datenblatt!N854&gt;Datenblatt!$S$6),100,IF(AND($C854=12,Datenblatt!N854&gt;Datenblatt!$S$7),100,IF(AND($C854=11,Datenblatt!N854&gt;Datenblatt!$S$8),100,IF(Übersicht!$C854=13,Datenblatt!$B$11*Datenblatt!N854^3+Datenblatt!$C$11*Datenblatt!N854^2+Datenblatt!$D$11*Datenblatt!N854+Datenblatt!$E$11,IF(Übersicht!$C854=14,Datenblatt!$B$12*Datenblatt!N854^3+Datenblatt!$C$12*Datenblatt!N854^2+Datenblatt!$D$12*Datenblatt!N854+Datenblatt!$E$12,IF(Übersicht!$C854=15,Datenblatt!$B$13*Datenblatt!N854^3+Datenblatt!$C$13*Datenblatt!N854^2+Datenblatt!$D$13*Datenblatt!N854+Datenblatt!$E$13,IF(Übersicht!$C854=16,Datenblatt!$B$14*Datenblatt!N854^3+Datenblatt!$C$14*Datenblatt!N854^2+Datenblatt!$D$14*Datenblatt!N854+Datenblatt!$E$14,IF(Übersicht!$C854=12,Datenblatt!$B$15*Datenblatt!N854^3+Datenblatt!$C$15*Datenblatt!N854^2+Datenblatt!$D$15*Datenblatt!N854+Datenblatt!$E$15,IF(Übersicht!$C854=11,Datenblatt!$B$16*Datenblatt!N854^3+Datenblatt!$C$16*Datenblatt!N854^2+Datenblatt!$D$16*Datenblatt!N854+Datenblatt!$E$16,0))))))))))))))))))</f>
        <v>#DIV/0!</v>
      </c>
      <c r="L854">
        <f>IF(AND($C854=13,G854&lt;Datenblatt!$V$3),0,IF(AND($C854=14,G854&lt;Datenblatt!$V$4),0,IF(AND($C854=15,G854&lt;Datenblatt!$V$5),0,IF(AND($C854=16,G854&lt;Datenblatt!$V$6),0,IF(AND($C854=12,G854&lt;Datenblatt!$V$7),0,IF(AND($C854=11,G854&lt;Datenblatt!$V$8),0,IF(AND($C854=13,G854&gt;Datenblatt!$U$3),100,IF(AND($C854=14,G854&gt;Datenblatt!$U$4),100,IF(AND($C854=15,G854&gt;Datenblatt!$U$5),100,IF(AND($C854=16,G854&gt;Datenblatt!$U$6),100,IF(AND($C854=12,G854&gt;Datenblatt!$U$7),100,IF(AND($C854=11,G854&gt;Datenblatt!$U$8),100,IF($C854=13,(Datenblatt!$B$19*Übersicht!G854^3)+(Datenblatt!$C$19*Übersicht!G854^2)+(Datenblatt!$D$19*Übersicht!G854)+Datenblatt!$E$19,IF($C854=14,(Datenblatt!$B$20*Übersicht!G854^3)+(Datenblatt!$C$20*Übersicht!G854^2)+(Datenblatt!$D$20*Übersicht!G854)+Datenblatt!$E$20,IF($C854=15,(Datenblatt!$B$21*Übersicht!G854^3)+(Datenblatt!$C$21*Übersicht!G854^2)+(Datenblatt!$D$21*Übersicht!G854)+Datenblatt!$E$21,IF($C854=16,(Datenblatt!$B$22*Übersicht!G854^3)+(Datenblatt!$C$22*Übersicht!G854^2)+(Datenblatt!$D$22*Übersicht!G854)+Datenblatt!$E$22,IF($C854=12,(Datenblatt!$B$23*Übersicht!G854^3)+(Datenblatt!$C$23*Übersicht!G854^2)+(Datenblatt!$D$23*Übersicht!G854)+Datenblatt!$E$23,IF($C854=11,(Datenblatt!$B$24*Übersicht!G854^3)+(Datenblatt!$C$24*Übersicht!G854^2)+(Datenblatt!$D$24*Übersicht!G854)+Datenblatt!$E$24,0))))))))))))))))))</f>
        <v>0</v>
      </c>
      <c r="M854">
        <f>IF(AND(H854="",C854=11),Datenblatt!$I$26,IF(AND(H854="",C854=12),Datenblatt!$I$26,IF(AND(H854="",C854=16),Datenblatt!$I$27,IF(AND(H854="",C854=15),Datenblatt!$I$26,IF(AND(H854="",C854=14),Datenblatt!$I$26,IF(AND(H854="",C854=13),Datenblatt!$I$26,IF(AND($C854=13,H854&gt;Datenblatt!$X$3),0,IF(AND($C854=14,H854&gt;Datenblatt!$X$4),0,IF(AND($C854=15,H854&gt;Datenblatt!$X$5),0,IF(AND($C854=16,H854&gt;Datenblatt!$X$6),0,IF(AND($C854=12,H854&gt;Datenblatt!$X$7),0,IF(AND($C854=11,H854&gt;Datenblatt!$X$8),0,IF(AND($C854=13,H854&lt;Datenblatt!$W$3),100,IF(AND($C854=14,H854&lt;Datenblatt!$W$4),100,IF(AND($C854=15,H854&lt;Datenblatt!$W$5),100,IF(AND($C854=16,H854&lt;Datenblatt!$W$6),100,IF(AND($C854=12,H854&lt;Datenblatt!$W$7),100,IF(AND($C854=11,H854&lt;Datenblatt!$W$8),100,IF($C854=13,(Datenblatt!$B$27*Übersicht!H854^3)+(Datenblatt!$C$27*Übersicht!H854^2)+(Datenblatt!$D$27*Übersicht!H854)+Datenblatt!$E$27,IF($C854=14,(Datenblatt!$B$28*Übersicht!H854^3)+(Datenblatt!$C$28*Übersicht!H854^2)+(Datenblatt!$D$28*Übersicht!H854)+Datenblatt!$E$28,IF($C854=15,(Datenblatt!$B$29*Übersicht!H854^3)+(Datenblatt!$C$29*Übersicht!H854^2)+(Datenblatt!$D$29*Übersicht!H854)+Datenblatt!$E$29,IF($C854=16,(Datenblatt!$B$30*Übersicht!H854^3)+(Datenblatt!$C$30*Übersicht!H854^2)+(Datenblatt!$D$30*Übersicht!H854)+Datenblatt!$E$30,IF($C854=12,(Datenblatt!$B$31*Übersicht!H854^3)+(Datenblatt!$C$31*Übersicht!H854^2)+(Datenblatt!$D$31*Übersicht!H854)+Datenblatt!$E$31,IF($C854=11,(Datenblatt!$B$32*Übersicht!H854^3)+(Datenblatt!$C$32*Übersicht!H854^2)+(Datenblatt!$D$32*Übersicht!H854)+Datenblatt!$E$32,0))))))))))))))))))))))))</f>
        <v>0</v>
      </c>
      <c r="N854">
        <f>IF(AND(H854="",C854=11),Datenblatt!$I$29,IF(AND(H854="",C854=12),Datenblatt!$I$29,IF(AND(H854="",C854=16),Datenblatt!$I$29,IF(AND(H854="",C854=15),Datenblatt!$I$29,IF(AND(H854="",C854=14),Datenblatt!$I$29,IF(AND(H854="",C854=13),Datenblatt!$I$29,IF(AND($C854=13,H854&gt;Datenblatt!$X$3),0,IF(AND($C854=14,H854&gt;Datenblatt!$X$4),0,IF(AND($C854=15,H854&gt;Datenblatt!$X$5),0,IF(AND($C854=16,H854&gt;Datenblatt!$X$6),0,IF(AND($C854=12,H854&gt;Datenblatt!$X$7),0,IF(AND($C854=11,H854&gt;Datenblatt!$X$8),0,IF(AND($C854=13,H854&lt;Datenblatt!$W$3),100,IF(AND($C854=14,H854&lt;Datenblatt!$W$4),100,IF(AND($C854=15,H854&lt;Datenblatt!$W$5),100,IF(AND($C854=16,H854&lt;Datenblatt!$W$6),100,IF(AND($C854=12,H854&lt;Datenblatt!$W$7),100,IF(AND($C854=11,H854&lt;Datenblatt!$W$8),100,IF($C854=13,(Datenblatt!$B$27*Übersicht!H854^3)+(Datenblatt!$C$27*Übersicht!H854^2)+(Datenblatt!$D$27*Übersicht!H854)+Datenblatt!$E$27,IF($C854=14,(Datenblatt!$B$28*Übersicht!H854^3)+(Datenblatt!$C$28*Übersicht!H854^2)+(Datenblatt!$D$28*Übersicht!H854)+Datenblatt!$E$28,IF($C854=15,(Datenblatt!$B$29*Übersicht!H854^3)+(Datenblatt!$C$29*Übersicht!H854^2)+(Datenblatt!$D$29*Übersicht!H854)+Datenblatt!$E$29,IF($C854=16,(Datenblatt!$B$30*Übersicht!H854^3)+(Datenblatt!$C$30*Übersicht!H854^2)+(Datenblatt!$D$30*Übersicht!H854)+Datenblatt!$E$30,IF($C854=12,(Datenblatt!$B$31*Übersicht!H854^3)+(Datenblatt!$C$31*Übersicht!H854^2)+(Datenblatt!$D$31*Übersicht!H854)+Datenblatt!$E$31,IF($C854=11,(Datenblatt!$B$32*Übersicht!H854^3)+(Datenblatt!$C$32*Übersicht!H854^2)+(Datenblatt!$D$32*Übersicht!H854)+Datenblatt!$E$32,0))))))))))))))))))))))))</f>
        <v>0</v>
      </c>
      <c r="O854" s="2" t="e">
        <f t="shared" si="52"/>
        <v>#DIV/0!</v>
      </c>
      <c r="P854" s="2" t="e">
        <f t="shared" si="53"/>
        <v>#DIV/0!</v>
      </c>
      <c r="R854" s="2"/>
      <c r="S854" s="2">
        <f>Datenblatt!$I$10</f>
        <v>62.816491055091916</v>
      </c>
      <c r="T854" s="2">
        <f>Datenblatt!$I$18</f>
        <v>62.379148900450787</v>
      </c>
      <c r="U854" s="2">
        <f>Datenblatt!$I$26</f>
        <v>55.885385458572635</v>
      </c>
      <c r="V854" s="2">
        <f>Datenblatt!$I$34</f>
        <v>60.727085155488531</v>
      </c>
      <c r="W854" s="7" t="e">
        <f t="shared" si="54"/>
        <v>#DIV/0!</v>
      </c>
      <c r="Y854" s="2">
        <f>Datenblatt!$I$5</f>
        <v>73.48733784597421</v>
      </c>
      <c r="Z854">
        <f>Datenblatt!$I$13</f>
        <v>79.926562848016317</v>
      </c>
      <c r="AA854">
        <f>Datenblatt!$I$21</f>
        <v>79.953620531215734</v>
      </c>
      <c r="AB854">
        <f>Datenblatt!$I$29</f>
        <v>70.851454876954847</v>
      </c>
      <c r="AC854">
        <f>Datenblatt!$I$37</f>
        <v>75.813025407742586</v>
      </c>
      <c r="AD854" s="7" t="e">
        <f t="shared" si="55"/>
        <v>#DIV/0!</v>
      </c>
    </row>
    <row r="855" spans="10:30" ht="19" x14ac:dyDescent="0.25">
      <c r="J855" s="3" t="e">
        <f>IF(AND($C855=13,Datenblatt!M855&lt;Datenblatt!$R$3),0,IF(AND($C855=14,Datenblatt!M855&lt;Datenblatt!$R$4),0,IF(AND($C855=15,Datenblatt!M855&lt;Datenblatt!$R$5),0,IF(AND($C855=16,Datenblatt!M855&lt;Datenblatt!$R$6),0,IF(AND($C855=12,Datenblatt!M855&lt;Datenblatt!$R$7),0,IF(AND($C855=11,Datenblatt!M855&lt;Datenblatt!$R$8),0,IF(AND($C855=13,Datenblatt!M855&gt;Datenblatt!$Q$3),100,IF(AND($C855=14,Datenblatt!M855&gt;Datenblatt!$Q$4),100,IF(AND($C855=15,Datenblatt!M855&gt;Datenblatt!$Q$5),100,IF(AND($C855=16,Datenblatt!M855&gt;Datenblatt!$Q$6),100,IF(AND($C855=12,Datenblatt!M855&gt;Datenblatt!$Q$7),100,IF(AND($C855=11,Datenblatt!M855&gt;Datenblatt!$Q$8),100,IF(Übersicht!$C855=13,Datenblatt!$B$3*Datenblatt!M855^3+Datenblatt!$C$3*Datenblatt!M855^2+Datenblatt!$D$3*Datenblatt!M855+Datenblatt!$E$3,IF(Übersicht!$C855=14,Datenblatt!$B$4*Datenblatt!M855^3+Datenblatt!$C$4*Datenblatt!M855^2+Datenblatt!$D$4*Datenblatt!M855+Datenblatt!$E$4,IF(Übersicht!$C855=15,Datenblatt!$B$5*Datenblatt!M855^3+Datenblatt!$C$5*Datenblatt!M855^2+Datenblatt!$D$5*Datenblatt!M855+Datenblatt!$E$5,IF(Übersicht!$C855=16,Datenblatt!$B$6*Datenblatt!M855^3+Datenblatt!$C$6*Datenblatt!M855^2+Datenblatt!$D$6*Datenblatt!M855+Datenblatt!$E$6,IF(Übersicht!$C855=12,Datenblatt!$B$7*Datenblatt!M855^3+Datenblatt!$C$7*Datenblatt!M855^2+Datenblatt!$D$7*Datenblatt!M855+Datenblatt!$E$7,IF(Übersicht!$C855=11,Datenblatt!$B$8*Datenblatt!M855^3+Datenblatt!$C$8*Datenblatt!M855^2+Datenblatt!$D$8*Datenblatt!M855+Datenblatt!$E$8,0))))))))))))))))))</f>
        <v>#DIV/0!</v>
      </c>
      <c r="K855" t="e">
        <f>IF(AND(Übersicht!$C855=13,Datenblatt!N855&lt;Datenblatt!$T$3),0,IF(AND(Übersicht!$C855=14,Datenblatt!N855&lt;Datenblatt!$T$4),0,IF(AND(Übersicht!$C855=15,Datenblatt!N855&lt;Datenblatt!$T$5),0,IF(AND(Übersicht!$C855=16,Datenblatt!N855&lt;Datenblatt!$T$6),0,IF(AND(Übersicht!$C855=12,Datenblatt!N855&lt;Datenblatt!$T$7),0,IF(AND(Übersicht!$C855=11,Datenblatt!N855&lt;Datenblatt!$T$8),0,IF(AND($C855=13,Datenblatt!N855&gt;Datenblatt!$S$3),100,IF(AND($C855=14,Datenblatt!N855&gt;Datenblatt!$S$4),100,IF(AND($C855=15,Datenblatt!N855&gt;Datenblatt!$S$5),100,IF(AND($C855=16,Datenblatt!N855&gt;Datenblatt!$S$6),100,IF(AND($C855=12,Datenblatt!N855&gt;Datenblatt!$S$7),100,IF(AND($C855=11,Datenblatt!N855&gt;Datenblatt!$S$8),100,IF(Übersicht!$C855=13,Datenblatt!$B$11*Datenblatt!N855^3+Datenblatt!$C$11*Datenblatt!N855^2+Datenblatt!$D$11*Datenblatt!N855+Datenblatt!$E$11,IF(Übersicht!$C855=14,Datenblatt!$B$12*Datenblatt!N855^3+Datenblatt!$C$12*Datenblatt!N855^2+Datenblatt!$D$12*Datenblatt!N855+Datenblatt!$E$12,IF(Übersicht!$C855=15,Datenblatt!$B$13*Datenblatt!N855^3+Datenblatt!$C$13*Datenblatt!N855^2+Datenblatt!$D$13*Datenblatt!N855+Datenblatt!$E$13,IF(Übersicht!$C855=16,Datenblatt!$B$14*Datenblatt!N855^3+Datenblatt!$C$14*Datenblatt!N855^2+Datenblatt!$D$14*Datenblatt!N855+Datenblatt!$E$14,IF(Übersicht!$C855=12,Datenblatt!$B$15*Datenblatt!N855^3+Datenblatt!$C$15*Datenblatt!N855^2+Datenblatt!$D$15*Datenblatt!N855+Datenblatt!$E$15,IF(Übersicht!$C855=11,Datenblatt!$B$16*Datenblatt!N855^3+Datenblatt!$C$16*Datenblatt!N855^2+Datenblatt!$D$16*Datenblatt!N855+Datenblatt!$E$16,0))))))))))))))))))</f>
        <v>#DIV/0!</v>
      </c>
      <c r="L855">
        <f>IF(AND($C855=13,G855&lt;Datenblatt!$V$3),0,IF(AND($C855=14,G855&lt;Datenblatt!$V$4),0,IF(AND($C855=15,G855&lt;Datenblatt!$V$5),0,IF(AND($C855=16,G855&lt;Datenblatt!$V$6),0,IF(AND($C855=12,G855&lt;Datenblatt!$V$7),0,IF(AND($C855=11,G855&lt;Datenblatt!$V$8),0,IF(AND($C855=13,G855&gt;Datenblatt!$U$3),100,IF(AND($C855=14,G855&gt;Datenblatt!$U$4),100,IF(AND($C855=15,G855&gt;Datenblatt!$U$5),100,IF(AND($C855=16,G855&gt;Datenblatt!$U$6),100,IF(AND($C855=12,G855&gt;Datenblatt!$U$7),100,IF(AND($C855=11,G855&gt;Datenblatt!$U$8),100,IF($C855=13,(Datenblatt!$B$19*Übersicht!G855^3)+(Datenblatt!$C$19*Übersicht!G855^2)+(Datenblatt!$D$19*Übersicht!G855)+Datenblatt!$E$19,IF($C855=14,(Datenblatt!$B$20*Übersicht!G855^3)+(Datenblatt!$C$20*Übersicht!G855^2)+(Datenblatt!$D$20*Übersicht!G855)+Datenblatt!$E$20,IF($C855=15,(Datenblatt!$B$21*Übersicht!G855^3)+(Datenblatt!$C$21*Übersicht!G855^2)+(Datenblatt!$D$21*Übersicht!G855)+Datenblatt!$E$21,IF($C855=16,(Datenblatt!$B$22*Übersicht!G855^3)+(Datenblatt!$C$22*Übersicht!G855^2)+(Datenblatt!$D$22*Übersicht!G855)+Datenblatt!$E$22,IF($C855=12,(Datenblatt!$B$23*Übersicht!G855^3)+(Datenblatt!$C$23*Übersicht!G855^2)+(Datenblatt!$D$23*Übersicht!G855)+Datenblatt!$E$23,IF($C855=11,(Datenblatt!$B$24*Übersicht!G855^3)+(Datenblatt!$C$24*Übersicht!G855^2)+(Datenblatt!$D$24*Übersicht!G855)+Datenblatt!$E$24,0))))))))))))))))))</f>
        <v>0</v>
      </c>
      <c r="M855">
        <f>IF(AND(H855="",C855=11),Datenblatt!$I$26,IF(AND(H855="",C855=12),Datenblatt!$I$26,IF(AND(H855="",C855=16),Datenblatt!$I$27,IF(AND(H855="",C855=15),Datenblatt!$I$26,IF(AND(H855="",C855=14),Datenblatt!$I$26,IF(AND(H855="",C855=13),Datenblatt!$I$26,IF(AND($C855=13,H855&gt;Datenblatt!$X$3),0,IF(AND($C855=14,H855&gt;Datenblatt!$X$4),0,IF(AND($C855=15,H855&gt;Datenblatt!$X$5),0,IF(AND($C855=16,H855&gt;Datenblatt!$X$6),0,IF(AND($C855=12,H855&gt;Datenblatt!$X$7),0,IF(AND($C855=11,H855&gt;Datenblatt!$X$8),0,IF(AND($C855=13,H855&lt;Datenblatt!$W$3),100,IF(AND($C855=14,H855&lt;Datenblatt!$W$4),100,IF(AND($C855=15,H855&lt;Datenblatt!$W$5),100,IF(AND($C855=16,H855&lt;Datenblatt!$W$6),100,IF(AND($C855=12,H855&lt;Datenblatt!$W$7),100,IF(AND($C855=11,H855&lt;Datenblatt!$W$8),100,IF($C855=13,(Datenblatt!$B$27*Übersicht!H855^3)+(Datenblatt!$C$27*Übersicht!H855^2)+(Datenblatt!$D$27*Übersicht!H855)+Datenblatt!$E$27,IF($C855=14,(Datenblatt!$B$28*Übersicht!H855^3)+(Datenblatt!$C$28*Übersicht!H855^2)+(Datenblatt!$D$28*Übersicht!H855)+Datenblatt!$E$28,IF($C855=15,(Datenblatt!$B$29*Übersicht!H855^3)+(Datenblatt!$C$29*Übersicht!H855^2)+(Datenblatt!$D$29*Übersicht!H855)+Datenblatt!$E$29,IF($C855=16,(Datenblatt!$B$30*Übersicht!H855^3)+(Datenblatt!$C$30*Übersicht!H855^2)+(Datenblatt!$D$30*Übersicht!H855)+Datenblatt!$E$30,IF($C855=12,(Datenblatt!$B$31*Übersicht!H855^3)+(Datenblatt!$C$31*Übersicht!H855^2)+(Datenblatt!$D$31*Übersicht!H855)+Datenblatt!$E$31,IF($C855=11,(Datenblatt!$B$32*Übersicht!H855^3)+(Datenblatt!$C$32*Übersicht!H855^2)+(Datenblatt!$D$32*Übersicht!H855)+Datenblatt!$E$32,0))))))))))))))))))))))))</f>
        <v>0</v>
      </c>
      <c r="N855">
        <f>IF(AND(H855="",C855=11),Datenblatt!$I$29,IF(AND(H855="",C855=12),Datenblatt!$I$29,IF(AND(H855="",C855=16),Datenblatt!$I$29,IF(AND(H855="",C855=15),Datenblatt!$I$29,IF(AND(H855="",C855=14),Datenblatt!$I$29,IF(AND(H855="",C855=13),Datenblatt!$I$29,IF(AND($C855=13,H855&gt;Datenblatt!$X$3),0,IF(AND($C855=14,H855&gt;Datenblatt!$X$4),0,IF(AND($C855=15,H855&gt;Datenblatt!$X$5),0,IF(AND($C855=16,H855&gt;Datenblatt!$X$6),0,IF(AND($C855=12,H855&gt;Datenblatt!$X$7),0,IF(AND($C855=11,H855&gt;Datenblatt!$X$8),0,IF(AND($C855=13,H855&lt;Datenblatt!$W$3),100,IF(AND($C855=14,H855&lt;Datenblatt!$W$4),100,IF(AND($C855=15,H855&lt;Datenblatt!$W$5),100,IF(AND($C855=16,H855&lt;Datenblatt!$W$6),100,IF(AND($C855=12,H855&lt;Datenblatt!$W$7),100,IF(AND($C855=11,H855&lt;Datenblatt!$W$8),100,IF($C855=13,(Datenblatt!$B$27*Übersicht!H855^3)+(Datenblatt!$C$27*Übersicht!H855^2)+(Datenblatt!$D$27*Übersicht!H855)+Datenblatt!$E$27,IF($C855=14,(Datenblatt!$B$28*Übersicht!H855^3)+(Datenblatt!$C$28*Übersicht!H855^2)+(Datenblatt!$D$28*Übersicht!H855)+Datenblatt!$E$28,IF($C855=15,(Datenblatt!$B$29*Übersicht!H855^3)+(Datenblatt!$C$29*Übersicht!H855^2)+(Datenblatt!$D$29*Übersicht!H855)+Datenblatt!$E$29,IF($C855=16,(Datenblatt!$B$30*Übersicht!H855^3)+(Datenblatt!$C$30*Übersicht!H855^2)+(Datenblatt!$D$30*Übersicht!H855)+Datenblatt!$E$30,IF($C855=12,(Datenblatt!$B$31*Übersicht!H855^3)+(Datenblatt!$C$31*Übersicht!H855^2)+(Datenblatt!$D$31*Übersicht!H855)+Datenblatt!$E$31,IF($C855=11,(Datenblatt!$B$32*Übersicht!H855^3)+(Datenblatt!$C$32*Übersicht!H855^2)+(Datenblatt!$D$32*Übersicht!H855)+Datenblatt!$E$32,0))))))))))))))))))))))))</f>
        <v>0</v>
      </c>
      <c r="O855" s="2" t="e">
        <f t="shared" si="52"/>
        <v>#DIV/0!</v>
      </c>
      <c r="P855" s="2" t="e">
        <f t="shared" si="53"/>
        <v>#DIV/0!</v>
      </c>
      <c r="R855" s="2"/>
      <c r="S855" s="2">
        <f>Datenblatt!$I$10</f>
        <v>62.816491055091916</v>
      </c>
      <c r="T855" s="2">
        <f>Datenblatt!$I$18</f>
        <v>62.379148900450787</v>
      </c>
      <c r="U855" s="2">
        <f>Datenblatt!$I$26</f>
        <v>55.885385458572635</v>
      </c>
      <c r="V855" s="2">
        <f>Datenblatt!$I$34</f>
        <v>60.727085155488531</v>
      </c>
      <c r="W855" s="7" t="e">
        <f t="shared" si="54"/>
        <v>#DIV/0!</v>
      </c>
      <c r="Y855" s="2">
        <f>Datenblatt!$I$5</f>
        <v>73.48733784597421</v>
      </c>
      <c r="Z855">
        <f>Datenblatt!$I$13</f>
        <v>79.926562848016317</v>
      </c>
      <c r="AA855">
        <f>Datenblatt!$I$21</f>
        <v>79.953620531215734</v>
      </c>
      <c r="AB855">
        <f>Datenblatt!$I$29</f>
        <v>70.851454876954847</v>
      </c>
      <c r="AC855">
        <f>Datenblatt!$I$37</f>
        <v>75.813025407742586</v>
      </c>
      <c r="AD855" s="7" t="e">
        <f t="shared" si="55"/>
        <v>#DIV/0!</v>
      </c>
    </row>
    <row r="856" spans="10:30" ht="19" x14ac:dyDescent="0.25">
      <c r="J856" s="3" t="e">
        <f>IF(AND($C856=13,Datenblatt!M856&lt;Datenblatt!$R$3),0,IF(AND($C856=14,Datenblatt!M856&lt;Datenblatt!$R$4),0,IF(AND($C856=15,Datenblatt!M856&lt;Datenblatt!$R$5),0,IF(AND($C856=16,Datenblatt!M856&lt;Datenblatt!$R$6),0,IF(AND($C856=12,Datenblatt!M856&lt;Datenblatt!$R$7),0,IF(AND($C856=11,Datenblatt!M856&lt;Datenblatt!$R$8),0,IF(AND($C856=13,Datenblatt!M856&gt;Datenblatt!$Q$3),100,IF(AND($C856=14,Datenblatt!M856&gt;Datenblatt!$Q$4),100,IF(AND($C856=15,Datenblatt!M856&gt;Datenblatt!$Q$5),100,IF(AND($C856=16,Datenblatt!M856&gt;Datenblatt!$Q$6),100,IF(AND($C856=12,Datenblatt!M856&gt;Datenblatt!$Q$7),100,IF(AND($C856=11,Datenblatt!M856&gt;Datenblatt!$Q$8),100,IF(Übersicht!$C856=13,Datenblatt!$B$3*Datenblatt!M856^3+Datenblatt!$C$3*Datenblatt!M856^2+Datenblatt!$D$3*Datenblatt!M856+Datenblatt!$E$3,IF(Übersicht!$C856=14,Datenblatt!$B$4*Datenblatt!M856^3+Datenblatt!$C$4*Datenblatt!M856^2+Datenblatt!$D$4*Datenblatt!M856+Datenblatt!$E$4,IF(Übersicht!$C856=15,Datenblatt!$B$5*Datenblatt!M856^3+Datenblatt!$C$5*Datenblatt!M856^2+Datenblatt!$D$5*Datenblatt!M856+Datenblatt!$E$5,IF(Übersicht!$C856=16,Datenblatt!$B$6*Datenblatt!M856^3+Datenblatt!$C$6*Datenblatt!M856^2+Datenblatt!$D$6*Datenblatt!M856+Datenblatt!$E$6,IF(Übersicht!$C856=12,Datenblatt!$B$7*Datenblatt!M856^3+Datenblatt!$C$7*Datenblatt!M856^2+Datenblatt!$D$7*Datenblatt!M856+Datenblatt!$E$7,IF(Übersicht!$C856=11,Datenblatt!$B$8*Datenblatt!M856^3+Datenblatt!$C$8*Datenblatt!M856^2+Datenblatt!$D$8*Datenblatt!M856+Datenblatt!$E$8,0))))))))))))))))))</f>
        <v>#DIV/0!</v>
      </c>
      <c r="K856" t="e">
        <f>IF(AND(Übersicht!$C856=13,Datenblatt!N856&lt;Datenblatt!$T$3),0,IF(AND(Übersicht!$C856=14,Datenblatt!N856&lt;Datenblatt!$T$4),0,IF(AND(Übersicht!$C856=15,Datenblatt!N856&lt;Datenblatt!$T$5),0,IF(AND(Übersicht!$C856=16,Datenblatt!N856&lt;Datenblatt!$T$6),0,IF(AND(Übersicht!$C856=12,Datenblatt!N856&lt;Datenblatt!$T$7),0,IF(AND(Übersicht!$C856=11,Datenblatt!N856&lt;Datenblatt!$T$8),0,IF(AND($C856=13,Datenblatt!N856&gt;Datenblatt!$S$3),100,IF(AND($C856=14,Datenblatt!N856&gt;Datenblatt!$S$4),100,IF(AND($C856=15,Datenblatt!N856&gt;Datenblatt!$S$5),100,IF(AND($C856=16,Datenblatt!N856&gt;Datenblatt!$S$6),100,IF(AND($C856=12,Datenblatt!N856&gt;Datenblatt!$S$7),100,IF(AND($C856=11,Datenblatt!N856&gt;Datenblatt!$S$8),100,IF(Übersicht!$C856=13,Datenblatt!$B$11*Datenblatt!N856^3+Datenblatt!$C$11*Datenblatt!N856^2+Datenblatt!$D$11*Datenblatt!N856+Datenblatt!$E$11,IF(Übersicht!$C856=14,Datenblatt!$B$12*Datenblatt!N856^3+Datenblatt!$C$12*Datenblatt!N856^2+Datenblatt!$D$12*Datenblatt!N856+Datenblatt!$E$12,IF(Übersicht!$C856=15,Datenblatt!$B$13*Datenblatt!N856^3+Datenblatt!$C$13*Datenblatt!N856^2+Datenblatt!$D$13*Datenblatt!N856+Datenblatt!$E$13,IF(Übersicht!$C856=16,Datenblatt!$B$14*Datenblatt!N856^3+Datenblatt!$C$14*Datenblatt!N856^2+Datenblatt!$D$14*Datenblatt!N856+Datenblatt!$E$14,IF(Übersicht!$C856=12,Datenblatt!$B$15*Datenblatt!N856^3+Datenblatt!$C$15*Datenblatt!N856^2+Datenblatt!$D$15*Datenblatt!N856+Datenblatt!$E$15,IF(Übersicht!$C856=11,Datenblatt!$B$16*Datenblatt!N856^3+Datenblatt!$C$16*Datenblatt!N856^2+Datenblatt!$D$16*Datenblatt!N856+Datenblatt!$E$16,0))))))))))))))))))</f>
        <v>#DIV/0!</v>
      </c>
      <c r="L856">
        <f>IF(AND($C856=13,G856&lt;Datenblatt!$V$3),0,IF(AND($C856=14,G856&lt;Datenblatt!$V$4),0,IF(AND($C856=15,G856&lt;Datenblatt!$V$5),0,IF(AND($C856=16,G856&lt;Datenblatt!$V$6),0,IF(AND($C856=12,G856&lt;Datenblatt!$V$7),0,IF(AND($C856=11,G856&lt;Datenblatt!$V$8),0,IF(AND($C856=13,G856&gt;Datenblatt!$U$3),100,IF(AND($C856=14,G856&gt;Datenblatt!$U$4),100,IF(AND($C856=15,G856&gt;Datenblatt!$U$5),100,IF(AND($C856=16,G856&gt;Datenblatt!$U$6),100,IF(AND($C856=12,G856&gt;Datenblatt!$U$7),100,IF(AND($C856=11,G856&gt;Datenblatt!$U$8),100,IF($C856=13,(Datenblatt!$B$19*Übersicht!G856^3)+(Datenblatt!$C$19*Übersicht!G856^2)+(Datenblatt!$D$19*Übersicht!G856)+Datenblatt!$E$19,IF($C856=14,(Datenblatt!$B$20*Übersicht!G856^3)+(Datenblatt!$C$20*Übersicht!G856^2)+(Datenblatt!$D$20*Übersicht!G856)+Datenblatt!$E$20,IF($C856=15,(Datenblatt!$B$21*Übersicht!G856^3)+(Datenblatt!$C$21*Übersicht!G856^2)+(Datenblatt!$D$21*Übersicht!G856)+Datenblatt!$E$21,IF($C856=16,(Datenblatt!$B$22*Übersicht!G856^3)+(Datenblatt!$C$22*Übersicht!G856^2)+(Datenblatt!$D$22*Übersicht!G856)+Datenblatt!$E$22,IF($C856=12,(Datenblatt!$B$23*Übersicht!G856^3)+(Datenblatt!$C$23*Übersicht!G856^2)+(Datenblatt!$D$23*Übersicht!G856)+Datenblatt!$E$23,IF($C856=11,(Datenblatt!$B$24*Übersicht!G856^3)+(Datenblatt!$C$24*Übersicht!G856^2)+(Datenblatt!$D$24*Übersicht!G856)+Datenblatt!$E$24,0))))))))))))))))))</f>
        <v>0</v>
      </c>
      <c r="M856">
        <f>IF(AND(H856="",C856=11),Datenblatt!$I$26,IF(AND(H856="",C856=12),Datenblatt!$I$26,IF(AND(H856="",C856=16),Datenblatt!$I$27,IF(AND(H856="",C856=15),Datenblatt!$I$26,IF(AND(H856="",C856=14),Datenblatt!$I$26,IF(AND(H856="",C856=13),Datenblatt!$I$26,IF(AND($C856=13,H856&gt;Datenblatt!$X$3),0,IF(AND($C856=14,H856&gt;Datenblatt!$X$4),0,IF(AND($C856=15,H856&gt;Datenblatt!$X$5),0,IF(AND($C856=16,H856&gt;Datenblatt!$X$6),0,IF(AND($C856=12,H856&gt;Datenblatt!$X$7),0,IF(AND($C856=11,H856&gt;Datenblatt!$X$8),0,IF(AND($C856=13,H856&lt;Datenblatt!$W$3),100,IF(AND($C856=14,H856&lt;Datenblatt!$W$4),100,IF(AND($C856=15,H856&lt;Datenblatt!$W$5),100,IF(AND($C856=16,H856&lt;Datenblatt!$W$6),100,IF(AND($C856=12,H856&lt;Datenblatt!$W$7),100,IF(AND($C856=11,H856&lt;Datenblatt!$W$8),100,IF($C856=13,(Datenblatt!$B$27*Übersicht!H856^3)+(Datenblatt!$C$27*Übersicht!H856^2)+(Datenblatt!$D$27*Übersicht!H856)+Datenblatt!$E$27,IF($C856=14,(Datenblatt!$B$28*Übersicht!H856^3)+(Datenblatt!$C$28*Übersicht!H856^2)+(Datenblatt!$D$28*Übersicht!H856)+Datenblatt!$E$28,IF($C856=15,(Datenblatt!$B$29*Übersicht!H856^3)+(Datenblatt!$C$29*Übersicht!H856^2)+(Datenblatt!$D$29*Übersicht!H856)+Datenblatt!$E$29,IF($C856=16,(Datenblatt!$B$30*Übersicht!H856^3)+(Datenblatt!$C$30*Übersicht!H856^2)+(Datenblatt!$D$30*Übersicht!H856)+Datenblatt!$E$30,IF($C856=12,(Datenblatt!$B$31*Übersicht!H856^3)+(Datenblatt!$C$31*Übersicht!H856^2)+(Datenblatt!$D$31*Übersicht!H856)+Datenblatt!$E$31,IF($C856=11,(Datenblatt!$B$32*Übersicht!H856^3)+(Datenblatt!$C$32*Übersicht!H856^2)+(Datenblatt!$D$32*Übersicht!H856)+Datenblatt!$E$32,0))))))))))))))))))))))))</f>
        <v>0</v>
      </c>
      <c r="N856">
        <f>IF(AND(H856="",C856=11),Datenblatt!$I$29,IF(AND(H856="",C856=12),Datenblatt!$I$29,IF(AND(H856="",C856=16),Datenblatt!$I$29,IF(AND(H856="",C856=15),Datenblatt!$I$29,IF(AND(H856="",C856=14),Datenblatt!$I$29,IF(AND(H856="",C856=13),Datenblatt!$I$29,IF(AND($C856=13,H856&gt;Datenblatt!$X$3),0,IF(AND($C856=14,H856&gt;Datenblatt!$X$4),0,IF(AND($C856=15,H856&gt;Datenblatt!$X$5),0,IF(AND($C856=16,H856&gt;Datenblatt!$X$6),0,IF(AND($C856=12,H856&gt;Datenblatt!$X$7),0,IF(AND($C856=11,H856&gt;Datenblatt!$X$8),0,IF(AND($C856=13,H856&lt;Datenblatt!$W$3),100,IF(AND($C856=14,H856&lt;Datenblatt!$W$4),100,IF(AND($C856=15,H856&lt;Datenblatt!$W$5),100,IF(AND($C856=16,H856&lt;Datenblatt!$W$6),100,IF(AND($C856=12,H856&lt;Datenblatt!$W$7),100,IF(AND($C856=11,H856&lt;Datenblatt!$W$8),100,IF($C856=13,(Datenblatt!$B$27*Übersicht!H856^3)+(Datenblatt!$C$27*Übersicht!H856^2)+(Datenblatt!$D$27*Übersicht!H856)+Datenblatt!$E$27,IF($C856=14,(Datenblatt!$B$28*Übersicht!H856^3)+(Datenblatt!$C$28*Übersicht!H856^2)+(Datenblatt!$D$28*Übersicht!H856)+Datenblatt!$E$28,IF($C856=15,(Datenblatt!$B$29*Übersicht!H856^3)+(Datenblatt!$C$29*Übersicht!H856^2)+(Datenblatt!$D$29*Übersicht!H856)+Datenblatt!$E$29,IF($C856=16,(Datenblatt!$B$30*Übersicht!H856^3)+(Datenblatt!$C$30*Übersicht!H856^2)+(Datenblatt!$D$30*Übersicht!H856)+Datenblatt!$E$30,IF($C856=12,(Datenblatt!$B$31*Übersicht!H856^3)+(Datenblatt!$C$31*Übersicht!H856^2)+(Datenblatt!$D$31*Übersicht!H856)+Datenblatt!$E$31,IF($C856=11,(Datenblatt!$B$32*Übersicht!H856^3)+(Datenblatt!$C$32*Übersicht!H856^2)+(Datenblatt!$D$32*Übersicht!H856)+Datenblatt!$E$32,0))))))))))))))))))))))))</f>
        <v>0</v>
      </c>
      <c r="O856" s="2" t="e">
        <f t="shared" si="52"/>
        <v>#DIV/0!</v>
      </c>
      <c r="P856" s="2" t="e">
        <f t="shared" si="53"/>
        <v>#DIV/0!</v>
      </c>
      <c r="R856" s="2"/>
      <c r="S856" s="2">
        <f>Datenblatt!$I$10</f>
        <v>62.816491055091916</v>
      </c>
      <c r="T856" s="2">
        <f>Datenblatt!$I$18</f>
        <v>62.379148900450787</v>
      </c>
      <c r="U856" s="2">
        <f>Datenblatt!$I$26</f>
        <v>55.885385458572635</v>
      </c>
      <c r="V856" s="2">
        <f>Datenblatt!$I$34</f>
        <v>60.727085155488531</v>
      </c>
      <c r="W856" s="7" t="e">
        <f t="shared" si="54"/>
        <v>#DIV/0!</v>
      </c>
      <c r="Y856" s="2">
        <f>Datenblatt!$I$5</f>
        <v>73.48733784597421</v>
      </c>
      <c r="Z856">
        <f>Datenblatt!$I$13</f>
        <v>79.926562848016317</v>
      </c>
      <c r="AA856">
        <f>Datenblatt!$I$21</f>
        <v>79.953620531215734</v>
      </c>
      <c r="AB856">
        <f>Datenblatt!$I$29</f>
        <v>70.851454876954847</v>
      </c>
      <c r="AC856">
        <f>Datenblatt!$I$37</f>
        <v>75.813025407742586</v>
      </c>
      <c r="AD856" s="7" t="e">
        <f t="shared" si="55"/>
        <v>#DIV/0!</v>
      </c>
    </row>
    <row r="857" spans="10:30" ht="19" x14ac:dyDescent="0.25">
      <c r="J857" s="3" t="e">
        <f>IF(AND($C857=13,Datenblatt!M857&lt;Datenblatt!$R$3),0,IF(AND($C857=14,Datenblatt!M857&lt;Datenblatt!$R$4),0,IF(AND($C857=15,Datenblatt!M857&lt;Datenblatt!$R$5),0,IF(AND($C857=16,Datenblatt!M857&lt;Datenblatt!$R$6),0,IF(AND($C857=12,Datenblatt!M857&lt;Datenblatt!$R$7),0,IF(AND($C857=11,Datenblatt!M857&lt;Datenblatt!$R$8),0,IF(AND($C857=13,Datenblatt!M857&gt;Datenblatt!$Q$3),100,IF(AND($C857=14,Datenblatt!M857&gt;Datenblatt!$Q$4),100,IF(AND($C857=15,Datenblatt!M857&gt;Datenblatt!$Q$5),100,IF(AND($C857=16,Datenblatt!M857&gt;Datenblatt!$Q$6),100,IF(AND($C857=12,Datenblatt!M857&gt;Datenblatt!$Q$7),100,IF(AND($C857=11,Datenblatt!M857&gt;Datenblatt!$Q$8),100,IF(Übersicht!$C857=13,Datenblatt!$B$3*Datenblatt!M857^3+Datenblatt!$C$3*Datenblatt!M857^2+Datenblatt!$D$3*Datenblatt!M857+Datenblatt!$E$3,IF(Übersicht!$C857=14,Datenblatt!$B$4*Datenblatt!M857^3+Datenblatt!$C$4*Datenblatt!M857^2+Datenblatt!$D$4*Datenblatt!M857+Datenblatt!$E$4,IF(Übersicht!$C857=15,Datenblatt!$B$5*Datenblatt!M857^3+Datenblatt!$C$5*Datenblatt!M857^2+Datenblatt!$D$5*Datenblatt!M857+Datenblatt!$E$5,IF(Übersicht!$C857=16,Datenblatt!$B$6*Datenblatt!M857^3+Datenblatt!$C$6*Datenblatt!M857^2+Datenblatt!$D$6*Datenblatt!M857+Datenblatt!$E$6,IF(Übersicht!$C857=12,Datenblatt!$B$7*Datenblatt!M857^3+Datenblatt!$C$7*Datenblatt!M857^2+Datenblatt!$D$7*Datenblatt!M857+Datenblatt!$E$7,IF(Übersicht!$C857=11,Datenblatt!$B$8*Datenblatt!M857^3+Datenblatt!$C$8*Datenblatt!M857^2+Datenblatt!$D$8*Datenblatt!M857+Datenblatt!$E$8,0))))))))))))))))))</f>
        <v>#DIV/0!</v>
      </c>
      <c r="K857" t="e">
        <f>IF(AND(Übersicht!$C857=13,Datenblatt!N857&lt;Datenblatt!$T$3),0,IF(AND(Übersicht!$C857=14,Datenblatt!N857&lt;Datenblatt!$T$4),0,IF(AND(Übersicht!$C857=15,Datenblatt!N857&lt;Datenblatt!$T$5),0,IF(AND(Übersicht!$C857=16,Datenblatt!N857&lt;Datenblatt!$T$6),0,IF(AND(Übersicht!$C857=12,Datenblatt!N857&lt;Datenblatt!$T$7),0,IF(AND(Übersicht!$C857=11,Datenblatt!N857&lt;Datenblatt!$T$8),0,IF(AND($C857=13,Datenblatt!N857&gt;Datenblatt!$S$3),100,IF(AND($C857=14,Datenblatt!N857&gt;Datenblatt!$S$4),100,IF(AND($C857=15,Datenblatt!N857&gt;Datenblatt!$S$5),100,IF(AND($C857=16,Datenblatt!N857&gt;Datenblatt!$S$6),100,IF(AND($C857=12,Datenblatt!N857&gt;Datenblatt!$S$7),100,IF(AND($C857=11,Datenblatt!N857&gt;Datenblatt!$S$8),100,IF(Übersicht!$C857=13,Datenblatt!$B$11*Datenblatt!N857^3+Datenblatt!$C$11*Datenblatt!N857^2+Datenblatt!$D$11*Datenblatt!N857+Datenblatt!$E$11,IF(Übersicht!$C857=14,Datenblatt!$B$12*Datenblatt!N857^3+Datenblatt!$C$12*Datenblatt!N857^2+Datenblatt!$D$12*Datenblatt!N857+Datenblatt!$E$12,IF(Übersicht!$C857=15,Datenblatt!$B$13*Datenblatt!N857^3+Datenblatt!$C$13*Datenblatt!N857^2+Datenblatt!$D$13*Datenblatt!N857+Datenblatt!$E$13,IF(Übersicht!$C857=16,Datenblatt!$B$14*Datenblatt!N857^3+Datenblatt!$C$14*Datenblatt!N857^2+Datenblatt!$D$14*Datenblatt!N857+Datenblatt!$E$14,IF(Übersicht!$C857=12,Datenblatt!$B$15*Datenblatt!N857^3+Datenblatt!$C$15*Datenblatt!N857^2+Datenblatt!$D$15*Datenblatt!N857+Datenblatt!$E$15,IF(Übersicht!$C857=11,Datenblatt!$B$16*Datenblatt!N857^3+Datenblatt!$C$16*Datenblatt!N857^2+Datenblatt!$D$16*Datenblatt!N857+Datenblatt!$E$16,0))))))))))))))))))</f>
        <v>#DIV/0!</v>
      </c>
      <c r="L857">
        <f>IF(AND($C857=13,G857&lt;Datenblatt!$V$3),0,IF(AND($C857=14,G857&lt;Datenblatt!$V$4),0,IF(AND($C857=15,G857&lt;Datenblatt!$V$5),0,IF(AND($C857=16,G857&lt;Datenblatt!$V$6),0,IF(AND($C857=12,G857&lt;Datenblatt!$V$7),0,IF(AND($C857=11,G857&lt;Datenblatt!$V$8),0,IF(AND($C857=13,G857&gt;Datenblatt!$U$3),100,IF(AND($C857=14,G857&gt;Datenblatt!$U$4),100,IF(AND($C857=15,G857&gt;Datenblatt!$U$5),100,IF(AND($C857=16,G857&gt;Datenblatt!$U$6),100,IF(AND($C857=12,G857&gt;Datenblatt!$U$7),100,IF(AND($C857=11,G857&gt;Datenblatt!$U$8),100,IF($C857=13,(Datenblatt!$B$19*Übersicht!G857^3)+(Datenblatt!$C$19*Übersicht!G857^2)+(Datenblatt!$D$19*Übersicht!G857)+Datenblatt!$E$19,IF($C857=14,(Datenblatt!$B$20*Übersicht!G857^3)+(Datenblatt!$C$20*Übersicht!G857^2)+(Datenblatt!$D$20*Übersicht!G857)+Datenblatt!$E$20,IF($C857=15,(Datenblatt!$B$21*Übersicht!G857^3)+(Datenblatt!$C$21*Übersicht!G857^2)+(Datenblatt!$D$21*Übersicht!G857)+Datenblatt!$E$21,IF($C857=16,(Datenblatt!$B$22*Übersicht!G857^3)+(Datenblatt!$C$22*Übersicht!G857^2)+(Datenblatt!$D$22*Übersicht!G857)+Datenblatt!$E$22,IF($C857=12,(Datenblatt!$B$23*Übersicht!G857^3)+(Datenblatt!$C$23*Übersicht!G857^2)+(Datenblatt!$D$23*Übersicht!G857)+Datenblatt!$E$23,IF($C857=11,(Datenblatt!$B$24*Übersicht!G857^3)+(Datenblatt!$C$24*Übersicht!G857^2)+(Datenblatt!$D$24*Übersicht!G857)+Datenblatt!$E$24,0))))))))))))))))))</f>
        <v>0</v>
      </c>
      <c r="M857">
        <f>IF(AND(H857="",C857=11),Datenblatt!$I$26,IF(AND(H857="",C857=12),Datenblatt!$I$26,IF(AND(H857="",C857=16),Datenblatt!$I$27,IF(AND(H857="",C857=15),Datenblatt!$I$26,IF(AND(H857="",C857=14),Datenblatt!$I$26,IF(AND(H857="",C857=13),Datenblatt!$I$26,IF(AND($C857=13,H857&gt;Datenblatt!$X$3),0,IF(AND($C857=14,H857&gt;Datenblatt!$X$4),0,IF(AND($C857=15,H857&gt;Datenblatt!$X$5),0,IF(AND($C857=16,H857&gt;Datenblatt!$X$6),0,IF(AND($C857=12,H857&gt;Datenblatt!$X$7),0,IF(AND($C857=11,H857&gt;Datenblatt!$X$8),0,IF(AND($C857=13,H857&lt;Datenblatt!$W$3),100,IF(AND($C857=14,H857&lt;Datenblatt!$W$4),100,IF(AND($C857=15,H857&lt;Datenblatt!$W$5),100,IF(AND($C857=16,H857&lt;Datenblatt!$W$6),100,IF(AND($C857=12,H857&lt;Datenblatt!$W$7),100,IF(AND($C857=11,H857&lt;Datenblatt!$W$8),100,IF($C857=13,(Datenblatt!$B$27*Übersicht!H857^3)+(Datenblatt!$C$27*Übersicht!H857^2)+(Datenblatt!$D$27*Übersicht!H857)+Datenblatt!$E$27,IF($C857=14,(Datenblatt!$B$28*Übersicht!H857^3)+(Datenblatt!$C$28*Übersicht!H857^2)+(Datenblatt!$D$28*Übersicht!H857)+Datenblatt!$E$28,IF($C857=15,(Datenblatt!$B$29*Übersicht!H857^3)+(Datenblatt!$C$29*Übersicht!H857^2)+(Datenblatt!$D$29*Übersicht!H857)+Datenblatt!$E$29,IF($C857=16,(Datenblatt!$B$30*Übersicht!H857^3)+(Datenblatt!$C$30*Übersicht!H857^2)+(Datenblatt!$D$30*Übersicht!H857)+Datenblatt!$E$30,IF($C857=12,(Datenblatt!$B$31*Übersicht!H857^3)+(Datenblatt!$C$31*Übersicht!H857^2)+(Datenblatt!$D$31*Übersicht!H857)+Datenblatt!$E$31,IF($C857=11,(Datenblatt!$B$32*Übersicht!H857^3)+(Datenblatt!$C$32*Übersicht!H857^2)+(Datenblatt!$D$32*Übersicht!H857)+Datenblatt!$E$32,0))))))))))))))))))))))))</f>
        <v>0</v>
      </c>
      <c r="N857">
        <f>IF(AND(H857="",C857=11),Datenblatt!$I$29,IF(AND(H857="",C857=12),Datenblatt!$I$29,IF(AND(H857="",C857=16),Datenblatt!$I$29,IF(AND(H857="",C857=15),Datenblatt!$I$29,IF(AND(H857="",C857=14),Datenblatt!$I$29,IF(AND(H857="",C857=13),Datenblatt!$I$29,IF(AND($C857=13,H857&gt;Datenblatt!$X$3),0,IF(AND($C857=14,H857&gt;Datenblatt!$X$4),0,IF(AND($C857=15,H857&gt;Datenblatt!$X$5),0,IF(AND($C857=16,H857&gt;Datenblatt!$X$6),0,IF(AND($C857=12,H857&gt;Datenblatt!$X$7),0,IF(AND($C857=11,H857&gt;Datenblatt!$X$8),0,IF(AND($C857=13,H857&lt;Datenblatt!$W$3),100,IF(AND($C857=14,H857&lt;Datenblatt!$W$4),100,IF(AND($C857=15,H857&lt;Datenblatt!$W$5),100,IF(AND($C857=16,H857&lt;Datenblatt!$W$6),100,IF(AND($C857=12,H857&lt;Datenblatt!$W$7),100,IF(AND($C857=11,H857&lt;Datenblatt!$W$8),100,IF($C857=13,(Datenblatt!$B$27*Übersicht!H857^3)+(Datenblatt!$C$27*Übersicht!H857^2)+(Datenblatt!$D$27*Übersicht!H857)+Datenblatt!$E$27,IF($C857=14,(Datenblatt!$B$28*Übersicht!H857^3)+(Datenblatt!$C$28*Übersicht!H857^2)+(Datenblatt!$D$28*Übersicht!H857)+Datenblatt!$E$28,IF($C857=15,(Datenblatt!$B$29*Übersicht!H857^3)+(Datenblatt!$C$29*Übersicht!H857^2)+(Datenblatt!$D$29*Übersicht!H857)+Datenblatt!$E$29,IF($C857=16,(Datenblatt!$B$30*Übersicht!H857^3)+(Datenblatt!$C$30*Übersicht!H857^2)+(Datenblatt!$D$30*Übersicht!H857)+Datenblatt!$E$30,IF($C857=12,(Datenblatt!$B$31*Übersicht!H857^3)+(Datenblatt!$C$31*Übersicht!H857^2)+(Datenblatt!$D$31*Übersicht!H857)+Datenblatt!$E$31,IF($C857=11,(Datenblatt!$B$32*Übersicht!H857^3)+(Datenblatt!$C$32*Übersicht!H857^2)+(Datenblatt!$D$32*Übersicht!H857)+Datenblatt!$E$32,0))))))))))))))))))))))))</f>
        <v>0</v>
      </c>
      <c r="O857" s="2" t="e">
        <f t="shared" si="52"/>
        <v>#DIV/0!</v>
      </c>
      <c r="P857" s="2" t="e">
        <f t="shared" si="53"/>
        <v>#DIV/0!</v>
      </c>
      <c r="R857" s="2"/>
      <c r="S857" s="2">
        <f>Datenblatt!$I$10</f>
        <v>62.816491055091916</v>
      </c>
      <c r="T857" s="2">
        <f>Datenblatt!$I$18</f>
        <v>62.379148900450787</v>
      </c>
      <c r="U857" s="2">
        <f>Datenblatt!$I$26</f>
        <v>55.885385458572635</v>
      </c>
      <c r="V857" s="2">
        <f>Datenblatt!$I$34</f>
        <v>60.727085155488531</v>
      </c>
      <c r="W857" s="7" t="e">
        <f t="shared" si="54"/>
        <v>#DIV/0!</v>
      </c>
      <c r="Y857" s="2">
        <f>Datenblatt!$I$5</f>
        <v>73.48733784597421</v>
      </c>
      <c r="Z857">
        <f>Datenblatt!$I$13</f>
        <v>79.926562848016317</v>
      </c>
      <c r="AA857">
        <f>Datenblatt!$I$21</f>
        <v>79.953620531215734</v>
      </c>
      <c r="AB857">
        <f>Datenblatt!$I$29</f>
        <v>70.851454876954847</v>
      </c>
      <c r="AC857">
        <f>Datenblatt!$I$37</f>
        <v>75.813025407742586</v>
      </c>
      <c r="AD857" s="7" t="e">
        <f t="shared" si="55"/>
        <v>#DIV/0!</v>
      </c>
    </row>
    <row r="858" spans="10:30" ht="19" x14ac:dyDescent="0.25">
      <c r="J858" s="3" t="e">
        <f>IF(AND($C858=13,Datenblatt!M858&lt;Datenblatt!$R$3),0,IF(AND($C858=14,Datenblatt!M858&lt;Datenblatt!$R$4),0,IF(AND($C858=15,Datenblatt!M858&lt;Datenblatt!$R$5),0,IF(AND($C858=16,Datenblatt!M858&lt;Datenblatt!$R$6),0,IF(AND($C858=12,Datenblatt!M858&lt;Datenblatt!$R$7),0,IF(AND($C858=11,Datenblatt!M858&lt;Datenblatt!$R$8),0,IF(AND($C858=13,Datenblatt!M858&gt;Datenblatt!$Q$3),100,IF(AND($C858=14,Datenblatt!M858&gt;Datenblatt!$Q$4),100,IF(AND($C858=15,Datenblatt!M858&gt;Datenblatt!$Q$5),100,IF(AND($C858=16,Datenblatt!M858&gt;Datenblatt!$Q$6),100,IF(AND($C858=12,Datenblatt!M858&gt;Datenblatt!$Q$7),100,IF(AND($C858=11,Datenblatt!M858&gt;Datenblatt!$Q$8),100,IF(Übersicht!$C858=13,Datenblatt!$B$3*Datenblatt!M858^3+Datenblatt!$C$3*Datenblatt!M858^2+Datenblatt!$D$3*Datenblatt!M858+Datenblatt!$E$3,IF(Übersicht!$C858=14,Datenblatt!$B$4*Datenblatt!M858^3+Datenblatt!$C$4*Datenblatt!M858^2+Datenblatt!$D$4*Datenblatt!M858+Datenblatt!$E$4,IF(Übersicht!$C858=15,Datenblatt!$B$5*Datenblatt!M858^3+Datenblatt!$C$5*Datenblatt!M858^2+Datenblatt!$D$5*Datenblatt!M858+Datenblatt!$E$5,IF(Übersicht!$C858=16,Datenblatt!$B$6*Datenblatt!M858^3+Datenblatt!$C$6*Datenblatt!M858^2+Datenblatt!$D$6*Datenblatt!M858+Datenblatt!$E$6,IF(Übersicht!$C858=12,Datenblatt!$B$7*Datenblatt!M858^3+Datenblatt!$C$7*Datenblatt!M858^2+Datenblatt!$D$7*Datenblatt!M858+Datenblatt!$E$7,IF(Übersicht!$C858=11,Datenblatt!$B$8*Datenblatt!M858^3+Datenblatt!$C$8*Datenblatt!M858^2+Datenblatt!$D$8*Datenblatt!M858+Datenblatt!$E$8,0))))))))))))))))))</f>
        <v>#DIV/0!</v>
      </c>
      <c r="K858" t="e">
        <f>IF(AND(Übersicht!$C858=13,Datenblatt!N858&lt;Datenblatt!$T$3),0,IF(AND(Übersicht!$C858=14,Datenblatt!N858&lt;Datenblatt!$T$4),0,IF(AND(Übersicht!$C858=15,Datenblatt!N858&lt;Datenblatt!$T$5),0,IF(AND(Übersicht!$C858=16,Datenblatt!N858&lt;Datenblatt!$T$6),0,IF(AND(Übersicht!$C858=12,Datenblatt!N858&lt;Datenblatt!$T$7),0,IF(AND(Übersicht!$C858=11,Datenblatt!N858&lt;Datenblatt!$T$8),0,IF(AND($C858=13,Datenblatt!N858&gt;Datenblatt!$S$3),100,IF(AND($C858=14,Datenblatt!N858&gt;Datenblatt!$S$4),100,IF(AND($C858=15,Datenblatt!N858&gt;Datenblatt!$S$5),100,IF(AND($C858=16,Datenblatt!N858&gt;Datenblatt!$S$6),100,IF(AND($C858=12,Datenblatt!N858&gt;Datenblatt!$S$7),100,IF(AND($C858=11,Datenblatt!N858&gt;Datenblatt!$S$8),100,IF(Übersicht!$C858=13,Datenblatt!$B$11*Datenblatt!N858^3+Datenblatt!$C$11*Datenblatt!N858^2+Datenblatt!$D$11*Datenblatt!N858+Datenblatt!$E$11,IF(Übersicht!$C858=14,Datenblatt!$B$12*Datenblatt!N858^3+Datenblatt!$C$12*Datenblatt!N858^2+Datenblatt!$D$12*Datenblatt!N858+Datenblatt!$E$12,IF(Übersicht!$C858=15,Datenblatt!$B$13*Datenblatt!N858^3+Datenblatt!$C$13*Datenblatt!N858^2+Datenblatt!$D$13*Datenblatt!N858+Datenblatt!$E$13,IF(Übersicht!$C858=16,Datenblatt!$B$14*Datenblatt!N858^3+Datenblatt!$C$14*Datenblatt!N858^2+Datenblatt!$D$14*Datenblatt!N858+Datenblatt!$E$14,IF(Übersicht!$C858=12,Datenblatt!$B$15*Datenblatt!N858^3+Datenblatt!$C$15*Datenblatt!N858^2+Datenblatt!$D$15*Datenblatt!N858+Datenblatt!$E$15,IF(Übersicht!$C858=11,Datenblatt!$B$16*Datenblatt!N858^3+Datenblatt!$C$16*Datenblatt!N858^2+Datenblatt!$D$16*Datenblatt!N858+Datenblatt!$E$16,0))))))))))))))))))</f>
        <v>#DIV/0!</v>
      </c>
      <c r="L858">
        <f>IF(AND($C858=13,G858&lt;Datenblatt!$V$3),0,IF(AND($C858=14,G858&lt;Datenblatt!$V$4),0,IF(AND($C858=15,G858&lt;Datenblatt!$V$5),0,IF(AND($C858=16,G858&lt;Datenblatt!$V$6),0,IF(AND($C858=12,G858&lt;Datenblatt!$V$7),0,IF(AND($C858=11,G858&lt;Datenblatt!$V$8),0,IF(AND($C858=13,G858&gt;Datenblatt!$U$3),100,IF(AND($C858=14,G858&gt;Datenblatt!$U$4),100,IF(AND($C858=15,G858&gt;Datenblatt!$U$5),100,IF(AND($C858=16,G858&gt;Datenblatt!$U$6),100,IF(AND($C858=12,G858&gt;Datenblatt!$U$7),100,IF(AND($C858=11,G858&gt;Datenblatt!$U$8),100,IF($C858=13,(Datenblatt!$B$19*Übersicht!G858^3)+(Datenblatt!$C$19*Übersicht!G858^2)+(Datenblatt!$D$19*Übersicht!G858)+Datenblatt!$E$19,IF($C858=14,(Datenblatt!$B$20*Übersicht!G858^3)+(Datenblatt!$C$20*Übersicht!G858^2)+(Datenblatt!$D$20*Übersicht!G858)+Datenblatt!$E$20,IF($C858=15,(Datenblatt!$B$21*Übersicht!G858^3)+(Datenblatt!$C$21*Übersicht!G858^2)+(Datenblatt!$D$21*Übersicht!G858)+Datenblatt!$E$21,IF($C858=16,(Datenblatt!$B$22*Übersicht!G858^3)+(Datenblatt!$C$22*Übersicht!G858^2)+(Datenblatt!$D$22*Übersicht!G858)+Datenblatt!$E$22,IF($C858=12,(Datenblatt!$B$23*Übersicht!G858^3)+(Datenblatt!$C$23*Übersicht!G858^2)+(Datenblatt!$D$23*Übersicht!G858)+Datenblatt!$E$23,IF($C858=11,(Datenblatt!$B$24*Übersicht!G858^3)+(Datenblatt!$C$24*Übersicht!G858^2)+(Datenblatt!$D$24*Übersicht!G858)+Datenblatt!$E$24,0))))))))))))))))))</f>
        <v>0</v>
      </c>
      <c r="M858">
        <f>IF(AND(H858="",C858=11),Datenblatt!$I$26,IF(AND(H858="",C858=12),Datenblatt!$I$26,IF(AND(H858="",C858=16),Datenblatt!$I$27,IF(AND(H858="",C858=15),Datenblatt!$I$26,IF(AND(H858="",C858=14),Datenblatt!$I$26,IF(AND(H858="",C858=13),Datenblatt!$I$26,IF(AND($C858=13,H858&gt;Datenblatt!$X$3),0,IF(AND($C858=14,H858&gt;Datenblatt!$X$4),0,IF(AND($C858=15,H858&gt;Datenblatt!$X$5),0,IF(AND($C858=16,H858&gt;Datenblatt!$X$6),0,IF(AND($C858=12,H858&gt;Datenblatt!$X$7),0,IF(AND($C858=11,H858&gt;Datenblatt!$X$8),0,IF(AND($C858=13,H858&lt;Datenblatt!$W$3),100,IF(AND($C858=14,H858&lt;Datenblatt!$W$4),100,IF(AND($C858=15,H858&lt;Datenblatt!$W$5),100,IF(AND($C858=16,H858&lt;Datenblatt!$W$6),100,IF(AND($C858=12,H858&lt;Datenblatt!$W$7),100,IF(AND($C858=11,H858&lt;Datenblatt!$W$8),100,IF($C858=13,(Datenblatt!$B$27*Übersicht!H858^3)+(Datenblatt!$C$27*Übersicht!H858^2)+(Datenblatt!$D$27*Übersicht!H858)+Datenblatt!$E$27,IF($C858=14,(Datenblatt!$B$28*Übersicht!H858^3)+(Datenblatt!$C$28*Übersicht!H858^2)+(Datenblatt!$D$28*Übersicht!H858)+Datenblatt!$E$28,IF($C858=15,(Datenblatt!$B$29*Übersicht!H858^3)+(Datenblatt!$C$29*Übersicht!H858^2)+(Datenblatt!$D$29*Übersicht!H858)+Datenblatt!$E$29,IF($C858=16,(Datenblatt!$B$30*Übersicht!H858^3)+(Datenblatt!$C$30*Übersicht!H858^2)+(Datenblatt!$D$30*Übersicht!H858)+Datenblatt!$E$30,IF($C858=12,(Datenblatt!$B$31*Übersicht!H858^3)+(Datenblatt!$C$31*Übersicht!H858^2)+(Datenblatt!$D$31*Übersicht!H858)+Datenblatt!$E$31,IF($C858=11,(Datenblatt!$B$32*Übersicht!H858^3)+(Datenblatt!$C$32*Übersicht!H858^2)+(Datenblatt!$D$32*Übersicht!H858)+Datenblatt!$E$32,0))))))))))))))))))))))))</f>
        <v>0</v>
      </c>
      <c r="N858">
        <f>IF(AND(H858="",C858=11),Datenblatt!$I$29,IF(AND(H858="",C858=12),Datenblatt!$I$29,IF(AND(H858="",C858=16),Datenblatt!$I$29,IF(AND(H858="",C858=15),Datenblatt!$I$29,IF(AND(H858="",C858=14),Datenblatt!$I$29,IF(AND(H858="",C858=13),Datenblatt!$I$29,IF(AND($C858=13,H858&gt;Datenblatt!$X$3),0,IF(AND($C858=14,H858&gt;Datenblatt!$X$4),0,IF(AND($C858=15,H858&gt;Datenblatt!$X$5),0,IF(AND($C858=16,H858&gt;Datenblatt!$X$6),0,IF(AND($C858=12,H858&gt;Datenblatt!$X$7),0,IF(AND($C858=11,H858&gt;Datenblatt!$X$8),0,IF(AND($C858=13,H858&lt;Datenblatt!$W$3),100,IF(AND($C858=14,H858&lt;Datenblatt!$W$4),100,IF(AND($C858=15,H858&lt;Datenblatt!$W$5),100,IF(AND($C858=16,H858&lt;Datenblatt!$W$6),100,IF(AND($C858=12,H858&lt;Datenblatt!$W$7),100,IF(AND($C858=11,H858&lt;Datenblatt!$W$8),100,IF($C858=13,(Datenblatt!$B$27*Übersicht!H858^3)+(Datenblatt!$C$27*Übersicht!H858^2)+(Datenblatt!$D$27*Übersicht!H858)+Datenblatt!$E$27,IF($C858=14,(Datenblatt!$B$28*Übersicht!H858^3)+(Datenblatt!$C$28*Übersicht!H858^2)+(Datenblatt!$D$28*Übersicht!H858)+Datenblatt!$E$28,IF($C858=15,(Datenblatt!$B$29*Übersicht!H858^3)+(Datenblatt!$C$29*Übersicht!H858^2)+(Datenblatt!$D$29*Übersicht!H858)+Datenblatt!$E$29,IF($C858=16,(Datenblatt!$B$30*Übersicht!H858^3)+(Datenblatt!$C$30*Übersicht!H858^2)+(Datenblatt!$D$30*Übersicht!H858)+Datenblatt!$E$30,IF($C858=12,(Datenblatt!$B$31*Übersicht!H858^3)+(Datenblatt!$C$31*Übersicht!H858^2)+(Datenblatt!$D$31*Übersicht!H858)+Datenblatt!$E$31,IF($C858=11,(Datenblatt!$B$32*Übersicht!H858^3)+(Datenblatt!$C$32*Übersicht!H858^2)+(Datenblatt!$D$32*Übersicht!H858)+Datenblatt!$E$32,0))))))))))))))))))))))))</f>
        <v>0</v>
      </c>
      <c r="O858" s="2" t="e">
        <f t="shared" si="52"/>
        <v>#DIV/0!</v>
      </c>
      <c r="P858" s="2" t="e">
        <f t="shared" si="53"/>
        <v>#DIV/0!</v>
      </c>
      <c r="R858" s="2"/>
      <c r="S858" s="2">
        <f>Datenblatt!$I$10</f>
        <v>62.816491055091916</v>
      </c>
      <c r="T858" s="2">
        <f>Datenblatt!$I$18</f>
        <v>62.379148900450787</v>
      </c>
      <c r="U858" s="2">
        <f>Datenblatt!$I$26</f>
        <v>55.885385458572635</v>
      </c>
      <c r="V858" s="2">
        <f>Datenblatt!$I$34</f>
        <v>60.727085155488531</v>
      </c>
      <c r="W858" s="7" t="e">
        <f t="shared" si="54"/>
        <v>#DIV/0!</v>
      </c>
      <c r="Y858" s="2">
        <f>Datenblatt!$I$5</f>
        <v>73.48733784597421</v>
      </c>
      <c r="Z858">
        <f>Datenblatt!$I$13</f>
        <v>79.926562848016317</v>
      </c>
      <c r="AA858">
        <f>Datenblatt!$I$21</f>
        <v>79.953620531215734</v>
      </c>
      <c r="AB858">
        <f>Datenblatt!$I$29</f>
        <v>70.851454876954847</v>
      </c>
      <c r="AC858">
        <f>Datenblatt!$I$37</f>
        <v>75.813025407742586</v>
      </c>
      <c r="AD858" s="7" t="e">
        <f t="shared" si="55"/>
        <v>#DIV/0!</v>
      </c>
    </row>
    <row r="859" spans="10:30" ht="19" x14ac:dyDescent="0.25">
      <c r="J859" s="3" t="e">
        <f>IF(AND($C859=13,Datenblatt!M859&lt;Datenblatt!$R$3),0,IF(AND($C859=14,Datenblatt!M859&lt;Datenblatt!$R$4),0,IF(AND($C859=15,Datenblatt!M859&lt;Datenblatt!$R$5),0,IF(AND($C859=16,Datenblatt!M859&lt;Datenblatt!$R$6),0,IF(AND($C859=12,Datenblatt!M859&lt;Datenblatt!$R$7),0,IF(AND($C859=11,Datenblatt!M859&lt;Datenblatt!$R$8),0,IF(AND($C859=13,Datenblatt!M859&gt;Datenblatt!$Q$3),100,IF(AND($C859=14,Datenblatt!M859&gt;Datenblatt!$Q$4),100,IF(AND($C859=15,Datenblatt!M859&gt;Datenblatt!$Q$5),100,IF(AND($C859=16,Datenblatt!M859&gt;Datenblatt!$Q$6),100,IF(AND($C859=12,Datenblatt!M859&gt;Datenblatt!$Q$7),100,IF(AND($C859=11,Datenblatt!M859&gt;Datenblatt!$Q$8),100,IF(Übersicht!$C859=13,Datenblatt!$B$3*Datenblatt!M859^3+Datenblatt!$C$3*Datenblatt!M859^2+Datenblatt!$D$3*Datenblatt!M859+Datenblatt!$E$3,IF(Übersicht!$C859=14,Datenblatt!$B$4*Datenblatt!M859^3+Datenblatt!$C$4*Datenblatt!M859^2+Datenblatt!$D$4*Datenblatt!M859+Datenblatt!$E$4,IF(Übersicht!$C859=15,Datenblatt!$B$5*Datenblatt!M859^3+Datenblatt!$C$5*Datenblatt!M859^2+Datenblatt!$D$5*Datenblatt!M859+Datenblatt!$E$5,IF(Übersicht!$C859=16,Datenblatt!$B$6*Datenblatt!M859^3+Datenblatt!$C$6*Datenblatt!M859^2+Datenblatt!$D$6*Datenblatt!M859+Datenblatt!$E$6,IF(Übersicht!$C859=12,Datenblatt!$B$7*Datenblatt!M859^3+Datenblatt!$C$7*Datenblatt!M859^2+Datenblatt!$D$7*Datenblatt!M859+Datenblatt!$E$7,IF(Übersicht!$C859=11,Datenblatt!$B$8*Datenblatt!M859^3+Datenblatt!$C$8*Datenblatt!M859^2+Datenblatt!$D$8*Datenblatt!M859+Datenblatt!$E$8,0))))))))))))))))))</f>
        <v>#DIV/0!</v>
      </c>
      <c r="K859" t="e">
        <f>IF(AND(Übersicht!$C859=13,Datenblatt!N859&lt;Datenblatt!$T$3),0,IF(AND(Übersicht!$C859=14,Datenblatt!N859&lt;Datenblatt!$T$4),0,IF(AND(Übersicht!$C859=15,Datenblatt!N859&lt;Datenblatt!$T$5),0,IF(AND(Übersicht!$C859=16,Datenblatt!N859&lt;Datenblatt!$T$6),0,IF(AND(Übersicht!$C859=12,Datenblatt!N859&lt;Datenblatt!$T$7),0,IF(AND(Übersicht!$C859=11,Datenblatt!N859&lt;Datenblatt!$T$8),0,IF(AND($C859=13,Datenblatt!N859&gt;Datenblatt!$S$3),100,IF(AND($C859=14,Datenblatt!N859&gt;Datenblatt!$S$4),100,IF(AND($C859=15,Datenblatt!N859&gt;Datenblatt!$S$5),100,IF(AND($C859=16,Datenblatt!N859&gt;Datenblatt!$S$6),100,IF(AND($C859=12,Datenblatt!N859&gt;Datenblatt!$S$7),100,IF(AND($C859=11,Datenblatt!N859&gt;Datenblatt!$S$8),100,IF(Übersicht!$C859=13,Datenblatt!$B$11*Datenblatt!N859^3+Datenblatt!$C$11*Datenblatt!N859^2+Datenblatt!$D$11*Datenblatt!N859+Datenblatt!$E$11,IF(Übersicht!$C859=14,Datenblatt!$B$12*Datenblatt!N859^3+Datenblatt!$C$12*Datenblatt!N859^2+Datenblatt!$D$12*Datenblatt!N859+Datenblatt!$E$12,IF(Übersicht!$C859=15,Datenblatt!$B$13*Datenblatt!N859^3+Datenblatt!$C$13*Datenblatt!N859^2+Datenblatt!$D$13*Datenblatt!N859+Datenblatt!$E$13,IF(Übersicht!$C859=16,Datenblatt!$B$14*Datenblatt!N859^3+Datenblatt!$C$14*Datenblatt!N859^2+Datenblatt!$D$14*Datenblatt!N859+Datenblatt!$E$14,IF(Übersicht!$C859=12,Datenblatt!$B$15*Datenblatt!N859^3+Datenblatt!$C$15*Datenblatt!N859^2+Datenblatt!$D$15*Datenblatt!N859+Datenblatt!$E$15,IF(Übersicht!$C859=11,Datenblatt!$B$16*Datenblatt!N859^3+Datenblatt!$C$16*Datenblatt!N859^2+Datenblatt!$D$16*Datenblatt!N859+Datenblatt!$E$16,0))))))))))))))))))</f>
        <v>#DIV/0!</v>
      </c>
      <c r="L859">
        <f>IF(AND($C859=13,G859&lt;Datenblatt!$V$3),0,IF(AND($C859=14,G859&lt;Datenblatt!$V$4),0,IF(AND($C859=15,G859&lt;Datenblatt!$V$5),0,IF(AND($C859=16,G859&lt;Datenblatt!$V$6),0,IF(AND($C859=12,G859&lt;Datenblatt!$V$7),0,IF(AND($C859=11,G859&lt;Datenblatt!$V$8),0,IF(AND($C859=13,G859&gt;Datenblatt!$U$3),100,IF(AND($C859=14,G859&gt;Datenblatt!$U$4),100,IF(AND($C859=15,G859&gt;Datenblatt!$U$5),100,IF(AND($C859=16,G859&gt;Datenblatt!$U$6),100,IF(AND($C859=12,G859&gt;Datenblatt!$U$7),100,IF(AND($C859=11,G859&gt;Datenblatt!$U$8),100,IF($C859=13,(Datenblatt!$B$19*Übersicht!G859^3)+(Datenblatt!$C$19*Übersicht!G859^2)+(Datenblatt!$D$19*Übersicht!G859)+Datenblatt!$E$19,IF($C859=14,(Datenblatt!$B$20*Übersicht!G859^3)+(Datenblatt!$C$20*Übersicht!G859^2)+(Datenblatt!$D$20*Übersicht!G859)+Datenblatt!$E$20,IF($C859=15,(Datenblatt!$B$21*Übersicht!G859^3)+(Datenblatt!$C$21*Übersicht!G859^2)+(Datenblatt!$D$21*Übersicht!G859)+Datenblatt!$E$21,IF($C859=16,(Datenblatt!$B$22*Übersicht!G859^3)+(Datenblatt!$C$22*Übersicht!G859^2)+(Datenblatt!$D$22*Übersicht!G859)+Datenblatt!$E$22,IF($C859=12,(Datenblatt!$B$23*Übersicht!G859^3)+(Datenblatt!$C$23*Übersicht!G859^2)+(Datenblatt!$D$23*Übersicht!G859)+Datenblatt!$E$23,IF($C859=11,(Datenblatt!$B$24*Übersicht!G859^3)+(Datenblatt!$C$24*Übersicht!G859^2)+(Datenblatt!$D$24*Übersicht!G859)+Datenblatt!$E$24,0))))))))))))))))))</f>
        <v>0</v>
      </c>
      <c r="M859">
        <f>IF(AND(H859="",C859=11),Datenblatt!$I$26,IF(AND(H859="",C859=12),Datenblatt!$I$26,IF(AND(H859="",C859=16),Datenblatt!$I$27,IF(AND(H859="",C859=15),Datenblatt!$I$26,IF(AND(H859="",C859=14),Datenblatt!$I$26,IF(AND(H859="",C859=13),Datenblatt!$I$26,IF(AND($C859=13,H859&gt;Datenblatt!$X$3),0,IF(AND($C859=14,H859&gt;Datenblatt!$X$4),0,IF(AND($C859=15,H859&gt;Datenblatt!$X$5),0,IF(AND($C859=16,H859&gt;Datenblatt!$X$6),0,IF(AND($C859=12,H859&gt;Datenblatt!$X$7),0,IF(AND($C859=11,H859&gt;Datenblatt!$X$8),0,IF(AND($C859=13,H859&lt;Datenblatt!$W$3),100,IF(AND($C859=14,H859&lt;Datenblatt!$W$4),100,IF(AND($C859=15,H859&lt;Datenblatt!$W$5),100,IF(AND($C859=16,H859&lt;Datenblatt!$W$6),100,IF(AND($C859=12,H859&lt;Datenblatt!$W$7),100,IF(AND($C859=11,H859&lt;Datenblatt!$W$8),100,IF($C859=13,(Datenblatt!$B$27*Übersicht!H859^3)+(Datenblatt!$C$27*Übersicht!H859^2)+(Datenblatt!$D$27*Übersicht!H859)+Datenblatt!$E$27,IF($C859=14,(Datenblatt!$B$28*Übersicht!H859^3)+(Datenblatt!$C$28*Übersicht!H859^2)+(Datenblatt!$D$28*Übersicht!H859)+Datenblatt!$E$28,IF($C859=15,(Datenblatt!$B$29*Übersicht!H859^3)+(Datenblatt!$C$29*Übersicht!H859^2)+(Datenblatt!$D$29*Übersicht!H859)+Datenblatt!$E$29,IF($C859=16,(Datenblatt!$B$30*Übersicht!H859^3)+(Datenblatt!$C$30*Übersicht!H859^2)+(Datenblatt!$D$30*Übersicht!H859)+Datenblatt!$E$30,IF($C859=12,(Datenblatt!$B$31*Übersicht!H859^3)+(Datenblatt!$C$31*Übersicht!H859^2)+(Datenblatt!$D$31*Übersicht!H859)+Datenblatt!$E$31,IF($C859=11,(Datenblatt!$B$32*Übersicht!H859^3)+(Datenblatt!$C$32*Übersicht!H859^2)+(Datenblatt!$D$32*Übersicht!H859)+Datenblatt!$E$32,0))))))))))))))))))))))))</f>
        <v>0</v>
      </c>
      <c r="N859">
        <f>IF(AND(H859="",C859=11),Datenblatt!$I$29,IF(AND(H859="",C859=12),Datenblatt!$I$29,IF(AND(H859="",C859=16),Datenblatt!$I$29,IF(AND(H859="",C859=15),Datenblatt!$I$29,IF(AND(H859="",C859=14),Datenblatt!$I$29,IF(AND(H859="",C859=13),Datenblatt!$I$29,IF(AND($C859=13,H859&gt;Datenblatt!$X$3),0,IF(AND($C859=14,H859&gt;Datenblatt!$X$4),0,IF(AND($C859=15,H859&gt;Datenblatt!$X$5),0,IF(AND($C859=16,H859&gt;Datenblatt!$X$6),0,IF(AND($C859=12,H859&gt;Datenblatt!$X$7),0,IF(AND($C859=11,H859&gt;Datenblatt!$X$8),0,IF(AND($C859=13,H859&lt;Datenblatt!$W$3),100,IF(AND($C859=14,H859&lt;Datenblatt!$W$4),100,IF(AND($C859=15,H859&lt;Datenblatt!$W$5),100,IF(AND($C859=16,H859&lt;Datenblatt!$W$6),100,IF(AND($C859=12,H859&lt;Datenblatt!$W$7),100,IF(AND($C859=11,H859&lt;Datenblatt!$W$8),100,IF($C859=13,(Datenblatt!$B$27*Übersicht!H859^3)+(Datenblatt!$C$27*Übersicht!H859^2)+(Datenblatt!$D$27*Übersicht!H859)+Datenblatt!$E$27,IF($C859=14,(Datenblatt!$B$28*Übersicht!H859^3)+(Datenblatt!$C$28*Übersicht!H859^2)+(Datenblatt!$D$28*Übersicht!H859)+Datenblatt!$E$28,IF($C859=15,(Datenblatt!$B$29*Übersicht!H859^3)+(Datenblatt!$C$29*Übersicht!H859^2)+(Datenblatt!$D$29*Übersicht!H859)+Datenblatt!$E$29,IF($C859=16,(Datenblatt!$B$30*Übersicht!H859^3)+(Datenblatt!$C$30*Übersicht!H859^2)+(Datenblatt!$D$30*Übersicht!H859)+Datenblatt!$E$30,IF($C859=12,(Datenblatt!$B$31*Übersicht!H859^3)+(Datenblatt!$C$31*Übersicht!H859^2)+(Datenblatt!$D$31*Übersicht!H859)+Datenblatt!$E$31,IF($C859=11,(Datenblatt!$B$32*Übersicht!H859^3)+(Datenblatt!$C$32*Übersicht!H859^2)+(Datenblatt!$D$32*Übersicht!H859)+Datenblatt!$E$32,0))))))))))))))))))))))))</f>
        <v>0</v>
      </c>
      <c r="O859" s="2" t="e">
        <f t="shared" si="52"/>
        <v>#DIV/0!</v>
      </c>
      <c r="P859" s="2" t="e">
        <f t="shared" si="53"/>
        <v>#DIV/0!</v>
      </c>
      <c r="R859" s="2"/>
      <c r="S859" s="2">
        <f>Datenblatt!$I$10</f>
        <v>62.816491055091916</v>
      </c>
      <c r="T859" s="2">
        <f>Datenblatt!$I$18</f>
        <v>62.379148900450787</v>
      </c>
      <c r="U859" s="2">
        <f>Datenblatt!$I$26</f>
        <v>55.885385458572635</v>
      </c>
      <c r="V859" s="2">
        <f>Datenblatt!$I$34</f>
        <v>60.727085155488531</v>
      </c>
      <c r="W859" s="7" t="e">
        <f t="shared" si="54"/>
        <v>#DIV/0!</v>
      </c>
      <c r="Y859" s="2">
        <f>Datenblatt!$I$5</f>
        <v>73.48733784597421</v>
      </c>
      <c r="Z859">
        <f>Datenblatt!$I$13</f>
        <v>79.926562848016317</v>
      </c>
      <c r="AA859">
        <f>Datenblatt!$I$21</f>
        <v>79.953620531215734</v>
      </c>
      <c r="AB859">
        <f>Datenblatt!$I$29</f>
        <v>70.851454876954847</v>
      </c>
      <c r="AC859">
        <f>Datenblatt!$I$37</f>
        <v>75.813025407742586</v>
      </c>
      <c r="AD859" s="7" t="e">
        <f t="shared" si="55"/>
        <v>#DIV/0!</v>
      </c>
    </row>
    <row r="860" spans="10:30" ht="19" x14ac:dyDescent="0.25">
      <c r="J860" s="3" t="e">
        <f>IF(AND($C860=13,Datenblatt!M860&lt;Datenblatt!$R$3),0,IF(AND($C860=14,Datenblatt!M860&lt;Datenblatt!$R$4),0,IF(AND($C860=15,Datenblatt!M860&lt;Datenblatt!$R$5),0,IF(AND($C860=16,Datenblatt!M860&lt;Datenblatt!$R$6),0,IF(AND($C860=12,Datenblatt!M860&lt;Datenblatt!$R$7),0,IF(AND($C860=11,Datenblatt!M860&lt;Datenblatt!$R$8),0,IF(AND($C860=13,Datenblatt!M860&gt;Datenblatt!$Q$3),100,IF(AND($C860=14,Datenblatt!M860&gt;Datenblatt!$Q$4),100,IF(AND($C860=15,Datenblatt!M860&gt;Datenblatt!$Q$5),100,IF(AND($C860=16,Datenblatt!M860&gt;Datenblatt!$Q$6),100,IF(AND($C860=12,Datenblatt!M860&gt;Datenblatt!$Q$7),100,IF(AND($C860=11,Datenblatt!M860&gt;Datenblatt!$Q$8),100,IF(Übersicht!$C860=13,Datenblatt!$B$3*Datenblatt!M860^3+Datenblatt!$C$3*Datenblatt!M860^2+Datenblatt!$D$3*Datenblatt!M860+Datenblatt!$E$3,IF(Übersicht!$C860=14,Datenblatt!$B$4*Datenblatt!M860^3+Datenblatt!$C$4*Datenblatt!M860^2+Datenblatt!$D$4*Datenblatt!M860+Datenblatt!$E$4,IF(Übersicht!$C860=15,Datenblatt!$B$5*Datenblatt!M860^3+Datenblatt!$C$5*Datenblatt!M860^2+Datenblatt!$D$5*Datenblatt!M860+Datenblatt!$E$5,IF(Übersicht!$C860=16,Datenblatt!$B$6*Datenblatt!M860^3+Datenblatt!$C$6*Datenblatt!M860^2+Datenblatt!$D$6*Datenblatt!M860+Datenblatt!$E$6,IF(Übersicht!$C860=12,Datenblatt!$B$7*Datenblatt!M860^3+Datenblatt!$C$7*Datenblatt!M860^2+Datenblatt!$D$7*Datenblatt!M860+Datenblatt!$E$7,IF(Übersicht!$C860=11,Datenblatt!$B$8*Datenblatt!M860^3+Datenblatt!$C$8*Datenblatt!M860^2+Datenblatt!$D$8*Datenblatt!M860+Datenblatt!$E$8,0))))))))))))))))))</f>
        <v>#DIV/0!</v>
      </c>
      <c r="K860" t="e">
        <f>IF(AND(Übersicht!$C860=13,Datenblatt!N860&lt;Datenblatt!$T$3),0,IF(AND(Übersicht!$C860=14,Datenblatt!N860&lt;Datenblatt!$T$4),0,IF(AND(Übersicht!$C860=15,Datenblatt!N860&lt;Datenblatt!$T$5),0,IF(AND(Übersicht!$C860=16,Datenblatt!N860&lt;Datenblatt!$T$6),0,IF(AND(Übersicht!$C860=12,Datenblatt!N860&lt;Datenblatt!$T$7),0,IF(AND(Übersicht!$C860=11,Datenblatt!N860&lt;Datenblatt!$T$8),0,IF(AND($C860=13,Datenblatt!N860&gt;Datenblatt!$S$3),100,IF(AND($C860=14,Datenblatt!N860&gt;Datenblatt!$S$4),100,IF(AND($C860=15,Datenblatt!N860&gt;Datenblatt!$S$5),100,IF(AND($C860=16,Datenblatt!N860&gt;Datenblatt!$S$6),100,IF(AND($C860=12,Datenblatt!N860&gt;Datenblatt!$S$7),100,IF(AND($C860=11,Datenblatt!N860&gt;Datenblatt!$S$8),100,IF(Übersicht!$C860=13,Datenblatt!$B$11*Datenblatt!N860^3+Datenblatt!$C$11*Datenblatt!N860^2+Datenblatt!$D$11*Datenblatt!N860+Datenblatt!$E$11,IF(Übersicht!$C860=14,Datenblatt!$B$12*Datenblatt!N860^3+Datenblatt!$C$12*Datenblatt!N860^2+Datenblatt!$D$12*Datenblatt!N860+Datenblatt!$E$12,IF(Übersicht!$C860=15,Datenblatt!$B$13*Datenblatt!N860^3+Datenblatt!$C$13*Datenblatt!N860^2+Datenblatt!$D$13*Datenblatt!N860+Datenblatt!$E$13,IF(Übersicht!$C860=16,Datenblatt!$B$14*Datenblatt!N860^3+Datenblatt!$C$14*Datenblatt!N860^2+Datenblatt!$D$14*Datenblatt!N860+Datenblatt!$E$14,IF(Übersicht!$C860=12,Datenblatt!$B$15*Datenblatt!N860^3+Datenblatt!$C$15*Datenblatt!N860^2+Datenblatt!$D$15*Datenblatt!N860+Datenblatt!$E$15,IF(Übersicht!$C860=11,Datenblatt!$B$16*Datenblatt!N860^3+Datenblatt!$C$16*Datenblatt!N860^2+Datenblatt!$D$16*Datenblatt!N860+Datenblatt!$E$16,0))))))))))))))))))</f>
        <v>#DIV/0!</v>
      </c>
      <c r="L860">
        <f>IF(AND($C860=13,G860&lt;Datenblatt!$V$3),0,IF(AND($C860=14,G860&lt;Datenblatt!$V$4),0,IF(AND($C860=15,G860&lt;Datenblatt!$V$5),0,IF(AND($C860=16,G860&lt;Datenblatt!$V$6),0,IF(AND($C860=12,G860&lt;Datenblatt!$V$7),0,IF(AND($C860=11,G860&lt;Datenblatt!$V$8),0,IF(AND($C860=13,G860&gt;Datenblatt!$U$3),100,IF(AND($C860=14,G860&gt;Datenblatt!$U$4),100,IF(AND($C860=15,G860&gt;Datenblatt!$U$5),100,IF(AND($C860=16,G860&gt;Datenblatt!$U$6),100,IF(AND($C860=12,G860&gt;Datenblatt!$U$7),100,IF(AND($C860=11,G860&gt;Datenblatt!$U$8),100,IF($C860=13,(Datenblatt!$B$19*Übersicht!G860^3)+(Datenblatt!$C$19*Übersicht!G860^2)+(Datenblatt!$D$19*Übersicht!G860)+Datenblatt!$E$19,IF($C860=14,(Datenblatt!$B$20*Übersicht!G860^3)+(Datenblatt!$C$20*Übersicht!G860^2)+(Datenblatt!$D$20*Übersicht!G860)+Datenblatt!$E$20,IF($C860=15,(Datenblatt!$B$21*Übersicht!G860^3)+(Datenblatt!$C$21*Übersicht!G860^2)+(Datenblatt!$D$21*Übersicht!G860)+Datenblatt!$E$21,IF($C860=16,(Datenblatt!$B$22*Übersicht!G860^3)+(Datenblatt!$C$22*Übersicht!G860^2)+(Datenblatt!$D$22*Übersicht!G860)+Datenblatt!$E$22,IF($C860=12,(Datenblatt!$B$23*Übersicht!G860^3)+(Datenblatt!$C$23*Übersicht!G860^2)+(Datenblatt!$D$23*Übersicht!G860)+Datenblatt!$E$23,IF($C860=11,(Datenblatt!$B$24*Übersicht!G860^3)+(Datenblatt!$C$24*Übersicht!G860^2)+(Datenblatt!$D$24*Übersicht!G860)+Datenblatt!$E$24,0))))))))))))))))))</f>
        <v>0</v>
      </c>
      <c r="M860">
        <f>IF(AND(H860="",C860=11),Datenblatt!$I$26,IF(AND(H860="",C860=12),Datenblatt!$I$26,IF(AND(H860="",C860=16),Datenblatt!$I$27,IF(AND(H860="",C860=15),Datenblatt!$I$26,IF(AND(H860="",C860=14),Datenblatt!$I$26,IF(AND(H860="",C860=13),Datenblatt!$I$26,IF(AND($C860=13,H860&gt;Datenblatt!$X$3),0,IF(AND($C860=14,H860&gt;Datenblatt!$X$4),0,IF(AND($C860=15,H860&gt;Datenblatt!$X$5),0,IF(AND($C860=16,H860&gt;Datenblatt!$X$6),0,IF(AND($C860=12,H860&gt;Datenblatt!$X$7),0,IF(AND($C860=11,H860&gt;Datenblatt!$X$8),0,IF(AND($C860=13,H860&lt;Datenblatt!$W$3),100,IF(AND($C860=14,H860&lt;Datenblatt!$W$4),100,IF(AND($C860=15,H860&lt;Datenblatt!$W$5),100,IF(AND($C860=16,H860&lt;Datenblatt!$W$6),100,IF(AND($C860=12,H860&lt;Datenblatt!$W$7),100,IF(AND($C860=11,H860&lt;Datenblatt!$W$8),100,IF($C860=13,(Datenblatt!$B$27*Übersicht!H860^3)+(Datenblatt!$C$27*Übersicht!H860^2)+(Datenblatt!$D$27*Übersicht!H860)+Datenblatt!$E$27,IF($C860=14,(Datenblatt!$B$28*Übersicht!H860^3)+(Datenblatt!$C$28*Übersicht!H860^2)+(Datenblatt!$D$28*Übersicht!H860)+Datenblatt!$E$28,IF($C860=15,(Datenblatt!$B$29*Übersicht!H860^3)+(Datenblatt!$C$29*Übersicht!H860^2)+(Datenblatt!$D$29*Übersicht!H860)+Datenblatt!$E$29,IF($C860=16,(Datenblatt!$B$30*Übersicht!H860^3)+(Datenblatt!$C$30*Übersicht!H860^2)+(Datenblatt!$D$30*Übersicht!H860)+Datenblatt!$E$30,IF($C860=12,(Datenblatt!$B$31*Übersicht!H860^3)+(Datenblatt!$C$31*Übersicht!H860^2)+(Datenblatt!$D$31*Übersicht!H860)+Datenblatt!$E$31,IF($C860=11,(Datenblatt!$B$32*Übersicht!H860^3)+(Datenblatt!$C$32*Übersicht!H860^2)+(Datenblatt!$D$32*Übersicht!H860)+Datenblatt!$E$32,0))))))))))))))))))))))))</f>
        <v>0</v>
      </c>
      <c r="N860">
        <f>IF(AND(H860="",C860=11),Datenblatt!$I$29,IF(AND(H860="",C860=12),Datenblatt!$I$29,IF(AND(H860="",C860=16),Datenblatt!$I$29,IF(AND(H860="",C860=15),Datenblatt!$I$29,IF(AND(H860="",C860=14),Datenblatt!$I$29,IF(AND(H860="",C860=13),Datenblatt!$I$29,IF(AND($C860=13,H860&gt;Datenblatt!$X$3),0,IF(AND($C860=14,H860&gt;Datenblatt!$X$4),0,IF(AND($C860=15,H860&gt;Datenblatt!$X$5),0,IF(AND($C860=16,H860&gt;Datenblatt!$X$6),0,IF(AND($C860=12,H860&gt;Datenblatt!$X$7),0,IF(AND($C860=11,H860&gt;Datenblatt!$X$8),0,IF(AND($C860=13,H860&lt;Datenblatt!$W$3),100,IF(AND($C860=14,H860&lt;Datenblatt!$W$4),100,IF(AND($C860=15,H860&lt;Datenblatt!$W$5),100,IF(AND($C860=16,H860&lt;Datenblatt!$W$6),100,IF(AND($C860=12,H860&lt;Datenblatt!$W$7),100,IF(AND($C860=11,H860&lt;Datenblatt!$W$8),100,IF($C860=13,(Datenblatt!$B$27*Übersicht!H860^3)+(Datenblatt!$C$27*Übersicht!H860^2)+(Datenblatt!$D$27*Übersicht!H860)+Datenblatt!$E$27,IF($C860=14,(Datenblatt!$B$28*Übersicht!H860^3)+(Datenblatt!$C$28*Übersicht!H860^2)+(Datenblatt!$D$28*Übersicht!H860)+Datenblatt!$E$28,IF($C860=15,(Datenblatt!$B$29*Übersicht!H860^3)+(Datenblatt!$C$29*Übersicht!H860^2)+(Datenblatt!$D$29*Übersicht!H860)+Datenblatt!$E$29,IF($C860=16,(Datenblatt!$B$30*Übersicht!H860^3)+(Datenblatt!$C$30*Übersicht!H860^2)+(Datenblatt!$D$30*Übersicht!H860)+Datenblatt!$E$30,IF($C860=12,(Datenblatt!$B$31*Übersicht!H860^3)+(Datenblatt!$C$31*Übersicht!H860^2)+(Datenblatt!$D$31*Übersicht!H860)+Datenblatt!$E$31,IF($C860=11,(Datenblatt!$B$32*Übersicht!H860^3)+(Datenblatt!$C$32*Übersicht!H860^2)+(Datenblatt!$D$32*Übersicht!H860)+Datenblatt!$E$32,0))))))))))))))))))))))))</f>
        <v>0</v>
      </c>
      <c r="O860" s="2" t="e">
        <f t="shared" si="52"/>
        <v>#DIV/0!</v>
      </c>
      <c r="P860" s="2" t="e">
        <f t="shared" si="53"/>
        <v>#DIV/0!</v>
      </c>
      <c r="R860" s="2"/>
      <c r="S860" s="2">
        <f>Datenblatt!$I$10</f>
        <v>62.816491055091916</v>
      </c>
      <c r="T860" s="2">
        <f>Datenblatt!$I$18</f>
        <v>62.379148900450787</v>
      </c>
      <c r="U860" s="2">
        <f>Datenblatt!$I$26</f>
        <v>55.885385458572635</v>
      </c>
      <c r="V860" s="2">
        <f>Datenblatt!$I$34</f>
        <v>60.727085155488531</v>
      </c>
      <c r="W860" s="7" t="e">
        <f t="shared" si="54"/>
        <v>#DIV/0!</v>
      </c>
      <c r="Y860" s="2">
        <f>Datenblatt!$I$5</f>
        <v>73.48733784597421</v>
      </c>
      <c r="Z860">
        <f>Datenblatt!$I$13</f>
        <v>79.926562848016317</v>
      </c>
      <c r="AA860">
        <f>Datenblatt!$I$21</f>
        <v>79.953620531215734</v>
      </c>
      <c r="AB860">
        <f>Datenblatt!$I$29</f>
        <v>70.851454876954847</v>
      </c>
      <c r="AC860">
        <f>Datenblatt!$I$37</f>
        <v>75.813025407742586</v>
      </c>
      <c r="AD860" s="7" t="e">
        <f t="shared" si="55"/>
        <v>#DIV/0!</v>
      </c>
    </row>
    <row r="861" spans="10:30" ht="19" x14ac:dyDescent="0.25">
      <c r="J861" s="3" t="e">
        <f>IF(AND($C861=13,Datenblatt!M861&lt;Datenblatt!$R$3),0,IF(AND($C861=14,Datenblatt!M861&lt;Datenblatt!$R$4),0,IF(AND($C861=15,Datenblatt!M861&lt;Datenblatt!$R$5),0,IF(AND($C861=16,Datenblatt!M861&lt;Datenblatt!$R$6),0,IF(AND($C861=12,Datenblatt!M861&lt;Datenblatt!$R$7),0,IF(AND($C861=11,Datenblatt!M861&lt;Datenblatt!$R$8),0,IF(AND($C861=13,Datenblatt!M861&gt;Datenblatt!$Q$3),100,IF(AND($C861=14,Datenblatt!M861&gt;Datenblatt!$Q$4),100,IF(AND($C861=15,Datenblatt!M861&gt;Datenblatt!$Q$5),100,IF(AND($C861=16,Datenblatt!M861&gt;Datenblatt!$Q$6),100,IF(AND($C861=12,Datenblatt!M861&gt;Datenblatt!$Q$7),100,IF(AND($C861=11,Datenblatt!M861&gt;Datenblatt!$Q$8),100,IF(Übersicht!$C861=13,Datenblatt!$B$3*Datenblatt!M861^3+Datenblatt!$C$3*Datenblatt!M861^2+Datenblatt!$D$3*Datenblatt!M861+Datenblatt!$E$3,IF(Übersicht!$C861=14,Datenblatt!$B$4*Datenblatt!M861^3+Datenblatt!$C$4*Datenblatt!M861^2+Datenblatt!$D$4*Datenblatt!M861+Datenblatt!$E$4,IF(Übersicht!$C861=15,Datenblatt!$B$5*Datenblatt!M861^3+Datenblatt!$C$5*Datenblatt!M861^2+Datenblatt!$D$5*Datenblatt!M861+Datenblatt!$E$5,IF(Übersicht!$C861=16,Datenblatt!$B$6*Datenblatt!M861^3+Datenblatt!$C$6*Datenblatt!M861^2+Datenblatt!$D$6*Datenblatt!M861+Datenblatt!$E$6,IF(Übersicht!$C861=12,Datenblatt!$B$7*Datenblatt!M861^3+Datenblatt!$C$7*Datenblatt!M861^2+Datenblatt!$D$7*Datenblatt!M861+Datenblatt!$E$7,IF(Übersicht!$C861=11,Datenblatt!$B$8*Datenblatt!M861^3+Datenblatt!$C$8*Datenblatt!M861^2+Datenblatt!$D$8*Datenblatt!M861+Datenblatt!$E$8,0))))))))))))))))))</f>
        <v>#DIV/0!</v>
      </c>
      <c r="K861" t="e">
        <f>IF(AND(Übersicht!$C861=13,Datenblatt!N861&lt;Datenblatt!$T$3),0,IF(AND(Übersicht!$C861=14,Datenblatt!N861&lt;Datenblatt!$T$4),0,IF(AND(Übersicht!$C861=15,Datenblatt!N861&lt;Datenblatt!$T$5),0,IF(AND(Übersicht!$C861=16,Datenblatt!N861&lt;Datenblatt!$T$6),0,IF(AND(Übersicht!$C861=12,Datenblatt!N861&lt;Datenblatt!$T$7),0,IF(AND(Übersicht!$C861=11,Datenblatt!N861&lt;Datenblatt!$T$8),0,IF(AND($C861=13,Datenblatt!N861&gt;Datenblatt!$S$3),100,IF(AND($C861=14,Datenblatt!N861&gt;Datenblatt!$S$4),100,IF(AND($C861=15,Datenblatt!N861&gt;Datenblatt!$S$5),100,IF(AND($C861=16,Datenblatt!N861&gt;Datenblatt!$S$6),100,IF(AND($C861=12,Datenblatt!N861&gt;Datenblatt!$S$7),100,IF(AND($C861=11,Datenblatt!N861&gt;Datenblatt!$S$8),100,IF(Übersicht!$C861=13,Datenblatt!$B$11*Datenblatt!N861^3+Datenblatt!$C$11*Datenblatt!N861^2+Datenblatt!$D$11*Datenblatt!N861+Datenblatt!$E$11,IF(Übersicht!$C861=14,Datenblatt!$B$12*Datenblatt!N861^3+Datenblatt!$C$12*Datenblatt!N861^2+Datenblatt!$D$12*Datenblatt!N861+Datenblatt!$E$12,IF(Übersicht!$C861=15,Datenblatt!$B$13*Datenblatt!N861^3+Datenblatt!$C$13*Datenblatt!N861^2+Datenblatt!$D$13*Datenblatt!N861+Datenblatt!$E$13,IF(Übersicht!$C861=16,Datenblatt!$B$14*Datenblatt!N861^3+Datenblatt!$C$14*Datenblatt!N861^2+Datenblatt!$D$14*Datenblatt!N861+Datenblatt!$E$14,IF(Übersicht!$C861=12,Datenblatt!$B$15*Datenblatt!N861^3+Datenblatt!$C$15*Datenblatt!N861^2+Datenblatt!$D$15*Datenblatt!N861+Datenblatt!$E$15,IF(Übersicht!$C861=11,Datenblatt!$B$16*Datenblatt!N861^3+Datenblatt!$C$16*Datenblatt!N861^2+Datenblatt!$D$16*Datenblatt!N861+Datenblatt!$E$16,0))))))))))))))))))</f>
        <v>#DIV/0!</v>
      </c>
      <c r="L861">
        <f>IF(AND($C861=13,G861&lt;Datenblatt!$V$3),0,IF(AND($C861=14,G861&lt;Datenblatt!$V$4),0,IF(AND($C861=15,G861&lt;Datenblatt!$V$5),0,IF(AND($C861=16,G861&lt;Datenblatt!$V$6),0,IF(AND($C861=12,G861&lt;Datenblatt!$V$7),0,IF(AND($C861=11,G861&lt;Datenblatt!$V$8),0,IF(AND($C861=13,G861&gt;Datenblatt!$U$3),100,IF(AND($C861=14,G861&gt;Datenblatt!$U$4),100,IF(AND($C861=15,G861&gt;Datenblatt!$U$5),100,IF(AND($C861=16,G861&gt;Datenblatt!$U$6),100,IF(AND($C861=12,G861&gt;Datenblatt!$U$7),100,IF(AND($C861=11,G861&gt;Datenblatt!$U$8),100,IF($C861=13,(Datenblatt!$B$19*Übersicht!G861^3)+(Datenblatt!$C$19*Übersicht!G861^2)+(Datenblatt!$D$19*Übersicht!G861)+Datenblatt!$E$19,IF($C861=14,(Datenblatt!$B$20*Übersicht!G861^3)+(Datenblatt!$C$20*Übersicht!G861^2)+(Datenblatt!$D$20*Übersicht!G861)+Datenblatt!$E$20,IF($C861=15,(Datenblatt!$B$21*Übersicht!G861^3)+(Datenblatt!$C$21*Übersicht!G861^2)+(Datenblatt!$D$21*Übersicht!G861)+Datenblatt!$E$21,IF($C861=16,(Datenblatt!$B$22*Übersicht!G861^3)+(Datenblatt!$C$22*Übersicht!G861^2)+(Datenblatt!$D$22*Übersicht!G861)+Datenblatt!$E$22,IF($C861=12,(Datenblatt!$B$23*Übersicht!G861^3)+(Datenblatt!$C$23*Übersicht!G861^2)+(Datenblatt!$D$23*Übersicht!G861)+Datenblatt!$E$23,IF($C861=11,(Datenblatt!$B$24*Übersicht!G861^3)+(Datenblatt!$C$24*Übersicht!G861^2)+(Datenblatt!$D$24*Übersicht!G861)+Datenblatt!$E$24,0))))))))))))))))))</f>
        <v>0</v>
      </c>
      <c r="M861">
        <f>IF(AND(H861="",C861=11),Datenblatt!$I$26,IF(AND(H861="",C861=12),Datenblatt!$I$26,IF(AND(H861="",C861=16),Datenblatt!$I$27,IF(AND(H861="",C861=15),Datenblatt!$I$26,IF(AND(H861="",C861=14),Datenblatt!$I$26,IF(AND(H861="",C861=13),Datenblatt!$I$26,IF(AND($C861=13,H861&gt;Datenblatt!$X$3),0,IF(AND($C861=14,H861&gt;Datenblatt!$X$4),0,IF(AND($C861=15,H861&gt;Datenblatt!$X$5),0,IF(AND($C861=16,H861&gt;Datenblatt!$X$6),0,IF(AND($C861=12,H861&gt;Datenblatt!$X$7),0,IF(AND($C861=11,H861&gt;Datenblatt!$X$8),0,IF(AND($C861=13,H861&lt;Datenblatt!$W$3),100,IF(AND($C861=14,H861&lt;Datenblatt!$W$4),100,IF(AND($C861=15,H861&lt;Datenblatt!$W$5),100,IF(AND($C861=16,H861&lt;Datenblatt!$W$6),100,IF(AND($C861=12,H861&lt;Datenblatt!$W$7),100,IF(AND($C861=11,H861&lt;Datenblatt!$W$8),100,IF($C861=13,(Datenblatt!$B$27*Übersicht!H861^3)+(Datenblatt!$C$27*Übersicht!H861^2)+(Datenblatt!$D$27*Übersicht!H861)+Datenblatt!$E$27,IF($C861=14,(Datenblatt!$B$28*Übersicht!H861^3)+(Datenblatt!$C$28*Übersicht!H861^2)+(Datenblatt!$D$28*Übersicht!H861)+Datenblatt!$E$28,IF($C861=15,(Datenblatt!$B$29*Übersicht!H861^3)+(Datenblatt!$C$29*Übersicht!H861^2)+(Datenblatt!$D$29*Übersicht!H861)+Datenblatt!$E$29,IF($C861=16,(Datenblatt!$B$30*Übersicht!H861^3)+(Datenblatt!$C$30*Übersicht!H861^2)+(Datenblatt!$D$30*Übersicht!H861)+Datenblatt!$E$30,IF($C861=12,(Datenblatt!$B$31*Übersicht!H861^3)+(Datenblatt!$C$31*Übersicht!H861^2)+(Datenblatt!$D$31*Übersicht!H861)+Datenblatt!$E$31,IF($C861=11,(Datenblatt!$B$32*Übersicht!H861^3)+(Datenblatt!$C$32*Übersicht!H861^2)+(Datenblatt!$D$32*Übersicht!H861)+Datenblatt!$E$32,0))))))))))))))))))))))))</f>
        <v>0</v>
      </c>
      <c r="N861">
        <f>IF(AND(H861="",C861=11),Datenblatt!$I$29,IF(AND(H861="",C861=12),Datenblatt!$I$29,IF(AND(H861="",C861=16),Datenblatt!$I$29,IF(AND(H861="",C861=15),Datenblatt!$I$29,IF(AND(H861="",C861=14),Datenblatt!$I$29,IF(AND(H861="",C861=13),Datenblatt!$I$29,IF(AND($C861=13,H861&gt;Datenblatt!$X$3),0,IF(AND($C861=14,H861&gt;Datenblatt!$X$4),0,IF(AND($C861=15,H861&gt;Datenblatt!$X$5),0,IF(AND($C861=16,H861&gt;Datenblatt!$X$6),0,IF(AND($C861=12,H861&gt;Datenblatt!$X$7),0,IF(AND($C861=11,H861&gt;Datenblatt!$X$8),0,IF(AND($C861=13,H861&lt;Datenblatt!$W$3),100,IF(AND($C861=14,H861&lt;Datenblatt!$W$4),100,IF(AND($C861=15,H861&lt;Datenblatt!$W$5),100,IF(AND($C861=16,H861&lt;Datenblatt!$W$6),100,IF(AND($C861=12,H861&lt;Datenblatt!$W$7),100,IF(AND($C861=11,H861&lt;Datenblatt!$W$8),100,IF($C861=13,(Datenblatt!$B$27*Übersicht!H861^3)+(Datenblatt!$C$27*Übersicht!H861^2)+(Datenblatt!$D$27*Übersicht!H861)+Datenblatt!$E$27,IF($C861=14,(Datenblatt!$B$28*Übersicht!H861^3)+(Datenblatt!$C$28*Übersicht!H861^2)+(Datenblatt!$D$28*Übersicht!H861)+Datenblatt!$E$28,IF($C861=15,(Datenblatt!$B$29*Übersicht!H861^3)+(Datenblatt!$C$29*Übersicht!H861^2)+(Datenblatt!$D$29*Übersicht!H861)+Datenblatt!$E$29,IF($C861=16,(Datenblatt!$B$30*Übersicht!H861^3)+(Datenblatt!$C$30*Übersicht!H861^2)+(Datenblatt!$D$30*Übersicht!H861)+Datenblatt!$E$30,IF($C861=12,(Datenblatt!$B$31*Übersicht!H861^3)+(Datenblatt!$C$31*Übersicht!H861^2)+(Datenblatt!$D$31*Übersicht!H861)+Datenblatt!$E$31,IF($C861=11,(Datenblatt!$B$32*Übersicht!H861^3)+(Datenblatt!$C$32*Übersicht!H861^2)+(Datenblatt!$D$32*Übersicht!H861)+Datenblatt!$E$32,0))))))))))))))))))))))))</f>
        <v>0</v>
      </c>
      <c r="O861" s="2" t="e">
        <f t="shared" si="52"/>
        <v>#DIV/0!</v>
      </c>
      <c r="P861" s="2" t="e">
        <f t="shared" si="53"/>
        <v>#DIV/0!</v>
      </c>
      <c r="R861" s="2"/>
      <c r="S861" s="2">
        <f>Datenblatt!$I$10</f>
        <v>62.816491055091916</v>
      </c>
      <c r="T861" s="2">
        <f>Datenblatt!$I$18</f>
        <v>62.379148900450787</v>
      </c>
      <c r="U861" s="2">
        <f>Datenblatt!$I$26</f>
        <v>55.885385458572635</v>
      </c>
      <c r="V861" s="2">
        <f>Datenblatt!$I$34</f>
        <v>60.727085155488531</v>
      </c>
      <c r="W861" s="7" t="e">
        <f t="shared" si="54"/>
        <v>#DIV/0!</v>
      </c>
      <c r="Y861" s="2">
        <f>Datenblatt!$I$5</f>
        <v>73.48733784597421</v>
      </c>
      <c r="Z861">
        <f>Datenblatt!$I$13</f>
        <v>79.926562848016317</v>
      </c>
      <c r="AA861">
        <f>Datenblatt!$I$21</f>
        <v>79.953620531215734</v>
      </c>
      <c r="AB861">
        <f>Datenblatt!$I$29</f>
        <v>70.851454876954847</v>
      </c>
      <c r="AC861">
        <f>Datenblatt!$I$37</f>
        <v>75.813025407742586</v>
      </c>
      <c r="AD861" s="7" t="e">
        <f t="shared" si="55"/>
        <v>#DIV/0!</v>
      </c>
    </row>
    <row r="862" spans="10:30" ht="19" x14ac:dyDescent="0.25">
      <c r="J862" s="3" t="e">
        <f>IF(AND($C862=13,Datenblatt!M862&lt;Datenblatt!$R$3),0,IF(AND($C862=14,Datenblatt!M862&lt;Datenblatt!$R$4),0,IF(AND($C862=15,Datenblatt!M862&lt;Datenblatt!$R$5),0,IF(AND($C862=16,Datenblatt!M862&lt;Datenblatt!$R$6),0,IF(AND($C862=12,Datenblatt!M862&lt;Datenblatt!$R$7),0,IF(AND($C862=11,Datenblatt!M862&lt;Datenblatt!$R$8),0,IF(AND($C862=13,Datenblatt!M862&gt;Datenblatt!$Q$3),100,IF(AND($C862=14,Datenblatt!M862&gt;Datenblatt!$Q$4),100,IF(AND($C862=15,Datenblatt!M862&gt;Datenblatt!$Q$5),100,IF(AND($C862=16,Datenblatt!M862&gt;Datenblatt!$Q$6),100,IF(AND($C862=12,Datenblatt!M862&gt;Datenblatt!$Q$7),100,IF(AND($C862=11,Datenblatt!M862&gt;Datenblatt!$Q$8),100,IF(Übersicht!$C862=13,Datenblatt!$B$3*Datenblatt!M862^3+Datenblatt!$C$3*Datenblatt!M862^2+Datenblatt!$D$3*Datenblatt!M862+Datenblatt!$E$3,IF(Übersicht!$C862=14,Datenblatt!$B$4*Datenblatt!M862^3+Datenblatt!$C$4*Datenblatt!M862^2+Datenblatt!$D$4*Datenblatt!M862+Datenblatt!$E$4,IF(Übersicht!$C862=15,Datenblatt!$B$5*Datenblatt!M862^3+Datenblatt!$C$5*Datenblatt!M862^2+Datenblatt!$D$5*Datenblatt!M862+Datenblatt!$E$5,IF(Übersicht!$C862=16,Datenblatt!$B$6*Datenblatt!M862^3+Datenblatt!$C$6*Datenblatt!M862^2+Datenblatt!$D$6*Datenblatt!M862+Datenblatt!$E$6,IF(Übersicht!$C862=12,Datenblatt!$B$7*Datenblatt!M862^3+Datenblatt!$C$7*Datenblatt!M862^2+Datenblatt!$D$7*Datenblatt!M862+Datenblatt!$E$7,IF(Übersicht!$C862=11,Datenblatt!$B$8*Datenblatt!M862^3+Datenblatt!$C$8*Datenblatt!M862^2+Datenblatt!$D$8*Datenblatt!M862+Datenblatt!$E$8,0))))))))))))))))))</f>
        <v>#DIV/0!</v>
      </c>
      <c r="K862" t="e">
        <f>IF(AND(Übersicht!$C862=13,Datenblatt!N862&lt;Datenblatt!$T$3),0,IF(AND(Übersicht!$C862=14,Datenblatt!N862&lt;Datenblatt!$T$4),0,IF(AND(Übersicht!$C862=15,Datenblatt!N862&lt;Datenblatt!$T$5),0,IF(AND(Übersicht!$C862=16,Datenblatt!N862&lt;Datenblatt!$T$6),0,IF(AND(Übersicht!$C862=12,Datenblatt!N862&lt;Datenblatt!$T$7),0,IF(AND(Übersicht!$C862=11,Datenblatt!N862&lt;Datenblatt!$T$8),0,IF(AND($C862=13,Datenblatt!N862&gt;Datenblatt!$S$3),100,IF(AND($C862=14,Datenblatt!N862&gt;Datenblatt!$S$4),100,IF(AND($C862=15,Datenblatt!N862&gt;Datenblatt!$S$5),100,IF(AND($C862=16,Datenblatt!N862&gt;Datenblatt!$S$6),100,IF(AND($C862=12,Datenblatt!N862&gt;Datenblatt!$S$7),100,IF(AND($C862=11,Datenblatt!N862&gt;Datenblatt!$S$8),100,IF(Übersicht!$C862=13,Datenblatt!$B$11*Datenblatt!N862^3+Datenblatt!$C$11*Datenblatt!N862^2+Datenblatt!$D$11*Datenblatt!N862+Datenblatt!$E$11,IF(Übersicht!$C862=14,Datenblatt!$B$12*Datenblatt!N862^3+Datenblatt!$C$12*Datenblatt!N862^2+Datenblatt!$D$12*Datenblatt!N862+Datenblatt!$E$12,IF(Übersicht!$C862=15,Datenblatt!$B$13*Datenblatt!N862^3+Datenblatt!$C$13*Datenblatt!N862^2+Datenblatt!$D$13*Datenblatt!N862+Datenblatt!$E$13,IF(Übersicht!$C862=16,Datenblatt!$B$14*Datenblatt!N862^3+Datenblatt!$C$14*Datenblatt!N862^2+Datenblatt!$D$14*Datenblatt!N862+Datenblatt!$E$14,IF(Übersicht!$C862=12,Datenblatt!$B$15*Datenblatt!N862^3+Datenblatt!$C$15*Datenblatt!N862^2+Datenblatt!$D$15*Datenblatt!N862+Datenblatt!$E$15,IF(Übersicht!$C862=11,Datenblatt!$B$16*Datenblatt!N862^3+Datenblatt!$C$16*Datenblatt!N862^2+Datenblatt!$D$16*Datenblatt!N862+Datenblatt!$E$16,0))))))))))))))))))</f>
        <v>#DIV/0!</v>
      </c>
      <c r="L862">
        <f>IF(AND($C862=13,G862&lt;Datenblatt!$V$3),0,IF(AND($C862=14,G862&lt;Datenblatt!$V$4),0,IF(AND($C862=15,G862&lt;Datenblatt!$V$5),0,IF(AND($C862=16,G862&lt;Datenblatt!$V$6),0,IF(AND($C862=12,G862&lt;Datenblatt!$V$7),0,IF(AND($C862=11,G862&lt;Datenblatt!$V$8),0,IF(AND($C862=13,G862&gt;Datenblatt!$U$3),100,IF(AND($C862=14,G862&gt;Datenblatt!$U$4),100,IF(AND($C862=15,G862&gt;Datenblatt!$U$5),100,IF(AND($C862=16,G862&gt;Datenblatt!$U$6),100,IF(AND($C862=12,G862&gt;Datenblatt!$U$7),100,IF(AND($C862=11,G862&gt;Datenblatt!$U$8),100,IF($C862=13,(Datenblatt!$B$19*Übersicht!G862^3)+(Datenblatt!$C$19*Übersicht!G862^2)+(Datenblatt!$D$19*Übersicht!G862)+Datenblatt!$E$19,IF($C862=14,(Datenblatt!$B$20*Übersicht!G862^3)+(Datenblatt!$C$20*Übersicht!G862^2)+(Datenblatt!$D$20*Übersicht!G862)+Datenblatt!$E$20,IF($C862=15,(Datenblatt!$B$21*Übersicht!G862^3)+(Datenblatt!$C$21*Übersicht!G862^2)+(Datenblatt!$D$21*Übersicht!G862)+Datenblatt!$E$21,IF($C862=16,(Datenblatt!$B$22*Übersicht!G862^3)+(Datenblatt!$C$22*Übersicht!G862^2)+(Datenblatt!$D$22*Übersicht!G862)+Datenblatt!$E$22,IF($C862=12,(Datenblatt!$B$23*Übersicht!G862^3)+(Datenblatt!$C$23*Übersicht!G862^2)+(Datenblatt!$D$23*Übersicht!G862)+Datenblatt!$E$23,IF($C862=11,(Datenblatt!$B$24*Übersicht!G862^3)+(Datenblatt!$C$24*Übersicht!G862^2)+(Datenblatt!$D$24*Übersicht!G862)+Datenblatt!$E$24,0))))))))))))))))))</f>
        <v>0</v>
      </c>
      <c r="M862">
        <f>IF(AND(H862="",C862=11),Datenblatt!$I$26,IF(AND(H862="",C862=12),Datenblatt!$I$26,IF(AND(H862="",C862=16),Datenblatt!$I$27,IF(AND(H862="",C862=15),Datenblatt!$I$26,IF(AND(H862="",C862=14),Datenblatt!$I$26,IF(AND(H862="",C862=13),Datenblatt!$I$26,IF(AND($C862=13,H862&gt;Datenblatt!$X$3),0,IF(AND($C862=14,H862&gt;Datenblatt!$X$4),0,IF(AND($C862=15,H862&gt;Datenblatt!$X$5),0,IF(AND($C862=16,H862&gt;Datenblatt!$X$6),0,IF(AND($C862=12,H862&gt;Datenblatt!$X$7),0,IF(AND($C862=11,H862&gt;Datenblatt!$X$8),0,IF(AND($C862=13,H862&lt;Datenblatt!$W$3),100,IF(AND($C862=14,H862&lt;Datenblatt!$W$4),100,IF(AND($C862=15,H862&lt;Datenblatt!$W$5),100,IF(AND($C862=16,H862&lt;Datenblatt!$W$6),100,IF(AND($C862=12,H862&lt;Datenblatt!$W$7),100,IF(AND($C862=11,H862&lt;Datenblatt!$W$8),100,IF($C862=13,(Datenblatt!$B$27*Übersicht!H862^3)+(Datenblatt!$C$27*Übersicht!H862^2)+(Datenblatt!$D$27*Übersicht!H862)+Datenblatt!$E$27,IF($C862=14,(Datenblatt!$B$28*Übersicht!H862^3)+(Datenblatt!$C$28*Übersicht!H862^2)+(Datenblatt!$D$28*Übersicht!H862)+Datenblatt!$E$28,IF($C862=15,(Datenblatt!$B$29*Übersicht!H862^3)+(Datenblatt!$C$29*Übersicht!H862^2)+(Datenblatt!$D$29*Übersicht!H862)+Datenblatt!$E$29,IF($C862=16,(Datenblatt!$B$30*Übersicht!H862^3)+(Datenblatt!$C$30*Übersicht!H862^2)+(Datenblatt!$D$30*Übersicht!H862)+Datenblatt!$E$30,IF($C862=12,(Datenblatt!$B$31*Übersicht!H862^3)+(Datenblatt!$C$31*Übersicht!H862^2)+(Datenblatt!$D$31*Übersicht!H862)+Datenblatt!$E$31,IF($C862=11,(Datenblatt!$B$32*Übersicht!H862^3)+(Datenblatt!$C$32*Übersicht!H862^2)+(Datenblatt!$D$32*Übersicht!H862)+Datenblatt!$E$32,0))))))))))))))))))))))))</f>
        <v>0</v>
      </c>
      <c r="N862">
        <f>IF(AND(H862="",C862=11),Datenblatt!$I$29,IF(AND(H862="",C862=12),Datenblatt!$I$29,IF(AND(H862="",C862=16),Datenblatt!$I$29,IF(AND(H862="",C862=15),Datenblatt!$I$29,IF(AND(H862="",C862=14),Datenblatt!$I$29,IF(AND(H862="",C862=13),Datenblatt!$I$29,IF(AND($C862=13,H862&gt;Datenblatt!$X$3),0,IF(AND($C862=14,H862&gt;Datenblatt!$X$4),0,IF(AND($C862=15,H862&gt;Datenblatt!$X$5),0,IF(AND($C862=16,H862&gt;Datenblatt!$X$6),0,IF(AND($C862=12,H862&gt;Datenblatt!$X$7),0,IF(AND($C862=11,H862&gt;Datenblatt!$X$8),0,IF(AND($C862=13,H862&lt;Datenblatt!$W$3),100,IF(AND($C862=14,H862&lt;Datenblatt!$W$4),100,IF(AND($C862=15,H862&lt;Datenblatt!$W$5),100,IF(AND($C862=16,H862&lt;Datenblatt!$W$6),100,IF(AND($C862=12,H862&lt;Datenblatt!$W$7),100,IF(AND($C862=11,H862&lt;Datenblatt!$W$8),100,IF($C862=13,(Datenblatt!$B$27*Übersicht!H862^3)+(Datenblatt!$C$27*Übersicht!H862^2)+(Datenblatt!$D$27*Übersicht!H862)+Datenblatt!$E$27,IF($C862=14,(Datenblatt!$B$28*Übersicht!H862^3)+(Datenblatt!$C$28*Übersicht!H862^2)+(Datenblatt!$D$28*Übersicht!H862)+Datenblatt!$E$28,IF($C862=15,(Datenblatt!$B$29*Übersicht!H862^3)+(Datenblatt!$C$29*Übersicht!H862^2)+(Datenblatt!$D$29*Übersicht!H862)+Datenblatt!$E$29,IF($C862=16,(Datenblatt!$B$30*Übersicht!H862^3)+(Datenblatt!$C$30*Übersicht!H862^2)+(Datenblatt!$D$30*Übersicht!H862)+Datenblatt!$E$30,IF($C862=12,(Datenblatt!$B$31*Übersicht!H862^3)+(Datenblatt!$C$31*Übersicht!H862^2)+(Datenblatt!$D$31*Übersicht!H862)+Datenblatt!$E$31,IF($C862=11,(Datenblatt!$B$32*Übersicht!H862^3)+(Datenblatt!$C$32*Übersicht!H862^2)+(Datenblatt!$D$32*Übersicht!H862)+Datenblatt!$E$32,0))))))))))))))))))))))))</f>
        <v>0</v>
      </c>
      <c r="O862" s="2" t="e">
        <f t="shared" si="52"/>
        <v>#DIV/0!</v>
      </c>
      <c r="P862" s="2" t="e">
        <f t="shared" si="53"/>
        <v>#DIV/0!</v>
      </c>
      <c r="R862" s="2"/>
      <c r="S862" s="2">
        <f>Datenblatt!$I$10</f>
        <v>62.816491055091916</v>
      </c>
      <c r="T862" s="2">
        <f>Datenblatt!$I$18</f>
        <v>62.379148900450787</v>
      </c>
      <c r="U862" s="2">
        <f>Datenblatt!$I$26</f>
        <v>55.885385458572635</v>
      </c>
      <c r="V862" s="2">
        <f>Datenblatt!$I$34</f>
        <v>60.727085155488531</v>
      </c>
      <c r="W862" s="7" t="e">
        <f t="shared" si="54"/>
        <v>#DIV/0!</v>
      </c>
      <c r="Y862" s="2">
        <f>Datenblatt!$I$5</f>
        <v>73.48733784597421</v>
      </c>
      <c r="Z862">
        <f>Datenblatt!$I$13</f>
        <v>79.926562848016317</v>
      </c>
      <c r="AA862">
        <f>Datenblatt!$I$21</f>
        <v>79.953620531215734</v>
      </c>
      <c r="AB862">
        <f>Datenblatt!$I$29</f>
        <v>70.851454876954847</v>
      </c>
      <c r="AC862">
        <f>Datenblatt!$I$37</f>
        <v>75.813025407742586</v>
      </c>
      <c r="AD862" s="7" t="e">
        <f t="shared" si="55"/>
        <v>#DIV/0!</v>
      </c>
    </row>
    <row r="863" spans="10:30" ht="19" x14ac:dyDescent="0.25">
      <c r="J863" s="3" t="e">
        <f>IF(AND($C863=13,Datenblatt!M863&lt;Datenblatt!$R$3),0,IF(AND($C863=14,Datenblatt!M863&lt;Datenblatt!$R$4),0,IF(AND($C863=15,Datenblatt!M863&lt;Datenblatt!$R$5),0,IF(AND($C863=16,Datenblatt!M863&lt;Datenblatt!$R$6),0,IF(AND($C863=12,Datenblatt!M863&lt;Datenblatt!$R$7),0,IF(AND($C863=11,Datenblatt!M863&lt;Datenblatt!$R$8),0,IF(AND($C863=13,Datenblatt!M863&gt;Datenblatt!$Q$3),100,IF(AND($C863=14,Datenblatt!M863&gt;Datenblatt!$Q$4),100,IF(AND($C863=15,Datenblatt!M863&gt;Datenblatt!$Q$5),100,IF(AND($C863=16,Datenblatt!M863&gt;Datenblatt!$Q$6),100,IF(AND($C863=12,Datenblatt!M863&gt;Datenblatt!$Q$7),100,IF(AND($C863=11,Datenblatt!M863&gt;Datenblatt!$Q$8),100,IF(Übersicht!$C863=13,Datenblatt!$B$3*Datenblatt!M863^3+Datenblatt!$C$3*Datenblatt!M863^2+Datenblatt!$D$3*Datenblatt!M863+Datenblatt!$E$3,IF(Übersicht!$C863=14,Datenblatt!$B$4*Datenblatt!M863^3+Datenblatt!$C$4*Datenblatt!M863^2+Datenblatt!$D$4*Datenblatt!M863+Datenblatt!$E$4,IF(Übersicht!$C863=15,Datenblatt!$B$5*Datenblatt!M863^3+Datenblatt!$C$5*Datenblatt!M863^2+Datenblatt!$D$5*Datenblatt!M863+Datenblatt!$E$5,IF(Übersicht!$C863=16,Datenblatt!$B$6*Datenblatt!M863^3+Datenblatt!$C$6*Datenblatt!M863^2+Datenblatt!$D$6*Datenblatt!M863+Datenblatt!$E$6,IF(Übersicht!$C863=12,Datenblatt!$B$7*Datenblatt!M863^3+Datenblatt!$C$7*Datenblatt!M863^2+Datenblatt!$D$7*Datenblatt!M863+Datenblatt!$E$7,IF(Übersicht!$C863=11,Datenblatt!$B$8*Datenblatt!M863^3+Datenblatt!$C$8*Datenblatt!M863^2+Datenblatt!$D$8*Datenblatt!M863+Datenblatt!$E$8,0))))))))))))))))))</f>
        <v>#DIV/0!</v>
      </c>
      <c r="K863" t="e">
        <f>IF(AND(Übersicht!$C863=13,Datenblatt!N863&lt;Datenblatt!$T$3),0,IF(AND(Übersicht!$C863=14,Datenblatt!N863&lt;Datenblatt!$T$4),0,IF(AND(Übersicht!$C863=15,Datenblatt!N863&lt;Datenblatt!$T$5),0,IF(AND(Übersicht!$C863=16,Datenblatt!N863&lt;Datenblatt!$T$6),0,IF(AND(Übersicht!$C863=12,Datenblatt!N863&lt;Datenblatt!$T$7),0,IF(AND(Übersicht!$C863=11,Datenblatt!N863&lt;Datenblatt!$T$8),0,IF(AND($C863=13,Datenblatt!N863&gt;Datenblatt!$S$3),100,IF(AND($C863=14,Datenblatt!N863&gt;Datenblatt!$S$4),100,IF(AND($C863=15,Datenblatt!N863&gt;Datenblatt!$S$5),100,IF(AND($C863=16,Datenblatt!N863&gt;Datenblatt!$S$6),100,IF(AND($C863=12,Datenblatt!N863&gt;Datenblatt!$S$7),100,IF(AND($C863=11,Datenblatt!N863&gt;Datenblatt!$S$8),100,IF(Übersicht!$C863=13,Datenblatt!$B$11*Datenblatt!N863^3+Datenblatt!$C$11*Datenblatt!N863^2+Datenblatt!$D$11*Datenblatt!N863+Datenblatt!$E$11,IF(Übersicht!$C863=14,Datenblatt!$B$12*Datenblatt!N863^3+Datenblatt!$C$12*Datenblatt!N863^2+Datenblatt!$D$12*Datenblatt!N863+Datenblatt!$E$12,IF(Übersicht!$C863=15,Datenblatt!$B$13*Datenblatt!N863^3+Datenblatt!$C$13*Datenblatt!N863^2+Datenblatt!$D$13*Datenblatt!N863+Datenblatt!$E$13,IF(Übersicht!$C863=16,Datenblatt!$B$14*Datenblatt!N863^3+Datenblatt!$C$14*Datenblatt!N863^2+Datenblatt!$D$14*Datenblatt!N863+Datenblatt!$E$14,IF(Übersicht!$C863=12,Datenblatt!$B$15*Datenblatt!N863^3+Datenblatt!$C$15*Datenblatt!N863^2+Datenblatt!$D$15*Datenblatt!N863+Datenblatt!$E$15,IF(Übersicht!$C863=11,Datenblatt!$B$16*Datenblatt!N863^3+Datenblatt!$C$16*Datenblatt!N863^2+Datenblatt!$D$16*Datenblatt!N863+Datenblatt!$E$16,0))))))))))))))))))</f>
        <v>#DIV/0!</v>
      </c>
      <c r="L863">
        <f>IF(AND($C863=13,G863&lt;Datenblatt!$V$3),0,IF(AND($C863=14,G863&lt;Datenblatt!$V$4),0,IF(AND($C863=15,G863&lt;Datenblatt!$V$5),0,IF(AND($C863=16,G863&lt;Datenblatt!$V$6),0,IF(AND($C863=12,G863&lt;Datenblatt!$V$7),0,IF(AND($C863=11,G863&lt;Datenblatt!$V$8),0,IF(AND($C863=13,G863&gt;Datenblatt!$U$3),100,IF(AND($C863=14,G863&gt;Datenblatt!$U$4),100,IF(AND($C863=15,G863&gt;Datenblatt!$U$5),100,IF(AND($C863=16,G863&gt;Datenblatt!$U$6),100,IF(AND($C863=12,G863&gt;Datenblatt!$U$7),100,IF(AND($C863=11,G863&gt;Datenblatt!$U$8),100,IF($C863=13,(Datenblatt!$B$19*Übersicht!G863^3)+(Datenblatt!$C$19*Übersicht!G863^2)+(Datenblatt!$D$19*Übersicht!G863)+Datenblatt!$E$19,IF($C863=14,(Datenblatt!$B$20*Übersicht!G863^3)+(Datenblatt!$C$20*Übersicht!G863^2)+(Datenblatt!$D$20*Übersicht!G863)+Datenblatt!$E$20,IF($C863=15,(Datenblatt!$B$21*Übersicht!G863^3)+(Datenblatt!$C$21*Übersicht!G863^2)+(Datenblatt!$D$21*Übersicht!G863)+Datenblatt!$E$21,IF($C863=16,(Datenblatt!$B$22*Übersicht!G863^3)+(Datenblatt!$C$22*Übersicht!G863^2)+(Datenblatt!$D$22*Übersicht!G863)+Datenblatt!$E$22,IF($C863=12,(Datenblatt!$B$23*Übersicht!G863^3)+(Datenblatt!$C$23*Übersicht!G863^2)+(Datenblatt!$D$23*Übersicht!G863)+Datenblatt!$E$23,IF($C863=11,(Datenblatt!$B$24*Übersicht!G863^3)+(Datenblatt!$C$24*Übersicht!G863^2)+(Datenblatt!$D$24*Übersicht!G863)+Datenblatt!$E$24,0))))))))))))))))))</f>
        <v>0</v>
      </c>
      <c r="M863">
        <f>IF(AND(H863="",C863=11),Datenblatt!$I$26,IF(AND(H863="",C863=12),Datenblatt!$I$26,IF(AND(H863="",C863=16),Datenblatt!$I$27,IF(AND(H863="",C863=15),Datenblatt!$I$26,IF(AND(H863="",C863=14),Datenblatt!$I$26,IF(AND(H863="",C863=13),Datenblatt!$I$26,IF(AND($C863=13,H863&gt;Datenblatt!$X$3),0,IF(AND($C863=14,H863&gt;Datenblatt!$X$4),0,IF(AND($C863=15,H863&gt;Datenblatt!$X$5),0,IF(AND($C863=16,H863&gt;Datenblatt!$X$6),0,IF(AND($C863=12,H863&gt;Datenblatt!$X$7),0,IF(AND($C863=11,H863&gt;Datenblatt!$X$8),0,IF(AND($C863=13,H863&lt;Datenblatt!$W$3),100,IF(AND($C863=14,H863&lt;Datenblatt!$W$4),100,IF(AND($C863=15,H863&lt;Datenblatt!$W$5),100,IF(AND($C863=16,H863&lt;Datenblatt!$W$6),100,IF(AND($C863=12,H863&lt;Datenblatt!$W$7),100,IF(AND($C863=11,H863&lt;Datenblatt!$W$8),100,IF($C863=13,(Datenblatt!$B$27*Übersicht!H863^3)+(Datenblatt!$C$27*Übersicht!H863^2)+(Datenblatt!$D$27*Übersicht!H863)+Datenblatt!$E$27,IF($C863=14,(Datenblatt!$B$28*Übersicht!H863^3)+(Datenblatt!$C$28*Übersicht!H863^2)+(Datenblatt!$D$28*Übersicht!H863)+Datenblatt!$E$28,IF($C863=15,(Datenblatt!$B$29*Übersicht!H863^3)+(Datenblatt!$C$29*Übersicht!H863^2)+(Datenblatt!$D$29*Übersicht!H863)+Datenblatt!$E$29,IF($C863=16,(Datenblatt!$B$30*Übersicht!H863^3)+(Datenblatt!$C$30*Übersicht!H863^2)+(Datenblatt!$D$30*Übersicht!H863)+Datenblatt!$E$30,IF($C863=12,(Datenblatt!$B$31*Übersicht!H863^3)+(Datenblatt!$C$31*Übersicht!H863^2)+(Datenblatt!$D$31*Übersicht!H863)+Datenblatt!$E$31,IF($C863=11,(Datenblatt!$B$32*Übersicht!H863^3)+(Datenblatt!$C$32*Übersicht!H863^2)+(Datenblatt!$D$32*Übersicht!H863)+Datenblatt!$E$32,0))))))))))))))))))))))))</f>
        <v>0</v>
      </c>
      <c r="N863">
        <f>IF(AND(H863="",C863=11),Datenblatt!$I$29,IF(AND(H863="",C863=12),Datenblatt!$I$29,IF(AND(H863="",C863=16),Datenblatt!$I$29,IF(AND(H863="",C863=15),Datenblatt!$I$29,IF(AND(H863="",C863=14),Datenblatt!$I$29,IF(AND(H863="",C863=13),Datenblatt!$I$29,IF(AND($C863=13,H863&gt;Datenblatt!$X$3),0,IF(AND($C863=14,H863&gt;Datenblatt!$X$4),0,IF(AND($C863=15,H863&gt;Datenblatt!$X$5),0,IF(AND($C863=16,H863&gt;Datenblatt!$X$6),0,IF(AND($C863=12,H863&gt;Datenblatt!$X$7),0,IF(AND($C863=11,H863&gt;Datenblatt!$X$8),0,IF(AND($C863=13,H863&lt;Datenblatt!$W$3),100,IF(AND($C863=14,H863&lt;Datenblatt!$W$4),100,IF(AND($C863=15,H863&lt;Datenblatt!$W$5),100,IF(AND($C863=16,H863&lt;Datenblatt!$W$6),100,IF(AND($C863=12,H863&lt;Datenblatt!$W$7),100,IF(AND($C863=11,H863&lt;Datenblatt!$W$8),100,IF($C863=13,(Datenblatt!$B$27*Übersicht!H863^3)+(Datenblatt!$C$27*Übersicht!H863^2)+(Datenblatt!$D$27*Übersicht!H863)+Datenblatt!$E$27,IF($C863=14,(Datenblatt!$B$28*Übersicht!H863^3)+(Datenblatt!$C$28*Übersicht!H863^2)+(Datenblatt!$D$28*Übersicht!H863)+Datenblatt!$E$28,IF($C863=15,(Datenblatt!$B$29*Übersicht!H863^3)+(Datenblatt!$C$29*Übersicht!H863^2)+(Datenblatt!$D$29*Übersicht!H863)+Datenblatt!$E$29,IF($C863=16,(Datenblatt!$B$30*Übersicht!H863^3)+(Datenblatt!$C$30*Übersicht!H863^2)+(Datenblatt!$D$30*Übersicht!H863)+Datenblatt!$E$30,IF($C863=12,(Datenblatt!$B$31*Übersicht!H863^3)+(Datenblatt!$C$31*Übersicht!H863^2)+(Datenblatt!$D$31*Übersicht!H863)+Datenblatt!$E$31,IF($C863=11,(Datenblatt!$B$32*Übersicht!H863^3)+(Datenblatt!$C$32*Übersicht!H863^2)+(Datenblatt!$D$32*Übersicht!H863)+Datenblatt!$E$32,0))))))))))))))))))))))))</f>
        <v>0</v>
      </c>
      <c r="O863" s="2" t="e">
        <f t="shared" si="52"/>
        <v>#DIV/0!</v>
      </c>
      <c r="P863" s="2" t="e">
        <f t="shared" si="53"/>
        <v>#DIV/0!</v>
      </c>
      <c r="R863" s="2"/>
      <c r="S863" s="2">
        <f>Datenblatt!$I$10</f>
        <v>62.816491055091916</v>
      </c>
      <c r="T863" s="2">
        <f>Datenblatt!$I$18</f>
        <v>62.379148900450787</v>
      </c>
      <c r="U863" s="2">
        <f>Datenblatt!$I$26</f>
        <v>55.885385458572635</v>
      </c>
      <c r="V863" s="2">
        <f>Datenblatt!$I$34</f>
        <v>60.727085155488531</v>
      </c>
      <c r="W863" s="7" t="e">
        <f t="shared" si="54"/>
        <v>#DIV/0!</v>
      </c>
      <c r="Y863" s="2">
        <f>Datenblatt!$I$5</f>
        <v>73.48733784597421</v>
      </c>
      <c r="Z863">
        <f>Datenblatt!$I$13</f>
        <v>79.926562848016317</v>
      </c>
      <c r="AA863">
        <f>Datenblatt!$I$21</f>
        <v>79.953620531215734</v>
      </c>
      <c r="AB863">
        <f>Datenblatt!$I$29</f>
        <v>70.851454876954847</v>
      </c>
      <c r="AC863">
        <f>Datenblatt!$I$37</f>
        <v>75.813025407742586</v>
      </c>
      <c r="AD863" s="7" t="e">
        <f t="shared" si="55"/>
        <v>#DIV/0!</v>
      </c>
    </row>
    <row r="864" spans="10:30" ht="19" x14ac:dyDescent="0.25">
      <c r="J864" s="3" t="e">
        <f>IF(AND($C864=13,Datenblatt!M864&lt;Datenblatt!$R$3),0,IF(AND($C864=14,Datenblatt!M864&lt;Datenblatt!$R$4),0,IF(AND($C864=15,Datenblatt!M864&lt;Datenblatt!$R$5),0,IF(AND($C864=16,Datenblatt!M864&lt;Datenblatt!$R$6),0,IF(AND($C864=12,Datenblatt!M864&lt;Datenblatt!$R$7),0,IF(AND($C864=11,Datenblatt!M864&lt;Datenblatt!$R$8),0,IF(AND($C864=13,Datenblatt!M864&gt;Datenblatt!$Q$3),100,IF(AND($C864=14,Datenblatt!M864&gt;Datenblatt!$Q$4),100,IF(AND($C864=15,Datenblatt!M864&gt;Datenblatt!$Q$5),100,IF(AND($C864=16,Datenblatt!M864&gt;Datenblatt!$Q$6),100,IF(AND($C864=12,Datenblatt!M864&gt;Datenblatt!$Q$7),100,IF(AND($C864=11,Datenblatt!M864&gt;Datenblatt!$Q$8),100,IF(Übersicht!$C864=13,Datenblatt!$B$3*Datenblatt!M864^3+Datenblatt!$C$3*Datenblatt!M864^2+Datenblatt!$D$3*Datenblatt!M864+Datenblatt!$E$3,IF(Übersicht!$C864=14,Datenblatt!$B$4*Datenblatt!M864^3+Datenblatt!$C$4*Datenblatt!M864^2+Datenblatt!$D$4*Datenblatt!M864+Datenblatt!$E$4,IF(Übersicht!$C864=15,Datenblatt!$B$5*Datenblatt!M864^3+Datenblatt!$C$5*Datenblatt!M864^2+Datenblatt!$D$5*Datenblatt!M864+Datenblatt!$E$5,IF(Übersicht!$C864=16,Datenblatt!$B$6*Datenblatt!M864^3+Datenblatt!$C$6*Datenblatt!M864^2+Datenblatt!$D$6*Datenblatt!M864+Datenblatt!$E$6,IF(Übersicht!$C864=12,Datenblatt!$B$7*Datenblatt!M864^3+Datenblatt!$C$7*Datenblatt!M864^2+Datenblatt!$D$7*Datenblatt!M864+Datenblatt!$E$7,IF(Übersicht!$C864=11,Datenblatt!$B$8*Datenblatt!M864^3+Datenblatt!$C$8*Datenblatt!M864^2+Datenblatt!$D$8*Datenblatt!M864+Datenblatt!$E$8,0))))))))))))))))))</f>
        <v>#DIV/0!</v>
      </c>
      <c r="K864" t="e">
        <f>IF(AND(Übersicht!$C864=13,Datenblatt!N864&lt;Datenblatt!$T$3),0,IF(AND(Übersicht!$C864=14,Datenblatt!N864&lt;Datenblatt!$T$4),0,IF(AND(Übersicht!$C864=15,Datenblatt!N864&lt;Datenblatt!$T$5),0,IF(AND(Übersicht!$C864=16,Datenblatt!N864&lt;Datenblatt!$T$6),0,IF(AND(Übersicht!$C864=12,Datenblatt!N864&lt;Datenblatt!$T$7),0,IF(AND(Übersicht!$C864=11,Datenblatt!N864&lt;Datenblatt!$T$8),0,IF(AND($C864=13,Datenblatt!N864&gt;Datenblatt!$S$3),100,IF(AND($C864=14,Datenblatt!N864&gt;Datenblatt!$S$4),100,IF(AND($C864=15,Datenblatt!N864&gt;Datenblatt!$S$5),100,IF(AND($C864=16,Datenblatt!N864&gt;Datenblatt!$S$6),100,IF(AND($C864=12,Datenblatt!N864&gt;Datenblatt!$S$7),100,IF(AND($C864=11,Datenblatt!N864&gt;Datenblatt!$S$8),100,IF(Übersicht!$C864=13,Datenblatt!$B$11*Datenblatt!N864^3+Datenblatt!$C$11*Datenblatt!N864^2+Datenblatt!$D$11*Datenblatt!N864+Datenblatt!$E$11,IF(Übersicht!$C864=14,Datenblatt!$B$12*Datenblatt!N864^3+Datenblatt!$C$12*Datenblatt!N864^2+Datenblatt!$D$12*Datenblatt!N864+Datenblatt!$E$12,IF(Übersicht!$C864=15,Datenblatt!$B$13*Datenblatt!N864^3+Datenblatt!$C$13*Datenblatt!N864^2+Datenblatt!$D$13*Datenblatt!N864+Datenblatt!$E$13,IF(Übersicht!$C864=16,Datenblatt!$B$14*Datenblatt!N864^3+Datenblatt!$C$14*Datenblatt!N864^2+Datenblatt!$D$14*Datenblatt!N864+Datenblatt!$E$14,IF(Übersicht!$C864=12,Datenblatt!$B$15*Datenblatt!N864^3+Datenblatt!$C$15*Datenblatt!N864^2+Datenblatt!$D$15*Datenblatt!N864+Datenblatt!$E$15,IF(Übersicht!$C864=11,Datenblatt!$B$16*Datenblatt!N864^3+Datenblatt!$C$16*Datenblatt!N864^2+Datenblatt!$D$16*Datenblatt!N864+Datenblatt!$E$16,0))))))))))))))))))</f>
        <v>#DIV/0!</v>
      </c>
      <c r="L864">
        <f>IF(AND($C864=13,G864&lt;Datenblatt!$V$3),0,IF(AND($C864=14,G864&lt;Datenblatt!$V$4),0,IF(AND($C864=15,G864&lt;Datenblatt!$V$5),0,IF(AND($C864=16,G864&lt;Datenblatt!$V$6),0,IF(AND($C864=12,G864&lt;Datenblatt!$V$7),0,IF(AND($C864=11,G864&lt;Datenblatt!$V$8),0,IF(AND($C864=13,G864&gt;Datenblatt!$U$3),100,IF(AND($C864=14,G864&gt;Datenblatt!$U$4),100,IF(AND($C864=15,G864&gt;Datenblatt!$U$5),100,IF(AND($C864=16,G864&gt;Datenblatt!$U$6),100,IF(AND($C864=12,G864&gt;Datenblatt!$U$7),100,IF(AND($C864=11,G864&gt;Datenblatt!$U$8),100,IF($C864=13,(Datenblatt!$B$19*Übersicht!G864^3)+(Datenblatt!$C$19*Übersicht!G864^2)+(Datenblatt!$D$19*Übersicht!G864)+Datenblatt!$E$19,IF($C864=14,(Datenblatt!$B$20*Übersicht!G864^3)+(Datenblatt!$C$20*Übersicht!G864^2)+(Datenblatt!$D$20*Übersicht!G864)+Datenblatt!$E$20,IF($C864=15,(Datenblatt!$B$21*Übersicht!G864^3)+(Datenblatt!$C$21*Übersicht!G864^2)+(Datenblatt!$D$21*Übersicht!G864)+Datenblatt!$E$21,IF($C864=16,(Datenblatt!$B$22*Übersicht!G864^3)+(Datenblatt!$C$22*Übersicht!G864^2)+(Datenblatt!$D$22*Übersicht!G864)+Datenblatt!$E$22,IF($C864=12,(Datenblatt!$B$23*Übersicht!G864^3)+(Datenblatt!$C$23*Übersicht!G864^2)+(Datenblatt!$D$23*Übersicht!G864)+Datenblatt!$E$23,IF($C864=11,(Datenblatt!$B$24*Übersicht!G864^3)+(Datenblatt!$C$24*Übersicht!G864^2)+(Datenblatt!$D$24*Übersicht!G864)+Datenblatt!$E$24,0))))))))))))))))))</f>
        <v>0</v>
      </c>
      <c r="M864">
        <f>IF(AND(H864="",C864=11),Datenblatt!$I$26,IF(AND(H864="",C864=12),Datenblatt!$I$26,IF(AND(H864="",C864=16),Datenblatt!$I$27,IF(AND(H864="",C864=15),Datenblatt!$I$26,IF(AND(H864="",C864=14),Datenblatt!$I$26,IF(AND(H864="",C864=13),Datenblatt!$I$26,IF(AND($C864=13,H864&gt;Datenblatt!$X$3),0,IF(AND($C864=14,H864&gt;Datenblatt!$X$4),0,IF(AND($C864=15,H864&gt;Datenblatt!$X$5),0,IF(AND($C864=16,H864&gt;Datenblatt!$X$6),0,IF(AND($C864=12,H864&gt;Datenblatt!$X$7),0,IF(AND($C864=11,H864&gt;Datenblatt!$X$8),0,IF(AND($C864=13,H864&lt;Datenblatt!$W$3),100,IF(AND($C864=14,H864&lt;Datenblatt!$W$4),100,IF(AND($C864=15,H864&lt;Datenblatt!$W$5),100,IF(AND($C864=16,H864&lt;Datenblatt!$W$6),100,IF(AND($C864=12,H864&lt;Datenblatt!$W$7),100,IF(AND($C864=11,H864&lt;Datenblatt!$W$8),100,IF($C864=13,(Datenblatt!$B$27*Übersicht!H864^3)+(Datenblatt!$C$27*Übersicht!H864^2)+(Datenblatt!$D$27*Übersicht!H864)+Datenblatt!$E$27,IF($C864=14,(Datenblatt!$B$28*Übersicht!H864^3)+(Datenblatt!$C$28*Übersicht!H864^2)+(Datenblatt!$D$28*Übersicht!H864)+Datenblatt!$E$28,IF($C864=15,(Datenblatt!$B$29*Übersicht!H864^3)+(Datenblatt!$C$29*Übersicht!H864^2)+(Datenblatt!$D$29*Übersicht!H864)+Datenblatt!$E$29,IF($C864=16,(Datenblatt!$B$30*Übersicht!H864^3)+(Datenblatt!$C$30*Übersicht!H864^2)+(Datenblatt!$D$30*Übersicht!H864)+Datenblatt!$E$30,IF($C864=12,(Datenblatt!$B$31*Übersicht!H864^3)+(Datenblatt!$C$31*Übersicht!H864^2)+(Datenblatt!$D$31*Übersicht!H864)+Datenblatt!$E$31,IF($C864=11,(Datenblatt!$B$32*Übersicht!H864^3)+(Datenblatt!$C$32*Übersicht!H864^2)+(Datenblatt!$D$32*Übersicht!H864)+Datenblatt!$E$32,0))))))))))))))))))))))))</f>
        <v>0</v>
      </c>
      <c r="N864">
        <f>IF(AND(H864="",C864=11),Datenblatt!$I$29,IF(AND(H864="",C864=12),Datenblatt!$I$29,IF(AND(H864="",C864=16),Datenblatt!$I$29,IF(AND(H864="",C864=15),Datenblatt!$I$29,IF(AND(H864="",C864=14),Datenblatt!$I$29,IF(AND(H864="",C864=13),Datenblatt!$I$29,IF(AND($C864=13,H864&gt;Datenblatt!$X$3),0,IF(AND($C864=14,H864&gt;Datenblatt!$X$4),0,IF(AND($C864=15,H864&gt;Datenblatt!$X$5),0,IF(AND($C864=16,H864&gt;Datenblatt!$X$6),0,IF(AND($C864=12,H864&gt;Datenblatt!$X$7),0,IF(AND($C864=11,H864&gt;Datenblatt!$X$8),0,IF(AND($C864=13,H864&lt;Datenblatt!$W$3),100,IF(AND($C864=14,H864&lt;Datenblatt!$W$4),100,IF(AND($C864=15,H864&lt;Datenblatt!$W$5),100,IF(AND($C864=16,H864&lt;Datenblatt!$W$6),100,IF(AND($C864=12,H864&lt;Datenblatt!$W$7),100,IF(AND($C864=11,H864&lt;Datenblatt!$W$8),100,IF($C864=13,(Datenblatt!$B$27*Übersicht!H864^3)+(Datenblatt!$C$27*Übersicht!H864^2)+(Datenblatt!$D$27*Übersicht!H864)+Datenblatt!$E$27,IF($C864=14,(Datenblatt!$B$28*Übersicht!H864^3)+(Datenblatt!$C$28*Übersicht!H864^2)+(Datenblatt!$D$28*Übersicht!H864)+Datenblatt!$E$28,IF($C864=15,(Datenblatt!$B$29*Übersicht!H864^3)+(Datenblatt!$C$29*Übersicht!H864^2)+(Datenblatt!$D$29*Übersicht!H864)+Datenblatt!$E$29,IF($C864=16,(Datenblatt!$B$30*Übersicht!H864^3)+(Datenblatt!$C$30*Übersicht!H864^2)+(Datenblatt!$D$30*Übersicht!H864)+Datenblatt!$E$30,IF($C864=12,(Datenblatt!$B$31*Übersicht!H864^3)+(Datenblatt!$C$31*Übersicht!H864^2)+(Datenblatt!$D$31*Übersicht!H864)+Datenblatt!$E$31,IF($C864=11,(Datenblatt!$B$32*Übersicht!H864^3)+(Datenblatt!$C$32*Übersicht!H864^2)+(Datenblatt!$D$32*Übersicht!H864)+Datenblatt!$E$32,0))))))))))))))))))))))))</f>
        <v>0</v>
      </c>
      <c r="O864" s="2" t="e">
        <f t="shared" si="52"/>
        <v>#DIV/0!</v>
      </c>
      <c r="P864" s="2" t="e">
        <f t="shared" si="53"/>
        <v>#DIV/0!</v>
      </c>
      <c r="R864" s="2"/>
      <c r="S864" s="2">
        <f>Datenblatt!$I$10</f>
        <v>62.816491055091916</v>
      </c>
      <c r="T864" s="2">
        <f>Datenblatt!$I$18</f>
        <v>62.379148900450787</v>
      </c>
      <c r="U864" s="2">
        <f>Datenblatt!$I$26</f>
        <v>55.885385458572635</v>
      </c>
      <c r="V864" s="2">
        <f>Datenblatt!$I$34</f>
        <v>60.727085155488531</v>
      </c>
      <c r="W864" s="7" t="e">
        <f t="shared" si="54"/>
        <v>#DIV/0!</v>
      </c>
      <c r="Y864" s="2">
        <f>Datenblatt!$I$5</f>
        <v>73.48733784597421</v>
      </c>
      <c r="Z864">
        <f>Datenblatt!$I$13</f>
        <v>79.926562848016317</v>
      </c>
      <c r="AA864">
        <f>Datenblatt!$I$21</f>
        <v>79.953620531215734</v>
      </c>
      <c r="AB864">
        <f>Datenblatt!$I$29</f>
        <v>70.851454876954847</v>
      </c>
      <c r="AC864">
        <f>Datenblatt!$I$37</f>
        <v>75.813025407742586</v>
      </c>
      <c r="AD864" s="7" t="e">
        <f t="shared" si="55"/>
        <v>#DIV/0!</v>
      </c>
    </row>
    <row r="865" spans="10:30" ht="19" x14ac:dyDescent="0.25">
      <c r="J865" s="3" t="e">
        <f>IF(AND($C865=13,Datenblatt!M865&lt;Datenblatt!$R$3),0,IF(AND($C865=14,Datenblatt!M865&lt;Datenblatt!$R$4),0,IF(AND($C865=15,Datenblatt!M865&lt;Datenblatt!$R$5),0,IF(AND($C865=16,Datenblatt!M865&lt;Datenblatt!$R$6),0,IF(AND($C865=12,Datenblatt!M865&lt;Datenblatt!$R$7),0,IF(AND($C865=11,Datenblatt!M865&lt;Datenblatt!$R$8),0,IF(AND($C865=13,Datenblatt!M865&gt;Datenblatt!$Q$3),100,IF(AND($C865=14,Datenblatt!M865&gt;Datenblatt!$Q$4),100,IF(AND($C865=15,Datenblatt!M865&gt;Datenblatt!$Q$5),100,IF(AND($C865=16,Datenblatt!M865&gt;Datenblatt!$Q$6),100,IF(AND($C865=12,Datenblatt!M865&gt;Datenblatt!$Q$7),100,IF(AND($C865=11,Datenblatt!M865&gt;Datenblatt!$Q$8),100,IF(Übersicht!$C865=13,Datenblatt!$B$3*Datenblatt!M865^3+Datenblatt!$C$3*Datenblatt!M865^2+Datenblatt!$D$3*Datenblatt!M865+Datenblatt!$E$3,IF(Übersicht!$C865=14,Datenblatt!$B$4*Datenblatt!M865^3+Datenblatt!$C$4*Datenblatt!M865^2+Datenblatt!$D$4*Datenblatt!M865+Datenblatt!$E$4,IF(Übersicht!$C865=15,Datenblatt!$B$5*Datenblatt!M865^3+Datenblatt!$C$5*Datenblatt!M865^2+Datenblatt!$D$5*Datenblatt!M865+Datenblatt!$E$5,IF(Übersicht!$C865=16,Datenblatt!$B$6*Datenblatt!M865^3+Datenblatt!$C$6*Datenblatt!M865^2+Datenblatt!$D$6*Datenblatt!M865+Datenblatt!$E$6,IF(Übersicht!$C865=12,Datenblatt!$B$7*Datenblatt!M865^3+Datenblatt!$C$7*Datenblatt!M865^2+Datenblatt!$D$7*Datenblatt!M865+Datenblatt!$E$7,IF(Übersicht!$C865=11,Datenblatt!$B$8*Datenblatt!M865^3+Datenblatt!$C$8*Datenblatt!M865^2+Datenblatt!$D$8*Datenblatt!M865+Datenblatt!$E$8,0))))))))))))))))))</f>
        <v>#DIV/0!</v>
      </c>
      <c r="K865" t="e">
        <f>IF(AND(Übersicht!$C865=13,Datenblatt!N865&lt;Datenblatt!$T$3),0,IF(AND(Übersicht!$C865=14,Datenblatt!N865&lt;Datenblatt!$T$4),0,IF(AND(Übersicht!$C865=15,Datenblatt!N865&lt;Datenblatt!$T$5),0,IF(AND(Übersicht!$C865=16,Datenblatt!N865&lt;Datenblatt!$T$6),0,IF(AND(Übersicht!$C865=12,Datenblatt!N865&lt;Datenblatt!$T$7),0,IF(AND(Übersicht!$C865=11,Datenblatt!N865&lt;Datenblatt!$T$8),0,IF(AND($C865=13,Datenblatt!N865&gt;Datenblatt!$S$3),100,IF(AND($C865=14,Datenblatt!N865&gt;Datenblatt!$S$4),100,IF(AND($C865=15,Datenblatt!N865&gt;Datenblatt!$S$5),100,IF(AND($C865=16,Datenblatt!N865&gt;Datenblatt!$S$6),100,IF(AND($C865=12,Datenblatt!N865&gt;Datenblatt!$S$7),100,IF(AND($C865=11,Datenblatt!N865&gt;Datenblatt!$S$8),100,IF(Übersicht!$C865=13,Datenblatt!$B$11*Datenblatt!N865^3+Datenblatt!$C$11*Datenblatt!N865^2+Datenblatt!$D$11*Datenblatt!N865+Datenblatt!$E$11,IF(Übersicht!$C865=14,Datenblatt!$B$12*Datenblatt!N865^3+Datenblatt!$C$12*Datenblatt!N865^2+Datenblatt!$D$12*Datenblatt!N865+Datenblatt!$E$12,IF(Übersicht!$C865=15,Datenblatt!$B$13*Datenblatt!N865^3+Datenblatt!$C$13*Datenblatt!N865^2+Datenblatt!$D$13*Datenblatt!N865+Datenblatt!$E$13,IF(Übersicht!$C865=16,Datenblatt!$B$14*Datenblatt!N865^3+Datenblatt!$C$14*Datenblatt!N865^2+Datenblatt!$D$14*Datenblatt!N865+Datenblatt!$E$14,IF(Übersicht!$C865=12,Datenblatt!$B$15*Datenblatt!N865^3+Datenblatt!$C$15*Datenblatt!N865^2+Datenblatt!$D$15*Datenblatt!N865+Datenblatt!$E$15,IF(Übersicht!$C865=11,Datenblatt!$B$16*Datenblatt!N865^3+Datenblatt!$C$16*Datenblatt!N865^2+Datenblatt!$D$16*Datenblatt!N865+Datenblatt!$E$16,0))))))))))))))))))</f>
        <v>#DIV/0!</v>
      </c>
      <c r="L865">
        <f>IF(AND($C865=13,G865&lt;Datenblatt!$V$3),0,IF(AND($C865=14,G865&lt;Datenblatt!$V$4),0,IF(AND($C865=15,G865&lt;Datenblatt!$V$5),0,IF(AND($C865=16,G865&lt;Datenblatt!$V$6),0,IF(AND($C865=12,G865&lt;Datenblatt!$V$7),0,IF(AND($C865=11,G865&lt;Datenblatt!$V$8),0,IF(AND($C865=13,G865&gt;Datenblatt!$U$3),100,IF(AND($C865=14,G865&gt;Datenblatt!$U$4),100,IF(AND($C865=15,G865&gt;Datenblatt!$U$5),100,IF(AND($C865=16,G865&gt;Datenblatt!$U$6),100,IF(AND($C865=12,G865&gt;Datenblatt!$U$7),100,IF(AND($C865=11,G865&gt;Datenblatt!$U$8),100,IF($C865=13,(Datenblatt!$B$19*Übersicht!G865^3)+(Datenblatt!$C$19*Übersicht!G865^2)+(Datenblatt!$D$19*Übersicht!G865)+Datenblatt!$E$19,IF($C865=14,(Datenblatt!$B$20*Übersicht!G865^3)+(Datenblatt!$C$20*Übersicht!G865^2)+(Datenblatt!$D$20*Übersicht!G865)+Datenblatt!$E$20,IF($C865=15,(Datenblatt!$B$21*Übersicht!G865^3)+(Datenblatt!$C$21*Übersicht!G865^2)+(Datenblatt!$D$21*Übersicht!G865)+Datenblatt!$E$21,IF($C865=16,(Datenblatt!$B$22*Übersicht!G865^3)+(Datenblatt!$C$22*Übersicht!G865^2)+(Datenblatt!$D$22*Übersicht!G865)+Datenblatt!$E$22,IF($C865=12,(Datenblatt!$B$23*Übersicht!G865^3)+(Datenblatt!$C$23*Übersicht!G865^2)+(Datenblatt!$D$23*Übersicht!G865)+Datenblatt!$E$23,IF($C865=11,(Datenblatt!$B$24*Übersicht!G865^3)+(Datenblatt!$C$24*Übersicht!G865^2)+(Datenblatt!$D$24*Übersicht!G865)+Datenblatt!$E$24,0))))))))))))))))))</f>
        <v>0</v>
      </c>
      <c r="M865">
        <f>IF(AND(H865="",C865=11),Datenblatt!$I$26,IF(AND(H865="",C865=12),Datenblatt!$I$26,IF(AND(H865="",C865=16),Datenblatt!$I$27,IF(AND(H865="",C865=15),Datenblatt!$I$26,IF(AND(H865="",C865=14),Datenblatt!$I$26,IF(AND(H865="",C865=13),Datenblatt!$I$26,IF(AND($C865=13,H865&gt;Datenblatt!$X$3),0,IF(AND($C865=14,H865&gt;Datenblatt!$X$4),0,IF(AND($C865=15,H865&gt;Datenblatt!$X$5),0,IF(AND($C865=16,H865&gt;Datenblatt!$X$6),0,IF(AND($C865=12,H865&gt;Datenblatt!$X$7),0,IF(AND($C865=11,H865&gt;Datenblatt!$X$8),0,IF(AND($C865=13,H865&lt;Datenblatt!$W$3),100,IF(AND($C865=14,H865&lt;Datenblatt!$W$4),100,IF(AND($C865=15,H865&lt;Datenblatt!$W$5),100,IF(AND($C865=16,H865&lt;Datenblatt!$W$6),100,IF(AND($C865=12,H865&lt;Datenblatt!$W$7),100,IF(AND($C865=11,H865&lt;Datenblatt!$W$8),100,IF($C865=13,(Datenblatt!$B$27*Übersicht!H865^3)+(Datenblatt!$C$27*Übersicht!H865^2)+(Datenblatt!$D$27*Übersicht!H865)+Datenblatt!$E$27,IF($C865=14,(Datenblatt!$B$28*Übersicht!H865^3)+(Datenblatt!$C$28*Übersicht!H865^2)+(Datenblatt!$D$28*Übersicht!H865)+Datenblatt!$E$28,IF($C865=15,(Datenblatt!$B$29*Übersicht!H865^3)+(Datenblatt!$C$29*Übersicht!H865^2)+(Datenblatt!$D$29*Übersicht!H865)+Datenblatt!$E$29,IF($C865=16,(Datenblatt!$B$30*Übersicht!H865^3)+(Datenblatt!$C$30*Übersicht!H865^2)+(Datenblatt!$D$30*Übersicht!H865)+Datenblatt!$E$30,IF($C865=12,(Datenblatt!$B$31*Übersicht!H865^3)+(Datenblatt!$C$31*Übersicht!H865^2)+(Datenblatt!$D$31*Übersicht!H865)+Datenblatt!$E$31,IF($C865=11,(Datenblatt!$B$32*Übersicht!H865^3)+(Datenblatt!$C$32*Übersicht!H865^2)+(Datenblatt!$D$32*Übersicht!H865)+Datenblatt!$E$32,0))))))))))))))))))))))))</f>
        <v>0</v>
      </c>
      <c r="N865">
        <f>IF(AND(H865="",C865=11),Datenblatt!$I$29,IF(AND(H865="",C865=12),Datenblatt!$I$29,IF(AND(H865="",C865=16),Datenblatt!$I$29,IF(AND(H865="",C865=15),Datenblatt!$I$29,IF(AND(H865="",C865=14),Datenblatt!$I$29,IF(AND(H865="",C865=13),Datenblatt!$I$29,IF(AND($C865=13,H865&gt;Datenblatt!$X$3),0,IF(AND($C865=14,H865&gt;Datenblatt!$X$4),0,IF(AND($C865=15,H865&gt;Datenblatt!$X$5),0,IF(AND($C865=16,H865&gt;Datenblatt!$X$6),0,IF(AND($C865=12,H865&gt;Datenblatt!$X$7),0,IF(AND($C865=11,H865&gt;Datenblatt!$X$8),0,IF(AND($C865=13,H865&lt;Datenblatt!$W$3),100,IF(AND($C865=14,H865&lt;Datenblatt!$W$4),100,IF(AND($C865=15,H865&lt;Datenblatt!$W$5),100,IF(AND($C865=16,H865&lt;Datenblatt!$W$6),100,IF(AND($C865=12,H865&lt;Datenblatt!$W$7),100,IF(AND($C865=11,H865&lt;Datenblatt!$W$8),100,IF($C865=13,(Datenblatt!$B$27*Übersicht!H865^3)+(Datenblatt!$C$27*Übersicht!H865^2)+(Datenblatt!$D$27*Übersicht!H865)+Datenblatt!$E$27,IF($C865=14,(Datenblatt!$B$28*Übersicht!H865^3)+(Datenblatt!$C$28*Übersicht!H865^2)+(Datenblatt!$D$28*Übersicht!H865)+Datenblatt!$E$28,IF($C865=15,(Datenblatt!$B$29*Übersicht!H865^3)+(Datenblatt!$C$29*Übersicht!H865^2)+(Datenblatt!$D$29*Übersicht!H865)+Datenblatt!$E$29,IF($C865=16,(Datenblatt!$B$30*Übersicht!H865^3)+(Datenblatt!$C$30*Übersicht!H865^2)+(Datenblatt!$D$30*Übersicht!H865)+Datenblatt!$E$30,IF($C865=12,(Datenblatt!$B$31*Übersicht!H865^3)+(Datenblatt!$C$31*Übersicht!H865^2)+(Datenblatt!$D$31*Übersicht!H865)+Datenblatt!$E$31,IF($C865=11,(Datenblatt!$B$32*Übersicht!H865^3)+(Datenblatt!$C$32*Übersicht!H865^2)+(Datenblatt!$D$32*Übersicht!H865)+Datenblatt!$E$32,0))))))))))))))))))))))))</f>
        <v>0</v>
      </c>
      <c r="O865" s="2" t="e">
        <f t="shared" si="52"/>
        <v>#DIV/0!</v>
      </c>
      <c r="P865" s="2" t="e">
        <f t="shared" si="53"/>
        <v>#DIV/0!</v>
      </c>
      <c r="R865" s="2"/>
      <c r="S865" s="2">
        <f>Datenblatt!$I$10</f>
        <v>62.816491055091916</v>
      </c>
      <c r="T865" s="2">
        <f>Datenblatt!$I$18</f>
        <v>62.379148900450787</v>
      </c>
      <c r="U865" s="2">
        <f>Datenblatt!$I$26</f>
        <v>55.885385458572635</v>
      </c>
      <c r="V865" s="2">
        <f>Datenblatt!$I$34</f>
        <v>60.727085155488531</v>
      </c>
      <c r="W865" s="7" t="e">
        <f t="shared" si="54"/>
        <v>#DIV/0!</v>
      </c>
      <c r="Y865" s="2">
        <f>Datenblatt!$I$5</f>
        <v>73.48733784597421</v>
      </c>
      <c r="Z865">
        <f>Datenblatt!$I$13</f>
        <v>79.926562848016317</v>
      </c>
      <c r="AA865">
        <f>Datenblatt!$I$21</f>
        <v>79.953620531215734</v>
      </c>
      <c r="AB865">
        <f>Datenblatt!$I$29</f>
        <v>70.851454876954847</v>
      </c>
      <c r="AC865">
        <f>Datenblatt!$I$37</f>
        <v>75.813025407742586</v>
      </c>
      <c r="AD865" s="7" t="e">
        <f t="shared" si="55"/>
        <v>#DIV/0!</v>
      </c>
    </row>
    <row r="866" spans="10:30" ht="19" x14ac:dyDescent="0.25">
      <c r="J866" s="3" t="e">
        <f>IF(AND($C866=13,Datenblatt!M866&lt;Datenblatt!$R$3),0,IF(AND($C866=14,Datenblatt!M866&lt;Datenblatt!$R$4),0,IF(AND($C866=15,Datenblatt!M866&lt;Datenblatt!$R$5),0,IF(AND($C866=16,Datenblatt!M866&lt;Datenblatt!$R$6),0,IF(AND($C866=12,Datenblatt!M866&lt;Datenblatt!$R$7),0,IF(AND($C866=11,Datenblatt!M866&lt;Datenblatt!$R$8),0,IF(AND($C866=13,Datenblatt!M866&gt;Datenblatt!$Q$3),100,IF(AND($C866=14,Datenblatt!M866&gt;Datenblatt!$Q$4),100,IF(AND($C866=15,Datenblatt!M866&gt;Datenblatt!$Q$5),100,IF(AND($C866=16,Datenblatt!M866&gt;Datenblatt!$Q$6),100,IF(AND($C866=12,Datenblatt!M866&gt;Datenblatt!$Q$7),100,IF(AND($C866=11,Datenblatt!M866&gt;Datenblatt!$Q$8),100,IF(Übersicht!$C866=13,Datenblatt!$B$3*Datenblatt!M866^3+Datenblatt!$C$3*Datenblatt!M866^2+Datenblatt!$D$3*Datenblatt!M866+Datenblatt!$E$3,IF(Übersicht!$C866=14,Datenblatt!$B$4*Datenblatt!M866^3+Datenblatt!$C$4*Datenblatt!M866^2+Datenblatt!$D$4*Datenblatt!M866+Datenblatt!$E$4,IF(Übersicht!$C866=15,Datenblatt!$B$5*Datenblatt!M866^3+Datenblatt!$C$5*Datenblatt!M866^2+Datenblatt!$D$5*Datenblatt!M866+Datenblatt!$E$5,IF(Übersicht!$C866=16,Datenblatt!$B$6*Datenblatt!M866^3+Datenblatt!$C$6*Datenblatt!M866^2+Datenblatt!$D$6*Datenblatt!M866+Datenblatt!$E$6,IF(Übersicht!$C866=12,Datenblatt!$B$7*Datenblatt!M866^3+Datenblatt!$C$7*Datenblatt!M866^2+Datenblatt!$D$7*Datenblatt!M866+Datenblatt!$E$7,IF(Übersicht!$C866=11,Datenblatt!$B$8*Datenblatt!M866^3+Datenblatt!$C$8*Datenblatt!M866^2+Datenblatt!$D$8*Datenblatt!M866+Datenblatt!$E$8,0))))))))))))))))))</f>
        <v>#DIV/0!</v>
      </c>
      <c r="K866" t="e">
        <f>IF(AND(Übersicht!$C866=13,Datenblatt!N866&lt;Datenblatt!$T$3),0,IF(AND(Übersicht!$C866=14,Datenblatt!N866&lt;Datenblatt!$T$4),0,IF(AND(Übersicht!$C866=15,Datenblatt!N866&lt;Datenblatt!$T$5),0,IF(AND(Übersicht!$C866=16,Datenblatt!N866&lt;Datenblatt!$T$6),0,IF(AND(Übersicht!$C866=12,Datenblatt!N866&lt;Datenblatt!$T$7),0,IF(AND(Übersicht!$C866=11,Datenblatt!N866&lt;Datenblatt!$T$8),0,IF(AND($C866=13,Datenblatt!N866&gt;Datenblatt!$S$3),100,IF(AND($C866=14,Datenblatt!N866&gt;Datenblatt!$S$4),100,IF(AND($C866=15,Datenblatt!N866&gt;Datenblatt!$S$5),100,IF(AND($C866=16,Datenblatt!N866&gt;Datenblatt!$S$6),100,IF(AND($C866=12,Datenblatt!N866&gt;Datenblatt!$S$7),100,IF(AND($C866=11,Datenblatt!N866&gt;Datenblatt!$S$8),100,IF(Übersicht!$C866=13,Datenblatt!$B$11*Datenblatt!N866^3+Datenblatt!$C$11*Datenblatt!N866^2+Datenblatt!$D$11*Datenblatt!N866+Datenblatt!$E$11,IF(Übersicht!$C866=14,Datenblatt!$B$12*Datenblatt!N866^3+Datenblatt!$C$12*Datenblatt!N866^2+Datenblatt!$D$12*Datenblatt!N866+Datenblatt!$E$12,IF(Übersicht!$C866=15,Datenblatt!$B$13*Datenblatt!N866^3+Datenblatt!$C$13*Datenblatt!N866^2+Datenblatt!$D$13*Datenblatt!N866+Datenblatt!$E$13,IF(Übersicht!$C866=16,Datenblatt!$B$14*Datenblatt!N866^3+Datenblatt!$C$14*Datenblatt!N866^2+Datenblatt!$D$14*Datenblatt!N866+Datenblatt!$E$14,IF(Übersicht!$C866=12,Datenblatt!$B$15*Datenblatt!N866^3+Datenblatt!$C$15*Datenblatt!N866^2+Datenblatt!$D$15*Datenblatt!N866+Datenblatt!$E$15,IF(Übersicht!$C866=11,Datenblatt!$B$16*Datenblatt!N866^3+Datenblatt!$C$16*Datenblatt!N866^2+Datenblatt!$D$16*Datenblatt!N866+Datenblatt!$E$16,0))))))))))))))))))</f>
        <v>#DIV/0!</v>
      </c>
      <c r="L866">
        <f>IF(AND($C866=13,G866&lt;Datenblatt!$V$3),0,IF(AND($C866=14,G866&lt;Datenblatt!$V$4),0,IF(AND($C866=15,G866&lt;Datenblatt!$V$5),0,IF(AND($C866=16,G866&lt;Datenblatt!$V$6),0,IF(AND($C866=12,G866&lt;Datenblatt!$V$7),0,IF(AND($C866=11,G866&lt;Datenblatt!$V$8),0,IF(AND($C866=13,G866&gt;Datenblatt!$U$3),100,IF(AND($C866=14,G866&gt;Datenblatt!$U$4),100,IF(AND($C866=15,G866&gt;Datenblatt!$U$5),100,IF(AND($C866=16,G866&gt;Datenblatt!$U$6),100,IF(AND($C866=12,G866&gt;Datenblatt!$U$7),100,IF(AND($C866=11,G866&gt;Datenblatt!$U$8),100,IF($C866=13,(Datenblatt!$B$19*Übersicht!G866^3)+(Datenblatt!$C$19*Übersicht!G866^2)+(Datenblatt!$D$19*Übersicht!G866)+Datenblatt!$E$19,IF($C866=14,(Datenblatt!$B$20*Übersicht!G866^3)+(Datenblatt!$C$20*Übersicht!G866^2)+(Datenblatt!$D$20*Übersicht!G866)+Datenblatt!$E$20,IF($C866=15,(Datenblatt!$B$21*Übersicht!G866^3)+(Datenblatt!$C$21*Übersicht!G866^2)+(Datenblatt!$D$21*Übersicht!G866)+Datenblatt!$E$21,IF($C866=16,(Datenblatt!$B$22*Übersicht!G866^3)+(Datenblatt!$C$22*Übersicht!G866^2)+(Datenblatt!$D$22*Übersicht!G866)+Datenblatt!$E$22,IF($C866=12,(Datenblatt!$B$23*Übersicht!G866^3)+(Datenblatt!$C$23*Übersicht!G866^2)+(Datenblatt!$D$23*Übersicht!G866)+Datenblatt!$E$23,IF($C866=11,(Datenblatt!$B$24*Übersicht!G866^3)+(Datenblatt!$C$24*Übersicht!G866^2)+(Datenblatt!$D$24*Übersicht!G866)+Datenblatt!$E$24,0))))))))))))))))))</f>
        <v>0</v>
      </c>
      <c r="M866">
        <f>IF(AND(H866="",C866=11),Datenblatt!$I$26,IF(AND(H866="",C866=12),Datenblatt!$I$26,IF(AND(H866="",C866=16),Datenblatt!$I$27,IF(AND(H866="",C866=15),Datenblatt!$I$26,IF(AND(H866="",C866=14),Datenblatt!$I$26,IF(AND(H866="",C866=13),Datenblatt!$I$26,IF(AND($C866=13,H866&gt;Datenblatt!$X$3),0,IF(AND($C866=14,H866&gt;Datenblatt!$X$4),0,IF(AND($C866=15,H866&gt;Datenblatt!$X$5),0,IF(AND($C866=16,H866&gt;Datenblatt!$X$6),0,IF(AND($C866=12,H866&gt;Datenblatt!$X$7),0,IF(AND($C866=11,H866&gt;Datenblatt!$X$8),0,IF(AND($C866=13,H866&lt;Datenblatt!$W$3),100,IF(AND($C866=14,H866&lt;Datenblatt!$W$4),100,IF(AND($C866=15,H866&lt;Datenblatt!$W$5),100,IF(AND($C866=16,H866&lt;Datenblatt!$W$6),100,IF(AND($C866=12,H866&lt;Datenblatt!$W$7),100,IF(AND($C866=11,H866&lt;Datenblatt!$W$8),100,IF($C866=13,(Datenblatt!$B$27*Übersicht!H866^3)+(Datenblatt!$C$27*Übersicht!H866^2)+(Datenblatt!$D$27*Übersicht!H866)+Datenblatt!$E$27,IF($C866=14,(Datenblatt!$B$28*Übersicht!H866^3)+(Datenblatt!$C$28*Übersicht!H866^2)+(Datenblatt!$D$28*Übersicht!H866)+Datenblatt!$E$28,IF($C866=15,(Datenblatt!$B$29*Übersicht!H866^3)+(Datenblatt!$C$29*Übersicht!H866^2)+(Datenblatt!$D$29*Übersicht!H866)+Datenblatt!$E$29,IF($C866=16,(Datenblatt!$B$30*Übersicht!H866^3)+(Datenblatt!$C$30*Übersicht!H866^2)+(Datenblatt!$D$30*Übersicht!H866)+Datenblatt!$E$30,IF($C866=12,(Datenblatt!$B$31*Übersicht!H866^3)+(Datenblatt!$C$31*Übersicht!H866^2)+(Datenblatt!$D$31*Übersicht!H866)+Datenblatt!$E$31,IF($C866=11,(Datenblatt!$B$32*Übersicht!H866^3)+(Datenblatt!$C$32*Übersicht!H866^2)+(Datenblatt!$D$32*Übersicht!H866)+Datenblatt!$E$32,0))))))))))))))))))))))))</f>
        <v>0</v>
      </c>
      <c r="N866">
        <f>IF(AND(H866="",C866=11),Datenblatt!$I$29,IF(AND(H866="",C866=12),Datenblatt!$I$29,IF(AND(H866="",C866=16),Datenblatt!$I$29,IF(AND(H866="",C866=15),Datenblatt!$I$29,IF(AND(H866="",C866=14),Datenblatt!$I$29,IF(AND(H866="",C866=13),Datenblatt!$I$29,IF(AND($C866=13,H866&gt;Datenblatt!$X$3),0,IF(AND($C866=14,H866&gt;Datenblatt!$X$4),0,IF(AND($C866=15,H866&gt;Datenblatt!$X$5),0,IF(AND($C866=16,H866&gt;Datenblatt!$X$6),0,IF(AND($C866=12,H866&gt;Datenblatt!$X$7),0,IF(AND($C866=11,H866&gt;Datenblatt!$X$8),0,IF(AND($C866=13,H866&lt;Datenblatt!$W$3),100,IF(AND($C866=14,H866&lt;Datenblatt!$W$4),100,IF(AND($C866=15,H866&lt;Datenblatt!$W$5),100,IF(AND($C866=16,H866&lt;Datenblatt!$W$6),100,IF(AND($C866=12,H866&lt;Datenblatt!$W$7),100,IF(AND($C866=11,H866&lt;Datenblatt!$W$8),100,IF($C866=13,(Datenblatt!$B$27*Übersicht!H866^3)+(Datenblatt!$C$27*Übersicht!H866^2)+(Datenblatt!$D$27*Übersicht!H866)+Datenblatt!$E$27,IF($C866=14,(Datenblatt!$B$28*Übersicht!H866^3)+(Datenblatt!$C$28*Übersicht!H866^2)+(Datenblatt!$D$28*Übersicht!H866)+Datenblatt!$E$28,IF($C866=15,(Datenblatt!$B$29*Übersicht!H866^3)+(Datenblatt!$C$29*Übersicht!H866^2)+(Datenblatt!$D$29*Übersicht!H866)+Datenblatt!$E$29,IF($C866=16,(Datenblatt!$B$30*Übersicht!H866^3)+(Datenblatt!$C$30*Übersicht!H866^2)+(Datenblatt!$D$30*Übersicht!H866)+Datenblatt!$E$30,IF($C866=12,(Datenblatt!$B$31*Übersicht!H866^3)+(Datenblatt!$C$31*Übersicht!H866^2)+(Datenblatt!$D$31*Übersicht!H866)+Datenblatt!$E$31,IF($C866=11,(Datenblatt!$B$32*Übersicht!H866^3)+(Datenblatt!$C$32*Übersicht!H866^2)+(Datenblatt!$D$32*Übersicht!H866)+Datenblatt!$E$32,0))))))))))))))))))))))))</f>
        <v>0</v>
      </c>
      <c r="O866" s="2" t="e">
        <f t="shared" si="52"/>
        <v>#DIV/0!</v>
      </c>
      <c r="P866" s="2" t="e">
        <f t="shared" si="53"/>
        <v>#DIV/0!</v>
      </c>
      <c r="R866" s="2"/>
      <c r="S866" s="2">
        <f>Datenblatt!$I$10</f>
        <v>62.816491055091916</v>
      </c>
      <c r="T866" s="2">
        <f>Datenblatt!$I$18</f>
        <v>62.379148900450787</v>
      </c>
      <c r="U866" s="2">
        <f>Datenblatt!$I$26</f>
        <v>55.885385458572635</v>
      </c>
      <c r="V866" s="2">
        <f>Datenblatt!$I$34</f>
        <v>60.727085155488531</v>
      </c>
      <c r="W866" s="7" t="e">
        <f t="shared" si="54"/>
        <v>#DIV/0!</v>
      </c>
      <c r="Y866" s="2">
        <f>Datenblatt!$I$5</f>
        <v>73.48733784597421</v>
      </c>
      <c r="Z866">
        <f>Datenblatt!$I$13</f>
        <v>79.926562848016317</v>
      </c>
      <c r="AA866">
        <f>Datenblatt!$I$21</f>
        <v>79.953620531215734</v>
      </c>
      <c r="AB866">
        <f>Datenblatt!$I$29</f>
        <v>70.851454876954847</v>
      </c>
      <c r="AC866">
        <f>Datenblatt!$I$37</f>
        <v>75.813025407742586</v>
      </c>
      <c r="AD866" s="7" t="e">
        <f t="shared" si="55"/>
        <v>#DIV/0!</v>
      </c>
    </row>
    <row r="867" spans="10:30" ht="19" x14ac:dyDescent="0.25">
      <c r="J867" s="3" t="e">
        <f>IF(AND($C867=13,Datenblatt!M867&lt;Datenblatt!$R$3),0,IF(AND($C867=14,Datenblatt!M867&lt;Datenblatt!$R$4),0,IF(AND($C867=15,Datenblatt!M867&lt;Datenblatt!$R$5),0,IF(AND($C867=16,Datenblatt!M867&lt;Datenblatt!$R$6),0,IF(AND($C867=12,Datenblatt!M867&lt;Datenblatt!$R$7),0,IF(AND($C867=11,Datenblatt!M867&lt;Datenblatt!$R$8),0,IF(AND($C867=13,Datenblatt!M867&gt;Datenblatt!$Q$3),100,IF(AND($C867=14,Datenblatt!M867&gt;Datenblatt!$Q$4),100,IF(AND($C867=15,Datenblatt!M867&gt;Datenblatt!$Q$5),100,IF(AND($C867=16,Datenblatt!M867&gt;Datenblatt!$Q$6),100,IF(AND($C867=12,Datenblatt!M867&gt;Datenblatt!$Q$7),100,IF(AND($C867=11,Datenblatt!M867&gt;Datenblatt!$Q$8),100,IF(Übersicht!$C867=13,Datenblatt!$B$3*Datenblatt!M867^3+Datenblatt!$C$3*Datenblatt!M867^2+Datenblatt!$D$3*Datenblatt!M867+Datenblatt!$E$3,IF(Übersicht!$C867=14,Datenblatt!$B$4*Datenblatt!M867^3+Datenblatt!$C$4*Datenblatt!M867^2+Datenblatt!$D$4*Datenblatt!M867+Datenblatt!$E$4,IF(Übersicht!$C867=15,Datenblatt!$B$5*Datenblatt!M867^3+Datenblatt!$C$5*Datenblatt!M867^2+Datenblatt!$D$5*Datenblatt!M867+Datenblatt!$E$5,IF(Übersicht!$C867=16,Datenblatt!$B$6*Datenblatt!M867^3+Datenblatt!$C$6*Datenblatt!M867^2+Datenblatt!$D$6*Datenblatt!M867+Datenblatt!$E$6,IF(Übersicht!$C867=12,Datenblatt!$B$7*Datenblatt!M867^3+Datenblatt!$C$7*Datenblatt!M867^2+Datenblatt!$D$7*Datenblatt!M867+Datenblatt!$E$7,IF(Übersicht!$C867=11,Datenblatt!$B$8*Datenblatt!M867^3+Datenblatt!$C$8*Datenblatt!M867^2+Datenblatt!$D$8*Datenblatt!M867+Datenblatt!$E$8,0))))))))))))))))))</f>
        <v>#DIV/0!</v>
      </c>
      <c r="K867" t="e">
        <f>IF(AND(Übersicht!$C867=13,Datenblatt!N867&lt;Datenblatt!$T$3),0,IF(AND(Übersicht!$C867=14,Datenblatt!N867&lt;Datenblatt!$T$4),0,IF(AND(Übersicht!$C867=15,Datenblatt!N867&lt;Datenblatt!$T$5),0,IF(AND(Übersicht!$C867=16,Datenblatt!N867&lt;Datenblatt!$T$6),0,IF(AND(Übersicht!$C867=12,Datenblatt!N867&lt;Datenblatt!$T$7),0,IF(AND(Übersicht!$C867=11,Datenblatt!N867&lt;Datenblatt!$T$8),0,IF(AND($C867=13,Datenblatt!N867&gt;Datenblatt!$S$3),100,IF(AND($C867=14,Datenblatt!N867&gt;Datenblatt!$S$4),100,IF(AND($C867=15,Datenblatt!N867&gt;Datenblatt!$S$5),100,IF(AND($C867=16,Datenblatt!N867&gt;Datenblatt!$S$6),100,IF(AND($C867=12,Datenblatt!N867&gt;Datenblatt!$S$7),100,IF(AND($C867=11,Datenblatt!N867&gt;Datenblatt!$S$8),100,IF(Übersicht!$C867=13,Datenblatt!$B$11*Datenblatt!N867^3+Datenblatt!$C$11*Datenblatt!N867^2+Datenblatt!$D$11*Datenblatt!N867+Datenblatt!$E$11,IF(Übersicht!$C867=14,Datenblatt!$B$12*Datenblatt!N867^3+Datenblatt!$C$12*Datenblatt!N867^2+Datenblatt!$D$12*Datenblatt!N867+Datenblatt!$E$12,IF(Übersicht!$C867=15,Datenblatt!$B$13*Datenblatt!N867^3+Datenblatt!$C$13*Datenblatt!N867^2+Datenblatt!$D$13*Datenblatt!N867+Datenblatt!$E$13,IF(Übersicht!$C867=16,Datenblatt!$B$14*Datenblatt!N867^3+Datenblatt!$C$14*Datenblatt!N867^2+Datenblatt!$D$14*Datenblatt!N867+Datenblatt!$E$14,IF(Übersicht!$C867=12,Datenblatt!$B$15*Datenblatt!N867^3+Datenblatt!$C$15*Datenblatt!N867^2+Datenblatt!$D$15*Datenblatt!N867+Datenblatt!$E$15,IF(Übersicht!$C867=11,Datenblatt!$B$16*Datenblatt!N867^3+Datenblatt!$C$16*Datenblatt!N867^2+Datenblatt!$D$16*Datenblatt!N867+Datenblatt!$E$16,0))))))))))))))))))</f>
        <v>#DIV/0!</v>
      </c>
      <c r="L867">
        <f>IF(AND($C867=13,G867&lt;Datenblatt!$V$3),0,IF(AND($C867=14,G867&lt;Datenblatt!$V$4),0,IF(AND($C867=15,G867&lt;Datenblatt!$V$5),0,IF(AND($C867=16,G867&lt;Datenblatt!$V$6),0,IF(AND($C867=12,G867&lt;Datenblatt!$V$7),0,IF(AND($C867=11,G867&lt;Datenblatt!$V$8),0,IF(AND($C867=13,G867&gt;Datenblatt!$U$3),100,IF(AND($C867=14,G867&gt;Datenblatt!$U$4),100,IF(AND($C867=15,G867&gt;Datenblatt!$U$5),100,IF(AND($C867=16,G867&gt;Datenblatt!$U$6),100,IF(AND($C867=12,G867&gt;Datenblatt!$U$7),100,IF(AND($C867=11,G867&gt;Datenblatt!$U$8),100,IF($C867=13,(Datenblatt!$B$19*Übersicht!G867^3)+(Datenblatt!$C$19*Übersicht!G867^2)+(Datenblatt!$D$19*Übersicht!G867)+Datenblatt!$E$19,IF($C867=14,(Datenblatt!$B$20*Übersicht!G867^3)+(Datenblatt!$C$20*Übersicht!G867^2)+(Datenblatt!$D$20*Übersicht!G867)+Datenblatt!$E$20,IF($C867=15,(Datenblatt!$B$21*Übersicht!G867^3)+(Datenblatt!$C$21*Übersicht!G867^2)+(Datenblatt!$D$21*Übersicht!G867)+Datenblatt!$E$21,IF($C867=16,(Datenblatt!$B$22*Übersicht!G867^3)+(Datenblatt!$C$22*Übersicht!G867^2)+(Datenblatt!$D$22*Übersicht!G867)+Datenblatt!$E$22,IF($C867=12,(Datenblatt!$B$23*Übersicht!G867^3)+(Datenblatt!$C$23*Übersicht!G867^2)+(Datenblatt!$D$23*Übersicht!G867)+Datenblatt!$E$23,IF($C867=11,(Datenblatt!$B$24*Übersicht!G867^3)+(Datenblatt!$C$24*Übersicht!G867^2)+(Datenblatt!$D$24*Übersicht!G867)+Datenblatt!$E$24,0))))))))))))))))))</f>
        <v>0</v>
      </c>
      <c r="M867">
        <f>IF(AND(H867="",C867=11),Datenblatt!$I$26,IF(AND(H867="",C867=12),Datenblatt!$I$26,IF(AND(H867="",C867=16),Datenblatt!$I$27,IF(AND(H867="",C867=15),Datenblatt!$I$26,IF(AND(H867="",C867=14),Datenblatt!$I$26,IF(AND(H867="",C867=13),Datenblatt!$I$26,IF(AND($C867=13,H867&gt;Datenblatt!$X$3),0,IF(AND($C867=14,H867&gt;Datenblatt!$X$4),0,IF(AND($C867=15,H867&gt;Datenblatt!$X$5),0,IF(AND($C867=16,H867&gt;Datenblatt!$X$6),0,IF(AND($C867=12,H867&gt;Datenblatt!$X$7),0,IF(AND($C867=11,H867&gt;Datenblatt!$X$8),0,IF(AND($C867=13,H867&lt;Datenblatt!$W$3),100,IF(AND($C867=14,H867&lt;Datenblatt!$W$4),100,IF(AND($C867=15,H867&lt;Datenblatt!$W$5),100,IF(AND($C867=16,H867&lt;Datenblatt!$W$6),100,IF(AND($C867=12,H867&lt;Datenblatt!$W$7),100,IF(AND($C867=11,H867&lt;Datenblatt!$W$8),100,IF($C867=13,(Datenblatt!$B$27*Übersicht!H867^3)+(Datenblatt!$C$27*Übersicht!H867^2)+(Datenblatt!$D$27*Übersicht!H867)+Datenblatt!$E$27,IF($C867=14,(Datenblatt!$B$28*Übersicht!H867^3)+(Datenblatt!$C$28*Übersicht!H867^2)+(Datenblatt!$D$28*Übersicht!H867)+Datenblatt!$E$28,IF($C867=15,(Datenblatt!$B$29*Übersicht!H867^3)+(Datenblatt!$C$29*Übersicht!H867^2)+(Datenblatt!$D$29*Übersicht!H867)+Datenblatt!$E$29,IF($C867=16,(Datenblatt!$B$30*Übersicht!H867^3)+(Datenblatt!$C$30*Übersicht!H867^2)+(Datenblatt!$D$30*Übersicht!H867)+Datenblatt!$E$30,IF($C867=12,(Datenblatt!$B$31*Übersicht!H867^3)+(Datenblatt!$C$31*Übersicht!H867^2)+(Datenblatt!$D$31*Übersicht!H867)+Datenblatt!$E$31,IF($C867=11,(Datenblatt!$B$32*Übersicht!H867^3)+(Datenblatt!$C$32*Übersicht!H867^2)+(Datenblatt!$D$32*Übersicht!H867)+Datenblatt!$E$32,0))))))))))))))))))))))))</f>
        <v>0</v>
      </c>
      <c r="N867">
        <f>IF(AND(H867="",C867=11),Datenblatt!$I$29,IF(AND(H867="",C867=12),Datenblatt!$I$29,IF(AND(H867="",C867=16),Datenblatt!$I$29,IF(AND(H867="",C867=15),Datenblatt!$I$29,IF(AND(H867="",C867=14),Datenblatt!$I$29,IF(AND(H867="",C867=13),Datenblatt!$I$29,IF(AND($C867=13,H867&gt;Datenblatt!$X$3),0,IF(AND($C867=14,H867&gt;Datenblatt!$X$4),0,IF(AND($C867=15,H867&gt;Datenblatt!$X$5),0,IF(AND($C867=16,H867&gt;Datenblatt!$X$6),0,IF(AND($C867=12,H867&gt;Datenblatt!$X$7),0,IF(AND($C867=11,H867&gt;Datenblatt!$X$8),0,IF(AND($C867=13,H867&lt;Datenblatt!$W$3),100,IF(AND($C867=14,H867&lt;Datenblatt!$W$4),100,IF(AND($C867=15,H867&lt;Datenblatt!$W$5),100,IF(AND($C867=16,H867&lt;Datenblatt!$W$6),100,IF(AND($C867=12,H867&lt;Datenblatt!$W$7),100,IF(AND($C867=11,H867&lt;Datenblatt!$W$8),100,IF($C867=13,(Datenblatt!$B$27*Übersicht!H867^3)+(Datenblatt!$C$27*Übersicht!H867^2)+(Datenblatt!$D$27*Übersicht!H867)+Datenblatt!$E$27,IF($C867=14,(Datenblatt!$B$28*Übersicht!H867^3)+(Datenblatt!$C$28*Übersicht!H867^2)+(Datenblatt!$D$28*Übersicht!H867)+Datenblatt!$E$28,IF($C867=15,(Datenblatt!$B$29*Übersicht!H867^3)+(Datenblatt!$C$29*Übersicht!H867^2)+(Datenblatt!$D$29*Übersicht!H867)+Datenblatt!$E$29,IF($C867=16,(Datenblatt!$B$30*Übersicht!H867^3)+(Datenblatt!$C$30*Übersicht!H867^2)+(Datenblatt!$D$30*Übersicht!H867)+Datenblatt!$E$30,IF($C867=12,(Datenblatt!$B$31*Übersicht!H867^3)+(Datenblatt!$C$31*Übersicht!H867^2)+(Datenblatt!$D$31*Übersicht!H867)+Datenblatt!$E$31,IF($C867=11,(Datenblatt!$B$32*Übersicht!H867^3)+(Datenblatt!$C$32*Übersicht!H867^2)+(Datenblatt!$D$32*Übersicht!H867)+Datenblatt!$E$32,0))))))))))))))))))))))))</f>
        <v>0</v>
      </c>
      <c r="O867" s="2" t="e">
        <f t="shared" si="52"/>
        <v>#DIV/0!</v>
      </c>
      <c r="P867" s="2" t="e">
        <f t="shared" si="53"/>
        <v>#DIV/0!</v>
      </c>
      <c r="R867" s="2"/>
      <c r="S867" s="2">
        <f>Datenblatt!$I$10</f>
        <v>62.816491055091916</v>
      </c>
      <c r="T867" s="2">
        <f>Datenblatt!$I$18</f>
        <v>62.379148900450787</v>
      </c>
      <c r="U867" s="2">
        <f>Datenblatt!$I$26</f>
        <v>55.885385458572635</v>
      </c>
      <c r="V867" s="2">
        <f>Datenblatt!$I$34</f>
        <v>60.727085155488531</v>
      </c>
      <c r="W867" s="7" t="e">
        <f t="shared" si="54"/>
        <v>#DIV/0!</v>
      </c>
      <c r="Y867" s="2">
        <f>Datenblatt!$I$5</f>
        <v>73.48733784597421</v>
      </c>
      <c r="Z867">
        <f>Datenblatt!$I$13</f>
        <v>79.926562848016317</v>
      </c>
      <c r="AA867">
        <f>Datenblatt!$I$21</f>
        <v>79.953620531215734</v>
      </c>
      <c r="AB867">
        <f>Datenblatt!$I$29</f>
        <v>70.851454876954847</v>
      </c>
      <c r="AC867">
        <f>Datenblatt!$I$37</f>
        <v>75.813025407742586</v>
      </c>
      <c r="AD867" s="7" t="e">
        <f t="shared" si="55"/>
        <v>#DIV/0!</v>
      </c>
    </row>
    <row r="868" spans="10:30" ht="19" x14ac:dyDescent="0.25">
      <c r="J868" s="3" t="e">
        <f>IF(AND($C868=13,Datenblatt!M868&lt;Datenblatt!$R$3),0,IF(AND($C868=14,Datenblatt!M868&lt;Datenblatt!$R$4),0,IF(AND($C868=15,Datenblatt!M868&lt;Datenblatt!$R$5),0,IF(AND($C868=16,Datenblatt!M868&lt;Datenblatt!$R$6),0,IF(AND($C868=12,Datenblatt!M868&lt;Datenblatt!$R$7),0,IF(AND($C868=11,Datenblatt!M868&lt;Datenblatt!$R$8),0,IF(AND($C868=13,Datenblatt!M868&gt;Datenblatt!$Q$3),100,IF(AND($C868=14,Datenblatt!M868&gt;Datenblatt!$Q$4),100,IF(AND($C868=15,Datenblatt!M868&gt;Datenblatt!$Q$5),100,IF(AND($C868=16,Datenblatt!M868&gt;Datenblatt!$Q$6),100,IF(AND($C868=12,Datenblatt!M868&gt;Datenblatt!$Q$7),100,IF(AND($C868=11,Datenblatt!M868&gt;Datenblatt!$Q$8),100,IF(Übersicht!$C868=13,Datenblatt!$B$3*Datenblatt!M868^3+Datenblatt!$C$3*Datenblatt!M868^2+Datenblatt!$D$3*Datenblatt!M868+Datenblatt!$E$3,IF(Übersicht!$C868=14,Datenblatt!$B$4*Datenblatt!M868^3+Datenblatt!$C$4*Datenblatt!M868^2+Datenblatt!$D$4*Datenblatt!M868+Datenblatt!$E$4,IF(Übersicht!$C868=15,Datenblatt!$B$5*Datenblatt!M868^3+Datenblatt!$C$5*Datenblatt!M868^2+Datenblatt!$D$5*Datenblatt!M868+Datenblatt!$E$5,IF(Übersicht!$C868=16,Datenblatt!$B$6*Datenblatt!M868^3+Datenblatt!$C$6*Datenblatt!M868^2+Datenblatt!$D$6*Datenblatt!M868+Datenblatt!$E$6,IF(Übersicht!$C868=12,Datenblatt!$B$7*Datenblatt!M868^3+Datenblatt!$C$7*Datenblatt!M868^2+Datenblatt!$D$7*Datenblatt!M868+Datenblatt!$E$7,IF(Übersicht!$C868=11,Datenblatt!$B$8*Datenblatt!M868^3+Datenblatt!$C$8*Datenblatt!M868^2+Datenblatt!$D$8*Datenblatt!M868+Datenblatt!$E$8,0))))))))))))))))))</f>
        <v>#DIV/0!</v>
      </c>
      <c r="K868" t="e">
        <f>IF(AND(Übersicht!$C868=13,Datenblatt!N868&lt;Datenblatt!$T$3),0,IF(AND(Übersicht!$C868=14,Datenblatt!N868&lt;Datenblatt!$T$4),0,IF(AND(Übersicht!$C868=15,Datenblatt!N868&lt;Datenblatt!$T$5),0,IF(AND(Übersicht!$C868=16,Datenblatt!N868&lt;Datenblatt!$T$6),0,IF(AND(Übersicht!$C868=12,Datenblatt!N868&lt;Datenblatt!$T$7),0,IF(AND(Übersicht!$C868=11,Datenblatt!N868&lt;Datenblatt!$T$8),0,IF(AND($C868=13,Datenblatt!N868&gt;Datenblatt!$S$3),100,IF(AND($C868=14,Datenblatt!N868&gt;Datenblatt!$S$4),100,IF(AND($C868=15,Datenblatt!N868&gt;Datenblatt!$S$5),100,IF(AND($C868=16,Datenblatt!N868&gt;Datenblatt!$S$6),100,IF(AND($C868=12,Datenblatt!N868&gt;Datenblatt!$S$7),100,IF(AND($C868=11,Datenblatt!N868&gt;Datenblatt!$S$8),100,IF(Übersicht!$C868=13,Datenblatt!$B$11*Datenblatt!N868^3+Datenblatt!$C$11*Datenblatt!N868^2+Datenblatt!$D$11*Datenblatt!N868+Datenblatt!$E$11,IF(Übersicht!$C868=14,Datenblatt!$B$12*Datenblatt!N868^3+Datenblatt!$C$12*Datenblatt!N868^2+Datenblatt!$D$12*Datenblatt!N868+Datenblatt!$E$12,IF(Übersicht!$C868=15,Datenblatt!$B$13*Datenblatt!N868^3+Datenblatt!$C$13*Datenblatt!N868^2+Datenblatt!$D$13*Datenblatt!N868+Datenblatt!$E$13,IF(Übersicht!$C868=16,Datenblatt!$B$14*Datenblatt!N868^3+Datenblatt!$C$14*Datenblatt!N868^2+Datenblatt!$D$14*Datenblatt!N868+Datenblatt!$E$14,IF(Übersicht!$C868=12,Datenblatt!$B$15*Datenblatt!N868^3+Datenblatt!$C$15*Datenblatt!N868^2+Datenblatt!$D$15*Datenblatt!N868+Datenblatt!$E$15,IF(Übersicht!$C868=11,Datenblatt!$B$16*Datenblatt!N868^3+Datenblatt!$C$16*Datenblatt!N868^2+Datenblatt!$D$16*Datenblatt!N868+Datenblatt!$E$16,0))))))))))))))))))</f>
        <v>#DIV/0!</v>
      </c>
      <c r="L868">
        <f>IF(AND($C868=13,G868&lt;Datenblatt!$V$3),0,IF(AND($C868=14,G868&lt;Datenblatt!$V$4),0,IF(AND($C868=15,G868&lt;Datenblatt!$V$5),0,IF(AND($C868=16,G868&lt;Datenblatt!$V$6),0,IF(AND($C868=12,G868&lt;Datenblatt!$V$7),0,IF(AND($C868=11,G868&lt;Datenblatt!$V$8),0,IF(AND($C868=13,G868&gt;Datenblatt!$U$3),100,IF(AND($C868=14,G868&gt;Datenblatt!$U$4),100,IF(AND($C868=15,G868&gt;Datenblatt!$U$5),100,IF(AND($C868=16,G868&gt;Datenblatt!$U$6),100,IF(AND($C868=12,G868&gt;Datenblatt!$U$7),100,IF(AND($C868=11,G868&gt;Datenblatt!$U$8),100,IF($C868=13,(Datenblatt!$B$19*Übersicht!G868^3)+(Datenblatt!$C$19*Übersicht!G868^2)+(Datenblatt!$D$19*Übersicht!G868)+Datenblatt!$E$19,IF($C868=14,(Datenblatt!$B$20*Übersicht!G868^3)+(Datenblatt!$C$20*Übersicht!G868^2)+(Datenblatt!$D$20*Übersicht!G868)+Datenblatt!$E$20,IF($C868=15,(Datenblatt!$B$21*Übersicht!G868^3)+(Datenblatt!$C$21*Übersicht!G868^2)+(Datenblatt!$D$21*Übersicht!G868)+Datenblatt!$E$21,IF($C868=16,(Datenblatt!$B$22*Übersicht!G868^3)+(Datenblatt!$C$22*Übersicht!G868^2)+(Datenblatt!$D$22*Übersicht!G868)+Datenblatt!$E$22,IF($C868=12,(Datenblatt!$B$23*Übersicht!G868^3)+(Datenblatt!$C$23*Übersicht!G868^2)+(Datenblatt!$D$23*Übersicht!G868)+Datenblatt!$E$23,IF($C868=11,(Datenblatt!$B$24*Übersicht!G868^3)+(Datenblatt!$C$24*Übersicht!G868^2)+(Datenblatt!$D$24*Übersicht!G868)+Datenblatt!$E$24,0))))))))))))))))))</f>
        <v>0</v>
      </c>
      <c r="M868">
        <f>IF(AND(H868="",C868=11),Datenblatt!$I$26,IF(AND(H868="",C868=12),Datenblatt!$I$26,IF(AND(H868="",C868=16),Datenblatt!$I$27,IF(AND(H868="",C868=15),Datenblatt!$I$26,IF(AND(H868="",C868=14),Datenblatt!$I$26,IF(AND(H868="",C868=13),Datenblatt!$I$26,IF(AND($C868=13,H868&gt;Datenblatt!$X$3),0,IF(AND($C868=14,H868&gt;Datenblatt!$X$4),0,IF(AND($C868=15,H868&gt;Datenblatt!$X$5),0,IF(AND($C868=16,H868&gt;Datenblatt!$X$6),0,IF(AND($C868=12,H868&gt;Datenblatt!$X$7),0,IF(AND($C868=11,H868&gt;Datenblatt!$X$8),0,IF(AND($C868=13,H868&lt;Datenblatt!$W$3),100,IF(AND($C868=14,H868&lt;Datenblatt!$W$4),100,IF(AND($C868=15,H868&lt;Datenblatt!$W$5),100,IF(AND($C868=16,H868&lt;Datenblatt!$W$6),100,IF(AND($C868=12,H868&lt;Datenblatt!$W$7),100,IF(AND($C868=11,H868&lt;Datenblatt!$W$8),100,IF($C868=13,(Datenblatt!$B$27*Übersicht!H868^3)+(Datenblatt!$C$27*Übersicht!H868^2)+(Datenblatt!$D$27*Übersicht!H868)+Datenblatt!$E$27,IF($C868=14,(Datenblatt!$B$28*Übersicht!H868^3)+(Datenblatt!$C$28*Übersicht!H868^2)+(Datenblatt!$D$28*Übersicht!H868)+Datenblatt!$E$28,IF($C868=15,(Datenblatt!$B$29*Übersicht!H868^3)+(Datenblatt!$C$29*Übersicht!H868^2)+(Datenblatt!$D$29*Übersicht!H868)+Datenblatt!$E$29,IF($C868=16,(Datenblatt!$B$30*Übersicht!H868^3)+(Datenblatt!$C$30*Übersicht!H868^2)+(Datenblatt!$D$30*Übersicht!H868)+Datenblatt!$E$30,IF($C868=12,(Datenblatt!$B$31*Übersicht!H868^3)+(Datenblatt!$C$31*Übersicht!H868^2)+(Datenblatt!$D$31*Übersicht!H868)+Datenblatt!$E$31,IF($C868=11,(Datenblatt!$B$32*Übersicht!H868^3)+(Datenblatt!$C$32*Übersicht!H868^2)+(Datenblatt!$D$32*Übersicht!H868)+Datenblatt!$E$32,0))))))))))))))))))))))))</f>
        <v>0</v>
      </c>
      <c r="N868">
        <f>IF(AND(H868="",C868=11),Datenblatt!$I$29,IF(AND(H868="",C868=12),Datenblatt!$I$29,IF(AND(H868="",C868=16),Datenblatt!$I$29,IF(AND(H868="",C868=15),Datenblatt!$I$29,IF(AND(H868="",C868=14),Datenblatt!$I$29,IF(AND(H868="",C868=13),Datenblatt!$I$29,IF(AND($C868=13,H868&gt;Datenblatt!$X$3),0,IF(AND($C868=14,H868&gt;Datenblatt!$X$4),0,IF(AND($C868=15,H868&gt;Datenblatt!$X$5),0,IF(AND($C868=16,H868&gt;Datenblatt!$X$6),0,IF(AND($C868=12,H868&gt;Datenblatt!$X$7),0,IF(AND($C868=11,H868&gt;Datenblatt!$X$8),0,IF(AND($C868=13,H868&lt;Datenblatt!$W$3),100,IF(AND($C868=14,H868&lt;Datenblatt!$W$4),100,IF(AND($C868=15,H868&lt;Datenblatt!$W$5),100,IF(AND($C868=16,H868&lt;Datenblatt!$W$6),100,IF(AND($C868=12,H868&lt;Datenblatt!$W$7),100,IF(AND($C868=11,H868&lt;Datenblatt!$W$8),100,IF($C868=13,(Datenblatt!$B$27*Übersicht!H868^3)+(Datenblatt!$C$27*Übersicht!H868^2)+(Datenblatt!$D$27*Übersicht!H868)+Datenblatt!$E$27,IF($C868=14,(Datenblatt!$B$28*Übersicht!H868^3)+(Datenblatt!$C$28*Übersicht!H868^2)+(Datenblatt!$D$28*Übersicht!H868)+Datenblatt!$E$28,IF($C868=15,(Datenblatt!$B$29*Übersicht!H868^3)+(Datenblatt!$C$29*Übersicht!H868^2)+(Datenblatt!$D$29*Übersicht!H868)+Datenblatt!$E$29,IF($C868=16,(Datenblatt!$B$30*Übersicht!H868^3)+(Datenblatt!$C$30*Übersicht!H868^2)+(Datenblatt!$D$30*Übersicht!H868)+Datenblatt!$E$30,IF($C868=12,(Datenblatt!$B$31*Übersicht!H868^3)+(Datenblatt!$C$31*Übersicht!H868^2)+(Datenblatt!$D$31*Übersicht!H868)+Datenblatt!$E$31,IF($C868=11,(Datenblatt!$B$32*Übersicht!H868^3)+(Datenblatt!$C$32*Übersicht!H868^2)+(Datenblatt!$D$32*Übersicht!H868)+Datenblatt!$E$32,0))))))))))))))))))))))))</f>
        <v>0</v>
      </c>
      <c r="O868" s="2" t="e">
        <f t="shared" si="52"/>
        <v>#DIV/0!</v>
      </c>
      <c r="P868" s="2" t="e">
        <f t="shared" si="53"/>
        <v>#DIV/0!</v>
      </c>
      <c r="R868" s="2"/>
      <c r="S868" s="2">
        <f>Datenblatt!$I$10</f>
        <v>62.816491055091916</v>
      </c>
      <c r="T868" s="2">
        <f>Datenblatt!$I$18</f>
        <v>62.379148900450787</v>
      </c>
      <c r="U868" s="2">
        <f>Datenblatt!$I$26</f>
        <v>55.885385458572635</v>
      </c>
      <c r="V868" s="2">
        <f>Datenblatt!$I$34</f>
        <v>60.727085155488531</v>
      </c>
      <c r="W868" s="7" t="e">
        <f t="shared" si="54"/>
        <v>#DIV/0!</v>
      </c>
      <c r="Y868" s="2">
        <f>Datenblatt!$I$5</f>
        <v>73.48733784597421</v>
      </c>
      <c r="Z868">
        <f>Datenblatt!$I$13</f>
        <v>79.926562848016317</v>
      </c>
      <c r="AA868">
        <f>Datenblatt!$I$21</f>
        <v>79.953620531215734</v>
      </c>
      <c r="AB868">
        <f>Datenblatt!$I$29</f>
        <v>70.851454876954847</v>
      </c>
      <c r="AC868">
        <f>Datenblatt!$I$37</f>
        <v>75.813025407742586</v>
      </c>
      <c r="AD868" s="7" t="e">
        <f t="shared" si="55"/>
        <v>#DIV/0!</v>
      </c>
    </row>
    <row r="869" spans="10:30" ht="19" x14ac:dyDescent="0.25">
      <c r="J869" s="3" t="e">
        <f>IF(AND($C869=13,Datenblatt!M869&lt;Datenblatt!$R$3),0,IF(AND($C869=14,Datenblatt!M869&lt;Datenblatt!$R$4),0,IF(AND($C869=15,Datenblatt!M869&lt;Datenblatt!$R$5),0,IF(AND($C869=16,Datenblatt!M869&lt;Datenblatt!$R$6),0,IF(AND($C869=12,Datenblatt!M869&lt;Datenblatt!$R$7),0,IF(AND($C869=11,Datenblatt!M869&lt;Datenblatt!$R$8),0,IF(AND($C869=13,Datenblatt!M869&gt;Datenblatt!$Q$3),100,IF(AND($C869=14,Datenblatt!M869&gt;Datenblatt!$Q$4),100,IF(AND($C869=15,Datenblatt!M869&gt;Datenblatt!$Q$5),100,IF(AND($C869=16,Datenblatt!M869&gt;Datenblatt!$Q$6),100,IF(AND($C869=12,Datenblatt!M869&gt;Datenblatt!$Q$7),100,IF(AND($C869=11,Datenblatt!M869&gt;Datenblatt!$Q$8),100,IF(Übersicht!$C869=13,Datenblatt!$B$3*Datenblatt!M869^3+Datenblatt!$C$3*Datenblatt!M869^2+Datenblatt!$D$3*Datenblatt!M869+Datenblatt!$E$3,IF(Übersicht!$C869=14,Datenblatt!$B$4*Datenblatt!M869^3+Datenblatt!$C$4*Datenblatt!M869^2+Datenblatt!$D$4*Datenblatt!M869+Datenblatt!$E$4,IF(Übersicht!$C869=15,Datenblatt!$B$5*Datenblatt!M869^3+Datenblatt!$C$5*Datenblatt!M869^2+Datenblatt!$D$5*Datenblatt!M869+Datenblatt!$E$5,IF(Übersicht!$C869=16,Datenblatt!$B$6*Datenblatt!M869^3+Datenblatt!$C$6*Datenblatt!M869^2+Datenblatt!$D$6*Datenblatt!M869+Datenblatt!$E$6,IF(Übersicht!$C869=12,Datenblatt!$B$7*Datenblatt!M869^3+Datenblatt!$C$7*Datenblatt!M869^2+Datenblatt!$D$7*Datenblatt!M869+Datenblatt!$E$7,IF(Übersicht!$C869=11,Datenblatt!$B$8*Datenblatt!M869^3+Datenblatt!$C$8*Datenblatt!M869^2+Datenblatt!$D$8*Datenblatt!M869+Datenblatt!$E$8,0))))))))))))))))))</f>
        <v>#DIV/0!</v>
      </c>
      <c r="K869" t="e">
        <f>IF(AND(Übersicht!$C869=13,Datenblatt!N869&lt;Datenblatt!$T$3),0,IF(AND(Übersicht!$C869=14,Datenblatt!N869&lt;Datenblatt!$T$4),0,IF(AND(Übersicht!$C869=15,Datenblatt!N869&lt;Datenblatt!$T$5),0,IF(AND(Übersicht!$C869=16,Datenblatt!N869&lt;Datenblatt!$T$6),0,IF(AND(Übersicht!$C869=12,Datenblatt!N869&lt;Datenblatt!$T$7),0,IF(AND(Übersicht!$C869=11,Datenblatt!N869&lt;Datenblatt!$T$8),0,IF(AND($C869=13,Datenblatt!N869&gt;Datenblatt!$S$3),100,IF(AND($C869=14,Datenblatt!N869&gt;Datenblatt!$S$4),100,IF(AND($C869=15,Datenblatt!N869&gt;Datenblatt!$S$5),100,IF(AND($C869=16,Datenblatt!N869&gt;Datenblatt!$S$6),100,IF(AND($C869=12,Datenblatt!N869&gt;Datenblatt!$S$7),100,IF(AND($C869=11,Datenblatt!N869&gt;Datenblatt!$S$8),100,IF(Übersicht!$C869=13,Datenblatt!$B$11*Datenblatt!N869^3+Datenblatt!$C$11*Datenblatt!N869^2+Datenblatt!$D$11*Datenblatt!N869+Datenblatt!$E$11,IF(Übersicht!$C869=14,Datenblatt!$B$12*Datenblatt!N869^3+Datenblatt!$C$12*Datenblatt!N869^2+Datenblatt!$D$12*Datenblatt!N869+Datenblatt!$E$12,IF(Übersicht!$C869=15,Datenblatt!$B$13*Datenblatt!N869^3+Datenblatt!$C$13*Datenblatt!N869^2+Datenblatt!$D$13*Datenblatt!N869+Datenblatt!$E$13,IF(Übersicht!$C869=16,Datenblatt!$B$14*Datenblatt!N869^3+Datenblatt!$C$14*Datenblatt!N869^2+Datenblatt!$D$14*Datenblatt!N869+Datenblatt!$E$14,IF(Übersicht!$C869=12,Datenblatt!$B$15*Datenblatt!N869^3+Datenblatt!$C$15*Datenblatt!N869^2+Datenblatt!$D$15*Datenblatt!N869+Datenblatt!$E$15,IF(Übersicht!$C869=11,Datenblatt!$B$16*Datenblatt!N869^3+Datenblatt!$C$16*Datenblatt!N869^2+Datenblatt!$D$16*Datenblatt!N869+Datenblatt!$E$16,0))))))))))))))))))</f>
        <v>#DIV/0!</v>
      </c>
      <c r="L869">
        <f>IF(AND($C869=13,G869&lt;Datenblatt!$V$3),0,IF(AND($C869=14,G869&lt;Datenblatt!$V$4),0,IF(AND($C869=15,G869&lt;Datenblatt!$V$5),0,IF(AND($C869=16,G869&lt;Datenblatt!$V$6),0,IF(AND($C869=12,G869&lt;Datenblatt!$V$7),0,IF(AND($C869=11,G869&lt;Datenblatt!$V$8),0,IF(AND($C869=13,G869&gt;Datenblatt!$U$3),100,IF(AND($C869=14,G869&gt;Datenblatt!$U$4),100,IF(AND($C869=15,G869&gt;Datenblatt!$U$5),100,IF(AND($C869=16,G869&gt;Datenblatt!$U$6),100,IF(AND($C869=12,G869&gt;Datenblatt!$U$7),100,IF(AND($C869=11,G869&gt;Datenblatt!$U$8),100,IF($C869=13,(Datenblatt!$B$19*Übersicht!G869^3)+(Datenblatt!$C$19*Übersicht!G869^2)+(Datenblatt!$D$19*Übersicht!G869)+Datenblatt!$E$19,IF($C869=14,(Datenblatt!$B$20*Übersicht!G869^3)+(Datenblatt!$C$20*Übersicht!G869^2)+(Datenblatt!$D$20*Übersicht!G869)+Datenblatt!$E$20,IF($C869=15,(Datenblatt!$B$21*Übersicht!G869^3)+(Datenblatt!$C$21*Übersicht!G869^2)+(Datenblatt!$D$21*Übersicht!G869)+Datenblatt!$E$21,IF($C869=16,(Datenblatt!$B$22*Übersicht!G869^3)+(Datenblatt!$C$22*Übersicht!G869^2)+(Datenblatt!$D$22*Übersicht!G869)+Datenblatt!$E$22,IF($C869=12,(Datenblatt!$B$23*Übersicht!G869^3)+(Datenblatt!$C$23*Übersicht!G869^2)+(Datenblatt!$D$23*Übersicht!G869)+Datenblatt!$E$23,IF($C869=11,(Datenblatt!$B$24*Übersicht!G869^3)+(Datenblatt!$C$24*Übersicht!G869^2)+(Datenblatt!$D$24*Übersicht!G869)+Datenblatt!$E$24,0))))))))))))))))))</f>
        <v>0</v>
      </c>
      <c r="M869">
        <f>IF(AND(H869="",C869=11),Datenblatt!$I$26,IF(AND(H869="",C869=12),Datenblatt!$I$26,IF(AND(H869="",C869=16),Datenblatt!$I$27,IF(AND(H869="",C869=15),Datenblatt!$I$26,IF(AND(H869="",C869=14),Datenblatt!$I$26,IF(AND(H869="",C869=13),Datenblatt!$I$26,IF(AND($C869=13,H869&gt;Datenblatt!$X$3),0,IF(AND($C869=14,H869&gt;Datenblatt!$X$4),0,IF(AND($C869=15,H869&gt;Datenblatt!$X$5),0,IF(AND($C869=16,H869&gt;Datenblatt!$X$6),0,IF(AND($C869=12,H869&gt;Datenblatt!$X$7),0,IF(AND($C869=11,H869&gt;Datenblatt!$X$8),0,IF(AND($C869=13,H869&lt;Datenblatt!$W$3),100,IF(AND($C869=14,H869&lt;Datenblatt!$W$4),100,IF(AND($C869=15,H869&lt;Datenblatt!$W$5),100,IF(AND($C869=16,H869&lt;Datenblatt!$W$6),100,IF(AND($C869=12,H869&lt;Datenblatt!$W$7),100,IF(AND($C869=11,H869&lt;Datenblatt!$W$8),100,IF($C869=13,(Datenblatt!$B$27*Übersicht!H869^3)+(Datenblatt!$C$27*Übersicht!H869^2)+(Datenblatt!$D$27*Übersicht!H869)+Datenblatt!$E$27,IF($C869=14,(Datenblatt!$B$28*Übersicht!H869^3)+(Datenblatt!$C$28*Übersicht!H869^2)+(Datenblatt!$D$28*Übersicht!H869)+Datenblatt!$E$28,IF($C869=15,(Datenblatt!$B$29*Übersicht!H869^3)+(Datenblatt!$C$29*Übersicht!H869^2)+(Datenblatt!$D$29*Übersicht!H869)+Datenblatt!$E$29,IF($C869=16,(Datenblatt!$B$30*Übersicht!H869^3)+(Datenblatt!$C$30*Übersicht!H869^2)+(Datenblatt!$D$30*Übersicht!H869)+Datenblatt!$E$30,IF($C869=12,(Datenblatt!$B$31*Übersicht!H869^3)+(Datenblatt!$C$31*Übersicht!H869^2)+(Datenblatt!$D$31*Übersicht!H869)+Datenblatt!$E$31,IF($C869=11,(Datenblatt!$B$32*Übersicht!H869^3)+(Datenblatt!$C$32*Übersicht!H869^2)+(Datenblatt!$D$32*Übersicht!H869)+Datenblatt!$E$32,0))))))))))))))))))))))))</f>
        <v>0</v>
      </c>
      <c r="N869">
        <f>IF(AND(H869="",C869=11),Datenblatt!$I$29,IF(AND(H869="",C869=12),Datenblatt!$I$29,IF(AND(H869="",C869=16),Datenblatt!$I$29,IF(AND(H869="",C869=15),Datenblatt!$I$29,IF(AND(H869="",C869=14),Datenblatt!$I$29,IF(AND(H869="",C869=13),Datenblatt!$I$29,IF(AND($C869=13,H869&gt;Datenblatt!$X$3),0,IF(AND($C869=14,H869&gt;Datenblatt!$X$4),0,IF(AND($C869=15,H869&gt;Datenblatt!$X$5),0,IF(AND($C869=16,H869&gt;Datenblatt!$X$6),0,IF(AND($C869=12,H869&gt;Datenblatt!$X$7),0,IF(AND($C869=11,H869&gt;Datenblatt!$X$8),0,IF(AND($C869=13,H869&lt;Datenblatt!$W$3),100,IF(AND($C869=14,H869&lt;Datenblatt!$W$4),100,IF(AND($C869=15,H869&lt;Datenblatt!$W$5),100,IF(AND($C869=16,H869&lt;Datenblatt!$W$6),100,IF(AND($C869=12,H869&lt;Datenblatt!$W$7),100,IF(AND($C869=11,H869&lt;Datenblatt!$W$8),100,IF($C869=13,(Datenblatt!$B$27*Übersicht!H869^3)+(Datenblatt!$C$27*Übersicht!H869^2)+(Datenblatt!$D$27*Übersicht!H869)+Datenblatt!$E$27,IF($C869=14,(Datenblatt!$B$28*Übersicht!H869^3)+(Datenblatt!$C$28*Übersicht!H869^2)+(Datenblatt!$D$28*Übersicht!H869)+Datenblatt!$E$28,IF($C869=15,(Datenblatt!$B$29*Übersicht!H869^3)+(Datenblatt!$C$29*Übersicht!H869^2)+(Datenblatt!$D$29*Übersicht!H869)+Datenblatt!$E$29,IF($C869=16,(Datenblatt!$B$30*Übersicht!H869^3)+(Datenblatt!$C$30*Übersicht!H869^2)+(Datenblatt!$D$30*Übersicht!H869)+Datenblatt!$E$30,IF($C869=12,(Datenblatt!$B$31*Übersicht!H869^3)+(Datenblatt!$C$31*Übersicht!H869^2)+(Datenblatt!$D$31*Übersicht!H869)+Datenblatt!$E$31,IF($C869=11,(Datenblatt!$B$32*Übersicht!H869^3)+(Datenblatt!$C$32*Übersicht!H869^2)+(Datenblatt!$D$32*Übersicht!H869)+Datenblatt!$E$32,0))))))))))))))))))))))))</f>
        <v>0</v>
      </c>
      <c r="O869" s="2" t="e">
        <f t="shared" si="52"/>
        <v>#DIV/0!</v>
      </c>
      <c r="P869" s="2" t="e">
        <f t="shared" si="53"/>
        <v>#DIV/0!</v>
      </c>
      <c r="R869" s="2"/>
      <c r="S869" s="2">
        <f>Datenblatt!$I$10</f>
        <v>62.816491055091916</v>
      </c>
      <c r="T869" s="2">
        <f>Datenblatt!$I$18</f>
        <v>62.379148900450787</v>
      </c>
      <c r="U869" s="2">
        <f>Datenblatt!$I$26</f>
        <v>55.885385458572635</v>
      </c>
      <c r="V869" s="2">
        <f>Datenblatt!$I$34</f>
        <v>60.727085155488531</v>
      </c>
      <c r="W869" s="7" t="e">
        <f t="shared" si="54"/>
        <v>#DIV/0!</v>
      </c>
      <c r="Y869" s="2">
        <f>Datenblatt!$I$5</f>
        <v>73.48733784597421</v>
      </c>
      <c r="Z869">
        <f>Datenblatt!$I$13</f>
        <v>79.926562848016317</v>
      </c>
      <c r="AA869">
        <f>Datenblatt!$I$21</f>
        <v>79.953620531215734</v>
      </c>
      <c r="AB869">
        <f>Datenblatt!$I$29</f>
        <v>70.851454876954847</v>
      </c>
      <c r="AC869">
        <f>Datenblatt!$I$37</f>
        <v>75.813025407742586</v>
      </c>
      <c r="AD869" s="7" t="e">
        <f t="shared" si="55"/>
        <v>#DIV/0!</v>
      </c>
    </row>
    <row r="870" spans="10:30" ht="19" x14ac:dyDescent="0.25">
      <c r="J870" s="3" t="e">
        <f>IF(AND($C870=13,Datenblatt!M870&lt;Datenblatt!$R$3),0,IF(AND($C870=14,Datenblatt!M870&lt;Datenblatt!$R$4),0,IF(AND($C870=15,Datenblatt!M870&lt;Datenblatt!$R$5),0,IF(AND($C870=16,Datenblatt!M870&lt;Datenblatt!$R$6),0,IF(AND($C870=12,Datenblatt!M870&lt;Datenblatt!$R$7),0,IF(AND($C870=11,Datenblatt!M870&lt;Datenblatt!$R$8),0,IF(AND($C870=13,Datenblatt!M870&gt;Datenblatt!$Q$3),100,IF(AND($C870=14,Datenblatt!M870&gt;Datenblatt!$Q$4),100,IF(AND($C870=15,Datenblatt!M870&gt;Datenblatt!$Q$5),100,IF(AND($C870=16,Datenblatt!M870&gt;Datenblatt!$Q$6),100,IF(AND($C870=12,Datenblatt!M870&gt;Datenblatt!$Q$7),100,IF(AND($C870=11,Datenblatt!M870&gt;Datenblatt!$Q$8),100,IF(Übersicht!$C870=13,Datenblatt!$B$3*Datenblatt!M870^3+Datenblatt!$C$3*Datenblatt!M870^2+Datenblatt!$D$3*Datenblatt!M870+Datenblatt!$E$3,IF(Übersicht!$C870=14,Datenblatt!$B$4*Datenblatt!M870^3+Datenblatt!$C$4*Datenblatt!M870^2+Datenblatt!$D$4*Datenblatt!M870+Datenblatt!$E$4,IF(Übersicht!$C870=15,Datenblatt!$B$5*Datenblatt!M870^3+Datenblatt!$C$5*Datenblatt!M870^2+Datenblatt!$D$5*Datenblatt!M870+Datenblatt!$E$5,IF(Übersicht!$C870=16,Datenblatt!$B$6*Datenblatt!M870^3+Datenblatt!$C$6*Datenblatt!M870^2+Datenblatt!$D$6*Datenblatt!M870+Datenblatt!$E$6,IF(Übersicht!$C870=12,Datenblatt!$B$7*Datenblatt!M870^3+Datenblatt!$C$7*Datenblatt!M870^2+Datenblatt!$D$7*Datenblatt!M870+Datenblatt!$E$7,IF(Übersicht!$C870=11,Datenblatt!$B$8*Datenblatt!M870^3+Datenblatt!$C$8*Datenblatt!M870^2+Datenblatt!$D$8*Datenblatt!M870+Datenblatt!$E$8,0))))))))))))))))))</f>
        <v>#DIV/0!</v>
      </c>
      <c r="K870" t="e">
        <f>IF(AND(Übersicht!$C870=13,Datenblatt!N870&lt;Datenblatt!$T$3),0,IF(AND(Übersicht!$C870=14,Datenblatt!N870&lt;Datenblatt!$T$4),0,IF(AND(Übersicht!$C870=15,Datenblatt!N870&lt;Datenblatt!$T$5),0,IF(AND(Übersicht!$C870=16,Datenblatt!N870&lt;Datenblatt!$T$6),0,IF(AND(Übersicht!$C870=12,Datenblatt!N870&lt;Datenblatt!$T$7),0,IF(AND(Übersicht!$C870=11,Datenblatt!N870&lt;Datenblatt!$T$8),0,IF(AND($C870=13,Datenblatt!N870&gt;Datenblatt!$S$3),100,IF(AND($C870=14,Datenblatt!N870&gt;Datenblatt!$S$4),100,IF(AND($C870=15,Datenblatt!N870&gt;Datenblatt!$S$5),100,IF(AND($C870=16,Datenblatt!N870&gt;Datenblatt!$S$6),100,IF(AND($C870=12,Datenblatt!N870&gt;Datenblatt!$S$7),100,IF(AND($C870=11,Datenblatt!N870&gt;Datenblatt!$S$8),100,IF(Übersicht!$C870=13,Datenblatt!$B$11*Datenblatt!N870^3+Datenblatt!$C$11*Datenblatt!N870^2+Datenblatt!$D$11*Datenblatt!N870+Datenblatt!$E$11,IF(Übersicht!$C870=14,Datenblatt!$B$12*Datenblatt!N870^3+Datenblatt!$C$12*Datenblatt!N870^2+Datenblatt!$D$12*Datenblatt!N870+Datenblatt!$E$12,IF(Übersicht!$C870=15,Datenblatt!$B$13*Datenblatt!N870^3+Datenblatt!$C$13*Datenblatt!N870^2+Datenblatt!$D$13*Datenblatt!N870+Datenblatt!$E$13,IF(Übersicht!$C870=16,Datenblatt!$B$14*Datenblatt!N870^3+Datenblatt!$C$14*Datenblatt!N870^2+Datenblatt!$D$14*Datenblatt!N870+Datenblatt!$E$14,IF(Übersicht!$C870=12,Datenblatt!$B$15*Datenblatt!N870^3+Datenblatt!$C$15*Datenblatt!N870^2+Datenblatt!$D$15*Datenblatt!N870+Datenblatt!$E$15,IF(Übersicht!$C870=11,Datenblatt!$B$16*Datenblatt!N870^3+Datenblatt!$C$16*Datenblatt!N870^2+Datenblatt!$D$16*Datenblatt!N870+Datenblatt!$E$16,0))))))))))))))))))</f>
        <v>#DIV/0!</v>
      </c>
      <c r="L870">
        <f>IF(AND($C870=13,G870&lt;Datenblatt!$V$3),0,IF(AND($C870=14,G870&lt;Datenblatt!$V$4),0,IF(AND($C870=15,G870&lt;Datenblatt!$V$5),0,IF(AND($C870=16,G870&lt;Datenblatt!$V$6),0,IF(AND($C870=12,G870&lt;Datenblatt!$V$7),0,IF(AND($C870=11,G870&lt;Datenblatt!$V$8),0,IF(AND($C870=13,G870&gt;Datenblatt!$U$3),100,IF(AND($C870=14,G870&gt;Datenblatt!$U$4),100,IF(AND($C870=15,G870&gt;Datenblatt!$U$5),100,IF(AND($C870=16,G870&gt;Datenblatt!$U$6),100,IF(AND($C870=12,G870&gt;Datenblatt!$U$7),100,IF(AND($C870=11,G870&gt;Datenblatt!$U$8),100,IF($C870=13,(Datenblatt!$B$19*Übersicht!G870^3)+(Datenblatt!$C$19*Übersicht!G870^2)+(Datenblatt!$D$19*Übersicht!G870)+Datenblatt!$E$19,IF($C870=14,(Datenblatt!$B$20*Übersicht!G870^3)+(Datenblatt!$C$20*Übersicht!G870^2)+(Datenblatt!$D$20*Übersicht!G870)+Datenblatt!$E$20,IF($C870=15,(Datenblatt!$B$21*Übersicht!G870^3)+(Datenblatt!$C$21*Übersicht!G870^2)+(Datenblatt!$D$21*Übersicht!G870)+Datenblatt!$E$21,IF($C870=16,(Datenblatt!$B$22*Übersicht!G870^3)+(Datenblatt!$C$22*Übersicht!G870^2)+(Datenblatt!$D$22*Übersicht!G870)+Datenblatt!$E$22,IF($C870=12,(Datenblatt!$B$23*Übersicht!G870^3)+(Datenblatt!$C$23*Übersicht!G870^2)+(Datenblatt!$D$23*Übersicht!G870)+Datenblatt!$E$23,IF($C870=11,(Datenblatt!$B$24*Übersicht!G870^3)+(Datenblatt!$C$24*Übersicht!G870^2)+(Datenblatt!$D$24*Übersicht!G870)+Datenblatt!$E$24,0))))))))))))))))))</f>
        <v>0</v>
      </c>
      <c r="M870">
        <f>IF(AND(H870="",C870=11),Datenblatt!$I$26,IF(AND(H870="",C870=12),Datenblatt!$I$26,IF(AND(H870="",C870=16),Datenblatt!$I$27,IF(AND(H870="",C870=15),Datenblatt!$I$26,IF(AND(H870="",C870=14),Datenblatt!$I$26,IF(AND(H870="",C870=13),Datenblatt!$I$26,IF(AND($C870=13,H870&gt;Datenblatt!$X$3),0,IF(AND($C870=14,H870&gt;Datenblatt!$X$4),0,IF(AND($C870=15,H870&gt;Datenblatt!$X$5),0,IF(AND($C870=16,H870&gt;Datenblatt!$X$6),0,IF(AND($C870=12,H870&gt;Datenblatt!$X$7),0,IF(AND($C870=11,H870&gt;Datenblatt!$X$8),0,IF(AND($C870=13,H870&lt;Datenblatt!$W$3),100,IF(AND($C870=14,H870&lt;Datenblatt!$W$4),100,IF(AND($C870=15,H870&lt;Datenblatt!$W$5),100,IF(AND($C870=16,H870&lt;Datenblatt!$W$6),100,IF(AND($C870=12,H870&lt;Datenblatt!$W$7),100,IF(AND($C870=11,H870&lt;Datenblatt!$W$8),100,IF($C870=13,(Datenblatt!$B$27*Übersicht!H870^3)+(Datenblatt!$C$27*Übersicht!H870^2)+(Datenblatt!$D$27*Übersicht!H870)+Datenblatt!$E$27,IF($C870=14,(Datenblatt!$B$28*Übersicht!H870^3)+(Datenblatt!$C$28*Übersicht!H870^2)+(Datenblatt!$D$28*Übersicht!H870)+Datenblatt!$E$28,IF($C870=15,(Datenblatt!$B$29*Übersicht!H870^3)+(Datenblatt!$C$29*Übersicht!H870^2)+(Datenblatt!$D$29*Übersicht!H870)+Datenblatt!$E$29,IF($C870=16,(Datenblatt!$B$30*Übersicht!H870^3)+(Datenblatt!$C$30*Übersicht!H870^2)+(Datenblatt!$D$30*Übersicht!H870)+Datenblatt!$E$30,IF($C870=12,(Datenblatt!$B$31*Übersicht!H870^3)+(Datenblatt!$C$31*Übersicht!H870^2)+(Datenblatt!$D$31*Übersicht!H870)+Datenblatt!$E$31,IF($C870=11,(Datenblatt!$B$32*Übersicht!H870^3)+(Datenblatt!$C$32*Übersicht!H870^2)+(Datenblatt!$D$32*Übersicht!H870)+Datenblatt!$E$32,0))))))))))))))))))))))))</f>
        <v>0</v>
      </c>
      <c r="N870">
        <f>IF(AND(H870="",C870=11),Datenblatt!$I$29,IF(AND(H870="",C870=12),Datenblatt!$I$29,IF(AND(H870="",C870=16),Datenblatt!$I$29,IF(AND(H870="",C870=15),Datenblatt!$I$29,IF(AND(H870="",C870=14),Datenblatt!$I$29,IF(AND(H870="",C870=13),Datenblatt!$I$29,IF(AND($C870=13,H870&gt;Datenblatt!$X$3),0,IF(AND($C870=14,H870&gt;Datenblatt!$X$4),0,IF(AND($C870=15,H870&gt;Datenblatt!$X$5),0,IF(AND($C870=16,H870&gt;Datenblatt!$X$6),0,IF(AND($C870=12,H870&gt;Datenblatt!$X$7),0,IF(AND($C870=11,H870&gt;Datenblatt!$X$8),0,IF(AND($C870=13,H870&lt;Datenblatt!$W$3),100,IF(AND($C870=14,H870&lt;Datenblatt!$W$4),100,IF(AND($C870=15,H870&lt;Datenblatt!$W$5),100,IF(AND($C870=16,H870&lt;Datenblatt!$W$6),100,IF(AND($C870=12,H870&lt;Datenblatt!$W$7),100,IF(AND($C870=11,H870&lt;Datenblatt!$W$8),100,IF($C870=13,(Datenblatt!$B$27*Übersicht!H870^3)+(Datenblatt!$C$27*Übersicht!H870^2)+(Datenblatt!$D$27*Übersicht!H870)+Datenblatt!$E$27,IF($C870=14,(Datenblatt!$B$28*Übersicht!H870^3)+(Datenblatt!$C$28*Übersicht!H870^2)+(Datenblatt!$D$28*Übersicht!H870)+Datenblatt!$E$28,IF($C870=15,(Datenblatt!$B$29*Übersicht!H870^3)+(Datenblatt!$C$29*Übersicht!H870^2)+(Datenblatt!$D$29*Übersicht!H870)+Datenblatt!$E$29,IF($C870=16,(Datenblatt!$B$30*Übersicht!H870^3)+(Datenblatt!$C$30*Übersicht!H870^2)+(Datenblatt!$D$30*Übersicht!H870)+Datenblatt!$E$30,IF($C870=12,(Datenblatt!$B$31*Übersicht!H870^3)+(Datenblatt!$C$31*Übersicht!H870^2)+(Datenblatt!$D$31*Übersicht!H870)+Datenblatt!$E$31,IF($C870=11,(Datenblatt!$B$32*Übersicht!H870^3)+(Datenblatt!$C$32*Übersicht!H870^2)+(Datenblatt!$D$32*Übersicht!H870)+Datenblatt!$E$32,0))))))))))))))))))))))))</f>
        <v>0</v>
      </c>
      <c r="O870" s="2" t="e">
        <f t="shared" si="52"/>
        <v>#DIV/0!</v>
      </c>
      <c r="P870" s="2" t="e">
        <f t="shared" si="53"/>
        <v>#DIV/0!</v>
      </c>
      <c r="R870" s="2"/>
      <c r="S870" s="2">
        <f>Datenblatt!$I$10</f>
        <v>62.816491055091916</v>
      </c>
      <c r="T870" s="2">
        <f>Datenblatt!$I$18</f>
        <v>62.379148900450787</v>
      </c>
      <c r="U870" s="2">
        <f>Datenblatt!$I$26</f>
        <v>55.885385458572635</v>
      </c>
      <c r="V870" s="2">
        <f>Datenblatt!$I$34</f>
        <v>60.727085155488531</v>
      </c>
      <c r="W870" s="7" t="e">
        <f t="shared" si="54"/>
        <v>#DIV/0!</v>
      </c>
      <c r="Y870" s="2">
        <f>Datenblatt!$I$5</f>
        <v>73.48733784597421</v>
      </c>
      <c r="Z870">
        <f>Datenblatt!$I$13</f>
        <v>79.926562848016317</v>
      </c>
      <c r="AA870">
        <f>Datenblatt!$I$21</f>
        <v>79.953620531215734</v>
      </c>
      <c r="AB870">
        <f>Datenblatt!$I$29</f>
        <v>70.851454876954847</v>
      </c>
      <c r="AC870">
        <f>Datenblatt!$I$37</f>
        <v>75.813025407742586</v>
      </c>
      <c r="AD870" s="7" t="e">
        <f t="shared" si="55"/>
        <v>#DIV/0!</v>
      </c>
    </row>
    <row r="871" spans="10:30" ht="19" x14ac:dyDescent="0.25">
      <c r="J871" s="3" t="e">
        <f>IF(AND($C871=13,Datenblatt!M871&lt;Datenblatt!$R$3),0,IF(AND($C871=14,Datenblatt!M871&lt;Datenblatt!$R$4),0,IF(AND($C871=15,Datenblatt!M871&lt;Datenblatt!$R$5),0,IF(AND($C871=16,Datenblatt!M871&lt;Datenblatt!$R$6),0,IF(AND($C871=12,Datenblatt!M871&lt;Datenblatt!$R$7),0,IF(AND($C871=11,Datenblatt!M871&lt;Datenblatt!$R$8),0,IF(AND($C871=13,Datenblatt!M871&gt;Datenblatt!$Q$3),100,IF(AND($C871=14,Datenblatt!M871&gt;Datenblatt!$Q$4),100,IF(AND($C871=15,Datenblatt!M871&gt;Datenblatt!$Q$5),100,IF(AND($C871=16,Datenblatt!M871&gt;Datenblatt!$Q$6),100,IF(AND($C871=12,Datenblatt!M871&gt;Datenblatt!$Q$7),100,IF(AND($C871=11,Datenblatt!M871&gt;Datenblatt!$Q$8),100,IF(Übersicht!$C871=13,Datenblatt!$B$3*Datenblatt!M871^3+Datenblatt!$C$3*Datenblatt!M871^2+Datenblatt!$D$3*Datenblatt!M871+Datenblatt!$E$3,IF(Übersicht!$C871=14,Datenblatt!$B$4*Datenblatt!M871^3+Datenblatt!$C$4*Datenblatt!M871^2+Datenblatt!$D$4*Datenblatt!M871+Datenblatt!$E$4,IF(Übersicht!$C871=15,Datenblatt!$B$5*Datenblatt!M871^3+Datenblatt!$C$5*Datenblatt!M871^2+Datenblatt!$D$5*Datenblatt!M871+Datenblatt!$E$5,IF(Übersicht!$C871=16,Datenblatt!$B$6*Datenblatt!M871^3+Datenblatt!$C$6*Datenblatt!M871^2+Datenblatt!$D$6*Datenblatt!M871+Datenblatt!$E$6,IF(Übersicht!$C871=12,Datenblatt!$B$7*Datenblatt!M871^3+Datenblatt!$C$7*Datenblatt!M871^2+Datenblatt!$D$7*Datenblatt!M871+Datenblatt!$E$7,IF(Übersicht!$C871=11,Datenblatt!$B$8*Datenblatt!M871^3+Datenblatt!$C$8*Datenblatt!M871^2+Datenblatt!$D$8*Datenblatt!M871+Datenblatt!$E$8,0))))))))))))))))))</f>
        <v>#DIV/0!</v>
      </c>
      <c r="K871" t="e">
        <f>IF(AND(Übersicht!$C871=13,Datenblatt!N871&lt;Datenblatt!$T$3),0,IF(AND(Übersicht!$C871=14,Datenblatt!N871&lt;Datenblatt!$T$4),0,IF(AND(Übersicht!$C871=15,Datenblatt!N871&lt;Datenblatt!$T$5),0,IF(AND(Übersicht!$C871=16,Datenblatt!N871&lt;Datenblatt!$T$6),0,IF(AND(Übersicht!$C871=12,Datenblatt!N871&lt;Datenblatt!$T$7),0,IF(AND(Übersicht!$C871=11,Datenblatt!N871&lt;Datenblatt!$T$8),0,IF(AND($C871=13,Datenblatt!N871&gt;Datenblatt!$S$3),100,IF(AND($C871=14,Datenblatt!N871&gt;Datenblatt!$S$4),100,IF(AND($C871=15,Datenblatt!N871&gt;Datenblatt!$S$5),100,IF(AND($C871=16,Datenblatt!N871&gt;Datenblatt!$S$6),100,IF(AND($C871=12,Datenblatt!N871&gt;Datenblatt!$S$7),100,IF(AND($C871=11,Datenblatt!N871&gt;Datenblatt!$S$8),100,IF(Übersicht!$C871=13,Datenblatt!$B$11*Datenblatt!N871^3+Datenblatt!$C$11*Datenblatt!N871^2+Datenblatt!$D$11*Datenblatt!N871+Datenblatt!$E$11,IF(Übersicht!$C871=14,Datenblatt!$B$12*Datenblatt!N871^3+Datenblatt!$C$12*Datenblatt!N871^2+Datenblatt!$D$12*Datenblatt!N871+Datenblatt!$E$12,IF(Übersicht!$C871=15,Datenblatt!$B$13*Datenblatt!N871^3+Datenblatt!$C$13*Datenblatt!N871^2+Datenblatt!$D$13*Datenblatt!N871+Datenblatt!$E$13,IF(Übersicht!$C871=16,Datenblatt!$B$14*Datenblatt!N871^3+Datenblatt!$C$14*Datenblatt!N871^2+Datenblatt!$D$14*Datenblatt!N871+Datenblatt!$E$14,IF(Übersicht!$C871=12,Datenblatt!$B$15*Datenblatt!N871^3+Datenblatt!$C$15*Datenblatt!N871^2+Datenblatt!$D$15*Datenblatt!N871+Datenblatt!$E$15,IF(Übersicht!$C871=11,Datenblatt!$B$16*Datenblatt!N871^3+Datenblatt!$C$16*Datenblatt!N871^2+Datenblatt!$D$16*Datenblatt!N871+Datenblatt!$E$16,0))))))))))))))))))</f>
        <v>#DIV/0!</v>
      </c>
      <c r="L871">
        <f>IF(AND($C871=13,G871&lt;Datenblatt!$V$3),0,IF(AND($C871=14,G871&lt;Datenblatt!$V$4),0,IF(AND($C871=15,G871&lt;Datenblatt!$V$5),0,IF(AND($C871=16,G871&lt;Datenblatt!$V$6),0,IF(AND($C871=12,G871&lt;Datenblatt!$V$7),0,IF(AND($C871=11,G871&lt;Datenblatt!$V$8),0,IF(AND($C871=13,G871&gt;Datenblatt!$U$3),100,IF(AND($C871=14,G871&gt;Datenblatt!$U$4),100,IF(AND($C871=15,G871&gt;Datenblatt!$U$5),100,IF(AND($C871=16,G871&gt;Datenblatt!$U$6),100,IF(AND($C871=12,G871&gt;Datenblatt!$U$7),100,IF(AND($C871=11,G871&gt;Datenblatt!$U$8),100,IF($C871=13,(Datenblatt!$B$19*Übersicht!G871^3)+(Datenblatt!$C$19*Übersicht!G871^2)+(Datenblatt!$D$19*Übersicht!G871)+Datenblatt!$E$19,IF($C871=14,(Datenblatt!$B$20*Übersicht!G871^3)+(Datenblatt!$C$20*Übersicht!G871^2)+(Datenblatt!$D$20*Übersicht!G871)+Datenblatt!$E$20,IF($C871=15,(Datenblatt!$B$21*Übersicht!G871^3)+(Datenblatt!$C$21*Übersicht!G871^2)+(Datenblatt!$D$21*Übersicht!G871)+Datenblatt!$E$21,IF($C871=16,(Datenblatt!$B$22*Übersicht!G871^3)+(Datenblatt!$C$22*Übersicht!G871^2)+(Datenblatt!$D$22*Übersicht!G871)+Datenblatt!$E$22,IF($C871=12,(Datenblatt!$B$23*Übersicht!G871^3)+(Datenblatt!$C$23*Übersicht!G871^2)+(Datenblatt!$D$23*Übersicht!G871)+Datenblatt!$E$23,IF($C871=11,(Datenblatt!$B$24*Übersicht!G871^3)+(Datenblatt!$C$24*Übersicht!G871^2)+(Datenblatt!$D$24*Übersicht!G871)+Datenblatt!$E$24,0))))))))))))))))))</f>
        <v>0</v>
      </c>
      <c r="M871">
        <f>IF(AND(H871="",C871=11),Datenblatt!$I$26,IF(AND(H871="",C871=12),Datenblatt!$I$26,IF(AND(H871="",C871=16),Datenblatt!$I$27,IF(AND(H871="",C871=15),Datenblatt!$I$26,IF(AND(H871="",C871=14),Datenblatt!$I$26,IF(AND(H871="",C871=13),Datenblatt!$I$26,IF(AND($C871=13,H871&gt;Datenblatt!$X$3),0,IF(AND($C871=14,H871&gt;Datenblatt!$X$4),0,IF(AND($C871=15,H871&gt;Datenblatt!$X$5),0,IF(AND($C871=16,H871&gt;Datenblatt!$X$6),0,IF(AND($C871=12,H871&gt;Datenblatt!$X$7),0,IF(AND($C871=11,H871&gt;Datenblatt!$X$8),0,IF(AND($C871=13,H871&lt;Datenblatt!$W$3),100,IF(AND($C871=14,H871&lt;Datenblatt!$W$4),100,IF(AND($C871=15,H871&lt;Datenblatt!$W$5),100,IF(AND($C871=16,H871&lt;Datenblatt!$W$6),100,IF(AND($C871=12,H871&lt;Datenblatt!$W$7),100,IF(AND($C871=11,H871&lt;Datenblatt!$W$8),100,IF($C871=13,(Datenblatt!$B$27*Übersicht!H871^3)+(Datenblatt!$C$27*Übersicht!H871^2)+(Datenblatt!$D$27*Übersicht!H871)+Datenblatt!$E$27,IF($C871=14,(Datenblatt!$B$28*Übersicht!H871^3)+(Datenblatt!$C$28*Übersicht!H871^2)+(Datenblatt!$D$28*Übersicht!H871)+Datenblatt!$E$28,IF($C871=15,(Datenblatt!$B$29*Übersicht!H871^3)+(Datenblatt!$C$29*Übersicht!H871^2)+(Datenblatt!$D$29*Übersicht!H871)+Datenblatt!$E$29,IF($C871=16,(Datenblatt!$B$30*Übersicht!H871^3)+(Datenblatt!$C$30*Übersicht!H871^2)+(Datenblatt!$D$30*Übersicht!H871)+Datenblatt!$E$30,IF($C871=12,(Datenblatt!$B$31*Übersicht!H871^3)+(Datenblatt!$C$31*Übersicht!H871^2)+(Datenblatt!$D$31*Übersicht!H871)+Datenblatt!$E$31,IF($C871=11,(Datenblatt!$B$32*Übersicht!H871^3)+(Datenblatt!$C$32*Übersicht!H871^2)+(Datenblatt!$D$32*Übersicht!H871)+Datenblatt!$E$32,0))))))))))))))))))))))))</f>
        <v>0</v>
      </c>
      <c r="N871">
        <f>IF(AND(H871="",C871=11),Datenblatt!$I$29,IF(AND(H871="",C871=12),Datenblatt!$I$29,IF(AND(H871="",C871=16),Datenblatt!$I$29,IF(AND(H871="",C871=15),Datenblatt!$I$29,IF(AND(H871="",C871=14),Datenblatt!$I$29,IF(AND(H871="",C871=13),Datenblatt!$I$29,IF(AND($C871=13,H871&gt;Datenblatt!$X$3),0,IF(AND($C871=14,H871&gt;Datenblatt!$X$4),0,IF(AND($C871=15,H871&gt;Datenblatt!$X$5),0,IF(AND($C871=16,H871&gt;Datenblatt!$X$6),0,IF(AND($C871=12,H871&gt;Datenblatt!$X$7),0,IF(AND($C871=11,H871&gt;Datenblatt!$X$8),0,IF(AND($C871=13,H871&lt;Datenblatt!$W$3),100,IF(AND($C871=14,H871&lt;Datenblatt!$W$4),100,IF(AND($C871=15,H871&lt;Datenblatt!$W$5),100,IF(AND($C871=16,H871&lt;Datenblatt!$W$6),100,IF(AND($C871=12,H871&lt;Datenblatt!$W$7),100,IF(AND($C871=11,H871&lt;Datenblatt!$W$8),100,IF($C871=13,(Datenblatt!$B$27*Übersicht!H871^3)+(Datenblatt!$C$27*Übersicht!H871^2)+(Datenblatt!$D$27*Übersicht!H871)+Datenblatt!$E$27,IF($C871=14,(Datenblatt!$B$28*Übersicht!H871^3)+(Datenblatt!$C$28*Übersicht!H871^2)+(Datenblatt!$D$28*Übersicht!H871)+Datenblatt!$E$28,IF($C871=15,(Datenblatt!$B$29*Übersicht!H871^3)+(Datenblatt!$C$29*Übersicht!H871^2)+(Datenblatt!$D$29*Übersicht!H871)+Datenblatt!$E$29,IF($C871=16,(Datenblatt!$B$30*Übersicht!H871^3)+(Datenblatt!$C$30*Übersicht!H871^2)+(Datenblatt!$D$30*Übersicht!H871)+Datenblatt!$E$30,IF($C871=12,(Datenblatt!$B$31*Übersicht!H871^3)+(Datenblatt!$C$31*Übersicht!H871^2)+(Datenblatt!$D$31*Übersicht!H871)+Datenblatt!$E$31,IF($C871=11,(Datenblatt!$B$32*Übersicht!H871^3)+(Datenblatt!$C$32*Übersicht!H871^2)+(Datenblatt!$D$32*Übersicht!H871)+Datenblatt!$E$32,0))))))))))))))))))))))))</f>
        <v>0</v>
      </c>
      <c r="O871" s="2" t="e">
        <f t="shared" si="52"/>
        <v>#DIV/0!</v>
      </c>
      <c r="P871" s="2" t="e">
        <f t="shared" si="53"/>
        <v>#DIV/0!</v>
      </c>
      <c r="R871" s="2"/>
      <c r="S871" s="2">
        <f>Datenblatt!$I$10</f>
        <v>62.816491055091916</v>
      </c>
      <c r="T871" s="2">
        <f>Datenblatt!$I$18</f>
        <v>62.379148900450787</v>
      </c>
      <c r="U871" s="2">
        <f>Datenblatt!$I$26</f>
        <v>55.885385458572635</v>
      </c>
      <c r="V871" s="2">
        <f>Datenblatt!$I$34</f>
        <v>60.727085155488531</v>
      </c>
      <c r="W871" s="7" t="e">
        <f t="shared" si="54"/>
        <v>#DIV/0!</v>
      </c>
      <c r="Y871" s="2">
        <f>Datenblatt!$I$5</f>
        <v>73.48733784597421</v>
      </c>
      <c r="Z871">
        <f>Datenblatt!$I$13</f>
        <v>79.926562848016317</v>
      </c>
      <c r="AA871">
        <f>Datenblatt!$I$21</f>
        <v>79.953620531215734</v>
      </c>
      <c r="AB871">
        <f>Datenblatt!$I$29</f>
        <v>70.851454876954847</v>
      </c>
      <c r="AC871">
        <f>Datenblatt!$I$37</f>
        <v>75.813025407742586</v>
      </c>
      <c r="AD871" s="7" t="e">
        <f t="shared" si="55"/>
        <v>#DIV/0!</v>
      </c>
    </row>
    <row r="872" spans="10:30" ht="19" x14ac:dyDescent="0.25">
      <c r="J872" s="3" t="e">
        <f>IF(AND($C872=13,Datenblatt!M872&lt;Datenblatt!$R$3),0,IF(AND($C872=14,Datenblatt!M872&lt;Datenblatt!$R$4),0,IF(AND($C872=15,Datenblatt!M872&lt;Datenblatt!$R$5),0,IF(AND($C872=16,Datenblatt!M872&lt;Datenblatt!$R$6),0,IF(AND($C872=12,Datenblatt!M872&lt;Datenblatt!$R$7),0,IF(AND($C872=11,Datenblatt!M872&lt;Datenblatt!$R$8),0,IF(AND($C872=13,Datenblatt!M872&gt;Datenblatt!$Q$3),100,IF(AND($C872=14,Datenblatt!M872&gt;Datenblatt!$Q$4),100,IF(AND($C872=15,Datenblatt!M872&gt;Datenblatt!$Q$5),100,IF(AND($C872=16,Datenblatt!M872&gt;Datenblatt!$Q$6),100,IF(AND($C872=12,Datenblatt!M872&gt;Datenblatt!$Q$7),100,IF(AND($C872=11,Datenblatt!M872&gt;Datenblatt!$Q$8),100,IF(Übersicht!$C872=13,Datenblatt!$B$3*Datenblatt!M872^3+Datenblatt!$C$3*Datenblatt!M872^2+Datenblatt!$D$3*Datenblatt!M872+Datenblatt!$E$3,IF(Übersicht!$C872=14,Datenblatt!$B$4*Datenblatt!M872^3+Datenblatt!$C$4*Datenblatt!M872^2+Datenblatt!$D$4*Datenblatt!M872+Datenblatt!$E$4,IF(Übersicht!$C872=15,Datenblatt!$B$5*Datenblatt!M872^3+Datenblatt!$C$5*Datenblatt!M872^2+Datenblatt!$D$5*Datenblatt!M872+Datenblatt!$E$5,IF(Übersicht!$C872=16,Datenblatt!$B$6*Datenblatt!M872^3+Datenblatt!$C$6*Datenblatt!M872^2+Datenblatt!$D$6*Datenblatt!M872+Datenblatt!$E$6,IF(Übersicht!$C872=12,Datenblatt!$B$7*Datenblatt!M872^3+Datenblatt!$C$7*Datenblatt!M872^2+Datenblatt!$D$7*Datenblatt!M872+Datenblatt!$E$7,IF(Übersicht!$C872=11,Datenblatt!$B$8*Datenblatt!M872^3+Datenblatt!$C$8*Datenblatt!M872^2+Datenblatt!$D$8*Datenblatt!M872+Datenblatt!$E$8,0))))))))))))))))))</f>
        <v>#DIV/0!</v>
      </c>
      <c r="K872" t="e">
        <f>IF(AND(Übersicht!$C872=13,Datenblatt!N872&lt;Datenblatt!$T$3),0,IF(AND(Übersicht!$C872=14,Datenblatt!N872&lt;Datenblatt!$T$4),0,IF(AND(Übersicht!$C872=15,Datenblatt!N872&lt;Datenblatt!$T$5),0,IF(AND(Übersicht!$C872=16,Datenblatt!N872&lt;Datenblatt!$T$6),0,IF(AND(Übersicht!$C872=12,Datenblatt!N872&lt;Datenblatt!$T$7),0,IF(AND(Übersicht!$C872=11,Datenblatt!N872&lt;Datenblatt!$T$8),0,IF(AND($C872=13,Datenblatt!N872&gt;Datenblatt!$S$3),100,IF(AND($C872=14,Datenblatt!N872&gt;Datenblatt!$S$4),100,IF(AND($C872=15,Datenblatt!N872&gt;Datenblatt!$S$5),100,IF(AND($C872=16,Datenblatt!N872&gt;Datenblatt!$S$6),100,IF(AND($C872=12,Datenblatt!N872&gt;Datenblatt!$S$7),100,IF(AND($C872=11,Datenblatt!N872&gt;Datenblatt!$S$8),100,IF(Übersicht!$C872=13,Datenblatt!$B$11*Datenblatt!N872^3+Datenblatt!$C$11*Datenblatt!N872^2+Datenblatt!$D$11*Datenblatt!N872+Datenblatt!$E$11,IF(Übersicht!$C872=14,Datenblatt!$B$12*Datenblatt!N872^3+Datenblatt!$C$12*Datenblatt!N872^2+Datenblatt!$D$12*Datenblatt!N872+Datenblatt!$E$12,IF(Übersicht!$C872=15,Datenblatt!$B$13*Datenblatt!N872^3+Datenblatt!$C$13*Datenblatt!N872^2+Datenblatt!$D$13*Datenblatt!N872+Datenblatt!$E$13,IF(Übersicht!$C872=16,Datenblatt!$B$14*Datenblatt!N872^3+Datenblatt!$C$14*Datenblatt!N872^2+Datenblatt!$D$14*Datenblatt!N872+Datenblatt!$E$14,IF(Übersicht!$C872=12,Datenblatt!$B$15*Datenblatt!N872^3+Datenblatt!$C$15*Datenblatt!N872^2+Datenblatt!$D$15*Datenblatt!N872+Datenblatt!$E$15,IF(Übersicht!$C872=11,Datenblatt!$B$16*Datenblatt!N872^3+Datenblatt!$C$16*Datenblatt!N872^2+Datenblatt!$D$16*Datenblatt!N872+Datenblatt!$E$16,0))))))))))))))))))</f>
        <v>#DIV/0!</v>
      </c>
      <c r="L872">
        <f>IF(AND($C872=13,G872&lt;Datenblatt!$V$3),0,IF(AND($C872=14,G872&lt;Datenblatt!$V$4),0,IF(AND($C872=15,G872&lt;Datenblatt!$V$5),0,IF(AND($C872=16,G872&lt;Datenblatt!$V$6),0,IF(AND($C872=12,G872&lt;Datenblatt!$V$7),0,IF(AND($C872=11,G872&lt;Datenblatt!$V$8),0,IF(AND($C872=13,G872&gt;Datenblatt!$U$3),100,IF(AND($C872=14,G872&gt;Datenblatt!$U$4),100,IF(AND($C872=15,G872&gt;Datenblatt!$U$5),100,IF(AND($C872=16,G872&gt;Datenblatt!$U$6),100,IF(AND($C872=12,G872&gt;Datenblatt!$U$7),100,IF(AND($C872=11,G872&gt;Datenblatt!$U$8),100,IF($C872=13,(Datenblatt!$B$19*Übersicht!G872^3)+(Datenblatt!$C$19*Übersicht!G872^2)+(Datenblatt!$D$19*Übersicht!G872)+Datenblatt!$E$19,IF($C872=14,(Datenblatt!$B$20*Übersicht!G872^3)+(Datenblatt!$C$20*Übersicht!G872^2)+(Datenblatt!$D$20*Übersicht!G872)+Datenblatt!$E$20,IF($C872=15,(Datenblatt!$B$21*Übersicht!G872^3)+(Datenblatt!$C$21*Übersicht!G872^2)+(Datenblatt!$D$21*Übersicht!G872)+Datenblatt!$E$21,IF($C872=16,(Datenblatt!$B$22*Übersicht!G872^3)+(Datenblatt!$C$22*Übersicht!G872^2)+(Datenblatt!$D$22*Übersicht!G872)+Datenblatt!$E$22,IF($C872=12,(Datenblatt!$B$23*Übersicht!G872^3)+(Datenblatt!$C$23*Übersicht!G872^2)+(Datenblatt!$D$23*Übersicht!G872)+Datenblatt!$E$23,IF($C872=11,(Datenblatt!$B$24*Übersicht!G872^3)+(Datenblatt!$C$24*Übersicht!G872^2)+(Datenblatt!$D$24*Übersicht!G872)+Datenblatt!$E$24,0))))))))))))))))))</f>
        <v>0</v>
      </c>
      <c r="M872">
        <f>IF(AND(H872="",C872=11),Datenblatt!$I$26,IF(AND(H872="",C872=12),Datenblatt!$I$26,IF(AND(H872="",C872=16),Datenblatt!$I$27,IF(AND(H872="",C872=15),Datenblatt!$I$26,IF(AND(H872="",C872=14),Datenblatt!$I$26,IF(AND(H872="",C872=13),Datenblatt!$I$26,IF(AND($C872=13,H872&gt;Datenblatt!$X$3),0,IF(AND($C872=14,H872&gt;Datenblatt!$X$4),0,IF(AND($C872=15,H872&gt;Datenblatt!$X$5),0,IF(AND($C872=16,H872&gt;Datenblatt!$X$6),0,IF(AND($C872=12,H872&gt;Datenblatt!$X$7),0,IF(AND($C872=11,H872&gt;Datenblatt!$X$8),0,IF(AND($C872=13,H872&lt;Datenblatt!$W$3),100,IF(AND($C872=14,H872&lt;Datenblatt!$W$4),100,IF(AND($C872=15,H872&lt;Datenblatt!$W$5),100,IF(AND($C872=16,H872&lt;Datenblatt!$W$6),100,IF(AND($C872=12,H872&lt;Datenblatt!$W$7),100,IF(AND($C872=11,H872&lt;Datenblatt!$W$8),100,IF($C872=13,(Datenblatt!$B$27*Übersicht!H872^3)+(Datenblatt!$C$27*Übersicht!H872^2)+(Datenblatt!$D$27*Übersicht!H872)+Datenblatt!$E$27,IF($C872=14,(Datenblatt!$B$28*Übersicht!H872^3)+(Datenblatt!$C$28*Übersicht!H872^2)+(Datenblatt!$D$28*Übersicht!H872)+Datenblatt!$E$28,IF($C872=15,(Datenblatt!$B$29*Übersicht!H872^3)+(Datenblatt!$C$29*Übersicht!H872^2)+(Datenblatt!$D$29*Übersicht!H872)+Datenblatt!$E$29,IF($C872=16,(Datenblatt!$B$30*Übersicht!H872^3)+(Datenblatt!$C$30*Übersicht!H872^2)+(Datenblatt!$D$30*Übersicht!H872)+Datenblatt!$E$30,IF($C872=12,(Datenblatt!$B$31*Übersicht!H872^3)+(Datenblatt!$C$31*Übersicht!H872^2)+(Datenblatt!$D$31*Übersicht!H872)+Datenblatt!$E$31,IF($C872=11,(Datenblatt!$B$32*Übersicht!H872^3)+(Datenblatt!$C$32*Übersicht!H872^2)+(Datenblatt!$D$32*Übersicht!H872)+Datenblatt!$E$32,0))))))))))))))))))))))))</f>
        <v>0</v>
      </c>
      <c r="N872">
        <f>IF(AND(H872="",C872=11),Datenblatt!$I$29,IF(AND(H872="",C872=12),Datenblatt!$I$29,IF(AND(H872="",C872=16),Datenblatt!$I$29,IF(AND(H872="",C872=15),Datenblatt!$I$29,IF(AND(H872="",C872=14),Datenblatt!$I$29,IF(AND(H872="",C872=13),Datenblatt!$I$29,IF(AND($C872=13,H872&gt;Datenblatt!$X$3),0,IF(AND($C872=14,H872&gt;Datenblatt!$X$4),0,IF(AND($C872=15,H872&gt;Datenblatt!$X$5),0,IF(AND($C872=16,H872&gt;Datenblatt!$X$6),0,IF(AND($C872=12,H872&gt;Datenblatt!$X$7),0,IF(AND($C872=11,H872&gt;Datenblatt!$X$8),0,IF(AND($C872=13,H872&lt;Datenblatt!$W$3),100,IF(AND($C872=14,H872&lt;Datenblatt!$W$4),100,IF(AND($C872=15,H872&lt;Datenblatt!$W$5),100,IF(AND($C872=16,H872&lt;Datenblatt!$W$6),100,IF(AND($C872=12,H872&lt;Datenblatt!$W$7),100,IF(AND($C872=11,H872&lt;Datenblatt!$W$8),100,IF($C872=13,(Datenblatt!$B$27*Übersicht!H872^3)+(Datenblatt!$C$27*Übersicht!H872^2)+(Datenblatt!$D$27*Übersicht!H872)+Datenblatt!$E$27,IF($C872=14,(Datenblatt!$B$28*Übersicht!H872^3)+(Datenblatt!$C$28*Übersicht!H872^2)+(Datenblatt!$D$28*Übersicht!H872)+Datenblatt!$E$28,IF($C872=15,(Datenblatt!$B$29*Übersicht!H872^3)+(Datenblatt!$C$29*Übersicht!H872^2)+(Datenblatt!$D$29*Übersicht!H872)+Datenblatt!$E$29,IF($C872=16,(Datenblatt!$B$30*Übersicht!H872^3)+(Datenblatt!$C$30*Übersicht!H872^2)+(Datenblatt!$D$30*Übersicht!H872)+Datenblatt!$E$30,IF($C872=12,(Datenblatt!$B$31*Übersicht!H872^3)+(Datenblatt!$C$31*Übersicht!H872^2)+(Datenblatt!$D$31*Übersicht!H872)+Datenblatt!$E$31,IF($C872=11,(Datenblatt!$B$32*Übersicht!H872^3)+(Datenblatt!$C$32*Übersicht!H872^2)+(Datenblatt!$D$32*Übersicht!H872)+Datenblatt!$E$32,0))))))))))))))))))))))))</f>
        <v>0</v>
      </c>
      <c r="O872" s="2" t="e">
        <f t="shared" si="52"/>
        <v>#DIV/0!</v>
      </c>
      <c r="P872" s="2" t="e">
        <f t="shared" si="53"/>
        <v>#DIV/0!</v>
      </c>
      <c r="R872" s="2"/>
      <c r="S872" s="2">
        <f>Datenblatt!$I$10</f>
        <v>62.816491055091916</v>
      </c>
      <c r="T872" s="2">
        <f>Datenblatt!$I$18</f>
        <v>62.379148900450787</v>
      </c>
      <c r="U872" s="2">
        <f>Datenblatt!$I$26</f>
        <v>55.885385458572635</v>
      </c>
      <c r="V872" s="2">
        <f>Datenblatt!$I$34</f>
        <v>60.727085155488531</v>
      </c>
      <c r="W872" s="7" t="e">
        <f t="shared" si="54"/>
        <v>#DIV/0!</v>
      </c>
      <c r="Y872" s="2">
        <f>Datenblatt!$I$5</f>
        <v>73.48733784597421</v>
      </c>
      <c r="Z872">
        <f>Datenblatt!$I$13</f>
        <v>79.926562848016317</v>
      </c>
      <c r="AA872">
        <f>Datenblatt!$I$21</f>
        <v>79.953620531215734</v>
      </c>
      <c r="AB872">
        <f>Datenblatt!$I$29</f>
        <v>70.851454876954847</v>
      </c>
      <c r="AC872">
        <f>Datenblatt!$I$37</f>
        <v>75.813025407742586</v>
      </c>
      <c r="AD872" s="7" t="e">
        <f t="shared" si="55"/>
        <v>#DIV/0!</v>
      </c>
    </row>
    <row r="873" spans="10:30" ht="19" x14ac:dyDescent="0.25">
      <c r="J873" s="3" t="e">
        <f>IF(AND($C873=13,Datenblatt!M873&lt;Datenblatt!$R$3),0,IF(AND($C873=14,Datenblatt!M873&lt;Datenblatt!$R$4),0,IF(AND($C873=15,Datenblatt!M873&lt;Datenblatt!$R$5),0,IF(AND($C873=16,Datenblatt!M873&lt;Datenblatt!$R$6),0,IF(AND($C873=12,Datenblatt!M873&lt;Datenblatt!$R$7),0,IF(AND($C873=11,Datenblatt!M873&lt;Datenblatt!$R$8),0,IF(AND($C873=13,Datenblatt!M873&gt;Datenblatt!$Q$3),100,IF(AND($C873=14,Datenblatt!M873&gt;Datenblatt!$Q$4),100,IF(AND($C873=15,Datenblatt!M873&gt;Datenblatt!$Q$5),100,IF(AND($C873=16,Datenblatt!M873&gt;Datenblatt!$Q$6),100,IF(AND($C873=12,Datenblatt!M873&gt;Datenblatt!$Q$7),100,IF(AND($C873=11,Datenblatt!M873&gt;Datenblatt!$Q$8),100,IF(Übersicht!$C873=13,Datenblatt!$B$3*Datenblatt!M873^3+Datenblatt!$C$3*Datenblatt!M873^2+Datenblatt!$D$3*Datenblatt!M873+Datenblatt!$E$3,IF(Übersicht!$C873=14,Datenblatt!$B$4*Datenblatt!M873^3+Datenblatt!$C$4*Datenblatt!M873^2+Datenblatt!$D$4*Datenblatt!M873+Datenblatt!$E$4,IF(Übersicht!$C873=15,Datenblatt!$B$5*Datenblatt!M873^3+Datenblatt!$C$5*Datenblatt!M873^2+Datenblatt!$D$5*Datenblatt!M873+Datenblatt!$E$5,IF(Übersicht!$C873=16,Datenblatt!$B$6*Datenblatt!M873^3+Datenblatt!$C$6*Datenblatt!M873^2+Datenblatt!$D$6*Datenblatt!M873+Datenblatt!$E$6,IF(Übersicht!$C873=12,Datenblatt!$B$7*Datenblatt!M873^3+Datenblatt!$C$7*Datenblatt!M873^2+Datenblatt!$D$7*Datenblatt!M873+Datenblatt!$E$7,IF(Übersicht!$C873=11,Datenblatt!$B$8*Datenblatt!M873^3+Datenblatt!$C$8*Datenblatt!M873^2+Datenblatt!$D$8*Datenblatt!M873+Datenblatt!$E$8,0))))))))))))))))))</f>
        <v>#DIV/0!</v>
      </c>
      <c r="K873" t="e">
        <f>IF(AND(Übersicht!$C873=13,Datenblatt!N873&lt;Datenblatt!$T$3),0,IF(AND(Übersicht!$C873=14,Datenblatt!N873&lt;Datenblatt!$T$4),0,IF(AND(Übersicht!$C873=15,Datenblatt!N873&lt;Datenblatt!$T$5),0,IF(AND(Übersicht!$C873=16,Datenblatt!N873&lt;Datenblatt!$T$6),0,IF(AND(Übersicht!$C873=12,Datenblatt!N873&lt;Datenblatt!$T$7),0,IF(AND(Übersicht!$C873=11,Datenblatt!N873&lt;Datenblatt!$T$8),0,IF(AND($C873=13,Datenblatt!N873&gt;Datenblatt!$S$3),100,IF(AND($C873=14,Datenblatt!N873&gt;Datenblatt!$S$4),100,IF(AND($C873=15,Datenblatt!N873&gt;Datenblatt!$S$5),100,IF(AND($C873=16,Datenblatt!N873&gt;Datenblatt!$S$6),100,IF(AND($C873=12,Datenblatt!N873&gt;Datenblatt!$S$7),100,IF(AND($C873=11,Datenblatt!N873&gt;Datenblatt!$S$8),100,IF(Übersicht!$C873=13,Datenblatt!$B$11*Datenblatt!N873^3+Datenblatt!$C$11*Datenblatt!N873^2+Datenblatt!$D$11*Datenblatt!N873+Datenblatt!$E$11,IF(Übersicht!$C873=14,Datenblatt!$B$12*Datenblatt!N873^3+Datenblatt!$C$12*Datenblatt!N873^2+Datenblatt!$D$12*Datenblatt!N873+Datenblatt!$E$12,IF(Übersicht!$C873=15,Datenblatt!$B$13*Datenblatt!N873^3+Datenblatt!$C$13*Datenblatt!N873^2+Datenblatt!$D$13*Datenblatt!N873+Datenblatt!$E$13,IF(Übersicht!$C873=16,Datenblatt!$B$14*Datenblatt!N873^3+Datenblatt!$C$14*Datenblatt!N873^2+Datenblatt!$D$14*Datenblatt!N873+Datenblatt!$E$14,IF(Übersicht!$C873=12,Datenblatt!$B$15*Datenblatt!N873^3+Datenblatt!$C$15*Datenblatt!N873^2+Datenblatt!$D$15*Datenblatt!N873+Datenblatt!$E$15,IF(Übersicht!$C873=11,Datenblatt!$B$16*Datenblatt!N873^3+Datenblatt!$C$16*Datenblatt!N873^2+Datenblatt!$D$16*Datenblatt!N873+Datenblatt!$E$16,0))))))))))))))))))</f>
        <v>#DIV/0!</v>
      </c>
      <c r="L873">
        <f>IF(AND($C873=13,G873&lt;Datenblatt!$V$3),0,IF(AND($C873=14,G873&lt;Datenblatt!$V$4),0,IF(AND($C873=15,G873&lt;Datenblatt!$V$5),0,IF(AND($C873=16,G873&lt;Datenblatt!$V$6),0,IF(AND($C873=12,G873&lt;Datenblatt!$V$7),0,IF(AND($C873=11,G873&lt;Datenblatt!$V$8),0,IF(AND($C873=13,G873&gt;Datenblatt!$U$3),100,IF(AND($C873=14,G873&gt;Datenblatt!$U$4),100,IF(AND($C873=15,G873&gt;Datenblatt!$U$5),100,IF(AND($C873=16,G873&gt;Datenblatt!$U$6),100,IF(AND($C873=12,G873&gt;Datenblatt!$U$7),100,IF(AND($C873=11,G873&gt;Datenblatt!$U$8),100,IF($C873=13,(Datenblatt!$B$19*Übersicht!G873^3)+(Datenblatt!$C$19*Übersicht!G873^2)+(Datenblatt!$D$19*Übersicht!G873)+Datenblatt!$E$19,IF($C873=14,(Datenblatt!$B$20*Übersicht!G873^3)+(Datenblatt!$C$20*Übersicht!G873^2)+(Datenblatt!$D$20*Übersicht!G873)+Datenblatt!$E$20,IF($C873=15,(Datenblatt!$B$21*Übersicht!G873^3)+(Datenblatt!$C$21*Übersicht!G873^2)+(Datenblatt!$D$21*Übersicht!G873)+Datenblatt!$E$21,IF($C873=16,(Datenblatt!$B$22*Übersicht!G873^3)+(Datenblatt!$C$22*Übersicht!G873^2)+(Datenblatt!$D$22*Übersicht!G873)+Datenblatt!$E$22,IF($C873=12,(Datenblatt!$B$23*Übersicht!G873^3)+(Datenblatt!$C$23*Übersicht!G873^2)+(Datenblatt!$D$23*Übersicht!G873)+Datenblatt!$E$23,IF($C873=11,(Datenblatt!$B$24*Übersicht!G873^3)+(Datenblatt!$C$24*Übersicht!G873^2)+(Datenblatt!$D$24*Übersicht!G873)+Datenblatt!$E$24,0))))))))))))))))))</f>
        <v>0</v>
      </c>
      <c r="M873">
        <f>IF(AND(H873="",C873=11),Datenblatt!$I$26,IF(AND(H873="",C873=12),Datenblatt!$I$26,IF(AND(H873="",C873=16),Datenblatt!$I$27,IF(AND(H873="",C873=15),Datenblatt!$I$26,IF(AND(H873="",C873=14),Datenblatt!$I$26,IF(AND(H873="",C873=13),Datenblatt!$I$26,IF(AND($C873=13,H873&gt;Datenblatt!$X$3),0,IF(AND($C873=14,H873&gt;Datenblatt!$X$4),0,IF(AND($C873=15,H873&gt;Datenblatt!$X$5),0,IF(AND($C873=16,H873&gt;Datenblatt!$X$6),0,IF(AND($C873=12,H873&gt;Datenblatt!$X$7),0,IF(AND($C873=11,H873&gt;Datenblatt!$X$8),0,IF(AND($C873=13,H873&lt;Datenblatt!$W$3),100,IF(AND($C873=14,H873&lt;Datenblatt!$W$4),100,IF(AND($C873=15,H873&lt;Datenblatt!$W$5),100,IF(AND($C873=16,H873&lt;Datenblatt!$W$6),100,IF(AND($C873=12,H873&lt;Datenblatt!$W$7),100,IF(AND($C873=11,H873&lt;Datenblatt!$W$8),100,IF($C873=13,(Datenblatt!$B$27*Übersicht!H873^3)+(Datenblatt!$C$27*Übersicht!H873^2)+(Datenblatt!$D$27*Übersicht!H873)+Datenblatt!$E$27,IF($C873=14,(Datenblatt!$B$28*Übersicht!H873^3)+(Datenblatt!$C$28*Übersicht!H873^2)+(Datenblatt!$D$28*Übersicht!H873)+Datenblatt!$E$28,IF($C873=15,(Datenblatt!$B$29*Übersicht!H873^3)+(Datenblatt!$C$29*Übersicht!H873^2)+(Datenblatt!$D$29*Übersicht!H873)+Datenblatt!$E$29,IF($C873=16,(Datenblatt!$B$30*Übersicht!H873^3)+(Datenblatt!$C$30*Übersicht!H873^2)+(Datenblatt!$D$30*Übersicht!H873)+Datenblatt!$E$30,IF($C873=12,(Datenblatt!$B$31*Übersicht!H873^3)+(Datenblatt!$C$31*Übersicht!H873^2)+(Datenblatt!$D$31*Übersicht!H873)+Datenblatt!$E$31,IF($C873=11,(Datenblatt!$B$32*Übersicht!H873^3)+(Datenblatt!$C$32*Übersicht!H873^2)+(Datenblatt!$D$32*Übersicht!H873)+Datenblatt!$E$32,0))))))))))))))))))))))))</f>
        <v>0</v>
      </c>
      <c r="N873">
        <f>IF(AND(H873="",C873=11),Datenblatt!$I$29,IF(AND(H873="",C873=12),Datenblatt!$I$29,IF(AND(H873="",C873=16),Datenblatt!$I$29,IF(AND(H873="",C873=15),Datenblatt!$I$29,IF(AND(H873="",C873=14),Datenblatt!$I$29,IF(AND(H873="",C873=13),Datenblatt!$I$29,IF(AND($C873=13,H873&gt;Datenblatt!$X$3),0,IF(AND($C873=14,H873&gt;Datenblatt!$X$4),0,IF(AND($C873=15,H873&gt;Datenblatt!$X$5),0,IF(AND($C873=16,H873&gt;Datenblatt!$X$6),0,IF(AND($C873=12,H873&gt;Datenblatt!$X$7),0,IF(AND($C873=11,H873&gt;Datenblatt!$X$8),0,IF(AND($C873=13,H873&lt;Datenblatt!$W$3),100,IF(AND($C873=14,H873&lt;Datenblatt!$W$4),100,IF(AND($C873=15,H873&lt;Datenblatt!$W$5),100,IF(AND($C873=16,H873&lt;Datenblatt!$W$6),100,IF(AND($C873=12,H873&lt;Datenblatt!$W$7),100,IF(AND($C873=11,H873&lt;Datenblatt!$W$8),100,IF($C873=13,(Datenblatt!$B$27*Übersicht!H873^3)+(Datenblatt!$C$27*Übersicht!H873^2)+(Datenblatt!$D$27*Übersicht!H873)+Datenblatt!$E$27,IF($C873=14,(Datenblatt!$B$28*Übersicht!H873^3)+(Datenblatt!$C$28*Übersicht!H873^2)+(Datenblatt!$D$28*Übersicht!H873)+Datenblatt!$E$28,IF($C873=15,(Datenblatt!$B$29*Übersicht!H873^3)+(Datenblatt!$C$29*Übersicht!H873^2)+(Datenblatt!$D$29*Übersicht!H873)+Datenblatt!$E$29,IF($C873=16,(Datenblatt!$B$30*Übersicht!H873^3)+(Datenblatt!$C$30*Übersicht!H873^2)+(Datenblatt!$D$30*Übersicht!H873)+Datenblatt!$E$30,IF($C873=12,(Datenblatt!$B$31*Übersicht!H873^3)+(Datenblatt!$C$31*Übersicht!H873^2)+(Datenblatt!$D$31*Übersicht!H873)+Datenblatt!$E$31,IF($C873=11,(Datenblatt!$B$32*Übersicht!H873^3)+(Datenblatt!$C$32*Übersicht!H873^2)+(Datenblatt!$D$32*Übersicht!H873)+Datenblatt!$E$32,0))))))))))))))))))))))))</f>
        <v>0</v>
      </c>
      <c r="O873" s="2" t="e">
        <f t="shared" si="52"/>
        <v>#DIV/0!</v>
      </c>
      <c r="P873" s="2" t="e">
        <f t="shared" si="53"/>
        <v>#DIV/0!</v>
      </c>
      <c r="R873" s="2"/>
      <c r="S873" s="2">
        <f>Datenblatt!$I$10</f>
        <v>62.816491055091916</v>
      </c>
      <c r="T873" s="2">
        <f>Datenblatt!$I$18</f>
        <v>62.379148900450787</v>
      </c>
      <c r="U873" s="2">
        <f>Datenblatt!$I$26</f>
        <v>55.885385458572635</v>
      </c>
      <c r="V873" s="2">
        <f>Datenblatt!$I$34</f>
        <v>60.727085155488531</v>
      </c>
      <c r="W873" s="7" t="e">
        <f t="shared" si="54"/>
        <v>#DIV/0!</v>
      </c>
      <c r="Y873" s="2">
        <f>Datenblatt!$I$5</f>
        <v>73.48733784597421</v>
      </c>
      <c r="Z873">
        <f>Datenblatt!$I$13</f>
        <v>79.926562848016317</v>
      </c>
      <c r="AA873">
        <f>Datenblatt!$I$21</f>
        <v>79.953620531215734</v>
      </c>
      <c r="AB873">
        <f>Datenblatt!$I$29</f>
        <v>70.851454876954847</v>
      </c>
      <c r="AC873">
        <f>Datenblatt!$I$37</f>
        <v>75.813025407742586</v>
      </c>
      <c r="AD873" s="7" t="e">
        <f t="shared" si="55"/>
        <v>#DIV/0!</v>
      </c>
    </row>
    <row r="874" spans="10:30" ht="19" x14ac:dyDescent="0.25">
      <c r="J874" s="3" t="e">
        <f>IF(AND($C874=13,Datenblatt!M874&lt;Datenblatt!$R$3),0,IF(AND($C874=14,Datenblatt!M874&lt;Datenblatt!$R$4),0,IF(AND($C874=15,Datenblatt!M874&lt;Datenblatt!$R$5),0,IF(AND($C874=16,Datenblatt!M874&lt;Datenblatt!$R$6),0,IF(AND($C874=12,Datenblatt!M874&lt;Datenblatt!$R$7),0,IF(AND($C874=11,Datenblatt!M874&lt;Datenblatt!$R$8),0,IF(AND($C874=13,Datenblatt!M874&gt;Datenblatt!$Q$3),100,IF(AND($C874=14,Datenblatt!M874&gt;Datenblatt!$Q$4),100,IF(AND($C874=15,Datenblatt!M874&gt;Datenblatt!$Q$5),100,IF(AND($C874=16,Datenblatt!M874&gt;Datenblatt!$Q$6),100,IF(AND($C874=12,Datenblatt!M874&gt;Datenblatt!$Q$7),100,IF(AND($C874=11,Datenblatt!M874&gt;Datenblatt!$Q$8),100,IF(Übersicht!$C874=13,Datenblatt!$B$3*Datenblatt!M874^3+Datenblatt!$C$3*Datenblatt!M874^2+Datenblatt!$D$3*Datenblatt!M874+Datenblatt!$E$3,IF(Übersicht!$C874=14,Datenblatt!$B$4*Datenblatt!M874^3+Datenblatt!$C$4*Datenblatt!M874^2+Datenblatt!$D$4*Datenblatt!M874+Datenblatt!$E$4,IF(Übersicht!$C874=15,Datenblatt!$B$5*Datenblatt!M874^3+Datenblatt!$C$5*Datenblatt!M874^2+Datenblatt!$D$5*Datenblatt!M874+Datenblatt!$E$5,IF(Übersicht!$C874=16,Datenblatt!$B$6*Datenblatt!M874^3+Datenblatt!$C$6*Datenblatt!M874^2+Datenblatt!$D$6*Datenblatt!M874+Datenblatt!$E$6,IF(Übersicht!$C874=12,Datenblatt!$B$7*Datenblatt!M874^3+Datenblatt!$C$7*Datenblatt!M874^2+Datenblatt!$D$7*Datenblatt!M874+Datenblatt!$E$7,IF(Übersicht!$C874=11,Datenblatt!$B$8*Datenblatt!M874^3+Datenblatt!$C$8*Datenblatt!M874^2+Datenblatt!$D$8*Datenblatt!M874+Datenblatt!$E$8,0))))))))))))))))))</f>
        <v>#DIV/0!</v>
      </c>
      <c r="K874" t="e">
        <f>IF(AND(Übersicht!$C874=13,Datenblatt!N874&lt;Datenblatt!$T$3),0,IF(AND(Übersicht!$C874=14,Datenblatt!N874&lt;Datenblatt!$T$4),0,IF(AND(Übersicht!$C874=15,Datenblatt!N874&lt;Datenblatt!$T$5),0,IF(AND(Übersicht!$C874=16,Datenblatt!N874&lt;Datenblatt!$T$6),0,IF(AND(Übersicht!$C874=12,Datenblatt!N874&lt;Datenblatt!$T$7),0,IF(AND(Übersicht!$C874=11,Datenblatt!N874&lt;Datenblatt!$T$8),0,IF(AND($C874=13,Datenblatt!N874&gt;Datenblatt!$S$3),100,IF(AND($C874=14,Datenblatt!N874&gt;Datenblatt!$S$4),100,IF(AND($C874=15,Datenblatt!N874&gt;Datenblatt!$S$5),100,IF(AND($C874=16,Datenblatt!N874&gt;Datenblatt!$S$6),100,IF(AND($C874=12,Datenblatt!N874&gt;Datenblatt!$S$7),100,IF(AND($C874=11,Datenblatt!N874&gt;Datenblatt!$S$8),100,IF(Übersicht!$C874=13,Datenblatt!$B$11*Datenblatt!N874^3+Datenblatt!$C$11*Datenblatt!N874^2+Datenblatt!$D$11*Datenblatt!N874+Datenblatt!$E$11,IF(Übersicht!$C874=14,Datenblatt!$B$12*Datenblatt!N874^3+Datenblatt!$C$12*Datenblatt!N874^2+Datenblatt!$D$12*Datenblatt!N874+Datenblatt!$E$12,IF(Übersicht!$C874=15,Datenblatt!$B$13*Datenblatt!N874^3+Datenblatt!$C$13*Datenblatt!N874^2+Datenblatt!$D$13*Datenblatt!N874+Datenblatt!$E$13,IF(Übersicht!$C874=16,Datenblatt!$B$14*Datenblatt!N874^3+Datenblatt!$C$14*Datenblatt!N874^2+Datenblatt!$D$14*Datenblatt!N874+Datenblatt!$E$14,IF(Übersicht!$C874=12,Datenblatt!$B$15*Datenblatt!N874^3+Datenblatt!$C$15*Datenblatt!N874^2+Datenblatt!$D$15*Datenblatt!N874+Datenblatt!$E$15,IF(Übersicht!$C874=11,Datenblatt!$B$16*Datenblatt!N874^3+Datenblatt!$C$16*Datenblatt!N874^2+Datenblatt!$D$16*Datenblatt!N874+Datenblatt!$E$16,0))))))))))))))))))</f>
        <v>#DIV/0!</v>
      </c>
      <c r="L874">
        <f>IF(AND($C874=13,G874&lt;Datenblatt!$V$3),0,IF(AND($C874=14,G874&lt;Datenblatt!$V$4),0,IF(AND($C874=15,G874&lt;Datenblatt!$V$5),0,IF(AND($C874=16,G874&lt;Datenblatt!$V$6),0,IF(AND($C874=12,G874&lt;Datenblatt!$V$7),0,IF(AND($C874=11,G874&lt;Datenblatt!$V$8),0,IF(AND($C874=13,G874&gt;Datenblatt!$U$3),100,IF(AND($C874=14,G874&gt;Datenblatt!$U$4),100,IF(AND($C874=15,G874&gt;Datenblatt!$U$5),100,IF(AND($C874=16,G874&gt;Datenblatt!$U$6),100,IF(AND($C874=12,G874&gt;Datenblatt!$U$7),100,IF(AND($C874=11,G874&gt;Datenblatt!$U$8),100,IF($C874=13,(Datenblatt!$B$19*Übersicht!G874^3)+(Datenblatt!$C$19*Übersicht!G874^2)+(Datenblatt!$D$19*Übersicht!G874)+Datenblatt!$E$19,IF($C874=14,(Datenblatt!$B$20*Übersicht!G874^3)+(Datenblatt!$C$20*Übersicht!G874^2)+(Datenblatt!$D$20*Übersicht!G874)+Datenblatt!$E$20,IF($C874=15,(Datenblatt!$B$21*Übersicht!G874^3)+(Datenblatt!$C$21*Übersicht!G874^2)+(Datenblatt!$D$21*Übersicht!G874)+Datenblatt!$E$21,IF($C874=16,(Datenblatt!$B$22*Übersicht!G874^3)+(Datenblatt!$C$22*Übersicht!G874^2)+(Datenblatt!$D$22*Übersicht!G874)+Datenblatt!$E$22,IF($C874=12,(Datenblatt!$B$23*Übersicht!G874^3)+(Datenblatt!$C$23*Übersicht!G874^2)+(Datenblatt!$D$23*Übersicht!G874)+Datenblatt!$E$23,IF($C874=11,(Datenblatt!$B$24*Übersicht!G874^3)+(Datenblatt!$C$24*Übersicht!G874^2)+(Datenblatt!$D$24*Übersicht!G874)+Datenblatt!$E$24,0))))))))))))))))))</f>
        <v>0</v>
      </c>
      <c r="M874">
        <f>IF(AND(H874="",C874=11),Datenblatt!$I$26,IF(AND(H874="",C874=12),Datenblatt!$I$26,IF(AND(H874="",C874=16),Datenblatt!$I$27,IF(AND(H874="",C874=15),Datenblatt!$I$26,IF(AND(H874="",C874=14),Datenblatt!$I$26,IF(AND(H874="",C874=13),Datenblatt!$I$26,IF(AND($C874=13,H874&gt;Datenblatt!$X$3),0,IF(AND($C874=14,H874&gt;Datenblatt!$X$4),0,IF(AND($C874=15,H874&gt;Datenblatt!$X$5),0,IF(AND($C874=16,H874&gt;Datenblatt!$X$6),0,IF(AND($C874=12,H874&gt;Datenblatt!$X$7),0,IF(AND($C874=11,H874&gt;Datenblatt!$X$8),0,IF(AND($C874=13,H874&lt;Datenblatt!$W$3),100,IF(AND($C874=14,H874&lt;Datenblatt!$W$4),100,IF(AND($C874=15,H874&lt;Datenblatt!$W$5),100,IF(AND($C874=16,H874&lt;Datenblatt!$W$6),100,IF(AND($C874=12,H874&lt;Datenblatt!$W$7),100,IF(AND($C874=11,H874&lt;Datenblatt!$W$8),100,IF($C874=13,(Datenblatt!$B$27*Übersicht!H874^3)+(Datenblatt!$C$27*Übersicht!H874^2)+(Datenblatt!$D$27*Übersicht!H874)+Datenblatt!$E$27,IF($C874=14,(Datenblatt!$B$28*Übersicht!H874^3)+(Datenblatt!$C$28*Übersicht!H874^2)+(Datenblatt!$D$28*Übersicht!H874)+Datenblatt!$E$28,IF($C874=15,(Datenblatt!$B$29*Übersicht!H874^3)+(Datenblatt!$C$29*Übersicht!H874^2)+(Datenblatt!$D$29*Übersicht!H874)+Datenblatt!$E$29,IF($C874=16,(Datenblatt!$B$30*Übersicht!H874^3)+(Datenblatt!$C$30*Übersicht!H874^2)+(Datenblatt!$D$30*Übersicht!H874)+Datenblatt!$E$30,IF($C874=12,(Datenblatt!$B$31*Übersicht!H874^3)+(Datenblatt!$C$31*Übersicht!H874^2)+(Datenblatt!$D$31*Übersicht!H874)+Datenblatt!$E$31,IF($C874=11,(Datenblatt!$B$32*Übersicht!H874^3)+(Datenblatt!$C$32*Übersicht!H874^2)+(Datenblatt!$D$32*Übersicht!H874)+Datenblatt!$E$32,0))))))))))))))))))))))))</f>
        <v>0</v>
      </c>
      <c r="N874">
        <f>IF(AND(H874="",C874=11),Datenblatt!$I$29,IF(AND(H874="",C874=12),Datenblatt!$I$29,IF(AND(H874="",C874=16),Datenblatt!$I$29,IF(AND(H874="",C874=15),Datenblatt!$I$29,IF(AND(H874="",C874=14),Datenblatt!$I$29,IF(AND(H874="",C874=13),Datenblatt!$I$29,IF(AND($C874=13,H874&gt;Datenblatt!$X$3),0,IF(AND($C874=14,H874&gt;Datenblatt!$X$4),0,IF(AND($C874=15,H874&gt;Datenblatt!$X$5),0,IF(AND($C874=16,H874&gt;Datenblatt!$X$6),0,IF(AND($C874=12,H874&gt;Datenblatt!$X$7),0,IF(AND($C874=11,H874&gt;Datenblatt!$X$8),0,IF(AND($C874=13,H874&lt;Datenblatt!$W$3),100,IF(AND($C874=14,H874&lt;Datenblatt!$W$4),100,IF(AND($C874=15,H874&lt;Datenblatt!$W$5),100,IF(AND($C874=16,H874&lt;Datenblatt!$W$6),100,IF(AND($C874=12,H874&lt;Datenblatt!$W$7),100,IF(AND($C874=11,H874&lt;Datenblatt!$W$8),100,IF($C874=13,(Datenblatt!$B$27*Übersicht!H874^3)+(Datenblatt!$C$27*Übersicht!H874^2)+(Datenblatt!$D$27*Übersicht!H874)+Datenblatt!$E$27,IF($C874=14,(Datenblatt!$B$28*Übersicht!H874^3)+(Datenblatt!$C$28*Übersicht!H874^2)+(Datenblatt!$D$28*Übersicht!H874)+Datenblatt!$E$28,IF($C874=15,(Datenblatt!$B$29*Übersicht!H874^3)+(Datenblatt!$C$29*Übersicht!H874^2)+(Datenblatt!$D$29*Übersicht!H874)+Datenblatt!$E$29,IF($C874=16,(Datenblatt!$B$30*Übersicht!H874^3)+(Datenblatt!$C$30*Übersicht!H874^2)+(Datenblatt!$D$30*Übersicht!H874)+Datenblatt!$E$30,IF($C874=12,(Datenblatt!$B$31*Übersicht!H874^3)+(Datenblatt!$C$31*Übersicht!H874^2)+(Datenblatt!$D$31*Übersicht!H874)+Datenblatt!$E$31,IF($C874=11,(Datenblatt!$B$32*Übersicht!H874^3)+(Datenblatt!$C$32*Übersicht!H874^2)+(Datenblatt!$D$32*Übersicht!H874)+Datenblatt!$E$32,0))))))))))))))))))))))))</f>
        <v>0</v>
      </c>
      <c r="O874" s="2" t="e">
        <f t="shared" si="52"/>
        <v>#DIV/0!</v>
      </c>
      <c r="P874" s="2" t="e">
        <f t="shared" si="53"/>
        <v>#DIV/0!</v>
      </c>
      <c r="R874" s="2"/>
      <c r="S874" s="2">
        <f>Datenblatt!$I$10</f>
        <v>62.816491055091916</v>
      </c>
      <c r="T874" s="2">
        <f>Datenblatt!$I$18</f>
        <v>62.379148900450787</v>
      </c>
      <c r="U874" s="2">
        <f>Datenblatt!$I$26</f>
        <v>55.885385458572635</v>
      </c>
      <c r="V874" s="2">
        <f>Datenblatt!$I$34</f>
        <v>60.727085155488531</v>
      </c>
      <c r="W874" s="7" t="e">
        <f t="shared" si="54"/>
        <v>#DIV/0!</v>
      </c>
      <c r="Y874" s="2">
        <f>Datenblatt!$I$5</f>
        <v>73.48733784597421</v>
      </c>
      <c r="Z874">
        <f>Datenblatt!$I$13</f>
        <v>79.926562848016317</v>
      </c>
      <c r="AA874">
        <f>Datenblatt!$I$21</f>
        <v>79.953620531215734</v>
      </c>
      <c r="AB874">
        <f>Datenblatt!$I$29</f>
        <v>70.851454876954847</v>
      </c>
      <c r="AC874">
        <f>Datenblatt!$I$37</f>
        <v>75.813025407742586</v>
      </c>
      <c r="AD874" s="7" t="e">
        <f t="shared" si="55"/>
        <v>#DIV/0!</v>
      </c>
    </row>
    <row r="875" spans="10:30" ht="19" x14ac:dyDescent="0.25">
      <c r="J875" s="3" t="e">
        <f>IF(AND($C875=13,Datenblatt!M875&lt;Datenblatt!$R$3),0,IF(AND($C875=14,Datenblatt!M875&lt;Datenblatt!$R$4),0,IF(AND($C875=15,Datenblatt!M875&lt;Datenblatt!$R$5),0,IF(AND($C875=16,Datenblatt!M875&lt;Datenblatt!$R$6),0,IF(AND($C875=12,Datenblatt!M875&lt;Datenblatt!$R$7),0,IF(AND($C875=11,Datenblatt!M875&lt;Datenblatt!$R$8),0,IF(AND($C875=13,Datenblatt!M875&gt;Datenblatt!$Q$3),100,IF(AND($C875=14,Datenblatt!M875&gt;Datenblatt!$Q$4),100,IF(AND($C875=15,Datenblatt!M875&gt;Datenblatt!$Q$5),100,IF(AND($C875=16,Datenblatt!M875&gt;Datenblatt!$Q$6),100,IF(AND($C875=12,Datenblatt!M875&gt;Datenblatt!$Q$7),100,IF(AND($C875=11,Datenblatt!M875&gt;Datenblatt!$Q$8),100,IF(Übersicht!$C875=13,Datenblatt!$B$3*Datenblatt!M875^3+Datenblatt!$C$3*Datenblatt!M875^2+Datenblatt!$D$3*Datenblatt!M875+Datenblatt!$E$3,IF(Übersicht!$C875=14,Datenblatt!$B$4*Datenblatt!M875^3+Datenblatt!$C$4*Datenblatt!M875^2+Datenblatt!$D$4*Datenblatt!M875+Datenblatt!$E$4,IF(Übersicht!$C875=15,Datenblatt!$B$5*Datenblatt!M875^3+Datenblatt!$C$5*Datenblatt!M875^2+Datenblatt!$D$5*Datenblatt!M875+Datenblatt!$E$5,IF(Übersicht!$C875=16,Datenblatt!$B$6*Datenblatt!M875^3+Datenblatt!$C$6*Datenblatt!M875^2+Datenblatt!$D$6*Datenblatt!M875+Datenblatt!$E$6,IF(Übersicht!$C875=12,Datenblatt!$B$7*Datenblatt!M875^3+Datenblatt!$C$7*Datenblatt!M875^2+Datenblatt!$D$7*Datenblatt!M875+Datenblatt!$E$7,IF(Übersicht!$C875=11,Datenblatt!$B$8*Datenblatt!M875^3+Datenblatt!$C$8*Datenblatt!M875^2+Datenblatt!$D$8*Datenblatt!M875+Datenblatt!$E$8,0))))))))))))))))))</f>
        <v>#DIV/0!</v>
      </c>
      <c r="K875" t="e">
        <f>IF(AND(Übersicht!$C875=13,Datenblatt!N875&lt;Datenblatt!$T$3),0,IF(AND(Übersicht!$C875=14,Datenblatt!N875&lt;Datenblatt!$T$4),0,IF(AND(Übersicht!$C875=15,Datenblatt!N875&lt;Datenblatt!$T$5),0,IF(AND(Übersicht!$C875=16,Datenblatt!N875&lt;Datenblatt!$T$6),0,IF(AND(Übersicht!$C875=12,Datenblatt!N875&lt;Datenblatt!$T$7),0,IF(AND(Übersicht!$C875=11,Datenblatt!N875&lt;Datenblatt!$T$8),0,IF(AND($C875=13,Datenblatt!N875&gt;Datenblatt!$S$3),100,IF(AND($C875=14,Datenblatt!N875&gt;Datenblatt!$S$4),100,IF(AND($C875=15,Datenblatt!N875&gt;Datenblatt!$S$5),100,IF(AND($C875=16,Datenblatt!N875&gt;Datenblatt!$S$6),100,IF(AND($C875=12,Datenblatt!N875&gt;Datenblatt!$S$7),100,IF(AND($C875=11,Datenblatt!N875&gt;Datenblatt!$S$8),100,IF(Übersicht!$C875=13,Datenblatt!$B$11*Datenblatt!N875^3+Datenblatt!$C$11*Datenblatt!N875^2+Datenblatt!$D$11*Datenblatt!N875+Datenblatt!$E$11,IF(Übersicht!$C875=14,Datenblatt!$B$12*Datenblatt!N875^3+Datenblatt!$C$12*Datenblatt!N875^2+Datenblatt!$D$12*Datenblatt!N875+Datenblatt!$E$12,IF(Übersicht!$C875=15,Datenblatt!$B$13*Datenblatt!N875^3+Datenblatt!$C$13*Datenblatt!N875^2+Datenblatt!$D$13*Datenblatt!N875+Datenblatt!$E$13,IF(Übersicht!$C875=16,Datenblatt!$B$14*Datenblatt!N875^3+Datenblatt!$C$14*Datenblatt!N875^2+Datenblatt!$D$14*Datenblatt!N875+Datenblatt!$E$14,IF(Übersicht!$C875=12,Datenblatt!$B$15*Datenblatt!N875^3+Datenblatt!$C$15*Datenblatt!N875^2+Datenblatt!$D$15*Datenblatt!N875+Datenblatt!$E$15,IF(Übersicht!$C875=11,Datenblatt!$B$16*Datenblatt!N875^3+Datenblatt!$C$16*Datenblatt!N875^2+Datenblatt!$D$16*Datenblatt!N875+Datenblatt!$E$16,0))))))))))))))))))</f>
        <v>#DIV/0!</v>
      </c>
      <c r="L875">
        <f>IF(AND($C875=13,G875&lt;Datenblatt!$V$3),0,IF(AND($C875=14,G875&lt;Datenblatt!$V$4),0,IF(AND($C875=15,G875&lt;Datenblatt!$V$5),0,IF(AND($C875=16,G875&lt;Datenblatt!$V$6),0,IF(AND($C875=12,G875&lt;Datenblatt!$V$7),0,IF(AND($C875=11,G875&lt;Datenblatt!$V$8),0,IF(AND($C875=13,G875&gt;Datenblatt!$U$3),100,IF(AND($C875=14,G875&gt;Datenblatt!$U$4),100,IF(AND($C875=15,G875&gt;Datenblatt!$U$5),100,IF(AND($C875=16,G875&gt;Datenblatt!$U$6),100,IF(AND($C875=12,G875&gt;Datenblatt!$U$7),100,IF(AND($C875=11,G875&gt;Datenblatt!$U$8),100,IF($C875=13,(Datenblatt!$B$19*Übersicht!G875^3)+(Datenblatt!$C$19*Übersicht!G875^2)+(Datenblatt!$D$19*Übersicht!G875)+Datenblatt!$E$19,IF($C875=14,(Datenblatt!$B$20*Übersicht!G875^3)+(Datenblatt!$C$20*Übersicht!G875^2)+(Datenblatt!$D$20*Übersicht!G875)+Datenblatt!$E$20,IF($C875=15,(Datenblatt!$B$21*Übersicht!G875^3)+(Datenblatt!$C$21*Übersicht!G875^2)+(Datenblatt!$D$21*Übersicht!G875)+Datenblatt!$E$21,IF($C875=16,(Datenblatt!$B$22*Übersicht!G875^3)+(Datenblatt!$C$22*Übersicht!G875^2)+(Datenblatt!$D$22*Übersicht!G875)+Datenblatt!$E$22,IF($C875=12,(Datenblatt!$B$23*Übersicht!G875^3)+(Datenblatt!$C$23*Übersicht!G875^2)+(Datenblatt!$D$23*Übersicht!G875)+Datenblatt!$E$23,IF($C875=11,(Datenblatt!$B$24*Übersicht!G875^3)+(Datenblatt!$C$24*Übersicht!G875^2)+(Datenblatt!$D$24*Übersicht!G875)+Datenblatt!$E$24,0))))))))))))))))))</f>
        <v>0</v>
      </c>
      <c r="M875">
        <f>IF(AND(H875="",C875=11),Datenblatt!$I$26,IF(AND(H875="",C875=12),Datenblatt!$I$26,IF(AND(H875="",C875=16),Datenblatt!$I$27,IF(AND(H875="",C875=15),Datenblatt!$I$26,IF(AND(H875="",C875=14),Datenblatt!$I$26,IF(AND(H875="",C875=13),Datenblatt!$I$26,IF(AND($C875=13,H875&gt;Datenblatt!$X$3),0,IF(AND($C875=14,H875&gt;Datenblatt!$X$4),0,IF(AND($C875=15,H875&gt;Datenblatt!$X$5),0,IF(AND($C875=16,H875&gt;Datenblatt!$X$6),0,IF(AND($C875=12,H875&gt;Datenblatt!$X$7),0,IF(AND($C875=11,H875&gt;Datenblatt!$X$8),0,IF(AND($C875=13,H875&lt;Datenblatt!$W$3),100,IF(AND($C875=14,H875&lt;Datenblatt!$W$4),100,IF(AND($C875=15,H875&lt;Datenblatt!$W$5),100,IF(AND($C875=16,H875&lt;Datenblatt!$W$6),100,IF(AND($C875=12,H875&lt;Datenblatt!$W$7),100,IF(AND($C875=11,H875&lt;Datenblatt!$W$8),100,IF($C875=13,(Datenblatt!$B$27*Übersicht!H875^3)+(Datenblatt!$C$27*Übersicht!H875^2)+(Datenblatt!$D$27*Übersicht!H875)+Datenblatt!$E$27,IF($C875=14,(Datenblatt!$B$28*Übersicht!H875^3)+(Datenblatt!$C$28*Übersicht!H875^2)+(Datenblatt!$D$28*Übersicht!H875)+Datenblatt!$E$28,IF($C875=15,(Datenblatt!$B$29*Übersicht!H875^3)+(Datenblatt!$C$29*Übersicht!H875^2)+(Datenblatt!$D$29*Übersicht!H875)+Datenblatt!$E$29,IF($C875=16,(Datenblatt!$B$30*Übersicht!H875^3)+(Datenblatt!$C$30*Übersicht!H875^2)+(Datenblatt!$D$30*Übersicht!H875)+Datenblatt!$E$30,IF($C875=12,(Datenblatt!$B$31*Übersicht!H875^3)+(Datenblatt!$C$31*Übersicht!H875^2)+(Datenblatt!$D$31*Übersicht!H875)+Datenblatt!$E$31,IF($C875=11,(Datenblatt!$B$32*Übersicht!H875^3)+(Datenblatt!$C$32*Übersicht!H875^2)+(Datenblatt!$D$32*Übersicht!H875)+Datenblatt!$E$32,0))))))))))))))))))))))))</f>
        <v>0</v>
      </c>
      <c r="N875">
        <f>IF(AND(H875="",C875=11),Datenblatt!$I$29,IF(AND(H875="",C875=12),Datenblatt!$I$29,IF(AND(H875="",C875=16),Datenblatt!$I$29,IF(AND(H875="",C875=15),Datenblatt!$I$29,IF(AND(H875="",C875=14),Datenblatt!$I$29,IF(AND(H875="",C875=13),Datenblatt!$I$29,IF(AND($C875=13,H875&gt;Datenblatt!$X$3),0,IF(AND($C875=14,H875&gt;Datenblatt!$X$4),0,IF(AND($C875=15,H875&gt;Datenblatt!$X$5),0,IF(AND($C875=16,H875&gt;Datenblatt!$X$6),0,IF(AND($C875=12,H875&gt;Datenblatt!$X$7),0,IF(AND($C875=11,H875&gt;Datenblatt!$X$8),0,IF(AND($C875=13,H875&lt;Datenblatt!$W$3),100,IF(AND($C875=14,H875&lt;Datenblatt!$W$4),100,IF(AND($C875=15,H875&lt;Datenblatt!$W$5),100,IF(AND($C875=16,H875&lt;Datenblatt!$W$6),100,IF(AND($C875=12,H875&lt;Datenblatt!$W$7),100,IF(AND($C875=11,H875&lt;Datenblatt!$W$8),100,IF($C875=13,(Datenblatt!$B$27*Übersicht!H875^3)+(Datenblatt!$C$27*Übersicht!H875^2)+(Datenblatt!$D$27*Übersicht!H875)+Datenblatt!$E$27,IF($C875=14,(Datenblatt!$B$28*Übersicht!H875^3)+(Datenblatt!$C$28*Übersicht!H875^2)+(Datenblatt!$D$28*Übersicht!H875)+Datenblatt!$E$28,IF($C875=15,(Datenblatt!$B$29*Übersicht!H875^3)+(Datenblatt!$C$29*Übersicht!H875^2)+(Datenblatt!$D$29*Übersicht!H875)+Datenblatt!$E$29,IF($C875=16,(Datenblatt!$B$30*Übersicht!H875^3)+(Datenblatt!$C$30*Übersicht!H875^2)+(Datenblatt!$D$30*Übersicht!H875)+Datenblatt!$E$30,IF($C875=12,(Datenblatt!$B$31*Übersicht!H875^3)+(Datenblatt!$C$31*Übersicht!H875^2)+(Datenblatt!$D$31*Übersicht!H875)+Datenblatt!$E$31,IF($C875=11,(Datenblatt!$B$32*Übersicht!H875^3)+(Datenblatt!$C$32*Übersicht!H875^2)+(Datenblatt!$D$32*Übersicht!H875)+Datenblatt!$E$32,0))))))))))))))))))))))))</f>
        <v>0</v>
      </c>
      <c r="O875" s="2" t="e">
        <f t="shared" si="52"/>
        <v>#DIV/0!</v>
      </c>
      <c r="P875" s="2" t="e">
        <f t="shared" si="53"/>
        <v>#DIV/0!</v>
      </c>
      <c r="R875" s="2"/>
      <c r="S875" s="2">
        <f>Datenblatt!$I$10</f>
        <v>62.816491055091916</v>
      </c>
      <c r="T875" s="2">
        <f>Datenblatt!$I$18</f>
        <v>62.379148900450787</v>
      </c>
      <c r="U875" s="2">
        <f>Datenblatt!$I$26</f>
        <v>55.885385458572635</v>
      </c>
      <c r="V875" s="2">
        <f>Datenblatt!$I$34</f>
        <v>60.727085155488531</v>
      </c>
      <c r="W875" s="7" t="e">
        <f t="shared" si="54"/>
        <v>#DIV/0!</v>
      </c>
      <c r="Y875" s="2">
        <f>Datenblatt!$I$5</f>
        <v>73.48733784597421</v>
      </c>
      <c r="Z875">
        <f>Datenblatt!$I$13</f>
        <v>79.926562848016317</v>
      </c>
      <c r="AA875">
        <f>Datenblatt!$I$21</f>
        <v>79.953620531215734</v>
      </c>
      <c r="AB875">
        <f>Datenblatt!$I$29</f>
        <v>70.851454876954847</v>
      </c>
      <c r="AC875">
        <f>Datenblatt!$I$37</f>
        <v>75.813025407742586</v>
      </c>
      <c r="AD875" s="7" t="e">
        <f t="shared" si="55"/>
        <v>#DIV/0!</v>
      </c>
    </row>
    <row r="876" spans="10:30" ht="19" x14ac:dyDescent="0.25">
      <c r="J876" s="3" t="e">
        <f>IF(AND($C876=13,Datenblatt!M876&lt;Datenblatt!$R$3),0,IF(AND($C876=14,Datenblatt!M876&lt;Datenblatt!$R$4),0,IF(AND($C876=15,Datenblatt!M876&lt;Datenblatt!$R$5),0,IF(AND($C876=16,Datenblatt!M876&lt;Datenblatt!$R$6),0,IF(AND($C876=12,Datenblatt!M876&lt;Datenblatt!$R$7),0,IF(AND($C876=11,Datenblatt!M876&lt;Datenblatt!$R$8),0,IF(AND($C876=13,Datenblatt!M876&gt;Datenblatt!$Q$3),100,IF(AND($C876=14,Datenblatt!M876&gt;Datenblatt!$Q$4),100,IF(AND($C876=15,Datenblatt!M876&gt;Datenblatt!$Q$5),100,IF(AND($C876=16,Datenblatt!M876&gt;Datenblatt!$Q$6),100,IF(AND($C876=12,Datenblatt!M876&gt;Datenblatt!$Q$7),100,IF(AND($C876=11,Datenblatt!M876&gt;Datenblatt!$Q$8),100,IF(Übersicht!$C876=13,Datenblatt!$B$3*Datenblatt!M876^3+Datenblatt!$C$3*Datenblatt!M876^2+Datenblatt!$D$3*Datenblatt!M876+Datenblatt!$E$3,IF(Übersicht!$C876=14,Datenblatt!$B$4*Datenblatt!M876^3+Datenblatt!$C$4*Datenblatt!M876^2+Datenblatt!$D$4*Datenblatt!M876+Datenblatt!$E$4,IF(Übersicht!$C876=15,Datenblatt!$B$5*Datenblatt!M876^3+Datenblatt!$C$5*Datenblatt!M876^2+Datenblatt!$D$5*Datenblatt!M876+Datenblatt!$E$5,IF(Übersicht!$C876=16,Datenblatt!$B$6*Datenblatt!M876^3+Datenblatt!$C$6*Datenblatt!M876^2+Datenblatt!$D$6*Datenblatt!M876+Datenblatt!$E$6,IF(Übersicht!$C876=12,Datenblatt!$B$7*Datenblatt!M876^3+Datenblatt!$C$7*Datenblatt!M876^2+Datenblatt!$D$7*Datenblatt!M876+Datenblatt!$E$7,IF(Übersicht!$C876=11,Datenblatt!$B$8*Datenblatt!M876^3+Datenblatt!$C$8*Datenblatt!M876^2+Datenblatt!$D$8*Datenblatt!M876+Datenblatt!$E$8,0))))))))))))))))))</f>
        <v>#DIV/0!</v>
      </c>
      <c r="K876" t="e">
        <f>IF(AND(Übersicht!$C876=13,Datenblatt!N876&lt;Datenblatt!$T$3),0,IF(AND(Übersicht!$C876=14,Datenblatt!N876&lt;Datenblatt!$T$4),0,IF(AND(Übersicht!$C876=15,Datenblatt!N876&lt;Datenblatt!$T$5),0,IF(AND(Übersicht!$C876=16,Datenblatt!N876&lt;Datenblatt!$T$6),0,IF(AND(Übersicht!$C876=12,Datenblatt!N876&lt;Datenblatt!$T$7),0,IF(AND(Übersicht!$C876=11,Datenblatt!N876&lt;Datenblatt!$T$8),0,IF(AND($C876=13,Datenblatt!N876&gt;Datenblatt!$S$3),100,IF(AND($C876=14,Datenblatt!N876&gt;Datenblatt!$S$4),100,IF(AND($C876=15,Datenblatt!N876&gt;Datenblatt!$S$5),100,IF(AND($C876=16,Datenblatt!N876&gt;Datenblatt!$S$6),100,IF(AND($C876=12,Datenblatt!N876&gt;Datenblatt!$S$7),100,IF(AND($C876=11,Datenblatt!N876&gt;Datenblatt!$S$8),100,IF(Übersicht!$C876=13,Datenblatt!$B$11*Datenblatt!N876^3+Datenblatt!$C$11*Datenblatt!N876^2+Datenblatt!$D$11*Datenblatt!N876+Datenblatt!$E$11,IF(Übersicht!$C876=14,Datenblatt!$B$12*Datenblatt!N876^3+Datenblatt!$C$12*Datenblatt!N876^2+Datenblatt!$D$12*Datenblatt!N876+Datenblatt!$E$12,IF(Übersicht!$C876=15,Datenblatt!$B$13*Datenblatt!N876^3+Datenblatt!$C$13*Datenblatt!N876^2+Datenblatt!$D$13*Datenblatt!N876+Datenblatt!$E$13,IF(Übersicht!$C876=16,Datenblatt!$B$14*Datenblatt!N876^3+Datenblatt!$C$14*Datenblatt!N876^2+Datenblatt!$D$14*Datenblatt!N876+Datenblatt!$E$14,IF(Übersicht!$C876=12,Datenblatt!$B$15*Datenblatt!N876^3+Datenblatt!$C$15*Datenblatt!N876^2+Datenblatt!$D$15*Datenblatt!N876+Datenblatt!$E$15,IF(Übersicht!$C876=11,Datenblatt!$B$16*Datenblatt!N876^3+Datenblatt!$C$16*Datenblatt!N876^2+Datenblatt!$D$16*Datenblatt!N876+Datenblatt!$E$16,0))))))))))))))))))</f>
        <v>#DIV/0!</v>
      </c>
      <c r="L876">
        <f>IF(AND($C876=13,G876&lt;Datenblatt!$V$3),0,IF(AND($C876=14,G876&lt;Datenblatt!$V$4),0,IF(AND($C876=15,G876&lt;Datenblatt!$V$5),0,IF(AND($C876=16,G876&lt;Datenblatt!$V$6),0,IF(AND($C876=12,G876&lt;Datenblatt!$V$7),0,IF(AND($C876=11,G876&lt;Datenblatt!$V$8),0,IF(AND($C876=13,G876&gt;Datenblatt!$U$3),100,IF(AND($C876=14,G876&gt;Datenblatt!$U$4),100,IF(AND($C876=15,G876&gt;Datenblatt!$U$5),100,IF(AND($C876=16,G876&gt;Datenblatt!$U$6),100,IF(AND($C876=12,G876&gt;Datenblatt!$U$7),100,IF(AND($C876=11,G876&gt;Datenblatt!$U$8),100,IF($C876=13,(Datenblatt!$B$19*Übersicht!G876^3)+(Datenblatt!$C$19*Übersicht!G876^2)+(Datenblatt!$D$19*Übersicht!G876)+Datenblatt!$E$19,IF($C876=14,(Datenblatt!$B$20*Übersicht!G876^3)+(Datenblatt!$C$20*Übersicht!G876^2)+(Datenblatt!$D$20*Übersicht!G876)+Datenblatt!$E$20,IF($C876=15,(Datenblatt!$B$21*Übersicht!G876^3)+(Datenblatt!$C$21*Übersicht!G876^2)+(Datenblatt!$D$21*Übersicht!G876)+Datenblatt!$E$21,IF($C876=16,(Datenblatt!$B$22*Übersicht!G876^3)+(Datenblatt!$C$22*Übersicht!G876^2)+(Datenblatt!$D$22*Übersicht!G876)+Datenblatt!$E$22,IF($C876=12,(Datenblatt!$B$23*Übersicht!G876^3)+(Datenblatt!$C$23*Übersicht!G876^2)+(Datenblatt!$D$23*Übersicht!G876)+Datenblatt!$E$23,IF($C876=11,(Datenblatt!$B$24*Übersicht!G876^3)+(Datenblatt!$C$24*Übersicht!G876^2)+(Datenblatt!$D$24*Übersicht!G876)+Datenblatt!$E$24,0))))))))))))))))))</f>
        <v>0</v>
      </c>
      <c r="M876">
        <f>IF(AND(H876="",C876=11),Datenblatt!$I$26,IF(AND(H876="",C876=12),Datenblatt!$I$26,IF(AND(H876="",C876=16),Datenblatt!$I$27,IF(AND(H876="",C876=15),Datenblatt!$I$26,IF(AND(H876="",C876=14),Datenblatt!$I$26,IF(AND(H876="",C876=13),Datenblatt!$I$26,IF(AND($C876=13,H876&gt;Datenblatt!$X$3),0,IF(AND($C876=14,H876&gt;Datenblatt!$X$4),0,IF(AND($C876=15,H876&gt;Datenblatt!$X$5),0,IF(AND($C876=16,H876&gt;Datenblatt!$X$6),0,IF(AND($C876=12,H876&gt;Datenblatt!$X$7),0,IF(AND($C876=11,H876&gt;Datenblatt!$X$8),0,IF(AND($C876=13,H876&lt;Datenblatt!$W$3),100,IF(AND($C876=14,H876&lt;Datenblatt!$W$4),100,IF(AND($C876=15,H876&lt;Datenblatt!$W$5),100,IF(AND($C876=16,H876&lt;Datenblatt!$W$6),100,IF(AND($C876=12,H876&lt;Datenblatt!$W$7),100,IF(AND($C876=11,H876&lt;Datenblatt!$W$8),100,IF($C876=13,(Datenblatt!$B$27*Übersicht!H876^3)+(Datenblatt!$C$27*Übersicht!H876^2)+(Datenblatt!$D$27*Übersicht!H876)+Datenblatt!$E$27,IF($C876=14,(Datenblatt!$B$28*Übersicht!H876^3)+(Datenblatt!$C$28*Übersicht!H876^2)+(Datenblatt!$D$28*Übersicht!H876)+Datenblatt!$E$28,IF($C876=15,(Datenblatt!$B$29*Übersicht!H876^3)+(Datenblatt!$C$29*Übersicht!H876^2)+(Datenblatt!$D$29*Übersicht!H876)+Datenblatt!$E$29,IF($C876=16,(Datenblatt!$B$30*Übersicht!H876^3)+(Datenblatt!$C$30*Übersicht!H876^2)+(Datenblatt!$D$30*Übersicht!H876)+Datenblatt!$E$30,IF($C876=12,(Datenblatt!$B$31*Übersicht!H876^3)+(Datenblatt!$C$31*Übersicht!H876^2)+(Datenblatt!$D$31*Übersicht!H876)+Datenblatt!$E$31,IF($C876=11,(Datenblatt!$B$32*Übersicht!H876^3)+(Datenblatt!$C$32*Übersicht!H876^2)+(Datenblatt!$D$32*Übersicht!H876)+Datenblatt!$E$32,0))))))))))))))))))))))))</f>
        <v>0</v>
      </c>
      <c r="N876">
        <f>IF(AND(H876="",C876=11),Datenblatt!$I$29,IF(AND(H876="",C876=12),Datenblatt!$I$29,IF(AND(H876="",C876=16),Datenblatt!$I$29,IF(AND(H876="",C876=15),Datenblatt!$I$29,IF(AND(H876="",C876=14),Datenblatt!$I$29,IF(AND(H876="",C876=13),Datenblatt!$I$29,IF(AND($C876=13,H876&gt;Datenblatt!$X$3),0,IF(AND($C876=14,H876&gt;Datenblatt!$X$4),0,IF(AND($C876=15,H876&gt;Datenblatt!$X$5),0,IF(AND($C876=16,H876&gt;Datenblatt!$X$6),0,IF(AND($C876=12,H876&gt;Datenblatt!$X$7),0,IF(AND($C876=11,H876&gt;Datenblatt!$X$8),0,IF(AND($C876=13,H876&lt;Datenblatt!$W$3),100,IF(AND($C876=14,H876&lt;Datenblatt!$W$4),100,IF(AND($C876=15,H876&lt;Datenblatt!$W$5),100,IF(AND($C876=16,H876&lt;Datenblatt!$W$6),100,IF(AND($C876=12,H876&lt;Datenblatt!$W$7),100,IF(AND($C876=11,H876&lt;Datenblatt!$W$8),100,IF($C876=13,(Datenblatt!$B$27*Übersicht!H876^3)+(Datenblatt!$C$27*Übersicht!H876^2)+(Datenblatt!$D$27*Übersicht!H876)+Datenblatt!$E$27,IF($C876=14,(Datenblatt!$B$28*Übersicht!H876^3)+(Datenblatt!$C$28*Übersicht!H876^2)+(Datenblatt!$D$28*Übersicht!H876)+Datenblatt!$E$28,IF($C876=15,(Datenblatt!$B$29*Übersicht!H876^3)+(Datenblatt!$C$29*Übersicht!H876^2)+(Datenblatt!$D$29*Übersicht!H876)+Datenblatt!$E$29,IF($C876=16,(Datenblatt!$B$30*Übersicht!H876^3)+(Datenblatt!$C$30*Übersicht!H876^2)+(Datenblatt!$D$30*Übersicht!H876)+Datenblatt!$E$30,IF($C876=12,(Datenblatt!$B$31*Übersicht!H876^3)+(Datenblatt!$C$31*Übersicht!H876^2)+(Datenblatt!$D$31*Übersicht!H876)+Datenblatt!$E$31,IF($C876=11,(Datenblatt!$B$32*Übersicht!H876^3)+(Datenblatt!$C$32*Übersicht!H876^2)+(Datenblatt!$D$32*Übersicht!H876)+Datenblatt!$E$32,0))))))))))))))))))))))))</f>
        <v>0</v>
      </c>
      <c r="O876" s="2" t="e">
        <f t="shared" si="52"/>
        <v>#DIV/0!</v>
      </c>
      <c r="P876" s="2" t="e">
        <f t="shared" si="53"/>
        <v>#DIV/0!</v>
      </c>
      <c r="R876" s="2"/>
      <c r="S876" s="2">
        <f>Datenblatt!$I$10</f>
        <v>62.816491055091916</v>
      </c>
      <c r="T876" s="2">
        <f>Datenblatt!$I$18</f>
        <v>62.379148900450787</v>
      </c>
      <c r="U876" s="2">
        <f>Datenblatt!$I$26</f>
        <v>55.885385458572635</v>
      </c>
      <c r="V876" s="2">
        <f>Datenblatt!$I$34</f>
        <v>60.727085155488531</v>
      </c>
      <c r="W876" s="7" t="e">
        <f t="shared" si="54"/>
        <v>#DIV/0!</v>
      </c>
      <c r="Y876" s="2">
        <f>Datenblatt!$I$5</f>
        <v>73.48733784597421</v>
      </c>
      <c r="Z876">
        <f>Datenblatt!$I$13</f>
        <v>79.926562848016317</v>
      </c>
      <c r="AA876">
        <f>Datenblatt!$I$21</f>
        <v>79.953620531215734</v>
      </c>
      <c r="AB876">
        <f>Datenblatt!$I$29</f>
        <v>70.851454876954847</v>
      </c>
      <c r="AC876">
        <f>Datenblatt!$I$37</f>
        <v>75.813025407742586</v>
      </c>
      <c r="AD876" s="7" t="e">
        <f t="shared" si="55"/>
        <v>#DIV/0!</v>
      </c>
    </row>
    <row r="877" spans="10:30" ht="19" x14ac:dyDescent="0.25">
      <c r="J877" s="3" t="e">
        <f>IF(AND($C877=13,Datenblatt!M877&lt;Datenblatt!$R$3),0,IF(AND($C877=14,Datenblatt!M877&lt;Datenblatt!$R$4),0,IF(AND($C877=15,Datenblatt!M877&lt;Datenblatt!$R$5),0,IF(AND($C877=16,Datenblatt!M877&lt;Datenblatt!$R$6),0,IF(AND($C877=12,Datenblatt!M877&lt;Datenblatt!$R$7),0,IF(AND($C877=11,Datenblatt!M877&lt;Datenblatt!$R$8),0,IF(AND($C877=13,Datenblatt!M877&gt;Datenblatt!$Q$3),100,IF(AND($C877=14,Datenblatt!M877&gt;Datenblatt!$Q$4),100,IF(AND($C877=15,Datenblatt!M877&gt;Datenblatt!$Q$5),100,IF(AND($C877=16,Datenblatt!M877&gt;Datenblatt!$Q$6),100,IF(AND($C877=12,Datenblatt!M877&gt;Datenblatt!$Q$7),100,IF(AND($C877=11,Datenblatt!M877&gt;Datenblatt!$Q$8),100,IF(Übersicht!$C877=13,Datenblatt!$B$3*Datenblatt!M877^3+Datenblatt!$C$3*Datenblatt!M877^2+Datenblatt!$D$3*Datenblatt!M877+Datenblatt!$E$3,IF(Übersicht!$C877=14,Datenblatt!$B$4*Datenblatt!M877^3+Datenblatt!$C$4*Datenblatt!M877^2+Datenblatt!$D$4*Datenblatt!M877+Datenblatt!$E$4,IF(Übersicht!$C877=15,Datenblatt!$B$5*Datenblatt!M877^3+Datenblatt!$C$5*Datenblatt!M877^2+Datenblatt!$D$5*Datenblatt!M877+Datenblatt!$E$5,IF(Übersicht!$C877=16,Datenblatt!$B$6*Datenblatt!M877^3+Datenblatt!$C$6*Datenblatt!M877^2+Datenblatt!$D$6*Datenblatt!M877+Datenblatt!$E$6,IF(Übersicht!$C877=12,Datenblatt!$B$7*Datenblatt!M877^3+Datenblatt!$C$7*Datenblatt!M877^2+Datenblatt!$D$7*Datenblatt!M877+Datenblatt!$E$7,IF(Übersicht!$C877=11,Datenblatt!$B$8*Datenblatt!M877^3+Datenblatt!$C$8*Datenblatt!M877^2+Datenblatt!$D$8*Datenblatt!M877+Datenblatt!$E$8,0))))))))))))))))))</f>
        <v>#DIV/0!</v>
      </c>
      <c r="K877" t="e">
        <f>IF(AND(Übersicht!$C877=13,Datenblatt!N877&lt;Datenblatt!$T$3),0,IF(AND(Übersicht!$C877=14,Datenblatt!N877&lt;Datenblatt!$T$4),0,IF(AND(Übersicht!$C877=15,Datenblatt!N877&lt;Datenblatt!$T$5),0,IF(AND(Übersicht!$C877=16,Datenblatt!N877&lt;Datenblatt!$T$6),0,IF(AND(Übersicht!$C877=12,Datenblatt!N877&lt;Datenblatt!$T$7),0,IF(AND(Übersicht!$C877=11,Datenblatt!N877&lt;Datenblatt!$T$8),0,IF(AND($C877=13,Datenblatt!N877&gt;Datenblatt!$S$3),100,IF(AND($C877=14,Datenblatt!N877&gt;Datenblatt!$S$4),100,IF(AND($C877=15,Datenblatt!N877&gt;Datenblatt!$S$5),100,IF(AND($C877=16,Datenblatt!N877&gt;Datenblatt!$S$6),100,IF(AND($C877=12,Datenblatt!N877&gt;Datenblatt!$S$7),100,IF(AND($C877=11,Datenblatt!N877&gt;Datenblatt!$S$8),100,IF(Übersicht!$C877=13,Datenblatt!$B$11*Datenblatt!N877^3+Datenblatt!$C$11*Datenblatt!N877^2+Datenblatt!$D$11*Datenblatt!N877+Datenblatt!$E$11,IF(Übersicht!$C877=14,Datenblatt!$B$12*Datenblatt!N877^3+Datenblatt!$C$12*Datenblatt!N877^2+Datenblatt!$D$12*Datenblatt!N877+Datenblatt!$E$12,IF(Übersicht!$C877=15,Datenblatt!$B$13*Datenblatt!N877^3+Datenblatt!$C$13*Datenblatt!N877^2+Datenblatt!$D$13*Datenblatt!N877+Datenblatt!$E$13,IF(Übersicht!$C877=16,Datenblatt!$B$14*Datenblatt!N877^3+Datenblatt!$C$14*Datenblatt!N877^2+Datenblatt!$D$14*Datenblatt!N877+Datenblatt!$E$14,IF(Übersicht!$C877=12,Datenblatt!$B$15*Datenblatt!N877^3+Datenblatt!$C$15*Datenblatt!N877^2+Datenblatt!$D$15*Datenblatt!N877+Datenblatt!$E$15,IF(Übersicht!$C877=11,Datenblatt!$B$16*Datenblatt!N877^3+Datenblatt!$C$16*Datenblatt!N877^2+Datenblatt!$D$16*Datenblatt!N877+Datenblatt!$E$16,0))))))))))))))))))</f>
        <v>#DIV/0!</v>
      </c>
      <c r="L877">
        <f>IF(AND($C877=13,G877&lt;Datenblatt!$V$3),0,IF(AND($C877=14,G877&lt;Datenblatt!$V$4),0,IF(AND($C877=15,G877&lt;Datenblatt!$V$5),0,IF(AND($C877=16,G877&lt;Datenblatt!$V$6),0,IF(AND($C877=12,G877&lt;Datenblatt!$V$7),0,IF(AND($C877=11,G877&lt;Datenblatt!$V$8),0,IF(AND($C877=13,G877&gt;Datenblatt!$U$3),100,IF(AND($C877=14,G877&gt;Datenblatt!$U$4),100,IF(AND($C877=15,G877&gt;Datenblatt!$U$5),100,IF(AND($C877=16,G877&gt;Datenblatt!$U$6),100,IF(AND($C877=12,G877&gt;Datenblatt!$U$7),100,IF(AND($C877=11,G877&gt;Datenblatt!$U$8),100,IF($C877=13,(Datenblatt!$B$19*Übersicht!G877^3)+(Datenblatt!$C$19*Übersicht!G877^2)+(Datenblatt!$D$19*Übersicht!G877)+Datenblatt!$E$19,IF($C877=14,(Datenblatt!$B$20*Übersicht!G877^3)+(Datenblatt!$C$20*Übersicht!G877^2)+(Datenblatt!$D$20*Übersicht!G877)+Datenblatt!$E$20,IF($C877=15,(Datenblatt!$B$21*Übersicht!G877^3)+(Datenblatt!$C$21*Übersicht!G877^2)+(Datenblatt!$D$21*Übersicht!G877)+Datenblatt!$E$21,IF($C877=16,(Datenblatt!$B$22*Übersicht!G877^3)+(Datenblatt!$C$22*Übersicht!G877^2)+(Datenblatt!$D$22*Übersicht!G877)+Datenblatt!$E$22,IF($C877=12,(Datenblatt!$B$23*Übersicht!G877^3)+(Datenblatt!$C$23*Übersicht!G877^2)+(Datenblatt!$D$23*Übersicht!G877)+Datenblatt!$E$23,IF($C877=11,(Datenblatt!$B$24*Übersicht!G877^3)+(Datenblatt!$C$24*Übersicht!G877^2)+(Datenblatt!$D$24*Übersicht!G877)+Datenblatt!$E$24,0))))))))))))))))))</f>
        <v>0</v>
      </c>
      <c r="M877">
        <f>IF(AND(H877="",C877=11),Datenblatt!$I$26,IF(AND(H877="",C877=12),Datenblatt!$I$26,IF(AND(H877="",C877=16),Datenblatt!$I$27,IF(AND(H877="",C877=15),Datenblatt!$I$26,IF(AND(H877="",C877=14),Datenblatt!$I$26,IF(AND(H877="",C877=13),Datenblatt!$I$26,IF(AND($C877=13,H877&gt;Datenblatt!$X$3),0,IF(AND($C877=14,H877&gt;Datenblatt!$X$4),0,IF(AND($C877=15,H877&gt;Datenblatt!$X$5),0,IF(AND($C877=16,H877&gt;Datenblatt!$X$6),0,IF(AND($C877=12,H877&gt;Datenblatt!$X$7),0,IF(AND($C877=11,H877&gt;Datenblatt!$X$8),0,IF(AND($C877=13,H877&lt;Datenblatt!$W$3),100,IF(AND($C877=14,H877&lt;Datenblatt!$W$4),100,IF(AND($C877=15,H877&lt;Datenblatt!$W$5),100,IF(AND($C877=16,H877&lt;Datenblatt!$W$6),100,IF(AND($C877=12,H877&lt;Datenblatt!$W$7),100,IF(AND($C877=11,H877&lt;Datenblatt!$W$8),100,IF($C877=13,(Datenblatt!$B$27*Übersicht!H877^3)+(Datenblatt!$C$27*Übersicht!H877^2)+(Datenblatt!$D$27*Übersicht!H877)+Datenblatt!$E$27,IF($C877=14,(Datenblatt!$B$28*Übersicht!H877^3)+(Datenblatt!$C$28*Übersicht!H877^2)+(Datenblatt!$D$28*Übersicht!H877)+Datenblatt!$E$28,IF($C877=15,(Datenblatt!$B$29*Übersicht!H877^3)+(Datenblatt!$C$29*Übersicht!H877^2)+(Datenblatt!$D$29*Übersicht!H877)+Datenblatt!$E$29,IF($C877=16,(Datenblatt!$B$30*Übersicht!H877^3)+(Datenblatt!$C$30*Übersicht!H877^2)+(Datenblatt!$D$30*Übersicht!H877)+Datenblatt!$E$30,IF($C877=12,(Datenblatt!$B$31*Übersicht!H877^3)+(Datenblatt!$C$31*Übersicht!H877^2)+(Datenblatt!$D$31*Übersicht!H877)+Datenblatt!$E$31,IF($C877=11,(Datenblatt!$B$32*Übersicht!H877^3)+(Datenblatt!$C$32*Übersicht!H877^2)+(Datenblatt!$D$32*Übersicht!H877)+Datenblatt!$E$32,0))))))))))))))))))))))))</f>
        <v>0</v>
      </c>
      <c r="N877">
        <f>IF(AND(H877="",C877=11),Datenblatt!$I$29,IF(AND(H877="",C877=12),Datenblatt!$I$29,IF(AND(H877="",C877=16),Datenblatt!$I$29,IF(AND(H877="",C877=15),Datenblatt!$I$29,IF(AND(H877="",C877=14),Datenblatt!$I$29,IF(AND(H877="",C877=13),Datenblatt!$I$29,IF(AND($C877=13,H877&gt;Datenblatt!$X$3),0,IF(AND($C877=14,H877&gt;Datenblatt!$X$4),0,IF(AND($C877=15,H877&gt;Datenblatt!$X$5),0,IF(AND($C877=16,H877&gt;Datenblatt!$X$6),0,IF(AND($C877=12,H877&gt;Datenblatt!$X$7),0,IF(AND($C877=11,H877&gt;Datenblatt!$X$8),0,IF(AND($C877=13,H877&lt;Datenblatt!$W$3),100,IF(AND($C877=14,H877&lt;Datenblatt!$W$4),100,IF(AND($C877=15,H877&lt;Datenblatt!$W$5),100,IF(AND($C877=16,H877&lt;Datenblatt!$W$6),100,IF(AND($C877=12,H877&lt;Datenblatt!$W$7),100,IF(AND($C877=11,H877&lt;Datenblatt!$W$8),100,IF($C877=13,(Datenblatt!$B$27*Übersicht!H877^3)+(Datenblatt!$C$27*Übersicht!H877^2)+(Datenblatt!$D$27*Übersicht!H877)+Datenblatt!$E$27,IF($C877=14,(Datenblatt!$B$28*Übersicht!H877^3)+(Datenblatt!$C$28*Übersicht!H877^2)+(Datenblatt!$D$28*Übersicht!H877)+Datenblatt!$E$28,IF($C877=15,(Datenblatt!$B$29*Übersicht!H877^3)+(Datenblatt!$C$29*Übersicht!H877^2)+(Datenblatt!$D$29*Übersicht!H877)+Datenblatt!$E$29,IF($C877=16,(Datenblatt!$B$30*Übersicht!H877^3)+(Datenblatt!$C$30*Übersicht!H877^2)+(Datenblatt!$D$30*Übersicht!H877)+Datenblatt!$E$30,IF($C877=12,(Datenblatt!$B$31*Übersicht!H877^3)+(Datenblatt!$C$31*Übersicht!H877^2)+(Datenblatt!$D$31*Übersicht!H877)+Datenblatt!$E$31,IF($C877=11,(Datenblatt!$B$32*Übersicht!H877^3)+(Datenblatt!$C$32*Übersicht!H877^2)+(Datenblatt!$D$32*Übersicht!H877)+Datenblatt!$E$32,0))))))))))))))))))))))))</f>
        <v>0</v>
      </c>
      <c r="O877" s="2" t="e">
        <f t="shared" si="52"/>
        <v>#DIV/0!</v>
      </c>
      <c r="P877" s="2" t="e">
        <f t="shared" si="53"/>
        <v>#DIV/0!</v>
      </c>
      <c r="R877" s="2"/>
      <c r="S877" s="2">
        <f>Datenblatt!$I$10</f>
        <v>62.816491055091916</v>
      </c>
      <c r="T877" s="2">
        <f>Datenblatt!$I$18</f>
        <v>62.379148900450787</v>
      </c>
      <c r="U877" s="2">
        <f>Datenblatt!$I$26</f>
        <v>55.885385458572635</v>
      </c>
      <c r="V877" s="2">
        <f>Datenblatt!$I$34</f>
        <v>60.727085155488531</v>
      </c>
      <c r="W877" s="7" t="e">
        <f t="shared" si="54"/>
        <v>#DIV/0!</v>
      </c>
      <c r="Y877" s="2">
        <f>Datenblatt!$I$5</f>
        <v>73.48733784597421</v>
      </c>
      <c r="Z877">
        <f>Datenblatt!$I$13</f>
        <v>79.926562848016317</v>
      </c>
      <c r="AA877">
        <f>Datenblatt!$I$21</f>
        <v>79.953620531215734</v>
      </c>
      <c r="AB877">
        <f>Datenblatt!$I$29</f>
        <v>70.851454876954847</v>
      </c>
      <c r="AC877">
        <f>Datenblatt!$I$37</f>
        <v>75.813025407742586</v>
      </c>
      <c r="AD877" s="7" t="e">
        <f t="shared" si="55"/>
        <v>#DIV/0!</v>
      </c>
    </row>
    <row r="878" spans="10:30" ht="19" x14ac:dyDescent="0.25">
      <c r="J878" s="3" t="e">
        <f>IF(AND($C878=13,Datenblatt!M878&lt;Datenblatt!$R$3),0,IF(AND($C878=14,Datenblatt!M878&lt;Datenblatt!$R$4),0,IF(AND($C878=15,Datenblatt!M878&lt;Datenblatt!$R$5),0,IF(AND($C878=16,Datenblatt!M878&lt;Datenblatt!$R$6),0,IF(AND($C878=12,Datenblatt!M878&lt;Datenblatt!$R$7),0,IF(AND($C878=11,Datenblatt!M878&lt;Datenblatt!$R$8),0,IF(AND($C878=13,Datenblatt!M878&gt;Datenblatt!$Q$3),100,IF(AND($C878=14,Datenblatt!M878&gt;Datenblatt!$Q$4),100,IF(AND($C878=15,Datenblatt!M878&gt;Datenblatt!$Q$5),100,IF(AND($C878=16,Datenblatt!M878&gt;Datenblatt!$Q$6),100,IF(AND($C878=12,Datenblatt!M878&gt;Datenblatt!$Q$7),100,IF(AND($C878=11,Datenblatt!M878&gt;Datenblatt!$Q$8),100,IF(Übersicht!$C878=13,Datenblatt!$B$3*Datenblatt!M878^3+Datenblatt!$C$3*Datenblatt!M878^2+Datenblatt!$D$3*Datenblatt!M878+Datenblatt!$E$3,IF(Übersicht!$C878=14,Datenblatt!$B$4*Datenblatt!M878^3+Datenblatt!$C$4*Datenblatt!M878^2+Datenblatt!$D$4*Datenblatt!M878+Datenblatt!$E$4,IF(Übersicht!$C878=15,Datenblatt!$B$5*Datenblatt!M878^3+Datenblatt!$C$5*Datenblatt!M878^2+Datenblatt!$D$5*Datenblatt!M878+Datenblatt!$E$5,IF(Übersicht!$C878=16,Datenblatt!$B$6*Datenblatt!M878^3+Datenblatt!$C$6*Datenblatt!M878^2+Datenblatt!$D$6*Datenblatt!M878+Datenblatt!$E$6,IF(Übersicht!$C878=12,Datenblatt!$B$7*Datenblatt!M878^3+Datenblatt!$C$7*Datenblatt!M878^2+Datenblatt!$D$7*Datenblatt!M878+Datenblatt!$E$7,IF(Übersicht!$C878=11,Datenblatt!$B$8*Datenblatt!M878^3+Datenblatt!$C$8*Datenblatt!M878^2+Datenblatt!$D$8*Datenblatt!M878+Datenblatt!$E$8,0))))))))))))))))))</f>
        <v>#DIV/0!</v>
      </c>
      <c r="K878" t="e">
        <f>IF(AND(Übersicht!$C878=13,Datenblatt!N878&lt;Datenblatt!$T$3),0,IF(AND(Übersicht!$C878=14,Datenblatt!N878&lt;Datenblatt!$T$4),0,IF(AND(Übersicht!$C878=15,Datenblatt!N878&lt;Datenblatt!$T$5),0,IF(AND(Übersicht!$C878=16,Datenblatt!N878&lt;Datenblatt!$T$6),0,IF(AND(Übersicht!$C878=12,Datenblatt!N878&lt;Datenblatt!$T$7),0,IF(AND(Übersicht!$C878=11,Datenblatt!N878&lt;Datenblatt!$T$8),0,IF(AND($C878=13,Datenblatt!N878&gt;Datenblatt!$S$3),100,IF(AND($C878=14,Datenblatt!N878&gt;Datenblatt!$S$4),100,IF(AND($C878=15,Datenblatt!N878&gt;Datenblatt!$S$5),100,IF(AND($C878=16,Datenblatt!N878&gt;Datenblatt!$S$6),100,IF(AND($C878=12,Datenblatt!N878&gt;Datenblatt!$S$7),100,IF(AND($C878=11,Datenblatt!N878&gt;Datenblatt!$S$8),100,IF(Übersicht!$C878=13,Datenblatt!$B$11*Datenblatt!N878^3+Datenblatt!$C$11*Datenblatt!N878^2+Datenblatt!$D$11*Datenblatt!N878+Datenblatt!$E$11,IF(Übersicht!$C878=14,Datenblatt!$B$12*Datenblatt!N878^3+Datenblatt!$C$12*Datenblatt!N878^2+Datenblatt!$D$12*Datenblatt!N878+Datenblatt!$E$12,IF(Übersicht!$C878=15,Datenblatt!$B$13*Datenblatt!N878^3+Datenblatt!$C$13*Datenblatt!N878^2+Datenblatt!$D$13*Datenblatt!N878+Datenblatt!$E$13,IF(Übersicht!$C878=16,Datenblatt!$B$14*Datenblatt!N878^3+Datenblatt!$C$14*Datenblatt!N878^2+Datenblatt!$D$14*Datenblatt!N878+Datenblatt!$E$14,IF(Übersicht!$C878=12,Datenblatt!$B$15*Datenblatt!N878^3+Datenblatt!$C$15*Datenblatt!N878^2+Datenblatt!$D$15*Datenblatt!N878+Datenblatt!$E$15,IF(Übersicht!$C878=11,Datenblatt!$B$16*Datenblatt!N878^3+Datenblatt!$C$16*Datenblatt!N878^2+Datenblatt!$D$16*Datenblatt!N878+Datenblatt!$E$16,0))))))))))))))))))</f>
        <v>#DIV/0!</v>
      </c>
      <c r="L878">
        <f>IF(AND($C878=13,G878&lt;Datenblatt!$V$3),0,IF(AND($C878=14,G878&lt;Datenblatt!$V$4),0,IF(AND($C878=15,G878&lt;Datenblatt!$V$5),0,IF(AND($C878=16,G878&lt;Datenblatt!$V$6),0,IF(AND($C878=12,G878&lt;Datenblatt!$V$7),0,IF(AND($C878=11,G878&lt;Datenblatt!$V$8),0,IF(AND($C878=13,G878&gt;Datenblatt!$U$3),100,IF(AND($C878=14,G878&gt;Datenblatt!$U$4),100,IF(AND($C878=15,G878&gt;Datenblatt!$U$5),100,IF(AND($C878=16,G878&gt;Datenblatt!$U$6),100,IF(AND($C878=12,G878&gt;Datenblatt!$U$7),100,IF(AND($C878=11,G878&gt;Datenblatt!$U$8),100,IF($C878=13,(Datenblatt!$B$19*Übersicht!G878^3)+(Datenblatt!$C$19*Übersicht!G878^2)+(Datenblatt!$D$19*Übersicht!G878)+Datenblatt!$E$19,IF($C878=14,(Datenblatt!$B$20*Übersicht!G878^3)+(Datenblatt!$C$20*Übersicht!G878^2)+(Datenblatt!$D$20*Übersicht!G878)+Datenblatt!$E$20,IF($C878=15,(Datenblatt!$B$21*Übersicht!G878^3)+(Datenblatt!$C$21*Übersicht!G878^2)+(Datenblatt!$D$21*Übersicht!G878)+Datenblatt!$E$21,IF($C878=16,(Datenblatt!$B$22*Übersicht!G878^3)+(Datenblatt!$C$22*Übersicht!G878^2)+(Datenblatt!$D$22*Übersicht!G878)+Datenblatt!$E$22,IF($C878=12,(Datenblatt!$B$23*Übersicht!G878^3)+(Datenblatt!$C$23*Übersicht!G878^2)+(Datenblatt!$D$23*Übersicht!G878)+Datenblatt!$E$23,IF($C878=11,(Datenblatt!$B$24*Übersicht!G878^3)+(Datenblatt!$C$24*Übersicht!G878^2)+(Datenblatt!$D$24*Übersicht!G878)+Datenblatt!$E$24,0))))))))))))))))))</f>
        <v>0</v>
      </c>
      <c r="M878">
        <f>IF(AND(H878="",C878=11),Datenblatt!$I$26,IF(AND(H878="",C878=12),Datenblatt!$I$26,IF(AND(H878="",C878=16),Datenblatt!$I$27,IF(AND(H878="",C878=15),Datenblatt!$I$26,IF(AND(H878="",C878=14),Datenblatt!$I$26,IF(AND(H878="",C878=13),Datenblatt!$I$26,IF(AND($C878=13,H878&gt;Datenblatt!$X$3),0,IF(AND($C878=14,H878&gt;Datenblatt!$X$4),0,IF(AND($C878=15,H878&gt;Datenblatt!$X$5),0,IF(AND($C878=16,H878&gt;Datenblatt!$X$6),0,IF(AND($C878=12,H878&gt;Datenblatt!$X$7),0,IF(AND($C878=11,H878&gt;Datenblatt!$X$8),0,IF(AND($C878=13,H878&lt;Datenblatt!$W$3),100,IF(AND($C878=14,H878&lt;Datenblatt!$W$4),100,IF(AND($C878=15,H878&lt;Datenblatt!$W$5),100,IF(AND($C878=16,H878&lt;Datenblatt!$W$6),100,IF(AND($C878=12,H878&lt;Datenblatt!$W$7),100,IF(AND($C878=11,H878&lt;Datenblatt!$W$8),100,IF($C878=13,(Datenblatt!$B$27*Übersicht!H878^3)+(Datenblatt!$C$27*Übersicht!H878^2)+(Datenblatt!$D$27*Übersicht!H878)+Datenblatt!$E$27,IF($C878=14,(Datenblatt!$B$28*Übersicht!H878^3)+(Datenblatt!$C$28*Übersicht!H878^2)+(Datenblatt!$D$28*Übersicht!H878)+Datenblatt!$E$28,IF($C878=15,(Datenblatt!$B$29*Übersicht!H878^3)+(Datenblatt!$C$29*Übersicht!H878^2)+(Datenblatt!$D$29*Übersicht!H878)+Datenblatt!$E$29,IF($C878=16,(Datenblatt!$B$30*Übersicht!H878^3)+(Datenblatt!$C$30*Übersicht!H878^2)+(Datenblatt!$D$30*Übersicht!H878)+Datenblatt!$E$30,IF($C878=12,(Datenblatt!$B$31*Übersicht!H878^3)+(Datenblatt!$C$31*Übersicht!H878^2)+(Datenblatt!$D$31*Übersicht!H878)+Datenblatt!$E$31,IF($C878=11,(Datenblatt!$B$32*Übersicht!H878^3)+(Datenblatt!$C$32*Übersicht!H878^2)+(Datenblatt!$D$32*Übersicht!H878)+Datenblatt!$E$32,0))))))))))))))))))))))))</f>
        <v>0</v>
      </c>
      <c r="N878">
        <f>IF(AND(H878="",C878=11),Datenblatt!$I$29,IF(AND(H878="",C878=12),Datenblatt!$I$29,IF(AND(H878="",C878=16),Datenblatt!$I$29,IF(AND(H878="",C878=15),Datenblatt!$I$29,IF(AND(H878="",C878=14),Datenblatt!$I$29,IF(AND(H878="",C878=13),Datenblatt!$I$29,IF(AND($C878=13,H878&gt;Datenblatt!$X$3),0,IF(AND($C878=14,H878&gt;Datenblatt!$X$4),0,IF(AND($C878=15,H878&gt;Datenblatt!$X$5),0,IF(AND($C878=16,H878&gt;Datenblatt!$X$6),0,IF(AND($C878=12,H878&gt;Datenblatt!$X$7),0,IF(AND($C878=11,H878&gt;Datenblatt!$X$8),0,IF(AND($C878=13,H878&lt;Datenblatt!$W$3),100,IF(AND($C878=14,H878&lt;Datenblatt!$W$4),100,IF(AND($C878=15,H878&lt;Datenblatt!$W$5),100,IF(AND($C878=16,H878&lt;Datenblatt!$W$6),100,IF(AND($C878=12,H878&lt;Datenblatt!$W$7),100,IF(AND($C878=11,H878&lt;Datenblatt!$W$8),100,IF($C878=13,(Datenblatt!$B$27*Übersicht!H878^3)+(Datenblatt!$C$27*Übersicht!H878^2)+(Datenblatt!$D$27*Übersicht!H878)+Datenblatt!$E$27,IF($C878=14,(Datenblatt!$B$28*Übersicht!H878^3)+(Datenblatt!$C$28*Übersicht!H878^2)+(Datenblatt!$D$28*Übersicht!H878)+Datenblatt!$E$28,IF($C878=15,(Datenblatt!$B$29*Übersicht!H878^3)+(Datenblatt!$C$29*Übersicht!H878^2)+(Datenblatt!$D$29*Übersicht!H878)+Datenblatt!$E$29,IF($C878=16,(Datenblatt!$B$30*Übersicht!H878^3)+(Datenblatt!$C$30*Übersicht!H878^2)+(Datenblatt!$D$30*Übersicht!H878)+Datenblatt!$E$30,IF($C878=12,(Datenblatt!$B$31*Übersicht!H878^3)+(Datenblatt!$C$31*Übersicht!H878^2)+(Datenblatt!$D$31*Übersicht!H878)+Datenblatt!$E$31,IF($C878=11,(Datenblatt!$B$32*Übersicht!H878^3)+(Datenblatt!$C$32*Übersicht!H878^2)+(Datenblatt!$D$32*Übersicht!H878)+Datenblatt!$E$32,0))))))))))))))))))))))))</f>
        <v>0</v>
      </c>
      <c r="O878" s="2" t="e">
        <f t="shared" si="52"/>
        <v>#DIV/0!</v>
      </c>
      <c r="P878" s="2" t="e">
        <f t="shared" si="53"/>
        <v>#DIV/0!</v>
      </c>
      <c r="R878" s="2"/>
      <c r="S878" s="2">
        <f>Datenblatt!$I$10</f>
        <v>62.816491055091916</v>
      </c>
      <c r="T878" s="2">
        <f>Datenblatt!$I$18</f>
        <v>62.379148900450787</v>
      </c>
      <c r="U878" s="2">
        <f>Datenblatt!$I$26</f>
        <v>55.885385458572635</v>
      </c>
      <c r="V878" s="2">
        <f>Datenblatt!$I$34</f>
        <v>60.727085155488531</v>
      </c>
      <c r="W878" s="7" t="e">
        <f t="shared" si="54"/>
        <v>#DIV/0!</v>
      </c>
      <c r="Y878" s="2">
        <f>Datenblatt!$I$5</f>
        <v>73.48733784597421</v>
      </c>
      <c r="Z878">
        <f>Datenblatt!$I$13</f>
        <v>79.926562848016317</v>
      </c>
      <c r="AA878">
        <f>Datenblatt!$I$21</f>
        <v>79.953620531215734</v>
      </c>
      <c r="AB878">
        <f>Datenblatt!$I$29</f>
        <v>70.851454876954847</v>
      </c>
      <c r="AC878">
        <f>Datenblatt!$I$37</f>
        <v>75.813025407742586</v>
      </c>
      <c r="AD878" s="7" t="e">
        <f t="shared" si="55"/>
        <v>#DIV/0!</v>
      </c>
    </row>
    <row r="879" spans="10:30" ht="19" x14ac:dyDescent="0.25">
      <c r="J879" s="3" t="e">
        <f>IF(AND($C879=13,Datenblatt!M879&lt;Datenblatt!$R$3),0,IF(AND($C879=14,Datenblatt!M879&lt;Datenblatt!$R$4),0,IF(AND($C879=15,Datenblatt!M879&lt;Datenblatt!$R$5),0,IF(AND($C879=16,Datenblatt!M879&lt;Datenblatt!$R$6),0,IF(AND($C879=12,Datenblatt!M879&lt;Datenblatt!$R$7),0,IF(AND($C879=11,Datenblatt!M879&lt;Datenblatt!$R$8),0,IF(AND($C879=13,Datenblatt!M879&gt;Datenblatt!$Q$3),100,IF(AND($C879=14,Datenblatt!M879&gt;Datenblatt!$Q$4),100,IF(AND($C879=15,Datenblatt!M879&gt;Datenblatt!$Q$5),100,IF(AND($C879=16,Datenblatt!M879&gt;Datenblatt!$Q$6),100,IF(AND($C879=12,Datenblatt!M879&gt;Datenblatt!$Q$7),100,IF(AND($C879=11,Datenblatt!M879&gt;Datenblatt!$Q$8),100,IF(Übersicht!$C879=13,Datenblatt!$B$3*Datenblatt!M879^3+Datenblatt!$C$3*Datenblatt!M879^2+Datenblatt!$D$3*Datenblatt!M879+Datenblatt!$E$3,IF(Übersicht!$C879=14,Datenblatt!$B$4*Datenblatt!M879^3+Datenblatt!$C$4*Datenblatt!M879^2+Datenblatt!$D$4*Datenblatt!M879+Datenblatt!$E$4,IF(Übersicht!$C879=15,Datenblatt!$B$5*Datenblatt!M879^3+Datenblatt!$C$5*Datenblatt!M879^2+Datenblatt!$D$5*Datenblatt!M879+Datenblatt!$E$5,IF(Übersicht!$C879=16,Datenblatt!$B$6*Datenblatt!M879^3+Datenblatt!$C$6*Datenblatt!M879^2+Datenblatt!$D$6*Datenblatt!M879+Datenblatt!$E$6,IF(Übersicht!$C879=12,Datenblatt!$B$7*Datenblatt!M879^3+Datenblatt!$C$7*Datenblatt!M879^2+Datenblatt!$D$7*Datenblatt!M879+Datenblatt!$E$7,IF(Übersicht!$C879=11,Datenblatt!$B$8*Datenblatt!M879^3+Datenblatt!$C$8*Datenblatt!M879^2+Datenblatt!$D$8*Datenblatt!M879+Datenblatt!$E$8,0))))))))))))))))))</f>
        <v>#DIV/0!</v>
      </c>
      <c r="K879" t="e">
        <f>IF(AND(Übersicht!$C879=13,Datenblatt!N879&lt;Datenblatt!$T$3),0,IF(AND(Übersicht!$C879=14,Datenblatt!N879&lt;Datenblatt!$T$4),0,IF(AND(Übersicht!$C879=15,Datenblatt!N879&lt;Datenblatt!$T$5),0,IF(AND(Übersicht!$C879=16,Datenblatt!N879&lt;Datenblatt!$T$6),0,IF(AND(Übersicht!$C879=12,Datenblatt!N879&lt;Datenblatt!$T$7),0,IF(AND(Übersicht!$C879=11,Datenblatt!N879&lt;Datenblatt!$T$8),0,IF(AND($C879=13,Datenblatt!N879&gt;Datenblatt!$S$3),100,IF(AND($C879=14,Datenblatt!N879&gt;Datenblatt!$S$4),100,IF(AND($C879=15,Datenblatt!N879&gt;Datenblatt!$S$5),100,IF(AND($C879=16,Datenblatt!N879&gt;Datenblatt!$S$6),100,IF(AND($C879=12,Datenblatt!N879&gt;Datenblatt!$S$7),100,IF(AND($C879=11,Datenblatt!N879&gt;Datenblatt!$S$8),100,IF(Übersicht!$C879=13,Datenblatt!$B$11*Datenblatt!N879^3+Datenblatt!$C$11*Datenblatt!N879^2+Datenblatt!$D$11*Datenblatt!N879+Datenblatt!$E$11,IF(Übersicht!$C879=14,Datenblatt!$B$12*Datenblatt!N879^3+Datenblatt!$C$12*Datenblatt!N879^2+Datenblatt!$D$12*Datenblatt!N879+Datenblatt!$E$12,IF(Übersicht!$C879=15,Datenblatt!$B$13*Datenblatt!N879^3+Datenblatt!$C$13*Datenblatt!N879^2+Datenblatt!$D$13*Datenblatt!N879+Datenblatt!$E$13,IF(Übersicht!$C879=16,Datenblatt!$B$14*Datenblatt!N879^3+Datenblatt!$C$14*Datenblatt!N879^2+Datenblatt!$D$14*Datenblatt!N879+Datenblatt!$E$14,IF(Übersicht!$C879=12,Datenblatt!$B$15*Datenblatt!N879^3+Datenblatt!$C$15*Datenblatt!N879^2+Datenblatt!$D$15*Datenblatt!N879+Datenblatt!$E$15,IF(Übersicht!$C879=11,Datenblatt!$B$16*Datenblatt!N879^3+Datenblatt!$C$16*Datenblatt!N879^2+Datenblatt!$D$16*Datenblatt!N879+Datenblatt!$E$16,0))))))))))))))))))</f>
        <v>#DIV/0!</v>
      </c>
      <c r="L879">
        <f>IF(AND($C879=13,G879&lt;Datenblatt!$V$3),0,IF(AND($C879=14,G879&lt;Datenblatt!$V$4),0,IF(AND($C879=15,G879&lt;Datenblatt!$V$5),0,IF(AND($C879=16,G879&lt;Datenblatt!$V$6),0,IF(AND($C879=12,G879&lt;Datenblatt!$V$7),0,IF(AND($C879=11,G879&lt;Datenblatt!$V$8),0,IF(AND($C879=13,G879&gt;Datenblatt!$U$3),100,IF(AND($C879=14,G879&gt;Datenblatt!$U$4),100,IF(AND($C879=15,G879&gt;Datenblatt!$U$5),100,IF(AND($C879=16,G879&gt;Datenblatt!$U$6),100,IF(AND($C879=12,G879&gt;Datenblatt!$U$7),100,IF(AND($C879=11,G879&gt;Datenblatt!$U$8),100,IF($C879=13,(Datenblatt!$B$19*Übersicht!G879^3)+(Datenblatt!$C$19*Übersicht!G879^2)+(Datenblatt!$D$19*Übersicht!G879)+Datenblatt!$E$19,IF($C879=14,(Datenblatt!$B$20*Übersicht!G879^3)+(Datenblatt!$C$20*Übersicht!G879^2)+(Datenblatt!$D$20*Übersicht!G879)+Datenblatt!$E$20,IF($C879=15,(Datenblatt!$B$21*Übersicht!G879^3)+(Datenblatt!$C$21*Übersicht!G879^2)+(Datenblatt!$D$21*Übersicht!G879)+Datenblatt!$E$21,IF($C879=16,(Datenblatt!$B$22*Übersicht!G879^3)+(Datenblatt!$C$22*Übersicht!G879^2)+(Datenblatt!$D$22*Übersicht!G879)+Datenblatt!$E$22,IF($C879=12,(Datenblatt!$B$23*Übersicht!G879^3)+(Datenblatt!$C$23*Übersicht!G879^2)+(Datenblatt!$D$23*Übersicht!G879)+Datenblatt!$E$23,IF($C879=11,(Datenblatt!$B$24*Übersicht!G879^3)+(Datenblatt!$C$24*Übersicht!G879^2)+(Datenblatt!$D$24*Übersicht!G879)+Datenblatt!$E$24,0))))))))))))))))))</f>
        <v>0</v>
      </c>
      <c r="M879">
        <f>IF(AND(H879="",C879=11),Datenblatt!$I$26,IF(AND(H879="",C879=12),Datenblatt!$I$26,IF(AND(H879="",C879=16),Datenblatt!$I$27,IF(AND(H879="",C879=15),Datenblatt!$I$26,IF(AND(H879="",C879=14),Datenblatt!$I$26,IF(AND(H879="",C879=13),Datenblatt!$I$26,IF(AND($C879=13,H879&gt;Datenblatt!$X$3),0,IF(AND($C879=14,H879&gt;Datenblatt!$X$4),0,IF(AND($C879=15,H879&gt;Datenblatt!$X$5),0,IF(AND($C879=16,H879&gt;Datenblatt!$X$6),0,IF(AND($C879=12,H879&gt;Datenblatt!$X$7),0,IF(AND($C879=11,H879&gt;Datenblatt!$X$8),0,IF(AND($C879=13,H879&lt;Datenblatt!$W$3),100,IF(AND($C879=14,H879&lt;Datenblatt!$W$4),100,IF(AND($C879=15,H879&lt;Datenblatt!$W$5),100,IF(AND($C879=16,H879&lt;Datenblatt!$W$6),100,IF(AND($C879=12,H879&lt;Datenblatt!$W$7),100,IF(AND($C879=11,H879&lt;Datenblatt!$W$8),100,IF($C879=13,(Datenblatt!$B$27*Übersicht!H879^3)+(Datenblatt!$C$27*Übersicht!H879^2)+(Datenblatt!$D$27*Übersicht!H879)+Datenblatt!$E$27,IF($C879=14,(Datenblatt!$B$28*Übersicht!H879^3)+(Datenblatt!$C$28*Übersicht!H879^2)+(Datenblatt!$D$28*Übersicht!H879)+Datenblatt!$E$28,IF($C879=15,(Datenblatt!$B$29*Übersicht!H879^3)+(Datenblatt!$C$29*Übersicht!H879^2)+(Datenblatt!$D$29*Übersicht!H879)+Datenblatt!$E$29,IF($C879=16,(Datenblatt!$B$30*Übersicht!H879^3)+(Datenblatt!$C$30*Übersicht!H879^2)+(Datenblatt!$D$30*Übersicht!H879)+Datenblatt!$E$30,IF($C879=12,(Datenblatt!$B$31*Übersicht!H879^3)+(Datenblatt!$C$31*Übersicht!H879^2)+(Datenblatt!$D$31*Übersicht!H879)+Datenblatt!$E$31,IF($C879=11,(Datenblatt!$B$32*Übersicht!H879^3)+(Datenblatt!$C$32*Übersicht!H879^2)+(Datenblatt!$D$32*Übersicht!H879)+Datenblatt!$E$32,0))))))))))))))))))))))))</f>
        <v>0</v>
      </c>
      <c r="N879">
        <f>IF(AND(H879="",C879=11),Datenblatt!$I$29,IF(AND(H879="",C879=12),Datenblatt!$I$29,IF(AND(H879="",C879=16),Datenblatt!$I$29,IF(AND(H879="",C879=15),Datenblatt!$I$29,IF(AND(H879="",C879=14),Datenblatt!$I$29,IF(AND(H879="",C879=13),Datenblatt!$I$29,IF(AND($C879=13,H879&gt;Datenblatt!$X$3),0,IF(AND($C879=14,H879&gt;Datenblatt!$X$4),0,IF(AND($C879=15,H879&gt;Datenblatt!$X$5),0,IF(AND($C879=16,H879&gt;Datenblatt!$X$6),0,IF(AND($C879=12,H879&gt;Datenblatt!$X$7),0,IF(AND($C879=11,H879&gt;Datenblatt!$X$8),0,IF(AND($C879=13,H879&lt;Datenblatt!$W$3),100,IF(AND($C879=14,H879&lt;Datenblatt!$W$4),100,IF(AND($C879=15,H879&lt;Datenblatt!$W$5),100,IF(AND($C879=16,H879&lt;Datenblatt!$W$6),100,IF(AND($C879=12,H879&lt;Datenblatt!$W$7),100,IF(AND($C879=11,H879&lt;Datenblatt!$W$8),100,IF($C879=13,(Datenblatt!$B$27*Übersicht!H879^3)+(Datenblatt!$C$27*Übersicht!H879^2)+(Datenblatt!$D$27*Übersicht!H879)+Datenblatt!$E$27,IF($C879=14,(Datenblatt!$B$28*Übersicht!H879^3)+(Datenblatt!$C$28*Übersicht!H879^2)+(Datenblatt!$D$28*Übersicht!H879)+Datenblatt!$E$28,IF($C879=15,(Datenblatt!$B$29*Übersicht!H879^3)+(Datenblatt!$C$29*Übersicht!H879^2)+(Datenblatt!$D$29*Übersicht!H879)+Datenblatt!$E$29,IF($C879=16,(Datenblatt!$B$30*Übersicht!H879^3)+(Datenblatt!$C$30*Übersicht!H879^2)+(Datenblatt!$D$30*Übersicht!H879)+Datenblatt!$E$30,IF($C879=12,(Datenblatt!$B$31*Übersicht!H879^3)+(Datenblatt!$C$31*Übersicht!H879^2)+(Datenblatt!$D$31*Übersicht!H879)+Datenblatt!$E$31,IF($C879=11,(Datenblatt!$B$32*Übersicht!H879^3)+(Datenblatt!$C$32*Übersicht!H879^2)+(Datenblatt!$D$32*Übersicht!H879)+Datenblatt!$E$32,0))))))))))))))))))))))))</f>
        <v>0</v>
      </c>
      <c r="O879" s="2" t="e">
        <f t="shared" si="52"/>
        <v>#DIV/0!</v>
      </c>
      <c r="P879" s="2" t="e">
        <f t="shared" si="53"/>
        <v>#DIV/0!</v>
      </c>
      <c r="R879" s="2"/>
      <c r="S879" s="2">
        <f>Datenblatt!$I$10</f>
        <v>62.816491055091916</v>
      </c>
      <c r="T879" s="2">
        <f>Datenblatt!$I$18</f>
        <v>62.379148900450787</v>
      </c>
      <c r="U879" s="2">
        <f>Datenblatt!$I$26</f>
        <v>55.885385458572635</v>
      </c>
      <c r="V879" s="2">
        <f>Datenblatt!$I$34</f>
        <v>60.727085155488531</v>
      </c>
      <c r="W879" s="7" t="e">
        <f t="shared" si="54"/>
        <v>#DIV/0!</v>
      </c>
      <c r="Y879" s="2">
        <f>Datenblatt!$I$5</f>
        <v>73.48733784597421</v>
      </c>
      <c r="Z879">
        <f>Datenblatt!$I$13</f>
        <v>79.926562848016317</v>
      </c>
      <c r="AA879">
        <f>Datenblatt!$I$21</f>
        <v>79.953620531215734</v>
      </c>
      <c r="AB879">
        <f>Datenblatt!$I$29</f>
        <v>70.851454876954847</v>
      </c>
      <c r="AC879">
        <f>Datenblatt!$I$37</f>
        <v>75.813025407742586</v>
      </c>
      <c r="AD879" s="7" t="e">
        <f t="shared" si="55"/>
        <v>#DIV/0!</v>
      </c>
    </row>
    <row r="880" spans="10:30" ht="19" x14ac:dyDescent="0.25">
      <c r="J880" s="3" t="e">
        <f>IF(AND($C880=13,Datenblatt!M880&lt;Datenblatt!$R$3),0,IF(AND($C880=14,Datenblatt!M880&lt;Datenblatt!$R$4),0,IF(AND($C880=15,Datenblatt!M880&lt;Datenblatt!$R$5),0,IF(AND($C880=16,Datenblatt!M880&lt;Datenblatt!$R$6),0,IF(AND($C880=12,Datenblatt!M880&lt;Datenblatt!$R$7),0,IF(AND($C880=11,Datenblatt!M880&lt;Datenblatt!$R$8),0,IF(AND($C880=13,Datenblatt!M880&gt;Datenblatt!$Q$3),100,IF(AND($C880=14,Datenblatt!M880&gt;Datenblatt!$Q$4),100,IF(AND($C880=15,Datenblatt!M880&gt;Datenblatt!$Q$5),100,IF(AND($C880=16,Datenblatt!M880&gt;Datenblatt!$Q$6),100,IF(AND($C880=12,Datenblatt!M880&gt;Datenblatt!$Q$7),100,IF(AND($C880=11,Datenblatt!M880&gt;Datenblatt!$Q$8),100,IF(Übersicht!$C880=13,Datenblatt!$B$3*Datenblatt!M880^3+Datenblatt!$C$3*Datenblatt!M880^2+Datenblatt!$D$3*Datenblatt!M880+Datenblatt!$E$3,IF(Übersicht!$C880=14,Datenblatt!$B$4*Datenblatt!M880^3+Datenblatt!$C$4*Datenblatt!M880^2+Datenblatt!$D$4*Datenblatt!M880+Datenblatt!$E$4,IF(Übersicht!$C880=15,Datenblatt!$B$5*Datenblatt!M880^3+Datenblatt!$C$5*Datenblatt!M880^2+Datenblatt!$D$5*Datenblatt!M880+Datenblatt!$E$5,IF(Übersicht!$C880=16,Datenblatt!$B$6*Datenblatt!M880^3+Datenblatt!$C$6*Datenblatt!M880^2+Datenblatt!$D$6*Datenblatt!M880+Datenblatt!$E$6,IF(Übersicht!$C880=12,Datenblatt!$B$7*Datenblatt!M880^3+Datenblatt!$C$7*Datenblatt!M880^2+Datenblatt!$D$7*Datenblatt!M880+Datenblatt!$E$7,IF(Übersicht!$C880=11,Datenblatt!$B$8*Datenblatt!M880^3+Datenblatt!$C$8*Datenblatt!M880^2+Datenblatt!$D$8*Datenblatt!M880+Datenblatt!$E$8,0))))))))))))))))))</f>
        <v>#DIV/0!</v>
      </c>
      <c r="K880" t="e">
        <f>IF(AND(Übersicht!$C880=13,Datenblatt!N880&lt;Datenblatt!$T$3),0,IF(AND(Übersicht!$C880=14,Datenblatt!N880&lt;Datenblatt!$T$4),0,IF(AND(Übersicht!$C880=15,Datenblatt!N880&lt;Datenblatt!$T$5),0,IF(AND(Übersicht!$C880=16,Datenblatt!N880&lt;Datenblatt!$T$6),0,IF(AND(Übersicht!$C880=12,Datenblatt!N880&lt;Datenblatt!$T$7),0,IF(AND(Übersicht!$C880=11,Datenblatt!N880&lt;Datenblatt!$T$8),0,IF(AND($C880=13,Datenblatt!N880&gt;Datenblatt!$S$3),100,IF(AND($C880=14,Datenblatt!N880&gt;Datenblatt!$S$4),100,IF(AND($C880=15,Datenblatt!N880&gt;Datenblatt!$S$5),100,IF(AND($C880=16,Datenblatt!N880&gt;Datenblatt!$S$6),100,IF(AND($C880=12,Datenblatt!N880&gt;Datenblatt!$S$7),100,IF(AND($C880=11,Datenblatt!N880&gt;Datenblatt!$S$8),100,IF(Übersicht!$C880=13,Datenblatt!$B$11*Datenblatt!N880^3+Datenblatt!$C$11*Datenblatt!N880^2+Datenblatt!$D$11*Datenblatt!N880+Datenblatt!$E$11,IF(Übersicht!$C880=14,Datenblatt!$B$12*Datenblatt!N880^3+Datenblatt!$C$12*Datenblatt!N880^2+Datenblatt!$D$12*Datenblatt!N880+Datenblatt!$E$12,IF(Übersicht!$C880=15,Datenblatt!$B$13*Datenblatt!N880^3+Datenblatt!$C$13*Datenblatt!N880^2+Datenblatt!$D$13*Datenblatt!N880+Datenblatt!$E$13,IF(Übersicht!$C880=16,Datenblatt!$B$14*Datenblatt!N880^3+Datenblatt!$C$14*Datenblatt!N880^2+Datenblatt!$D$14*Datenblatt!N880+Datenblatt!$E$14,IF(Übersicht!$C880=12,Datenblatt!$B$15*Datenblatt!N880^3+Datenblatt!$C$15*Datenblatt!N880^2+Datenblatt!$D$15*Datenblatt!N880+Datenblatt!$E$15,IF(Übersicht!$C880=11,Datenblatt!$B$16*Datenblatt!N880^3+Datenblatt!$C$16*Datenblatt!N880^2+Datenblatt!$D$16*Datenblatt!N880+Datenblatt!$E$16,0))))))))))))))))))</f>
        <v>#DIV/0!</v>
      </c>
      <c r="L880">
        <f>IF(AND($C880=13,G880&lt;Datenblatt!$V$3),0,IF(AND($C880=14,G880&lt;Datenblatt!$V$4),0,IF(AND($C880=15,G880&lt;Datenblatt!$V$5),0,IF(AND($C880=16,G880&lt;Datenblatt!$V$6),0,IF(AND($C880=12,G880&lt;Datenblatt!$V$7),0,IF(AND($C880=11,G880&lt;Datenblatt!$V$8),0,IF(AND($C880=13,G880&gt;Datenblatt!$U$3),100,IF(AND($C880=14,G880&gt;Datenblatt!$U$4),100,IF(AND($C880=15,G880&gt;Datenblatt!$U$5),100,IF(AND($C880=16,G880&gt;Datenblatt!$U$6),100,IF(AND($C880=12,G880&gt;Datenblatt!$U$7),100,IF(AND($C880=11,G880&gt;Datenblatt!$U$8),100,IF($C880=13,(Datenblatt!$B$19*Übersicht!G880^3)+(Datenblatt!$C$19*Übersicht!G880^2)+(Datenblatt!$D$19*Übersicht!G880)+Datenblatt!$E$19,IF($C880=14,(Datenblatt!$B$20*Übersicht!G880^3)+(Datenblatt!$C$20*Übersicht!G880^2)+(Datenblatt!$D$20*Übersicht!G880)+Datenblatt!$E$20,IF($C880=15,(Datenblatt!$B$21*Übersicht!G880^3)+(Datenblatt!$C$21*Übersicht!G880^2)+(Datenblatt!$D$21*Übersicht!G880)+Datenblatt!$E$21,IF($C880=16,(Datenblatt!$B$22*Übersicht!G880^3)+(Datenblatt!$C$22*Übersicht!G880^2)+(Datenblatt!$D$22*Übersicht!G880)+Datenblatt!$E$22,IF($C880=12,(Datenblatt!$B$23*Übersicht!G880^3)+(Datenblatt!$C$23*Übersicht!G880^2)+(Datenblatt!$D$23*Übersicht!G880)+Datenblatt!$E$23,IF($C880=11,(Datenblatt!$B$24*Übersicht!G880^3)+(Datenblatt!$C$24*Übersicht!G880^2)+(Datenblatt!$D$24*Übersicht!G880)+Datenblatt!$E$24,0))))))))))))))))))</f>
        <v>0</v>
      </c>
      <c r="M880">
        <f>IF(AND(H880="",C880=11),Datenblatt!$I$26,IF(AND(H880="",C880=12),Datenblatt!$I$26,IF(AND(H880="",C880=16),Datenblatt!$I$27,IF(AND(H880="",C880=15),Datenblatt!$I$26,IF(AND(H880="",C880=14),Datenblatt!$I$26,IF(AND(H880="",C880=13),Datenblatt!$I$26,IF(AND($C880=13,H880&gt;Datenblatt!$X$3),0,IF(AND($C880=14,H880&gt;Datenblatt!$X$4),0,IF(AND($C880=15,H880&gt;Datenblatt!$X$5),0,IF(AND($C880=16,H880&gt;Datenblatt!$X$6),0,IF(AND($C880=12,H880&gt;Datenblatt!$X$7),0,IF(AND($C880=11,H880&gt;Datenblatt!$X$8),0,IF(AND($C880=13,H880&lt;Datenblatt!$W$3),100,IF(AND($C880=14,H880&lt;Datenblatt!$W$4),100,IF(AND($C880=15,H880&lt;Datenblatt!$W$5),100,IF(AND($C880=16,H880&lt;Datenblatt!$W$6),100,IF(AND($C880=12,H880&lt;Datenblatt!$W$7),100,IF(AND($C880=11,H880&lt;Datenblatt!$W$8),100,IF($C880=13,(Datenblatt!$B$27*Übersicht!H880^3)+(Datenblatt!$C$27*Übersicht!H880^2)+(Datenblatt!$D$27*Übersicht!H880)+Datenblatt!$E$27,IF($C880=14,(Datenblatt!$B$28*Übersicht!H880^3)+(Datenblatt!$C$28*Übersicht!H880^2)+(Datenblatt!$D$28*Übersicht!H880)+Datenblatt!$E$28,IF($C880=15,(Datenblatt!$B$29*Übersicht!H880^3)+(Datenblatt!$C$29*Übersicht!H880^2)+(Datenblatt!$D$29*Übersicht!H880)+Datenblatt!$E$29,IF($C880=16,(Datenblatt!$B$30*Übersicht!H880^3)+(Datenblatt!$C$30*Übersicht!H880^2)+(Datenblatt!$D$30*Übersicht!H880)+Datenblatt!$E$30,IF($C880=12,(Datenblatt!$B$31*Übersicht!H880^3)+(Datenblatt!$C$31*Übersicht!H880^2)+(Datenblatt!$D$31*Übersicht!H880)+Datenblatt!$E$31,IF($C880=11,(Datenblatt!$B$32*Übersicht!H880^3)+(Datenblatt!$C$32*Übersicht!H880^2)+(Datenblatt!$D$32*Übersicht!H880)+Datenblatt!$E$32,0))))))))))))))))))))))))</f>
        <v>0</v>
      </c>
      <c r="N880">
        <f>IF(AND(H880="",C880=11),Datenblatt!$I$29,IF(AND(H880="",C880=12),Datenblatt!$I$29,IF(AND(H880="",C880=16),Datenblatt!$I$29,IF(AND(H880="",C880=15),Datenblatt!$I$29,IF(AND(H880="",C880=14),Datenblatt!$I$29,IF(AND(H880="",C880=13),Datenblatt!$I$29,IF(AND($C880=13,H880&gt;Datenblatt!$X$3),0,IF(AND($C880=14,H880&gt;Datenblatt!$X$4),0,IF(AND($C880=15,H880&gt;Datenblatt!$X$5),0,IF(AND($C880=16,H880&gt;Datenblatt!$X$6),0,IF(AND($C880=12,H880&gt;Datenblatt!$X$7),0,IF(AND($C880=11,H880&gt;Datenblatt!$X$8),0,IF(AND($C880=13,H880&lt;Datenblatt!$W$3),100,IF(AND($C880=14,H880&lt;Datenblatt!$W$4),100,IF(AND($C880=15,H880&lt;Datenblatt!$W$5),100,IF(AND($C880=16,H880&lt;Datenblatt!$W$6),100,IF(AND($C880=12,H880&lt;Datenblatt!$W$7),100,IF(AND($C880=11,H880&lt;Datenblatt!$W$8),100,IF($C880=13,(Datenblatt!$B$27*Übersicht!H880^3)+(Datenblatt!$C$27*Übersicht!H880^2)+(Datenblatt!$D$27*Übersicht!H880)+Datenblatt!$E$27,IF($C880=14,(Datenblatt!$B$28*Übersicht!H880^3)+(Datenblatt!$C$28*Übersicht!H880^2)+(Datenblatt!$D$28*Übersicht!H880)+Datenblatt!$E$28,IF($C880=15,(Datenblatt!$B$29*Übersicht!H880^3)+(Datenblatt!$C$29*Übersicht!H880^2)+(Datenblatt!$D$29*Übersicht!H880)+Datenblatt!$E$29,IF($C880=16,(Datenblatt!$B$30*Übersicht!H880^3)+(Datenblatt!$C$30*Übersicht!H880^2)+(Datenblatt!$D$30*Übersicht!H880)+Datenblatt!$E$30,IF($C880=12,(Datenblatt!$B$31*Übersicht!H880^3)+(Datenblatt!$C$31*Übersicht!H880^2)+(Datenblatt!$D$31*Übersicht!H880)+Datenblatt!$E$31,IF($C880=11,(Datenblatt!$B$32*Übersicht!H880^3)+(Datenblatt!$C$32*Übersicht!H880^2)+(Datenblatt!$D$32*Übersicht!H880)+Datenblatt!$E$32,0))))))))))))))))))))))))</f>
        <v>0</v>
      </c>
      <c r="O880" s="2" t="e">
        <f t="shared" si="52"/>
        <v>#DIV/0!</v>
      </c>
      <c r="P880" s="2" t="e">
        <f t="shared" si="53"/>
        <v>#DIV/0!</v>
      </c>
      <c r="R880" s="2"/>
      <c r="S880" s="2">
        <f>Datenblatt!$I$10</f>
        <v>62.816491055091916</v>
      </c>
      <c r="T880" s="2">
        <f>Datenblatt!$I$18</f>
        <v>62.379148900450787</v>
      </c>
      <c r="U880" s="2">
        <f>Datenblatt!$I$26</f>
        <v>55.885385458572635</v>
      </c>
      <c r="V880" s="2">
        <f>Datenblatt!$I$34</f>
        <v>60.727085155488531</v>
      </c>
      <c r="W880" s="7" t="e">
        <f t="shared" si="54"/>
        <v>#DIV/0!</v>
      </c>
      <c r="Y880" s="2">
        <f>Datenblatt!$I$5</f>
        <v>73.48733784597421</v>
      </c>
      <c r="Z880">
        <f>Datenblatt!$I$13</f>
        <v>79.926562848016317</v>
      </c>
      <c r="AA880">
        <f>Datenblatt!$I$21</f>
        <v>79.953620531215734</v>
      </c>
      <c r="AB880">
        <f>Datenblatt!$I$29</f>
        <v>70.851454876954847</v>
      </c>
      <c r="AC880">
        <f>Datenblatt!$I$37</f>
        <v>75.813025407742586</v>
      </c>
      <c r="AD880" s="7" t="e">
        <f t="shared" si="55"/>
        <v>#DIV/0!</v>
      </c>
    </row>
    <row r="881" spans="10:30" ht="19" x14ac:dyDescent="0.25">
      <c r="J881" s="3" t="e">
        <f>IF(AND($C881=13,Datenblatt!M881&lt;Datenblatt!$R$3),0,IF(AND($C881=14,Datenblatt!M881&lt;Datenblatt!$R$4),0,IF(AND($C881=15,Datenblatt!M881&lt;Datenblatt!$R$5),0,IF(AND($C881=16,Datenblatt!M881&lt;Datenblatt!$R$6),0,IF(AND($C881=12,Datenblatt!M881&lt;Datenblatt!$R$7),0,IF(AND($C881=11,Datenblatt!M881&lt;Datenblatt!$R$8),0,IF(AND($C881=13,Datenblatt!M881&gt;Datenblatt!$Q$3),100,IF(AND($C881=14,Datenblatt!M881&gt;Datenblatt!$Q$4),100,IF(AND($C881=15,Datenblatt!M881&gt;Datenblatt!$Q$5),100,IF(AND($C881=16,Datenblatt!M881&gt;Datenblatt!$Q$6),100,IF(AND($C881=12,Datenblatt!M881&gt;Datenblatt!$Q$7),100,IF(AND($C881=11,Datenblatt!M881&gt;Datenblatt!$Q$8),100,IF(Übersicht!$C881=13,Datenblatt!$B$3*Datenblatt!M881^3+Datenblatt!$C$3*Datenblatt!M881^2+Datenblatt!$D$3*Datenblatt!M881+Datenblatt!$E$3,IF(Übersicht!$C881=14,Datenblatt!$B$4*Datenblatt!M881^3+Datenblatt!$C$4*Datenblatt!M881^2+Datenblatt!$D$4*Datenblatt!M881+Datenblatt!$E$4,IF(Übersicht!$C881=15,Datenblatt!$B$5*Datenblatt!M881^3+Datenblatt!$C$5*Datenblatt!M881^2+Datenblatt!$D$5*Datenblatt!M881+Datenblatt!$E$5,IF(Übersicht!$C881=16,Datenblatt!$B$6*Datenblatt!M881^3+Datenblatt!$C$6*Datenblatt!M881^2+Datenblatt!$D$6*Datenblatt!M881+Datenblatt!$E$6,IF(Übersicht!$C881=12,Datenblatt!$B$7*Datenblatt!M881^3+Datenblatt!$C$7*Datenblatt!M881^2+Datenblatt!$D$7*Datenblatt!M881+Datenblatt!$E$7,IF(Übersicht!$C881=11,Datenblatt!$B$8*Datenblatt!M881^3+Datenblatt!$C$8*Datenblatt!M881^2+Datenblatt!$D$8*Datenblatt!M881+Datenblatt!$E$8,0))))))))))))))))))</f>
        <v>#DIV/0!</v>
      </c>
      <c r="K881" t="e">
        <f>IF(AND(Übersicht!$C881=13,Datenblatt!N881&lt;Datenblatt!$T$3),0,IF(AND(Übersicht!$C881=14,Datenblatt!N881&lt;Datenblatt!$T$4),0,IF(AND(Übersicht!$C881=15,Datenblatt!N881&lt;Datenblatt!$T$5),0,IF(AND(Übersicht!$C881=16,Datenblatt!N881&lt;Datenblatt!$T$6),0,IF(AND(Übersicht!$C881=12,Datenblatt!N881&lt;Datenblatt!$T$7),0,IF(AND(Übersicht!$C881=11,Datenblatt!N881&lt;Datenblatt!$T$8),0,IF(AND($C881=13,Datenblatt!N881&gt;Datenblatt!$S$3),100,IF(AND($C881=14,Datenblatt!N881&gt;Datenblatt!$S$4),100,IF(AND($C881=15,Datenblatt!N881&gt;Datenblatt!$S$5),100,IF(AND($C881=16,Datenblatt!N881&gt;Datenblatt!$S$6),100,IF(AND($C881=12,Datenblatt!N881&gt;Datenblatt!$S$7),100,IF(AND($C881=11,Datenblatt!N881&gt;Datenblatt!$S$8),100,IF(Übersicht!$C881=13,Datenblatt!$B$11*Datenblatt!N881^3+Datenblatt!$C$11*Datenblatt!N881^2+Datenblatt!$D$11*Datenblatt!N881+Datenblatt!$E$11,IF(Übersicht!$C881=14,Datenblatt!$B$12*Datenblatt!N881^3+Datenblatt!$C$12*Datenblatt!N881^2+Datenblatt!$D$12*Datenblatt!N881+Datenblatt!$E$12,IF(Übersicht!$C881=15,Datenblatt!$B$13*Datenblatt!N881^3+Datenblatt!$C$13*Datenblatt!N881^2+Datenblatt!$D$13*Datenblatt!N881+Datenblatt!$E$13,IF(Übersicht!$C881=16,Datenblatt!$B$14*Datenblatt!N881^3+Datenblatt!$C$14*Datenblatt!N881^2+Datenblatt!$D$14*Datenblatt!N881+Datenblatt!$E$14,IF(Übersicht!$C881=12,Datenblatt!$B$15*Datenblatt!N881^3+Datenblatt!$C$15*Datenblatt!N881^2+Datenblatt!$D$15*Datenblatt!N881+Datenblatt!$E$15,IF(Übersicht!$C881=11,Datenblatt!$B$16*Datenblatt!N881^3+Datenblatt!$C$16*Datenblatt!N881^2+Datenblatt!$D$16*Datenblatt!N881+Datenblatt!$E$16,0))))))))))))))))))</f>
        <v>#DIV/0!</v>
      </c>
      <c r="L881">
        <f>IF(AND($C881=13,G881&lt;Datenblatt!$V$3),0,IF(AND($C881=14,G881&lt;Datenblatt!$V$4),0,IF(AND($C881=15,G881&lt;Datenblatt!$V$5),0,IF(AND($C881=16,G881&lt;Datenblatt!$V$6),0,IF(AND($C881=12,G881&lt;Datenblatt!$V$7),0,IF(AND($C881=11,G881&lt;Datenblatt!$V$8),0,IF(AND($C881=13,G881&gt;Datenblatt!$U$3),100,IF(AND($C881=14,G881&gt;Datenblatt!$U$4),100,IF(AND($C881=15,G881&gt;Datenblatt!$U$5),100,IF(AND($C881=16,G881&gt;Datenblatt!$U$6),100,IF(AND($C881=12,G881&gt;Datenblatt!$U$7),100,IF(AND($C881=11,G881&gt;Datenblatt!$U$8),100,IF($C881=13,(Datenblatt!$B$19*Übersicht!G881^3)+(Datenblatt!$C$19*Übersicht!G881^2)+(Datenblatt!$D$19*Übersicht!G881)+Datenblatt!$E$19,IF($C881=14,(Datenblatt!$B$20*Übersicht!G881^3)+(Datenblatt!$C$20*Übersicht!G881^2)+(Datenblatt!$D$20*Übersicht!G881)+Datenblatt!$E$20,IF($C881=15,(Datenblatt!$B$21*Übersicht!G881^3)+(Datenblatt!$C$21*Übersicht!G881^2)+(Datenblatt!$D$21*Übersicht!G881)+Datenblatt!$E$21,IF($C881=16,(Datenblatt!$B$22*Übersicht!G881^3)+(Datenblatt!$C$22*Übersicht!G881^2)+(Datenblatt!$D$22*Übersicht!G881)+Datenblatt!$E$22,IF($C881=12,(Datenblatt!$B$23*Übersicht!G881^3)+(Datenblatt!$C$23*Übersicht!G881^2)+(Datenblatt!$D$23*Übersicht!G881)+Datenblatt!$E$23,IF($C881=11,(Datenblatt!$B$24*Übersicht!G881^3)+(Datenblatt!$C$24*Übersicht!G881^2)+(Datenblatt!$D$24*Übersicht!G881)+Datenblatt!$E$24,0))))))))))))))))))</f>
        <v>0</v>
      </c>
      <c r="M881">
        <f>IF(AND(H881="",C881=11),Datenblatt!$I$26,IF(AND(H881="",C881=12),Datenblatt!$I$26,IF(AND(H881="",C881=16),Datenblatt!$I$27,IF(AND(H881="",C881=15),Datenblatt!$I$26,IF(AND(H881="",C881=14),Datenblatt!$I$26,IF(AND(H881="",C881=13),Datenblatt!$I$26,IF(AND($C881=13,H881&gt;Datenblatt!$X$3),0,IF(AND($C881=14,H881&gt;Datenblatt!$X$4),0,IF(AND($C881=15,H881&gt;Datenblatt!$X$5),0,IF(AND($C881=16,H881&gt;Datenblatt!$X$6),0,IF(AND($C881=12,H881&gt;Datenblatt!$X$7),0,IF(AND($C881=11,H881&gt;Datenblatt!$X$8),0,IF(AND($C881=13,H881&lt;Datenblatt!$W$3),100,IF(AND($C881=14,H881&lt;Datenblatt!$W$4),100,IF(AND($C881=15,H881&lt;Datenblatt!$W$5),100,IF(AND($C881=16,H881&lt;Datenblatt!$W$6),100,IF(AND($C881=12,H881&lt;Datenblatt!$W$7),100,IF(AND($C881=11,H881&lt;Datenblatt!$W$8),100,IF($C881=13,(Datenblatt!$B$27*Übersicht!H881^3)+(Datenblatt!$C$27*Übersicht!H881^2)+(Datenblatt!$D$27*Übersicht!H881)+Datenblatt!$E$27,IF($C881=14,(Datenblatt!$B$28*Übersicht!H881^3)+(Datenblatt!$C$28*Übersicht!H881^2)+(Datenblatt!$D$28*Übersicht!H881)+Datenblatt!$E$28,IF($C881=15,(Datenblatt!$B$29*Übersicht!H881^3)+(Datenblatt!$C$29*Übersicht!H881^2)+(Datenblatt!$D$29*Übersicht!H881)+Datenblatt!$E$29,IF($C881=16,(Datenblatt!$B$30*Übersicht!H881^3)+(Datenblatt!$C$30*Übersicht!H881^2)+(Datenblatt!$D$30*Übersicht!H881)+Datenblatt!$E$30,IF($C881=12,(Datenblatt!$B$31*Übersicht!H881^3)+(Datenblatt!$C$31*Übersicht!H881^2)+(Datenblatt!$D$31*Übersicht!H881)+Datenblatt!$E$31,IF($C881=11,(Datenblatt!$B$32*Übersicht!H881^3)+(Datenblatt!$C$32*Übersicht!H881^2)+(Datenblatt!$D$32*Übersicht!H881)+Datenblatt!$E$32,0))))))))))))))))))))))))</f>
        <v>0</v>
      </c>
      <c r="N881">
        <f>IF(AND(H881="",C881=11),Datenblatt!$I$29,IF(AND(H881="",C881=12),Datenblatt!$I$29,IF(AND(H881="",C881=16),Datenblatt!$I$29,IF(AND(H881="",C881=15),Datenblatt!$I$29,IF(AND(H881="",C881=14),Datenblatt!$I$29,IF(AND(H881="",C881=13),Datenblatt!$I$29,IF(AND($C881=13,H881&gt;Datenblatt!$X$3),0,IF(AND($C881=14,H881&gt;Datenblatt!$X$4),0,IF(AND($C881=15,H881&gt;Datenblatt!$X$5),0,IF(AND($C881=16,H881&gt;Datenblatt!$X$6),0,IF(AND($C881=12,H881&gt;Datenblatt!$X$7),0,IF(AND($C881=11,H881&gt;Datenblatt!$X$8),0,IF(AND($C881=13,H881&lt;Datenblatt!$W$3),100,IF(AND($C881=14,H881&lt;Datenblatt!$W$4),100,IF(AND($C881=15,H881&lt;Datenblatt!$W$5),100,IF(AND($C881=16,H881&lt;Datenblatt!$W$6),100,IF(AND($C881=12,H881&lt;Datenblatt!$W$7),100,IF(AND($C881=11,H881&lt;Datenblatt!$W$8),100,IF($C881=13,(Datenblatt!$B$27*Übersicht!H881^3)+(Datenblatt!$C$27*Übersicht!H881^2)+(Datenblatt!$D$27*Übersicht!H881)+Datenblatt!$E$27,IF($C881=14,(Datenblatt!$B$28*Übersicht!H881^3)+(Datenblatt!$C$28*Übersicht!H881^2)+(Datenblatt!$D$28*Übersicht!H881)+Datenblatt!$E$28,IF($C881=15,(Datenblatt!$B$29*Übersicht!H881^3)+(Datenblatt!$C$29*Übersicht!H881^2)+(Datenblatt!$D$29*Übersicht!H881)+Datenblatt!$E$29,IF($C881=16,(Datenblatt!$B$30*Übersicht!H881^3)+(Datenblatt!$C$30*Übersicht!H881^2)+(Datenblatt!$D$30*Übersicht!H881)+Datenblatt!$E$30,IF($C881=12,(Datenblatt!$B$31*Übersicht!H881^3)+(Datenblatt!$C$31*Übersicht!H881^2)+(Datenblatt!$D$31*Übersicht!H881)+Datenblatt!$E$31,IF($C881=11,(Datenblatt!$B$32*Übersicht!H881^3)+(Datenblatt!$C$32*Übersicht!H881^2)+(Datenblatt!$D$32*Übersicht!H881)+Datenblatt!$E$32,0))))))))))))))))))))))))</f>
        <v>0</v>
      </c>
      <c r="O881" s="2" t="e">
        <f t="shared" si="52"/>
        <v>#DIV/0!</v>
      </c>
      <c r="P881" s="2" t="e">
        <f t="shared" si="53"/>
        <v>#DIV/0!</v>
      </c>
      <c r="R881" s="2"/>
      <c r="S881" s="2">
        <f>Datenblatt!$I$10</f>
        <v>62.816491055091916</v>
      </c>
      <c r="T881" s="2">
        <f>Datenblatt!$I$18</f>
        <v>62.379148900450787</v>
      </c>
      <c r="U881" s="2">
        <f>Datenblatt!$I$26</f>
        <v>55.885385458572635</v>
      </c>
      <c r="V881" s="2">
        <f>Datenblatt!$I$34</f>
        <v>60.727085155488531</v>
      </c>
      <c r="W881" s="7" t="e">
        <f t="shared" si="54"/>
        <v>#DIV/0!</v>
      </c>
      <c r="Y881" s="2">
        <f>Datenblatt!$I$5</f>
        <v>73.48733784597421</v>
      </c>
      <c r="Z881">
        <f>Datenblatt!$I$13</f>
        <v>79.926562848016317</v>
      </c>
      <c r="AA881">
        <f>Datenblatt!$I$21</f>
        <v>79.953620531215734</v>
      </c>
      <c r="AB881">
        <f>Datenblatt!$I$29</f>
        <v>70.851454876954847</v>
      </c>
      <c r="AC881">
        <f>Datenblatt!$I$37</f>
        <v>75.813025407742586</v>
      </c>
      <c r="AD881" s="7" t="e">
        <f t="shared" si="55"/>
        <v>#DIV/0!</v>
      </c>
    </row>
    <row r="882" spans="10:30" ht="19" x14ac:dyDescent="0.25">
      <c r="J882" s="3" t="e">
        <f>IF(AND($C882=13,Datenblatt!M882&lt;Datenblatt!$R$3),0,IF(AND($C882=14,Datenblatt!M882&lt;Datenblatt!$R$4),0,IF(AND($C882=15,Datenblatt!M882&lt;Datenblatt!$R$5),0,IF(AND($C882=16,Datenblatt!M882&lt;Datenblatt!$R$6),0,IF(AND($C882=12,Datenblatt!M882&lt;Datenblatt!$R$7),0,IF(AND($C882=11,Datenblatt!M882&lt;Datenblatt!$R$8),0,IF(AND($C882=13,Datenblatt!M882&gt;Datenblatt!$Q$3),100,IF(AND($C882=14,Datenblatt!M882&gt;Datenblatt!$Q$4),100,IF(AND($C882=15,Datenblatt!M882&gt;Datenblatt!$Q$5),100,IF(AND($C882=16,Datenblatt!M882&gt;Datenblatt!$Q$6),100,IF(AND($C882=12,Datenblatt!M882&gt;Datenblatt!$Q$7),100,IF(AND($C882=11,Datenblatt!M882&gt;Datenblatt!$Q$8),100,IF(Übersicht!$C882=13,Datenblatt!$B$3*Datenblatt!M882^3+Datenblatt!$C$3*Datenblatt!M882^2+Datenblatt!$D$3*Datenblatt!M882+Datenblatt!$E$3,IF(Übersicht!$C882=14,Datenblatt!$B$4*Datenblatt!M882^3+Datenblatt!$C$4*Datenblatt!M882^2+Datenblatt!$D$4*Datenblatt!M882+Datenblatt!$E$4,IF(Übersicht!$C882=15,Datenblatt!$B$5*Datenblatt!M882^3+Datenblatt!$C$5*Datenblatt!M882^2+Datenblatt!$D$5*Datenblatt!M882+Datenblatt!$E$5,IF(Übersicht!$C882=16,Datenblatt!$B$6*Datenblatt!M882^3+Datenblatt!$C$6*Datenblatt!M882^2+Datenblatt!$D$6*Datenblatt!M882+Datenblatt!$E$6,IF(Übersicht!$C882=12,Datenblatt!$B$7*Datenblatt!M882^3+Datenblatt!$C$7*Datenblatt!M882^2+Datenblatt!$D$7*Datenblatt!M882+Datenblatt!$E$7,IF(Übersicht!$C882=11,Datenblatt!$B$8*Datenblatt!M882^3+Datenblatt!$C$8*Datenblatt!M882^2+Datenblatt!$D$8*Datenblatt!M882+Datenblatt!$E$8,0))))))))))))))))))</f>
        <v>#DIV/0!</v>
      </c>
      <c r="K882" t="e">
        <f>IF(AND(Übersicht!$C882=13,Datenblatt!N882&lt;Datenblatt!$T$3),0,IF(AND(Übersicht!$C882=14,Datenblatt!N882&lt;Datenblatt!$T$4),0,IF(AND(Übersicht!$C882=15,Datenblatt!N882&lt;Datenblatt!$T$5),0,IF(AND(Übersicht!$C882=16,Datenblatt!N882&lt;Datenblatt!$T$6),0,IF(AND(Übersicht!$C882=12,Datenblatt!N882&lt;Datenblatt!$T$7),0,IF(AND(Übersicht!$C882=11,Datenblatt!N882&lt;Datenblatt!$T$8),0,IF(AND($C882=13,Datenblatt!N882&gt;Datenblatt!$S$3),100,IF(AND($C882=14,Datenblatt!N882&gt;Datenblatt!$S$4),100,IF(AND($C882=15,Datenblatt!N882&gt;Datenblatt!$S$5),100,IF(AND($C882=16,Datenblatt!N882&gt;Datenblatt!$S$6),100,IF(AND($C882=12,Datenblatt!N882&gt;Datenblatt!$S$7),100,IF(AND($C882=11,Datenblatt!N882&gt;Datenblatt!$S$8),100,IF(Übersicht!$C882=13,Datenblatt!$B$11*Datenblatt!N882^3+Datenblatt!$C$11*Datenblatt!N882^2+Datenblatt!$D$11*Datenblatt!N882+Datenblatt!$E$11,IF(Übersicht!$C882=14,Datenblatt!$B$12*Datenblatt!N882^3+Datenblatt!$C$12*Datenblatt!N882^2+Datenblatt!$D$12*Datenblatt!N882+Datenblatt!$E$12,IF(Übersicht!$C882=15,Datenblatt!$B$13*Datenblatt!N882^3+Datenblatt!$C$13*Datenblatt!N882^2+Datenblatt!$D$13*Datenblatt!N882+Datenblatt!$E$13,IF(Übersicht!$C882=16,Datenblatt!$B$14*Datenblatt!N882^3+Datenblatt!$C$14*Datenblatt!N882^2+Datenblatt!$D$14*Datenblatt!N882+Datenblatt!$E$14,IF(Übersicht!$C882=12,Datenblatt!$B$15*Datenblatt!N882^3+Datenblatt!$C$15*Datenblatt!N882^2+Datenblatt!$D$15*Datenblatt!N882+Datenblatt!$E$15,IF(Übersicht!$C882=11,Datenblatt!$B$16*Datenblatt!N882^3+Datenblatt!$C$16*Datenblatt!N882^2+Datenblatt!$D$16*Datenblatt!N882+Datenblatt!$E$16,0))))))))))))))))))</f>
        <v>#DIV/0!</v>
      </c>
      <c r="L882">
        <f>IF(AND($C882=13,G882&lt;Datenblatt!$V$3),0,IF(AND($C882=14,G882&lt;Datenblatt!$V$4),0,IF(AND($C882=15,G882&lt;Datenblatt!$V$5),0,IF(AND($C882=16,G882&lt;Datenblatt!$V$6),0,IF(AND($C882=12,G882&lt;Datenblatt!$V$7),0,IF(AND($C882=11,G882&lt;Datenblatt!$V$8),0,IF(AND($C882=13,G882&gt;Datenblatt!$U$3),100,IF(AND($C882=14,G882&gt;Datenblatt!$U$4),100,IF(AND($C882=15,G882&gt;Datenblatt!$U$5),100,IF(AND($C882=16,G882&gt;Datenblatt!$U$6),100,IF(AND($C882=12,G882&gt;Datenblatt!$U$7),100,IF(AND($C882=11,G882&gt;Datenblatt!$U$8),100,IF($C882=13,(Datenblatt!$B$19*Übersicht!G882^3)+(Datenblatt!$C$19*Übersicht!G882^2)+(Datenblatt!$D$19*Übersicht!G882)+Datenblatt!$E$19,IF($C882=14,(Datenblatt!$B$20*Übersicht!G882^3)+(Datenblatt!$C$20*Übersicht!G882^2)+(Datenblatt!$D$20*Übersicht!G882)+Datenblatt!$E$20,IF($C882=15,(Datenblatt!$B$21*Übersicht!G882^3)+(Datenblatt!$C$21*Übersicht!G882^2)+(Datenblatt!$D$21*Übersicht!G882)+Datenblatt!$E$21,IF($C882=16,(Datenblatt!$B$22*Übersicht!G882^3)+(Datenblatt!$C$22*Übersicht!G882^2)+(Datenblatt!$D$22*Übersicht!G882)+Datenblatt!$E$22,IF($C882=12,(Datenblatt!$B$23*Übersicht!G882^3)+(Datenblatt!$C$23*Übersicht!G882^2)+(Datenblatt!$D$23*Übersicht!G882)+Datenblatt!$E$23,IF($C882=11,(Datenblatt!$B$24*Übersicht!G882^3)+(Datenblatt!$C$24*Übersicht!G882^2)+(Datenblatt!$D$24*Übersicht!G882)+Datenblatt!$E$24,0))))))))))))))))))</f>
        <v>0</v>
      </c>
      <c r="M882">
        <f>IF(AND(H882="",C882=11),Datenblatt!$I$26,IF(AND(H882="",C882=12),Datenblatt!$I$26,IF(AND(H882="",C882=16),Datenblatt!$I$27,IF(AND(H882="",C882=15),Datenblatt!$I$26,IF(AND(H882="",C882=14),Datenblatt!$I$26,IF(AND(H882="",C882=13),Datenblatt!$I$26,IF(AND($C882=13,H882&gt;Datenblatt!$X$3),0,IF(AND($C882=14,H882&gt;Datenblatt!$X$4),0,IF(AND($C882=15,H882&gt;Datenblatt!$X$5),0,IF(AND($C882=16,H882&gt;Datenblatt!$X$6),0,IF(AND($C882=12,H882&gt;Datenblatt!$X$7),0,IF(AND($C882=11,H882&gt;Datenblatt!$X$8),0,IF(AND($C882=13,H882&lt;Datenblatt!$W$3),100,IF(AND($C882=14,H882&lt;Datenblatt!$W$4),100,IF(AND($C882=15,H882&lt;Datenblatt!$W$5),100,IF(AND($C882=16,H882&lt;Datenblatt!$W$6),100,IF(AND($C882=12,H882&lt;Datenblatt!$W$7),100,IF(AND($C882=11,H882&lt;Datenblatt!$W$8),100,IF($C882=13,(Datenblatt!$B$27*Übersicht!H882^3)+(Datenblatt!$C$27*Übersicht!H882^2)+(Datenblatt!$D$27*Übersicht!H882)+Datenblatt!$E$27,IF($C882=14,(Datenblatt!$B$28*Übersicht!H882^3)+(Datenblatt!$C$28*Übersicht!H882^2)+(Datenblatt!$D$28*Übersicht!H882)+Datenblatt!$E$28,IF($C882=15,(Datenblatt!$B$29*Übersicht!H882^3)+(Datenblatt!$C$29*Übersicht!H882^2)+(Datenblatt!$D$29*Übersicht!H882)+Datenblatt!$E$29,IF($C882=16,(Datenblatt!$B$30*Übersicht!H882^3)+(Datenblatt!$C$30*Übersicht!H882^2)+(Datenblatt!$D$30*Übersicht!H882)+Datenblatt!$E$30,IF($C882=12,(Datenblatt!$B$31*Übersicht!H882^3)+(Datenblatt!$C$31*Übersicht!H882^2)+(Datenblatt!$D$31*Übersicht!H882)+Datenblatt!$E$31,IF($C882=11,(Datenblatt!$B$32*Übersicht!H882^3)+(Datenblatt!$C$32*Übersicht!H882^2)+(Datenblatt!$D$32*Übersicht!H882)+Datenblatt!$E$32,0))))))))))))))))))))))))</f>
        <v>0</v>
      </c>
      <c r="N882">
        <f>IF(AND(H882="",C882=11),Datenblatt!$I$29,IF(AND(H882="",C882=12),Datenblatt!$I$29,IF(AND(H882="",C882=16),Datenblatt!$I$29,IF(AND(H882="",C882=15),Datenblatt!$I$29,IF(AND(H882="",C882=14),Datenblatt!$I$29,IF(AND(H882="",C882=13),Datenblatt!$I$29,IF(AND($C882=13,H882&gt;Datenblatt!$X$3),0,IF(AND($C882=14,H882&gt;Datenblatt!$X$4),0,IF(AND($C882=15,H882&gt;Datenblatt!$X$5),0,IF(AND($C882=16,H882&gt;Datenblatt!$X$6),0,IF(AND($C882=12,H882&gt;Datenblatt!$X$7),0,IF(AND($C882=11,H882&gt;Datenblatt!$X$8),0,IF(AND($C882=13,H882&lt;Datenblatt!$W$3),100,IF(AND($C882=14,H882&lt;Datenblatt!$W$4),100,IF(AND($C882=15,H882&lt;Datenblatt!$W$5),100,IF(AND($C882=16,H882&lt;Datenblatt!$W$6),100,IF(AND($C882=12,H882&lt;Datenblatt!$W$7),100,IF(AND($C882=11,H882&lt;Datenblatt!$W$8),100,IF($C882=13,(Datenblatt!$B$27*Übersicht!H882^3)+(Datenblatt!$C$27*Übersicht!H882^2)+(Datenblatt!$D$27*Übersicht!H882)+Datenblatt!$E$27,IF($C882=14,(Datenblatt!$B$28*Übersicht!H882^3)+(Datenblatt!$C$28*Übersicht!H882^2)+(Datenblatt!$D$28*Übersicht!H882)+Datenblatt!$E$28,IF($C882=15,(Datenblatt!$B$29*Übersicht!H882^3)+(Datenblatt!$C$29*Übersicht!H882^2)+(Datenblatt!$D$29*Übersicht!H882)+Datenblatt!$E$29,IF($C882=16,(Datenblatt!$B$30*Übersicht!H882^3)+(Datenblatt!$C$30*Übersicht!H882^2)+(Datenblatt!$D$30*Übersicht!H882)+Datenblatt!$E$30,IF($C882=12,(Datenblatt!$B$31*Übersicht!H882^3)+(Datenblatt!$C$31*Übersicht!H882^2)+(Datenblatt!$D$31*Übersicht!H882)+Datenblatt!$E$31,IF($C882=11,(Datenblatt!$B$32*Übersicht!H882^3)+(Datenblatt!$C$32*Übersicht!H882^2)+(Datenblatt!$D$32*Übersicht!H882)+Datenblatt!$E$32,0))))))))))))))))))))))))</f>
        <v>0</v>
      </c>
      <c r="O882" s="2" t="e">
        <f t="shared" si="52"/>
        <v>#DIV/0!</v>
      </c>
      <c r="P882" s="2" t="e">
        <f t="shared" si="53"/>
        <v>#DIV/0!</v>
      </c>
      <c r="R882" s="2"/>
      <c r="S882" s="2">
        <f>Datenblatt!$I$10</f>
        <v>62.816491055091916</v>
      </c>
      <c r="T882" s="2">
        <f>Datenblatt!$I$18</f>
        <v>62.379148900450787</v>
      </c>
      <c r="U882" s="2">
        <f>Datenblatt!$I$26</f>
        <v>55.885385458572635</v>
      </c>
      <c r="V882" s="2">
        <f>Datenblatt!$I$34</f>
        <v>60.727085155488531</v>
      </c>
      <c r="W882" s="7" t="e">
        <f t="shared" si="54"/>
        <v>#DIV/0!</v>
      </c>
      <c r="Y882" s="2">
        <f>Datenblatt!$I$5</f>
        <v>73.48733784597421</v>
      </c>
      <c r="Z882">
        <f>Datenblatt!$I$13</f>
        <v>79.926562848016317</v>
      </c>
      <c r="AA882">
        <f>Datenblatt!$I$21</f>
        <v>79.953620531215734</v>
      </c>
      <c r="AB882">
        <f>Datenblatt!$I$29</f>
        <v>70.851454876954847</v>
      </c>
      <c r="AC882">
        <f>Datenblatt!$I$37</f>
        <v>75.813025407742586</v>
      </c>
      <c r="AD882" s="7" t="e">
        <f t="shared" si="55"/>
        <v>#DIV/0!</v>
      </c>
    </row>
    <row r="883" spans="10:30" ht="19" x14ac:dyDescent="0.25">
      <c r="J883" s="3" t="e">
        <f>IF(AND($C883=13,Datenblatt!M883&lt;Datenblatt!$R$3),0,IF(AND($C883=14,Datenblatt!M883&lt;Datenblatt!$R$4),0,IF(AND($C883=15,Datenblatt!M883&lt;Datenblatt!$R$5),0,IF(AND($C883=16,Datenblatt!M883&lt;Datenblatt!$R$6),0,IF(AND($C883=12,Datenblatt!M883&lt;Datenblatt!$R$7),0,IF(AND($C883=11,Datenblatt!M883&lt;Datenblatt!$R$8),0,IF(AND($C883=13,Datenblatt!M883&gt;Datenblatt!$Q$3),100,IF(AND($C883=14,Datenblatt!M883&gt;Datenblatt!$Q$4),100,IF(AND($C883=15,Datenblatt!M883&gt;Datenblatt!$Q$5),100,IF(AND($C883=16,Datenblatt!M883&gt;Datenblatt!$Q$6),100,IF(AND($C883=12,Datenblatt!M883&gt;Datenblatt!$Q$7),100,IF(AND($C883=11,Datenblatt!M883&gt;Datenblatt!$Q$8),100,IF(Übersicht!$C883=13,Datenblatt!$B$3*Datenblatt!M883^3+Datenblatt!$C$3*Datenblatt!M883^2+Datenblatt!$D$3*Datenblatt!M883+Datenblatt!$E$3,IF(Übersicht!$C883=14,Datenblatt!$B$4*Datenblatt!M883^3+Datenblatt!$C$4*Datenblatt!M883^2+Datenblatt!$D$4*Datenblatt!M883+Datenblatt!$E$4,IF(Übersicht!$C883=15,Datenblatt!$B$5*Datenblatt!M883^3+Datenblatt!$C$5*Datenblatt!M883^2+Datenblatt!$D$5*Datenblatt!M883+Datenblatt!$E$5,IF(Übersicht!$C883=16,Datenblatt!$B$6*Datenblatt!M883^3+Datenblatt!$C$6*Datenblatt!M883^2+Datenblatt!$D$6*Datenblatt!M883+Datenblatt!$E$6,IF(Übersicht!$C883=12,Datenblatt!$B$7*Datenblatt!M883^3+Datenblatt!$C$7*Datenblatt!M883^2+Datenblatt!$D$7*Datenblatt!M883+Datenblatt!$E$7,IF(Übersicht!$C883=11,Datenblatt!$B$8*Datenblatt!M883^3+Datenblatt!$C$8*Datenblatt!M883^2+Datenblatt!$D$8*Datenblatt!M883+Datenblatt!$E$8,0))))))))))))))))))</f>
        <v>#DIV/0!</v>
      </c>
      <c r="K883" t="e">
        <f>IF(AND(Übersicht!$C883=13,Datenblatt!N883&lt;Datenblatt!$T$3),0,IF(AND(Übersicht!$C883=14,Datenblatt!N883&lt;Datenblatt!$T$4),0,IF(AND(Übersicht!$C883=15,Datenblatt!N883&lt;Datenblatt!$T$5),0,IF(AND(Übersicht!$C883=16,Datenblatt!N883&lt;Datenblatt!$T$6),0,IF(AND(Übersicht!$C883=12,Datenblatt!N883&lt;Datenblatt!$T$7),0,IF(AND(Übersicht!$C883=11,Datenblatt!N883&lt;Datenblatt!$T$8),0,IF(AND($C883=13,Datenblatt!N883&gt;Datenblatt!$S$3),100,IF(AND($C883=14,Datenblatt!N883&gt;Datenblatt!$S$4),100,IF(AND($C883=15,Datenblatt!N883&gt;Datenblatt!$S$5),100,IF(AND($C883=16,Datenblatt!N883&gt;Datenblatt!$S$6),100,IF(AND($C883=12,Datenblatt!N883&gt;Datenblatt!$S$7),100,IF(AND($C883=11,Datenblatt!N883&gt;Datenblatt!$S$8),100,IF(Übersicht!$C883=13,Datenblatt!$B$11*Datenblatt!N883^3+Datenblatt!$C$11*Datenblatt!N883^2+Datenblatt!$D$11*Datenblatt!N883+Datenblatt!$E$11,IF(Übersicht!$C883=14,Datenblatt!$B$12*Datenblatt!N883^3+Datenblatt!$C$12*Datenblatt!N883^2+Datenblatt!$D$12*Datenblatt!N883+Datenblatt!$E$12,IF(Übersicht!$C883=15,Datenblatt!$B$13*Datenblatt!N883^3+Datenblatt!$C$13*Datenblatt!N883^2+Datenblatt!$D$13*Datenblatt!N883+Datenblatt!$E$13,IF(Übersicht!$C883=16,Datenblatt!$B$14*Datenblatt!N883^3+Datenblatt!$C$14*Datenblatt!N883^2+Datenblatt!$D$14*Datenblatt!N883+Datenblatt!$E$14,IF(Übersicht!$C883=12,Datenblatt!$B$15*Datenblatt!N883^3+Datenblatt!$C$15*Datenblatt!N883^2+Datenblatt!$D$15*Datenblatt!N883+Datenblatt!$E$15,IF(Übersicht!$C883=11,Datenblatt!$B$16*Datenblatt!N883^3+Datenblatt!$C$16*Datenblatt!N883^2+Datenblatt!$D$16*Datenblatt!N883+Datenblatt!$E$16,0))))))))))))))))))</f>
        <v>#DIV/0!</v>
      </c>
      <c r="L883">
        <f>IF(AND($C883=13,G883&lt;Datenblatt!$V$3),0,IF(AND($C883=14,G883&lt;Datenblatt!$V$4),0,IF(AND($C883=15,G883&lt;Datenblatt!$V$5),0,IF(AND($C883=16,G883&lt;Datenblatt!$V$6),0,IF(AND($C883=12,G883&lt;Datenblatt!$V$7),0,IF(AND($C883=11,G883&lt;Datenblatt!$V$8),0,IF(AND($C883=13,G883&gt;Datenblatt!$U$3),100,IF(AND($C883=14,G883&gt;Datenblatt!$U$4),100,IF(AND($C883=15,G883&gt;Datenblatt!$U$5),100,IF(AND($C883=16,G883&gt;Datenblatt!$U$6),100,IF(AND($C883=12,G883&gt;Datenblatt!$U$7),100,IF(AND($C883=11,G883&gt;Datenblatt!$U$8),100,IF($C883=13,(Datenblatt!$B$19*Übersicht!G883^3)+(Datenblatt!$C$19*Übersicht!G883^2)+(Datenblatt!$D$19*Übersicht!G883)+Datenblatt!$E$19,IF($C883=14,(Datenblatt!$B$20*Übersicht!G883^3)+(Datenblatt!$C$20*Übersicht!G883^2)+(Datenblatt!$D$20*Übersicht!G883)+Datenblatt!$E$20,IF($C883=15,(Datenblatt!$B$21*Übersicht!G883^3)+(Datenblatt!$C$21*Übersicht!G883^2)+(Datenblatt!$D$21*Übersicht!G883)+Datenblatt!$E$21,IF($C883=16,(Datenblatt!$B$22*Übersicht!G883^3)+(Datenblatt!$C$22*Übersicht!G883^2)+(Datenblatt!$D$22*Übersicht!G883)+Datenblatt!$E$22,IF($C883=12,(Datenblatt!$B$23*Übersicht!G883^3)+(Datenblatt!$C$23*Übersicht!G883^2)+(Datenblatt!$D$23*Übersicht!G883)+Datenblatt!$E$23,IF($C883=11,(Datenblatt!$B$24*Übersicht!G883^3)+(Datenblatt!$C$24*Übersicht!G883^2)+(Datenblatt!$D$24*Übersicht!G883)+Datenblatt!$E$24,0))))))))))))))))))</f>
        <v>0</v>
      </c>
      <c r="M883">
        <f>IF(AND(H883="",C883=11),Datenblatt!$I$26,IF(AND(H883="",C883=12),Datenblatt!$I$26,IF(AND(H883="",C883=16),Datenblatt!$I$27,IF(AND(H883="",C883=15),Datenblatt!$I$26,IF(AND(H883="",C883=14),Datenblatt!$I$26,IF(AND(H883="",C883=13),Datenblatt!$I$26,IF(AND($C883=13,H883&gt;Datenblatt!$X$3),0,IF(AND($C883=14,H883&gt;Datenblatt!$X$4),0,IF(AND($C883=15,H883&gt;Datenblatt!$X$5),0,IF(AND($C883=16,H883&gt;Datenblatt!$X$6),0,IF(AND($C883=12,H883&gt;Datenblatt!$X$7),0,IF(AND($C883=11,H883&gt;Datenblatt!$X$8),0,IF(AND($C883=13,H883&lt;Datenblatt!$W$3),100,IF(AND($C883=14,H883&lt;Datenblatt!$W$4),100,IF(AND($C883=15,H883&lt;Datenblatt!$W$5),100,IF(AND($C883=16,H883&lt;Datenblatt!$W$6),100,IF(AND($C883=12,H883&lt;Datenblatt!$W$7),100,IF(AND($C883=11,H883&lt;Datenblatt!$W$8),100,IF($C883=13,(Datenblatt!$B$27*Übersicht!H883^3)+(Datenblatt!$C$27*Übersicht!H883^2)+(Datenblatt!$D$27*Übersicht!H883)+Datenblatt!$E$27,IF($C883=14,(Datenblatt!$B$28*Übersicht!H883^3)+(Datenblatt!$C$28*Übersicht!H883^2)+(Datenblatt!$D$28*Übersicht!H883)+Datenblatt!$E$28,IF($C883=15,(Datenblatt!$B$29*Übersicht!H883^3)+(Datenblatt!$C$29*Übersicht!H883^2)+(Datenblatt!$D$29*Übersicht!H883)+Datenblatt!$E$29,IF($C883=16,(Datenblatt!$B$30*Übersicht!H883^3)+(Datenblatt!$C$30*Übersicht!H883^2)+(Datenblatt!$D$30*Übersicht!H883)+Datenblatt!$E$30,IF($C883=12,(Datenblatt!$B$31*Übersicht!H883^3)+(Datenblatt!$C$31*Übersicht!H883^2)+(Datenblatt!$D$31*Übersicht!H883)+Datenblatt!$E$31,IF($C883=11,(Datenblatt!$B$32*Übersicht!H883^3)+(Datenblatt!$C$32*Übersicht!H883^2)+(Datenblatt!$D$32*Übersicht!H883)+Datenblatt!$E$32,0))))))))))))))))))))))))</f>
        <v>0</v>
      </c>
      <c r="N883">
        <f>IF(AND(H883="",C883=11),Datenblatt!$I$29,IF(AND(H883="",C883=12),Datenblatt!$I$29,IF(AND(H883="",C883=16),Datenblatt!$I$29,IF(AND(H883="",C883=15),Datenblatt!$I$29,IF(AND(H883="",C883=14),Datenblatt!$I$29,IF(AND(H883="",C883=13),Datenblatt!$I$29,IF(AND($C883=13,H883&gt;Datenblatt!$X$3),0,IF(AND($C883=14,H883&gt;Datenblatt!$X$4),0,IF(AND($C883=15,H883&gt;Datenblatt!$X$5),0,IF(AND($C883=16,H883&gt;Datenblatt!$X$6),0,IF(AND($C883=12,H883&gt;Datenblatt!$X$7),0,IF(AND($C883=11,H883&gt;Datenblatt!$X$8),0,IF(AND($C883=13,H883&lt;Datenblatt!$W$3),100,IF(AND($C883=14,H883&lt;Datenblatt!$W$4),100,IF(AND($C883=15,H883&lt;Datenblatt!$W$5),100,IF(AND($C883=16,H883&lt;Datenblatt!$W$6),100,IF(AND($C883=12,H883&lt;Datenblatt!$W$7),100,IF(AND($C883=11,H883&lt;Datenblatt!$W$8),100,IF($C883=13,(Datenblatt!$B$27*Übersicht!H883^3)+(Datenblatt!$C$27*Übersicht!H883^2)+(Datenblatt!$D$27*Übersicht!H883)+Datenblatt!$E$27,IF($C883=14,(Datenblatt!$B$28*Übersicht!H883^3)+(Datenblatt!$C$28*Übersicht!H883^2)+(Datenblatt!$D$28*Übersicht!H883)+Datenblatt!$E$28,IF($C883=15,(Datenblatt!$B$29*Übersicht!H883^3)+(Datenblatt!$C$29*Übersicht!H883^2)+(Datenblatt!$D$29*Übersicht!H883)+Datenblatt!$E$29,IF($C883=16,(Datenblatt!$B$30*Übersicht!H883^3)+(Datenblatt!$C$30*Übersicht!H883^2)+(Datenblatt!$D$30*Übersicht!H883)+Datenblatt!$E$30,IF($C883=12,(Datenblatt!$B$31*Übersicht!H883^3)+(Datenblatt!$C$31*Übersicht!H883^2)+(Datenblatt!$D$31*Übersicht!H883)+Datenblatt!$E$31,IF($C883=11,(Datenblatt!$B$32*Übersicht!H883^3)+(Datenblatt!$C$32*Übersicht!H883^2)+(Datenblatt!$D$32*Übersicht!H883)+Datenblatt!$E$32,0))))))))))))))))))))))))</f>
        <v>0</v>
      </c>
      <c r="O883" s="2" t="e">
        <f t="shared" si="52"/>
        <v>#DIV/0!</v>
      </c>
      <c r="P883" s="2" t="e">
        <f t="shared" si="53"/>
        <v>#DIV/0!</v>
      </c>
      <c r="R883" s="2"/>
      <c r="S883" s="2">
        <f>Datenblatt!$I$10</f>
        <v>62.816491055091916</v>
      </c>
      <c r="T883" s="2">
        <f>Datenblatt!$I$18</f>
        <v>62.379148900450787</v>
      </c>
      <c r="U883" s="2">
        <f>Datenblatt!$I$26</f>
        <v>55.885385458572635</v>
      </c>
      <c r="V883" s="2">
        <f>Datenblatt!$I$34</f>
        <v>60.727085155488531</v>
      </c>
      <c r="W883" s="7" t="e">
        <f t="shared" si="54"/>
        <v>#DIV/0!</v>
      </c>
      <c r="Y883" s="2">
        <f>Datenblatt!$I$5</f>
        <v>73.48733784597421</v>
      </c>
      <c r="Z883">
        <f>Datenblatt!$I$13</f>
        <v>79.926562848016317</v>
      </c>
      <c r="AA883">
        <f>Datenblatt!$I$21</f>
        <v>79.953620531215734</v>
      </c>
      <c r="AB883">
        <f>Datenblatt!$I$29</f>
        <v>70.851454876954847</v>
      </c>
      <c r="AC883">
        <f>Datenblatt!$I$37</f>
        <v>75.813025407742586</v>
      </c>
      <c r="AD883" s="7" t="e">
        <f t="shared" si="55"/>
        <v>#DIV/0!</v>
      </c>
    </row>
    <row r="884" spans="10:30" ht="19" x14ac:dyDescent="0.25">
      <c r="J884" s="3" t="e">
        <f>IF(AND($C884=13,Datenblatt!M884&lt;Datenblatt!$R$3),0,IF(AND($C884=14,Datenblatt!M884&lt;Datenblatt!$R$4),0,IF(AND($C884=15,Datenblatt!M884&lt;Datenblatt!$R$5),0,IF(AND($C884=16,Datenblatt!M884&lt;Datenblatt!$R$6),0,IF(AND($C884=12,Datenblatt!M884&lt;Datenblatt!$R$7),0,IF(AND($C884=11,Datenblatt!M884&lt;Datenblatt!$R$8),0,IF(AND($C884=13,Datenblatt!M884&gt;Datenblatt!$Q$3),100,IF(AND($C884=14,Datenblatt!M884&gt;Datenblatt!$Q$4),100,IF(AND($C884=15,Datenblatt!M884&gt;Datenblatt!$Q$5),100,IF(AND($C884=16,Datenblatt!M884&gt;Datenblatt!$Q$6),100,IF(AND($C884=12,Datenblatt!M884&gt;Datenblatt!$Q$7),100,IF(AND($C884=11,Datenblatt!M884&gt;Datenblatt!$Q$8),100,IF(Übersicht!$C884=13,Datenblatt!$B$3*Datenblatt!M884^3+Datenblatt!$C$3*Datenblatt!M884^2+Datenblatt!$D$3*Datenblatt!M884+Datenblatt!$E$3,IF(Übersicht!$C884=14,Datenblatt!$B$4*Datenblatt!M884^3+Datenblatt!$C$4*Datenblatt!M884^2+Datenblatt!$D$4*Datenblatt!M884+Datenblatt!$E$4,IF(Übersicht!$C884=15,Datenblatt!$B$5*Datenblatt!M884^3+Datenblatt!$C$5*Datenblatt!M884^2+Datenblatt!$D$5*Datenblatt!M884+Datenblatt!$E$5,IF(Übersicht!$C884=16,Datenblatt!$B$6*Datenblatt!M884^3+Datenblatt!$C$6*Datenblatt!M884^2+Datenblatt!$D$6*Datenblatt!M884+Datenblatt!$E$6,IF(Übersicht!$C884=12,Datenblatt!$B$7*Datenblatt!M884^3+Datenblatt!$C$7*Datenblatt!M884^2+Datenblatt!$D$7*Datenblatt!M884+Datenblatt!$E$7,IF(Übersicht!$C884=11,Datenblatt!$B$8*Datenblatt!M884^3+Datenblatt!$C$8*Datenblatt!M884^2+Datenblatt!$D$8*Datenblatt!M884+Datenblatt!$E$8,0))))))))))))))))))</f>
        <v>#DIV/0!</v>
      </c>
      <c r="K884" t="e">
        <f>IF(AND(Übersicht!$C884=13,Datenblatt!N884&lt;Datenblatt!$T$3),0,IF(AND(Übersicht!$C884=14,Datenblatt!N884&lt;Datenblatt!$T$4),0,IF(AND(Übersicht!$C884=15,Datenblatt!N884&lt;Datenblatt!$T$5),0,IF(AND(Übersicht!$C884=16,Datenblatt!N884&lt;Datenblatt!$T$6),0,IF(AND(Übersicht!$C884=12,Datenblatt!N884&lt;Datenblatt!$T$7),0,IF(AND(Übersicht!$C884=11,Datenblatt!N884&lt;Datenblatt!$T$8),0,IF(AND($C884=13,Datenblatt!N884&gt;Datenblatt!$S$3),100,IF(AND($C884=14,Datenblatt!N884&gt;Datenblatt!$S$4),100,IF(AND($C884=15,Datenblatt!N884&gt;Datenblatt!$S$5),100,IF(AND($C884=16,Datenblatt!N884&gt;Datenblatt!$S$6),100,IF(AND($C884=12,Datenblatt!N884&gt;Datenblatt!$S$7),100,IF(AND($C884=11,Datenblatt!N884&gt;Datenblatt!$S$8),100,IF(Übersicht!$C884=13,Datenblatt!$B$11*Datenblatt!N884^3+Datenblatt!$C$11*Datenblatt!N884^2+Datenblatt!$D$11*Datenblatt!N884+Datenblatt!$E$11,IF(Übersicht!$C884=14,Datenblatt!$B$12*Datenblatt!N884^3+Datenblatt!$C$12*Datenblatt!N884^2+Datenblatt!$D$12*Datenblatt!N884+Datenblatt!$E$12,IF(Übersicht!$C884=15,Datenblatt!$B$13*Datenblatt!N884^3+Datenblatt!$C$13*Datenblatt!N884^2+Datenblatt!$D$13*Datenblatt!N884+Datenblatt!$E$13,IF(Übersicht!$C884=16,Datenblatt!$B$14*Datenblatt!N884^3+Datenblatt!$C$14*Datenblatt!N884^2+Datenblatt!$D$14*Datenblatt!N884+Datenblatt!$E$14,IF(Übersicht!$C884=12,Datenblatt!$B$15*Datenblatt!N884^3+Datenblatt!$C$15*Datenblatt!N884^2+Datenblatt!$D$15*Datenblatt!N884+Datenblatt!$E$15,IF(Übersicht!$C884=11,Datenblatt!$B$16*Datenblatt!N884^3+Datenblatt!$C$16*Datenblatt!N884^2+Datenblatt!$D$16*Datenblatt!N884+Datenblatt!$E$16,0))))))))))))))))))</f>
        <v>#DIV/0!</v>
      </c>
      <c r="L884">
        <f>IF(AND($C884=13,G884&lt;Datenblatt!$V$3),0,IF(AND($C884=14,G884&lt;Datenblatt!$V$4),0,IF(AND($C884=15,G884&lt;Datenblatt!$V$5),0,IF(AND($C884=16,G884&lt;Datenblatt!$V$6),0,IF(AND($C884=12,G884&lt;Datenblatt!$V$7),0,IF(AND($C884=11,G884&lt;Datenblatt!$V$8),0,IF(AND($C884=13,G884&gt;Datenblatt!$U$3),100,IF(AND($C884=14,G884&gt;Datenblatt!$U$4),100,IF(AND($C884=15,G884&gt;Datenblatt!$U$5),100,IF(AND($C884=16,G884&gt;Datenblatt!$U$6),100,IF(AND($C884=12,G884&gt;Datenblatt!$U$7),100,IF(AND($C884=11,G884&gt;Datenblatt!$U$8),100,IF($C884=13,(Datenblatt!$B$19*Übersicht!G884^3)+(Datenblatt!$C$19*Übersicht!G884^2)+(Datenblatt!$D$19*Übersicht!G884)+Datenblatt!$E$19,IF($C884=14,(Datenblatt!$B$20*Übersicht!G884^3)+(Datenblatt!$C$20*Übersicht!G884^2)+(Datenblatt!$D$20*Übersicht!G884)+Datenblatt!$E$20,IF($C884=15,(Datenblatt!$B$21*Übersicht!G884^3)+(Datenblatt!$C$21*Übersicht!G884^2)+(Datenblatt!$D$21*Übersicht!G884)+Datenblatt!$E$21,IF($C884=16,(Datenblatt!$B$22*Übersicht!G884^3)+(Datenblatt!$C$22*Übersicht!G884^2)+(Datenblatt!$D$22*Übersicht!G884)+Datenblatt!$E$22,IF($C884=12,(Datenblatt!$B$23*Übersicht!G884^3)+(Datenblatt!$C$23*Übersicht!G884^2)+(Datenblatt!$D$23*Übersicht!G884)+Datenblatt!$E$23,IF($C884=11,(Datenblatt!$B$24*Übersicht!G884^3)+(Datenblatt!$C$24*Übersicht!G884^2)+(Datenblatt!$D$24*Übersicht!G884)+Datenblatt!$E$24,0))))))))))))))))))</f>
        <v>0</v>
      </c>
      <c r="M884">
        <f>IF(AND(H884="",C884=11),Datenblatt!$I$26,IF(AND(H884="",C884=12),Datenblatt!$I$26,IF(AND(H884="",C884=16),Datenblatt!$I$27,IF(AND(H884="",C884=15),Datenblatt!$I$26,IF(AND(H884="",C884=14),Datenblatt!$I$26,IF(AND(H884="",C884=13),Datenblatt!$I$26,IF(AND($C884=13,H884&gt;Datenblatt!$X$3),0,IF(AND($C884=14,H884&gt;Datenblatt!$X$4),0,IF(AND($C884=15,H884&gt;Datenblatt!$X$5),0,IF(AND($C884=16,H884&gt;Datenblatt!$X$6),0,IF(AND($C884=12,H884&gt;Datenblatt!$X$7),0,IF(AND($C884=11,H884&gt;Datenblatt!$X$8),0,IF(AND($C884=13,H884&lt;Datenblatt!$W$3),100,IF(AND($C884=14,H884&lt;Datenblatt!$W$4),100,IF(AND($C884=15,H884&lt;Datenblatt!$W$5),100,IF(AND($C884=16,H884&lt;Datenblatt!$W$6),100,IF(AND($C884=12,H884&lt;Datenblatt!$W$7),100,IF(AND($C884=11,H884&lt;Datenblatt!$W$8),100,IF($C884=13,(Datenblatt!$B$27*Übersicht!H884^3)+(Datenblatt!$C$27*Übersicht!H884^2)+(Datenblatt!$D$27*Übersicht!H884)+Datenblatt!$E$27,IF($C884=14,(Datenblatt!$B$28*Übersicht!H884^3)+(Datenblatt!$C$28*Übersicht!H884^2)+(Datenblatt!$D$28*Übersicht!H884)+Datenblatt!$E$28,IF($C884=15,(Datenblatt!$B$29*Übersicht!H884^3)+(Datenblatt!$C$29*Übersicht!H884^2)+(Datenblatt!$D$29*Übersicht!H884)+Datenblatt!$E$29,IF($C884=16,(Datenblatt!$B$30*Übersicht!H884^3)+(Datenblatt!$C$30*Übersicht!H884^2)+(Datenblatt!$D$30*Übersicht!H884)+Datenblatt!$E$30,IF($C884=12,(Datenblatt!$B$31*Übersicht!H884^3)+(Datenblatt!$C$31*Übersicht!H884^2)+(Datenblatt!$D$31*Übersicht!H884)+Datenblatt!$E$31,IF($C884=11,(Datenblatt!$B$32*Übersicht!H884^3)+(Datenblatt!$C$32*Übersicht!H884^2)+(Datenblatt!$D$32*Übersicht!H884)+Datenblatt!$E$32,0))))))))))))))))))))))))</f>
        <v>0</v>
      </c>
      <c r="N884">
        <f>IF(AND(H884="",C884=11),Datenblatt!$I$29,IF(AND(H884="",C884=12),Datenblatt!$I$29,IF(AND(H884="",C884=16),Datenblatt!$I$29,IF(AND(H884="",C884=15),Datenblatt!$I$29,IF(AND(H884="",C884=14),Datenblatt!$I$29,IF(AND(H884="",C884=13),Datenblatt!$I$29,IF(AND($C884=13,H884&gt;Datenblatt!$X$3),0,IF(AND($C884=14,H884&gt;Datenblatt!$X$4),0,IF(AND($C884=15,H884&gt;Datenblatt!$X$5),0,IF(AND($C884=16,H884&gt;Datenblatt!$X$6),0,IF(AND($C884=12,H884&gt;Datenblatt!$X$7),0,IF(AND($C884=11,H884&gt;Datenblatt!$X$8),0,IF(AND($C884=13,H884&lt;Datenblatt!$W$3),100,IF(AND($C884=14,H884&lt;Datenblatt!$W$4),100,IF(AND($C884=15,H884&lt;Datenblatt!$W$5),100,IF(AND($C884=16,H884&lt;Datenblatt!$W$6),100,IF(AND($C884=12,H884&lt;Datenblatt!$W$7),100,IF(AND($C884=11,H884&lt;Datenblatt!$W$8),100,IF($C884=13,(Datenblatt!$B$27*Übersicht!H884^3)+(Datenblatt!$C$27*Übersicht!H884^2)+(Datenblatt!$D$27*Übersicht!H884)+Datenblatt!$E$27,IF($C884=14,(Datenblatt!$B$28*Übersicht!H884^3)+(Datenblatt!$C$28*Übersicht!H884^2)+(Datenblatt!$D$28*Übersicht!H884)+Datenblatt!$E$28,IF($C884=15,(Datenblatt!$B$29*Übersicht!H884^3)+(Datenblatt!$C$29*Übersicht!H884^2)+(Datenblatt!$D$29*Übersicht!H884)+Datenblatt!$E$29,IF($C884=16,(Datenblatt!$B$30*Übersicht!H884^3)+(Datenblatt!$C$30*Übersicht!H884^2)+(Datenblatt!$D$30*Übersicht!H884)+Datenblatt!$E$30,IF($C884=12,(Datenblatt!$B$31*Übersicht!H884^3)+(Datenblatt!$C$31*Übersicht!H884^2)+(Datenblatt!$D$31*Übersicht!H884)+Datenblatt!$E$31,IF($C884=11,(Datenblatt!$B$32*Übersicht!H884^3)+(Datenblatt!$C$32*Übersicht!H884^2)+(Datenblatt!$D$32*Übersicht!H884)+Datenblatt!$E$32,0))))))))))))))))))))))))</f>
        <v>0</v>
      </c>
      <c r="O884" s="2" t="e">
        <f t="shared" si="52"/>
        <v>#DIV/0!</v>
      </c>
      <c r="P884" s="2" t="e">
        <f t="shared" si="53"/>
        <v>#DIV/0!</v>
      </c>
      <c r="R884" s="2"/>
      <c r="S884" s="2">
        <f>Datenblatt!$I$10</f>
        <v>62.816491055091916</v>
      </c>
      <c r="T884" s="2">
        <f>Datenblatt!$I$18</f>
        <v>62.379148900450787</v>
      </c>
      <c r="U884" s="2">
        <f>Datenblatt!$I$26</f>
        <v>55.885385458572635</v>
      </c>
      <c r="V884" s="2">
        <f>Datenblatt!$I$34</f>
        <v>60.727085155488531</v>
      </c>
      <c r="W884" s="7" t="e">
        <f t="shared" si="54"/>
        <v>#DIV/0!</v>
      </c>
      <c r="Y884" s="2">
        <f>Datenblatt!$I$5</f>
        <v>73.48733784597421</v>
      </c>
      <c r="Z884">
        <f>Datenblatt!$I$13</f>
        <v>79.926562848016317</v>
      </c>
      <c r="AA884">
        <f>Datenblatt!$I$21</f>
        <v>79.953620531215734</v>
      </c>
      <c r="AB884">
        <f>Datenblatt!$I$29</f>
        <v>70.851454876954847</v>
      </c>
      <c r="AC884">
        <f>Datenblatt!$I$37</f>
        <v>75.813025407742586</v>
      </c>
      <c r="AD884" s="7" t="e">
        <f t="shared" si="55"/>
        <v>#DIV/0!</v>
      </c>
    </row>
    <row r="885" spans="10:30" ht="19" x14ac:dyDescent="0.25">
      <c r="J885" s="3" t="e">
        <f>IF(AND($C885=13,Datenblatt!M885&lt;Datenblatt!$R$3),0,IF(AND($C885=14,Datenblatt!M885&lt;Datenblatt!$R$4),0,IF(AND($C885=15,Datenblatt!M885&lt;Datenblatt!$R$5),0,IF(AND($C885=16,Datenblatt!M885&lt;Datenblatt!$R$6),0,IF(AND($C885=12,Datenblatt!M885&lt;Datenblatt!$R$7),0,IF(AND($C885=11,Datenblatt!M885&lt;Datenblatt!$R$8),0,IF(AND($C885=13,Datenblatt!M885&gt;Datenblatt!$Q$3),100,IF(AND($C885=14,Datenblatt!M885&gt;Datenblatt!$Q$4),100,IF(AND($C885=15,Datenblatt!M885&gt;Datenblatt!$Q$5),100,IF(AND($C885=16,Datenblatt!M885&gt;Datenblatt!$Q$6),100,IF(AND($C885=12,Datenblatt!M885&gt;Datenblatt!$Q$7),100,IF(AND($C885=11,Datenblatt!M885&gt;Datenblatt!$Q$8),100,IF(Übersicht!$C885=13,Datenblatt!$B$3*Datenblatt!M885^3+Datenblatt!$C$3*Datenblatt!M885^2+Datenblatt!$D$3*Datenblatt!M885+Datenblatt!$E$3,IF(Übersicht!$C885=14,Datenblatt!$B$4*Datenblatt!M885^3+Datenblatt!$C$4*Datenblatt!M885^2+Datenblatt!$D$4*Datenblatt!M885+Datenblatt!$E$4,IF(Übersicht!$C885=15,Datenblatt!$B$5*Datenblatt!M885^3+Datenblatt!$C$5*Datenblatt!M885^2+Datenblatt!$D$5*Datenblatt!M885+Datenblatt!$E$5,IF(Übersicht!$C885=16,Datenblatt!$B$6*Datenblatt!M885^3+Datenblatt!$C$6*Datenblatt!M885^2+Datenblatt!$D$6*Datenblatt!M885+Datenblatt!$E$6,IF(Übersicht!$C885=12,Datenblatt!$B$7*Datenblatt!M885^3+Datenblatt!$C$7*Datenblatt!M885^2+Datenblatt!$D$7*Datenblatt!M885+Datenblatt!$E$7,IF(Übersicht!$C885=11,Datenblatt!$B$8*Datenblatt!M885^3+Datenblatt!$C$8*Datenblatt!M885^2+Datenblatt!$D$8*Datenblatt!M885+Datenblatt!$E$8,0))))))))))))))))))</f>
        <v>#DIV/0!</v>
      </c>
      <c r="K885" t="e">
        <f>IF(AND(Übersicht!$C885=13,Datenblatt!N885&lt;Datenblatt!$T$3),0,IF(AND(Übersicht!$C885=14,Datenblatt!N885&lt;Datenblatt!$T$4),0,IF(AND(Übersicht!$C885=15,Datenblatt!N885&lt;Datenblatt!$T$5),0,IF(AND(Übersicht!$C885=16,Datenblatt!N885&lt;Datenblatt!$T$6),0,IF(AND(Übersicht!$C885=12,Datenblatt!N885&lt;Datenblatt!$T$7),0,IF(AND(Übersicht!$C885=11,Datenblatt!N885&lt;Datenblatt!$T$8),0,IF(AND($C885=13,Datenblatt!N885&gt;Datenblatt!$S$3),100,IF(AND($C885=14,Datenblatt!N885&gt;Datenblatt!$S$4),100,IF(AND($C885=15,Datenblatt!N885&gt;Datenblatt!$S$5),100,IF(AND($C885=16,Datenblatt!N885&gt;Datenblatt!$S$6),100,IF(AND($C885=12,Datenblatt!N885&gt;Datenblatt!$S$7),100,IF(AND($C885=11,Datenblatt!N885&gt;Datenblatt!$S$8),100,IF(Übersicht!$C885=13,Datenblatt!$B$11*Datenblatt!N885^3+Datenblatt!$C$11*Datenblatt!N885^2+Datenblatt!$D$11*Datenblatt!N885+Datenblatt!$E$11,IF(Übersicht!$C885=14,Datenblatt!$B$12*Datenblatt!N885^3+Datenblatt!$C$12*Datenblatt!N885^2+Datenblatt!$D$12*Datenblatt!N885+Datenblatt!$E$12,IF(Übersicht!$C885=15,Datenblatt!$B$13*Datenblatt!N885^3+Datenblatt!$C$13*Datenblatt!N885^2+Datenblatt!$D$13*Datenblatt!N885+Datenblatt!$E$13,IF(Übersicht!$C885=16,Datenblatt!$B$14*Datenblatt!N885^3+Datenblatt!$C$14*Datenblatt!N885^2+Datenblatt!$D$14*Datenblatt!N885+Datenblatt!$E$14,IF(Übersicht!$C885=12,Datenblatt!$B$15*Datenblatt!N885^3+Datenblatt!$C$15*Datenblatt!N885^2+Datenblatt!$D$15*Datenblatt!N885+Datenblatt!$E$15,IF(Übersicht!$C885=11,Datenblatt!$B$16*Datenblatt!N885^3+Datenblatt!$C$16*Datenblatt!N885^2+Datenblatt!$D$16*Datenblatt!N885+Datenblatt!$E$16,0))))))))))))))))))</f>
        <v>#DIV/0!</v>
      </c>
      <c r="L885">
        <f>IF(AND($C885=13,G885&lt;Datenblatt!$V$3),0,IF(AND($C885=14,G885&lt;Datenblatt!$V$4),0,IF(AND($C885=15,G885&lt;Datenblatt!$V$5),0,IF(AND($C885=16,G885&lt;Datenblatt!$V$6),0,IF(AND($C885=12,G885&lt;Datenblatt!$V$7),0,IF(AND($C885=11,G885&lt;Datenblatt!$V$8),0,IF(AND($C885=13,G885&gt;Datenblatt!$U$3),100,IF(AND($C885=14,G885&gt;Datenblatt!$U$4),100,IF(AND($C885=15,G885&gt;Datenblatt!$U$5),100,IF(AND($C885=16,G885&gt;Datenblatt!$U$6),100,IF(AND($C885=12,G885&gt;Datenblatt!$U$7),100,IF(AND($C885=11,G885&gt;Datenblatt!$U$8),100,IF($C885=13,(Datenblatt!$B$19*Übersicht!G885^3)+(Datenblatt!$C$19*Übersicht!G885^2)+(Datenblatt!$D$19*Übersicht!G885)+Datenblatt!$E$19,IF($C885=14,(Datenblatt!$B$20*Übersicht!G885^3)+(Datenblatt!$C$20*Übersicht!G885^2)+(Datenblatt!$D$20*Übersicht!G885)+Datenblatt!$E$20,IF($C885=15,(Datenblatt!$B$21*Übersicht!G885^3)+(Datenblatt!$C$21*Übersicht!G885^2)+(Datenblatt!$D$21*Übersicht!G885)+Datenblatt!$E$21,IF($C885=16,(Datenblatt!$B$22*Übersicht!G885^3)+(Datenblatt!$C$22*Übersicht!G885^2)+(Datenblatt!$D$22*Übersicht!G885)+Datenblatt!$E$22,IF($C885=12,(Datenblatt!$B$23*Übersicht!G885^3)+(Datenblatt!$C$23*Übersicht!G885^2)+(Datenblatt!$D$23*Übersicht!G885)+Datenblatt!$E$23,IF($C885=11,(Datenblatt!$B$24*Übersicht!G885^3)+(Datenblatt!$C$24*Übersicht!G885^2)+(Datenblatt!$D$24*Übersicht!G885)+Datenblatt!$E$24,0))))))))))))))))))</f>
        <v>0</v>
      </c>
      <c r="M885">
        <f>IF(AND(H885="",C885=11),Datenblatt!$I$26,IF(AND(H885="",C885=12),Datenblatt!$I$26,IF(AND(H885="",C885=16),Datenblatt!$I$27,IF(AND(H885="",C885=15),Datenblatt!$I$26,IF(AND(H885="",C885=14),Datenblatt!$I$26,IF(AND(H885="",C885=13),Datenblatt!$I$26,IF(AND($C885=13,H885&gt;Datenblatt!$X$3),0,IF(AND($C885=14,H885&gt;Datenblatt!$X$4),0,IF(AND($C885=15,H885&gt;Datenblatt!$X$5),0,IF(AND($C885=16,H885&gt;Datenblatt!$X$6),0,IF(AND($C885=12,H885&gt;Datenblatt!$X$7),0,IF(AND($C885=11,H885&gt;Datenblatt!$X$8),0,IF(AND($C885=13,H885&lt;Datenblatt!$W$3),100,IF(AND($C885=14,H885&lt;Datenblatt!$W$4),100,IF(AND($C885=15,H885&lt;Datenblatt!$W$5),100,IF(AND($C885=16,H885&lt;Datenblatt!$W$6),100,IF(AND($C885=12,H885&lt;Datenblatt!$W$7),100,IF(AND($C885=11,H885&lt;Datenblatt!$W$8),100,IF($C885=13,(Datenblatt!$B$27*Übersicht!H885^3)+(Datenblatt!$C$27*Übersicht!H885^2)+(Datenblatt!$D$27*Übersicht!H885)+Datenblatt!$E$27,IF($C885=14,(Datenblatt!$B$28*Übersicht!H885^3)+(Datenblatt!$C$28*Übersicht!H885^2)+(Datenblatt!$D$28*Übersicht!H885)+Datenblatt!$E$28,IF($C885=15,(Datenblatt!$B$29*Übersicht!H885^3)+(Datenblatt!$C$29*Übersicht!H885^2)+(Datenblatt!$D$29*Übersicht!H885)+Datenblatt!$E$29,IF($C885=16,(Datenblatt!$B$30*Übersicht!H885^3)+(Datenblatt!$C$30*Übersicht!H885^2)+(Datenblatt!$D$30*Übersicht!H885)+Datenblatt!$E$30,IF($C885=12,(Datenblatt!$B$31*Übersicht!H885^3)+(Datenblatt!$C$31*Übersicht!H885^2)+(Datenblatt!$D$31*Übersicht!H885)+Datenblatt!$E$31,IF($C885=11,(Datenblatt!$B$32*Übersicht!H885^3)+(Datenblatt!$C$32*Übersicht!H885^2)+(Datenblatt!$D$32*Übersicht!H885)+Datenblatt!$E$32,0))))))))))))))))))))))))</f>
        <v>0</v>
      </c>
      <c r="N885">
        <f>IF(AND(H885="",C885=11),Datenblatt!$I$29,IF(AND(H885="",C885=12),Datenblatt!$I$29,IF(AND(H885="",C885=16),Datenblatt!$I$29,IF(AND(H885="",C885=15),Datenblatt!$I$29,IF(AND(H885="",C885=14),Datenblatt!$I$29,IF(AND(H885="",C885=13),Datenblatt!$I$29,IF(AND($C885=13,H885&gt;Datenblatt!$X$3),0,IF(AND($C885=14,H885&gt;Datenblatt!$X$4),0,IF(AND($C885=15,H885&gt;Datenblatt!$X$5),0,IF(AND($C885=16,H885&gt;Datenblatt!$X$6),0,IF(AND($C885=12,H885&gt;Datenblatt!$X$7),0,IF(AND($C885=11,H885&gt;Datenblatt!$X$8),0,IF(AND($C885=13,H885&lt;Datenblatt!$W$3),100,IF(AND($C885=14,H885&lt;Datenblatt!$W$4),100,IF(AND($C885=15,H885&lt;Datenblatt!$W$5),100,IF(AND($C885=16,H885&lt;Datenblatt!$W$6),100,IF(AND($C885=12,H885&lt;Datenblatt!$W$7),100,IF(AND($C885=11,H885&lt;Datenblatt!$W$8),100,IF($C885=13,(Datenblatt!$B$27*Übersicht!H885^3)+(Datenblatt!$C$27*Übersicht!H885^2)+(Datenblatt!$D$27*Übersicht!H885)+Datenblatt!$E$27,IF($C885=14,(Datenblatt!$B$28*Übersicht!H885^3)+(Datenblatt!$C$28*Übersicht!H885^2)+(Datenblatt!$D$28*Übersicht!H885)+Datenblatt!$E$28,IF($C885=15,(Datenblatt!$B$29*Übersicht!H885^3)+(Datenblatt!$C$29*Übersicht!H885^2)+(Datenblatt!$D$29*Übersicht!H885)+Datenblatt!$E$29,IF($C885=16,(Datenblatt!$B$30*Übersicht!H885^3)+(Datenblatt!$C$30*Übersicht!H885^2)+(Datenblatt!$D$30*Übersicht!H885)+Datenblatt!$E$30,IF($C885=12,(Datenblatt!$B$31*Übersicht!H885^3)+(Datenblatt!$C$31*Übersicht!H885^2)+(Datenblatt!$D$31*Übersicht!H885)+Datenblatt!$E$31,IF($C885=11,(Datenblatt!$B$32*Übersicht!H885^3)+(Datenblatt!$C$32*Übersicht!H885^2)+(Datenblatt!$D$32*Übersicht!H885)+Datenblatt!$E$32,0))))))))))))))))))))))))</f>
        <v>0</v>
      </c>
      <c r="O885" s="2" t="e">
        <f t="shared" si="52"/>
        <v>#DIV/0!</v>
      </c>
      <c r="P885" s="2" t="e">
        <f t="shared" si="53"/>
        <v>#DIV/0!</v>
      </c>
      <c r="R885" s="2"/>
      <c r="S885" s="2">
        <f>Datenblatt!$I$10</f>
        <v>62.816491055091916</v>
      </c>
      <c r="T885" s="2">
        <f>Datenblatt!$I$18</f>
        <v>62.379148900450787</v>
      </c>
      <c r="U885" s="2">
        <f>Datenblatt!$I$26</f>
        <v>55.885385458572635</v>
      </c>
      <c r="V885" s="2">
        <f>Datenblatt!$I$34</f>
        <v>60.727085155488531</v>
      </c>
      <c r="W885" s="7" t="e">
        <f t="shared" si="54"/>
        <v>#DIV/0!</v>
      </c>
      <c r="Y885" s="2">
        <f>Datenblatt!$I$5</f>
        <v>73.48733784597421</v>
      </c>
      <c r="Z885">
        <f>Datenblatt!$I$13</f>
        <v>79.926562848016317</v>
      </c>
      <c r="AA885">
        <f>Datenblatt!$I$21</f>
        <v>79.953620531215734</v>
      </c>
      <c r="AB885">
        <f>Datenblatt!$I$29</f>
        <v>70.851454876954847</v>
      </c>
      <c r="AC885">
        <f>Datenblatt!$I$37</f>
        <v>75.813025407742586</v>
      </c>
      <c r="AD885" s="7" t="e">
        <f t="shared" si="55"/>
        <v>#DIV/0!</v>
      </c>
    </row>
    <row r="886" spans="10:30" ht="19" x14ac:dyDescent="0.25">
      <c r="J886" s="3" t="e">
        <f>IF(AND($C886=13,Datenblatt!M886&lt;Datenblatt!$R$3),0,IF(AND($C886=14,Datenblatt!M886&lt;Datenblatt!$R$4),0,IF(AND($C886=15,Datenblatt!M886&lt;Datenblatt!$R$5),0,IF(AND($C886=16,Datenblatt!M886&lt;Datenblatt!$R$6),0,IF(AND($C886=12,Datenblatt!M886&lt;Datenblatt!$R$7),0,IF(AND($C886=11,Datenblatt!M886&lt;Datenblatt!$R$8),0,IF(AND($C886=13,Datenblatt!M886&gt;Datenblatt!$Q$3),100,IF(AND($C886=14,Datenblatt!M886&gt;Datenblatt!$Q$4),100,IF(AND($C886=15,Datenblatt!M886&gt;Datenblatt!$Q$5),100,IF(AND($C886=16,Datenblatt!M886&gt;Datenblatt!$Q$6),100,IF(AND($C886=12,Datenblatt!M886&gt;Datenblatt!$Q$7),100,IF(AND($C886=11,Datenblatt!M886&gt;Datenblatt!$Q$8),100,IF(Übersicht!$C886=13,Datenblatt!$B$3*Datenblatt!M886^3+Datenblatt!$C$3*Datenblatt!M886^2+Datenblatt!$D$3*Datenblatt!M886+Datenblatt!$E$3,IF(Übersicht!$C886=14,Datenblatt!$B$4*Datenblatt!M886^3+Datenblatt!$C$4*Datenblatt!M886^2+Datenblatt!$D$4*Datenblatt!M886+Datenblatt!$E$4,IF(Übersicht!$C886=15,Datenblatt!$B$5*Datenblatt!M886^3+Datenblatt!$C$5*Datenblatt!M886^2+Datenblatt!$D$5*Datenblatt!M886+Datenblatt!$E$5,IF(Übersicht!$C886=16,Datenblatt!$B$6*Datenblatt!M886^3+Datenblatt!$C$6*Datenblatt!M886^2+Datenblatt!$D$6*Datenblatt!M886+Datenblatt!$E$6,IF(Übersicht!$C886=12,Datenblatt!$B$7*Datenblatt!M886^3+Datenblatt!$C$7*Datenblatt!M886^2+Datenblatt!$D$7*Datenblatt!M886+Datenblatt!$E$7,IF(Übersicht!$C886=11,Datenblatt!$B$8*Datenblatt!M886^3+Datenblatt!$C$8*Datenblatt!M886^2+Datenblatt!$D$8*Datenblatt!M886+Datenblatt!$E$8,0))))))))))))))))))</f>
        <v>#DIV/0!</v>
      </c>
      <c r="K886" t="e">
        <f>IF(AND(Übersicht!$C886=13,Datenblatt!N886&lt;Datenblatt!$T$3),0,IF(AND(Übersicht!$C886=14,Datenblatt!N886&lt;Datenblatt!$T$4),0,IF(AND(Übersicht!$C886=15,Datenblatt!N886&lt;Datenblatt!$T$5),0,IF(AND(Übersicht!$C886=16,Datenblatt!N886&lt;Datenblatt!$T$6),0,IF(AND(Übersicht!$C886=12,Datenblatt!N886&lt;Datenblatt!$T$7),0,IF(AND(Übersicht!$C886=11,Datenblatt!N886&lt;Datenblatt!$T$8),0,IF(AND($C886=13,Datenblatt!N886&gt;Datenblatt!$S$3),100,IF(AND($C886=14,Datenblatt!N886&gt;Datenblatt!$S$4),100,IF(AND($C886=15,Datenblatt!N886&gt;Datenblatt!$S$5),100,IF(AND($C886=16,Datenblatt!N886&gt;Datenblatt!$S$6),100,IF(AND($C886=12,Datenblatt!N886&gt;Datenblatt!$S$7),100,IF(AND($C886=11,Datenblatt!N886&gt;Datenblatt!$S$8),100,IF(Übersicht!$C886=13,Datenblatt!$B$11*Datenblatt!N886^3+Datenblatt!$C$11*Datenblatt!N886^2+Datenblatt!$D$11*Datenblatt!N886+Datenblatt!$E$11,IF(Übersicht!$C886=14,Datenblatt!$B$12*Datenblatt!N886^3+Datenblatt!$C$12*Datenblatt!N886^2+Datenblatt!$D$12*Datenblatt!N886+Datenblatt!$E$12,IF(Übersicht!$C886=15,Datenblatt!$B$13*Datenblatt!N886^3+Datenblatt!$C$13*Datenblatt!N886^2+Datenblatt!$D$13*Datenblatt!N886+Datenblatt!$E$13,IF(Übersicht!$C886=16,Datenblatt!$B$14*Datenblatt!N886^3+Datenblatt!$C$14*Datenblatt!N886^2+Datenblatt!$D$14*Datenblatt!N886+Datenblatt!$E$14,IF(Übersicht!$C886=12,Datenblatt!$B$15*Datenblatt!N886^3+Datenblatt!$C$15*Datenblatt!N886^2+Datenblatt!$D$15*Datenblatt!N886+Datenblatt!$E$15,IF(Übersicht!$C886=11,Datenblatt!$B$16*Datenblatt!N886^3+Datenblatt!$C$16*Datenblatt!N886^2+Datenblatt!$D$16*Datenblatt!N886+Datenblatt!$E$16,0))))))))))))))))))</f>
        <v>#DIV/0!</v>
      </c>
      <c r="L886">
        <f>IF(AND($C886=13,G886&lt;Datenblatt!$V$3),0,IF(AND($C886=14,G886&lt;Datenblatt!$V$4),0,IF(AND($C886=15,G886&lt;Datenblatt!$V$5),0,IF(AND($C886=16,G886&lt;Datenblatt!$V$6),0,IF(AND($C886=12,G886&lt;Datenblatt!$V$7),0,IF(AND($C886=11,G886&lt;Datenblatt!$V$8),0,IF(AND($C886=13,G886&gt;Datenblatt!$U$3),100,IF(AND($C886=14,G886&gt;Datenblatt!$U$4),100,IF(AND($C886=15,G886&gt;Datenblatt!$U$5),100,IF(AND($C886=16,G886&gt;Datenblatt!$U$6),100,IF(AND($C886=12,G886&gt;Datenblatt!$U$7),100,IF(AND($C886=11,G886&gt;Datenblatt!$U$8),100,IF($C886=13,(Datenblatt!$B$19*Übersicht!G886^3)+(Datenblatt!$C$19*Übersicht!G886^2)+(Datenblatt!$D$19*Übersicht!G886)+Datenblatt!$E$19,IF($C886=14,(Datenblatt!$B$20*Übersicht!G886^3)+(Datenblatt!$C$20*Übersicht!G886^2)+(Datenblatt!$D$20*Übersicht!G886)+Datenblatt!$E$20,IF($C886=15,(Datenblatt!$B$21*Übersicht!G886^3)+(Datenblatt!$C$21*Übersicht!G886^2)+(Datenblatt!$D$21*Übersicht!G886)+Datenblatt!$E$21,IF($C886=16,(Datenblatt!$B$22*Übersicht!G886^3)+(Datenblatt!$C$22*Übersicht!G886^2)+(Datenblatt!$D$22*Übersicht!G886)+Datenblatt!$E$22,IF($C886=12,(Datenblatt!$B$23*Übersicht!G886^3)+(Datenblatt!$C$23*Übersicht!G886^2)+(Datenblatt!$D$23*Übersicht!G886)+Datenblatt!$E$23,IF($C886=11,(Datenblatt!$B$24*Übersicht!G886^3)+(Datenblatt!$C$24*Übersicht!G886^2)+(Datenblatt!$D$24*Übersicht!G886)+Datenblatt!$E$24,0))))))))))))))))))</f>
        <v>0</v>
      </c>
      <c r="M886">
        <f>IF(AND(H886="",C886=11),Datenblatt!$I$26,IF(AND(H886="",C886=12),Datenblatt!$I$26,IF(AND(H886="",C886=16),Datenblatt!$I$27,IF(AND(H886="",C886=15),Datenblatt!$I$26,IF(AND(H886="",C886=14),Datenblatt!$I$26,IF(AND(H886="",C886=13),Datenblatt!$I$26,IF(AND($C886=13,H886&gt;Datenblatt!$X$3),0,IF(AND($C886=14,H886&gt;Datenblatt!$X$4),0,IF(AND($C886=15,H886&gt;Datenblatt!$X$5),0,IF(AND($C886=16,H886&gt;Datenblatt!$X$6),0,IF(AND($C886=12,H886&gt;Datenblatt!$X$7),0,IF(AND($C886=11,H886&gt;Datenblatt!$X$8),0,IF(AND($C886=13,H886&lt;Datenblatt!$W$3),100,IF(AND($C886=14,H886&lt;Datenblatt!$W$4),100,IF(AND($C886=15,H886&lt;Datenblatt!$W$5),100,IF(AND($C886=16,H886&lt;Datenblatt!$W$6),100,IF(AND($C886=12,H886&lt;Datenblatt!$W$7),100,IF(AND($C886=11,H886&lt;Datenblatt!$W$8),100,IF($C886=13,(Datenblatt!$B$27*Übersicht!H886^3)+(Datenblatt!$C$27*Übersicht!H886^2)+(Datenblatt!$D$27*Übersicht!H886)+Datenblatt!$E$27,IF($C886=14,(Datenblatt!$B$28*Übersicht!H886^3)+(Datenblatt!$C$28*Übersicht!H886^2)+(Datenblatt!$D$28*Übersicht!H886)+Datenblatt!$E$28,IF($C886=15,(Datenblatt!$B$29*Übersicht!H886^3)+(Datenblatt!$C$29*Übersicht!H886^2)+(Datenblatt!$D$29*Übersicht!H886)+Datenblatt!$E$29,IF($C886=16,(Datenblatt!$B$30*Übersicht!H886^3)+(Datenblatt!$C$30*Übersicht!H886^2)+(Datenblatt!$D$30*Übersicht!H886)+Datenblatt!$E$30,IF($C886=12,(Datenblatt!$B$31*Übersicht!H886^3)+(Datenblatt!$C$31*Übersicht!H886^2)+(Datenblatt!$D$31*Übersicht!H886)+Datenblatt!$E$31,IF($C886=11,(Datenblatt!$B$32*Übersicht!H886^3)+(Datenblatt!$C$32*Übersicht!H886^2)+(Datenblatt!$D$32*Übersicht!H886)+Datenblatt!$E$32,0))))))))))))))))))))))))</f>
        <v>0</v>
      </c>
      <c r="N886">
        <f>IF(AND(H886="",C886=11),Datenblatt!$I$29,IF(AND(H886="",C886=12),Datenblatt!$I$29,IF(AND(H886="",C886=16),Datenblatt!$I$29,IF(AND(H886="",C886=15),Datenblatt!$I$29,IF(AND(H886="",C886=14),Datenblatt!$I$29,IF(AND(H886="",C886=13),Datenblatt!$I$29,IF(AND($C886=13,H886&gt;Datenblatt!$X$3),0,IF(AND($C886=14,H886&gt;Datenblatt!$X$4),0,IF(AND($C886=15,H886&gt;Datenblatt!$X$5),0,IF(AND($C886=16,H886&gt;Datenblatt!$X$6),0,IF(AND($C886=12,H886&gt;Datenblatt!$X$7),0,IF(AND($C886=11,H886&gt;Datenblatt!$X$8),0,IF(AND($C886=13,H886&lt;Datenblatt!$W$3),100,IF(AND($C886=14,H886&lt;Datenblatt!$W$4),100,IF(AND($C886=15,H886&lt;Datenblatt!$W$5),100,IF(AND($C886=16,H886&lt;Datenblatt!$W$6),100,IF(AND($C886=12,H886&lt;Datenblatt!$W$7),100,IF(AND($C886=11,H886&lt;Datenblatt!$W$8),100,IF($C886=13,(Datenblatt!$B$27*Übersicht!H886^3)+(Datenblatt!$C$27*Übersicht!H886^2)+(Datenblatt!$D$27*Übersicht!H886)+Datenblatt!$E$27,IF($C886=14,(Datenblatt!$B$28*Übersicht!H886^3)+(Datenblatt!$C$28*Übersicht!H886^2)+(Datenblatt!$D$28*Übersicht!H886)+Datenblatt!$E$28,IF($C886=15,(Datenblatt!$B$29*Übersicht!H886^3)+(Datenblatt!$C$29*Übersicht!H886^2)+(Datenblatt!$D$29*Übersicht!H886)+Datenblatt!$E$29,IF($C886=16,(Datenblatt!$B$30*Übersicht!H886^3)+(Datenblatt!$C$30*Übersicht!H886^2)+(Datenblatt!$D$30*Übersicht!H886)+Datenblatt!$E$30,IF($C886=12,(Datenblatt!$B$31*Übersicht!H886^3)+(Datenblatt!$C$31*Übersicht!H886^2)+(Datenblatt!$D$31*Übersicht!H886)+Datenblatt!$E$31,IF($C886=11,(Datenblatt!$B$32*Übersicht!H886^3)+(Datenblatt!$C$32*Übersicht!H886^2)+(Datenblatt!$D$32*Übersicht!H886)+Datenblatt!$E$32,0))))))))))))))))))))))))</f>
        <v>0</v>
      </c>
      <c r="O886" s="2" t="e">
        <f t="shared" si="52"/>
        <v>#DIV/0!</v>
      </c>
      <c r="P886" s="2" t="e">
        <f t="shared" si="53"/>
        <v>#DIV/0!</v>
      </c>
      <c r="R886" s="2"/>
      <c r="S886" s="2">
        <f>Datenblatt!$I$10</f>
        <v>62.816491055091916</v>
      </c>
      <c r="T886" s="2">
        <f>Datenblatt!$I$18</f>
        <v>62.379148900450787</v>
      </c>
      <c r="U886" s="2">
        <f>Datenblatt!$I$26</f>
        <v>55.885385458572635</v>
      </c>
      <c r="V886" s="2">
        <f>Datenblatt!$I$34</f>
        <v>60.727085155488531</v>
      </c>
      <c r="W886" s="7" t="e">
        <f t="shared" si="54"/>
        <v>#DIV/0!</v>
      </c>
      <c r="Y886" s="2">
        <f>Datenblatt!$I$5</f>
        <v>73.48733784597421</v>
      </c>
      <c r="Z886">
        <f>Datenblatt!$I$13</f>
        <v>79.926562848016317</v>
      </c>
      <c r="AA886">
        <f>Datenblatt!$I$21</f>
        <v>79.953620531215734</v>
      </c>
      <c r="AB886">
        <f>Datenblatt!$I$29</f>
        <v>70.851454876954847</v>
      </c>
      <c r="AC886">
        <f>Datenblatt!$I$37</f>
        <v>75.813025407742586</v>
      </c>
      <c r="AD886" s="7" t="e">
        <f t="shared" si="55"/>
        <v>#DIV/0!</v>
      </c>
    </row>
    <row r="887" spans="10:30" ht="19" x14ac:dyDescent="0.25">
      <c r="J887" s="3" t="e">
        <f>IF(AND($C887=13,Datenblatt!M887&lt;Datenblatt!$R$3),0,IF(AND($C887=14,Datenblatt!M887&lt;Datenblatt!$R$4),0,IF(AND($C887=15,Datenblatt!M887&lt;Datenblatt!$R$5),0,IF(AND($C887=16,Datenblatt!M887&lt;Datenblatt!$R$6),0,IF(AND($C887=12,Datenblatt!M887&lt;Datenblatt!$R$7),0,IF(AND($C887=11,Datenblatt!M887&lt;Datenblatt!$R$8),0,IF(AND($C887=13,Datenblatt!M887&gt;Datenblatt!$Q$3),100,IF(AND($C887=14,Datenblatt!M887&gt;Datenblatt!$Q$4),100,IF(AND($C887=15,Datenblatt!M887&gt;Datenblatt!$Q$5),100,IF(AND($C887=16,Datenblatt!M887&gt;Datenblatt!$Q$6),100,IF(AND($C887=12,Datenblatt!M887&gt;Datenblatt!$Q$7),100,IF(AND($C887=11,Datenblatt!M887&gt;Datenblatt!$Q$8),100,IF(Übersicht!$C887=13,Datenblatt!$B$3*Datenblatt!M887^3+Datenblatt!$C$3*Datenblatt!M887^2+Datenblatt!$D$3*Datenblatt!M887+Datenblatt!$E$3,IF(Übersicht!$C887=14,Datenblatt!$B$4*Datenblatt!M887^3+Datenblatt!$C$4*Datenblatt!M887^2+Datenblatt!$D$4*Datenblatt!M887+Datenblatt!$E$4,IF(Übersicht!$C887=15,Datenblatt!$B$5*Datenblatt!M887^3+Datenblatt!$C$5*Datenblatt!M887^2+Datenblatt!$D$5*Datenblatt!M887+Datenblatt!$E$5,IF(Übersicht!$C887=16,Datenblatt!$B$6*Datenblatt!M887^3+Datenblatt!$C$6*Datenblatt!M887^2+Datenblatt!$D$6*Datenblatt!M887+Datenblatt!$E$6,IF(Übersicht!$C887=12,Datenblatt!$B$7*Datenblatt!M887^3+Datenblatt!$C$7*Datenblatt!M887^2+Datenblatt!$D$7*Datenblatt!M887+Datenblatt!$E$7,IF(Übersicht!$C887=11,Datenblatt!$B$8*Datenblatt!M887^3+Datenblatt!$C$8*Datenblatt!M887^2+Datenblatt!$D$8*Datenblatt!M887+Datenblatt!$E$8,0))))))))))))))))))</f>
        <v>#DIV/0!</v>
      </c>
      <c r="K887" t="e">
        <f>IF(AND(Übersicht!$C887=13,Datenblatt!N887&lt;Datenblatt!$T$3),0,IF(AND(Übersicht!$C887=14,Datenblatt!N887&lt;Datenblatt!$T$4),0,IF(AND(Übersicht!$C887=15,Datenblatt!N887&lt;Datenblatt!$T$5),0,IF(AND(Übersicht!$C887=16,Datenblatt!N887&lt;Datenblatt!$T$6),0,IF(AND(Übersicht!$C887=12,Datenblatt!N887&lt;Datenblatt!$T$7),0,IF(AND(Übersicht!$C887=11,Datenblatt!N887&lt;Datenblatt!$T$8),0,IF(AND($C887=13,Datenblatt!N887&gt;Datenblatt!$S$3),100,IF(AND($C887=14,Datenblatt!N887&gt;Datenblatt!$S$4),100,IF(AND($C887=15,Datenblatt!N887&gt;Datenblatt!$S$5),100,IF(AND($C887=16,Datenblatt!N887&gt;Datenblatt!$S$6),100,IF(AND($C887=12,Datenblatt!N887&gt;Datenblatt!$S$7),100,IF(AND($C887=11,Datenblatt!N887&gt;Datenblatt!$S$8),100,IF(Übersicht!$C887=13,Datenblatt!$B$11*Datenblatt!N887^3+Datenblatt!$C$11*Datenblatt!N887^2+Datenblatt!$D$11*Datenblatt!N887+Datenblatt!$E$11,IF(Übersicht!$C887=14,Datenblatt!$B$12*Datenblatt!N887^3+Datenblatt!$C$12*Datenblatt!N887^2+Datenblatt!$D$12*Datenblatt!N887+Datenblatt!$E$12,IF(Übersicht!$C887=15,Datenblatt!$B$13*Datenblatt!N887^3+Datenblatt!$C$13*Datenblatt!N887^2+Datenblatt!$D$13*Datenblatt!N887+Datenblatt!$E$13,IF(Übersicht!$C887=16,Datenblatt!$B$14*Datenblatt!N887^3+Datenblatt!$C$14*Datenblatt!N887^2+Datenblatt!$D$14*Datenblatt!N887+Datenblatt!$E$14,IF(Übersicht!$C887=12,Datenblatt!$B$15*Datenblatt!N887^3+Datenblatt!$C$15*Datenblatt!N887^2+Datenblatt!$D$15*Datenblatt!N887+Datenblatt!$E$15,IF(Übersicht!$C887=11,Datenblatt!$B$16*Datenblatt!N887^3+Datenblatt!$C$16*Datenblatt!N887^2+Datenblatt!$D$16*Datenblatt!N887+Datenblatt!$E$16,0))))))))))))))))))</f>
        <v>#DIV/0!</v>
      </c>
      <c r="L887">
        <f>IF(AND($C887=13,G887&lt;Datenblatt!$V$3),0,IF(AND($C887=14,G887&lt;Datenblatt!$V$4),0,IF(AND($C887=15,G887&lt;Datenblatt!$V$5),0,IF(AND($C887=16,G887&lt;Datenblatt!$V$6),0,IF(AND($C887=12,G887&lt;Datenblatt!$V$7),0,IF(AND($C887=11,G887&lt;Datenblatt!$V$8),0,IF(AND($C887=13,G887&gt;Datenblatt!$U$3),100,IF(AND($C887=14,G887&gt;Datenblatt!$U$4),100,IF(AND($C887=15,G887&gt;Datenblatt!$U$5),100,IF(AND($C887=16,G887&gt;Datenblatt!$U$6),100,IF(AND($C887=12,G887&gt;Datenblatt!$U$7),100,IF(AND($C887=11,G887&gt;Datenblatt!$U$8),100,IF($C887=13,(Datenblatt!$B$19*Übersicht!G887^3)+(Datenblatt!$C$19*Übersicht!G887^2)+(Datenblatt!$D$19*Übersicht!G887)+Datenblatt!$E$19,IF($C887=14,(Datenblatt!$B$20*Übersicht!G887^3)+(Datenblatt!$C$20*Übersicht!G887^2)+(Datenblatt!$D$20*Übersicht!G887)+Datenblatt!$E$20,IF($C887=15,(Datenblatt!$B$21*Übersicht!G887^3)+(Datenblatt!$C$21*Übersicht!G887^2)+(Datenblatt!$D$21*Übersicht!G887)+Datenblatt!$E$21,IF($C887=16,(Datenblatt!$B$22*Übersicht!G887^3)+(Datenblatt!$C$22*Übersicht!G887^2)+(Datenblatt!$D$22*Übersicht!G887)+Datenblatt!$E$22,IF($C887=12,(Datenblatt!$B$23*Übersicht!G887^3)+(Datenblatt!$C$23*Übersicht!G887^2)+(Datenblatt!$D$23*Übersicht!G887)+Datenblatt!$E$23,IF($C887=11,(Datenblatt!$B$24*Übersicht!G887^3)+(Datenblatt!$C$24*Übersicht!G887^2)+(Datenblatt!$D$24*Übersicht!G887)+Datenblatt!$E$24,0))))))))))))))))))</f>
        <v>0</v>
      </c>
      <c r="M887">
        <f>IF(AND(H887="",C887=11),Datenblatt!$I$26,IF(AND(H887="",C887=12),Datenblatt!$I$26,IF(AND(H887="",C887=16),Datenblatt!$I$27,IF(AND(H887="",C887=15),Datenblatt!$I$26,IF(AND(H887="",C887=14),Datenblatt!$I$26,IF(AND(H887="",C887=13),Datenblatt!$I$26,IF(AND($C887=13,H887&gt;Datenblatt!$X$3),0,IF(AND($C887=14,H887&gt;Datenblatt!$X$4),0,IF(AND($C887=15,H887&gt;Datenblatt!$X$5),0,IF(AND($C887=16,H887&gt;Datenblatt!$X$6),0,IF(AND($C887=12,H887&gt;Datenblatt!$X$7),0,IF(AND($C887=11,H887&gt;Datenblatt!$X$8),0,IF(AND($C887=13,H887&lt;Datenblatt!$W$3),100,IF(AND($C887=14,H887&lt;Datenblatt!$W$4),100,IF(AND($C887=15,H887&lt;Datenblatt!$W$5),100,IF(AND($C887=16,H887&lt;Datenblatt!$W$6),100,IF(AND($C887=12,H887&lt;Datenblatt!$W$7),100,IF(AND($C887=11,H887&lt;Datenblatt!$W$8),100,IF($C887=13,(Datenblatt!$B$27*Übersicht!H887^3)+(Datenblatt!$C$27*Übersicht!H887^2)+(Datenblatt!$D$27*Übersicht!H887)+Datenblatt!$E$27,IF($C887=14,(Datenblatt!$B$28*Übersicht!H887^3)+(Datenblatt!$C$28*Übersicht!H887^2)+(Datenblatt!$D$28*Übersicht!H887)+Datenblatt!$E$28,IF($C887=15,(Datenblatt!$B$29*Übersicht!H887^3)+(Datenblatt!$C$29*Übersicht!H887^2)+(Datenblatt!$D$29*Übersicht!H887)+Datenblatt!$E$29,IF($C887=16,(Datenblatt!$B$30*Übersicht!H887^3)+(Datenblatt!$C$30*Übersicht!H887^2)+(Datenblatt!$D$30*Übersicht!H887)+Datenblatt!$E$30,IF($C887=12,(Datenblatt!$B$31*Übersicht!H887^3)+(Datenblatt!$C$31*Übersicht!H887^2)+(Datenblatt!$D$31*Übersicht!H887)+Datenblatt!$E$31,IF($C887=11,(Datenblatt!$B$32*Übersicht!H887^3)+(Datenblatt!$C$32*Übersicht!H887^2)+(Datenblatt!$D$32*Übersicht!H887)+Datenblatt!$E$32,0))))))))))))))))))))))))</f>
        <v>0</v>
      </c>
      <c r="N887">
        <f>IF(AND(H887="",C887=11),Datenblatt!$I$29,IF(AND(H887="",C887=12),Datenblatt!$I$29,IF(AND(H887="",C887=16),Datenblatt!$I$29,IF(AND(H887="",C887=15),Datenblatt!$I$29,IF(AND(H887="",C887=14),Datenblatt!$I$29,IF(AND(H887="",C887=13),Datenblatt!$I$29,IF(AND($C887=13,H887&gt;Datenblatt!$X$3),0,IF(AND($C887=14,H887&gt;Datenblatt!$X$4),0,IF(AND($C887=15,H887&gt;Datenblatt!$X$5),0,IF(AND($C887=16,H887&gt;Datenblatt!$X$6),0,IF(AND($C887=12,H887&gt;Datenblatt!$X$7),0,IF(AND($C887=11,H887&gt;Datenblatt!$X$8),0,IF(AND($C887=13,H887&lt;Datenblatt!$W$3),100,IF(AND($C887=14,H887&lt;Datenblatt!$W$4),100,IF(AND($C887=15,H887&lt;Datenblatt!$W$5),100,IF(AND($C887=16,H887&lt;Datenblatt!$W$6),100,IF(AND($C887=12,H887&lt;Datenblatt!$W$7),100,IF(AND($C887=11,H887&lt;Datenblatt!$W$8),100,IF($C887=13,(Datenblatt!$B$27*Übersicht!H887^3)+(Datenblatt!$C$27*Übersicht!H887^2)+(Datenblatt!$D$27*Übersicht!H887)+Datenblatt!$E$27,IF($C887=14,(Datenblatt!$B$28*Übersicht!H887^3)+(Datenblatt!$C$28*Übersicht!H887^2)+(Datenblatt!$D$28*Übersicht!H887)+Datenblatt!$E$28,IF($C887=15,(Datenblatt!$B$29*Übersicht!H887^3)+(Datenblatt!$C$29*Übersicht!H887^2)+(Datenblatt!$D$29*Übersicht!H887)+Datenblatt!$E$29,IF($C887=16,(Datenblatt!$B$30*Übersicht!H887^3)+(Datenblatt!$C$30*Übersicht!H887^2)+(Datenblatt!$D$30*Übersicht!H887)+Datenblatt!$E$30,IF($C887=12,(Datenblatt!$B$31*Übersicht!H887^3)+(Datenblatt!$C$31*Übersicht!H887^2)+(Datenblatt!$D$31*Übersicht!H887)+Datenblatt!$E$31,IF($C887=11,(Datenblatt!$B$32*Übersicht!H887^3)+(Datenblatt!$C$32*Übersicht!H887^2)+(Datenblatt!$D$32*Übersicht!H887)+Datenblatt!$E$32,0))))))))))))))))))))))))</f>
        <v>0</v>
      </c>
      <c r="O887" s="2" t="e">
        <f t="shared" si="52"/>
        <v>#DIV/0!</v>
      </c>
      <c r="P887" s="2" t="e">
        <f t="shared" si="53"/>
        <v>#DIV/0!</v>
      </c>
      <c r="R887" s="2"/>
      <c r="S887" s="2">
        <f>Datenblatt!$I$10</f>
        <v>62.816491055091916</v>
      </c>
      <c r="T887" s="2">
        <f>Datenblatt!$I$18</f>
        <v>62.379148900450787</v>
      </c>
      <c r="U887" s="2">
        <f>Datenblatt!$I$26</f>
        <v>55.885385458572635</v>
      </c>
      <c r="V887" s="2">
        <f>Datenblatt!$I$34</f>
        <v>60.727085155488531</v>
      </c>
      <c r="W887" s="7" t="e">
        <f t="shared" si="54"/>
        <v>#DIV/0!</v>
      </c>
      <c r="Y887" s="2">
        <f>Datenblatt!$I$5</f>
        <v>73.48733784597421</v>
      </c>
      <c r="Z887">
        <f>Datenblatt!$I$13</f>
        <v>79.926562848016317</v>
      </c>
      <c r="AA887">
        <f>Datenblatt!$I$21</f>
        <v>79.953620531215734</v>
      </c>
      <c r="AB887">
        <f>Datenblatt!$I$29</f>
        <v>70.851454876954847</v>
      </c>
      <c r="AC887">
        <f>Datenblatt!$I$37</f>
        <v>75.813025407742586</v>
      </c>
      <c r="AD887" s="7" t="e">
        <f t="shared" si="55"/>
        <v>#DIV/0!</v>
      </c>
    </row>
    <row r="888" spans="10:30" ht="19" x14ac:dyDescent="0.25">
      <c r="J888" s="3" t="e">
        <f>IF(AND($C888=13,Datenblatt!M888&lt;Datenblatt!$R$3),0,IF(AND($C888=14,Datenblatt!M888&lt;Datenblatt!$R$4),0,IF(AND($C888=15,Datenblatt!M888&lt;Datenblatt!$R$5),0,IF(AND($C888=16,Datenblatt!M888&lt;Datenblatt!$R$6),0,IF(AND($C888=12,Datenblatt!M888&lt;Datenblatt!$R$7),0,IF(AND($C888=11,Datenblatt!M888&lt;Datenblatt!$R$8),0,IF(AND($C888=13,Datenblatt!M888&gt;Datenblatt!$Q$3),100,IF(AND($C888=14,Datenblatt!M888&gt;Datenblatt!$Q$4),100,IF(AND($C888=15,Datenblatt!M888&gt;Datenblatt!$Q$5),100,IF(AND($C888=16,Datenblatt!M888&gt;Datenblatt!$Q$6),100,IF(AND($C888=12,Datenblatt!M888&gt;Datenblatt!$Q$7),100,IF(AND($C888=11,Datenblatt!M888&gt;Datenblatt!$Q$8),100,IF(Übersicht!$C888=13,Datenblatt!$B$3*Datenblatt!M888^3+Datenblatt!$C$3*Datenblatt!M888^2+Datenblatt!$D$3*Datenblatt!M888+Datenblatt!$E$3,IF(Übersicht!$C888=14,Datenblatt!$B$4*Datenblatt!M888^3+Datenblatt!$C$4*Datenblatt!M888^2+Datenblatt!$D$4*Datenblatt!M888+Datenblatt!$E$4,IF(Übersicht!$C888=15,Datenblatt!$B$5*Datenblatt!M888^3+Datenblatt!$C$5*Datenblatt!M888^2+Datenblatt!$D$5*Datenblatt!M888+Datenblatt!$E$5,IF(Übersicht!$C888=16,Datenblatt!$B$6*Datenblatt!M888^3+Datenblatt!$C$6*Datenblatt!M888^2+Datenblatt!$D$6*Datenblatt!M888+Datenblatt!$E$6,IF(Übersicht!$C888=12,Datenblatt!$B$7*Datenblatt!M888^3+Datenblatt!$C$7*Datenblatt!M888^2+Datenblatt!$D$7*Datenblatt!M888+Datenblatt!$E$7,IF(Übersicht!$C888=11,Datenblatt!$B$8*Datenblatt!M888^3+Datenblatt!$C$8*Datenblatt!M888^2+Datenblatt!$D$8*Datenblatt!M888+Datenblatt!$E$8,0))))))))))))))))))</f>
        <v>#DIV/0!</v>
      </c>
      <c r="K888" t="e">
        <f>IF(AND(Übersicht!$C888=13,Datenblatt!N888&lt;Datenblatt!$T$3),0,IF(AND(Übersicht!$C888=14,Datenblatt!N888&lt;Datenblatt!$T$4),0,IF(AND(Übersicht!$C888=15,Datenblatt!N888&lt;Datenblatt!$T$5),0,IF(AND(Übersicht!$C888=16,Datenblatt!N888&lt;Datenblatt!$T$6),0,IF(AND(Übersicht!$C888=12,Datenblatt!N888&lt;Datenblatt!$T$7),0,IF(AND(Übersicht!$C888=11,Datenblatt!N888&lt;Datenblatt!$T$8),0,IF(AND($C888=13,Datenblatt!N888&gt;Datenblatt!$S$3),100,IF(AND($C888=14,Datenblatt!N888&gt;Datenblatt!$S$4),100,IF(AND($C888=15,Datenblatt!N888&gt;Datenblatt!$S$5),100,IF(AND($C888=16,Datenblatt!N888&gt;Datenblatt!$S$6),100,IF(AND($C888=12,Datenblatt!N888&gt;Datenblatt!$S$7),100,IF(AND($C888=11,Datenblatt!N888&gt;Datenblatt!$S$8),100,IF(Übersicht!$C888=13,Datenblatt!$B$11*Datenblatt!N888^3+Datenblatt!$C$11*Datenblatt!N888^2+Datenblatt!$D$11*Datenblatt!N888+Datenblatt!$E$11,IF(Übersicht!$C888=14,Datenblatt!$B$12*Datenblatt!N888^3+Datenblatt!$C$12*Datenblatt!N888^2+Datenblatt!$D$12*Datenblatt!N888+Datenblatt!$E$12,IF(Übersicht!$C888=15,Datenblatt!$B$13*Datenblatt!N888^3+Datenblatt!$C$13*Datenblatt!N888^2+Datenblatt!$D$13*Datenblatt!N888+Datenblatt!$E$13,IF(Übersicht!$C888=16,Datenblatt!$B$14*Datenblatt!N888^3+Datenblatt!$C$14*Datenblatt!N888^2+Datenblatt!$D$14*Datenblatt!N888+Datenblatt!$E$14,IF(Übersicht!$C888=12,Datenblatt!$B$15*Datenblatt!N888^3+Datenblatt!$C$15*Datenblatt!N888^2+Datenblatt!$D$15*Datenblatt!N888+Datenblatt!$E$15,IF(Übersicht!$C888=11,Datenblatt!$B$16*Datenblatt!N888^3+Datenblatt!$C$16*Datenblatt!N888^2+Datenblatt!$D$16*Datenblatt!N888+Datenblatt!$E$16,0))))))))))))))))))</f>
        <v>#DIV/0!</v>
      </c>
      <c r="L888">
        <f>IF(AND($C888=13,G888&lt;Datenblatt!$V$3),0,IF(AND($C888=14,G888&lt;Datenblatt!$V$4),0,IF(AND($C888=15,G888&lt;Datenblatt!$V$5),0,IF(AND($C888=16,G888&lt;Datenblatt!$V$6),0,IF(AND($C888=12,G888&lt;Datenblatt!$V$7),0,IF(AND($C888=11,G888&lt;Datenblatt!$V$8),0,IF(AND($C888=13,G888&gt;Datenblatt!$U$3),100,IF(AND($C888=14,G888&gt;Datenblatt!$U$4),100,IF(AND($C888=15,G888&gt;Datenblatt!$U$5),100,IF(AND($C888=16,G888&gt;Datenblatt!$U$6),100,IF(AND($C888=12,G888&gt;Datenblatt!$U$7),100,IF(AND($C888=11,G888&gt;Datenblatt!$U$8),100,IF($C888=13,(Datenblatt!$B$19*Übersicht!G888^3)+(Datenblatt!$C$19*Übersicht!G888^2)+(Datenblatt!$D$19*Übersicht!G888)+Datenblatt!$E$19,IF($C888=14,(Datenblatt!$B$20*Übersicht!G888^3)+(Datenblatt!$C$20*Übersicht!G888^2)+(Datenblatt!$D$20*Übersicht!G888)+Datenblatt!$E$20,IF($C888=15,(Datenblatt!$B$21*Übersicht!G888^3)+(Datenblatt!$C$21*Übersicht!G888^2)+(Datenblatt!$D$21*Übersicht!G888)+Datenblatt!$E$21,IF($C888=16,(Datenblatt!$B$22*Übersicht!G888^3)+(Datenblatt!$C$22*Übersicht!G888^2)+(Datenblatt!$D$22*Übersicht!G888)+Datenblatt!$E$22,IF($C888=12,(Datenblatt!$B$23*Übersicht!G888^3)+(Datenblatt!$C$23*Übersicht!G888^2)+(Datenblatt!$D$23*Übersicht!G888)+Datenblatt!$E$23,IF($C888=11,(Datenblatt!$B$24*Übersicht!G888^3)+(Datenblatt!$C$24*Übersicht!G888^2)+(Datenblatt!$D$24*Übersicht!G888)+Datenblatt!$E$24,0))))))))))))))))))</f>
        <v>0</v>
      </c>
      <c r="M888">
        <f>IF(AND(H888="",C888=11),Datenblatt!$I$26,IF(AND(H888="",C888=12),Datenblatt!$I$26,IF(AND(H888="",C888=16),Datenblatt!$I$27,IF(AND(H888="",C888=15),Datenblatt!$I$26,IF(AND(H888="",C888=14),Datenblatt!$I$26,IF(AND(H888="",C888=13),Datenblatt!$I$26,IF(AND($C888=13,H888&gt;Datenblatt!$X$3),0,IF(AND($C888=14,H888&gt;Datenblatt!$X$4),0,IF(AND($C888=15,H888&gt;Datenblatt!$X$5),0,IF(AND($C888=16,H888&gt;Datenblatt!$X$6),0,IF(AND($C888=12,H888&gt;Datenblatt!$X$7),0,IF(AND($C888=11,H888&gt;Datenblatt!$X$8),0,IF(AND($C888=13,H888&lt;Datenblatt!$W$3),100,IF(AND($C888=14,H888&lt;Datenblatt!$W$4),100,IF(AND($C888=15,H888&lt;Datenblatt!$W$5),100,IF(AND($C888=16,H888&lt;Datenblatt!$W$6),100,IF(AND($C888=12,H888&lt;Datenblatt!$W$7),100,IF(AND($C888=11,H888&lt;Datenblatt!$W$8),100,IF($C888=13,(Datenblatt!$B$27*Übersicht!H888^3)+(Datenblatt!$C$27*Übersicht!H888^2)+(Datenblatt!$D$27*Übersicht!H888)+Datenblatt!$E$27,IF($C888=14,(Datenblatt!$B$28*Übersicht!H888^3)+(Datenblatt!$C$28*Übersicht!H888^2)+(Datenblatt!$D$28*Übersicht!H888)+Datenblatt!$E$28,IF($C888=15,(Datenblatt!$B$29*Übersicht!H888^3)+(Datenblatt!$C$29*Übersicht!H888^2)+(Datenblatt!$D$29*Übersicht!H888)+Datenblatt!$E$29,IF($C888=16,(Datenblatt!$B$30*Übersicht!H888^3)+(Datenblatt!$C$30*Übersicht!H888^2)+(Datenblatt!$D$30*Übersicht!H888)+Datenblatt!$E$30,IF($C888=12,(Datenblatt!$B$31*Übersicht!H888^3)+(Datenblatt!$C$31*Übersicht!H888^2)+(Datenblatt!$D$31*Übersicht!H888)+Datenblatt!$E$31,IF($C888=11,(Datenblatt!$B$32*Übersicht!H888^3)+(Datenblatt!$C$32*Übersicht!H888^2)+(Datenblatt!$D$32*Übersicht!H888)+Datenblatt!$E$32,0))))))))))))))))))))))))</f>
        <v>0</v>
      </c>
      <c r="N888">
        <f>IF(AND(H888="",C888=11),Datenblatt!$I$29,IF(AND(H888="",C888=12),Datenblatt!$I$29,IF(AND(H888="",C888=16),Datenblatt!$I$29,IF(AND(H888="",C888=15),Datenblatt!$I$29,IF(AND(H888="",C888=14),Datenblatt!$I$29,IF(AND(H888="",C888=13),Datenblatt!$I$29,IF(AND($C888=13,H888&gt;Datenblatt!$X$3),0,IF(AND($C888=14,H888&gt;Datenblatt!$X$4),0,IF(AND($C888=15,H888&gt;Datenblatt!$X$5),0,IF(AND($C888=16,H888&gt;Datenblatt!$X$6),0,IF(AND($C888=12,H888&gt;Datenblatt!$X$7),0,IF(AND($C888=11,H888&gt;Datenblatt!$X$8),0,IF(AND($C888=13,H888&lt;Datenblatt!$W$3),100,IF(AND($C888=14,H888&lt;Datenblatt!$W$4),100,IF(AND($C888=15,H888&lt;Datenblatt!$W$5),100,IF(AND($C888=16,H888&lt;Datenblatt!$W$6),100,IF(AND($C888=12,H888&lt;Datenblatt!$W$7),100,IF(AND($C888=11,H888&lt;Datenblatt!$W$8),100,IF($C888=13,(Datenblatt!$B$27*Übersicht!H888^3)+(Datenblatt!$C$27*Übersicht!H888^2)+(Datenblatt!$D$27*Übersicht!H888)+Datenblatt!$E$27,IF($C888=14,(Datenblatt!$B$28*Übersicht!H888^3)+(Datenblatt!$C$28*Übersicht!H888^2)+(Datenblatt!$D$28*Übersicht!H888)+Datenblatt!$E$28,IF($C888=15,(Datenblatt!$B$29*Übersicht!H888^3)+(Datenblatt!$C$29*Übersicht!H888^2)+(Datenblatt!$D$29*Übersicht!H888)+Datenblatt!$E$29,IF($C888=16,(Datenblatt!$B$30*Übersicht!H888^3)+(Datenblatt!$C$30*Übersicht!H888^2)+(Datenblatt!$D$30*Übersicht!H888)+Datenblatt!$E$30,IF($C888=12,(Datenblatt!$B$31*Übersicht!H888^3)+(Datenblatt!$C$31*Übersicht!H888^2)+(Datenblatt!$D$31*Übersicht!H888)+Datenblatt!$E$31,IF($C888=11,(Datenblatt!$B$32*Übersicht!H888^3)+(Datenblatt!$C$32*Übersicht!H888^2)+(Datenblatt!$D$32*Übersicht!H888)+Datenblatt!$E$32,0))))))))))))))))))))))))</f>
        <v>0</v>
      </c>
      <c r="O888" s="2" t="e">
        <f t="shared" si="52"/>
        <v>#DIV/0!</v>
      </c>
      <c r="P888" s="2" t="e">
        <f t="shared" si="53"/>
        <v>#DIV/0!</v>
      </c>
      <c r="R888" s="2"/>
      <c r="S888" s="2">
        <f>Datenblatt!$I$10</f>
        <v>62.816491055091916</v>
      </c>
      <c r="T888" s="2">
        <f>Datenblatt!$I$18</f>
        <v>62.379148900450787</v>
      </c>
      <c r="U888" s="2">
        <f>Datenblatt!$I$26</f>
        <v>55.885385458572635</v>
      </c>
      <c r="V888" s="2">
        <f>Datenblatt!$I$34</f>
        <v>60.727085155488531</v>
      </c>
      <c r="W888" s="7" t="e">
        <f t="shared" si="54"/>
        <v>#DIV/0!</v>
      </c>
      <c r="Y888" s="2">
        <f>Datenblatt!$I$5</f>
        <v>73.48733784597421</v>
      </c>
      <c r="Z888">
        <f>Datenblatt!$I$13</f>
        <v>79.926562848016317</v>
      </c>
      <c r="AA888">
        <f>Datenblatt!$I$21</f>
        <v>79.953620531215734</v>
      </c>
      <c r="AB888">
        <f>Datenblatt!$I$29</f>
        <v>70.851454876954847</v>
      </c>
      <c r="AC888">
        <f>Datenblatt!$I$37</f>
        <v>75.813025407742586</v>
      </c>
      <c r="AD888" s="7" t="e">
        <f t="shared" si="55"/>
        <v>#DIV/0!</v>
      </c>
    </row>
    <row r="889" spans="10:30" ht="19" x14ac:dyDescent="0.25">
      <c r="J889" s="3" t="e">
        <f>IF(AND($C889=13,Datenblatt!M889&lt;Datenblatt!$R$3),0,IF(AND($C889=14,Datenblatt!M889&lt;Datenblatt!$R$4),0,IF(AND($C889=15,Datenblatt!M889&lt;Datenblatt!$R$5),0,IF(AND($C889=16,Datenblatt!M889&lt;Datenblatt!$R$6),0,IF(AND($C889=12,Datenblatt!M889&lt;Datenblatt!$R$7),0,IF(AND($C889=11,Datenblatt!M889&lt;Datenblatt!$R$8),0,IF(AND($C889=13,Datenblatt!M889&gt;Datenblatt!$Q$3),100,IF(AND($C889=14,Datenblatt!M889&gt;Datenblatt!$Q$4),100,IF(AND($C889=15,Datenblatt!M889&gt;Datenblatt!$Q$5),100,IF(AND($C889=16,Datenblatt!M889&gt;Datenblatt!$Q$6),100,IF(AND($C889=12,Datenblatt!M889&gt;Datenblatt!$Q$7),100,IF(AND($C889=11,Datenblatt!M889&gt;Datenblatt!$Q$8),100,IF(Übersicht!$C889=13,Datenblatt!$B$3*Datenblatt!M889^3+Datenblatt!$C$3*Datenblatt!M889^2+Datenblatt!$D$3*Datenblatt!M889+Datenblatt!$E$3,IF(Übersicht!$C889=14,Datenblatt!$B$4*Datenblatt!M889^3+Datenblatt!$C$4*Datenblatt!M889^2+Datenblatt!$D$4*Datenblatt!M889+Datenblatt!$E$4,IF(Übersicht!$C889=15,Datenblatt!$B$5*Datenblatt!M889^3+Datenblatt!$C$5*Datenblatt!M889^2+Datenblatt!$D$5*Datenblatt!M889+Datenblatt!$E$5,IF(Übersicht!$C889=16,Datenblatt!$B$6*Datenblatt!M889^3+Datenblatt!$C$6*Datenblatt!M889^2+Datenblatt!$D$6*Datenblatt!M889+Datenblatt!$E$6,IF(Übersicht!$C889=12,Datenblatt!$B$7*Datenblatt!M889^3+Datenblatt!$C$7*Datenblatt!M889^2+Datenblatt!$D$7*Datenblatt!M889+Datenblatt!$E$7,IF(Übersicht!$C889=11,Datenblatt!$B$8*Datenblatt!M889^3+Datenblatt!$C$8*Datenblatt!M889^2+Datenblatt!$D$8*Datenblatt!M889+Datenblatt!$E$8,0))))))))))))))))))</f>
        <v>#DIV/0!</v>
      </c>
      <c r="K889" t="e">
        <f>IF(AND(Übersicht!$C889=13,Datenblatt!N889&lt;Datenblatt!$T$3),0,IF(AND(Übersicht!$C889=14,Datenblatt!N889&lt;Datenblatt!$T$4),0,IF(AND(Übersicht!$C889=15,Datenblatt!N889&lt;Datenblatt!$T$5),0,IF(AND(Übersicht!$C889=16,Datenblatt!N889&lt;Datenblatt!$T$6),0,IF(AND(Übersicht!$C889=12,Datenblatt!N889&lt;Datenblatt!$T$7),0,IF(AND(Übersicht!$C889=11,Datenblatt!N889&lt;Datenblatt!$T$8),0,IF(AND($C889=13,Datenblatt!N889&gt;Datenblatt!$S$3),100,IF(AND($C889=14,Datenblatt!N889&gt;Datenblatt!$S$4),100,IF(AND($C889=15,Datenblatt!N889&gt;Datenblatt!$S$5),100,IF(AND($C889=16,Datenblatt!N889&gt;Datenblatt!$S$6),100,IF(AND($C889=12,Datenblatt!N889&gt;Datenblatt!$S$7),100,IF(AND($C889=11,Datenblatt!N889&gt;Datenblatt!$S$8),100,IF(Übersicht!$C889=13,Datenblatt!$B$11*Datenblatt!N889^3+Datenblatt!$C$11*Datenblatt!N889^2+Datenblatt!$D$11*Datenblatt!N889+Datenblatt!$E$11,IF(Übersicht!$C889=14,Datenblatt!$B$12*Datenblatt!N889^3+Datenblatt!$C$12*Datenblatt!N889^2+Datenblatt!$D$12*Datenblatt!N889+Datenblatt!$E$12,IF(Übersicht!$C889=15,Datenblatt!$B$13*Datenblatt!N889^3+Datenblatt!$C$13*Datenblatt!N889^2+Datenblatt!$D$13*Datenblatt!N889+Datenblatt!$E$13,IF(Übersicht!$C889=16,Datenblatt!$B$14*Datenblatt!N889^3+Datenblatt!$C$14*Datenblatt!N889^2+Datenblatt!$D$14*Datenblatt!N889+Datenblatt!$E$14,IF(Übersicht!$C889=12,Datenblatt!$B$15*Datenblatt!N889^3+Datenblatt!$C$15*Datenblatt!N889^2+Datenblatt!$D$15*Datenblatt!N889+Datenblatt!$E$15,IF(Übersicht!$C889=11,Datenblatt!$B$16*Datenblatt!N889^3+Datenblatt!$C$16*Datenblatt!N889^2+Datenblatt!$D$16*Datenblatt!N889+Datenblatt!$E$16,0))))))))))))))))))</f>
        <v>#DIV/0!</v>
      </c>
      <c r="L889">
        <f>IF(AND($C889=13,G889&lt;Datenblatt!$V$3),0,IF(AND($C889=14,G889&lt;Datenblatt!$V$4),0,IF(AND($C889=15,G889&lt;Datenblatt!$V$5),0,IF(AND($C889=16,G889&lt;Datenblatt!$V$6),0,IF(AND($C889=12,G889&lt;Datenblatt!$V$7),0,IF(AND($C889=11,G889&lt;Datenblatt!$V$8),0,IF(AND($C889=13,G889&gt;Datenblatt!$U$3),100,IF(AND($C889=14,G889&gt;Datenblatt!$U$4),100,IF(AND($C889=15,G889&gt;Datenblatt!$U$5),100,IF(AND($C889=16,G889&gt;Datenblatt!$U$6),100,IF(AND($C889=12,G889&gt;Datenblatt!$U$7),100,IF(AND($C889=11,G889&gt;Datenblatt!$U$8),100,IF($C889=13,(Datenblatt!$B$19*Übersicht!G889^3)+(Datenblatt!$C$19*Übersicht!G889^2)+(Datenblatt!$D$19*Übersicht!G889)+Datenblatt!$E$19,IF($C889=14,(Datenblatt!$B$20*Übersicht!G889^3)+(Datenblatt!$C$20*Übersicht!G889^2)+(Datenblatt!$D$20*Übersicht!G889)+Datenblatt!$E$20,IF($C889=15,(Datenblatt!$B$21*Übersicht!G889^3)+(Datenblatt!$C$21*Übersicht!G889^2)+(Datenblatt!$D$21*Übersicht!G889)+Datenblatt!$E$21,IF($C889=16,(Datenblatt!$B$22*Übersicht!G889^3)+(Datenblatt!$C$22*Übersicht!G889^2)+(Datenblatt!$D$22*Übersicht!G889)+Datenblatt!$E$22,IF($C889=12,(Datenblatt!$B$23*Übersicht!G889^3)+(Datenblatt!$C$23*Übersicht!G889^2)+(Datenblatt!$D$23*Übersicht!G889)+Datenblatt!$E$23,IF($C889=11,(Datenblatt!$B$24*Übersicht!G889^3)+(Datenblatt!$C$24*Übersicht!G889^2)+(Datenblatt!$D$24*Übersicht!G889)+Datenblatt!$E$24,0))))))))))))))))))</f>
        <v>0</v>
      </c>
      <c r="M889">
        <f>IF(AND(H889="",C889=11),Datenblatt!$I$26,IF(AND(H889="",C889=12),Datenblatt!$I$26,IF(AND(H889="",C889=16),Datenblatt!$I$27,IF(AND(H889="",C889=15),Datenblatt!$I$26,IF(AND(H889="",C889=14),Datenblatt!$I$26,IF(AND(H889="",C889=13),Datenblatt!$I$26,IF(AND($C889=13,H889&gt;Datenblatt!$X$3),0,IF(AND($C889=14,H889&gt;Datenblatt!$X$4),0,IF(AND($C889=15,H889&gt;Datenblatt!$X$5),0,IF(AND($C889=16,H889&gt;Datenblatt!$X$6),0,IF(AND($C889=12,H889&gt;Datenblatt!$X$7),0,IF(AND($C889=11,H889&gt;Datenblatt!$X$8),0,IF(AND($C889=13,H889&lt;Datenblatt!$W$3),100,IF(AND($C889=14,H889&lt;Datenblatt!$W$4),100,IF(AND($C889=15,H889&lt;Datenblatt!$W$5),100,IF(AND($C889=16,H889&lt;Datenblatt!$W$6),100,IF(AND($C889=12,H889&lt;Datenblatt!$W$7),100,IF(AND($C889=11,H889&lt;Datenblatt!$W$8),100,IF($C889=13,(Datenblatt!$B$27*Übersicht!H889^3)+(Datenblatt!$C$27*Übersicht!H889^2)+(Datenblatt!$D$27*Übersicht!H889)+Datenblatt!$E$27,IF($C889=14,(Datenblatt!$B$28*Übersicht!H889^3)+(Datenblatt!$C$28*Übersicht!H889^2)+(Datenblatt!$D$28*Übersicht!H889)+Datenblatt!$E$28,IF($C889=15,(Datenblatt!$B$29*Übersicht!H889^3)+(Datenblatt!$C$29*Übersicht!H889^2)+(Datenblatt!$D$29*Übersicht!H889)+Datenblatt!$E$29,IF($C889=16,(Datenblatt!$B$30*Übersicht!H889^3)+(Datenblatt!$C$30*Übersicht!H889^2)+(Datenblatt!$D$30*Übersicht!H889)+Datenblatt!$E$30,IF($C889=12,(Datenblatt!$B$31*Übersicht!H889^3)+(Datenblatt!$C$31*Übersicht!H889^2)+(Datenblatt!$D$31*Übersicht!H889)+Datenblatt!$E$31,IF($C889=11,(Datenblatt!$B$32*Übersicht!H889^3)+(Datenblatt!$C$32*Übersicht!H889^2)+(Datenblatt!$D$32*Übersicht!H889)+Datenblatt!$E$32,0))))))))))))))))))))))))</f>
        <v>0</v>
      </c>
      <c r="N889">
        <f>IF(AND(H889="",C889=11),Datenblatt!$I$29,IF(AND(H889="",C889=12),Datenblatt!$I$29,IF(AND(H889="",C889=16),Datenblatt!$I$29,IF(AND(H889="",C889=15),Datenblatt!$I$29,IF(AND(H889="",C889=14),Datenblatt!$I$29,IF(AND(H889="",C889=13),Datenblatt!$I$29,IF(AND($C889=13,H889&gt;Datenblatt!$X$3),0,IF(AND($C889=14,H889&gt;Datenblatt!$X$4),0,IF(AND($C889=15,H889&gt;Datenblatt!$X$5),0,IF(AND($C889=16,H889&gt;Datenblatt!$X$6),0,IF(AND($C889=12,H889&gt;Datenblatt!$X$7),0,IF(AND($C889=11,H889&gt;Datenblatt!$X$8),0,IF(AND($C889=13,H889&lt;Datenblatt!$W$3),100,IF(AND($C889=14,H889&lt;Datenblatt!$W$4),100,IF(AND($C889=15,H889&lt;Datenblatt!$W$5),100,IF(AND($C889=16,H889&lt;Datenblatt!$W$6),100,IF(AND($C889=12,H889&lt;Datenblatt!$W$7),100,IF(AND($C889=11,H889&lt;Datenblatt!$W$8),100,IF($C889=13,(Datenblatt!$B$27*Übersicht!H889^3)+(Datenblatt!$C$27*Übersicht!H889^2)+(Datenblatt!$D$27*Übersicht!H889)+Datenblatt!$E$27,IF($C889=14,(Datenblatt!$B$28*Übersicht!H889^3)+(Datenblatt!$C$28*Übersicht!H889^2)+(Datenblatt!$D$28*Übersicht!H889)+Datenblatt!$E$28,IF($C889=15,(Datenblatt!$B$29*Übersicht!H889^3)+(Datenblatt!$C$29*Übersicht!H889^2)+(Datenblatt!$D$29*Übersicht!H889)+Datenblatt!$E$29,IF($C889=16,(Datenblatt!$B$30*Übersicht!H889^3)+(Datenblatt!$C$30*Übersicht!H889^2)+(Datenblatt!$D$30*Übersicht!H889)+Datenblatt!$E$30,IF($C889=12,(Datenblatt!$B$31*Übersicht!H889^3)+(Datenblatt!$C$31*Übersicht!H889^2)+(Datenblatt!$D$31*Übersicht!H889)+Datenblatt!$E$31,IF($C889=11,(Datenblatt!$B$32*Übersicht!H889^3)+(Datenblatt!$C$32*Übersicht!H889^2)+(Datenblatt!$D$32*Übersicht!H889)+Datenblatt!$E$32,0))))))))))))))))))))))))</f>
        <v>0</v>
      </c>
      <c r="O889" s="2" t="e">
        <f t="shared" si="52"/>
        <v>#DIV/0!</v>
      </c>
      <c r="P889" s="2" t="e">
        <f t="shared" si="53"/>
        <v>#DIV/0!</v>
      </c>
      <c r="R889" s="2"/>
      <c r="S889" s="2">
        <f>Datenblatt!$I$10</f>
        <v>62.816491055091916</v>
      </c>
      <c r="T889" s="2">
        <f>Datenblatt!$I$18</f>
        <v>62.379148900450787</v>
      </c>
      <c r="U889" s="2">
        <f>Datenblatt!$I$26</f>
        <v>55.885385458572635</v>
      </c>
      <c r="V889" s="2">
        <f>Datenblatt!$I$34</f>
        <v>60.727085155488531</v>
      </c>
      <c r="W889" s="7" t="e">
        <f t="shared" si="54"/>
        <v>#DIV/0!</v>
      </c>
      <c r="Y889" s="2">
        <f>Datenblatt!$I$5</f>
        <v>73.48733784597421</v>
      </c>
      <c r="Z889">
        <f>Datenblatt!$I$13</f>
        <v>79.926562848016317</v>
      </c>
      <c r="AA889">
        <f>Datenblatt!$I$21</f>
        <v>79.953620531215734</v>
      </c>
      <c r="AB889">
        <f>Datenblatt!$I$29</f>
        <v>70.851454876954847</v>
      </c>
      <c r="AC889">
        <f>Datenblatt!$I$37</f>
        <v>75.813025407742586</v>
      </c>
      <c r="AD889" s="7" t="e">
        <f t="shared" si="55"/>
        <v>#DIV/0!</v>
      </c>
    </row>
    <row r="890" spans="10:30" ht="19" x14ac:dyDescent="0.25">
      <c r="J890" s="3" t="e">
        <f>IF(AND($C890=13,Datenblatt!M890&lt;Datenblatt!$R$3),0,IF(AND($C890=14,Datenblatt!M890&lt;Datenblatt!$R$4),0,IF(AND($C890=15,Datenblatt!M890&lt;Datenblatt!$R$5),0,IF(AND($C890=16,Datenblatt!M890&lt;Datenblatt!$R$6),0,IF(AND($C890=12,Datenblatt!M890&lt;Datenblatt!$R$7),0,IF(AND($C890=11,Datenblatt!M890&lt;Datenblatt!$R$8),0,IF(AND($C890=13,Datenblatt!M890&gt;Datenblatt!$Q$3),100,IF(AND($C890=14,Datenblatt!M890&gt;Datenblatt!$Q$4),100,IF(AND($C890=15,Datenblatt!M890&gt;Datenblatt!$Q$5),100,IF(AND($C890=16,Datenblatt!M890&gt;Datenblatt!$Q$6),100,IF(AND($C890=12,Datenblatt!M890&gt;Datenblatt!$Q$7),100,IF(AND($C890=11,Datenblatt!M890&gt;Datenblatt!$Q$8),100,IF(Übersicht!$C890=13,Datenblatt!$B$3*Datenblatt!M890^3+Datenblatt!$C$3*Datenblatt!M890^2+Datenblatt!$D$3*Datenblatt!M890+Datenblatt!$E$3,IF(Übersicht!$C890=14,Datenblatt!$B$4*Datenblatt!M890^3+Datenblatt!$C$4*Datenblatt!M890^2+Datenblatt!$D$4*Datenblatt!M890+Datenblatt!$E$4,IF(Übersicht!$C890=15,Datenblatt!$B$5*Datenblatt!M890^3+Datenblatt!$C$5*Datenblatt!M890^2+Datenblatt!$D$5*Datenblatt!M890+Datenblatt!$E$5,IF(Übersicht!$C890=16,Datenblatt!$B$6*Datenblatt!M890^3+Datenblatt!$C$6*Datenblatt!M890^2+Datenblatt!$D$6*Datenblatt!M890+Datenblatt!$E$6,IF(Übersicht!$C890=12,Datenblatt!$B$7*Datenblatt!M890^3+Datenblatt!$C$7*Datenblatt!M890^2+Datenblatt!$D$7*Datenblatt!M890+Datenblatt!$E$7,IF(Übersicht!$C890=11,Datenblatt!$B$8*Datenblatt!M890^3+Datenblatt!$C$8*Datenblatt!M890^2+Datenblatt!$D$8*Datenblatt!M890+Datenblatt!$E$8,0))))))))))))))))))</f>
        <v>#DIV/0!</v>
      </c>
      <c r="K890" t="e">
        <f>IF(AND(Übersicht!$C890=13,Datenblatt!N890&lt;Datenblatt!$T$3),0,IF(AND(Übersicht!$C890=14,Datenblatt!N890&lt;Datenblatt!$T$4),0,IF(AND(Übersicht!$C890=15,Datenblatt!N890&lt;Datenblatt!$T$5),0,IF(AND(Übersicht!$C890=16,Datenblatt!N890&lt;Datenblatt!$T$6),0,IF(AND(Übersicht!$C890=12,Datenblatt!N890&lt;Datenblatt!$T$7),0,IF(AND(Übersicht!$C890=11,Datenblatt!N890&lt;Datenblatt!$T$8),0,IF(AND($C890=13,Datenblatt!N890&gt;Datenblatt!$S$3),100,IF(AND($C890=14,Datenblatt!N890&gt;Datenblatt!$S$4),100,IF(AND($C890=15,Datenblatt!N890&gt;Datenblatt!$S$5),100,IF(AND($C890=16,Datenblatt!N890&gt;Datenblatt!$S$6),100,IF(AND($C890=12,Datenblatt!N890&gt;Datenblatt!$S$7),100,IF(AND($C890=11,Datenblatt!N890&gt;Datenblatt!$S$8),100,IF(Übersicht!$C890=13,Datenblatt!$B$11*Datenblatt!N890^3+Datenblatt!$C$11*Datenblatt!N890^2+Datenblatt!$D$11*Datenblatt!N890+Datenblatt!$E$11,IF(Übersicht!$C890=14,Datenblatt!$B$12*Datenblatt!N890^3+Datenblatt!$C$12*Datenblatt!N890^2+Datenblatt!$D$12*Datenblatt!N890+Datenblatt!$E$12,IF(Übersicht!$C890=15,Datenblatt!$B$13*Datenblatt!N890^3+Datenblatt!$C$13*Datenblatt!N890^2+Datenblatt!$D$13*Datenblatt!N890+Datenblatt!$E$13,IF(Übersicht!$C890=16,Datenblatt!$B$14*Datenblatt!N890^3+Datenblatt!$C$14*Datenblatt!N890^2+Datenblatt!$D$14*Datenblatt!N890+Datenblatt!$E$14,IF(Übersicht!$C890=12,Datenblatt!$B$15*Datenblatt!N890^3+Datenblatt!$C$15*Datenblatt!N890^2+Datenblatt!$D$15*Datenblatt!N890+Datenblatt!$E$15,IF(Übersicht!$C890=11,Datenblatt!$B$16*Datenblatt!N890^3+Datenblatt!$C$16*Datenblatt!N890^2+Datenblatt!$D$16*Datenblatt!N890+Datenblatt!$E$16,0))))))))))))))))))</f>
        <v>#DIV/0!</v>
      </c>
      <c r="L890">
        <f>IF(AND($C890=13,G890&lt;Datenblatt!$V$3),0,IF(AND($C890=14,G890&lt;Datenblatt!$V$4),0,IF(AND($C890=15,G890&lt;Datenblatt!$V$5),0,IF(AND($C890=16,G890&lt;Datenblatt!$V$6),0,IF(AND($C890=12,G890&lt;Datenblatt!$V$7),0,IF(AND($C890=11,G890&lt;Datenblatt!$V$8),0,IF(AND($C890=13,G890&gt;Datenblatt!$U$3),100,IF(AND($C890=14,G890&gt;Datenblatt!$U$4),100,IF(AND($C890=15,G890&gt;Datenblatt!$U$5),100,IF(AND($C890=16,G890&gt;Datenblatt!$U$6),100,IF(AND($C890=12,G890&gt;Datenblatt!$U$7),100,IF(AND($C890=11,G890&gt;Datenblatt!$U$8),100,IF($C890=13,(Datenblatt!$B$19*Übersicht!G890^3)+(Datenblatt!$C$19*Übersicht!G890^2)+(Datenblatt!$D$19*Übersicht!G890)+Datenblatt!$E$19,IF($C890=14,(Datenblatt!$B$20*Übersicht!G890^3)+(Datenblatt!$C$20*Übersicht!G890^2)+(Datenblatt!$D$20*Übersicht!G890)+Datenblatt!$E$20,IF($C890=15,(Datenblatt!$B$21*Übersicht!G890^3)+(Datenblatt!$C$21*Übersicht!G890^2)+(Datenblatt!$D$21*Übersicht!G890)+Datenblatt!$E$21,IF($C890=16,(Datenblatt!$B$22*Übersicht!G890^3)+(Datenblatt!$C$22*Übersicht!G890^2)+(Datenblatt!$D$22*Übersicht!G890)+Datenblatt!$E$22,IF($C890=12,(Datenblatt!$B$23*Übersicht!G890^3)+(Datenblatt!$C$23*Übersicht!G890^2)+(Datenblatt!$D$23*Übersicht!G890)+Datenblatt!$E$23,IF($C890=11,(Datenblatt!$B$24*Übersicht!G890^3)+(Datenblatt!$C$24*Übersicht!G890^2)+(Datenblatt!$D$24*Übersicht!G890)+Datenblatt!$E$24,0))))))))))))))))))</f>
        <v>0</v>
      </c>
      <c r="M890">
        <f>IF(AND(H890="",C890=11),Datenblatt!$I$26,IF(AND(H890="",C890=12),Datenblatt!$I$26,IF(AND(H890="",C890=16),Datenblatt!$I$27,IF(AND(H890="",C890=15),Datenblatt!$I$26,IF(AND(H890="",C890=14),Datenblatt!$I$26,IF(AND(H890="",C890=13),Datenblatt!$I$26,IF(AND($C890=13,H890&gt;Datenblatt!$X$3),0,IF(AND($C890=14,H890&gt;Datenblatt!$X$4),0,IF(AND($C890=15,H890&gt;Datenblatt!$X$5),0,IF(AND($C890=16,H890&gt;Datenblatt!$X$6),0,IF(AND($C890=12,H890&gt;Datenblatt!$X$7),0,IF(AND($C890=11,H890&gt;Datenblatt!$X$8),0,IF(AND($C890=13,H890&lt;Datenblatt!$W$3),100,IF(AND($C890=14,H890&lt;Datenblatt!$W$4),100,IF(AND($C890=15,H890&lt;Datenblatt!$W$5),100,IF(AND($C890=16,H890&lt;Datenblatt!$W$6),100,IF(AND($C890=12,H890&lt;Datenblatt!$W$7),100,IF(AND($C890=11,H890&lt;Datenblatt!$W$8),100,IF($C890=13,(Datenblatt!$B$27*Übersicht!H890^3)+(Datenblatt!$C$27*Übersicht!H890^2)+(Datenblatt!$D$27*Übersicht!H890)+Datenblatt!$E$27,IF($C890=14,(Datenblatt!$B$28*Übersicht!H890^3)+(Datenblatt!$C$28*Übersicht!H890^2)+(Datenblatt!$D$28*Übersicht!H890)+Datenblatt!$E$28,IF($C890=15,(Datenblatt!$B$29*Übersicht!H890^3)+(Datenblatt!$C$29*Übersicht!H890^2)+(Datenblatt!$D$29*Übersicht!H890)+Datenblatt!$E$29,IF($C890=16,(Datenblatt!$B$30*Übersicht!H890^3)+(Datenblatt!$C$30*Übersicht!H890^2)+(Datenblatt!$D$30*Übersicht!H890)+Datenblatt!$E$30,IF($C890=12,(Datenblatt!$B$31*Übersicht!H890^3)+(Datenblatt!$C$31*Übersicht!H890^2)+(Datenblatt!$D$31*Übersicht!H890)+Datenblatt!$E$31,IF($C890=11,(Datenblatt!$B$32*Übersicht!H890^3)+(Datenblatt!$C$32*Übersicht!H890^2)+(Datenblatt!$D$32*Übersicht!H890)+Datenblatt!$E$32,0))))))))))))))))))))))))</f>
        <v>0</v>
      </c>
      <c r="N890">
        <f>IF(AND(H890="",C890=11),Datenblatt!$I$29,IF(AND(H890="",C890=12),Datenblatt!$I$29,IF(AND(H890="",C890=16),Datenblatt!$I$29,IF(AND(H890="",C890=15),Datenblatt!$I$29,IF(AND(H890="",C890=14),Datenblatt!$I$29,IF(AND(H890="",C890=13),Datenblatt!$I$29,IF(AND($C890=13,H890&gt;Datenblatt!$X$3),0,IF(AND($C890=14,H890&gt;Datenblatt!$X$4),0,IF(AND($C890=15,H890&gt;Datenblatt!$X$5),0,IF(AND($C890=16,H890&gt;Datenblatt!$X$6),0,IF(AND($C890=12,H890&gt;Datenblatt!$X$7),0,IF(AND($C890=11,H890&gt;Datenblatt!$X$8),0,IF(AND($C890=13,H890&lt;Datenblatt!$W$3),100,IF(AND($C890=14,H890&lt;Datenblatt!$W$4),100,IF(AND($C890=15,H890&lt;Datenblatt!$W$5),100,IF(AND($C890=16,H890&lt;Datenblatt!$W$6),100,IF(AND($C890=12,H890&lt;Datenblatt!$W$7),100,IF(AND($C890=11,H890&lt;Datenblatt!$W$8),100,IF($C890=13,(Datenblatt!$B$27*Übersicht!H890^3)+(Datenblatt!$C$27*Übersicht!H890^2)+(Datenblatt!$D$27*Übersicht!H890)+Datenblatt!$E$27,IF($C890=14,(Datenblatt!$B$28*Übersicht!H890^3)+(Datenblatt!$C$28*Übersicht!H890^2)+(Datenblatt!$D$28*Übersicht!H890)+Datenblatt!$E$28,IF($C890=15,(Datenblatt!$B$29*Übersicht!H890^3)+(Datenblatt!$C$29*Übersicht!H890^2)+(Datenblatt!$D$29*Übersicht!H890)+Datenblatt!$E$29,IF($C890=16,(Datenblatt!$B$30*Übersicht!H890^3)+(Datenblatt!$C$30*Übersicht!H890^2)+(Datenblatt!$D$30*Übersicht!H890)+Datenblatt!$E$30,IF($C890=12,(Datenblatt!$B$31*Übersicht!H890^3)+(Datenblatt!$C$31*Übersicht!H890^2)+(Datenblatt!$D$31*Übersicht!H890)+Datenblatt!$E$31,IF($C890=11,(Datenblatt!$B$32*Übersicht!H890^3)+(Datenblatt!$C$32*Übersicht!H890^2)+(Datenblatt!$D$32*Übersicht!H890)+Datenblatt!$E$32,0))))))))))))))))))))))))</f>
        <v>0</v>
      </c>
      <c r="O890" s="2" t="e">
        <f t="shared" si="52"/>
        <v>#DIV/0!</v>
      </c>
      <c r="P890" s="2" t="e">
        <f t="shared" si="53"/>
        <v>#DIV/0!</v>
      </c>
      <c r="R890" s="2"/>
      <c r="S890" s="2">
        <f>Datenblatt!$I$10</f>
        <v>62.816491055091916</v>
      </c>
      <c r="T890" s="2">
        <f>Datenblatt!$I$18</f>
        <v>62.379148900450787</v>
      </c>
      <c r="U890" s="2">
        <f>Datenblatt!$I$26</f>
        <v>55.885385458572635</v>
      </c>
      <c r="V890" s="2">
        <f>Datenblatt!$I$34</f>
        <v>60.727085155488531</v>
      </c>
      <c r="W890" s="7" t="e">
        <f t="shared" si="54"/>
        <v>#DIV/0!</v>
      </c>
      <c r="Y890" s="2">
        <f>Datenblatt!$I$5</f>
        <v>73.48733784597421</v>
      </c>
      <c r="Z890">
        <f>Datenblatt!$I$13</f>
        <v>79.926562848016317</v>
      </c>
      <c r="AA890">
        <f>Datenblatt!$I$21</f>
        <v>79.953620531215734</v>
      </c>
      <c r="AB890">
        <f>Datenblatt!$I$29</f>
        <v>70.851454876954847</v>
      </c>
      <c r="AC890">
        <f>Datenblatt!$I$37</f>
        <v>75.813025407742586</v>
      </c>
      <c r="AD890" s="7" t="e">
        <f t="shared" si="55"/>
        <v>#DIV/0!</v>
      </c>
    </row>
    <row r="891" spans="10:30" ht="19" x14ac:dyDescent="0.25">
      <c r="J891" s="3" t="e">
        <f>IF(AND($C891=13,Datenblatt!M891&lt;Datenblatt!$R$3),0,IF(AND($C891=14,Datenblatt!M891&lt;Datenblatt!$R$4),0,IF(AND($C891=15,Datenblatt!M891&lt;Datenblatt!$R$5),0,IF(AND($C891=16,Datenblatt!M891&lt;Datenblatt!$R$6),0,IF(AND($C891=12,Datenblatt!M891&lt;Datenblatt!$R$7),0,IF(AND($C891=11,Datenblatt!M891&lt;Datenblatt!$R$8),0,IF(AND($C891=13,Datenblatt!M891&gt;Datenblatt!$Q$3),100,IF(AND($C891=14,Datenblatt!M891&gt;Datenblatt!$Q$4),100,IF(AND($C891=15,Datenblatt!M891&gt;Datenblatt!$Q$5),100,IF(AND($C891=16,Datenblatt!M891&gt;Datenblatt!$Q$6),100,IF(AND($C891=12,Datenblatt!M891&gt;Datenblatt!$Q$7),100,IF(AND($C891=11,Datenblatt!M891&gt;Datenblatt!$Q$8),100,IF(Übersicht!$C891=13,Datenblatt!$B$3*Datenblatt!M891^3+Datenblatt!$C$3*Datenblatt!M891^2+Datenblatt!$D$3*Datenblatt!M891+Datenblatt!$E$3,IF(Übersicht!$C891=14,Datenblatt!$B$4*Datenblatt!M891^3+Datenblatt!$C$4*Datenblatt!M891^2+Datenblatt!$D$4*Datenblatt!M891+Datenblatt!$E$4,IF(Übersicht!$C891=15,Datenblatt!$B$5*Datenblatt!M891^3+Datenblatt!$C$5*Datenblatt!M891^2+Datenblatt!$D$5*Datenblatt!M891+Datenblatt!$E$5,IF(Übersicht!$C891=16,Datenblatt!$B$6*Datenblatt!M891^3+Datenblatt!$C$6*Datenblatt!M891^2+Datenblatt!$D$6*Datenblatt!M891+Datenblatt!$E$6,IF(Übersicht!$C891=12,Datenblatt!$B$7*Datenblatt!M891^3+Datenblatt!$C$7*Datenblatt!M891^2+Datenblatt!$D$7*Datenblatt!M891+Datenblatt!$E$7,IF(Übersicht!$C891=11,Datenblatt!$B$8*Datenblatt!M891^3+Datenblatt!$C$8*Datenblatt!M891^2+Datenblatt!$D$8*Datenblatt!M891+Datenblatt!$E$8,0))))))))))))))))))</f>
        <v>#DIV/0!</v>
      </c>
      <c r="K891" t="e">
        <f>IF(AND(Übersicht!$C891=13,Datenblatt!N891&lt;Datenblatt!$T$3),0,IF(AND(Übersicht!$C891=14,Datenblatt!N891&lt;Datenblatt!$T$4),0,IF(AND(Übersicht!$C891=15,Datenblatt!N891&lt;Datenblatt!$T$5),0,IF(AND(Übersicht!$C891=16,Datenblatt!N891&lt;Datenblatt!$T$6),0,IF(AND(Übersicht!$C891=12,Datenblatt!N891&lt;Datenblatt!$T$7),0,IF(AND(Übersicht!$C891=11,Datenblatt!N891&lt;Datenblatt!$T$8),0,IF(AND($C891=13,Datenblatt!N891&gt;Datenblatt!$S$3),100,IF(AND($C891=14,Datenblatt!N891&gt;Datenblatt!$S$4),100,IF(AND($C891=15,Datenblatt!N891&gt;Datenblatt!$S$5),100,IF(AND($C891=16,Datenblatt!N891&gt;Datenblatt!$S$6),100,IF(AND($C891=12,Datenblatt!N891&gt;Datenblatt!$S$7),100,IF(AND($C891=11,Datenblatt!N891&gt;Datenblatt!$S$8),100,IF(Übersicht!$C891=13,Datenblatt!$B$11*Datenblatt!N891^3+Datenblatt!$C$11*Datenblatt!N891^2+Datenblatt!$D$11*Datenblatt!N891+Datenblatt!$E$11,IF(Übersicht!$C891=14,Datenblatt!$B$12*Datenblatt!N891^3+Datenblatt!$C$12*Datenblatt!N891^2+Datenblatt!$D$12*Datenblatt!N891+Datenblatt!$E$12,IF(Übersicht!$C891=15,Datenblatt!$B$13*Datenblatt!N891^3+Datenblatt!$C$13*Datenblatt!N891^2+Datenblatt!$D$13*Datenblatt!N891+Datenblatt!$E$13,IF(Übersicht!$C891=16,Datenblatt!$B$14*Datenblatt!N891^3+Datenblatt!$C$14*Datenblatt!N891^2+Datenblatt!$D$14*Datenblatt!N891+Datenblatt!$E$14,IF(Übersicht!$C891=12,Datenblatt!$B$15*Datenblatt!N891^3+Datenblatt!$C$15*Datenblatt!N891^2+Datenblatt!$D$15*Datenblatt!N891+Datenblatt!$E$15,IF(Übersicht!$C891=11,Datenblatt!$B$16*Datenblatt!N891^3+Datenblatt!$C$16*Datenblatt!N891^2+Datenblatt!$D$16*Datenblatt!N891+Datenblatt!$E$16,0))))))))))))))))))</f>
        <v>#DIV/0!</v>
      </c>
      <c r="L891">
        <f>IF(AND($C891=13,G891&lt;Datenblatt!$V$3),0,IF(AND($C891=14,G891&lt;Datenblatt!$V$4),0,IF(AND($C891=15,G891&lt;Datenblatt!$V$5),0,IF(AND($C891=16,G891&lt;Datenblatt!$V$6),0,IF(AND($C891=12,G891&lt;Datenblatt!$V$7),0,IF(AND($C891=11,G891&lt;Datenblatt!$V$8),0,IF(AND($C891=13,G891&gt;Datenblatt!$U$3),100,IF(AND($C891=14,G891&gt;Datenblatt!$U$4),100,IF(AND($C891=15,G891&gt;Datenblatt!$U$5),100,IF(AND($C891=16,G891&gt;Datenblatt!$U$6),100,IF(AND($C891=12,G891&gt;Datenblatt!$U$7),100,IF(AND($C891=11,G891&gt;Datenblatt!$U$8),100,IF($C891=13,(Datenblatt!$B$19*Übersicht!G891^3)+(Datenblatt!$C$19*Übersicht!G891^2)+(Datenblatt!$D$19*Übersicht!G891)+Datenblatt!$E$19,IF($C891=14,(Datenblatt!$B$20*Übersicht!G891^3)+(Datenblatt!$C$20*Übersicht!G891^2)+(Datenblatt!$D$20*Übersicht!G891)+Datenblatt!$E$20,IF($C891=15,(Datenblatt!$B$21*Übersicht!G891^3)+(Datenblatt!$C$21*Übersicht!G891^2)+(Datenblatt!$D$21*Übersicht!G891)+Datenblatt!$E$21,IF($C891=16,(Datenblatt!$B$22*Übersicht!G891^3)+(Datenblatt!$C$22*Übersicht!G891^2)+(Datenblatt!$D$22*Übersicht!G891)+Datenblatt!$E$22,IF($C891=12,(Datenblatt!$B$23*Übersicht!G891^3)+(Datenblatt!$C$23*Übersicht!G891^2)+(Datenblatt!$D$23*Übersicht!G891)+Datenblatt!$E$23,IF($C891=11,(Datenblatt!$B$24*Übersicht!G891^3)+(Datenblatt!$C$24*Übersicht!G891^2)+(Datenblatt!$D$24*Übersicht!G891)+Datenblatt!$E$24,0))))))))))))))))))</f>
        <v>0</v>
      </c>
      <c r="M891">
        <f>IF(AND(H891="",C891=11),Datenblatt!$I$26,IF(AND(H891="",C891=12),Datenblatt!$I$26,IF(AND(H891="",C891=16),Datenblatt!$I$27,IF(AND(H891="",C891=15),Datenblatt!$I$26,IF(AND(H891="",C891=14),Datenblatt!$I$26,IF(AND(H891="",C891=13),Datenblatt!$I$26,IF(AND($C891=13,H891&gt;Datenblatt!$X$3),0,IF(AND($C891=14,H891&gt;Datenblatt!$X$4),0,IF(AND($C891=15,H891&gt;Datenblatt!$X$5),0,IF(AND($C891=16,H891&gt;Datenblatt!$X$6),0,IF(AND($C891=12,H891&gt;Datenblatt!$X$7),0,IF(AND($C891=11,H891&gt;Datenblatt!$X$8),0,IF(AND($C891=13,H891&lt;Datenblatt!$W$3),100,IF(AND($C891=14,H891&lt;Datenblatt!$W$4),100,IF(AND($C891=15,H891&lt;Datenblatt!$W$5),100,IF(AND($C891=16,H891&lt;Datenblatt!$W$6),100,IF(AND($C891=12,H891&lt;Datenblatt!$W$7),100,IF(AND($C891=11,H891&lt;Datenblatt!$W$8),100,IF($C891=13,(Datenblatt!$B$27*Übersicht!H891^3)+(Datenblatt!$C$27*Übersicht!H891^2)+(Datenblatt!$D$27*Übersicht!H891)+Datenblatt!$E$27,IF($C891=14,(Datenblatt!$B$28*Übersicht!H891^3)+(Datenblatt!$C$28*Übersicht!H891^2)+(Datenblatt!$D$28*Übersicht!H891)+Datenblatt!$E$28,IF($C891=15,(Datenblatt!$B$29*Übersicht!H891^3)+(Datenblatt!$C$29*Übersicht!H891^2)+(Datenblatt!$D$29*Übersicht!H891)+Datenblatt!$E$29,IF($C891=16,(Datenblatt!$B$30*Übersicht!H891^3)+(Datenblatt!$C$30*Übersicht!H891^2)+(Datenblatt!$D$30*Übersicht!H891)+Datenblatt!$E$30,IF($C891=12,(Datenblatt!$B$31*Übersicht!H891^3)+(Datenblatt!$C$31*Übersicht!H891^2)+(Datenblatt!$D$31*Übersicht!H891)+Datenblatt!$E$31,IF($C891=11,(Datenblatt!$B$32*Übersicht!H891^3)+(Datenblatt!$C$32*Übersicht!H891^2)+(Datenblatt!$D$32*Übersicht!H891)+Datenblatt!$E$32,0))))))))))))))))))))))))</f>
        <v>0</v>
      </c>
      <c r="N891">
        <f>IF(AND(H891="",C891=11),Datenblatt!$I$29,IF(AND(H891="",C891=12),Datenblatt!$I$29,IF(AND(H891="",C891=16),Datenblatt!$I$29,IF(AND(H891="",C891=15),Datenblatt!$I$29,IF(AND(H891="",C891=14),Datenblatt!$I$29,IF(AND(H891="",C891=13),Datenblatt!$I$29,IF(AND($C891=13,H891&gt;Datenblatt!$X$3),0,IF(AND($C891=14,H891&gt;Datenblatt!$X$4),0,IF(AND($C891=15,H891&gt;Datenblatt!$X$5),0,IF(AND($C891=16,H891&gt;Datenblatt!$X$6),0,IF(AND($C891=12,H891&gt;Datenblatt!$X$7),0,IF(AND($C891=11,H891&gt;Datenblatt!$X$8),0,IF(AND($C891=13,H891&lt;Datenblatt!$W$3),100,IF(AND($C891=14,H891&lt;Datenblatt!$W$4),100,IF(AND($C891=15,H891&lt;Datenblatt!$W$5),100,IF(AND($C891=16,H891&lt;Datenblatt!$W$6),100,IF(AND($C891=12,H891&lt;Datenblatt!$W$7),100,IF(AND($C891=11,H891&lt;Datenblatt!$W$8),100,IF($C891=13,(Datenblatt!$B$27*Übersicht!H891^3)+(Datenblatt!$C$27*Übersicht!H891^2)+(Datenblatt!$D$27*Übersicht!H891)+Datenblatt!$E$27,IF($C891=14,(Datenblatt!$B$28*Übersicht!H891^3)+(Datenblatt!$C$28*Übersicht!H891^2)+(Datenblatt!$D$28*Übersicht!H891)+Datenblatt!$E$28,IF($C891=15,(Datenblatt!$B$29*Übersicht!H891^3)+(Datenblatt!$C$29*Übersicht!H891^2)+(Datenblatt!$D$29*Übersicht!H891)+Datenblatt!$E$29,IF($C891=16,(Datenblatt!$B$30*Übersicht!H891^3)+(Datenblatt!$C$30*Übersicht!H891^2)+(Datenblatt!$D$30*Übersicht!H891)+Datenblatt!$E$30,IF($C891=12,(Datenblatt!$B$31*Übersicht!H891^3)+(Datenblatt!$C$31*Übersicht!H891^2)+(Datenblatt!$D$31*Übersicht!H891)+Datenblatt!$E$31,IF($C891=11,(Datenblatt!$B$32*Übersicht!H891^3)+(Datenblatt!$C$32*Übersicht!H891^2)+(Datenblatt!$D$32*Übersicht!H891)+Datenblatt!$E$32,0))))))))))))))))))))))))</f>
        <v>0</v>
      </c>
      <c r="O891" s="2" t="e">
        <f t="shared" si="52"/>
        <v>#DIV/0!</v>
      </c>
      <c r="P891" s="2" t="e">
        <f t="shared" si="53"/>
        <v>#DIV/0!</v>
      </c>
      <c r="R891" s="2"/>
      <c r="S891" s="2">
        <f>Datenblatt!$I$10</f>
        <v>62.816491055091916</v>
      </c>
      <c r="T891" s="2">
        <f>Datenblatt!$I$18</f>
        <v>62.379148900450787</v>
      </c>
      <c r="U891" s="2">
        <f>Datenblatt!$I$26</f>
        <v>55.885385458572635</v>
      </c>
      <c r="V891" s="2">
        <f>Datenblatt!$I$34</f>
        <v>60.727085155488531</v>
      </c>
      <c r="W891" s="7" t="e">
        <f t="shared" si="54"/>
        <v>#DIV/0!</v>
      </c>
      <c r="Y891" s="2">
        <f>Datenblatt!$I$5</f>
        <v>73.48733784597421</v>
      </c>
      <c r="Z891">
        <f>Datenblatt!$I$13</f>
        <v>79.926562848016317</v>
      </c>
      <c r="AA891">
        <f>Datenblatt!$I$21</f>
        <v>79.953620531215734</v>
      </c>
      <c r="AB891">
        <f>Datenblatt!$I$29</f>
        <v>70.851454876954847</v>
      </c>
      <c r="AC891">
        <f>Datenblatt!$I$37</f>
        <v>75.813025407742586</v>
      </c>
      <c r="AD891" s="7" t="e">
        <f t="shared" si="55"/>
        <v>#DIV/0!</v>
      </c>
    </row>
    <row r="892" spans="10:30" ht="19" x14ac:dyDescent="0.25">
      <c r="J892" s="3" t="e">
        <f>IF(AND($C892=13,Datenblatt!M892&lt;Datenblatt!$R$3),0,IF(AND($C892=14,Datenblatt!M892&lt;Datenblatt!$R$4),0,IF(AND($C892=15,Datenblatt!M892&lt;Datenblatt!$R$5),0,IF(AND($C892=16,Datenblatt!M892&lt;Datenblatt!$R$6),0,IF(AND($C892=12,Datenblatt!M892&lt;Datenblatt!$R$7),0,IF(AND($C892=11,Datenblatt!M892&lt;Datenblatt!$R$8),0,IF(AND($C892=13,Datenblatt!M892&gt;Datenblatt!$Q$3),100,IF(AND($C892=14,Datenblatt!M892&gt;Datenblatt!$Q$4),100,IF(AND($C892=15,Datenblatt!M892&gt;Datenblatt!$Q$5),100,IF(AND($C892=16,Datenblatt!M892&gt;Datenblatt!$Q$6),100,IF(AND($C892=12,Datenblatt!M892&gt;Datenblatt!$Q$7),100,IF(AND($C892=11,Datenblatt!M892&gt;Datenblatt!$Q$8),100,IF(Übersicht!$C892=13,Datenblatt!$B$3*Datenblatt!M892^3+Datenblatt!$C$3*Datenblatt!M892^2+Datenblatt!$D$3*Datenblatt!M892+Datenblatt!$E$3,IF(Übersicht!$C892=14,Datenblatt!$B$4*Datenblatt!M892^3+Datenblatt!$C$4*Datenblatt!M892^2+Datenblatt!$D$4*Datenblatt!M892+Datenblatt!$E$4,IF(Übersicht!$C892=15,Datenblatt!$B$5*Datenblatt!M892^3+Datenblatt!$C$5*Datenblatt!M892^2+Datenblatt!$D$5*Datenblatt!M892+Datenblatt!$E$5,IF(Übersicht!$C892=16,Datenblatt!$B$6*Datenblatt!M892^3+Datenblatt!$C$6*Datenblatt!M892^2+Datenblatt!$D$6*Datenblatt!M892+Datenblatt!$E$6,IF(Übersicht!$C892=12,Datenblatt!$B$7*Datenblatt!M892^3+Datenblatt!$C$7*Datenblatt!M892^2+Datenblatt!$D$7*Datenblatt!M892+Datenblatt!$E$7,IF(Übersicht!$C892=11,Datenblatt!$B$8*Datenblatt!M892^3+Datenblatt!$C$8*Datenblatt!M892^2+Datenblatt!$D$8*Datenblatt!M892+Datenblatt!$E$8,0))))))))))))))))))</f>
        <v>#DIV/0!</v>
      </c>
      <c r="K892" t="e">
        <f>IF(AND(Übersicht!$C892=13,Datenblatt!N892&lt;Datenblatt!$T$3),0,IF(AND(Übersicht!$C892=14,Datenblatt!N892&lt;Datenblatt!$T$4),0,IF(AND(Übersicht!$C892=15,Datenblatt!N892&lt;Datenblatt!$T$5),0,IF(AND(Übersicht!$C892=16,Datenblatt!N892&lt;Datenblatt!$T$6),0,IF(AND(Übersicht!$C892=12,Datenblatt!N892&lt;Datenblatt!$T$7),0,IF(AND(Übersicht!$C892=11,Datenblatt!N892&lt;Datenblatt!$T$8),0,IF(AND($C892=13,Datenblatt!N892&gt;Datenblatt!$S$3),100,IF(AND($C892=14,Datenblatt!N892&gt;Datenblatt!$S$4),100,IF(AND($C892=15,Datenblatt!N892&gt;Datenblatt!$S$5),100,IF(AND($C892=16,Datenblatt!N892&gt;Datenblatt!$S$6),100,IF(AND($C892=12,Datenblatt!N892&gt;Datenblatt!$S$7),100,IF(AND($C892=11,Datenblatt!N892&gt;Datenblatt!$S$8),100,IF(Übersicht!$C892=13,Datenblatt!$B$11*Datenblatt!N892^3+Datenblatt!$C$11*Datenblatt!N892^2+Datenblatt!$D$11*Datenblatt!N892+Datenblatt!$E$11,IF(Übersicht!$C892=14,Datenblatt!$B$12*Datenblatt!N892^3+Datenblatt!$C$12*Datenblatt!N892^2+Datenblatt!$D$12*Datenblatt!N892+Datenblatt!$E$12,IF(Übersicht!$C892=15,Datenblatt!$B$13*Datenblatt!N892^3+Datenblatt!$C$13*Datenblatt!N892^2+Datenblatt!$D$13*Datenblatt!N892+Datenblatt!$E$13,IF(Übersicht!$C892=16,Datenblatt!$B$14*Datenblatt!N892^3+Datenblatt!$C$14*Datenblatt!N892^2+Datenblatt!$D$14*Datenblatt!N892+Datenblatt!$E$14,IF(Übersicht!$C892=12,Datenblatt!$B$15*Datenblatt!N892^3+Datenblatt!$C$15*Datenblatt!N892^2+Datenblatt!$D$15*Datenblatt!N892+Datenblatt!$E$15,IF(Übersicht!$C892=11,Datenblatt!$B$16*Datenblatt!N892^3+Datenblatt!$C$16*Datenblatt!N892^2+Datenblatt!$D$16*Datenblatt!N892+Datenblatt!$E$16,0))))))))))))))))))</f>
        <v>#DIV/0!</v>
      </c>
      <c r="L892">
        <f>IF(AND($C892=13,G892&lt;Datenblatt!$V$3),0,IF(AND($C892=14,G892&lt;Datenblatt!$V$4),0,IF(AND($C892=15,G892&lt;Datenblatt!$V$5),0,IF(AND($C892=16,G892&lt;Datenblatt!$V$6),0,IF(AND($C892=12,G892&lt;Datenblatt!$V$7),0,IF(AND($C892=11,G892&lt;Datenblatt!$V$8),0,IF(AND($C892=13,G892&gt;Datenblatt!$U$3),100,IF(AND($C892=14,G892&gt;Datenblatt!$U$4),100,IF(AND($C892=15,G892&gt;Datenblatt!$U$5),100,IF(AND($C892=16,G892&gt;Datenblatt!$U$6),100,IF(AND($C892=12,G892&gt;Datenblatt!$U$7),100,IF(AND($C892=11,G892&gt;Datenblatt!$U$8),100,IF($C892=13,(Datenblatt!$B$19*Übersicht!G892^3)+(Datenblatt!$C$19*Übersicht!G892^2)+(Datenblatt!$D$19*Übersicht!G892)+Datenblatt!$E$19,IF($C892=14,(Datenblatt!$B$20*Übersicht!G892^3)+(Datenblatt!$C$20*Übersicht!G892^2)+(Datenblatt!$D$20*Übersicht!G892)+Datenblatt!$E$20,IF($C892=15,(Datenblatt!$B$21*Übersicht!G892^3)+(Datenblatt!$C$21*Übersicht!G892^2)+(Datenblatt!$D$21*Übersicht!G892)+Datenblatt!$E$21,IF($C892=16,(Datenblatt!$B$22*Übersicht!G892^3)+(Datenblatt!$C$22*Übersicht!G892^2)+(Datenblatt!$D$22*Übersicht!G892)+Datenblatt!$E$22,IF($C892=12,(Datenblatt!$B$23*Übersicht!G892^3)+(Datenblatt!$C$23*Übersicht!G892^2)+(Datenblatt!$D$23*Übersicht!G892)+Datenblatt!$E$23,IF($C892=11,(Datenblatt!$B$24*Übersicht!G892^3)+(Datenblatt!$C$24*Übersicht!G892^2)+(Datenblatt!$D$24*Übersicht!G892)+Datenblatt!$E$24,0))))))))))))))))))</f>
        <v>0</v>
      </c>
      <c r="M892">
        <f>IF(AND(H892="",C892=11),Datenblatt!$I$26,IF(AND(H892="",C892=12),Datenblatt!$I$26,IF(AND(H892="",C892=16),Datenblatt!$I$27,IF(AND(H892="",C892=15),Datenblatt!$I$26,IF(AND(H892="",C892=14),Datenblatt!$I$26,IF(AND(H892="",C892=13),Datenblatt!$I$26,IF(AND($C892=13,H892&gt;Datenblatt!$X$3),0,IF(AND($C892=14,H892&gt;Datenblatt!$X$4),0,IF(AND($C892=15,H892&gt;Datenblatt!$X$5),0,IF(AND($C892=16,H892&gt;Datenblatt!$X$6),0,IF(AND($C892=12,H892&gt;Datenblatt!$X$7),0,IF(AND($C892=11,H892&gt;Datenblatt!$X$8),0,IF(AND($C892=13,H892&lt;Datenblatt!$W$3),100,IF(AND($C892=14,H892&lt;Datenblatt!$W$4),100,IF(AND($C892=15,H892&lt;Datenblatt!$W$5),100,IF(AND($C892=16,H892&lt;Datenblatt!$W$6),100,IF(AND($C892=12,H892&lt;Datenblatt!$W$7),100,IF(AND($C892=11,H892&lt;Datenblatt!$W$8),100,IF($C892=13,(Datenblatt!$B$27*Übersicht!H892^3)+(Datenblatt!$C$27*Übersicht!H892^2)+(Datenblatt!$D$27*Übersicht!H892)+Datenblatt!$E$27,IF($C892=14,(Datenblatt!$B$28*Übersicht!H892^3)+(Datenblatt!$C$28*Übersicht!H892^2)+(Datenblatt!$D$28*Übersicht!H892)+Datenblatt!$E$28,IF($C892=15,(Datenblatt!$B$29*Übersicht!H892^3)+(Datenblatt!$C$29*Übersicht!H892^2)+(Datenblatt!$D$29*Übersicht!H892)+Datenblatt!$E$29,IF($C892=16,(Datenblatt!$B$30*Übersicht!H892^3)+(Datenblatt!$C$30*Übersicht!H892^2)+(Datenblatt!$D$30*Übersicht!H892)+Datenblatt!$E$30,IF($C892=12,(Datenblatt!$B$31*Übersicht!H892^3)+(Datenblatt!$C$31*Übersicht!H892^2)+(Datenblatt!$D$31*Übersicht!H892)+Datenblatt!$E$31,IF($C892=11,(Datenblatt!$B$32*Übersicht!H892^3)+(Datenblatt!$C$32*Übersicht!H892^2)+(Datenblatt!$D$32*Übersicht!H892)+Datenblatt!$E$32,0))))))))))))))))))))))))</f>
        <v>0</v>
      </c>
      <c r="N892">
        <f>IF(AND(H892="",C892=11),Datenblatt!$I$29,IF(AND(H892="",C892=12),Datenblatt!$I$29,IF(AND(H892="",C892=16),Datenblatt!$I$29,IF(AND(H892="",C892=15),Datenblatt!$I$29,IF(AND(H892="",C892=14),Datenblatt!$I$29,IF(AND(H892="",C892=13),Datenblatt!$I$29,IF(AND($C892=13,H892&gt;Datenblatt!$X$3),0,IF(AND($C892=14,H892&gt;Datenblatt!$X$4),0,IF(AND($C892=15,H892&gt;Datenblatt!$X$5),0,IF(AND($C892=16,H892&gt;Datenblatt!$X$6),0,IF(AND($C892=12,H892&gt;Datenblatt!$X$7),0,IF(AND($C892=11,H892&gt;Datenblatt!$X$8),0,IF(AND($C892=13,H892&lt;Datenblatt!$W$3),100,IF(AND($C892=14,H892&lt;Datenblatt!$W$4),100,IF(AND($C892=15,H892&lt;Datenblatt!$W$5),100,IF(AND($C892=16,H892&lt;Datenblatt!$W$6),100,IF(AND($C892=12,H892&lt;Datenblatt!$W$7),100,IF(AND($C892=11,H892&lt;Datenblatt!$W$8),100,IF($C892=13,(Datenblatt!$B$27*Übersicht!H892^3)+(Datenblatt!$C$27*Übersicht!H892^2)+(Datenblatt!$D$27*Übersicht!H892)+Datenblatt!$E$27,IF($C892=14,(Datenblatt!$B$28*Übersicht!H892^3)+(Datenblatt!$C$28*Übersicht!H892^2)+(Datenblatt!$D$28*Übersicht!H892)+Datenblatt!$E$28,IF($C892=15,(Datenblatt!$B$29*Übersicht!H892^3)+(Datenblatt!$C$29*Übersicht!H892^2)+(Datenblatt!$D$29*Übersicht!H892)+Datenblatt!$E$29,IF($C892=16,(Datenblatt!$B$30*Übersicht!H892^3)+(Datenblatt!$C$30*Übersicht!H892^2)+(Datenblatt!$D$30*Übersicht!H892)+Datenblatt!$E$30,IF($C892=12,(Datenblatt!$B$31*Übersicht!H892^3)+(Datenblatt!$C$31*Übersicht!H892^2)+(Datenblatt!$D$31*Übersicht!H892)+Datenblatt!$E$31,IF($C892=11,(Datenblatt!$B$32*Übersicht!H892^3)+(Datenblatt!$C$32*Übersicht!H892^2)+(Datenblatt!$D$32*Übersicht!H892)+Datenblatt!$E$32,0))))))))))))))))))))))))</f>
        <v>0</v>
      </c>
      <c r="O892" s="2" t="e">
        <f t="shared" si="52"/>
        <v>#DIV/0!</v>
      </c>
      <c r="P892" s="2" t="e">
        <f t="shared" si="53"/>
        <v>#DIV/0!</v>
      </c>
      <c r="R892" s="2"/>
      <c r="S892" s="2">
        <f>Datenblatt!$I$10</f>
        <v>62.816491055091916</v>
      </c>
      <c r="T892" s="2">
        <f>Datenblatt!$I$18</f>
        <v>62.379148900450787</v>
      </c>
      <c r="U892" s="2">
        <f>Datenblatt!$I$26</f>
        <v>55.885385458572635</v>
      </c>
      <c r="V892" s="2">
        <f>Datenblatt!$I$34</f>
        <v>60.727085155488531</v>
      </c>
      <c r="W892" s="7" t="e">
        <f t="shared" si="54"/>
        <v>#DIV/0!</v>
      </c>
      <c r="Y892" s="2">
        <f>Datenblatt!$I$5</f>
        <v>73.48733784597421</v>
      </c>
      <c r="Z892">
        <f>Datenblatt!$I$13</f>
        <v>79.926562848016317</v>
      </c>
      <c r="AA892">
        <f>Datenblatt!$I$21</f>
        <v>79.953620531215734</v>
      </c>
      <c r="AB892">
        <f>Datenblatt!$I$29</f>
        <v>70.851454876954847</v>
      </c>
      <c r="AC892">
        <f>Datenblatt!$I$37</f>
        <v>75.813025407742586</v>
      </c>
      <c r="AD892" s="7" t="e">
        <f t="shared" si="55"/>
        <v>#DIV/0!</v>
      </c>
    </row>
    <row r="893" spans="10:30" ht="19" x14ac:dyDescent="0.25">
      <c r="J893" s="3" t="e">
        <f>IF(AND($C893=13,Datenblatt!M893&lt;Datenblatt!$R$3),0,IF(AND($C893=14,Datenblatt!M893&lt;Datenblatt!$R$4),0,IF(AND($C893=15,Datenblatt!M893&lt;Datenblatt!$R$5),0,IF(AND($C893=16,Datenblatt!M893&lt;Datenblatt!$R$6),0,IF(AND($C893=12,Datenblatt!M893&lt;Datenblatt!$R$7),0,IF(AND($C893=11,Datenblatt!M893&lt;Datenblatt!$R$8),0,IF(AND($C893=13,Datenblatt!M893&gt;Datenblatt!$Q$3),100,IF(AND($C893=14,Datenblatt!M893&gt;Datenblatt!$Q$4),100,IF(AND($C893=15,Datenblatt!M893&gt;Datenblatt!$Q$5),100,IF(AND($C893=16,Datenblatt!M893&gt;Datenblatt!$Q$6),100,IF(AND($C893=12,Datenblatt!M893&gt;Datenblatt!$Q$7),100,IF(AND($C893=11,Datenblatt!M893&gt;Datenblatt!$Q$8),100,IF(Übersicht!$C893=13,Datenblatt!$B$3*Datenblatt!M893^3+Datenblatt!$C$3*Datenblatt!M893^2+Datenblatt!$D$3*Datenblatt!M893+Datenblatt!$E$3,IF(Übersicht!$C893=14,Datenblatt!$B$4*Datenblatt!M893^3+Datenblatt!$C$4*Datenblatt!M893^2+Datenblatt!$D$4*Datenblatt!M893+Datenblatt!$E$4,IF(Übersicht!$C893=15,Datenblatt!$B$5*Datenblatt!M893^3+Datenblatt!$C$5*Datenblatt!M893^2+Datenblatt!$D$5*Datenblatt!M893+Datenblatt!$E$5,IF(Übersicht!$C893=16,Datenblatt!$B$6*Datenblatt!M893^3+Datenblatt!$C$6*Datenblatt!M893^2+Datenblatt!$D$6*Datenblatt!M893+Datenblatt!$E$6,IF(Übersicht!$C893=12,Datenblatt!$B$7*Datenblatt!M893^3+Datenblatt!$C$7*Datenblatt!M893^2+Datenblatt!$D$7*Datenblatt!M893+Datenblatt!$E$7,IF(Übersicht!$C893=11,Datenblatt!$B$8*Datenblatt!M893^3+Datenblatt!$C$8*Datenblatt!M893^2+Datenblatt!$D$8*Datenblatt!M893+Datenblatt!$E$8,0))))))))))))))))))</f>
        <v>#DIV/0!</v>
      </c>
      <c r="K893" t="e">
        <f>IF(AND(Übersicht!$C893=13,Datenblatt!N893&lt;Datenblatt!$T$3),0,IF(AND(Übersicht!$C893=14,Datenblatt!N893&lt;Datenblatt!$T$4),0,IF(AND(Übersicht!$C893=15,Datenblatt!N893&lt;Datenblatt!$T$5),0,IF(AND(Übersicht!$C893=16,Datenblatt!N893&lt;Datenblatt!$T$6),0,IF(AND(Übersicht!$C893=12,Datenblatt!N893&lt;Datenblatt!$T$7),0,IF(AND(Übersicht!$C893=11,Datenblatt!N893&lt;Datenblatt!$T$8),0,IF(AND($C893=13,Datenblatt!N893&gt;Datenblatt!$S$3),100,IF(AND($C893=14,Datenblatt!N893&gt;Datenblatt!$S$4),100,IF(AND($C893=15,Datenblatt!N893&gt;Datenblatt!$S$5),100,IF(AND($C893=16,Datenblatt!N893&gt;Datenblatt!$S$6),100,IF(AND($C893=12,Datenblatt!N893&gt;Datenblatt!$S$7),100,IF(AND($C893=11,Datenblatt!N893&gt;Datenblatt!$S$8),100,IF(Übersicht!$C893=13,Datenblatt!$B$11*Datenblatt!N893^3+Datenblatt!$C$11*Datenblatt!N893^2+Datenblatt!$D$11*Datenblatt!N893+Datenblatt!$E$11,IF(Übersicht!$C893=14,Datenblatt!$B$12*Datenblatt!N893^3+Datenblatt!$C$12*Datenblatt!N893^2+Datenblatt!$D$12*Datenblatt!N893+Datenblatt!$E$12,IF(Übersicht!$C893=15,Datenblatt!$B$13*Datenblatt!N893^3+Datenblatt!$C$13*Datenblatt!N893^2+Datenblatt!$D$13*Datenblatt!N893+Datenblatt!$E$13,IF(Übersicht!$C893=16,Datenblatt!$B$14*Datenblatt!N893^3+Datenblatt!$C$14*Datenblatt!N893^2+Datenblatt!$D$14*Datenblatt!N893+Datenblatt!$E$14,IF(Übersicht!$C893=12,Datenblatt!$B$15*Datenblatt!N893^3+Datenblatt!$C$15*Datenblatt!N893^2+Datenblatt!$D$15*Datenblatt!N893+Datenblatt!$E$15,IF(Übersicht!$C893=11,Datenblatt!$B$16*Datenblatt!N893^3+Datenblatt!$C$16*Datenblatt!N893^2+Datenblatt!$D$16*Datenblatt!N893+Datenblatt!$E$16,0))))))))))))))))))</f>
        <v>#DIV/0!</v>
      </c>
      <c r="L893">
        <f>IF(AND($C893=13,G893&lt;Datenblatt!$V$3),0,IF(AND($C893=14,G893&lt;Datenblatt!$V$4),0,IF(AND($C893=15,G893&lt;Datenblatt!$V$5),0,IF(AND($C893=16,G893&lt;Datenblatt!$V$6),0,IF(AND($C893=12,G893&lt;Datenblatt!$V$7),0,IF(AND($C893=11,G893&lt;Datenblatt!$V$8),0,IF(AND($C893=13,G893&gt;Datenblatt!$U$3),100,IF(AND($C893=14,G893&gt;Datenblatt!$U$4),100,IF(AND($C893=15,G893&gt;Datenblatt!$U$5),100,IF(AND($C893=16,G893&gt;Datenblatt!$U$6),100,IF(AND($C893=12,G893&gt;Datenblatt!$U$7),100,IF(AND($C893=11,G893&gt;Datenblatt!$U$8),100,IF($C893=13,(Datenblatt!$B$19*Übersicht!G893^3)+(Datenblatt!$C$19*Übersicht!G893^2)+(Datenblatt!$D$19*Übersicht!G893)+Datenblatt!$E$19,IF($C893=14,(Datenblatt!$B$20*Übersicht!G893^3)+(Datenblatt!$C$20*Übersicht!G893^2)+(Datenblatt!$D$20*Übersicht!G893)+Datenblatt!$E$20,IF($C893=15,(Datenblatt!$B$21*Übersicht!G893^3)+(Datenblatt!$C$21*Übersicht!G893^2)+(Datenblatt!$D$21*Übersicht!G893)+Datenblatt!$E$21,IF($C893=16,(Datenblatt!$B$22*Übersicht!G893^3)+(Datenblatt!$C$22*Übersicht!G893^2)+(Datenblatt!$D$22*Übersicht!G893)+Datenblatt!$E$22,IF($C893=12,(Datenblatt!$B$23*Übersicht!G893^3)+(Datenblatt!$C$23*Übersicht!G893^2)+(Datenblatt!$D$23*Übersicht!G893)+Datenblatt!$E$23,IF($C893=11,(Datenblatt!$B$24*Übersicht!G893^3)+(Datenblatt!$C$24*Übersicht!G893^2)+(Datenblatt!$D$24*Übersicht!G893)+Datenblatt!$E$24,0))))))))))))))))))</f>
        <v>0</v>
      </c>
      <c r="M893">
        <f>IF(AND(H893="",C893=11),Datenblatt!$I$26,IF(AND(H893="",C893=12),Datenblatt!$I$26,IF(AND(H893="",C893=16),Datenblatt!$I$27,IF(AND(H893="",C893=15),Datenblatt!$I$26,IF(AND(H893="",C893=14),Datenblatt!$I$26,IF(AND(H893="",C893=13),Datenblatt!$I$26,IF(AND($C893=13,H893&gt;Datenblatt!$X$3),0,IF(AND($C893=14,H893&gt;Datenblatt!$X$4),0,IF(AND($C893=15,H893&gt;Datenblatt!$X$5),0,IF(AND($C893=16,H893&gt;Datenblatt!$X$6),0,IF(AND($C893=12,H893&gt;Datenblatt!$X$7),0,IF(AND($C893=11,H893&gt;Datenblatt!$X$8),0,IF(AND($C893=13,H893&lt;Datenblatt!$W$3),100,IF(AND($C893=14,H893&lt;Datenblatt!$W$4),100,IF(AND($C893=15,H893&lt;Datenblatt!$W$5),100,IF(AND($C893=16,H893&lt;Datenblatt!$W$6),100,IF(AND($C893=12,H893&lt;Datenblatt!$W$7),100,IF(AND($C893=11,H893&lt;Datenblatt!$W$8),100,IF($C893=13,(Datenblatt!$B$27*Übersicht!H893^3)+(Datenblatt!$C$27*Übersicht!H893^2)+(Datenblatt!$D$27*Übersicht!H893)+Datenblatt!$E$27,IF($C893=14,(Datenblatt!$B$28*Übersicht!H893^3)+(Datenblatt!$C$28*Übersicht!H893^2)+(Datenblatt!$D$28*Übersicht!H893)+Datenblatt!$E$28,IF($C893=15,(Datenblatt!$B$29*Übersicht!H893^3)+(Datenblatt!$C$29*Übersicht!H893^2)+(Datenblatt!$D$29*Übersicht!H893)+Datenblatt!$E$29,IF($C893=16,(Datenblatt!$B$30*Übersicht!H893^3)+(Datenblatt!$C$30*Übersicht!H893^2)+(Datenblatt!$D$30*Übersicht!H893)+Datenblatt!$E$30,IF($C893=12,(Datenblatt!$B$31*Übersicht!H893^3)+(Datenblatt!$C$31*Übersicht!H893^2)+(Datenblatt!$D$31*Übersicht!H893)+Datenblatt!$E$31,IF($C893=11,(Datenblatt!$B$32*Übersicht!H893^3)+(Datenblatt!$C$32*Übersicht!H893^2)+(Datenblatt!$D$32*Übersicht!H893)+Datenblatt!$E$32,0))))))))))))))))))))))))</f>
        <v>0</v>
      </c>
      <c r="N893">
        <f>IF(AND(H893="",C893=11),Datenblatt!$I$29,IF(AND(H893="",C893=12),Datenblatt!$I$29,IF(AND(H893="",C893=16),Datenblatt!$I$29,IF(AND(H893="",C893=15),Datenblatt!$I$29,IF(AND(H893="",C893=14),Datenblatt!$I$29,IF(AND(H893="",C893=13),Datenblatt!$I$29,IF(AND($C893=13,H893&gt;Datenblatt!$X$3),0,IF(AND($C893=14,H893&gt;Datenblatt!$X$4),0,IF(AND($C893=15,H893&gt;Datenblatt!$X$5),0,IF(AND($C893=16,H893&gt;Datenblatt!$X$6),0,IF(AND($C893=12,H893&gt;Datenblatt!$X$7),0,IF(AND($C893=11,H893&gt;Datenblatt!$X$8),0,IF(AND($C893=13,H893&lt;Datenblatt!$W$3),100,IF(AND($C893=14,H893&lt;Datenblatt!$W$4),100,IF(AND($C893=15,H893&lt;Datenblatt!$W$5),100,IF(AND($C893=16,H893&lt;Datenblatt!$W$6),100,IF(AND($C893=12,H893&lt;Datenblatt!$W$7),100,IF(AND($C893=11,H893&lt;Datenblatt!$W$8),100,IF($C893=13,(Datenblatt!$B$27*Übersicht!H893^3)+(Datenblatt!$C$27*Übersicht!H893^2)+(Datenblatt!$D$27*Übersicht!H893)+Datenblatt!$E$27,IF($C893=14,(Datenblatt!$B$28*Übersicht!H893^3)+(Datenblatt!$C$28*Übersicht!H893^2)+(Datenblatt!$D$28*Übersicht!H893)+Datenblatt!$E$28,IF($C893=15,(Datenblatt!$B$29*Übersicht!H893^3)+(Datenblatt!$C$29*Übersicht!H893^2)+(Datenblatt!$D$29*Übersicht!H893)+Datenblatt!$E$29,IF($C893=16,(Datenblatt!$B$30*Übersicht!H893^3)+(Datenblatt!$C$30*Übersicht!H893^2)+(Datenblatt!$D$30*Übersicht!H893)+Datenblatt!$E$30,IF($C893=12,(Datenblatt!$B$31*Übersicht!H893^3)+(Datenblatt!$C$31*Übersicht!H893^2)+(Datenblatt!$D$31*Übersicht!H893)+Datenblatt!$E$31,IF($C893=11,(Datenblatt!$B$32*Übersicht!H893^3)+(Datenblatt!$C$32*Übersicht!H893^2)+(Datenblatt!$D$32*Übersicht!H893)+Datenblatt!$E$32,0))))))))))))))))))))))))</f>
        <v>0</v>
      </c>
      <c r="O893" s="2" t="e">
        <f t="shared" si="52"/>
        <v>#DIV/0!</v>
      </c>
      <c r="P893" s="2" t="e">
        <f t="shared" si="53"/>
        <v>#DIV/0!</v>
      </c>
      <c r="R893" s="2"/>
      <c r="S893" s="2">
        <f>Datenblatt!$I$10</f>
        <v>62.816491055091916</v>
      </c>
      <c r="T893" s="2">
        <f>Datenblatt!$I$18</f>
        <v>62.379148900450787</v>
      </c>
      <c r="U893" s="2">
        <f>Datenblatt!$I$26</f>
        <v>55.885385458572635</v>
      </c>
      <c r="V893" s="2">
        <f>Datenblatt!$I$34</f>
        <v>60.727085155488531</v>
      </c>
      <c r="W893" s="7" t="e">
        <f t="shared" si="54"/>
        <v>#DIV/0!</v>
      </c>
      <c r="Y893" s="2">
        <f>Datenblatt!$I$5</f>
        <v>73.48733784597421</v>
      </c>
      <c r="Z893">
        <f>Datenblatt!$I$13</f>
        <v>79.926562848016317</v>
      </c>
      <c r="AA893">
        <f>Datenblatt!$I$21</f>
        <v>79.953620531215734</v>
      </c>
      <c r="AB893">
        <f>Datenblatt!$I$29</f>
        <v>70.851454876954847</v>
      </c>
      <c r="AC893">
        <f>Datenblatt!$I$37</f>
        <v>75.813025407742586</v>
      </c>
      <c r="AD893" s="7" t="e">
        <f t="shared" si="55"/>
        <v>#DIV/0!</v>
      </c>
    </row>
    <row r="894" spans="10:30" ht="19" x14ac:dyDescent="0.25">
      <c r="J894" s="3" t="e">
        <f>IF(AND($C894=13,Datenblatt!M894&lt;Datenblatt!$R$3),0,IF(AND($C894=14,Datenblatt!M894&lt;Datenblatt!$R$4),0,IF(AND($C894=15,Datenblatt!M894&lt;Datenblatt!$R$5),0,IF(AND($C894=16,Datenblatt!M894&lt;Datenblatt!$R$6),0,IF(AND($C894=12,Datenblatt!M894&lt;Datenblatt!$R$7),0,IF(AND($C894=11,Datenblatt!M894&lt;Datenblatt!$R$8),0,IF(AND($C894=13,Datenblatt!M894&gt;Datenblatt!$Q$3),100,IF(AND($C894=14,Datenblatt!M894&gt;Datenblatt!$Q$4),100,IF(AND($C894=15,Datenblatt!M894&gt;Datenblatt!$Q$5),100,IF(AND($C894=16,Datenblatt!M894&gt;Datenblatt!$Q$6),100,IF(AND($C894=12,Datenblatt!M894&gt;Datenblatt!$Q$7),100,IF(AND($C894=11,Datenblatt!M894&gt;Datenblatt!$Q$8),100,IF(Übersicht!$C894=13,Datenblatt!$B$3*Datenblatt!M894^3+Datenblatt!$C$3*Datenblatt!M894^2+Datenblatt!$D$3*Datenblatt!M894+Datenblatt!$E$3,IF(Übersicht!$C894=14,Datenblatt!$B$4*Datenblatt!M894^3+Datenblatt!$C$4*Datenblatt!M894^2+Datenblatt!$D$4*Datenblatt!M894+Datenblatt!$E$4,IF(Übersicht!$C894=15,Datenblatt!$B$5*Datenblatt!M894^3+Datenblatt!$C$5*Datenblatt!M894^2+Datenblatt!$D$5*Datenblatt!M894+Datenblatt!$E$5,IF(Übersicht!$C894=16,Datenblatt!$B$6*Datenblatt!M894^3+Datenblatt!$C$6*Datenblatt!M894^2+Datenblatt!$D$6*Datenblatt!M894+Datenblatt!$E$6,IF(Übersicht!$C894=12,Datenblatt!$B$7*Datenblatt!M894^3+Datenblatt!$C$7*Datenblatt!M894^2+Datenblatt!$D$7*Datenblatt!M894+Datenblatt!$E$7,IF(Übersicht!$C894=11,Datenblatt!$B$8*Datenblatt!M894^3+Datenblatt!$C$8*Datenblatt!M894^2+Datenblatt!$D$8*Datenblatt!M894+Datenblatt!$E$8,0))))))))))))))))))</f>
        <v>#DIV/0!</v>
      </c>
      <c r="K894" t="e">
        <f>IF(AND(Übersicht!$C894=13,Datenblatt!N894&lt;Datenblatt!$T$3),0,IF(AND(Übersicht!$C894=14,Datenblatt!N894&lt;Datenblatt!$T$4),0,IF(AND(Übersicht!$C894=15,Datenblatt!N894&lt;Datenblatt!$T$5),0,IF(AND(Übersicht!$C894=16,Datenblatt!N894&lt;Datenblatt!$T$6),0,IF(AND(Übersicht!$C894=12,Datenblatt!N894&lt;Datenblatt!$T$7),0,IF(AND(Übersicht!$C894=11,Datenblatt!N894&lt;Datenblatt!$T$8),0,IF(AND($C894=13,Datenblatt!N894&gt;Datenblatt!$S$3),100,IF(AND($C894=14,Datenblatt!N894&gt;Datenblatt!$S$4),100,IF(AND($C894=15,Datenblatt!N894&gt;Datenblatt!$S$5),100,IF(AND($C894=16,Datenblatt!N894&gt;Datenblatt!$S$6),100,IF(AND($C894=12,Datenblatt!N894&gt;Datenblatt!$S$7),100,IF(AND($C894=11,Datenblatt!N894&gt;Datenblatt!$S$8),100,IF(Übersicht!$C894=13,Datenblatt!$B$11*Datenblatt!N894^3+Datenblatt!$C$11*Datenblatt!N894^2+Datenblatt!$D$11*Datenblatt!N894+Datenblatt!$E$11,IF(Übersicht!$C894=14,Datenblatt!$B$12*Datenblatt!N894^3+Datenblatt!$C$12*Datenblatt!N894^2+Datenblatt!$D$12*Datenblatt!N894+Datenblatt!$E$12,IF(Übersicht!$C894=15,Datenblatt!$B$13*Datenblatt!N894^3+Datenblatt!$C$13*Datenblatt!N894^2+Datenblatt!$D$13*Datenblatt!N894+Datenblatt!$E$13,IF(Übersicht!$C894=16,Datenblatt!$B$14*Datenblatt!N894^3+Datenblatt!$C$14*Datenblatt!N894^2+Datenblatt!$D$14*Datenblatt!N894+Datenblatt!$E$14,IF(Übersicht!$C894=12,Datenblatt!$B$15*Datenblatt!N894^3+Datenblatt!$C$15*Datenblatt!N894^2+Datenblatt!$D$15*Datenblatt!N894+Datenblatt!$E$15,IF(Übersicht!$C894=11,Datenblatt!$B$16*Datenblatt!N894^3+Datenblatt!$C$16*Datenblatt!N894^2+Datenblatt!$D$16*Datenblatt!N894+Datenblatt!$E$16,0))))))))))))))))))</f>
        <v>#DIV/0!</v>
      </c>
      <c r="L894">
        <f>IF(AND($C894=13,G894&lt;Datenblatt!$V$3),0,IF(AND($C894=14,G894&lt;Datenblatt!$V$4),0,IF(AND($C894=15,G894&lt;Datenblatt!$V$5),0,IF(AND($C894=16,G894&lt;Datenblatt!$V$6),0,IF(AND($C894=12,G894&lt;Datenblatt!$V$7),0,IF(AND($C894=11,G894&lt;Datenblatt!$V$8),0,IF(AND($C894=13,G894&gt;Datenblatt!$U$3),100,IF(AND($C894=14,G894&gt;Datenblatt!$U$4),100,IF(AND($C894=15,G894&gt;Datenblatt!$U$5),100,IF(AND($C894=16,G894&gt;Datenblatt!$U$6),100,IF(AND($C894=12,G894&gt;Datenblatt!$U$7),100,IF(AND($C894=11,G894&gt;Datenblatt!$U$8),100,IF($C894=13,(Datenblatt!$B$19*Übersicht!G894^3)+(Datenblatt!$C$19*Übersicht!G894^2)+(Datenblatt!$D$19*Übersicht!G894)+Datenblatt!$E$19,IF($C894=14,(Datenblatt!$B$20*Übersicht!G894^3)+(Datenblatt!$C$20*Übersicht!G894^2)+(Datenblatt!$D$20*Übersicht!G894)+Datenblatt!$E$20,IF($C894=15,(Datenblatt!$B$21*Übersicht!G894^3)+(Datenblatt!$C$21*Übersicht!G894^2)+(Datenblatt!$D$21*Übersicht!G894)+Datenblatt!$E$21,IF($C894=16,(Datenblatt!$B$22*Übersicht!G894^3)+(Datenblatt!$C$22*Übersicht!G894^2)+(Datenblatt!$D$22*Übersicht!G894)+Datenblatt!$E$22,IF($C894=12,(Datenblatt!$B$23*Übersicht!G894^3)+(Datenblatt!$C$23*Übersicht!G894^2)+(Datenblatt!$D$23*Übersicht!G894)+Datenblatt!$E$23,IF($C894=11,(Datenblatt!$B$24*Übersicht!G894^3)+(Datenblatt!$C$24*Übersicht!G894^2)+(Datenblatt!$D$24*Übersicht!G894)+Datenblatt!$E$24,0))))))))))))))))))</f>
        <v>0</v>
      </c>
      <c r="M894">
        <f>IF(AND(H894="",C894=11),Datenblatt!$I$26,IF(AND(H894="",C894=12),Datenblatt!$I$26,IF(AND(H894="",C894=16),Datenblatt!$I$27,IF(AND(H894="",C894=15),Datenblatt!$I$26,IF(AND(H894="",C894=14),Datenblatt!$I$26,IF(AND(H894="",C894=13),Datenblatt!$I$26,IF(AND($C894=13,H894&gt;Datenblatt!$X$3),0,IF(AND($C894=14,H894&gt;Datenblatt!$X$4),0,IF(AND($C894=15,H894&gt;Datenblatt!$X$5),0,IF(AND($C894=16,H894&gt;Datenblatt!$X$6),0,IF(AND($C894=12,H894&gt;Datenblatt!$X$7),0,IF(AND($C894=11,H894&gt;Datenblatt!$X$8),0,IF(AND($C894=13,H894&lt;Datenblatt!$W$3),100,IF(AND($C894=14,H894&lt;Datenblatt!$W$4),100,IF(AND($C894=15,H894&lt;Datenblatt!$W$5),100,IF(AND($C894=16,H894&lt;Datenblatt!$W$6),100,IF(AND($C894=12,H894&lt;Datenblatt!$W$7),100,IF(AND($C894=11,H894&lt;Datenblatt!$W$8),100,IF($C894=13,(Datenblatt!$B$27*Übersicht!H894^3)+(Datenblatt!$C$27*Übersicht!H894^2)+(Datenblatt!$D$27*Übersicht!H894)+Datenblatt!$E$27,IF($C894=14,(Datenblatt!$B$28*Übersicht!H894^3)+(Datenblatt!$C$28*Übersicht!H894^2)+(Datenblatt!$D$28*Übersicht!H894)+Datenblatt!$E$28,IF($C894=15,(Datenblatt!$B$29*Übersicht!H894^3)+(Datenblatt!$C$29*Übersicht!H894^2)+(Datenblatt!$D$29*Übersicht!H894)+Datenblatt!$E$29,IF($C894=16,(Datenblatt!$B$30*Übersicht!H894^3)+(Datenblatt!$C$30*Übersicht!H894^2)+(Datenblatt!$D$30*Übersicht!H894)+Datenblatt!$E$30,IF($C894=12,(Datenblatt!$B$31*Übersicht!H894^3)+(Datenblatt!$C$31*Übersicht!H894^2)+(Datenblatt!$D$31*Übersicht!H894)+Datenblatt!$E$31,IF($C894=11,(Datenblatt!$B$32*Übersicht!H894^3)+(Datenblatt!$C$32*Übersicht!H894^2)+(Datenblatt!$D$32*Übersicht!H894)+Datenblatt!$E$32,0))))))))))))))))))))))))</f>
        <v>0</v>
      </c>
      <c r="N894">
        <f>IF(AND(H894="",C894=11),Datenblatt!$I$29,IF(AND(H894="",C894=12),Datenblatt!$I$29,IF(AND(H894="",C894=16),Datenblatt!$I$29,IF(AND(H894="",C894=15),Datenblatt!$I$29,IF(AND(H894="",C894=14),Datenblatt!$I$29,IF(AND(H894="",C894=13),Datenblatt!$I$29,IF(AND($C894=13,H894&gt;Datenblatt!$X$3),0,IF(AND($C894=14,H894&gt;Datenblatt!$X$4),0,IF(AND($C894=15,H894&gt;Datenblatt!$X$5),0,IF(AND($C894=16,H894&gt;Datenblatt!$X$6),0,IF(AND($C894=12,H894&gt;Datenblatt!$X$7),0,IF(AND($C894=11,H894&gt;Datenblatt!$X$8),0,IF(AND($C894=13,H894&lt;Datenblatt!$W$3),100,IF(AND($C894=14,H894&lt;Datenblatt!$W$4),100,IF(AND($C894=15,H894&lt;Datenblatt!$W$5),100,IF(AND($C894=16,H894&lt;Datenblatt!$W$6),100,IF(AND($C894=12,H894&lt;Datenblatt!$W$7),100,IF(AND($C894=11,H894&lt;Datenblatt!$W$8),100,IF($C894=13,(Datenblatt!$B$27*Übersicht!H894^3)+(Datenblatt!$C$27*Übersicht!H894^2)+(Datenblatt!$D$27*Übersicht!H894)+Datenblatt!$E$27,IF($C894=14,(Datenblatt!$B$28*Übersicht!H894^3)+(Datenblatt!$C$28*Übersicht!H894^2)+(Datenblatt!$D$28*Übersicht!H894)+Datenblatt!$E$28,IF($C894=15,(Datenblatt!$B$29*Übersicht!H894^3)+(Datenblatt!$C$29*Übersicht!H894^2)+(Datenblatt!$D$29*Übersicht!H894)+Datenblatt!$E$29,IF($C894=16,(Datenblatt!$B$30*Übersicht!H894^3)+(Datenblatt!$C$30*Übersicht!H894^2)+(Datenblatt!$D$30*Übersicht!H894)+Datenblatt!$E$30,IF($C894=12,(Datenblatt!$B$31*Übersicht!H894^3)+(Datenblatt!$C$31*Übersicht!H894^2)+(Datenblatt!$D$31*Übersicht!H894)+Datenblatt!$E$31,IF($C894=11,(Datenblatt!$B$32*Übersicht!H894^3)+(Datenblatt!$C$32*Übersicht!H894^2)+(Datenblatt!$D$32*Übersicht!H894)+Datenblatt!$E$32,0))))))))))))))))))))))))</f>
        <v>0</v>
      </c>
      <c r="O894" s="2" t="e">
        <f t="shared" si="52"/>
        <v>#DIV/0!</v>
      </c>
      <c r="P894" s="2" t="e">
        <f t="shared" si="53"/>
        <v>#DIV/0!</v>
      </c>
      <c r="R894" s="2"/>
      <c r="S894" s="2">
        <f>Datenblatt!$I$10</f>
        <v>62.816491055091916</v>
      </c>
      <c r="T894" s="2">
        <f>Datenblatt!$I$18</f>
        <v>62.379148900450787</v>
      </c>
      <c r="U894" s="2">
        <f>Datenblatt!$I$26</f>
        <v>55.885385458572635</v>
      </c>
      <c r="V894" s="2">
        <f>Datenblatt!$I$34</f>
        <v>60.727085155488531</v>
      </c>
      <c r="W894" s="7" t="e">
        <f t="shared" si="54"/>
        <v>#DIV/0!</v>
      </c>
      <c r="Y894" s="2">
        <f>Datenblatt!$I$5</f>
        <v>73.48733784597421</v>
      </c>
      <c r="Z894">
        <f>Datenblatt!$I$13</f>
        <v>79.926562848016317</v>
      </c>
      <c r="AA894">
        <f>Datenblatt!$I$21</f>
        <v>79.953620531215734</v>
      </c>
      <c r="AB894">
        <f>Datenblatt!$I$29</f>
        <v>70.851454876954847</v>
      </c>
      <c r="AC894">
        <f>Datenblatt!$I$37</f>
        <v>75.813025407742586</v>
      </c>
      <c r="AD894" s="7" t="e">
        <f t="shared" si="55"/>
        <v>#DIV/0!</v>
      </c>
    </row>
    <row r="895" spans="10:30" ht="19" x14ac:dyDescent="0.25">
      <c r="J895" s="3" t="e">
        <f>IF(AND($C895=13,Datenblatt!M895&lt;Datenblatt!$R$3),0,IF(AND($C895=14,Datenblatt!M895&lt;Datenblatt!$R$4),0,IF(AND($C895=15,Datenblatt!M895&lt;Datenblatt!$R$5),0,IF(AND($C895=16,Datenblatt!M895&lt;Datenblatt!$R$6),0,IF(AND($C895=12,Datenblatt!M895&lt;Datenblatt!$R$7),0,IF(AND($C895=11,Datenblatt!M895&lt;Datenblatt!$R$8),0,IF(AND($C895=13,Datenblatt!M895&gt;Datenblatt!$Q$3),100,IF(AND($C895=14,Datenblatt!M895&gt;Datenblatt!$Q$4),100,IF(AND($C895=15,Datenblatt!M895&gt;Datenblatt!$Q$5),100,IF(AND($C895=16,Datenblatt!M895&gt;Datenblatt!$Q$6),100,IF(AND($C895=12,Datenblatt!M895&gt;Datenblatt!$Q$7),100,IF(AND($C895=11,Datenblatt!M895&gt;Datenblatt!$Q$8),100,IF(Übersicht!$C895=13,Datenblatt!$B$3*Datenblatt!M895^3+Datenblatt!$C$3*Datenblatt!M895^2+Datenblatt!$D$3*Datenblatt!M895+Datenblatt!$E$3,IF(Übersicht!$C895=14,Datenblatt!$B$4*Datenblatt!M895^3+Datenblatt!$C$4*Datenblatt!M895^2+Datenblatt!$D$4*Datenblatt!M895+Datenblatt!$E$4,IF(Übersicht!$C895=15,Datenblatt!$B$5*Datenblatt!M895^3+Datenblatt!$C$5*Datenblatt!M895^2+Datenblatt!$D$5*Datenblatt!M895+Datenblatt!$E$5,IF(Übersicht!$C895=16,Datenblatt!$B$6*Datenblatt!M895^3+Datenblatt!$C$6*Datenblatt!M895^2+Datenblatt!$D$6*Datenblatt!M895+Datenblatt!$E$6,IF(Übersicht!$C895=12,Datenblatt!$B$7*Datenblatt!M895^3+Datenblatt!$C$7*Datenblatt!M895^2+Datenblatt!$D$7*Datenblatt!M895+Datenblatt!$E$7,IF(Übersicht!$C895=11,Datenblatt!$B$8*Datenblatt!M895^3+Datenblatt!$C$8*Datenblatt!M895^2+Datenblatt!$D$8*Datenblatt!M895+Datenblatt!$E$8,0))))))))))))))))))</f>
        <v>#DIV/0!</v>
      </c>
      <c r="K895" t="e">
        <f>IF(AND(Übersicht!$C895=13,Datenblatt!N895&lt;Datenblatt!$T$3),0,IF(AND(Übersicht!$C895=14,Datenblatt!N895&lt;Datenblatt!$T$4),0,IF(AND(Übersicht!$C895=15,Datenblatt!N895&lt;Datenblatt!$T$5),0,IF(AND(Übersicht!$C895=16,Datenblatt!N895&lt;Datenblatt!$T$6),0,IF(AND(Übersicht!$C895=12,Datenblatt!N895&lt;Datenblatt!$T$7),0,IF(AND(Übersicht!$C895=11,Datenblatt!N895&lt;Datenblatt!$T$8),0,IF(AND($C895=13,Datenblatt!N895&gt;Datenblatt!$S$3),100,IF(AND($C895=14,Datenblatt!N895&gt;Datenblatt!$S$4),100,IF(AND($C895=15,Datenblatt!N895&gt;Datenblatt!$S$5),100,IF(AND($C895=16,Datenblatt!N895&gt;Datenblatt!$S$6),100,IF(AND($C895=12,Datenblatt!N895&gt;Datenblatt!$S$7),100,IF(AND($C895=11,Datenblatt!N895&gt;Datenblatt!$S$8),100,IF(Übersicht!$C895=13,Datenblatt!$B$11*Datenblatt!N895^3+Datenblatt!$C$11*Datenblatt!N895^2+Datenblatt!$D$11*Datenblatt!N895+Datenblatt!$E$11,IF(Übersicht!$C895=14,Datenblatt!$B$12*Datenblatt!N895^3+Datenblatt!$C$12*Datenblatt!N895^2+Datenblatt!$D$12*Datenblatt!N895+Datenblatt!$E$12,IF(Übersicht!$C895=15,Datenblatt!$B$13*Datenblatt!N895^3+Datenblatt!$C$13*Datenblatt!N895^2+Datenblatt!$D$13*Datenblatt!N895+Datenblatt!$E$13,IF(Übersicht!$C895=16,Datenblatt!$B$14*Datenblatt!N895^3+Datenblatt!$C$14*Datenblatt!N895^2+Datenblatt!$D$14*Datenblatt!N895+Datenblatt!$E$14,IF(Übersicht!$C895=12,Datenblatt!$B$15*Datenblatt!N895^3+Datenblatt!$C$15*Datenblatt!N895^2+Datenblatt!$D$15*Datenblatt!N895+Datenblatt!$E$15,IF(Übersicht!$C895=11,Datenblatt!$B$16*Datenblatt!N895^3+Datenblatt!$C$16*Datenblatt!N895^2+Datenblatt!$D$16*Datenblatt!N895+Datenblatt!$E$16,0))))))))))))))))))</f>
        <v>#DIV/0!</v>
      </c>
      <c r="L895">
        <f>IF(AND($C895=13,G895&lt;Datenblatt!$V$3),0,IF(AND($C895=14,G895&lt;Datenblatt!$V$4),0,IF(AND($C895=15,G895&lt;Datenblatt!$V$5),0,IF(AND($C895=16,G895&lt;Datenblatt!$V$6),0,IF(AND($C895=12,G895&lt;Datenblatt!$V$7),0,IF(AND($C895=11,G895&lt;Datenblatt!$V$8),0,IF(AND($C895=13,G895&gt;Datenblatt!$U$3),100,IF(AND($C895=14,G895&gt;Datenblatt!$U$4),100,IF(AND($C895=15,G895&gt;Datenblatt!$U$5),100,IF(AND($C895=16,G895&gt;Datenblatt!$U$6),100,IF(AND($C895=12,G895&gt;Datenblatt!$U$7),100,IF(AND($C895=11,G895&gt;Datenblatt!$U$8),100,IF($C895=13,(Datenblatt!$B$19*Übersicht!G895^3)+(Datenblatt!$C$19*Übersicht!G895^2)+(Datenblatt!$D$19*Übersicht!G895)+Datenblatt!$E$19,IF($C895=14,(Datenblatt!$B$20*Übersicht!G895^3)+(Datenblatt!$C$20*Übersicht!G895^2)+(Datenblatt!$D$20*Übersicht!G895)+Datenblatt!$E$20,IF($C895=15,(Datenblatt!$B$21*Übersicht!G895^3)+(Datenblatt!$C$21*Übersicht!G895^2)+(Datenblatt!$D$21*Übersicht!G895)+Datenblatt!$E$21,IF($C895=16,(Datenblatt!$B$22*Übersicht!G895^3)+(Datenblatt!$C$22*Übersicht!G895^2)+(Datenblatt!$D$22*Übersicht!G895)+Datenblatt!$E$22,IF($C895=12,(Datenblatt!$B$23*Übersicht!G895^3)+(Datenblatt!$C$23*Übersicht!G895^2)+(Datenblatt!$D$23*Übersicht!G895)+Datenblatt!$E$23,IF($C895=11,(Datenblatt!$B$24*Übersicht!G895^3)+(Datenblatt!$C$24*Übersicht!G895^2)+(Datenblatt!$D$24*Übersicht!G895)+Datenblatt!$E$24,0))))))))))))))))))</f>
        <v>0</v>
      </c>
      <c r="M895">
        <f>IF(AND(H895="",C895=11),Datenblatt!$I$26,IF(AND(H895="",C895=12),Datenblatt!$I$26,IF(AND(H895="",C895=16),Datenblatt!$I$27,IF(AND(H895="",C895=15),Datenblatt!$I$26,IF(AND(H895="",C895=14),Datenblatt!$I$26,IF(AND(H895="",C895=13),Datenblatt!$I$26,IF(AND($C895=13,H895&gt;Datenblatt!$X$3),0,IF(AND($C895=14,H895&gt;Datenblatt!$X$4),0,IF(AND($C895=15,H895&gt;Datenblatt!$X$5),0,IF(AND($C895=16,H895&gt;Datenblatt!$X$6),0,IF(AND($C895=12,H895&gt;Datenblatt!$X$7),0,IF(AND($C895=11,H895&gt;Datenblatt!$X$8),0,IF(AND($C895=13,H895&lt;Datenblatt!$W$3),100,IF(AND($C895=14,H895&lt;Datenblatt!$W$4),100,IF(AND($C895=15,H895&lt;Datenblatt!$W$5),100,IF(AND($C895=16,H895&lt;Datenblatt!$W$6),100,IF(AND($C895=12,H895&lt;Datenblatt!$W$7),100,IF(AND($C895=11,H895&lt;Datenblatt!$W$8),100,IF($C895=13,(Datenblatt!$B$27*Übersicht!H895^3)+(Datenblatt!$C$27*Übersicht!H895^2)+(Datenblatt!$D$27*Übersicht!H895)+Datenblatt!$E$27,IF($C895=14,(Datenblatt!$B$28*Übersicht!H895^3)+(Datenblatt!$C$28*Übersicht!H895^2)+(Datenblatt!$D$28*Übersicht!H895)+Datenblatt!$E$28,IF($C895=15,(Datenblatt!$B$29*Übersicht!H895^3)+(Datenblatt!$C$29*Übersicht!H895^2)+(Datenblatt!$D$29*Übersicht!H895)+Datenblatt!$E$29,IF($C895=16,(Datenblatt!$B$30*Übersicht!H895^3)+(Datenblatt!$C$30*Übersicht!H895^2)+(Datenblatt!$D$30*Übersicht!H895)+Datenblatt!$E$30,IF($C895=12,(Datenblatt!$B$31*Übersicht!H895^3)+(Datenblatt!$C$31*Übersicht!H895^2)+(Datenblatt!$D$31*Übersicht!H895)+Datenblatt!$E$31,IF($C895=11,(Datenblatt!$B$32*Übersicht!H895^3)+(Datenblatt!$C$32*Übersicht!H895^2)+(Datenblatt!$D$32*Übersicht!H895)+Datenblatt!$E$32,0))))))))))))))))))))))))</f>
        <v>0</v>
      </c>
      <c r="N895">
        <f>IF(AND(H895="",C895=11),Datenblatt!$I$29,IF(AND(H895="",C895=12),Datenblatt!$I$29,IF(AND(H895="",C895=16),Datenblatt!$I$29,IF(AND(H895="",C895=15),Datenblatt!$I$29,IF(AND(H895="",C895=14),Datenblatt!$I$29,IF(AND(H895="",C895=13),Datenblatt!$I$29,IF(AND($C895=13,H895&gt;Datenblatt!$X$3),0,IF(AND($C895=14,H895&gt;Datenblatt!$X$4),0,IF(AND($C895=15,H895&gt;Datenblatt!$X$5),0,IF(AND($C895=16,H895&gt;Datenblatt!$X$6),0,IF(AND($C895=12,H895&gt;Datenblatt!$X$7),0,IF(AND($C895=11,H895&gt;Datenblatt!$X$8),0,IF(AND($C895=13,H895&lt;Datenblatt!$W$3),100,IF(AND($C895=14,H895&lt;Datenblatt!$W$4),100,IF(AND($C895=15,H895&lt;Datenblatt!$W$5),100,IF(AND($C895=16,H895&lt;Datenblatt!$W$6),100,IF(AND($C895=12,H895&lt;Datenblatt!$W$7),100,IF(AND($C895=11,H895&lt;Datenblatt!$W$8),100,IF($C895=13,(Datenblatt!$B$27*Übersicht!H895^3)+(Datenblatt!$C$27*Übersicht!H895^2)+(Datenblatt!$D$27*Übersicht!H895)+Datenblatt!$E$27,IF($C895=14,(Datenblatt!$B$28*Übersicht!H895^3)+(Datenblatt!$C$28*Übersicht!H895^2)+(Datenblatt!$D$28*Übersicht!H895)+Datenblatt!$E$28,IF($C895=15,(Datenblatt!$B$29*Übersicht!H895^3)+(Datenblatt!$C$29*Übersicht!H895^2)+(Datenblatt!$D$29*Übersicht!H895)+Datenblatt!$E$29,IF($C895=16,(Datenblatt!$B$30*Übersicht!H895^3)+(Datenblatt!$C$30*Übersicht!H895^2)+(Datenblatt!$D$30*Übersicht!H895)+Datenblatt!$E$30,IF($C895=12,(Datenblatt!$B$31*Übersicht!H895^3)+(Datenblatt!$C$31*Übersicht!H895^2)+(Datenblatt!$D$31*Übersicht!H895)+Datenblatt!$E$31,IF($C895=11,(Datenblatt!$B$32*Übersicht!H895^3)+(Datenblatt!$C$32*Übersicht!H895^2)+(Datenblatt!$D$32*Übersicht!H895)+Datenblatt!$E$32,0))))))))))))))))))))))))</f>
        <v>0</v>
      </c>
      <c r="O895" s="2" t="e">
        <f t="shared" si="52"/>
        <v>#DIV/0!</v>
      </c>
      <c r="P895" s="2" t="e">
        <f t="shared" si="53"/>
        <v>#DIV/0!</v>
      </c>
      <c r="R895" s="2"/>
      <c r="S895" s="2">
        <f>Datenblatt!$I$10</f>
        <v>62.816491055091916</v>
      </c>
      <c r="T895" s="2">
        <f>Datenblatt!$I$18</f>
        <v>62.379148900450787</v>
      </c>
      <c r="U895" s="2">
        <f>Datenblatt!$I$26</f>
        <v>55.885385458572635</v>
      </c>
      <c r="V895" s="2">
        <f>Datenblatt!$I$34</f>
        <v>60.727085155488531</v>
      </c>
      <c r="W895" s="7" t="e">
        <f t="shared" si="54"/>
        <v>#DIV/0!</v>
      </c>
      <c r="Y895" s="2">
        <f>Datenblatt!$I$5</f>
        <v>73.48733784597421</v>
      </c>
      <c r="Z895">
        <f>Datenblatt!$I$13</f>
        <v>79.926562848016317</v>
      </c>
      <c r="AA895">
        <f>Datenblatt!$I$21</f>
        <v>79.953620531215734</v>
      </c>
      <c r="AB895">
        <f>Datenblatt!$I$29</f>
        <v>70.851454876954847</v>
      </c>
      <c r="AC895">
        <f>Datenblatt!$I$37</f>
        <v>75.813025407742586</v>
      </c>
      <c r="AD895" s="7" t="e">
        <f t="shared" si="55"/>
        <v>#DIV/0!</v>
      </c>
    </row>
    <row r="896" spans="10:30" ht="19" x14ac:dyDescent="0.25">
      <c r="J896" s="3" t="e">
        <f>IF(AND($C896=13,Datenblatt!M896&lt;Datenblatt!$R$3),0,IF(AND($C896=14,Datenblatt!M896&lt;Datenblatt!$R$4),0,IF(AND($C896=15,Datenblatt!M896&lt;Datenblatt!$R$5),0,IF(AND($C896=16,Datenblatt!M896&lt;Datenblatt!$R$6),0,IF(AND($C896=12,Datenblatt!M896&lt;Datenblatt!$R$7),0,IF(AND($C896=11,Datenblatt!M896&lt;Datenblatt!$R$8),0,IF(AND($C896=13,Datenblatt!M896&gt;Datenblatt!$Q$3),100,IF(AND($C896=14,Datenblatt!M896&gt;Datenblatt!$Q$4),100,IF(AND($C896=15,Datenblatt!M896&gt;Datenblatt!$Q$5),100,IF(AND($C896=16,Datenblatt!M896&gt;Datenblatt!$Q$6),100,IF(AND($C896=12,Datenblatt!M896&gt;Datenblatt!$Q$7),100,IF(AND($C896=11,Datenblatt!M896&gt;Datenblatt!$Q$8),100,IF(Übersicht!$C896=13,Datenblatt!$B$3*Datenblatt!M896^3+Datenblatt!$C$3*Datenblatt!M896^2+Datenblatt!$D$3*Datenblatt!M896+Datenblatt!$E$3,IF(Übersicht!$C896=14,Datenblatt!$B$4*Datenblatt!M896^3+Datenblatt!$C$4*Datenblatt!M896^2+Datenblatt!$D$4*Datenblatt!M896+Datenblatt!$E$4,IF(Übersicht!$C896=15,Datenblatt!$B$5*Datenblatt!M896^3+Datenblatt!$C$5*Datenblatt!M896^2+Datenblatt!$D$5*Datenblatt!M896+Datenblatt!$E$5,IF(Übersicht!$C896=16,Datenblatt!$B$6*Datenblatt!M896^3+Datenblatt!$C$6*Datenblatt!M896^2+Datenblatt!$D$6*Datenblatt!M896+Datenblatt!$E$6,IF(Übersicht!$C896=12,Datenblatt!$B$7*Datenblatt!M896^3+Datenblatt!$C$7*Datenblatt!M896^2+Datenblatt!$D$7*Datenblatt!M896+Datenblatt!$E$7,IF(Übersicht!$C896=11,Datenblatt!$B$8*Datenblatt!M896^3+Datenblatt!$C$8*Datenblatt!M896^2+Datenblatt!$D$8*Datenblatt!M896+Datenblatt!$E$8,0))))))))))))))))))</f>
        <v>#DIV/0!</v>
      </c>
      <c r="K896" t="e">
        <f>IF(AND(Übersicht!$C896=13,Datenblatt!N896&lt;Datenblatt!$T$3),0,IF(AND(Übersicht!$C896=14,Datenblatt!N896&lt;Datenblatt!$T$4),0,IF(AND(Übersicht!$C896=15,Datenblatt!N896&lt;Datenblatt!$T$5),0,IF(AND(Übersicht!$C896=16,Datenblatt!N896&lt;Datenblatt!$T$6),0,IF(AND(Übersicht!$C896=12,Datenblatt!N896&lt;Datenblatt!$T$7),0,IF(AND(Übersicht!$C896=11,Datenblatt!N896&lt;Datenblatt!$T$8),0,IF(AND($C896=13,Datenblatt!N896&gt;Datenblatt!$S$3),100,IF(AND($C896=14,Datenblatt!N896&gt;Datenblatt!$S$4),100,IF(AND($C896=15,Datenblatt!N896&gt;Datenblatt!$S$5),100,IF(AND($C896=16,Datenblatt!N896&gt;Datenblatt!$S$6),100,IF(AND($C896=12,Datenblatt!N896&gt;Datenblatt!$S$7),100,IF(AND($C896=11,Datenblatt!N896&gt;Datenblatt!$S$8),100,IF(Übersicht!$C896=13,Datenblatt!$B$11*Datenblatt!N896^3+Datenblatt!$C$11*Datenblatt!N896^2+Datenblatt!$D$11*Datenblatt!N896+Datenblatt!$E$11,IF(Übersicht!$C896=14,Datenblatt!$B$12*Datenblatt!N896^3+Datenblatt!$C$12*Datenblatt!N896^2+Datenblatt!$D$12*Datenblatt!N896+Datenblatt!$E$12,IF(Übersicht!$C896=15,Datenblatt!$B$13*Datenblatt!N896^3+Datenblatt!$C$13*Datenblatt!N896^2+Datenblatt!$D$13*Datenblatt!N896+Datenblatt!$E$13,IF(Übersicht!$C896=16,Datenblatt!$B$14*Datenblatt!N896^3+Datenblatt!$C$14*Datenblatt!N896^2+Datenblatt!$D$14*Datenblatt!N896+Datenblatt!$E$14,IF(Übersicht!$C896=12,Datenblatt!$B$15*Datenblatt!N896^3+Datenblatt!$C$15*Datenblatt!N896^2+Datenblatt!$D$15*Datenblatt!N896+Datenblatt!$E$15,IF(Übersicht!$C896=11,Datenblatt!$B$16*Datenblatt!N896^3+Datenblatt!$C$16*Datenblatt!N896^2+Datenblatt!$D$16*Datenblatt!N896+Datenblatt!$E$16,0))))))))))))))))))</f>
        <v>#DIV/0!</v>
      </c>
      <c r="L896">
        <f>IF(AND($C896=13,G896&lt;Datenblatt!$V$3),0,IF(AND($C896=14,G896&lt;Datenblatt!$V$4),0,IF(AND($C896=15,G896&lt;Datenblatt!$V$5),0,IF(AND($C896=16,G896&lt;Datenblatt!$V$6),0,IF(AND($C896=12,G896&lt;Datenblatt!$V$7),0,IF(AND($C896=11,G896&lt;Datenblatt!$V$8),0,IF(AND($C896=13,G896&gt;Datenblatt!$U$3),100,IF(AND($C896=14,G896&gt;Datenblatt!$U$4),100,IF(AND($C896=15,G896&gt;Datenblatt!$U$5),100,IF(AND($C896=16,G896&gt;Datenblatt!$U$6),100,IF(AND($C896=12,G896&gt;Datenblatt!$U$7),100,IF(AND($C896=11,G896&gt;Datenblatt!$U$8),100,IF($C896=13,(Datenblatt!$B$19*Übersicht!G896^3)+(Datenblatt!$C$19*Übersicht!G896^2)+(Datenblatt!$D$19*Übersicht!G896)+Datenblatt!$E$19,IF($C896=14,(Datenblatt!$B$20*Übersicht!G896^3)+(Datenblatt!$C$20*Übersicht!G896^2)+(Datenblatt!$D$20*Übersicht!G896)+Datenblatt!$E$20,IF($C896=15,(Datenblatt!$B$21*Übersicht!G896^3)+(Datenblatt!$C$21*Übersicht!G896^2)+(Datenblatt!$D$21*Übersicht!G896)+Datenblatt!$E$21,IF($C896=16,(Datenblatt!$B$22*Übersicht!G896^3)+(Datenblatt!$C$22*Übersicht!G896^2)+(Datenblatt!$D$22*Übersicht!G896)+Datenblatt!$E$22,IF($C896=12,(Datenblatt!$B$23*Übersicht!G896^3)+(Datenblatt!$C$23*Übersicht!G896^2)+(Datenblatt!$D$23*Übersicht!G896)+Datenblatt!$E$23,IF($C896=11,(Datenblatt!$B$24*Übersicht!G896^3)+(Datenblatt!$C$24*Übersicht!G896^2)+(Datenblatt!$D$24*Übersicht!G896)+Datenblatt!$E$24,0))))))))))))))))))</f>
        <v>0</v>
      </c>
      <c r="M896">
        <f>IF(AND(H896="",C896=11),Datenblatt!$I$26,IF(AND(H896="",C896=12),Datenblatt!$I$26,IF(AND(H896="",C896=16),Datenblatt!$I$27,IF(AND(H896="",C896=15),Datenblatt!$I$26,IF(AND(H896="",C896=14),Datenblatt!$I$26,IF(AND(H896="",C896=13),Datenblatt!$I$26,IF(AND($C896=13,H896&gt;Datenblatt!$X$3),0,IF(AND($C896=14,H896&gt;Datenblatt!$X$4),0,IF(AND($C896=15,H896&gt;Datenblatt!$X$5),0,IF(AND($C896=16,H896&gt;Datenblatt!$X$6),0,IF(AND($C896=12,H896&gt;Datenblatt!$X$7),0,IF(AND($C896=11,H896&gt;Datenblatt!$X$8),0,IF(AND($C896=13,H896&lt;Datenblatt!$W$3),100,IF(AND($C896=14,H896&lt;Datenblatt!$W$4),100,IF(AND($C896=15,H896&lt;Datenblatt!$W$5),100,IF(AND($C896=16,H896&lt;Datenblatt!$W$6),100,IF(AND($C896=12,H896&lt;Datenblatt!$W$7),100,IF(AND($C896=11,H896&lt;Datenblatt!$W$8),100,IF($C896=13,(Datenblatt!$B$27*Übersicht!H896^3)+(Datenblatt!$C$27*Übersicht!H896^2)+(Datenblatt!$D$27*Übersicht!H896)+Datenblatt!$E$27,IF($C896=14,(Datenblatt!$B$28*Übersicht!H896^3)+(Datenblatt!$C$28*Übersicht!H896^2)+(Datenblatt!$D$28*Übersicht!H896)+Datenblatt!$E$28,IF($C896=15,(Datenblatt!$B$29*Übersicht!H896^3)+(Datenblatt!$C$29*Übersicht!H896^2)+(Datenblatt!$D$29*Übersicht!H896)+Datenblatt!$E$29,IF($C896=16,(Datenblatt!$B$30*Übersicht!H896^3)+(Datenblatt!$C$30*Übersicht!H896^2)+(Datenblatt!$D$30*Übersicht!H896)+Datenblatt!$E$30,IF($C896=12,(Datenblatt!$B$31*Übersicht!H896^3)+(Datenblatt!$C$31*Übersicht!H896^2)+(Datenblatt!$D$31*Übersicht!H896)+Datenblatt!$E$31,IF($C896=11,(Datenblatt!$B$32*Übersicht!H896^3)+(Datenblatt!$C$32*Übersicht!H896^2)+(Datenblatt!$D$32*Übersicht!H896)+Datenblatt!$E$32,0))))))))))))))))))))))))</f>
        <v>0</v>
      </c>
      <c r="N896">
        <f>IF(AND(H896="",C896=11),Datenblatt!$I$29,IF(AND(H896="",C896=12),Datenblatt!$I$29,IF(AND(H896="",C896=16),Datenblatt!$I$29,IF(AND(H896="",C896=15),Datenblatt!$I$29,IF(AND(H896="",C896=14),Datenblatt!$I$29,IF(AND(H896="",C896=13),Datenblatt!$I$29,IF(AND($C896=13,H896&gt;Datenblatt!$X$3),0,IF(AND($C896=14,H896&gt;Datenblatt!$X$4),0,IF(AND($C896=15,H896&gt;Datenblatt!$X$5),0,IF(AND($C896=16,H896&gt;Datenblatt!$X$6),0,IF(AND($C896=12,H896&gt;Datenblatt!$X$7),0,IF(AND($C896=11,H896&gt;Datenblatt!$X$8),0,IF(AND($C896=13,H896&lt;Datenblatt!$W$3),100,IF(AND($C896=14,H896&lt;Datenblatt!$W$4),100,IF(AND($C896=15,H896&lt;Datenblatt!$W$5),100,IF(AND($C896=16,H896&lt;Datenblatt!$W$6),100,IF(AND($C896=12,H896&lt;Datenblatt!$W$7),100,IF(AND($C896=11,H896&lt;Datenblatt!$W$8),100,IF($C896=13,(Datenblatt!$B$27*Übersicht!H896^3)+(Datenblatt!$C$27*Übersicht!H896^2)+(Datenblatt!$D$27*Übersicht!H896)+Datenblatt!$E$27,IF($C896=14,(Datenblatt!$B$28*Übersicht!H896^3)+(Datenblatt!$C$28*Übersicht!H896^2)+(Datenblatt!$D$28*Übersicht!H896)+Datenblatt!$E$28,IF($C896=15,(Datenblatt!$B$29*Übersicht!H896^3)+(Datenblatt!$C$29*Übersicht!H896^2)+(Datenblatt!$D$29*Übersicht!H896)+Datenblatt!$E$29,IF($C896=16,(Datenblatt!$B$30*Übersicht!H896^3)+(Datenblatt!$C$30*Übersicht!H896^2)+(Datenblatt!$D$30*Übersicht!H896)+Datenblatt!$E$30,IF($C896=12,(Datenblatt!$B$31*Übersicht!H896^3)+(Datenblatt!$C$31*Übersicht!H896^2)+(Datenblatt!$D$31*Übersicht!H896)+Datenblatt!$E$31,IF($C896=11,(Datenblatt!$B$32*Übersicht!H896^3)+(Datenblatt!$C$32*Übersicht!H896^2)+(Datenblatt!$D$32*Übersicht!H896)+Datenblatt!$E$32,0))))))))))))))))))))))))</f>
        <v>0</v>
      </c>
      <c r="O896" s="2" t="e">
        <f t="shared" si="52"/>
        <v>#DIV/0!</v>
      </c>
      <c r="P896" s="2" t="e">
        <f t="shared" si="53"/>
        <v>#DIV/0!</v>
      </c>
      <c r="R896" s="2"/>
      <c r="S896" s="2">
        <f>Datenblatt!$I$10</f>
        <v>62.816491055091916</v>
      </c>
      <c r="T896" s="2">
        <f>Datenblatt!$I$18</f>
        <v>62.379148900450787</v>
      </c>
      <c r="U896" s="2">
        <f>Datenblatt!$I$26</f>
        <v>55.885385458572635</v>
      </c>
      <c r="V896" s="2">
        <f>Datenblatt!$I$34</f>
        <v>60.727085155488531</v>
      </c>
      <c r="W896" s="7" t="e">
        <f t="shared" si="54"/>
        <v>#DIV/0!</v>
      </c>
      <c r="Y896" s="2">
        <f>Datenblatt!$I$5</f>
        <v>73.48733784597421</v>
      </c>
      <c r="Z896">
        <f>Datenblatt!$I$13</f>
        <v>79.926562848016317</v>
      </c>
      <c r="AA896">
        <f>Datenblatt!$I$21</f>
        <v>79.953620531215734</v>
      </c>
      <c r="AB896">
        <f>Datenblatt!$I$29</f>
        <v>70.851454876954847</v>
      </c>
      <c r="AC896">
        <f>Datenblatt!$I$37</f>
        <v>75.813025407742586</v>
      </c>
      <c r="AD896" s="7" t="e">
        <f t="shared" si="55"/>
        <v>#DIV/0!</v>
      </c>
    </row>
    <row r="897" spans="10:30" ht="19" x14ac:dyDescent="0.25">
      <c r="J897" s="3" t="e">
        <f>IF(AND($C897=13,Datenblatt!M897&lt;Datenblatt!$R$3),0,IF(AND($C897=14,Datenblatt!M897&lt;Datenblatt!$R$4),0,IF(AND($C897=15,Datenblatt!M897&lt;Datenblatt!$R$5),0,IF(AND($C897=16,Datenblatt!M897&lt;Datenblatt!$R$6),0,IF(AND($C897=12,Datenblatt!M897&lt;Datenblatt!$R$7),0,IF(AND($C897=11,Datenblatt!M897&lt;Datenblatt!$R$8),0,IF(AND($C897=13,Datenblatt!M897&gt;Datenblatt!$Q$3),100,IF(AND($C897=14,Datenblatt!M897&gt;Datenblatt!$Q$4),100,IF(AND($C897=15,Datenblatt!M897&gt;Datenblatt!$Q$5),100,IF(AND($C897=16,Datenblatt!M897&gt;Datenblatt!$Q$6),100,IF(AND($C897=12,Datenblatt!M897&gt;Datenblatt!$Q$7),100,IF(AND($C897=11,Datenblatt!M897&gt;Datenblatt!$Q$8),100,IF(Übersicht!$C897=13,Datenblatt!$B$3*Datenblatt!M897^3+Datenblatt!$C$3*Datenblatt!M897^2+Datenblatt!$D$3*Datenblatt!M897+Datenblatt!$E$3,IF(Übersicht!$C897=14,Datenblatt!$B$4*Datenblatt!M897^3+Datenblatt!$C$4*Datenblatt!M897^2+Datenblatt!$D$4*Datenblatt!M897+Datenblatt!$E$4,IF(Übersicht!$C897=15,Datenblatt!$B$5*Datenblatt!M897^3+Datenblatt!$C$5*Datenblatt!M897^2+Datenblatt!$D$5*Datenblatt!M897+Datenblatt!$E$5,IF(Übersicht!$C897=16,Datenblatt!$B$6*Datenblatt!M897^3+Datenblatt!$C$6*Datenblatt!M897^2+Datenblatt!$D$6*Datenblatt!M897+Datenblatt!$E$6,IF(Übersicht!$C897=12,Datenblatt!$B$7*Datenblatt!M897^3+Datenblatt!$C$7*Datenblatt!M897^2+Datenblatt!$D$7*Datenblatt!M897+Datenblatt!$E$7,IF(Übersicht!$C897=11,Datenblatt!$B$8*Datenblatt!M897^3+Datenblatt!$C$8*Datenblatt!M897^2+Datenblatt!$D$8*Datenblatt!M897+Datenblatt!$E$8,0))))))))))))))))))</f>
        <v>#DIV/0!</v>
      </c>
      <c r="K897" t="e">
        <f>IF(AND(Übersicht!$C897=13,Datenblatt!N897&lt;Datenblatt!$T$3),0,IF(AND(Übersicht!$C897=14,Datenblatt!N897&lt;Datenblatt!$T$4),0,IF(AND(Übersicht!$C897=15,Datenblatt!N897&lt;Datenblatt!$T$5),0,IF(AND(Übersicht!$C897=16,Datenblatt!N897&lt;Datenblatt!$T$6),0,IF(AND(Übersicht!$C897=12,Datenblatt!N897&lt;Datenblatt!$T$7),0,IF(AND(Übersicht!$C897=11,Datenblatt!N897&lt;Datenblatt!$T$8),0,IF(AND($C897=13,Datenblatt!N897&gt;Datenblatt!$S$3),100,IF(AND($C897=14,Datenblatt!N897&gt;Datenblatt!$S$4),100,IF(AND($C897=15,Datenblatt!N897&gt;Datenblatt!$S$5),100,IF(AND($C897=16,Datenblatt!N897&gt;Datenblatt!$S$6),100,IF(AND($C897=12,Datenblatt!N897&gt;Datenblatt!$S$7),100,IF(AND($C897=11,Datenblatt!N897&gt;Datenblatt!$S$8),100,IF(Übersicht!$C897=13,Datenblatt!$B$11*Datenblatt!N897^3+Datenblatt!$C$11*Datenblatt!N897^2+Datenblatt!$D$11*Datenblatt!N897+Datenblatt!$E$11,IF(Übersicht!$C897=14,Datenblatt!$B$12*Datenblatt!N897^3+Datenblatt!$C$12*Datenblatt!N897^2+Datenblatt!$D$12*Datenblatt!N897+Datenblatt!$E$12,IF(Übersicht!$C897=15,Datenblatt!$B$13*Datenblatt!N897^3+Datenblatt!$C$13*Datenblatt!N897^2+Datenblatt!$D$13*Datenblatt!N897+Datenblatt!$E$13,IF(Übersicht!$C897=16,Datenblatt!$B$14*Datenblatt!N897^3+Datenblatt!$C$14*Datenblatt!N897^2+Datenblatt!$D$14*Datenblatt!N897+Datenblatt!$E$14,IF(Übersicht!$C897=12,Datenblatt!$B$15*Datenblatt!N897^3+Datenblatt!$C$15*Datenblatt!N897^2+Datenblatt!$D$15*Datenblatt!N897+Datenblatt!$E$15,IF(Übersicht!$C897=11,Datenblatt!$B$16*Datenblatt!N897^3+Datenblatt!$C$16*Datenblatt!N897^2+Datenblatt!$D$16*Datenblatt!N897+Datenblatt!$E$16,0))))))))))))))))))</f>
        <v>#DIV/0!</v>
      </c>
      <c r="L897">
        <f>IF(AND($C897=13,G897&lt;Datenblatt!$V$3),0,IF(AND($C897=14,G897&lt;Datenblatt!$V$4),0,IF(AND($C897=15,G897&lt;Datenblatt!$V$5),0,IF(AND($C897=16,G897&lt;Datenblatt!$V$6),0,IF(AND($C897=12,G897&lt;Datenblatt!$V$7),0,IF(AND($C897=11,G897&lt;Datenblatt!$V$8),0,IF(AND($C897=13,G897&gt;Datenblatt!$U$3),100,IF(AND($C897=14,G897&gt;Datenblatt!$U$4),100,IF(AND($C897=15,G897&gt;Datenblatt!$U$5),100,IF(AND($C897=16,G897&gt;Datenblatt!$U$6),100,IF(AND($C897=12,G897&gt;Datenblatt!$U$7),100,IF(AND($C897=11,G897&gt;Datenblatt!$U$8),100,IF($C897=13,(Datenblatt!$B$19*Übersicht!G897^3)+(Datenblatt!$C$19*Übersicht!G897^2)+(Datenblatt!$D$19*Übersicht!G897)+Datenblatt!$E$19,IF($C897=14,(Datenblatt!$B$20*Übersicht!G897^3)+(Datenblatt!$C$20*Übersicht!G897^2)+(Datenblatt!$D$20*Übersicht!G897)+Datenblatt!$E$20,IF($C897=15,(Datenblatt!$B$21*Übersicht!G897^3)+(Datenblatt!$C$21*Übersicht!G897^2)+(Datenblatt!$D$21*Übersicht!G897)+Datenblatt!$E$21,IF($C897=16,(Datenblatt!$B$22*Übersicht!G897^3)+(Datenblatt!$C$22*Übersicht!G897^2)+(Datenblatt!$D$22*Übersicht!G897)+Datenblatt!$E$22,IF($C897=12,(Datenblatt!$B$23*Übersicht!G897^3)+(Datenblatt!$C$23*Übersicht!G897^2)+(Datenblatt!$D$23*Übersicht!G897)+Datenblatt!$E$23,IF($C897=11,(Datenblatt!$B$24*Übersicht!G897^3)+(Datenblatt!$C$24*Übersicht!G897^2)+(Datenblatt!$D$24*Übersicht!G897)+Datenblatt!$E$24,0))))))))))))))))))</f>
        <v>0</v>
      </c>
      <c r="M897">
        <f>IF(AND(H897="",C897=11),Datenblatt!$I$26,IF(AND(H897="",C897=12),Datenblatt!$I$26,IF(AND(H897="",C897=16),Datenblatt!$I$27,IF(AND(H897="",C897=15),Datenblatt!$I$26,IF(AND(H897="",C897=14),Datenblatt!$I$26,IF(AND(H897="",C897=13),Datenblatt!$I$26,IF(AND($C897=13,H897&gt;Datenblatt!$X$3),0,IF(AND($C897=14,H897&gt;Datenblatt!$X$4),0,IF(AND($C897=15,H897&gt;Datenblatt!$X$5),0,IF(AND($C897=16,H897&gt;Datenblatt!$X$6),0,IF(AND($C897=12,H897&gt;Datenblatt!$X$7),0,IF(AND($C897=11,H897&gt;Datenblatt!$X$8),0,IF(AND($C897=13,H897&lt;Datenblatt!$W$3),100,IF(AND($C897=14,H897&lt;Datenblatt!$W$4),100,IF(AND($C897=15,H897&lt;Datenblatt!$W$5),100,IF(AND($C897=16,H897&lt;Datenblatt!$W$6),100,IF(AND($C897=12,H897&lt;Datenblatt!$W$7),100,IF(AND($C897=11,H897&lt;Datenblatt!$W$8),100,IF($C897=13,(Datenblatt!$B$27*Übersicht!H897^3)+(Datenblatt!$C$27*Übersicht!H897^2)+(Datenblatt!$D$27*Übersicht!H897)+Datenblatt!$E$27,IF($C897=14,(Datenblatt!$B$28*Übersicht!H897^3)+(Datenblatt!$C$28*Übersicht!H897^2)+(Datenblatt!$D$28*Übersicht!H897)+Datenblatt!$E$28,IF($C897=15,(Datenblatt!$B$29*Übersicht!H897^3)+(Datenblatt!$C$29*Übersicht!H897^2)+(Datenblatt!$D$29*Übersicht!H897)+Datenblatt!$E$29,IF($C897=16,(Datenblatt!$B$30*Übersicht!H897^3)+(Datenblatt!$C$30*Übersicht!H897^2)+(Datenblatt!$D$30*Übersicht!H897)+Datenblatt!$E$30,IF($C897=12,(Datenblatt!$B$31*Übersicht!H897^3)+(Datenblatt!$C$31*Übersicht!H897^2)+(Datenblatt!$D$31*Übersicht!H897)+Datenblatt!$E$31,IF($C897=11,(Datenblatt!$B$32*Übersicht!H897^3)+(Datenblatt!$C$32*Übersicht!H897^2)+(Datenblatt!$D$32*Übersicht!H897)+Datenblatt!$E$32,0))))))))))))))))))))))))</f>
        <v>0</v>
      </c>
      <c r="N897">
        <f>IF(AND(H897="",C897=11),Datenblatt!$I$29,IF(AND(H897="",C897=12),Datenblatt!$I$29,IF(AND(H897="",C897=16),Datenblatt!$I$29,IF(AND(H897="",C897=15),Datenblatt!$I$29,IF(AND(H897="",C897=14),Datenblatt!$I$29,IF(AND(H897="",C897=13),Datenblatt!$I$29,IF(AND($C897=13,H897&gt;Datenblatt!$X$3),0,IF(AND($C897=14,H897&gt;Datenblatt!$X$4),0,IF(AND($C897=15,H897&gt;Datenblatt!$X$5),0,IF(AND($C897=16,H897&gt;Datenblatt!$X$6),0,IF(AND($C897=12,H897&gt;Datenblatt!$X$7),0,IF(AND($C897=11,H897&gt;Datenblatt!$X$8),0,IF(AND($C897=13,H897&lt;Datenblatt!$W$3),100,IF(AND($C897=14,H897&lt;Datenblatt!$W$4),100,IF(AND($C897=15,H897&lt;Datenblatt!$W$5),100,IF(AND($C897=16,H897&lt;Datenblatt!$W$6),100,IF(AND($C897=12,H897&lt;Datenblatt!$W$7),100,IF(AND($C897=11,H897&lt;Datenblatt!$W$8),100,IF($C897=13,(Datenblatt!$B$27*Übersicht!H897^3)+(Datenblatt!$C$27*Übersicht!H897^2)+(Datenblatt!$D$27*Übersicht!H897)+Datenblatt!$E$27,IF($C897=14,(Datenblatt!$B$28*Übersicht!H897^3)+(Datenblatt!$C$28*Übersicht!H897^2)+(Datenblatt!$D$28*Übersicht!H897)+Datenblatt!$E$28,IF($C897=15,(Datenblatt!$B$29*Übersicht!H897^3)+(Datenblatt!$C$29*Übersicht!H897^2)+(Datenblatt!$D$29*Übersicht!H897)+Datenblatt!$E$29,IF($C897=16,(Datenblatt!$B$30*Übersicht!H897^3)+(Datenblatt!$C$30*Übersicht!H897^2)+(Datenblatt!$D$30*Übersicht!H897)+Datenblatt!$E$30,IF($C897=12,(Datenblatt!$B$31*Übersicht!H897^3)+(Datenblatt!$C$31*Übersicht!H897^2)+(Datenblatt!$D$31*Übersicht!H897)+Datenblatt!$E$31,IF($C897=11,(Datenblatt!$B$32*Übersicht!H897^3)+(Datenblatt!$C$32*Übersicht!H897^2)+(Datenblatt!$D$32*Übersicht!H897)+Datenblatt!$E$32,0))))))))))))))))))))))))</f>
        <v>0</v>
      </c>
      <c r="O897" s="2" t="e">
        <f t="shared" si="52"/>
        <v>#DIV/0!</v>
      </c>
      <c r="P897" s="2" t="e">
        <f t="shared" si="53"/>
        <v>#DIV/0!</v>
      </c>
      <c r="R897" s="2"/>
      <c r="S897" s="2">
        <f>Datenblatt!$I$10</f>
        <v>62.816491055091916</v>
      </c>
      <c r="T897" s="2">
        <f>Datenblatt!$I$18</f>
        <v>62.379148900450787</v>
      </c>
      <c r="U897" s="2">
        <f>Datenblatt!$I$26</f>
        <v>55.885385458572635</v>
      </c>
      <c r="V897" s="2">
        <f>Datenblatt!$I$34</f>
        <v>60.727085155488531</v>
      </c>
      <c r="W897" s="7" t="e">
        <f t="shared" si="54"/>
        <v>#DIV/0!</v>
      </c>
      <c r="Y897" s="2">
        <f>Datenblatt!$I$5</f>
        <v>73.48733784597421</v>
      </c>
      <c r="Z897">
        <f>Datenblatt!$I$13</f>
        <v>79.926562848016317</v>
      </c>
      <c r="AA897">
        <f>Datenblatt!$I$21</f>
        <v>79.953620531215734</v>
      </c>
      <c r="AB897">
        <f>Datenblatt!$I$29</f>
        <v>70.851454876954847</v>
      </c>
      <c r="AC897">
        <f>Datenblatt!$I$37</f>
        <v>75.813025407742586</v>
      </c>
      <c r="AD897" s="7" t="e">
        <f t="shared" si="55"/>
        <v>#DIV/0!</v>
      </c>
    </row>
    <row r="898" spans="10:30" ht="19" x14ac:dyDescent="0.25">
      <c r="J898" s="3" t="e">
        <f>IF(AND($C898=13,Datenblatt!M898&lt;Datenblatt!$R$3),0,IF(AND($C898=14,Datenblatt!M898&lt;Datenblatt!$R$4),0,IF(AND($C898=15,Datenblatt!M898&lt;Datenblatt!$R$5),0,IF(AND($C898=16,Datenblatt!M898&lt;Datenblatt!$R$6),0,IF(AND($C898=12,Datenblatt!M898&lt;Datenblatt!$R$7),0,IF(AND($C898=11,Datenblatt!M898&lt;Datenblatt!$R$8),0,IF(AND($C898=13,Datenblatt!M898&gt;Datenblatt!$Q$3),100,IF(AND($C898=14,Datenblatt!M898&gt;Datenblatt!$Q$4),100,IF(AND($C898=15,Datenblatt!M898&gt;Datenblatt!$Q$5),100,IF(AND($C898=16,Datenblatt!M898&gt;Datenblatt!$Q$6),100,IF(AND($C898=12,Datenblatt!M898&gt;Datenblatt!$Q$7),100,IF(AND($C898=11,Datenblatt!M898&gt;Datenblatt!$Q$8),100,IF(Übersicht!$C898=13,Datenblatt!$B$3*Datenblatt!M898^3+Datenblatt!$C$3*Datenblatt!M898^2+Datenblatt!$D$3*Datenblatt!M898+Datenblatt!$E$3,IF(Übersicht!$C898=14,Datenblatt!$B$4*Datenblatt!M898^3+Datenblatt!$C$4*Datenblatt!M898^2+Datenblatt!$D$4*Datenblatt!M898+Datenblatt!$E$4,IF(Übersicht!$C898=15,Datenblatt!$B$5*Datenblatt!M898^3+Datenblatt!$C$5*Datenblatt!M898^2+Datenblatt!$D$5*Datenblatt!M898+Datenblatt!$E$5,IF(Übersicht!$C898=16,Datenblatt!$B$6*Datenblatt!M898^3+Datenblatt!$C$6*Datenblatt!M898^2+Datenblatt!$D$6*Datenblatt!M898+Datenblatt!$E$6,IF(Übersicht!$C898=12,Datenblatt!$B$7*Datenblatt!M898^3+Datenblatt!$C$7*Datenblatt!M898^2+Datenblatt!$D$7*Datenblatt!M898+Datenblatt!$E$7,IF(Übersicht!$C898=11,Datenblatt!$B$8*Datenblatt!M898^3+Datenblatt!$C$8*Datenblatt!M898^2+Datenblatt!$D$8*Datenblatt!M898+Datenblatt!$E$8,0))))))))))))))))))</f>
        <v>#DIV/0!</v>
      </c>
      <c r="K898" t="e">
        <f>IF(AND(Übersicht!$C898=13,Datenblatt!N898&lt;Datenblatt!$T$3),0,IF(AND(Übersicht!$C898=14,Datenblatt!N898&lt;Datenblatt!$T$4),0,IF(AND(Übersicht!$C898=15,Datenblatt!N898&lt;Datenblatt!$T$5),0,IF(AND(Übersicht!$C898=16,Datenblatt!N898&lt;Datenblatt!$T$6),0,IF(AND(Übersicht!$C898=12,Datenblatt!N898&lt;Datenblatt!$T$7),0,IF(AND(Übersicht!$C898=11,Datenblatt!N898&lt;Datenblatt!$T$8),0,IF(AND($C898=13,Datenblatt!N898&gt;Datenblatt!$S$3),100,IF(AND($C898=14,Datenblatt!N898&gt;Datenblatt!$S$4),100,IF(AND($C898=15,Datenblatt!N898&gt;Datenblatt!$S$5),100,IF(AND($C898=16,Datenblatt!N898&gt;Datenblatt!$S$6),100,IF(AND($C898=12,Datenblatt!N898&gt;Datenblatt!$S$7),100,IF(AND($C898=11,Datenblatt!N898&gt;Datenblatt!$S$8),100,IF(Übersicht!$C898=13,Datenblatt!$B$11*Datenblatt!N898^3+Datenblatt!$C$11*Datenblatt!N898^2+Datenblatt!$D$11*Datenblatt!N898+Datenblatt!$E$11,IF(Übersicht!$C898=14,Datenblatt!$B$12*Datenblatt!N898^3+Datenblatt!$C$12*Datenblatt!N898^2+Datenblatt!$D$12*Datenblatt!N898+Datenblatt!$E$12,IF(Übersicht!$C898=15,Datenblatt!$B$13*Datenblatt!N898^3+Datenblatt!$C$13*Datenblatt!N898^2+Datenblatt!$D$13*Datenblatt!N898+Datenblatt!$E$13,IF(Übersicht!$C898=16,Datenblatt!$B$14*Datenblatt!N898^3+Datenblatt!$C$14*Datenblatt!N898^2+Datenblatt!$D$14*Datenblatt!N898+Datenblatt!$E$14,IF(Übersicht!$C898=12,Datenblatt!$B$15*Datenblatt!N898^3+Datenblatt!$C$15*Datenblatt!N898^2+Datenblatt!$D$15*Datenblatt!N898+Datenblatt!$E$15,IF(Übersicht!$C898=11,Datenblatt!$B$16*Datenblatt!N898^3+Datenblatt!$C$16*Datenblatt!N898^2+Datenblatt!$D$16*Datenblatt!N898+Datenblatt!$E$16,0))))))))))))))))))</f>
        <v>#DIV/0!</v>
      </c>
      <c r="L898">
        <f>IF(AND($C898=13,G898&lt;Datenblatt!$V$3),0,IF(AND($C898=14,G898&lt;Datenblatt!$V$4),0,IF(AND($C898=15,G898&lt;Datenblatt!$V$5),0,IF(AND($C898=16,G898&lt;Datenblatt!$V$6),0,IF(AND($C898=12,G898&lt;Datenblatt!$V$7),0,IF(AND($C898=11,G898&lt;Datenblatt!$V$8),0,IF(AND($C898=13,G898&gt;Datenblatt!$U$3),100,IF(AND($C898=14,G898&gt;Datenblatt!$U$4),100,IF(AND($C898=15,G898&gt;Datenblatt!$U$5),100,IF(AND($C898=16,G898&gt;Datenblatt!$U$6),100,IF(AND($C898=12,G898&gt;Datenblatt!$U$7),100,IF(AND($C898=11,G898&gt;Datenblatt!$U$8),100,IF($C898=13,(Datenblatt!$B$19*Übersicht!G898^3)+(Datenblatt!$C$19*Übersicht!G898^2)+(Datenblatt!$D$19*Übersicht!G898)+Datenblatt!$E$19,IF($C898=14,(Datenblatt!$B$20*Übersicht!G898^3)+(Datenblatt!$C$20*Übersicht!G898^2)+(Datenblatt!$D$20*Übersicht!G898)+Datenblatt!$E$20,IF($C898=15,(Datenblatt!$B$21*Übersicht!G898^3)+(Datenblatt!$C$21*Übersicht!G898^2)+(Datenblatt!$D$21*Übersicht!G898)+Datenblatt!$E$21,IF($C898=16,(Datenblatt!$B$22*Übersicht!G898^3)+(Datenblatt!$C$22*Übersicht!G898^2)+(Datenblatt!$D$22*Übersicht!G898)+Datenblatt!$E$22,IF($C898=12,(Datenblatt!$B$23*Übersicht!G898^3)+(Datenblatt!$C$23*Übersicht!G898^2)+(Datenblatt!$D$23*Übersicht!G898)+Datenblatt!$E$23,IF($C898=11,(Datenblatt!$B$24*Übersicht!G898^3)+(Datenblatt!$C$24*Übersicht!G898^2)+(Datenblatt!$D$24*Übersicht!G898)+Datenblatt!$E$24,0))))))))))))))))))</f>
        <v>0</v>
      </c>
      <c r="M898">
        <f>IF(AND(H898="",C898=11),Datenblatt!$I$26,IF(AND(H898="",C898=12),Datenblatt!$I$26,IF(AND(H898="",C898=16),Datenblatt!$I$27,IF(AND(H898="",C898=15),Datenblatt!$I$26,IF(AND(H898="",C898=14),Datenblatt!$I$26,IF(AND(H898="",C898=13),Datenblatt!$I$26,IF(AND($C898=13,H898&gt;Datenblatt!$X$3),0,IF(AND($C898=14,H898&gt;Datenblatt!$X$4),0,IF(AND($C898=15,H898&gt;Datenblatt!$X$5),0,IF(AND($C898=16,H898&gt;Datenblatt!$X$6),0,IF(AND($C898=12,H898&gt;Datenblatt!$X$7),0,IF(AND($C898=11,H898&gt;Datenblatt!$X$8),0,IF(AND($C898=13,H898&lt;Datenblatt!$W$3),100,IF(AND($C898=14,H898&lt;Datenblatt!$W$4),100,IF(AND($C898=15,H898&lt;Datenblatt!$W$5),100,IF(AND($C898=16,H898&lt;Datenblatt!$W$6),100,IF(AND($C898=12,H898&lt;Datenblatt!$W$7),100,IF(AND($C898=11,H898&lt;Datenblatt!$W$8),100,IF($C898=13,(Datenblatt!$B$27*Übersicht!H898^3)+(Datenblatt!$C$27*Übersicht!H898^2)+(Datenblatt!$D$27*Übersicht!H898)+Datenblatt!$E$27,IF($C898=14,(Datenblatt!$B$28*Übersicht!H898^3)+(Datenblatt!$C$28*Übersicht!H898^2)+(Datenblatt!$D$28*Übersicht!H898)+Datenblatt!$E$28,IF($C898=15,(Datenblatt!$B$29*Übersicht!H898^3)+(Datenblatt!$C$29*Übersicht!H898^2)+(Datenblatt!$D$29*Übersicht!H898)+Datenblatt!$E$29,IF($C898=16,(Datenblatt!$B$30*Übersicht!H898^3)+(Datenblatt!$C$30*Übersicht!H898^2)+(Datenblatt!$D$30*Übersicht!H898)+Datenblatt!$E$30,IF($C898=12,(Datenblatt!$B$31*Übersicht!H898^3)+(Datenblatt!$C$31*Übersicht!H898^2)+(Datenblatt!$D$31*Übersicht!H898)+Datenblatt!$E$31,IF($C898=11,(Datenblatt!$B$32*Übersicht!H898^3)+(Datenblatt!$C$32*Übersicht!H898^2)+(Datenblatt!$D$32*Übersicht!H898)+Datenblatt!$E$32,0))))))))))))))))))))))))</f>
        <v>0</v>
      </c>
      <c r="N898">
        <f>IF(AND(H898="",C898=11),Datenblatt!$I$29,IF(AND(H898="",C898=12),Datenblatt!$I$29,IF(AND(H898="",C898=16),Datenblatt!$I$29,IF(AND(H898="",C898=15),Datenblatt!$I$29,IF(AND(H898="",C898=14),Datenblatt!$I$29,IF(AND(H898="",C898=13),Datenblatt!$I$29,IF(AND($C898=13,H898&gt;Datenblatt!$X$3),0,IF(AND($C898=14,H898&gt;Datenblatt!$X$4),0,IF(AND($C898=15,H898&gt;Datenblatt!$X$5),0,IF(AND($C898=16,H898&gt;Datenblatt!$X$6),0,IF(AND($C898=12,H898&gt;Datenblatt!$X$7),0,IF(AND($C898=11,H898&gt;Datenblatt!$X$8),0,IF(AND($C898=13,H898&lt;Datenblatt!$W$3),100,IF(AND($C898=14,H898&lt;Datenblatt!$W$4),100,IF(AND($C898=15,H898&lt;Datenblatt!$W$5),100,IF(AND($C898=16,H898&lt;Datenblatt!$W$6),100,IF(AND($C898=12,H898&lt;Datenblatt!$W$7),100,IF(AND($C898=11,H898&lt;Datenblatt!$W$8),100,IF($C898=13,(Datenblatt!$B$27*Übersicht!H898^3)+(Datenblatt!$C$27*Übersicht!H898^2)+(Datenblatt!$D$27*Übersicht!H898)+Datenblatt!$E$27,IF($C898=14,(Datenblatt!$B$28*Übersicht!H898^3)+(Datenblatt!$C$28*Übersicht!H898^2)+(Datenblatt!$D$28*Übersicht!H898)+Datenblatt!$E$28,IF($C898=15,(Datenblatt!$B$29*Übersicht!H898^3)+(Datenblatt!$C$29*Übersicht!H898^2)+(Datenblatt!$D$29*Übersicht!H898)+Datenblatt!$E$29,IF($C898=16,(Datenblatt!$B$30*Übersicht!H898^3)+(Datenblatt!$C$30*Übersicht!H898^2)+(Datenblatt!$D$30*Übersicht!H898)+Datenblatt!$E$30,IF($C898=12,(Datenblatt!$B$31*Übersicht!H898^3)+(Datenblatt!$C$31*Übersicht!H898^2)+(Datenblatt!$D$31*Übersicht!H898)+Datenblatt!$E$31,IF($C898=11,(Datenblatt!$B$32*Übersicht!H898^3)+(Datenblatt!$C$32*Übersicht!H898^2)+(Datenblatt!$D$32*Übersicht!H898)+Datenblatt!$E$32,0))))))))))))))))))))))))</f>
        <v>0</v>
      </c>
      <c r="O898" s="2" t="e">
        <f t="shared" si="52"/>
        <v>#DIV/0!</v>
      </c>
      <c r="P898" s="2" t="e">
        <f t="shared" si="53"/>
        <v>#DIV/0!</v>
      </c>
      <c r="R898" s="2"/>
      <c r="S898" s="2">
        <f>Datenblatt!$I$10</f>
        <v>62.816491055091916</v>
      </c>
      <c r="T898" s="2">
        <f>Datenblatt!$I$18</f>
        <v>62.379148900450787</v>
      </c>
      <c r="U898" s="2">
        <f>Datenblatt!$I$26</f>
        <v>55.885385458572635</v>
      </c>
      <c r="V898" s="2">
        <f>Datenblatt!$I$34</f>
        <v>60.727085155488531</v>
      </c>
      <c r="W898" s="7" t="e">
        <f t="shared" si="54"/>
        <v>#DIV/0!</v>
      </c>
      <c r="Y898" s="2">
        <f>Datenblatt!$I$5</f>
        <v>73.48733784597421</v>
      </c>
      <c r="Z898">
        <f>Datenblatt!$I$13</f>
        <v>79.926562848016317</v>
      </c>
      <c r="AA898">
        <f>Datenblatt!$I$21</f>
        <v>79.953620531215734</v>
      </c>
      <c r="AB898">
        <f>Datenblatt!$I$29</f>
        <v>70.851454876954847</v>
      </c>
      <c r="AC898">
        <f>Datenblatt!$I$37</f>
        <v>75.813025407742586</v>
      </c>
      <c r="AD898" s="7" t="e">
        <f t="shared" si="55"/>
        <v>#DIV/0!</v>
      </c>
    </row>
    <row r="899" spans="10:30" ht="19" x14ac:dyDescent="0.25">
      <c r="J899" s="3" t="e">
        <f>IF(AND($C899=13,Datenblatt!M899&lt;Datenblatt!$R$3),0,IF(AND($C899=14,Datenblatt!M899&lt;Datenblatt!$R$4),0,IF(AND($C899=15,Datenblatt!M899&lt;Datenblatt!$R$5),0,IF(AND($C899=16,Datenblatt!M899&lt;Datenblatt!$R$6),0,IF(AND($C899=12,Datenblatt!M899&lt;Datenblatt!$R$7),0,IF(AND($C899=11,Datenblatt!M899&lt;Datenblatt!$R$8),0,IF(AND($C899=13,Datenblatt!M899&gt;Datenblatt!$Q$3),100,IF(AND($C899=14,Datenblatt!M899&gt;Datenblatt!$Q$4),100,IF(AND($C899=15,Datenblatt!M899&gt;Datenblatt!$Q$5),100,IF(AND($C899=16,Datenblatt!M899&gt;Datenblatt!$Q$6),100,IF(AND($C899=12,Datenblatt!M899&gt;Datenblatt!$Q$7),100,IF(AND($C899=11,Datenblatt!M899&gt;Datenblatt!$Q$8),100,IF(Übersicht!$C899=13,Datenblatt!$B$3*Datenblatt!M899^3+Datenblatt!$C$3*Datenblatt!M899^2+Datenblatt!$D$3*Datenblatt!M899+Datenblatt!$E$3,IF(Übersicht!$C899=14,Datenblatt!$B$4*Datenblatt!M899^3+Datenblatt!$C$4*Datenblatt!M899^2+Datenblatt!$D$4*Datenblatt!M899+Datenblatt!$E$4,IF(Übersicht!$C899=15,Datenblatt!$B$5*Datenblatt!M899^3+Datenblatt!$C$5*Datenblatt!M899^2+Datenblatt!$D$5*Datenblatt!M899+Datenblatt!$E$5,IF(Übersicht!$C899=16,Datenblatt!$B$6*Datenblatt!M899^3+Datenblatt!$C$6*Datenblatt!M899^2+Datenblatt!$D$6*Datenblatt!M899+Datenblatt!$E$6,IF(Übersicht!$C899=12,Datenblatt!$B$7*Datenblatt!M899^3+Datenblatt!$C$7*Datenblatt!M899^2+Datenblatt!$D$7*Datenblatt!M899+Datenblatt!$E$7,IF(Übersicht!$C899=11,Datenblatt!$B$8*Datenblatt!M899^3+Datenblatt!$C$8*Datenblatt!M899^2+Datenblatt!$D$8*Datenblatt!M899+Datenblatt!$E$8,0))))))))))))))))))</f>
        <v>#DIV/0!</v>
      </c>
      <c r="K899" t="e">
        <f>IF(AND(Übersicht!$C899=13,Datenblatt!N899&lt;Datenblatt!$T$3),0,IF(AND(Übersicht!$C899=14,Datenblatt!N899&lt;Datenblatt!$T$4),0,IF(AND(Übersicht!$C899=15,Datenblatt!N899&lt;Datenblatt!$T$5),0,IF(AND(Übersicht!$C899=16,Datenblatt!N899&lt;Datenblatt!$T$6),0,IF(AND(Übersicht!$C899=12,Datenblatt!N899&lt;Datenblatt!$T$7),0,IF(AND(Übersicht!$C899=11,Datenblatt!N899&lt;Datenblatt!$T$8),0,IF(AND($C899=13,Datenblatt!N899&gt;Datenblatt!$S$3),100,IF(AND($C899=14,Datenblatt!N899&gt;Datenblatt!$S$4),100,IF(AND($C899=15,Datenblatt!N899&gt;Datenblatt!$S$5),100,IF(AND($C899=16,Datenblatt!N899&gt;Datenblatt!$S$6),100,IF(AND($C899=12,Datenblatt!N899&gt;Datenblatt!$S$7),100,IF(AND($C899=11,Datenblatt!N899&gt;Datenblatt!$S$8),100,IF(Übersicht!$C899=13,Datenblatt!$B$11*Datenblatt!N899^3+Datenblatt!$C$11*Datenblatt!N899^2+Datenblatt!$D$11*Datenblatt!N899+Datenblatt!$E$11,IF(Übersicht!$C899=14,Datenblatt!$B$12*Datenblatt!N899^3+Datenblatt!$C$12*Datenblatt!N899^2+Datenblatt!$D$12*Datenblatt!N899+Datenblatt!$E$12,IF(Übersicht!$C899=15,Datenblatt!$B$13*Datenblatt!N899^3+Datenblatt!$C$13*Datenblatt!N899^2+Datenblatt!$D$13*Datenblatt!N899+Datenblatt!$E$13,IF(Übersicht!$C899=16,Datenblatt!$B$14*Datenblatt!N899^3+Datenblatt!$C$14*Datenblatt!N899^2+Datenblatt!$D$14*Datenblatt!N899+Datenblatt!$E$14,IF(Übersicht!$C899=12,Datenblatt!$B$15*Datenblatt!N899^3+Datenblatt!$C$15*Datenblatt!N899^2+Datenblatt!$D$15*Datenblatt!N899+Datenblatt!$E$15,IF(Übersicht!$C899=11,Datenblatt!$B$16*Datenblatt!N899^3+Datenblatt!$C$16*Datenblatt!N899^2+Datenblatt!$D$16*Datenblatt!N899+Datenblatt!$E$16,0))))))))))))))))))</f>
        <v>#DIV/0!</v>
      </c>
      <c r="L899">
        <f>IF(AND($C899=13,G899&lt;Datenblatt!$V$3),0,IF(AND($C899=14,G899&lt;Datenblatt!$V$4),0,IF(AND($C899=15,G899&lt;Datenblatt!$V$5),0,IF(AND($C899=16,G899&lt;Datenblatt!$V$6),0,IF(AND($C899=12,G899&lt;Datenblatt!$V$7),0,IF(AND($C899=11,G899&lt;Datenblatt!$V$8),0,IF(AND($C899=13,G899&gt;Datenblatt!$U$3),100,IF(AND($C899=14,G899&gt;Datenblatt!$U$4),100,IF(AND($C899=15,G899&gt;Datenblatt!$U$5),100,IF(AND($C899=16,G899&gt;Datenblatt!$U$6),100,IF(AND($C899=12,G899&gt;Datenblatt!$U$7),100,IF(AND($C899=11,G899&gt;Datenblatt!$U$8),100,IF($C899=13,(Datenblatt!$B$19*Übersicht!G899^3)+(Datenblatt!$C$19*Übersicht!G899^2)+(Datenblatt!$D$19*Übersicht!G899)+Datenblatt!$E$19,IF($C899=14,(Datenblatt!$B$20*Übersicht!G899^3)+(Datenblatt!$C$20*Übersicht!G899^2)+(Datenblatt!$D$20*Übersicht!G899)+Datenblatt!$E$20,IF($C899=15,(Datenblatt!$B$21*Übersicht!G899^3)+(Datenblatt!$C$21*Übersicht!G899^2)+(Datenblatt!$D$21*Übersicht!G899)+Datenblatt!$E$21,IF($C899=16,(Datenblatt!$B$22*Übersicht!G899^3)+(Datenblatt!$C$22*Übersicht!G899^2)+(Datenblatt!$D$22*Übersicht!G899)+Datenblatt!$E$22,IF($C899=12,(Datenblatt!$B$23*Übersicht!G899^3)+(Datenblatt!$C$23*Übersicht!G899^2)+(Datenblatt!$D$23*Übersicht!G899)+Datenblatt!$E$23,IF($C899=11,(Datenblatt!$B$24*Übersicht!G899^3)+(Datenblatt!$C$24*Übersicht!G899^2)+(Datenblatt!$D$24*Übersicht!G899)+Datenblatt!$E$24,0))))))))))))))))))</f>
        <v>0</v>
      </c>
      <c r="M899">
        <f>IF(AND(H899="",C899=11),Datenblatt!$I$26,IF(AND(H899="",C899=12),Datenblatt!$I$26,IF(AND(H899="",C899=16),Datenblatt!$I$27,IF(AND(H899="",C899=15),Datenblatt!$I$26,IF(AND(H899="",C899=14),Datenblatt!$I$26,IF(AND(H899="",C899=13),Datenblatt!$I$26,IF(AND($C899=13,H899&gt;Datenblatt!$X$3),0,IF(AND($C899=14,H899&gt;Datenblatt!$X$4),0,IF(AND($C899=15,H899&gt;Datenblatt!$X$5),0,IF(AND($C899=16,H899&gt;Datenblatt!$X$6),0,IF(AND($C899=12,H899&gt;Datenblatt!$X$7),0,IF(AND($C899=11,H899&gt;Datenblatt!$X$8),0,IF(AND($C899=13,H899&lt;Datenblatt!$W$3),100,IF(AND($C899=14,H899&lt;Datenblatt!$W$4),100,IF(AND($C899=15,H899&lt;Datenblatt!$W$5),100,IF(AND($C899=16,H899&lt;Datenblatt!$W$6),100,IF(AND($C899=12,H899&lt;Datenblatt!$W$7),100,IF(AND($C899=11,H899&lt;Datenblatt!$W$8),100,IF($C899=13,(Datenblatt!$B$27*Übersicht!H899^3)+(Datenblatt!$C$27*Übersicht!H899^2)+(Datenblatt!$D$27*Übersicht!H899)+Datenblatt!$E$27,IF($C899=14,(Datenblatt!$B$28*Übersicht!H899^3)+(Datenblatt!$C$28*Übersicht!H899^2)+(Datenblatt!$D$28*Übersicht!H899)+Datenblatt!$E$28,IF($C899=15,(Datenblatt!$B$29*Übersicht!H899^3)+(Datenblatt!$C$29*Übersicht!H899^2)+(Datenblatt!$D$29*Übersicht!H899)+Datenblatt!$E$29,IF($C899=16,(Datenblatt!$B$30*Übersicht!H899^3)+(Datenblatt!$C$30*Übersicht!H899^2)+(Datenblatt!$D$30*Übersicht!H899)+Datenblatt!$E$30,IF($C899=12,(Datenblatt!$B$31*Übersicht!H899^3)+(Datenblatt!$C$31*Übersicht!H899^2)+(Datenblatt!$D$31*Übersicht!H899)+Datenblatt!$E$31,IF($C899=11,(Datenblatt!$B$32*Übersicht!H899^3)+(Datenblatt!$C$32*Übersicht!H899^2)+(Datenblatt!$D$32*Übersicht!H899)+Datenblatt!$E$32,0))))))))))))))))))))))))</f>
        <v>0</v>
      </c>
      <c r="N899">
        <f>IF(AND(H899="",C899=11),Datenblatt!$I$29,IF(AND(H899="",C899=12),Datenblatt!$I$29,IF(AND(H899="",C899=16),Datenblatt!$I$29,IF(AND(H899="",C899=15),Datenblatt!$I$29,IF(AND(H899="",C899=14),Datenblatt!$I$29,IF(AND(H899="",C899=13),Datenblatt!$I$29,IF(AND($C899=13,H899&gt;Datenblatt!$X$3),0,IF(AND($C899=14,H899&gt;Datenblatt!$X$4),0,IF(AND($C899=15,H899&gt;Datenblatt!$X$5),0,IF(AND($C899=16,H899&gt;Datenblatt!$X$6),0,IF(AND($C899=12,H899&gt;Datenblatt!$X$7),0,IF(AND($C899=11,H899&gt;Datenblatt!$X$8),0,IF(AND($C899=13,H899&lt;Datenblatt!$W$3),100,IF(AND($C899=14,H899&lt;Datenblatt!$W$4),100,IF(AND($C899=15,H899&lt;Datenblatt!$W$5),100,IF(AND($C899=16,H899&lt;Datenblatt!$W$6),100,IF(AND($C899=12,H899&lt;Datenblatt!$W$7),100,IF(AND($C899=11,H899&lt;Datenblatt!$W$8),100,IF($C899=13,(Datenblatt!$B$27*Übersicht!H899^3)+(Datenblatt!$C$27*Übersicht!H899^2)+(Datenblatt!$D$27*Übersicht!H899)+Datenblatt!$E$27,IF($C899=14,(Datenblatt!$B$28*Übersicht!H899^3)+(Datenblatt!$C$28*Übersicht!H899^2)+(Datenblatt!$D$28*Übersicht!H899)+Datenblatt!$E$28,IF($C899=15,(Datenblatt!$B$29*Übersicht!H899^3)+(Datenblatt!$C$29*Übersicht!H899^2)+(Datenblatt!$D$29*Übersicht!H899)+Datenblatt!$E$29,IF($C899=16,(Datenblatt!$B$30*Übersicht!H899^3)+(Datenblatt!$C$30*Übersicht!H899^2)+(Datenblatt!$D$30*Übersicht!H899)+Datenblatt!$E$30,IF($C899=12,(Datenblatt!$B$31*Übersicht!H899^3)+(Datenblatt!$C$31*Übersicht!H899^2)+(Datenblatt!$D$31*Übersicht!H899)+Datenblatt!$E$31,IF($C899=11,(Datenblatt!$B$32*Übersicht!H899^3)+(Datenblatt!$C$32*Übersicht!H899^2)+(Datenblatt!$D$32*Übersicht!H899)+Datenblatt!$E$32,0))))))))))))))))))))))))</f>
        <v>0</v>
      </c>
      <c r="O899" s="2" t="e">
        <f t="shared" ref="O899:O962" si="56">(K899*0.38+L899*0.34+M899*0.28)</f>
        <v>#DIV/0!</v>
      </c>
      <c r="P899" s="2" t="e">
        <f t="shared" ref="P899:P962" si="57">(J899*0.5+K899*0.19+L899*0.17+N899*0.14)</f>
        <v>#DIV/0!</v>
      </c>
      <c r="R899" s="2"/>
      <c r="S899" s="2">
        <f>Datenblatt!$I$10</f>
        <v>62.816491055091916</v>
      </c>
      <c r="T899" s="2">
        <f>Datenblatt!$I$18</f>
        <v>62.379148900450787</v>
      </c>
      <c r="U899" s="2">
        <f>Datenblatt!$I$26</f>
        <v>55.885385458572635</v>
      </c>
      <c r="V899" s="2">
        <f>Datenblatt!$I$34</f>
        <v>60.727085155488531</v>
      </c>
      <c r="W899" s="7" t="e">
        <f t="shared" ref="W899:W962" si="58">IF(O899&gt;V899,"JA","NEIN")</f>
        <v>#DIV/0!</v>
      </c>
      <c r="Y899" s="2">
        <f>Datenblatt!$I$5</f>
        <v>73.48733784597421</v>
      </c>
      <c r="Z899">
        <f>Datenblatt!$I$13</f>
        <v>79.926562848016317</v>
      </c>
      <c r="AA899">
        <f>Datenblatt!$I$21</f>
        <v>79.953620531215734</v>
      </c>
      <c r="AB899">
        <f>Datenblatt!$I$29</f>
        <v>70.851454876954847</v>
      </c>
      <c r="AC899">
        <f>Datenblatt!$I$37</f>
        <v>75.813025407742586</v>
      </c>
      <c r="AD899" s="7" t="e">
        <f t="shared" ref="AD899:AD962" si="59">IF(P899&gt;AC899,"JA","NEIN")</f>
        <v>#DIV/0!</v>
      </c>
    </row>
    <row r="900" spans="10:30" ht="19" x14ac:dyDescent="0.25">
      <c r="J900" s="3" t="e">
        <f>IF(AND($C900=13,Datenblatt!M900&lt;Datenblatt!$R$3),0,IF(AND($C900=14,Datenblatt!M900&lt;Datenblatt!$R$4),0,IF(AND($C900=15,Datenblatt!M900&lt;Datenblatt!$R$5),0,IF(AND($C900=16,Datenblatt!M900&lt;Datenblatt!$R$6),0,IF(AND($C900=12,Datenblatt!M900&lt;Datenblatt!$R$7),0,IF(AND($C900=11,Datenblatt!M900&lt;Datenblatt!$R$8),0,IF(AND($C900=13,Datenblatt!M900&gt;Datenblatt!$Q$3),100,IF(AND($C900=14,Datenblatt!M900&gt;Datenblatt!$Q$4),100,IF(AND($C900=15,Datenblatt!M900&gt;Datenblatt!$Q$5),100,IF(AND($C900=16,Datenblatt!M900&gt;Datenblatt!$Q$6),100,IF(AND($C900=12,Datenblatt!M900&gt;Datenblatt!$Q$7),100,IF(AND($C900=11,Datenblatt!M900&gt;Datenblatt!$Q$8),100,IF(Übersicht!$C900=13,Datenblatt!$B$3*Datenblatt!M900^3+Datenblatt!$C$3*Datenblatt!M900^2+Datenblatt!$D$3*Datenblatt!M900+Datenblatt!$E$3,IF(Übersicht!$C900=14,Datenblatt!$B$4*Datenblatt!M900^3+Datenblatt!$C$4*Datenblatt!M900^2+Datenblatt!$D$4*Datenblatt!M900+Datenblatt!$E$4,IF(Übersicht!$C900=15,Datenblatt!$B$5*Datenblatt!M900^3+Datenblatt!$C$5*Datenblatt!M900^2+Datenblatt!$D$5*Datenblatt!M900+Datenblatt!$E$5,IF(Übersicht!$C900=16,Datenblatt!$B$6*Datenblatt!M900^3+Datenblatt!$C$6*Datenblatt!M900^2+Datenblatt!$D$6*Datenblatt!M900+Datenblatt!$E$6,IF(Übersicht!$C900=12,Datenblatt!$B$7*Datenblatt!M900^3+Datenblatt!$C$7*Datenblatt!M900^2+Datenblatt!$D$7*Datenblatt!M900+Datenblatt!$E$7,IF(Übersicht!$C900=11,Datenblatt!$B$8*Datenblatt!M900^3+Datenblatt!$C$8*Datenblatt!M900^2+Datenblatt!$D$8*Datenblatt!M900+Datenblatt!$E$8,0))))))))))))))))))</f>
        <v>#DIV/0!</v>
      </c>
      <c r="K900" t="e">
        <f>IF(AND(Übersicht!$C900=13,Datenblatt!N900&lt;Datenblatt!$T$3),0,IF(AND(Übersicht!$C900=14,Datenblatt!N900&lt;Datenblatt!$T$4),0,IF(AND(Übersicht!$C900=15,Datenblatt!N900&lt;Datenblatt!$T$5),0,IF(AND(Übersicht!$C900=16,Datenblatt!N900&lt;Datenblatt!$T$6),0,IF(AND(Übersicht!$C900=12,Datenblatt!N900&lt;Datenblatt!$T$7),0,IF(AND(Übersicht!$C900=11,Datenblatt!N900&lt;Datenblatt!$T$8),0,IF(AND($C900=13,Datenblatt!N900&gt;Datenblatt!$S$3),100,IF(AND($C900=14,Datenblatt!N900&gt;Datenblatt!$S$4),100,IF(AND($C900=15,Datenblatt!N900&gt;Datenblatt!$S$5),100,IF(AND($C900=16,Datenblatt!N900&gt;Datenblatt!$S$6),100,IF(AND($C900=12,Datenblatt!N900&gt;Datenblatt!$S$7),100,IF(AND($C900=11,Datenblatt!N900&gt;Datenblatt!$S$8),100,IF(Übersicht!$C900=13,Datenblatt!$B$11*Datenblatt!N900^3+Datenblatt!$C$11*Datenblatt!N900^2+Datenblatt!$D$11*Datenblatt!N900+Datenblatt!$E$11,IF(Übersicht!$C900=14,Datenblatt!$B$12*Datenblatt!N900^3+Datenblatt!$C$12*Datenblatt!N900^2+Datenblatt!$D$12*Datenblatt!N900+Datenblatt!$E$12,IF(Übersicht!$C900=15,Datenblatt!$B$13*Datenblatt!N900^3+Datenblatt!$C$13*Datenblatt!N900^2+Datenblatt!$D$13*Datenblatt!N900+Datenblatt!$E$13,IF(Übersicht!$C900=16,Datenblatt!$B$14*Datenblatt!N900^3+Datenblatt!$C$14*Datenblatt!N900^2+Datenblatt!$D$14*Datenblatt!N900+Datenblatt!$E$14,IF(Übersicht!$C900=12,Datenblatt!$B$15*Datenblatt!N900^3+Datenblatt!$C$15*Datenblatt!N900^2+Datenblatt!$D$15*Datenblatt!N900+Datenblatt!$E$15,IF(Übersicht!$C900=11,Datenblatt!$B$16*Datenblatt!N900^3+Datenblatt!$C$16*Datenblatt!N900^2+Datenblatt!$D$16*Datenblatt!N900+Datenblatt!$E$16,0))))))))))))))))))</f>
        <v>#DIV/0!</v>
      </c>
      <c r="L900">
        <f>IF(AND($C900=13,G900&lt;Datenblatt!$V$3),0,IF(AND($C900=14,G900&lt;Datenblatt!$V$4),0,IF(AND($C900=15,G900&lt;Datenblatt!$V$5),0,IF(AND($C900=16,G900&lt;Datenblatt!$V$6),0,IF(AND($C900=12,G900&lt;Datenblatt!$V$7),0,IF(AND($C900=11,G900&lt;Datenblatt!$V$8),0,IF(AND($C900=13,G900&gt;Datenblatt!$U$3),100,IF(AND($C900=14,G900&gt;Datenblatt!$U$4),100,IF(AND($C900=15,G900&gt;Datenblatt!$U$5),100,IF(AND($C900=16,G900&gt;Datenblatt!$U$6),100,IF(AND($C900=12,G900&gt;Datenblatt!$U$7),100,IF(AND($C900=11,G900&gt;Datenblatt!$U$8),100,IF($C900=13,(Datenblatt!$B$19*Übersicht!G900^3)+(Datenblatt!$C$19*Übersicht!G900^2)+(Datenblatt!$D$19*Übersicht!G900)+Datenblatt!$E$19,IF($C900=14,(Datenblatt!$B$20*Übersicht!G900^3)+(Datenblatt!$C$20*Übersicht!G900^2)+(Datenblatt!$D$20*Übersicht!G900)+Datenblatt!$E$20,IF($C900=15,(Datenblatt!$B$21*Übersicht!G900^3)+(Datenblatt!$C$21*Übersicht!G900^2)+(Datenblatt!$D$21*Übersicht!G900)+Datenblatt!$E$21,IF($C900=16,(Datenblatt!$B$22*Übersicht!G900^3)+(Datenblatt!$C$22*Übersicht!G900^2)+(Datenblatt!$D$22*Übersicht!G900)+Datenblatt!$E$22,IF($C900=12,(Datenblatt!$B$23*Übersicht!G900^3)+(Datenblatt!$C$23*Übersicht!G900^2)+(Datenblatt!$D$23*Übersicht!G900)+Datenblatt!$E$23,IF($C900=11,(Datenblatt!$B$24*Übersicht!G900^3)+(Datenblatt!$C$24*Übersicht!G900^2)+(Datenblatt!$D$24*Übersicht!G900)+Datenblatt!$E$24,0))))))))))))))))))</f>
        <v>0</v>
      </c>
      <c r="M900">
        <f>IF(AND(H900="",C900=11),Datenblatt!$I$26,IF(AND(H900="",C900=12),Datenblatt!$I$26,IF(AND(H900="",C900=16),Datenblatt!$I$27,IF(AND(H900="",C900=15),Datenblatt!$I$26,IF(AND(H900="",C900=14),Datenblatt!$I$26,IF(AND(H900="",C900=13),Datenblatt!$I$26,IF(AND($C900=13,H900&gt;Datenblatt!$X$3),0,IF(AND($C900=14,H900&gt;Datenblatt!$X$4),0,IF(AND($C900=15,H900&gt;Datenblatt!$X$5),0,IF(AND($C900=16,H900&gt;Datenblatt!$X$6),0,IF(AND($C900=12,H900&gt;Datenblatt!$X$7),0,IF(AND($C900=11,H900&gt;Datenblatt!$X$8),0,IF(AND($C900=13,H900&lt;Datenblatt!$W$3),100,IF(AND($C900=14,H900&lt;Datenblatt!$W$4),100,IF(AND($C900=15,H900&lt;Datenblatt!$W$5),100,IF(AND($C900=16,H900&lt;Datenblatt!$W$6),100,IF(AND($C900=12,H900&lt;Datenblatt!$W$7),100,IF(AND($C900=11,H900&lt;Datenblatt!$W$8),100,IF($C900=13,(Datenblatt!$B$27*Übersicht!H900^3)+(Datenblatt!$C$27*Übersicht!H900^2)+(Datenblatt!$D$27*Übersicht!H900)+Datenblatt!$E$27,IF($C900=14,(Datenblatt!$B$28*Übersicht!H900^3)+(Datenblatt!$C$28*Übersicht!H900^2)+(Datenblatt!$D$28*Übersicht!H900)+Datenblatt!$E$28,IF($C900=15,(Datenblatt!$B$29*Übersicht!H900^3)+(Datenblatt!$C$29*Übersicht!H900^2)+(Datenblatt!$D$29*Übersicht!H900)+Datenblatt!$E$29,IF($C900=16,(Datenblatt!$B$30*Übersicht!H900^3)+(Datenblatt!$C$30*Übersicht!H900^2)+(Datenblatt!$D$30*Übersicht!H900)+Datenblatt!$E$30,IF($C900=12,(Datenblatt!$B$31*Übersicht!H900^3)+(Datenblatt!$C$31*Übersicht!H900^2)+(Datenblatt!$D$31*Übersicht!H900)+Datenblatt!$E$31,IF($C900=11,(Datenblatt!$B$32*Übersicht!H900^3)+(Datenblatt!$C$32*Übersicht!H900^2)+(Datenblatt!$D$32*Übersicht!H900)+Datenblatt!$E$32,0))))))))))))))))))))))))</f>
        <v>0</v>
      </c>
      <c r="N900">
        <f>IF(AND(H900="",C900=11),Datenblatt!$I$29,IF(AND(H900="",C900=12),Datenblatt!$I$29,IF(AND(H900="",C900=16),Datenblatt!$I$29,IF(AND(H900="",C900=15),Datenblatt!$I$29,IF(AND(H900="",C900=14),Datenblatt!$I$29,IF(AND(H900="",C900=13),Datenblatt!$I$29,IF(AND($C900=13,H900&gt;Datenblatt!$X$3),0,IF(AND($C900=14,H900&gt;Datenblatt!$X$4),0,IF(AND($C900=15,H900&gt;Datenblatt!$X$5),0,IF(AND($C900=16,H900&gt;Datenblatt!$X$6),0,IF(AND($C900=12,H900&gt;Datenblatt!$X$7),0,IF(AND($C900=11,H900&gt;Datenblatt!$X$8),0,IF(AND($C900=13,H900&lt;Datenblatt!$W$3),100,IF(AND($C900=14,H900&lt;Datenblatt!$W$4),100,IF(AND($C900=15,H900&lt;Datenblatt!$W$5),100,IF(AND($C900=16,H900&lt;Datenblatt!$W$6),100,IF(AND($C900=12,H900&lt;Datenblatt!$W$7),100,IF(AND($C900=11,H900&lt;Datenblatt!$W$8),100,IF($C900=13,(Datenblatt!$B$27*Übersicht!H900^3)+(Datenblatt!$C$27*Übersicht!H900^2)+(Datenblatt!$D$27*Übersicht!H900)+Datenblatt!$E$27,IF($C900=14,(Datenblatt!$B$28*Übersicht!H900^3)+(Datenblatt!$C$28*Übersicht!H900^2)+(Datenblatt!$D$28*Übersicht!H900)+Datenblatt!$E$28,IF($C900=15,(Datenblatt!$B$29*Übersicht!H900^3)+(Datenblatt!$C$29*Übersicht!H900^2)+(Datenblatt!$D$29*Übersicht!H900)+Datenblatt!$E$29,IF($C900=16,(Datenblatt!$B$30*Übersicht!H900^3)+(Datenblatt!$C$30*Übersicht!H900^2)+(Datenblatt!$D$30*Übersicht!H900)+Datenblatt!$E$30,IF($C900=12,(Datenblatt!$B$31*Übersicht!H900^3)+(Datenblatt!$C$31*Übersicht!H900^2)+(Datenblatt!$D$31*Übersicht!H900)+Datenblatt!$E$31,IF($C900=11,(Datenblatt!$B$32*Übersicht!H900^3)+(Datenblatt!$C$32*Übersicht!H900^2)+(Datenblatt!$D$32*Übersicht!H900)+Datenblatt!$E$32,0))))))))))))))))))))))))</f>
        <v>0</v>
      </c>
      <c r="O900" s="2" t="e">
        <f t="shared" si="56"/>
        <v>#DIV/0!</v>
      </c>
      <c r="P900" s="2" t="e">
        <f t="shared" si="57"/>
        <v>#DIV/0!</v>
      </c>
      <c r="R900" s="2"/>
      <c r="S900" s="2">
        <f>Datenblatt!$I$10</f>
        <v>62.816491055091916</v>
      </c>
      <c r="T900" s="2">
        <f>Datenblatt!$I$18</f>
        <v>62.379148900450787</v>
      </c>
      <c r="U900" s="2">
        <f>Datenblatt!$I$26</f>
        <v>55.885385458572635</v>
      </c>
      <c r="V900" s="2">
        <f>Datenblatt!$I$34</f>
        <v>60.727085155488531</v>
      </c>
      <c r="W900" s="7" t="e">
        <f t="shared" si="58"/>
        <v>#DIV/0!</v>
      </c>
      <c r="Y900" s="2">
        <f>Datenblatt!$I$5</f>
        <v>73.48733784597421</v>
      </c>
      <c r="Z900">
        <f>Datenblatt!$I$13</f>
        <v>79.926562848016317</v>
      </c>
      <c r="AA900">
        <f>Datenblatt!$I$21</f>
        <v>79.953620531215734</v>
      </c>
      <c r="AB900">
        <f>Datenblatt!$I$29</f>
        <v>70.851454876954847</v>
      </c>
      <c r="AC900">
        <f>Datenblatt!$I$37</f>
        <v>75.813025407742586</v>
      </c>
      <c r="AD900" s="7" t="e">
        <f t="shared" si="59"/>
        <v>#DIV/0!</v>
      </c>
    </row>
    <row r="901" spans="10:30" ht="19" x14ac:dyDescent="0.25">
      <c r="J901" s="3" t="e">
        <f>IF(AND($C901=13,Datenblatt!M901&lt;Datenblatt!$R$3),0,IF(AND($C901=14,Datenblatt!M901&lt;Datenblatt!$R$4),0,IF(AND($C901=15,Datenblatt!M901&lt;Datenblatt!$R$5),0,IF(AND($C901=16,Datenblatt!M901&lt;Datenblatt!$R$6),0,IF(AND($C901=12,Datenblatt!M901&lt;Datenblatt!$R$7),0,IF(AND($C901=11,Datenblatt!M901&lt;Datenblatt!$R$8),0,IF(AND($C901=13,Datenblatt!M901&gt;Datenblatt!$Q$3),100,IF(AND($C901=14,Datenblatt!M901&gt;Datenblatt!$Q$4),100,IF(AND($C901=15,Datenblatt!M901&gt;Datenblatt!$Q$5),100,IF(AND($C901=16,Datenblatt!M901&gt;Datenblatt!$Q$6),100,IF(AND($C901=12,Datenblatt!M901&gt;Datenblatt!$Q$7),100,IF(AND($C901=11,Datenblatt!M901&gt;Datenblatt!$Q$8),100,IF(Übersicht!$C901=13,Datenblatt!$B$3*Datenblatt!M901^3+Datenblatt!$C$3*Datenblatt!M901^2+Datenblatt!$D$3*Datenblatt!M901+Datenblatt!$E$3,IF(Übersicht!$C901=14,Datenblatt!$B$4*Datenblatt!M901^3+Datenblatt!$C$4*Datenblatt!M901^2+Datenblatt!$D$4*Datenblatt!M901+Datenblatt!$E$4,IF(Übersicht!$C901=15,Datenblatt!$B$5*Datenblatt!M901^3+Datenblatt!$C$5*Datenblatt!M901^2+Datenblatt!$D$5*Datenblatt!M901+Datenblatt!$E$5,IF(Übersicht!$C901=16,Datenblatt!$B$6*Datenblatt!M901^3+Datenblatt!$C$6*Datenblatt!M901^2+Datenblatt!$D$6*Datenblatt!M901+Datenblatt!$E$6,IF(Übersicht!$C901=12,Datenblatt!$B$7*Datenblatt!M901^3+Datenblatt!$C$7*Datenblatt!M901^2+Datenblatt!$D$7*Datenblatt!M901+Datenblatt!$E$7,IF(Übersicht!$C901=11,Datenblatt!$B$8*Datenblatt!M901^3+Datenblatt!$C$8*Datenblatt!M901^2+Datenblatt!$D$8*Datenblatt!M901+Datenblatt!$E$8,0))))))))))))))))))</f>
        <v>#DIV/0!</v>
      </c>
      <c r="K901" t="e">
        <f>IF(AND(Übersicht!$C901=13,Datenblatt!N901&lt;Datenblatt!$T$3),0,IF(AND(Übersicht!$C901=14,Datenblatt!N901&lt;Datenblatt!$T$4),0,IF(AND(Übersicht!$C901=15,Datenblatt!N901&lt;Datenblatt!$T$5),0,IF(AND(Übersicht!$C901=16,Datenblatt!N901&lt;Datenblatt!$T$6),0,IF(AND(Übersicht!$C901=12,Datenblatt!N901&lt;Datenblatt!$T$7),0,IF(AND(Übersicht!$C901=11,Datenblatt!N901&lt;Datenblatt!$T$8),0,IF(AND($C901=13,Datenblatt!N901&gt;Datenblatt!$S$3),100,IF(AND($C901=14,Datenblatt!N901&gt;Datenblatt!$S$4),100,IF(AND($C901=15,Datenblatt!N901&gt;Datenblatt!$S$5),100,IF(AND($C901=16,Datenblatt!N901&gt;Datenblatt!$S$6),100,IF(AND($C901=12,Datenblatt!N901&gt;Datenblatt!$S$7),100,IF(AND($C901=11,Datenblatt!N901&gt;Datenblatt!$S$8),100,IF(Übersicht!$C901=13,Datenblatt!$B$11*Datenblatt!N901^3+Datenblatt!$C$11*Datenblatt!N901^2+Datenblatt!$D$11*Datenblatt!N901+Datenblatt!$E$11,IF(Übersicht!$C901=14,Datenblatt!$B$12*Datenblatt!N901^3+Datenblatt!$C$12*Datenblatt!N901^2+Datenblatt!$D$12*Datenblatt!N901+Datenblatt!$E$12,IF(Übersicht!$C901=15,Datenblatt!$B$13*Datenblatt!N901^3+Datenblatt!$C$13*Datenblatt!N901^2+Datenblatt!$D$13*Datenblatt!N901+Datenblatt!$E$13,IF(Übersicht!$C901=16,Datenblatt!$B$14*Datenblatt!N901^3+Datenblatt!$C$14*Datenblatt!N901^2+Datenblatt!$D$14*Datenblatt!N901+Datenblatt!$E$14,IF(Übersicht!$C901=12,Datenblatt!$B$15*Datenblatt!N901^3+Datenblatt!$C$15*Datenblatt!N901^2+Datenblatt!$D$15*Datenblatt!N901+Datenblatt!$E$15,IF(Übersicht!$C901=11,Datenblatt!$B$16*Datenblatt!N901^3+Datenblatt!$C$16*Datenblatt!N901^2+Datenblatt!$D$16*Datenblatt!N901+Datenblatt!$E$16,0))))))))))))))))))</f>
        <v>#DIV/0!</v>
      </c>
      <c r="L901">
        <f>IF(AND($C901=13,G901&lt;Datenblatt!$V$3),0,IF(AND($C901=14,G901&lt;Datenblatt!$V$4),0,IF(AND($C901=15,G901&lt;Datenblatt!$V$5),0,IF(AND($C901=16,G901&lt;Datenblatt!$V$6),0,IF(AND($C901=12,G901&lt;Datenblatt!$V$7),0,IF(AND($C901=11,G901&lt;Datenblatt!$V$8),0,IF(AND($C901=13,G901&gt;Datenblatt!$U$3),100,IF(AND($C901=14,G901&gt;Datenblatt!$U$4),100,IF(AND($C901=15,G901&gt;Datenblatt!$U$5),100,IF(AND($C901=16,G901&gt;Datenblatt!$U$6),100,IF(AND($C901=12,G901&gt;Datenblatt!$U$7),100,IF(AND($C901=11,G901&gt;Datenblatt!$U$8),100,IF($C901=13,(Datenblatt!$B$19*Übersicht!G901^3)+(Datenblatt!$C$19*Übersicht!G901^2)+(Datenblatt!$D$19*Übersicht!G901)+Datenblatt!$E$19,IF($C901=14,(Datenblatt!$B$20*Übersicht!G901^3)+(Datenblatt!$C$20*Übersicht!G901^2)+(Datenblatt!$D$20*Übersicht!G901)+Datenblatt!$E$20,IF($C901=15,(Datenblatt!$B$21*Übersicht!G901^3)+(Datenblatt!$C$21*Übersicht!G901^2)+(Datenblatt!$D$21*Übersicht!G901)+Datenblatt!$E$21,IF($C901=16,(Datenblatt!$B$22*Übersicht!G901^3)+(Datenblatt!$C$22*Übersicht!G901^2)+(Datenblatt!$D$22*Übersicht!G901)+Datenblatt!$E$22,IF($C901=12,(Datenblatt!$B$23*Übersicht!G901^3)+(Datenblatt!$C$23*Übersicht!G901^2)+(Datenblatt!$D$23*Übersicht!G901)+Datenblatt!$E$23,IF($C901=11,(Datenblatt!$B$24*Übersicht!G901^3)+(Datenblatt!$C$24*Übersicht!G901^2)+(Datenblatt!$D$24*Übersicht!G901)+Datenblatt!$E$24,0))))))))))))))))))</f>
        <v>0</v>
      </c>
      <c r="M901">
        <f>IF(AND(H901="",C901=11),Datenblatt!$I$26,IF(AND(H901="",C901=12),Datenblatt!$I$26,IF(AND(H901="",C901=16),Datenblatt!$I$27,IF(AND(H901="",C901=15),Datenblatt!$I$26,IF(AND(H901="",C901=14),Datenblatt!$I$26,IF(AND(H901="",C901=13),Datenblatt!$I$26,IF(AND($C901=13,H901&gt;Datenblatt!$X$3),0,IF(AND($C901=14,H901&gt;Datenblatt!$X$4),0,IF(AND($C901=15,H901&gt;Datenblatt!$X$5),0,IF(AND($C901=16,H901&gt;Datenblatt!$X$6),0,IF(AND($C901=12,H901&gt;Datenblatt!$X$7),0,IF(AND($C901=11,H901&gt;Datenblatt!$X$8),0,IF(AND($C901=13,H901&lt;Datenblatt!$W$3),100,IF(AND($C901=14,H901&lt;Datenblatt!$W$4),100,IF(AND($C901=15,H901&lt;Datenblatt!$W$5),100,IF(AND($C901=16,H901&lt;Datenblatt!$W$6),100,IF(AND($C901=12,H901&lt;Datenblatt!$W$7),100,IF(AND($C901=11,H901&lt;Datenblatt!$W$8),100,IF($C901=13,(Datenblatt!$B$27*Übersicht!H901^3)+(Datenblatt!$C$27*Übersicht!H901^2)+(Datenblatt!$D$27*Übersicht!H901)+Datenblatt!$E$27,IF($C901=14,(Datenblatt!$B$28*Übersicht!H901^3)+(Datenblatt!$C$28*Übersicht!H901^2)+(Datenblatt!$D$28*Übersicht!H901)+Datenblatt!$E$28,IF($C901=15,(Datenblatt!$B$29*Übersicht!H901^3)+(Datenblatt!$C$29*Übersicht!H901^2)+(Datenblatt!$D$29*Übersicht!H901)+Datenblatt!$E$29,IF($C901=16,(Datenblatt!$B$30*Übersicht!H901^3)+(Datenblatt!$C$30*Übersicht!H901^2)+(Datenblatt!$D$30*Übersicht!H901)+Datenblatt!$E$30,IF($C901=12,(Datenblatt!$B$31*Übersicht!H901^3)+(Datenblatt!$C$31*Übersicht!H901^2)+(Datenblatt!$D$31*Übersicht!H901)+Datenblatt!$E$31,IF($C901=11,(Datenblatt!$B$32*Übersicht!H901^3)+(Datenblatt!$C$32*Übersicht!H901^2)+(Datenblatt!$D$32*Übersicht!H901)+Datenblatt!$E$32,0))))))))))))))))))))))))</f>
        <v>0</v>
      </c>
      <c r="N901">
        <f>IF(AND(H901="",C901=11),Datenblatt!$I$29,IF(AND(H901="",C901=12),Datenblatt!$I$29,IF(AND(H901="",C901=16),Datenblatt!$I$29,IF(AND(H901="",C901=15),Datenblatt!$I$29,IF(AND(H901="",C901=14),Datenblatt!$I$29,IF(AND(H901="",C901=13),Datenblatt!$I$29,IF(AND($C901=13,H901&gt;Datenblatt!$X$3),0,IF(AND($C901=14,H901&gt;Datenblatt!$X$4),0,IF(AND($C901=15,H901&gt;Datenblatt!$X$5),0,IF(AND($C901=16,H901&gt;Datenblatt!$X$6),0,IF(AND($C901=12,H901&gt;Datenblatt!$X$7),0,IF(AND($C901=11,H901&gt;Datenblatt!$X$8),0,IF(AND($C901=13,H901&lt;Datenblatt!$W$3),100,IF(AND($C901=14,H901&lt;Datenblatt!$W$4),100,IF(AND($C901=15,H901&lt;Datenblatt!$W$5),100,IF(AND($C901=16,H901&lt;Datenblatt!$W$6),100,IF(AND($C901=12,H901&lt;Datenblatt!$W$7),100,IF(AND($C901=11,H901&lt;Datenblatt!$W$8),100,IF($C901=13,(Datenblatt!$B$27*Übersicht!H901^3)+(Datenblatt!$C$27*Übersicht!H901^2)+(Datenblatt!$D$27*Übersicht!H901)+Datenblatt!$E$27,IF($C901=14,(Datenblatt!$B$28*Übersicht!H901^3)+(Datenblatt!$C$28*Übersicht!H901^2)+(Datenblatt!$D$28*Übersicht!H901)+Datenblatt!$E$28,IF($C901=15,(Datenblatt!$B$29*Übersicht!H901^3)+(Datenblatt!$C$29*Übersicht!H901^2)+(Datenblatt!$D$29*Übersicht!H901)+Datenblatt!$E$29,IF($C901=16,(Datenblatt!$B$30*Übersicht!H901^3)+(Datenblatt!$C$30*Übersicht!H901^2)+(Datenblatt!$D$30*Übersicht!H901)+Datenblatt!$E$30,IF($C901=12,(Datenblatt!$B$31*Übersicht!H901^3)+(Datenblatt!$C$31*Übersicht!H901^2)+(Datenblatt!$D$31*Übersicht!H901)+Datenblatt!$E$31,IF($C901=11,(Datenblatt!$B$32*Übersicht!H901^3)+(Datenblatt!$C$32*Übersicht!H901^2)+(Datenblatt!$D$32*Übersicht!H901)+Datenblatt!$E$32,0))))))))))))))))))))))))</f>
        <v>0</v>
      </c>
      <c r="O901" s="2" t="e">
        <f t="shared" si="56"/>
        <v>#DIV/0!</v>
      </c>
      <c r="P901" s="2" t="e">
        <f t="shared" si="57"/>
        <v>#DIV/0!</v>
      </c>
      <c r="R901" s="2"/>
      <c r="S901" s="2">
        <f>Datenblatt!$I$10</f>
        <v>62.816491055091916</v>
      </c>
      <c r="T901" s="2">
        <f>Datenblatt!$I$18</f>
        <v>62.379148900450787</v>
      </c>
      <c r="U901" s="2">
        <f>Datenblatt!$I$26</f>
        <v>55.885385458572635</v>
      </c>
      <c r="V901" s="2">
        <f>Datenblatt!$I$34</f>
        <v>60.727085155488531</v>
      </c>
      <c r="W901" s="7" t="e">
        <f t="shared" si="58"/>
        <v>#DIV/0!</v>
      </c>
      <c r="Y901" s="2">
        <f>Datenblatt!$I$5</f>
        <v>73.48733784597421</v>
      </c>
      <c r="Z901">
        <f>Datenblatt!$I$13</f>
        <v>79.926562848016317</v>
      </c>
      <c r="AA901">
        <f>Datenblatt!$I$21</f>
        <v>79.953620531215734</v>
      </c>
      <c r="AB901">
        <f>Datenblatt!$I$29</f>
        <v>70.851454876954847</v>
      </c>
      <c r="AC901">
        <f>Datenblatt!$I$37</f>
        <v>75.813025407742586</v>
      </c>
      <c r="AD901" s="7" t="e">
        <f t="shared" si="59"/>
        <v>#DIV/0!</v>
      </c>
    </row>
    <row r="902" spans="10:30" ht="19" x14ac:dyDescent="0.25">
      <c r="J902" s="3" t="e">
        <f>IF(AND($C902=13,Datenblatt!M902&lt;Datenblatt!$R$3),0,IF(AND($C902=14,Datenblatt!M902&lt;Datenblatt!$R$4),0,IF(AND($C902=15,Datenblatt!M902&lt;Datenblatt!$R$5),0,IF(AND($C902=16,Datenblatt!M902&lt;Datenblatt!$R$6),0,IF(AND($C902=12,Datenblatt!M902&lt;Datenblatt!$R$7),0,IF(AND($C902=11,Datenblatt!M902&lt;Datenblatt!$R$8),0,IF(AND($C902=13,Datenblatt!M902&gt;Datenblatt!$Q$3),100,IF(AND($C902=14,Datenblatt!M902&gt;Datenblatt!$Q$4),100,IF(AND($C902=15,Datenblatt!M902&gt;Datenblatt!$Q$5),100,IF(AND($C902=16,Datenblatt!M902&gt;Datenblatt!$Q$6),100,IF(AND($C902=12,Datenblatt!M902&gt;Datenblatt!$Q$7),100,IF(AND($C902=11,Datenblatt!M902&gt;Datenblatt!$Q$8),100,IF(Übersicht!$C902=13,Datenblatt!$B$3*Datenblatt!M902^3+Datenblatt!$C$3*Datenblatt!M902^2+Datenblatt!$D$3*Datenblatt!M902+Datenblatt!$E$3,IF(Übersicht!$C902=14,Datenblatt!$B$4*Datenblatt!M902^3+Datenblatt!$C$4*Datenblatt!M902^2+Datenblatt!$D$4*Datenblatt!M902+Datenblatt!$E$4,IF(Übersicht!$C902=15,Datenblatt!$B$5*Datenblatt!M902^3+Datenblatt!$C$5*Datenblatt!M902^2+Datenblatt!$D$5*Datenblatt!M902+Datenblatt!$E$5,IF(Übersicht!$C902=16,Datenblatt!$B$6*Datenblatt!M902^3+Datenblatt!$C$6*Datenblatt!M902^2+Datenblatt!$D$6*Datenblatt!M902+Datenblatt!$E$6,IF(Übersicht!$C902=12,Datenblatt!$B$7*Datenblatt!M902^3+Datenblatt!$C$7*Datenblatt!M902^2+Datenblatt!$D$7*Datenblatt!M902+Datenblatt!$E$7,IF(Übersicht!$C902=11,Datenblatt!$B$8*Datenblatt!M902^3+Datenblatt!$C$8*Datenblatt!M902^2+Datenblatt!$D$8*Datenblatt!M902+Datenblatt!$E$8,0))))))))))))))))))</f>
        <v>#DIV/0!</v>
      </c>
      <c r="K902" t="e">
        <f>IF(AND(Übersicht!$C902=13,Datenblatt!N902&lt;Datenblatt!$T$3),0,IF(AND(Übersicht!$C902=14,Datenblatt!N902&lt;Datenblatt!$T$4),0,IF(AND(Übersicht!$C902=15,Datenblatt!N902&lt;Datenblatt!$T$5),0,IF(AND(Übersicht!$C902=16,Datenblatt!N902&lt;Datenblatt!$T$6),0,IF(AND(Übersicht!$C902=12,Datenblatt!N902&lt;Datenblatt!$T$7),0,IF(AND(Übersicht!$C902=11,Datenblatt!N902&lt;Datenblatt!$T$8),0,IF(AND($C902=13,Datenblatt!N902&gt;Datenblatt!$S$3),100,IF(AND($C902=14,Datenblatt!N902&gt;Datenblatt!$S$4),100,IF(AND($C902=15,Datenblatt!N902&gt;Datenblatt!$S$5),100,IF(AND($C902=16,Datenblatt!N902&gt;Datenblatt!$S$6),100,IF(AND($C902=12,Datenblatt!N902&gt;Datenblatt!$S$7),100,IF(AND($C902=11,Datenblatt!N902&gt;Datenblatt!$S$8),100,IF(Übersicht!$C902=13,Datenblatt!$B$11*Datenblatt!N902^3+Datenblatt!$C$11*Datenblatt!N902^2+Datenblatt!$D$11*Datenblatt!N902+Datenblatt!$E$11,IF(Übersicht!$C902=14,Datenblatt!$B$12*Datenblatt!N902^3+Datenblatt!$C$12*Datenblatt!N902^2+Datenblatt!$D$12*Datenblatt!N902+Datenblatt!$E$12,IF(Übersicht!$C902=15,Datenblatt!$B$13*Datenblatt!N902^3+Datenblatt!$C$13*Datenblatt!N902^2+Datenblatt!$D$13*Datenblatt!N902+Datenblatt!$E$13,IF(Übersicht!$C902=16,Datenblatt!$B$14*Datenblatt!N902^3+Datenblatt!$C$14*Datenblatt!N902^2+Datenblatt!$D$14*Datenblatt!N902+Datenblatt!$E$14,IF(Übersicht!$C902=12,Datenblatt!$B$15*Datenblatt!N902^3+Datenblatt!$C$15*Datenblatt!N902^2+Datenblatt!$D$15*Datenblatt!N902+Datenblatt!$E$15,IF(Übersicht!$C902=11,Datenblatt!$B$16*Datenblatt!N902^3+Datenblatt!$C$16*Datenblatt!N902^2+Datenblatt!$D$16*Datenblatt!N902+Datenblatt!$E$16,0))))))))))))))))))</f>
        <v>#DIV/0!</v>
      </c>
      <c r="L902">
        <f>IF(AND($C902=13,G902&lt;Datenblatt!$V$3),0,IF(AND($C902=14,G902&lt;Datenblatt!$V$4),0,IF(AND($C902=15,G902&lt;Datenblatt!$V$5),0,IF(AND($C902=16,G902&lt;Datenblatt!$V$6),0,IF(AND($C902=12,G902&lt;Datenblatt!$V$7),0,IF(AND($C902=11,G902&lt;Datenblatt!$V$8),0,IF(AND($C902=13,G902&gt;Datenblatt!$U$3),100,IF(AND($C902=14,G902&gt;Datenblatt!$U$4),100,IF(AND($C902=15,G902&gt;Datenblatt!$U$5),100,IF(AND($C902=16,G902&gt;Datenblatt!$U$6),100,IF(AND($C902=12,G902&gt;Datenblatt!$U$7),100,IF(AND($C902=11,G902&gt;Datenblatt!$U$8),100,IF($C902=13,(Datenblatt!$B$19*Übersicht!G902^3)+(Datenblatt!$C$19*Übersicht!G902^2)+(Datenblatt!$D$19*Übersicht!G902)+Datenblatt!$E$19,IF($C902=14,(Datenblatt!$B$20*Übersicht!G902^3)+(Datenblatt!$C$20*Übersicht!G902^2)+(Datenblatt!$D$20*Übersicht!G902)+Datenblatt!$E$20,IF($C902=15,(Datenblatt!$B$21*Übersicht!G902^3)+(Datenblatt!$C$21*Übersicht!G902^2)+(Datenblatt!$D$21*Übersicht!G902)+Datenblatt!$E$21,IF($C902=16,(Datenblatt!$B$22*Übersicht!G902^3)+(Datenblatt!$C$22*Übersicht!G902^2)+(Datenblatt!$D$22*Übersicht!G902)+Datenblatt!$E$22,IF($C902=12,(Datenblatt!$B$23*Übersicht!G902^3)+(Datenblatt!$C$23*Übersicht!G902^2)+(Datenblatt!$D$23*Übersicht!G902)+Datenblatt!$E$23,IF($C902=11,(Datenblatt!$B$24*Übersicht!G902^3)+(Datenblatt!$C$24*Übersicht!G902^2)+(Datenblatt!$D$24*Übersicht!G902)+Datenblatt!$E$24,0))))))))))))))))))</f>
        <v>0</v>
      </c>
      <c r="M902">
        <f>IF(AND(H902="",C902=11),Datenblatt!$I$26,IF(AND(H902="",C902=12),Datenblatt!$I$26,IF(AND(H902="",C902=16),Datenblatt!$I$27,IF(AND(H902="",C902=15),Datenblatt!$I$26,IF(AND(H902="",C902=14),Datenblatt!$I$26,IF(AND(H902="",C902=13),Datenblatt!$I$26,IF(AND($C902=13,H902&gt;Datenblatt!$X$3),0,IF(AND($C902=14,H902&gt;Datenblatt!$X$4),0,IF(AND($C902=15,H902&gt;Datenblatt!$X$5),0,IF(AND($C902=16,H902&gt;Datenblatt!$X$6),0,IF(AND($C902=12,H902&gt;Datenblatt!$X$7),0,IF(AND($C902=11,H902&gt;Datenblatt!$X$8),0,IF(AND($C902=13,H902&lt;Datenblatt!$W$3),100,IF(AND($C902=14,H902&lt;Datenblatt!$W$4),100,IF(AND($C902=15,H902&lt;Datenblatt!$W$5),100,IF(AND($C902=16,H902&lt;Datenblatt!$W$6),100,IF(AND($C902=12,H902&lt;Datenblatt!$W$7),100,IF(AND($C902=11,H902&lt;Datenblatt!$W$8),100,IF($C902=13,(Datenblatt!$B$27*Übersicht!H902^3)+(Datenblatt!$C$27*Übersicht!H902^2)+(Datenblatt!$D$27*Übersicht!H902)+Datenblatt!$E$27,IF($C902=14,(Datenblatt!$B$28*Übersicht!H902^3)+(Datenblatt!$C$28*Übersicht!H902^2)+(Datenblatt!$D$28*Übersicht!H902)+Datenblatt!$E$28,IF($C902=15,(Datenblatt!$B$29*Übersicht!H902^3)+(Datenblatt!$C$29*Übersicht!H902^2)+(Datenblatt!$D$29*Übersicht!H902)+Datenblatt!$E$29,IF($C902=16,(Datenblatt!$B$30*Übersicht!H902^3)+(Datenblatt!$C$30*Übersicht!H902^2)+(Datenblatt!$D$30*Übersicht!H902)+Datenblatt!$E$30,IF($C902=12,(Datenblatt!$B$31*Übersicht!H902^3)+(Datenblatt!$C$31*Übersicht!H902^2)+(Datenblatt!$D$31*Übersicht!H902)+Datenblatt!$E$31,IF($C902=11,(Datenblatt!$B$32*Übersicht!H902^3)+(Datenblatt!$C$32*Übersicht!H902^2)+(Datenblatt!$D$32*Übersicht!H902)+Datenblatt!$E$32,0))))))))))))))))))))))))</f>
        <v>0</v>
      </c>
      <c r="N902">
        <f>IF(AND(H902="",C902=11),Datenblatt!$I$29,IF(AND(H902="",C902=12),Datenblatt!$I$29,IF(AND(H902="",C902=16),Datenblatt!$I$29,IF(AND(H902="",C902=15),Datenblatt!$I$29,IF(AND(H902="",C902=14),Datenblatt!$I$29,IF(AND(H902="",C902=13),Datenblatt!$I$29,IF(AND($C902=13,H902&gt;Datenblatt!$X$3),0,IF(AND($C902=14,H902&gt;Datenblatt!$X$4),0,IF(AND($C902=15,H902&gt;Datenblatt!$X$5),0,IF(AND($C902=16,H902&gt;Datenblatt!$X$6),0,IF(AND($C902=12,H902&gt;Datenblatt!$X$7),0,IF(AND($C902=11,H902&gt;Datenblatt!$X$8),0,IF(AND($C902=13,H902&lt;Datenblatt!$W$3),100,IF(AND($C902=14,H902&lt;Datenblatt!$W$4),100,IF(AND($C902=15,H902&lt;Datenblatt!$W$5),100,IF(AND($C902=16,H902&lt;Datenblatt!$W$6),100,IF(AND($C902=12,H902&lt;Datenblatt!$W$7),100,IF(AND($C902=11,H902&lt;Datenblatt!$W$8),100,IF($C902=13,(Datenblatt!$B$27*Übersicht!H902^3)+(Datenblatt!$C$27*Übersicht!H902^2)+(Datenblatt!$D$27*Übersicht!H902)+Datenblatt!$E$27,IF($C902=14,(Datenblatt!$B$28*Übersicht!H902^3)+(Datenblatt!$C$28*Übersicht!H902^2)+(Datenblatt!$D$28*Übersicht!H902)+Datenblatt!$E$28,IF($C902=15,(Datenblatt!$B$29*Übersicht!H902^3)+(Datenblatt!$C$29*Übersicht!H902^2)+(Datenblatt!$D$29*Übersicht!H902)+Datenblatt!$E$29,IF($C902=16,(Datenblatt!$B$30*Übersicht!H902^3)+(Datenblatt!$C$30*Übersicht!H902^2)+(Datenblatt!$D$30*Übersicht!H902)+Datenblatt!$E$30,IF($C902=12,(Datenblatt!$B$31*Übersicht!H902^3)+(Datenblatt!$C$31*Übersicht!H902^2)+(Datenblatt!$D$31*Übersicht!H902)+Datenblatt!$E$31,IF($C902=11,(Datenblatt!$B$32*Übersicht!H902^3)+(Datenblatt!$C$32*Übersicht!H902^2)+(Datenblatt!$D$32*Übersicht!H902)+Datenblatt!$E$32,0))))))))))))))))))))))))</f>
        <v>0</v>
      </c>
      <c r="O902" s="2" t="e">
        <f t="shared" si="56"/>
        <v>#DIV/0!</v>
      </c>
      <c r="P902" s="2" t="e">
        <f t="shared" si="57"/>
        <v>#DIV/0!</v>
      </c>
      <c r="R902" s="2"/>
      <c r="S902" s="2">
        <f>Datenblatt!$I$10</f>
        <v>62.816491055091916</v>
      </c>
      <c r="T902" s="2">
        <f>Datenblatt!$I$18</f>
        <v>62.379148900450787</v>
      </c>
      <c r="U902" s="2">
        <f>Datenblatt!$I$26</f>
        <v>55.885385458572635</v>
      </c>
      <c r="V902" s="2">
        <f>Datenblatt!$I$34</f>
        <v>60.727085155488531</v>
      </c>
      <c r="W902" s="7" t="e">
        <f t="shared" si="58"/>
        <v>#DIV/0!</v>
      </c>
      <c r="Y902" s="2">
        <f>Datenblatt!$I$5</f>
        <v>73.48733784597421</v>
      </c>
      <c r="Z902">
        <f>Datenblatt!$I$13</f>
        <v>79.926562848016317</v>
      </c>
      <c r="AA902">
        <f>Datenblatt!$I$21</f>
        <v>79.953620531215734</v>
      </c>
      <c r="AB902">
        <f>Datenblatt!$I$29</f>
        <v>70.851454876954847</v>
      </c>
      <c r="AC902">
        <f>Datenblatt!$I$37</f>
        <v>75.813025407742586</v>
      </c>
      <c r="AD902" s="7" t="e">
        <f t="shared" si="59"/>
        <v>#DIV/0!</v>
      </c>
    </row>
    <row r="903" spans="10:30" ht="19" x14ac:dyDescent="0.25">
      <c r="J903" s="3" t="e">
        <f>IF(AND($C903=13,Datenblatt!M903&lt;Datenblatt!$R$3),0,IF(AND($C903=14,Datenblatt!M903&lt;Datenblatt!$R$4),0,IF(AND($C903=15,Datenblatt!M903&lt;Datenblatt!$R$5),0,IF(AND($C903=16,Datenblatt!M903&lt;Datenblatt!$R$6),0,IF(AND($C903=12,Datenblatt!M903&lt;Datenblatt!$R$7),0,IF(AND($C903=11,Datenblatt!M903&lt;Datenblatt!$R$8),0,IF(AND($C903=13,Datenblatt!M903&gt;Datenblatt!$Q$3),100,IF(AND($C903=14,Datenblatt!M903&gt;Datenblatt!$Q$4),100,IF(AND($C903=15,Datenblatt!M903&gt;Datenblatt!$Q$5),100,IF(AND($C903=16,Datenblatt!M903&gt;Datenblatt!$Q$6),100,IF(AND($C903=12,Datenblatt!M903&gt;Datenblatt!$Q$7),100,IF(AND($C903=11,Datenblatt!M903&gt;Datenblatt!$Q$8),100,IF(Übersicht!$C903=13,Datenblatt!$B$3*Datenblatt!M903^3+Datenblatt!$C$3*Datenblatt!M903^2+Datenblatt!$D$3*Datenblatt!M903+Datenblatt!$E$3,IF(Übersicht!$C903=14,Datenblatt!$B$4*Datenblatt!M903^3+Datenblatt!$C$4*Datenblatt!M903^2+Datenblatt!$D$4*Datenblatt!M903+Datenblatt!$E$4,IF(Übersicht!$C903=15,Datenblatt!$B$5*Datenblatt!M903^3+Datenblatt!$C$5*Datenblatt!M903^2+Datenblatt!$D$5*Datenblatt!M903+Datenblatt!$E$5,IF(Übersicht!$C903=16,Datenblatt!$B$6*Datenblatt!M903^3+Datenblatt!$C$6*Datenblatt!M903^2+Datenblatt!$D$6*Datenblatt!M903+Datenblatt!$E$6,IF(Übersicht!$C903=12,Datenblatt!$B$7*Datenblatt!M903^3+Datenblatt!$C$7*Datenblatt!M903^2+Datenblatt!$D$7*Datenblatt!M903+Datenblatt!$E$7,IF(Übersicht!$C903=11,Datenblatt!$B$8*Datenblatt!M903^3+Datenblatt!$C$8*Datenblatt!M903^2+Datenblatt!$D$8*Datenblatt!M903+Datenblatt!$E$8,0))))))))))))))))))</f>
        <v>#DIV/0!</v>
      </c>
      <c r="K903" t="e">
        <f>IF(AND(Übersicht!$C903=13,Datenblatt!N903&lt;Datenblatt!$T$3),0,IF(AND(Übersicht!$C903=14,Datenblatt!N903&lt;Datenblatt!$T$4),0,IF(AND(Übersicht!$C903=15,Datenblatt!N903&lt;Datenblatt!$T$5),0,IF(AND(Übersicht!$C903=16,Datenblatt!N903&lt;Datenblatt!$T$6),0,IF(AND(Übersicht!$C903=12,Datenblatt!N903&lt;Datenblatt!$T$7),0,IF(AND(Übersicht!$C903=11,Datenblatt!N903&lt;Datenblatt!$T$8),0,IF(AND($C903=13,Datenblatt!N903&gt;Datenblatt!$S$3),100,IF(AND($C903=14,Datenblatt!N903&gt;Datenblatt!$S$4),100,IF(AND($C903=15,Datenblatt!N903&gt;Datenblatt!$S$5),100,IF(AND($C903=16,Datenblatt!N903&gt;Datenblatt!$S$6),100,IF(AND($C903=12,Datenblatt!N903&gt;Datenblatt!$S$7),100,IF(AND($C903=11,Datenblatt!N903&gt;Datenblatt!$S$8),100,IF(Übersicht!$C903=13,Datenblatt!$B$11*Datenblatt!N903^3+Datenblatt!$C$11*Datenblatt!N903^2+Datenblatt!$D$11*Datenblatt!N903+Datenblatt!$E$11,IF(Übersicht!$C903=14,Datenblatt!$B$12*Datenblatt!N903^3+Datenblatt!$C$12*Datenblatt!N903^2+Datenblatt!$D$12*Datenblatt!N903+Datenblatt!$E$12,IF(Übersicht!$C903=15,Datenblatt!$B$13*Datenblatt!N903^3+Datenblatt!$C$13*Datenblatt!N903^2+Datenblatt!$D$13*Datenblatt!N903+Datenblatt!$E$13,IF(Übersicht!$C903=16,Datenblatt!$B$14*Datenblatt!N903^3+Datenblatt!$C$14*Datenblatt!N903^2+Datenblatt!$D$14*Datenblatt!N903+Datenblatt!$E$14,IF(Übersicht!$C903=12,Datenblatt!$B$15*Datenblatt!N903^3+Datenblatt!$C$15*Datenblatt!N903^2+Datenblatt!$D$15*Datenblatt!N903+Datenblatt!$E$15,IF(Übersicht!$C903=11,Datenblatt!$B$16*Datenblatt!N903^3+Datenblatt!$C$16*Datenblatt!N903^2+Datenblatt!$D$16*Datenblatt!N903+Datenblatt!$E$16,0))))))))))))))))))</f>
        <v>#DIV/0!</v>
      </c>
      <c r="L903">
        <f>IF(AND($C903=13,G903&lt;Datenblatt!$V$3),0,IF(AND($C903=14,G903&lt;Datenblatt!$V$4),0,IF(AND($C903=15,G903&lt;Datenblatt!$V$5),0,IF(AND($C903=16,G903&lt;Datenblatt!$V$6),0,IF(AND($C903=12,G903&lt;Datenblatt!$V$7),0,IF(AND($C903=11,G903&lt;Datenblatt!$V$8),0,IF(AND($C903=13,G903&gt;Datenblatt!$U$3),100,IF(AND($C903=14,G903&gt;Datenblatt!$U$4),100,IF(AND($C903=15,G903&gt;Datenblatt!$U$5),100,IF(AND($C903=16,G903&gt;Datenblatt!$U$6),100,IF(AND($C903=12,G903&gt;Datenblatt!$U$7),100,IF(AND($C903=11,G903&gt;Datenblatt!$U$8),100,IF($C903=13,(Datenblatt!$B$19*Übersicht!G903^3)+(Datenblatt!$C$19*Übersicht!G903^2)+(Datenblatt!$D$19*Übersicht!G903)+Datenblatt!$E$19,IF($C903=14,(Datenblatt!$B$20*Übersicht!G903^3)+(Datenblatt!$C$20*Übersicht!G903^2)+(Datenblatt!$D$20*Übersicht!G903)+Datenblatt!$E$20,IF($C903=15,(Datenblatt!$B$21*Übersicht!G903^3)+(Datenblatt!$C$21*Übersicht!G903^2)+(Datenblatt!$D$21*Übersicht!G903)+Datenblatt!$E$21,IF($C903=16,(Datenblatt!$B$22*Übersicht!G903^3)+(Datenblatt!$C$22*Übersicht!G903^2)+(Datenblatt!$D$22*Übersicht!G903)+Datenblatt!$E$22,IF($C903=12,(Datenblatt!$B$23*Übersicht!G903^3)+(Datenblatt!$C$23*Übersicht!G903^2)+(Datenblatt!$D$23*Übersicht!G903)+Datenblatt!$E$23,IF($C903=11,(Datenblatt!$B$24*Übersicht!G903^3)+(Datenblatt!$C$24*Übersicht!G903^2)+(Datenblatt!$D$24*Übersicht!G903)+Datenblatt!$E$24,0))))))))))))))))))</f>
        <v>0</v>
      </c>
      <c r="M903">
        <f>IF(AND(H903="",C903=11),Datenblatt!$I$26,IF(AND(H903="",C903=12),Datenblatt!$I$26,IF(AND(H903="",C903=16),Datenblatt!$I$27,IF(AND(H903="",C903=15),Datenblatt!$I$26,IF(AND(H903="",C903=14),Datenblatt!$I$26,IF(AND(H903="",C903=13),Datenblatt!$I$26,IF(AND($C903=13,H903&gt;Datenblatt!$X$3),0,IF(AND($C903=14,H903&gt;Datenblatt!$X$4),0,IF(AND($C903=15,H903&gt;Datenblatt!$X$5),0,IF(AND($C903=16,H903&gt;Datenblatt!$X$6),0,IF(AND($C903=12,H903&gt;Datenblatt!$X$7),0,IF(AND($C903=11,H903&gt;Datenblatt!$X$8),0,IF(AND($C903=13,H903&lt;Datenblatt!$W$3),100,IF(AND($C903=14,H903&lt;Datenblatt!$W$4),100,IF(AND($C903=15,H903&lt;Datenblatt!$W$5),100,IF(AND($C903=16,H903&lt;Datenblatt!$W$6),100,IF(AND($C903=12,H903&lt;Datenblatt!$W$7),100,IF(AND($C903=11,H903&lt;Datenblatt!$W$8),100,IF($C903=13,(Datenblatt!$B$27*Übersicht!H903^3)+(Datenblatt!$C$27*Übersicht!H903^2)+(Datenblatt!$D$27*Übersicht!H903)+Datenblatt!$E$27,IF($C903=14,(Datenblatt!$B$28*Übersicht!H903^3)+(Datenblatt!$C$28*Übersicht!H903^2)+(Datenblatt!$D$28*Übersicht!H903)+Datenblatt!$E$28,IF($C903=15,(Datenblatt!$B$29*Übersicht!H903^3)+(Datenblatt!$C$29*Übersicht!H903^2)+(Datenblatt!$D$29*Übersicht!H903)+Datenblatt!$E$29,IF($C903=16,(Datenblatt!$B$30*Übersicht!H903^3)+(Datenblatt!$C$30*Übersicht!H903^2)+(Datenblatt!$D$30*Übersicht!H903)+Datenblatt!$E$30,IF($C903=12,(Datenblatt!$B$31*Übersicht!H903^3)+(Datenblatt!$C$31*Übersicht!H903^2)+(Datenblatt!$D$31*Übersicht!H903)+Datenblatt!$E$31,IF($C903=11,(Datenblatt!$B$32*Übersicht!H903^3)+(Datenblatt!$C$32*Übersicht!H903^2)+(Datenblatt!$D$32*Übersicht!H903)+Datenblatt!$E$32,0))))))))))))))))))))))))</f>
        <v>0</v>
      </c>
      <c r="N903">
        <f>IF(AND(H903="",C903=11),Datenblatt!$I$29,IF(AND(H903="",C903=12),Datenblatt!$I$29,IF(AND(H903="",C903=16),Datenblatt!$I$29,IF(AND(H903="",C903=15),Datenblatt!$I$29,IF(AND(H903="",C903=14),Datenblatt!$I$29,IF(AND(H903="",C903=13),Datenblatt!$I$29,IF(AND($C903=13,H903&gt;Datenblatt!$X$3),0,IF(AND($C903=14,H903&gt;Datenblatt!$X$4),0,IF(AND($C903=15,H903&gt;Datenblatt!$X$5),0,IF(AND($C903=16,H903&gt;Datenblatt!$X$6),0,IF(AND($C903=12,H903&gt;Datenblatt!$X$7),0,IF(AND($C903=11,H903&gt;Datenblatt!$X$8),0,IF(AND($C903=13,H903&lt;Datenblatt!$W$3),100,IF(AND($C903=14,H903&lt;Datenblatt!$W$4),100,IF(AND($C903=15,H903&lt;Datenblatt!$W$5),100,IF(AND($C903=16,H903&lt;Datenblatt!$W$6),100,IF(AND($C903=12,H903&lt;Datenblatt!$W$7),100,IF(AND($C903=11,H903&lt;Datenblatt!$W$8),100,IF($C903=13,(Datenblatt!$B$27*Übersicht!H903^3)+(Datenblatt!$C$27*Übersicht!H903^2)+(Datenblatt!$D$27*Übersicht!H903)+Datenblatt!$E$27,IF($C903=14,(Datenblatt!$B$28*Übersicht!H903^3)+(Datenblatt!$C$28*Übersicht!H903^2)+(Datenblatt!$D$28*Übersicht!H903)+Datenblatt!$E$28,IF($C903=15,(Datenblatt!$B$29*Übersicht!H903^3)+(Datenblatt!$C$29*Übersicht!H903^2)+(Datenblatt!$D$29*Übersicht!H903)+Datenblatt!$E$29,IF($C903=16,(Datenblatt!$B$30*Übersicht!H903^3)+(Datenblatt!$C$30*Übersicht!H903^2)+(Datenblatt!$D$30*Übersicht!H903)+Datenblatt!$E$30,IF($C903=12,(Datenblatt!$B$31*Übersicht!H903^3)+(Datenblatt!$C$31*Übersicht!H903^2)+(Datenblatt!$D$31*Übersicht!H903)+Datenblatt!$E$31,IF($C903=11,(Datenblatt!$B$32*Übersicht!H903^3)+(Datenblatt!$C$32*Übersicht!H903^2)+(Datenblatt!$D$32*Übersicht!H903)+Datenblatt!$E$32,0))))))))))))))))))))))))</f>
        <v>0</v>
      </c>
      <c r="O903" s="2" t="e">
        <f t="shared" si="56"/>
        <v>#DIV/0!</v>
      </c>
      <c r="P903" s="2" t="e">
        <f t="shared" si="57"/>
        <v>#DIV/0!</v>
      </c>
      <c r="R903" s="2"/>
      <c r="S903" s="2">
        <f>Datenblatt!$I$10</f>
        <v>62.816491055091916</v>
      </c>
      <c r="T903" s="2">
        <f>Datenblatt!$I$18</f>
        <v>62.379148900450787</v>
      </c>
      <c r="U903" s="2">
        <f>Datenblatt!$I$26</f>
        <v>55.885385458572635</v>
      </c>
      <c r="V903" s="2">
        <f>Datenblatt!$I$34</f>
        <v>60.727085155488531</v>
      </c>
      <c r="W903" s="7" t="e">
        <f t="shared" si="58"/>
        <v>#DIV/0!</v>
      </c>
      <c r="Y903" s="2">
        <f>Datenblatt!$I$5</f>
        <v>73.48733784597421</v>
      </c>
      <c r="Z903">
        <f>Datenblatt!$I$13</f>
        <v>79.926562848016317</v>
      </c>
      <c r="AA903">
        <f>Datenblatt!$I$21</f>
        <v>79.953620531215734</v>
      </c>
      <c r="AB903">
        <f>Datenblatt!$I$29</f>
        <v>70.851454876954847</v>
      </c>
      <c r="AC903">
        <f>Datenblatt!$I$37</f>
        <v>75.813025407742586</v>
      </c>
      <c r="AD903" s="7" t="e">
        <f t="shared" si="59"/>
        <v>#DIV/0!</v>
      </c>
    </row>
    <row r="904" spans="10:30" ht="19" x14ac:dyDescent="0.25">
      <c r="J904" s="3" t="e">
        <f>IF(AND($C904=13,Datenblatt!M904&lt;Datenblatt!$R$3),0,IF(AND($C904=14,Datenblatt!M904&lt;Datenblatt!$R$4),0,IF(AND($C904=15,Datenblatt!M904&lt;Datenblatt!$R$5),0,IF(AND($C904=16,Datenblatt!M904&lt;Datenblatt!$R$6),0,IF(AND($C904=12,Datenblatt!M904&lt;Datenblatt!$R$7),0,IF(AND($C904=11,Datenblatt!M904&lt;Datenblatt!$R$8),0,IF(AND($C904=13,Datenblatt!M904&gt;Datenblatt!$Q$3),100,IF(AND($C904=14,Datenblatt!M904&gt;Datenblatt!$Q$4),100,IF(AND($C904=15,Datenblatt!M904&gt;Datenblatt!$Q$5),100,IF(AND($C904=16,Datenblatt!M904&gt;Datenblatt!$Q$6),100,IF(AND($C904=12,Datenblatt!M904&gt;Datenblatt!$Q$7),100,IF(AND($C904=11,Datenblatt!M904&gt;Datenblatt!$Q$8),100,IF(Übersicht!$C904=13,Datenblatt!$B$3*Datenblatt!M904^3+Datenblatt!$C$3*Datenblatt!M904^2+Datenblatt!$D$3*Datenblatt!M904+Datenblatt!$E$3,IF(Übersicht!$C904=14,Datenblatt!$B$4*Datenblatt!M904^3+Datenblatt!$C$4*Datenblatt!M904^2+Datenblatt!$D$4*Datenblatt!M904+Datenblatt!$E$4,IF(Übersicht!$C904=15,Datenblatt!$B$5*Datenblatt!M904^3+Datenblatt!$C$5*Datenblatt!M904^2+Datenblatt!$D$5*Datenblatt!M904+Datenblatt!$E$5,IF(Übersicht!$C904=16,Datenblatt!$B$6*Datenblatt!M904^3+Datenblatt!$C$6*Datenblatt!M904^2+Datenblatt!$D$6*Datenblatt!M904+Datenblatt!$E$6,IF(Übersicht!$C904=12,Datenblatt!$B$7*Datenblatt!M904^3+Datenblatt!$C$7*Datenblatt!M904^2+Datenblatt!$D$7*Datenblatt!M904+Datenblatt!$E$7,IF(Übersicht!$C904=11,Datenblatt!$B$8*Datenblatt!M904^3+Datenblatt!$C$8*Datenblatt!M904^2+Datenblatt!$D$8*Datenblatt!M904+Datenblatt!$E$8,0))))))))))))))))))</f>
        <v>#DIV/0!</v>
      </c>
      <c r="K904" t="e">
        <f>IF(AND(Übersicht!$C904=13,Datenblatt!N904&lt;Datenblatt!$T$3),0,IF(AND(Übersicht!$C904=14,Datenblatt!N904&lt;Datenblatt!$T$4),0,IF(AND(Übersicht!$C904=15,Datenblatt!N904&lt;Datenblatt!$T$5),0,IF(AND(Übersicht!$C904=16,Datenblatt!N904&lt;Datenblatt!$T$6),0,IF(AND(Übersicht!$C904=12,Datenblatt!N904&lt;Datenblatt!$T$7),0,IF(AND(Übersicht!$C904=11,Datenblatt!N904&lt;Datenblatt!$T$8),0,IF(AND($C904=13,Datenblatt!N904&gt;Datenblatt!$S$3),100,IF(AND($C904=14,Datenblatt!N904&gt;Datenblatt!$S$4),100,IF(AND($C904=15,Datenblatt!N904&gt;Datenblatt!$S$5),100,IF(AND($C904=16,Datenblatt!N904&gt;Datenblatt!$S$6),100,IF(AND($C904=12,Datenblatt!N904&gt;Datenblatt!$S$7),100,IF(AND($C904=11,Datenblatt!N904&gt;Datenblatt!$S$8),100,IF(Übersicht!$C904=13,Datenblatt!$B$11*Datenblatt!N904^3+Datenblatt!$C$11*Datenblatt!N904^2+Datenblatt!$D$11*Datenblatt!N904+Datenblatt!$E$11,IF(Übersicht!$C904=14,Datenblatt!$B$12*Datenblatt!N904^3+Datenblatt!$C$12*Datenblatt!N904^2+Datenblatt!$D$12*Datenblatt!N904+Datenblatt!$E$12,IF(Übersicht!$C904=15,Datenblatt!$B$13*Datenblatt!N904^3+Datenblatt!$C$13*Datenblatt!N904^2+Datenblatt!$D$13*Datenblatt!N904+Datenblatt!$E$13,IF(Übersicht!$C904=16,Datenblatt!$B$14*Datenblatt!N904^3+Datenblatt!$C$14*Datenblatt!N904^2+Datenblatt!$D$14*Datenblatt!N904+Datenblatt!$E$14,IF(Übersicht!$C904=12,Datenblatt!$B$15*Datenblatt!N904^3+Datenblatt!$C$15*Datenblatt!N904^2+Datenblatt!$D$15*Datenblatt!N904+Datenblatt!$E$15,IF(Übersicht!$C904=11,Datenblatt!$B$16*Datenblatt!N904^3+Datenblatt!$C$16*Datenblatt!N904^2+Datenblatt!$D$16*Datenblatt!N904+Datenblatt!$E$16,0))))))))))))))))))</f>
        <v>#DIV/0!</v>
      </c>
      <c r="L904">
        <f>IF(AND($C904=13,G904&lt;Datenblatt!$V$3),0,IF(AND($C904=14,G904&lt;Datenblatt!$V$4),0,IF(AND($C904=15,G904&lt;Datenblatt!$V$5),0,IF(AND($C904=16,G904&lt;Datenblatt!$V$6),0,IF(AND($C904=12,G904&lt;Datenblatt!$V$7),0,IF(AND($C904=11,G904&lt;Datenblatt!$V$8),0,IF(AND($C904=13,G904&gt;Datenblatt!$U$3),100,IF(AND($C904=14,G904&gt;Datenblatt!$U$4),100,IF(AND($C904=15,G904&gt;Datenblatt!$U$5),100,IF(AND($C904=16,G904&gt;Datenblatt!$U$6),100,IF(AND($C904=12,G904&gt;Datenblatt!$U$7),100,IF(AND($C904=11,G904&gt;Datenblatt!$U$8),100,IF($C904=13,(Datenblatt!$B$19*Übersicht!G904^3)+(Datenblatt!$C$19*Übersicht!G904^2)+(Datenblatt!$D$19*Übersicht!G904)+Datenblatt!$E$19,IF($C904=14,(Datenblatt!$B$20*Übersicht!G904^3)+(Datenblatt!$C$20*Übersicht!G904^2)+(Datenblatt!$D$20*Übersicht!G904)+Datenblatt!$E$20,IF($C904=15,(Datenblatt!$B$21*Übersicht!G904^3)+(Datenblatt!$C$21*Übersicht!G904^2)+(Datenblatt!$D$21*Übersicht!G904)+Datenblatt!$E$21,IF($C904=16,(Datenblatt!$B$22*Übersicht!G904^3)+(Datenblatt!$C$22*Übersicht!G904^2)+(Datenblatt!$D$22*Übersicht!G904)+Datenblatt!$E$22,IF($C904=12,(Datenblatt!$B$23*Übersicht!G904^3)+(Datenblatt!$C$23*Übersicht!G904^2)+(Datenblatt!$D$23*Übersicht!G904)+Datenblatt!$E$23,IF($C904=11,(Datenblatt!$B$24*Übersicht!G904^3)+(Datenblatt!$C$24*Übersicht!G904^2)+(Datenblatt!$D$24*Übersicht!G904)+Datenblatt!$E$24,0))))))))))))))))))</f>
        <v>0</v>
      </c>
      <c r="M904">
        <f>IF(AND(H904="",C904=11),Datenblatt!$I$26,IF(AND(H904="",C904=12),Datenblatt!$I$26,IF(AND(H904="",C904=16),Datenblatt!$I$27,IF(AND(H904="",C904=15),Datenblatt!$I$26,IF(AND(H904="",C904=14),Datenblatt!$I$26,IF(AND(H904="",C904=13),Datenblatt!$I$26,IF(AND($C904=13,H904&gt;Datenblatt!$X$3),0,IF(AND($C904=14,H904&gt;Datenblatt!$X$4),0,IF(AND($C904=15,H904&gt;Datenblatt!$X$5),0,IF(AND($C904=16,H904&gt;Datenblatt!$X$6),0,IF(AND($C904=12,H904&gt;Datenblatt!$X$7),0,IF(AND($C904=11,H904&gt;Datenblatt!$X$8),0,IF(AND($C904=13,H904&lt;Datenblatt!$W$3),100,IF(AND($C904=14,H904&lt;Datenblatt!$W$4),100,IF(AND($C904=15,H904&lt;Datenblatt!$W$5),100,IF(AND($C904=16,H904&lt;Datenblatt!$W$6),100,IF(AND($C904=12,H904&lt;Datenblatt!$W$7),100,IF(AND($C904=11,H904&lt;Datenblatt!$W$8),100,IF($C904=13,(Datenblatt!$B$27*Übersicht!H904^3)+(Datenblatt!$C$27*Übersicht!H904^2)+(Datenblatt!$D$27*Übersicht!H904)+Datenblatt!$E$27,IF($C904=14,(Datenblatt!$B$28*Übersicht!H904^3)+(Datenblatt!$C$28*Übersicht!H904^2)+(Datenblatt!$D$28*Übersicht!H904)+Datenblatt!$E$28,IF($C904=15,(Datenblatt!$B$29*Übersicht!H904^3)+(Datenblatt!$C$29*Übersicht!H904^2)+(Datenblatt!$D$29*Übersicht!H904)+Datenblatt!$E$29,IF($C904=16,(Datenblatt!$B$30*Übersicht!H904^3)+(Datenblatt!$C$30*Übersicht!H904^2)+(Datenblatt!$D$30*Übersicht!H904)+Datenblatt!$E$30,IF($C904=12,(Datenblatt!$B$31*Übersicht!H904^3)+(Datenblatt!$C$31*Übersicht!H904^2)+(Datenblatt!$D$31*Übersicht!H904)+Datenblatt!$E$31,IF($C904=11,(Datenblatt!$B$32*Übersicht!H904^3)+(Datenblatt!$C$32*Übersicht!H904^2)+(Datenblatt!$D$32*Übersicht!H904)+Datenblatt!$E$32,0))))))))))))))))))))))))</f>
        <v>0</v>
      </c>
      <c r="N904">
        <f>IF(AND(H904="",C904=11),Datenblatt!$I$29,IF(AND(H904="",C904=12),Datenblatt!$I$29,IF(AND(H904="",C904=16),Datenblatt!$I$29,IF(AND(H904="",C904=15),Datenblatt!$I$29,IF(AND(H904="",C904=14),Datenblatt!$I$29,IF(AND(H904="",C904=13),Datenblatt!$I$29,IF(AND($C904=13,H904&gt;Datenblatt!$X$3),0,IF(AND($C904=14,H904&gt;Datenblatt!$X$4),0,IF(AND($C904=15,H904&gt;Datenblatt!$X$5),0,IF(AND($C904=16,H904&gt;Datenblatt!$X$6),0,IF(AND($C904=12,H904&gt;Datenblatt!$X$7),0,IF(AND($C904=11,H904&gt;Datenblatt!$X$8),0,IF(AND($C904=13,H904&lt;Datenblatt!$W$3),100,IF(AND($C904=14,H904&lt;Datenblatt!$W$4),100,IF(AND($C904=15,H904&lt;Datenblatt!$W$5),100,IF(AND($C904=16,H904&lt;Datenblatt!$W$6),100,IF(AND($C904=12,H904&lt;Datenblatt!$W$7),100,IF(AND($C904=11,H904&lt;Datenblatt!$W$8),100,IF($C904=13,(Datenblatt!$B$27*Übersicht!H904^3)+(Datenblatt!$C$27*Übersicht!H904^2)+(Datenblatt!$D$27*Übersicht!H904)+Datenblatt!$E$27,IF($C904=14,(Datenblatt!$B$28*Übersicht!H904^3)+(Datenblatt!$C$28*Übersicht!H904^2)+(Datenblatt!$D$28*Übersicht!H904)+Datenblatt!$E$28,IF($C904=15,(Datenblatt!$B$29*Übersicht!H904^3)+(Datenblatt!$C$29*Übersicht!H904^2)+(Datenblatt!$D$29*Übersicht!H904)+Datenblatt!$E$29,IF($C904=16,(Datenblatt!$B$30*Übersicht!H904^3)+(Datenblatt!$C$30*Übersicht!H904^2)+(Datenblatt!$D$30*Übersicht!H904)+Datenblatt!$E$30,IF($C904=12,(Datenblatt!$B$31*Übersicht!H904^3)+(Datenblatt!$C$31*Übersicht!H904^2)+(Datenblatt!$D$31*Übersicht!H904)+Datenblatt!$E$31,IF($C904=11,(Datenblatt!$B$32*Übersicht!H904^3)+(Datenblatt!$C$32*Übersicht!H904^2)+(Datenblatt!$D$32*Übersicht!H904)+Datenblatt!$E$32,0))))))))))))))))))))))))</f>
        <v>0</v>
      </c>
      <c r="O904" s="2" t="e">
        <f t="shared" si="56"/>
        <v>#DIV/0!</v>
      </c>
      <c r="P904" s="2" t="e">
        <f t="shared" si="57"/>
        <v>#DIV/0!</v>
      </c>
      <c r="R904" s="2"/>
      <c r="S904" s="2">
        <f>Datenblatt!$I$10</f>
        <v>62.816491055091916</v>
      </c>
      <c r="T904" s="2">
        <f>Datenblatt!$I$18</f>
        <v>62.379148900450787</v>
      </c>
      <c r="U904" s="2">
        <f>Datenblatt!$I$26</f>
        <v>55.885385458572635</v>
      </c>
      <c r="V904" s="2">
        <f>Datenblatt!$I$34</f>
        <v>60.727085155488531</v>
      </c>
      <c r="W904" s="7" t="e">
        <f t="shared" si="58"/>
        <v>#DIV/0!</v>
      </c>
      <c r="Y904" s="2">
        <f>Datenblatt!$I$5</f>
        <v>73.48733784597421</v>
      </c>
      <c r="Z904">
        <f>Datenblatt!$I$13</f>
        <v>79.926562848016317</v>
      </c>
      <c r="AA904">
        <f>Datenblatt!$I$21</f>
        <v>79.953620531215734</v>
      </c>
      <c r="AB904">
        <f>Datenblatt!$I$29</f>
        <v>70.851454876954847</v>
      </c>
      <c r="AC904">
        <f>Datenblatt!$I$37</f>
        <v>75.813025407742586</v>
      </c>
      <c r="AD904" s="7" t="e">
        <f t="shared" si="59"/>
        <v>#DIV/0!</v>
      </c>
    </row>
    <row r="905" spans="10:30" ht="19" x14ac:dyDescent="0.25">
      <c r="J905" s="3" t="e">
        <f>IF(AND($C905=13,Datenblatt!M905&lt;Datenblatt!$R$3),0,IF(AND($C905=14,Datenblatt!M905&lt;Datenblatt!$R$4),0,IF(AND($C905=15,Datenblatt!M905&lt;Datenblatt!$R$5),0,IF(AND($C905=16,Datenblatt!M905&lt;Datenblatt!$R$6),0,IF(AND($C905=12,Datenblatt!M905&lt;Datenblatt!$R$7),0,IF(AND($C905=11,Datenblatt!M905&lt;Datenblatt!$R$8),0,IF(AND($C905=13,Datenblatt!M905&gt;Datenblatt!$Q$3),100,IF(AND($C905=14,Datenblatt!M905&gt;Datenblatt!$Q$4),100,IF(AND($C905=15,Datenblatt!M905&gt;Datenblatt!$Q$5),100,IF(AND($C905=16,Datenblatt!M905&gt;Datenblatt!$Q$6),100,IF(AND($C905=12,Datenblatt!M905&gt;Datenblatt!$Q$7),100,IF(AND($C905=11,Datenblatt!M905&gt;Datenblatt!$Q$8),100,IF(Übersicht!$C905=13,Datenblatt!$B$3*Datenblatt!M905^3+Datenblatt!$C$3*Datenblatt!M905^2+Datenblatt!$D$3*Datenblatt!M905+Datenblatt!$E$3,IF(Übersicht!$C905=14,Datenblatt!$B$4*Datenblatt!M905^3+Datenblatt!$C$4*Datenblatt!M905^2+Datenblatt!$D$4*Datenblatt!M905+Datenblatt!$E$4,IF(Übersicht!$C905=15,Datenblatt!$B$5*Datenblatt!M905^3+Datenblatt!$C$5*Datenblatt!M905^2+Datenblatt!$D$5*Datenblatt!M905+Datenblatt!$E$5,IF(Übersicht!$C905=16,Datenblatt!$B$6*Datenblatt!M905^3+Datenblatt!$C$6*Datenblatt!M905^2+Datenblatt!$D$6*Datenblatt!M905+Datenblatt!$E$6,IF(Übersicht!$C905=12,Datenblatt!$B$7*Datenblatt!M905^3+Datenblatt!$C$7*Datenblatt!M905^2+Datenblatt!$D$7*Datenblatt!M905+Datenblatt!$E$7,IF(Übersicht!$C905=11,Datenblatt!$B$8*Datenblatt!M905^3+Datenblatt!$C$8*Datenblatt!M905^2+Datenblatt!$D$8*Datenblatt!M905+Datenblatt!$E$8,0))))))))))))))))))</f>
        <v>#DIV/0!</v>
      </c>
      <c r="K905" t="e">
        <f>IF(AND(Übersicht!$C905=13,Datenblatt!N905&lt;Datenblatt!$T$3),0,IF(AND(Übersicht!$C905=14,Datenblatt!N905&lt;Datenblatt!$T$4),0,IF(AND(Übersicht!$C905=15,Datenblatt!N905&lt;Datenblatt!$T$5),0,IF(AND(Übersicht!$C905=16,Datenblatt!N905&lt;Datenblatt!$T$6),0,IF(AND(Übersicht!$C905=12,Datenblatt!N905&lt;Datenblatt!$T$7),0,IF(AND(Übersicht!$C905=11,Datenblatt!N905&lt;Datenblatt!$T$8),0,IF(AND($C905=13,Datenblatt!N905&gt;Datenblatt!$S$3),100,IF(AND($C905=14,Datenblatt!N905&gt;Datenblatt!$S$4),100,IF(AND($C905=15,Datenblatt!N905&gt;Datenblatt!$S$5),100,IF(AND($C905=16,Datenblatt!N905&gt;Datenblatt!$S$6),100,IF(AND($C905=12,Datenblatt!N905&gt;Datenblatt!$S$7),100,IF(AND($C905=11,Datenblatt!N905&gt;Datenblatt!$S$8),100,IF(Übersicht!$C905=13,Datenblatt!$B$11*Datenblatt!N905^3+Datenblatt!$C$11*Datenblatt!N905^2+Datenblatt!$D$11*Datenblatt!N905+Datenblatt!$E$11,IF(Übersicht!$C905=14,Datenblatt!$B$12*Datenblatt!N905^3+Datenblatt!$C$12*Datenblatt!N905^2+Datenblatt!$D$12*Datenblatt!N905+Datenblatt!$E$12,IF(Übersicht!$C905=15,Datenblatt!$B$13*Datenblatt!N905^3+Datenblatt!$C$13*Datenblatt!N905^2+Datenblatt!$D$13*Datenblatt!N905+Datenblatt!$E$13,IF(Übersicht!$C905=16,Datenblatt!$B$14*Datenblatt!N905^3+Datenblatt!$C$14*Datenblatt!N905^2+Datenblatt!$D$14*Datenblatt!N905+Datenblatt!$E$14,IF(Übersicht!$C905=12,Datenblatt!$B$15*Datenblatt!N905^3+Datenblatt!$C$15*Datenblatt!N905^2+Datenblatt!$D$15*Datenblatt!N905+Datenblatt!$E$15,IF(Übersicht!$C905=11,Datenblatt!$B$16*Datenblatt!N905^3+Datenblatt!$C$16*Datenblatt!N905^2+Datenblatt!$D$16*Datenblatt!N905+Datenblatt!$E$16,0))))))))))))))))))</f>
        <v>#DIV/0!</v>
      </c>
      <c r="L905">
        <f>IF(AND($C905=13,G905&lt;Datenblatt!$V$3),0,IF(AND($C905=14,G905&lt;Datenblatt!$V$4),0,IF(AND($C905=15,G905&lt;Datenblatt!$V$5),0,IF(AND($C905=16,G905&lt;Datenblatt!$V$6),0,IF(AND($C905=12,G905&lt;Datenblatt!$V$7),0,IF(AND($C905=11,G905&lt;Datenblatt!$V$8),0,IF(AND($C905=13,G905&gt;Datenblatt!$U$3),100,IF(AND($C905=14,G905&gt;Datenblatt!$U$4),100,IF(AND($C905=15,G905&gt;Datenblatt!$U$5),100,IF(AND($C905=16,G905&gt;Datenblatt!$U$6),100,IF(AND($C905=12,G905&gt;Datenblatt!$U$7),100,IF(AND($C905=11,G905&gt;Datenblatt!$U$8),100,IF($C905=13,(Datenblatt!$B$19*Übersicht!G905^3)+(Datenblatt!$C$19*Übersicht!G905^2)+(Datenblatt!$D$19*Übersicht!G905)+Datenblatt!$E$19,IF($C905=14,(Datenblatt!$B$20*Übersicht!G905^3)+(Datenblatt!$C$20*Übersicht!G905^2)+(Datenblatt!$D$20*Übersicht!G905)+Datenblatt!$E$20,IF($C905=15,(Datenblatt!$B$21*Übersicht!G905^3)+(Datenblatt!$C$21*Übersicht!G905^2)+(Datenblatt!$D$21*Übersicht!G905)+Datenblatt!$E$21,IF($C905=16,(Datenblatt!$B$22*Übersicht!G905^3)+(Datenblatt!$C$22*Übersicht!G905^2)+(Datenblatt!$D$22*Übersicht!G905)+Datenblatt!$E$22,IF($C905=12,(Datenblatt!$B$23*Übersicht!G905^3)+(Datenblatt!$C$23*Übersicht!G905^2)+(Datenblatt!$D$23*Übersicht!G905)+Datenblatt!$E$23,IF($C905=11,(Datenblatt!$B$24*Übersicht!G905^3)+(Datenblatt!$C$24*Übersicht!G905^2)+(Datenblatt!$D$24*Übersicht!G905)+Datenblatt!$E$24,0))))))))))))))))))</f>
        <v>0</v>
      </c>
      <c r="M905">
        <f>IF(AND(H905="",C905=11),Datenblatt!$I$26,IF(AND(H905="",C905=12),Datenblatt!$I$26,IF(AND(H905="",C905=16),Datenblatt!$I$27,IF(AND(H905="",C905=15),Datenblatt!$I$26,IF(AND(H905="",C905=14),Datenblatt!$I$26,IF(AND(H905="",C905=13),Datenblatt!$I$26,IF(AND($C905=13,H905&gt;Datenblatt!$X$3),0,IF(AND($C905=14,H905&gt;Datenblatt!$X$4),0,IF(AND($C905=15,H905&gt;Datenblatt!$X$5),0,IF(AND($C905=16,H905&gt;Datenblatt!$X$6),0,IF(AND($C905=12,H905&gt;Datenblatt!$X$7),0,IF(AND($C905=11,H905&gt;Datenblatt!$X$8),0,IF(AND($C905=13,H905&lt;Datenblatt!$W$3),100,IF(AND($C905=14,H905&lt;Datenblatt!$W$4),100,IF(AND($C905=15,H905&lt;Datenblatt!$W$5),100,IF(AND($C905=16,H905&lt;Datenblatt!$W$6),100,IF(AND($C905=12,H905&lt;Datenblatt!$W$7),100,IF(AND($C905=11,H905&lt;Datenblatt!$W$8),100,IF($C905=13,(Datenblatt!$B$27*Übersicht!H905^3)+(Datenblatt!$C$27*Übersicht!H905^2)+(Datenblatt!$D$27*Übersicht!H905)+Datenblatt!$E$27,IF($C905=14,(Datenblatt!$B$28*Übersicht!H905^3)+(Datenblatt!$C$28*Übersicht!H905^2)+(Datenblatt!$D$28*Übersicht!H905)+Datenblatt!$E$28,IF($C905=15,(Datenblatt!$B$29*Übersicht!H905^3)+(Datenblatt!$C$29*Übersicht!H905^2)+(Datenblatt!$D$29*Übersicht!H905)+Datenblatt!$E$29,IF($C905=16,(Datenblatt!$B$30*Übersicht!H905^3)+(Datenblatt!$C$30*Übersicht!H905^2)+(Datenblatt!$D$30*Übersicht!H905)+Datenblatt!$E$30,IF($C905=12,(Datenblatt!$B$31*Übersicht!H905^3)+(Datenblatt!$C$31*Übersicht!H905^2)+(Datenblatt!$D$31*Übersicht!H905)+Datenblatt!$E$31,IF($C905=11,(Datenblatt!$B$32*Übersicht!H905^3)+(Datenblatt!$C$32*Übersicht!H905^2)+(Datenblatt!$D$32*Übersicht!H905)+Datenblatt!$E$32,0))))))))))))))))))))))))</f>
        <v>0</v>
      </c>
      <c r="N905">
        <f>IF(AND(H905="",C905=11),Datenblatt!$I$29,IF(AND(H905="",C905=12),Datenblatt!$I$29,IF(AND(H905="",C905=16),Datenblatt!$I$29,IF(AND(H905="",C905=15),Datenblatt!$I$29,IF(AND(H905="",C905=14),Datenblatt!$I$29,IF(AND(H905="",C905=13),Datenblatt!$I$29,IF(AND($C905=13,H905&gt;Datenblatt!$X$3),0,IF(AND($C905=14,H905&gt;Datenblatt!$X$4),0,IF(AND($C905=15,H905&gt;Datenblatt!$X$5),0,IF(AND($C905=16,H905&gt;Datenblatt!$X$6),0,IF(AND($C905=12,H905&gt;Datenblatt!$X$7),0,IF(AND($C905=11,H905&gt;Datenblatt!$X$8),0,IF(AND($C905=13,H905&lt;Datenblatt!$W$3),100,IF(AND($C905=14,H905&lt;Datenblatt!$W$4),100,IF(AND($C905=15,H905&lt;Datenblatt!$W$5),100,IF(AND($C905=16,H905&lt;Datenblatt!$W$6),100,IF(AND($C905=12,H905&lt;Datenblatt!$W$7),100,IF(AND($C905=11,H905&lt;Datenblatt!$W$8),100,IF($C905=13,(Datenblatt!$B$27*Übersicht!H905^3)+(Datenblatt!$C$27*Übersicht!H905^2)+(Datenblatt!$D$27*Übersicht!H905)+Datenblatt!$E$27,IF($C905=14,(Datenblatt!$B$28*Übersicht!H905^3)+(Datenblatt!$C$28*Übersicht!H905^2)+(Datenblatt!$D$28*Übersicht!H905)+Datenblatt!$E$28,IF($C905=15,(Datenblatt!$B$29*Übersicht!H905^3)+(Datenblatt!$C$29*Übersicht!H905^2)+(Datenblatt!$D$29*Übersicht!H905)+Datenblatt!$E$29,IF($C905=16,(Datenblatt!$B$30*Übersicht!H905^3)+(Datenblatt!$C$30*Übersicht!H905^2)+(Datenblatt!$D$30*Übersicht!H905)+Datenblatt!$E$30,IF($C905=12,(Datenblatt!$B$31*Übersicht!H905^3)+(Datenblatt!$C$31*Übersicht!H905^2)+(Datenblatt!$D$31*Übersicht!H905)+Datenblatt!$E$31,IF($C905=11,(Datenblatt!$B$32*Übersicht!H905^3)+(Datenblatt!$C$32*Übersicht!H905^2)+(Datenblatt!$D$32*Übersicht!H905)+Datenblatt!$E$32,0))))))))))))))))))))))))</f>
        <v>0</v>
      </c>
      <c r="O905" s="2" t="e">
        <f t="shared" si="56"/>
        <v>#DIV/0!</v>
      </c>
      <c r="P905" s="2" t="e">
        <f t="shared" si="57"/>
        <v>#DIV/0!</v>
      </c>
      <c r="R905" s="2"/>
      <c r="S905" s="2">
        <f>Datenblatt!$I$10</f>
        <v>62.816491055091916</v>
      </c>
      <c r="T905" s="2">
        <f>Datenblatt!$I$18</f>
        <v>62.379148900450787</v>
      </c>
      <c r="U905" s="2">
        <f>Datenblatt!$I$26</f>
        <v>55.885385458572635</v>
      </c>
      <c r="V905" s="2">
        <f>Datenblatt!$I$34</f>
        <v>60.727085155488531</v>
      </c>
      <c r="W905" s="7" t="e">
        <f t="shared" si="58"/>
        <v>#DIV/0!</v>
      </c>
      <c r="Y905" s="2">
        <f>Datenblatt!$I$5</f>
        <v>73.48733784597421</v>
      </c>
      <c r="Z905">
        <f>Datenblatt!$I$13</f>
        <v>79.926562848016317</v>
      </c>
      <c r="AA905">
        <f>Datenblatt!$I$21</f>
        <v>79.953620531215734</v>
      </c>
      <c r="AB905">
        <f>Datenblatt!$I$29</f>
        <v>70.851454876954847</v>
      </c>
      <c r="AC905">
        <f>Datenblatt!$I$37</f>
        <v>75.813025407742586</v>
      </c>
      <c r="AD905" s="7" t="e">
        <f t="shared" si="59"/>
        <v>#DIV/0!</v>
      </c>
    </row>
    <row r="906" spans="10:30" ht="19" x14ac:dyDescent="0.25">
      <c r="J906" s="3" t="e">
        <f>IF(AND($C906=13,Datenblatt!M906&lt;Datenblatt!$R$3),0,IF(AND($C906=14,Datenblatt!M906&lt;Datenblatt!$R$4),0,IF(AND($C906=15,Datenblatt!M906&lt;Datenblatt!$R$5),0,IF(AND($C906=16,Datenblatt!M906&lt;Datenblatt!$R$6),0,IF(AND($C906=12,Datenblatt!M906&lt;Datenblatt!$R$7),0,IF(AND($C906=11,Datenblatt!M906&lt;Datenblatt!$R$8),0,IF(AND($C906=13,Datenblatt!M906&gt;Datenblatt!$Q$3),100,IF(AND($C906=14,Datenblatt!M906&gt;Datenblatt!$Q$4),100,IF(AND($C906=15,Datenblatt!M906&gt;Datenblatt!$Q$5),100,IF(AND($C906=16,Datenblatt!M906&gt;Datenblatt!$Q$6),100,IF(AND($C906=12,Datenblatt!M906&gt;Datenblatt!$Q$7),100,IF(AND($C906=11,Datenblatt!M906&gt;Datenblatt!$Q$8),100,IF(Übersicht!$C906=13,Datenblatt!$B$3*Datenblatt!M906^3+Datenblatt!$C$3*Datenblatt!M906^2+Datenblatt!$D$3*Datenblatt!M906+Datenblatt!$E$3,IF(Übersicht!$C906=14,Datenblatt!$B$4*Datenblatt!M906^3+Datenblatt!$C$4*Datenblatt!M906^2+Datenblatt!$D$4*Datenblatt!M906+Datenblatt!$E$4,IF(Übersicht!$C906=15,Datenblatt!$B$5*Datenblatt!M906^3+Datenblatt!$C$5*Datenblatt!M906^2+Datenblatt!$D$5*Datenblatt!M906+Datenblatt!$E$5,IF(Übersicht!$C906=16,Datenblatt!$B$6*Datenblatt!M906^3+Datenblatt!$C$6*Datenblatt!M906^2+Datenblatt!$D$6*Datenblatt!M906+Datenblatt!$E$6,IF(Übersicht!$C906=12,Datenblatt!$B$7*Datenblatt!M906^3+Datenblatt!$C$7*Datenblatt!M906^2+Datenblatt!$D$7*Datenblatt!M906+Datenblatt!$E$7,IF(Übersicht!$C906=11,Datenblatt!$B$8*Datenblatt!M906^3+Datenblatt!$C$8*Datenblatt!M906^2+Datenblatt!$D$8*Datenblatt!M906+Datenblatt!$E$8,0))))))))))))))))))</f>
        <v>#DIV/0!</v>
      </c>
      <c r="K906" t="e">
        <f>IF(AND(Übersicht!$C906=13,Datenblatt!N906&lt;Datenblatt!$T$3),0,IF(AND(Übersicht!$C906=14,Datenblatt!N906&lt;Datenblatt!$T$4),0,IF(AND(Übersicht!$C906=15,Datenblatt!N906&lt;Datenblatt!$T$5),0,IF(AND(Übersicht!$C906=16,Datenblatt!N906&lt;Datenblatt!$T$6),0,IF(AND(Übersicht!$C906=12,Datenblatt!N906&lt;Datenblatt!$T$7),0,IF(AND(Übersicht!$C906=11,Datenblatt!N906&lt;Datenblatt!$T$8),0,IF(AND($C906=13,Datenblatt!N906&gt;Datenblatt!$S$3),100,IF(AND($C906=14,Datenblatt!N906&gt;Datenblatt!$S$4),100,IF(AND($C906=15,Datenblatt!N906&gt;Datenblatt!$S$5),100,IF(AND($C906=16,Datenblatt!N906&gt;Datenblatt!$S$6),100,IF(AND($C906=12,Datenblatt!N906&gt;Datenblatt!$S$7),100,IF(AND($C906=11,Datenblatt!N906&gt;Datenblatt!$S$8),100,IF(Übersicht!$C906=13,Datenblatt!$B$11*Datenblatt!N906^3+Datenblatt!$C$11*Datenblatt!N906^2+Datenblatt!$D$11*Datenblatt!N906+Datenblatt!$E$11,IF(Übersicht!$C906=14,Datenblatt!$B$12*Datenblatt!N906^3+Datenblatt!$C$12*Datenblatt!N906^2+Datenblatt!$D$12*Datenblatt!N906+Datenblatt!$E$12,IF(Übersicht!$C906=15,Datenblatt!$B$13*Datenblatt!N906^3+Datenblatt!$C$13*Datenblatt!N906^2+Datenblatt!$D$13*Datenblatt!N906+Datenblatt!$E$13,IF(Übersicht!$C906=16,Datenblatt!$B$14*Datenblatt!N906^3+Datenblatt!$C$14*Datenblatt!N906^2+Datenblatt!$D$14*Datenblatt!N906+Datenblatt!$E$14,IF(Übersicht!$C906=12,Datenblatt!$B$15*Datenblatt!N906^3+Datenblatt!$C$15*Datenblatt!N906^2+Datenblatt!$D$15*Datenblatt!N906+Datenblatt!$E$15,IF(Übersicht!$C906=11,Datenblatt!$B$16*Datenblatt!N906^3+Datenblatt!$C$16*Datenblatt!N906^2+Datenblatt!$D$16*Datenblatt!N906+Datenblatt!$E$16,0))))))))))))))))))</f>
        <v>#DIV/0!</v>
      </c>
      <c r="L906">
        <f>IF(AND($C906=13,G906&lt;Datenblatt!$V$3),0,IF(AND($C906=14,G906&lt;Datenblatt!$V$4),0,IF(AND($C906=15,G906&lt;Datenblatt!$V$5),0,IF(AND($C906=16,G906&lt;Datenblatt!$V$6),0,IF(AND($C906=12,G906&lt;Datenblatt!$V$7),0,IF(AND($C906=11,G906&lt;Datenblatt!$V$8),0,IF(AND($C906=13,G906&gt;Datenblatt!$U$3),100,IF(AND($C906=14,G906&gt;Datenblatt!$U$4),100,IF(AND($C906=15,G906&gt;Datenblatt!$U$5),100,IF(AND($C906=16,G906&gt;Datenblatt!$U$6),100,IF(AND($C906=12,G906&gt;Datenblatt!$U$7),100,IF(AND($C906=11,G906&gt;Datenblatt!$U$8),100,IF($C906=13,(Datenblatt!$B$19*Übersicht!G906^3)+(Datenblatt!$C$19*Übersicht!G906^2)+(Datenblatt!$D$19*Übersicht!G906)+Datenblatt!$E$19,IF($C906=14,(Datenblatt!$B$20*Übersicht!G906^3)+(Datenblatt!$C$20*Übersicht!G906^2)+(Datenblatt!$D$20*Übersicht!G906)+Datenblatt!$E$20,IF($C906=15,(Datenblatt!$B$21*Übersicht!G906^3)+(Datenblatt!$C$21*Übersicht!G906^2)+(Datenblatt!$D$21*Übersicht!G906)+Datenblatt!$E$21,IF($C906=16,(Datenblatt!$B$22*Übersicht!G906^3)+(Datenblatt!$C$22*Übersicht!G906^2)+(Datenblatt!$D$22*Übersicht!G906)+Datenblatt!$E$22,IF($C906=12,(Datenblatt!$B$23*Übersicht!G906^3)+(Datenblatt!$C$23*Übersicht!G906^2)+(Datenblatt!$D$23*Übersicht!G906)+Datenblatt!$E$23,IF($C906=11,(Datenblatt!$B$24*Übersicht!G906^3)+(Datenblatt!$C$24*Übersicht!G906^2)+(Datenblatt!$D$24*Übersicht!G906)+Datenblatt!$E$24,0))))))))))))))))))</f>
        <v>0</v>
      </c>
      <c r="M906">
        <f>IF(AND(H906="",C906=11),Datenblatt!$I$26,IF(AND(H906="",C906=12),Datenblatt!$I$26,IF(AND(H906="",C906=16),Datenblatt!$I$27,IF(AND(H906="",C906=15),Datenblatt!$I$26,IF(AND(H906="",C906=14),Datenblatt!$I$26,IF(AND(H906="",C906=13),Datenblatt!$I$26,IF(AND($C906=13,H906&gt;Datenblatt!$X$3),0,IF(AND($C906=14,H906&gt;Datenblatt!$X$4),0,IF(AND($C906=15,H906&gt;Datenblatt!$X$5),0,IF(AND($C906=16,H906&gt;Datenblatt!$X$6),0,IF(AND($C906=12,H906&gt;Datenblatt!$X$7),0,IF(AND($C906=11,H906&gt;Datenblatt!$X$8),0,IF(AND($C906=13,H906&lt;Datenblatt!$W$3),100,IF(AND($C906=14,H906&lt;Datenblatt!$W$4),100,IF(AND($C906=15,H906&lt;Datenblatt!$W$5),100,IF(AND($C906=16,H906&lt;Datenblatt!$W$6),100,IF(AND($C906=12,H906&lt;Datenblatt!$W$7),100,IF(AND($C906=11,H906&lt;Datenblatt!$W$8),100,IF($C906=13,(Datenblatt!$B$27*Übersicht!H906^3)+(Datenblatt!$C$27*Übersicht!H906^2)+(Datenblatt!$D$27*Übersicht!H906)+Datenblatt!$E$27,IF($C906=14,(Datenblatt!$B$28*Übersicht!H906^3)+(Datenblatt!$C$28*Übersicht!H906^2)+(Datenblatt!$D$28*Übersicht!H906)+Datenblatt!$E$28,IF($C906=15,(Datenblatt!$B$29*Übersicht!H906^3)+(Datenblatt!$C$29*Übersicht!H906^2)+(Datenblatt!$D$29*Übersicht!H906)+Datenblatt!$E$29,IF($C906=16,(Datenblatt!$B$30*Übersicht!H906^3)+(Datenblatt!$C$30*Übersicht!H906^2)+(Datenblatt!$D$30*Übersicht!H906)+Datenblatt!$E$30,IF($C906=12,(Datenblatt!$B$31*Übersicht!H906^3)+(Datenblatt!$C$31*Übersicht!H906^2)+(Datenblatt!$D$31*Übersicht!H906)+Datenblatt!$E$31,IF($C906=11,(Datenblatt!$B$32*Übersicht!H906^3)+(Datenblatt!$C$32*Übersicht!H906^2)+(Datenblatt!$D$32*Übersicht!H906)+Datenblatt!$E$32,0))))))))))))))))))))))))</f>
        <v>0</v>
      </c>
      <c r="N906">
        <f>IF(AND(H906="",C906=11),Datenblatt!$I$29,IF(AND(H906="",C906=12),Datenblatt!$I$29,IF(AND(H906="",C906=16),Datenblatt!$I$29,IF(AND(H906="",C906=15),Datenblatt!$I$29,IF(AND(H906="",C906=14),Datenblatt!$I$29,IF(AND(H906="",C906=13),Datenblatt!$I$29,IF(AND($C906=13,H906&gt;Datenblatt!$X$3),0,IF(AND($C906=14,H906&gt;Datenblatt!$X$4),0,IF(AND($C906=15,H906&gt;Datenblatt!$X$5),0,IF(AND($C906=16,H906&gt;Datenblatt!$X$6),0,IF(AND($C906=12,H906&gt;Datenblatt!$X$7),0,IF(AND($C906=11,H906&gt;Datenblatt!$X$8),0,IF(AND($C906=13,H906&lt;Datenblatt!$W$3),100,IF(AND($C906=14,H906&lt;Datenblatt!$W$4),100,IF(AND($C906=15,H906&lt;Datenblatt!$W$5),100,IF(AND($C906=16,H906&lt;Datenblatt!$W$6),100,IF(AND($C906=12,H906&lt;Datenblatt!$W$7),100,IF(AND($C906=11,H906&lt;Datenblatt!$W$8),100,IF($C906=13,(Datenblatt!$B$27*Übersicht!H906^3)+(Datenblatt!$C$27*Übersicht!H906^2)+(Datenblatt!$D$27*Übersicht!H906)+Datenblatt!$E$27,IF($C906=14,(Datenblatt!$B$28*Übersicht!H906^3)+(Datenblatt!$C$28*Übersicht!H906^2)+(Datenblatt!$D$28*Übersicht!H906)+Datenblatt!$E$28,IF($C906=15,(Datenblatt!$B$29*Übersicht!H906^3)+(Datenblatt!$C$29*Übersicht!H906^2)+(Datenblatt!$D$29*Übersicht!H906)+Datenblatt!$E$29,IF($C906=16,(Datenblatt!$B$30*Übersicht!H906^3)+(Datenblatt!$C$30*Übersicht!H906^2)+(Datenblatt!$D$30*Übersicht!H906)+Datenblatt!$E$30,IF($C906=12,(Datenblatt!$B$31*Übersicht!H906^3)+(Datenblatt!$C$31*Übersicht!H906^2)+(Datenblatt!$D$31*Übersicht!H906)+Datenblatt!$E$31,IF($C906=11,(Datenblatt!$B$32*Übersicht!H906^3)+(Datenblatt!$C$32*Übersicht!H906^2)+(Datenblatt!$D$32*Übersicht!H906)+Datenblatt!$E$32,0))))))))))))))))))))))))</f>
        <v>0</v>
      </c>
      <c r="O906" s="2" t="e">
        <f t="shared" si="56"/>
        <v>#DIV/0!</v>
      </c>
      <c r="P906" s="2" t="e">
        <f t="shared" si="57"/>
        <v>#DIV/0!</v>
      </c>
      <c r="R906" s="2"/>
      <c r="S906" s="2">
        <f>Datenblatt!$I$10</f>
        <v>62.816491055091916</v>
      </c>
      <c r="T906" s="2">
        <f>Datenblatt!$I$18</f>
        <v>62.379148900450787</v>
      </c>
      <c r="U906" s="2">
        <f>Datenblatt!$I$26</f>
        <v>55.885385458572635</v>
      </c>
      <c r="V906" s="2">
        <f>Datenblatt!$I$34</f>
        <v>60.727085155488531</v>
      </c>
      <c r="W906" s="7" t="e">
        <f t="shared" si="58"/>
        <v>#DIV/0!</v>
      </c>
      <c r="Y906" s="2">
        <f>Datenblatt!$I$5</f>
        <v>73.48733784597421</v>
      </c>
      <c r="Z906">
        <f>Datenblatt!$I$13</f>
        <v>79.926562848016317</v>
      </c>
      <c r="AA906">
        <f>Datenblatt!$I$21</f>
        <v>79.953620531215734</v>
      </c>
      <c r="AB906">
        <f>Datenblatt!$I$29</f>
        <v>70.851454876954847</v>
      </c>
      <c r="AC906">
        <f>Datenblatt!$I$37</f>
        <v>75.813025407742586</v>
      </c>
      <c r="AD906" s="7" t="e">
        <f t="shared" si="59"/>
        <v>#DIV/0!</v>
      </c>
    </row>
    <row r="907" spans="10:30" ht="19" x14ac:dyDescent="0.25">
      <c r="J907" s="3" t="e">
        <f>IF(AND($C907=13,Datenblatt!M907&lt;Datenblatt!$R$3),0,IF(AND($C907=14,Datenblatt!M907&lt;Datenblatt!$R$4),0,IF(AND($C907=15,Datenblatt!M907&lt;Datenblatt!$R$5),0,IF(AND($C907=16,Datenblatt!M907&lt;Datenblatt!$R$6),0,IF(AND($C907=12,Datenblatt!M907&lt;Datenblatt!$R$7),0,IF(AND($C907=11,Datenblatt!M907&lt;Datenblatt!$R$8),0,IF(AND($C907=13,Datenblatt!M907&gt;Datenblatt!$Q$3),100,IF(AND($C907=14,Datenblatt!M907&gt;Datenblatt!$Q$4),100,IF(AND($C907=15,Datenblatt!M907&gt;Datenblatt!$Q$5),100,IF(AND($C907=16,Datenblatt!M907&gt;Datenblatt!$Q$6),100,IF(AND($C907=12,Datenblatt!M907&gt;Datenblatt!$Q$7),100,IF(AND($C907=11,Datenblatt!M907&gt;Datenblatt!$Q$8),100,IF(Übersicht!$C907=13,Datenblatt!$B$3*Datenblatt!M907^3+Datenblatt!$C$3*Datenblatt!M907^2+Datenblatt!$D$3*Datenblatt!M907+Datenblatt!$E$3,IF(Übersicht!$C907=14,Datenblatt!$B$4*Datenblatt!M907^3+Datenblatt!$C$4*Datenblatt!M907^2+Datenblatt!$D$4*Datenblatt!M907+Datenblatt!$E$4,IF(Übersicht!$C907=15,Datenblatt!$B$5*Datenblatt!M907^3+Datenblatt!$C$5*Datenblatt!M907^2+Datenblatt!$D$5*Datenblatt!M907+Datenblatt!$E$5,IF(Übersicht!$C907=16,Datenblatt!$B$6*Datenblatt!M907^3+Datenblatt!$C$6*Datenblatt!M907^2+Datenblatt!$D$6*Datenblatt!M907+Datenblatt!$E$6,IF(Übersicht!$C907=12,Datenblatt!$B$7*Datenblatt!M907^3+Datenblatt!$C$7*Datenblatt!M907^2+Datenblatt!$D$7*Datenblatt!M907+Datenblatt!$E$7,IF(Übersicht!$C907=11,Datenblatt!$B$8*Datenblatt!M907^3+Datenblatt!$C$8*Datenblatt!M907^2+Datenblatt!$D$8*Datenblatt!M907+Datenblatt!$E$8,0))))))))))))))))))</f>
        <v>#DIV/0!</v>
      </c>
      <c r="K907" t="e">
        <f>IF(AND(Übersicht!$C907=13,Datenblatt!N907&lt;Datenblatt!$T$3),0,IF(AND(Übersicht!$C907=14,Datenblatt!N907&lt;Datenblatt!$T$4),0,IF(AND(Übersicht!$C907=15,Datenblatt!N907&lt;Datenblatt!$T$5),0,IF(AND(Übersicht!$C907=16,Datenblatt!N907&lt;Datenblatt!$T$6),0,IF(AND(Übersicht!$C907=12,Datenblatt!N907&lt;Datenblatt!$T$7),0,IF(AND(Übersicht!$C907=11,Datenblatt!N907&lt;Datenblatt!$T$8),0,IF(AND($C907=13,Datenblatt!N907&gt;Datenblatt!$S$3),100,IF(AND($C907=14,Datenblatt!N907&gt;Datenblatt!$S$4),100,IF(AND($C907=15,Datenblatt!N907&gt;Datenblatt!$S$5),100,IF(AND($C907=16,Datenblatt!N907&gt;Datenblatt!$S$6),100,IF(AND($C907=12,Datenblatt!N907&gt;Datenblatt!$S$7),100,IF(AND($C907=11,Datenblatt!N907&gt;Datenblatt!$S$8),100,IF(Übersicht!$C907=13,Datenblatt!$B$11*Datenblatt!N907^3+Datenblatt!$C$11*Datenblatt!N907^2+Datenblatt!$D$11*Datenblatt!N907+Datenblatt!$E$11,IF(Übersicht!$C907=14,Datenblatt!$B$12*Datenblatt!N907^3+Datenblatt!$C$12*Datenblatt!N907^2+Datenblatt!$D$12*Datenblatt!N907+Datenblatt!$E$12,IF(Übersicht!$C907=15,Datenblatt!$B$13*Datenblatt!N907^3+Datenblatt!$C$13*Datenblatt!N907^2+Datenblatt!$D$13*Datenblatt!N907+Datenblatt!$E$13,IF(Übersicht!$C907=16,Datenblatt!$B$14*Datenblatt!N907^3+Datenblatt!$C$14*Datenblatt!N907^2+Datenblatt!$D$14*Datenblatt!N907+Datenblatt!$E$14,IF(Übersicht!$C907=12,Datenblatt!$B$15*Datenblatt!N907^3+Datenblatt!$C$15*Datenblatt!N907^2+Datenblatt!$D$15*Datenblatt!N907+Datenblatt!$E$15,IF(Übersicht!$C907=11,Datenblatt!$B$16*Datenblatt!N907^3+Datenblatt!$C$16*Datenblatt!N907^2+Datenblatt!$D$16*Datenblatt!N907+Datenblatt!$E$16,0))))))))))))))))))</f>
        <v>#DIV/0!</v>
      </c>
      <c r="L907">
        <f>IF(AND($C907=13,G907&lt;Datenblatt!$V$3),0,IF(AND($C907=14,G907&lt;Datenblatt!$V$4),0,IF(AND($C907=15,G907&lt;Datenblatt!$V$5),0,IF(AND($C907=16,G907&lt;Datenblatt!$V$6),0,IF(AND($C907=12,G907&lt;Datenblatt!$V$7),0,IF(AND($C907=11,G907&lt;Datenblatt!$V$8),0,IF(AND($C907=13,G907&gt;Datenblatt!$U$3),100,IF(AND($C907=14,G907&gt;Datenblatt!$U$4),100,IF(AND($C907=15,G907&gt;Datenblatt!$U$5),100,IF(AND($C907=16,G907&gt;Datenblatt!$U$6),100,IF(AND($C907=12,G907&gt;Datenblatt!$U$7),100,IF(AND($C907=11,G907&gt;Datenblatt!$U$8),100,IF($C907=13,(Datenblatt!$B$19*Übersicht!G907^3)+(Datenblatt!$C$19*Übersicht!G907^2)+(Datenblatt!$D$19*Übersicht!G907)+Datenblatt!$E$19,IF($C907=14,(Datenblatt!$B$20*Übersicht!G907^3)+(Datenblatt!$C$20*Übersicht!G907^2)+(Datenblatt!$D$20*Übersicht!G907)+Datenblatt!$E$20,IF($C907=15,(Datenblatt!$B$21*Übersicht!G907^3)+(Datenblatt!$C$21*Übersicht!G907^2)+(Datenblatt!$D$21*Übersicht!G907)+Datenblatt!$E$21,IF($C907=16,(Datenblatt!$B$22*Übersicht!G907^3)+(Datenblatt!$C$22*Übersicht!G907^2)+(Datenblatt!$D$22*Übersicht!G907)+Datenblatt!$E$22,IF($C907=12,(Datenblatt!$B$23*Übersicht!G907^3)+(Datenblatt!$C$23*Übersicht!G907^2)+(Datenblatt!$D$23*Übersicht!G907)+Datenblatt!$E$23,IF($C907=11,(Datenblatt!$B$24*Übersicht!G907^3)+(Datenblatt!$C$24*Übersicht!G907^2)+(Datenblatt!$D$24*Übersicht!G907)+Datenblatt!$E$24,0))))))))))))))))))</f>
        <v>0</v>
      </c>
      <c r="M907">
        <f>IF(AND(H907="",C907=11),Datenblatt!$I$26,IF(AND(H907="",C907=12),Datenblatt!$I$26,IF(AND(H907="",C907=16),Datenblatt!$I$27,IF(AND(H907="",C907=15),Datenblatt!$I$26,IF(AND(H907="",C907=14),Datenblatt!$I$26,IF(AND(H907="",C907=13),Datenblatt!$I$26,IF(AND($C907=13,H907&gt;Datenblatt!$X$3),0,IF(AND($C907=14,H907&gt;Datenblatt!$X$4),0,IF(AND($C907=15,H907&gt;Datenblatt!$X$5),0,IF(AND($C907=16,H907&gt;Datenblatt!$X$6),0,IF(AND($C907=12,H907&gt;Datenblatt!$X$7),0,IF(AND($C907=11,H907&gt;Datenblatt!$X$8),0,IF(AND($C907=13,H907&lt;Datenblatt!$W$3),100,IF(AND($C907=14,H907&lt;Datenblatt!$W$4),100,IF(AND($C907=15,H907&lt;Datenblatt!$W$5),100,IF(AND($C907=16,H907&lt;Datenblatt!$W$6),100,IF(AND($C907=12,H907&lt;Datenblatt!$W$7),100,IF(AND($C907=11,H907&lt;Datenblatt!$W$8),100,IF($C907=13,(Datenblatt!$B$27*Übersicht!H907^3)+(Datenblatt!$C$27*Übersicht!H907^2)+(Datenblatt!$D$27*Übersicht!H907)+Datenblatt!$E$27,IF($C907=14,(Datenblatt!$B$28*Übersicht!H907^3)+(Datenblatt!$C$28*Übersicht!H907^2)+(Datenblatt!$D$28*Übersicht!H907)+Datenblatt!$E$28,IF($C907=15,(Datenblatt!$B$29*Übersicht!H907^3)+(Datenblatt!$C$29*Übersicht!H907^2)+(Datenblatt!$D$29*Übersicht!H907)+Datenblatt!$E$29,IF($C907=16,(Datenblatt!$B$30*Übersicht!H907^3)+(Datenblatt!$C$30*Übersicht!H907^2)+(Datenblatt!$D$30*Übersicht!H907)+Datenblatt!$E$30,IF($C907=12,(Datenblatt!$B$31*Übersicht!H907^3)+(Datenblatt!$C$31*Übersicht!H907^2)+(Datenblatt!$D$31*Übersicht!H907)+Datenblatt!$E$31,IF($C907=11,(Datenblatt!$B$32*Übersicht!H907^3)+(Datenblatt!$C$32*Übersicht!H907^2)+(Datenblatt!$D$32*Übersicht!H907)+Datenblatt!$E$32,0))))))))))))))))))))))))</f>
        <v>0</v>
      </c>
      <c r="N907">
        <f>IF(AND(H907="",C907=11),Datenblatt!$I$29,IF(AND(H907="",C907=12),Datenblatt!$I$29,IF(AND(H907="",C907=16),Datenblatt!$I$29,IF(AND(H907="",C907=15),Datenblatt!$I$29,IF(AND(H907="",C907=14),Datenblatt!$I$29,IF(AND(H907="",C907=13),Datenblatt!$I$29,IF(AND($C907=13,H907&gt;Datenblatt!$X$3),0,IF(AND($C907=14,H907&gt;Datenblatt!$X$4),0,IF(AND($C907=15,H907&gt;Datenblatt!$X$5),0,IF(AND($C907=16,H907&gt;Datenblatt!$X$6),0,IF(AND($C907=12,H907&gt;Datenblatt!$X$7),0,IF(AND($C907=11,H907&gt;Datenblatt!$X$8),0,IF(AND($C907=13,H907&lt;Datenblatt!$W$3),100,IF(AND($C907=14,H907&lt;Datenblatt!$W$4),100,IF(AND($C907=15,H907&lt;Datenblatt!$W$5),100,IF(AND($C907=16,H907&lt;Datenblatt!$W$6),100,IF(AND($C907=12,H907&lt;Datenblatt!$W$7),100,IF(AND($C907=11,H907&lt;Datenblatt!$W$8),100,IF($C907=13,(Datenblatt!$B$27*Übersicht!H907^3)+(Datenblatt!$C$27*Übersicht!H907^2)+(Datenblatt!$D$27*Übersicht!H907)+Datenblatt!$E$27,IF($C907=14,(Datenblatt!$B$28*Übersicht!H907^3)+(Datenblatt!$C$28*Übersicht!H907^2)+(Datenblatt!$D$28*Übersicht!H907)+Datenblatt!$E$28,IF($C907=15,(Datenblatt!$B$29*Übersicht!H907^3)+(Datenblatt!$C$29*Übersicht!H907^2)+(Datenblatt!$D$29*Übersicht!H907)+Datenblatt!$E$29,IF($C907=16,(Datenblatt!$B$30*Übersicht!H907^3)+(Datenblatt!$C$30*Übersicht!H907^2)+(Datenblatt!$D$30*Übersicht!H907)+Datenblatt!$E$30,IF($C907=12,(Datenblatt!$B$31*Übersicht!H907^3)+(Datenblatt!$C$31*Übersicht!H907^2)+(Datenblatt!$D$31*Übersicht!H907)+Datenblatt!$E$31,IF($C907=11,(Datenblatt!$B$32*Übersicht!H907^3)+(Datenblatt!$C$32*Übersicht!H907^2)+(Datenblatt!$D$32*Übersicht!H907)+Datenblatt!$E$32,0))))))))))))))))))))))))</f>
        <v>0</v>
      </c>
      <c r="O907" s="2" t="e">
        <f t="shared" si="56"/>
        <v>#DIV/0!</v>
      </c>
      <c r="P907" s="2" t="e">
        <f t="shared" si="57"/>
        <v>#DIV/0!</v>
      </c>
      <c r="R907" s="2"/>
      <c r="S907" s="2">
        <f>Datenblatt!$I$10</f>
        <v>62.816491055091916</v>
      </c>
      <c r="T907" s="2">
        <f>Datenblatt!$I$18</f>
        <v>62.379148900450787</v>
      </c>
      <c r="U907" s="2">
        <f>Datenblatt!$I$26</f>
        <v>55.885385458572635</v>
      </c>
      <c r="V907" s="2">
        <f>Datenblatt!$I$34</f>
        <v>60.727085155488531</v>
      </c>
      <c r="W907" s="7" t="e">
        <f t="shared" si="58"/>
        <v>#DIV/0!</v>
      </c>
      <c r="Y907" s="2">
        <f>Datenblatt!$I$5</f>
        <v>73.48733784597421</v>
      </c>
      <c r="Z907">
        <f>Datenblatt!$I$13</f>
        <v>79.926562848016317</v>
      </c>
      <c r="AA907">
        <f>Datenblatt!$I$21</f>
        <v>79.953620531215734</v>
      </c>
      <c r="AB907">
        <f>Datenblatt!$I$29</f>
        <v>70.851454876954847</v>
      </c>
      <c r="AC907">
        <f>Datenblatt!$I$37</f>
        <v>75.813025407742586</v>
      </c>
      <c r="AD907" s="7" t="e">
        <f t="shared" si="59"/>
        <v>#DIV/0!</v>
      </c>
    </row>
    <row r="908" spans="10:30" ht="19" x14ac:dyDescent="0.25">
      <c r="J908" s="3" t="e">
        <f>IF(AND($C908=13,Datenblatt!M908&lt;Datenblatt!$R$3),0,IF(AND($C908=14,Datenblatt!M908&lt;Datenblatt!$R$4),0,IF(AND($C908=15,Datenblatt!M908&lt;Datenblatt!$R$5),0,IF(AND($C908=16,Datenblatt!M908&lt;Datenblatt!$R$6),0,IF(AND($C908=12,Datenblatt!M908&lt;Datenblatt!$R$7),0,IF(AND($C908=11,Datenblatt!M908&lt;Datenblatt!$R$8),0,IF(AND($C908=13,Datenblatt!M908&gt;Datenblatt!$Q$3),100,IF(AND($C908=14,Datenblatt!M908&gt;Datenblatt!$Q$4),100,IF(AND($C908=15,Datenblatt!M908&gt;Datenblatt!$Q$5),100,IF(AND($C908=16,Datenblatt!M908&gt;Datenblatt!$Q$6),100,IF(AND($C908=12,Datenblatt!M908&gt;Datenblatt!$Q$7),100,IF(AND($C908=11,Datenblatt!M908&gt;Datenblatt!$Q$8),100,IF(Übersicht!$C908=13,Datenblatt!$B$3*Datenblatt!M908^3+Datenblatt!$C$3*Datenblatt!M908^2+Datenblatt!$D$3*Datenblatt!M908+Datenblatt!$E$3,IF(Übersicht!$C908=14,Datenblatt!$B$4*Datenblatt!M908^3+Datenblatt!$C$4*Datenblatt!M908^2+Datenblatt!$D$4*Datenblatt!M908+Datenblatt!$E$4,IF(Übersicht!$C908=15,Datenblatt!$B$5*Datenblatt!M908^3+Datenblatt!$C$5*Datenblatt!M908^2+Datenblatt!$D$5*Datenblatt!M908+Datenblatt!$E$5,IF(Übersicht!$C908=16,Datenblatt!$B$6*Datenblatt!M908^3+Datenblatt!$C$6*Datenblatt!M908^2+Datenblatt!$D$6*Datenblatt!M908+Datenblatt!$E$6,IF(Übersicht!$C908=12,Datenblatt!$B$7*Datenblatt!M908^3+Datenblatt!$C$7*Datenblatt!M908^2+Datenblatt!$D$7*Datenblatt!M908+Datenblatt!$E$7,IF(Übersicht!$C908=11,Datenblatt!$B$8*Datenblatt!M908^3+Datenblatt!$C$8*Datenblatt!M908^2+Datenblatt!$D$8*Datenblatt!M908+Datenblatt!$E$8,0))))))))))))))))))</f>
        <v>#DIV/0!</v>
      </c>
      <c r="K908" t="e">
        <f>IF(AND(Übersicht!$C908=13,Datenblatt!N908&lt;Datenblatt!$T$3),0,IF(AND(Übersicht!$C908=14,Datenblatt!N908&lt;Datenblatt!$T$4),0,IF(AND(Übersicht!$C908=15,Datenblatt!N908&lt;Datenblatt!$T$5),0,IF(AND(Übersicht!$C908=16,Datenblatt!N908&lt;Datenblatt!$T$6),0,IF(AND(Übersicht!$C908=12,Datenblatt!N908&lt;Datenblatt!$T$7),0,IF(AND(Übersicht!$C908=11,Datenblatt!N908&lt;Datenblatt!$T$8),0,IF(AND($C908=13,Datenblatt!N908&gt;Datenblatt!$S$3),100,IF(AND($C908=14,Datenblatt!N908&gt;Datenblatt!$S$4),100,IF(AND($C908=15,Datenblatt!N908&gt;Datenblatt!$S$5),100,IF(AND($C908=16,Datenblatt!N908&gt;Datenblatt!$S$6),100,IF(AND($C908=12,Datenblatt!N908&gt;Datenblatt!$S$7),100,IF(AND($C908=11,Datenblatt!N908&gt;Datenblatt!$S$8),100,IF(Übersicht!$C908=13,Datenblatt!$B$11*Datenblatt!N908^3+Datenblatt!$C$11*Datenblatt!N908^2+Datenblatt!$D$11*Datenblatt!N908+Datenblatt!$E$11,IF(Übersicht!$C908=14,Datenblatt!$B$12*Datenblatt!N908^3+Datenblatt!$C$12*Datenblatt!N908^2+Datenblatt!$D$12*Datenblatt!N908+Datenblatt!$E$12,IF(Übersicht!$C908=15,Datenblatt!$B$13*Datenblatt!N908^3+Datenblatt!$C$13*Datenblatt!N908^2+Datenblatt!$D$13*Datenblatt!N908+Datenblatt!$E$13,IF(Übersicht!$C908=16,Datenblatt!$B$14*Datenblatt!N908^3+Datenblatt!$C$14*Datenblatt!N908^2+Datenblatt!$D$14*Datenblatt!N908+Datenblatt!$E$14,IF(Übersicht!$C908=12,Datenblatt!$B$15*Datenblatt!N908^3+Datenblatt!$C$15*Datenblatt!N908^2+Datenblatt!$D$15*Datenblatt!N908+Datenblatt!$E$15,IF(Übersicht!$C908=11,Datenblatt!$B$16*Datenblatt!N908^3+Datenblatt!$C$16*Datenblatt!N908^2+Datenblatt!$D$16*Datenblatt!N908+Datenblatt!$E$16,0))))))))))))))))))</f>
        <v>#DIV/0!</v>
      </c>
      <c r="L908">
        <f>IF(AND($C908=13,G908&lt;Datenblatt!$V$3),0,IF(AND($C908=14,G908&lt;Datenblatt!$V$4),0,IF(AND($C908=15,G908&lt;Datenblatt!$V$5),0,IF(AND($C908=16,G908&lt;Datenblatt!$V$6),0,IF(AND($C908=12,G908&lt;Datenblatt!$V$7),0,IF(AND($C908=11,G908&lt;Datenblatt!$V$8),0,IF(AND($C908=13,G908&gt;Datenblatt!$U$3),100,IF(AND($C908=14,G908&gt;Datenblatt!$U$4),100,IF(AND($C908=15,G908&gt;Datenblatt!$U$5),100,IF(AND($C908=16,G908&gt;Datenblatt!$U$6),100,IF(AND($C908=12,G908&gt;Datenblatt!$U$7),100,IF(AND($C908=11,G908&gt;Datenblatt!$U$8),100,IF($C908=13,(Datenblatt!$B$19*Übersicht!G908^3)+(Datenblatt!$C$19*Übersicht!G908^2)+(Datenblatt!$D$19*Übersicht!G908)+Datenblatt!$E$19,IF($C908=14,(Datenblatt!$B$20*Übersicht!G908^3)+(Datenblatt!$C$20*Übersicht!G908^2)+(Datenblatt!$D$20*Übersicht!G908)+Datenblatt!$E$20,IF($C908=15,(Datenblatt!$B$21*Übersicht!G908^3)+(Datenblatt!$C$21*Übersicht!G908^2)+(Datenblatt!$D$21*Übersicht!G908)+Datenblatt!$E$21,IF($C908=16,(Datenblatt!$B$22*Übersicht!G908^3)+(Datenblatt!$C$22*Übersicht!G908^2)+(Datenblatt!$D$22*Übersicht!G908)+Datenblatt!$E$22,IF($C908=12,(Datenblatt!$B$23*Übersicht!G908^3)+(Datenblatt!$C$23*Übersicht!G908^2)+(Datenblatt!$D$23*Übersicht!G908)+Datenblatt!$E$23,IF($C908=11,(Datenblatt!$B$24*Übersicht!G908^3)+(Datenblatt!$C$24*Übersicht!G908^2)+(Datenblatt!$D$24*Übersicht!G908)+Datenblatt!$E$24,0))))))))))))))))))</f>
        <v>0</v>
      </c>
      <c r="M908">
        <f>IF(AND(H908="",C908=11),Datenblatt!$I$26,IF(AND(H908="",C908=12),Datenblatt!$I$26,IF(AND(H908="",C908=16),Datenblatt!$I$27,IF(AND(H908="",C908=15),Datenblatt!$I$26,IF(AND(H908="",C908=14),Datenblatt!$I$26,IF(AND(H908="",C908=13),Datenblatt!$I$26,IF(AND($C908=13,H908&gt;Datenblatt!$X$3),0,IF(AND($C908=14,H908&gt;Datenblatt!$X$4),0,IF(AND($C908=15,H908&gt;Datenblatt!$X$5),0,IF(AND($C908=16,H908&gt;Datenblatt!$X$6),0,IF(AND($C908=12,H908&gt;Datenblatt!$X$7),0,IF(AND($C908=11,H908&gt;Datenblatt!$X$8),0,IF(AND($C908=13,H908&lt;Datenblatt!$W$3),100,IF(AND($C908=14,H908&lt;Datenblatt!$W$4),100,IF(AND($C908=15,H908&lt;Datenblatt!$W$5),100,IF(AND($C908=16,H908&lt;Datenblatt!$W$6),100,IF(AND($C908=12,H908&lt;Datenblatt!$W$7),100,IF(AND($C908=11,H908&lt;Datenblatt!$W$8),100,IF($C908=13,(Datenblatt!$B$27*Übersicht!H908^3)+(Datenblatt!$C$27*Übersicht!H908^2)+(Datenblatt!$D$27*Übersicht!H908)+Datenblatt!$E$27,IF($C908=14,(Datenblatt!$B$28*Übersicht!H908^3)+(Datenblatt!$C$28*Übersicht!H908^2)+(Datenblatt!$D$28*Übersicht!H908)+Datenblatt!$E$28,IF($C908=15,(Datenblatt!$B$29*Übersicht!H908^3)+(Datenblatt!$C$29*Übersicht!H908^2)+(Datenblatt!$D$29*Übersicht!H908)+Datenblatt!$E$29,IF($C908=16,(Datenblatt!$B$30*Übersicht!H908^3)+(Datenblatt!$C$30*Übersicht!H908^2)+(Datenblatt!$D$30*Übersicht!H908)+Datenblatt!$E$30,IF($C908=12,(Datenblatt!$B$31*Übersicht!H908^3)+(Datenblatt!$C$31*Übersicht!H908^2)+(Datenblatt!$D$31*Übersicht!H908)+Datenblatt!$E$31,IF($C908=11,(Datenblatt!$B$32*Übersicht!H908^3)+(Datenblatt!$C$32*Übersicht!H908^2)+(Datenblatt!$D$32*Übersicht!H908)+Datenblatt!$E$32,0))))))))))))))))))))))))</f>
        <v>0</v>
      </c>
      <c r="N908">
        <f>IF(AND(H908="",C908=11),Datenblatt!$I$29,IF(AND(H908="",C908=12),Datenblatt!$I$29,IF(AND(H908="",C908=16),Datenblatt!$I$29,IF(AND(H908="",C908=15),Datenblatt!$I$29,IF(AND(H908="",C908=14),Datenblatt!$I$29,IF(AND(H908="",C908=13),Datenblatt!$I$29,IF(AND($C908=13,H908&gt;Datenblatt!$X$3),0,IF(AND($C908=14,H908&gt;Datenblatt!$X$4),0,IF(AND($C908=15,H908&gt;Datenblatt!$X$5),0,IF(AND($C908=16,H908&gt;Datenblatt!$X$6),0,IF(AND($C908=12,H908&gt;Datenblatt!$X$7),0,IF(AND($C908=11,H908&gt;Datenblatt!$X$8),0,IF(AND($C908=13,H908&lt;Datenblatt!$W$3),100,IF(AND($C908=14,H908&lt;Datenblatt!$W$4),100,IF(AND($C908=15,H908&lt;Datenblatt!$W$5),100,IF(AND($C908=16,H908&lt;Datenblatt!$W$6),100,IF(AND($C908=12,H908&lt;Datenblatt!$W$7),100,IF(AND($C908=11,H908&lt;Datenblatt!$W$8),100,IF($C908=13,(Datenblatt!$B$27*Übersicht!H908^3)+(Datenblatt!$C$27*Übersicht!H908^2)+(Datenblatt!$D$27*Übersicht!H908)+Datenblatt!$E$27,IF($C908=14,(Datenblatt!$B$28*Übersicht!H908^3)+(Datenblatt!$C$28*Übersicht!H908^2)+(Datenblatt!$D$28*Übersicht!H908)+Datenblatt!$E$28,IF($C908=15,(Datenblatt!$B$29*Übersicht!H908^3)+(Datenblatt!$C$29*Übersicht!H908^2)+(Datenblatt!$D$29*Übersicht!H908)+Datenblatt!$E$29,IF($C908=16,(Datenblatt!$B$30*Übersicht!H908^3)+(Datenblatt!$C$30*Übersicht!H908^2)+(Datenblatt!$D$30*Übersicht!H908)+Datenblatt!$E$30,IF($C908=12,(Datenblatt!$B$31*Übersicht!H908^3)+(Datenblatt!$C$31*Übersicht!H908^2)+(Datenblatt!$D$31*Übersicht!H908)+Datenblatt!$E$31,IF($C908=11,(Datenblatt!$B$32*Übersicht!H908^3)+(Datenblatt!$C$32*Übersicht!H908^2)+(Datenblatt!$D$32*Übersicht!H908)+Datenblatt!$E$32,0))))))))))))))))))))))))</f>
        <v>0</v>
      </c>
      <c r="O908" s="2" t="e">
        <f t="shared" si="56"/>
        <v>#DIV/0!</v>
      </c>
      <c r="P908" s="2" t="e">
        <f t="shared" si="57"/>
        <v>#DIV/0!</v>
      </c>
      <c r="R908" s="2"/>
      <c r="S908" s="2">
        <f>Datenblatt!$I$10</f>
        <v>62.816491055091916</v>
      </c>
      <c r="T908" s="2">
        <f>Datenblatt!$I$18</f>
        <v>62.379148900450787</v>
      </c>
      <c r="U908" s="2">
        <f>Datenblatt!$I$26</f>
        <v>55.885385458572635</v>
      </c>
      <c r="V908" s="2">
        <f>Datenblatt!$I$34</f>
        <v>60.727085155488531</v>
      </c>
      <c r="W908" s="7" t="e">
        <f t="shared" si="58"/>
        <v>#DIV/0!</v>
      </c>
      <c r="Y908" s="2">
        <f>Datenblatt!$I$5</f>
        <v>73.48733784597421</v>
      </c>
      <c r="Z908">
        <f>Datenblatt!$I$13</f>
        <v>79.926562848016317</v>
      </c>
      <c r="AA908">
        <f>Datenblatt!$I$21</f>
        <v>79.953620531215734</v>
      </c>
      <c r="AB908">
        <f>Datenblatt!$I$29</f>
        <v>70.851454876954847</v>
      </c>
      <c r="AC908">
        <f>Datenblatt!$I$37</f>
        <v>75.813025407742586</v>
      </c>
      <c r="AD908" s="7" t="e">
        <f t="shared" si="59"/>
        <v>#DIV/0!</v>
      </c>
    </row>
    <row r="909" spans="10:30" ht="19" x14ac:dyDescent="0.25">
      <c r="J909" s="3" t="e">
        <f>IF(AND($C909=13,Datenblatt!M909&lt;Datenblatt!$R$3),0,IF(AND($C909=14,Datenblatt!M909&lt;Datenblatt!$R$4),0,IF(AND($C909=15,Datenblatt!M909&lt;Datenblatt!$R$5),0,IF(AND($C909=16,Datenblatt!M909&lt;Datenblatt!$R$6),0,IF(AND($C909=12,Datenblatt!M909&lt;Datenblatt!$R$7),0,IF(AND($C909=11,Datenblatt!M909&lt;Datenblatt!$R$8),0,IF(AND($C909=13,Datenblatt!M909&gt;Datenblatt!$Q$3),100,IF(AND($C909=14,Datenblatt!M909&gt;Datenblatt!$Q$4),100,IF(AND($C909=15,Datenblatt!M909&gt;Datenblatt!$Q$5),100,IF(AND($C909=16,Datenblatt!M909&gt;Datenblatt!$Q$6),100,IF(AND($C909=12,Datenblatt!M909&gt;Datenblatt!$Q$7),100,IF(AND($C909=11,Datenblatt!M909&gt;Datenblatt!$Q$8),100,IF(Übersicht!$C909=13,Datenblatt!$B$3*Datenblatt!M909^3+Datenblatt!$C$3*Datenblatt!M909^2+Datenblatt!$D$3*Datenblatt!M909+Datenblatt!$E$3,IF(Übersicht!$C909=14,Datenblatt!$B$4*Datenblatt!M909^3+Datenblatt!$C$4*Datenblatt!M909^2+Datenblatt!$D$4*Datenblatt!M909+Datenblatt!$E$4,IF(Übersicht!$C909=15,Datenblatt!$B$5*Datenblatt!M909^3+Datenblatt!$C$5*Datenblatt!M909^2+Datenblatt!$D$5*Datenblatt!M909+Datenblatt!$E$5,IF(Übersicht!$C909=16,Datenblatt!$B$6*Datenblatt!M909^3+Datenblatt!$C$6*Datenblatt!M909^2+Datenblatt!$D$6*Datenblatt!M909+Datenblatt!$E$6,IF(Übersicht!$C909=12,Datenblatt!$B$7*Datenblatt!M909^3+Datenblatt!$C$7*Datenblatt!M909^2+Datenblatt!$D$7*Datenblatt!M909+Datenblatt!$E$7,IF(Übersicht!$C909=11,Datenblatt!$B$8*Datenblatt!M909^3+Datenblatt!$C$8*Datenblatt!M909^2+Datenblatt!$D$8*Datenblatt!M909+Datenblatt!$E$8,0))))))))))))))))))</f>
        <v>#DIV/0!</v>
      </c>
      <c r="K909" t="e">
        <f>IF(AND(Übersicht!$C909=13,Datenblatt!N909&lt;Datenblatt!$T$3),0,IF(AND(Übersicht!$C909=14,Datenblatt!N909&lt;Datenblatt!$T$4),0,IF(AND(Übersicht!$C909=15,Datenblatt!N909&lt;Datenblatt!$T$5),0,IF(AND(Übersicht!$C909=16,Datenblatt!N909&lt;Datenblatt!$T$6),0,IF(AND(Übersicht!$C909=12,Datenblatt!N909&lt;Datenblatt!$T$7),0,IF(AND(Übersicht!$C909=11,Datenblatt!N909&lt;Datenblatt!$T$8),0,IF(AND($C909=13,Datenblatt!N909&gt;Datenblatt!$S$3),100,IF(AND($C909=14,Datenblatt!N909&gt;Datenblatt!$S$4),100,IF(AND($C909=15,Datenblatt!N909&gt;Datenblatt!$S$5),100,IF(AND($C909=16,Datenblatt!N909&gt;Datenblatt!$S$6),100,IF(AND($C909=12,Datenblatt!N909&gt;Datenblatt!$S$7),100,IF(AND($C909=11,Datenblatt!N909&gt;Datenblatt!$S$8),100,IF(Übersicht!$C909=13,Datenblatt!$B$11*Datenblatt!N909^3+Datenblatt!$C$11*Datenblatt!N909^2+Datenblatt!$D$11*Datenblatt!N909+Datenblatt!$E$11,IF(Übersicht!$C909=14,Datenblatt!$B$12*Datenblatt!N909^3+Datenblatt!$C$12*Datenblatt!N909^2+Datenblatt!$D$12*Datenblatt!N909+Datenblatt!$E$12,IF(Übersicht!$C909=15,Datenblatt!$B$13*Datenblatt!N909^3+Datenblatt!$C$13*Datenblatt!N909^2+Datenblatt!$D$13*Datenblatt!N909+Datenblatt!$E$13,IF(Übersicht!$C909=16,Datenblatt!$B$14*Datenblatt!N909^3+Datenblatt!$C$14*Datenblatt!N909^2+Datenblatt!$D$14*Datenblatt!N909+Datenblatt!$E$14,IF(Übersicht!$C909=12,Datenblatt!$B$15*Datenblatt!N909^3+Datenblatt!$C$15*Datenblatt!N909^2+Datenblatt!$D$15*Datenblatt!N909+Datenblatt!$E$15,IF(Übersicht!$C909=11,Datenblatt!$B$16*Datenblatt!N909^3+Datenblatt!$C$16*Datenblatt!N909^2+Datenblatt!$D$16*Datenblatt!N909+Datenblatt!$E$16,0))))))))))))))))))</f>
        <v>#DIV/0!</v>
      </c>
      <c r="L909">
        <f>IF(AND($C909=13,G909&lt;Datenblatt!$V$3),0,IF(AND($C909=14,G909&lt;Datenblatt!$V$4),0,IF(AND($C909=15,G909&lt;Datenblatt!$V$5),0,IF(AND($C909=16,G909&lt;Datenblatt!$V$6),0,IF(AND($C909=12,G909&lt;Datenblatt!$V$7),0,IF(AND($C909=11,G909&lt;Datenblatt!$V$8),0,IF(AND($C909=13,G909&gt;Datenblatt!$U$3),100,IF(AND($C909=14,G909&gt;Datenblatt!$U$4),100,IF(AND($C909=15,G909&gt;Datenblatt!$U$5),100,IF(AND($C909=16,G909&gt;Datenblatt!$U$6),100,IF(AND($C909=12,G909&gt;Datenblatt!$U$7),100,IF(AND($C909=11,G909&gt;Datenblatt!$U$8),100,IF($C909=13,(Datenblatt!$B$19*Übersicht!G909^3)+(Datenblatt!$C$19*Übersicht!G909^2)+(Datenblatt!$D$19*Übersicht!G909)+Datenblatt!$E$19,IF($C909=14,(Datenblatt!$B$20*Übersicht!G909^3)+(Datenblatt!$C$20*Übersicht!G909^2)+(Datenblatt!$D$20*Übersicht!G909)+Datenblatt!$E$20,IF($C909=15,(Datenblatt!$B$21*Übersicht!G909^3)+(Datenblatt!$C$21*Übersicht!G909^2)+(Datenblatt!$D$21*Übersicht!G909)+Datenblatt!$E$21,IF($C909=16,(Datenblatt!$B$22*Übersicht!G909^3)+(Datenblatt!$C$22*Übersicht!G909^2)+(Datenblatt!$D$22*Übersicht!G909)+Datenblatt!$E$22,IF($C909=12,(Datenblatt!$B$23*Übersicht!G909^3)+(Datenblatt!$C$23*Übersicht!G909^2)+(Datenblatt!$D$23*Übersicht!G909)+Datenblatt!$E$23,IF($C909=11,(Datenblatt!$B$24*Übersicht!G909^3)+(Datenblatt!$C$24*Übersicht!G909^2)+(Datenblatt!$D$24*Übersicht!G909)+Datenblatt!$E$24,0))))))))))))))))))</f>
        <v>0</v>
      </c>
      <c r="M909">
        <f>IF(AND(H909="",C909=11),Datenblatt!$I$26,IF(AND(H909="",C909=12),Datenblatt!$I$26,IF(AND(H909="",C909=16),Datenblatt!$I$27,IF(AND(H909="",C909=15),Datenblatt!$I$26,IF(AND(H909="",C909=14),Datenblatt!$I$26,IF(AND(H909="",C909=13),Datenblatt!$I$26,IF(AND($C909=13,H909&gt;Datenblatt!$X$3),0,IF(AND($C909=14,H909&gt;Datenblatt!$X$4),0,IF(AND($C909=15,H909&gt;Datenblatt!$X$5),0,IF(AND($C909=16,H909&gt;Datenblatt!$X$6),0,IF(AND($C909=12,H909&gt;Datenblatt!$X$7),0,IF(AND($C909=11,H909&gt;Datenblatt!$X$8),0,IF(AND($C909=13,H909&lt;Datenblatt!$W$3),100,IF(AND($C909=14,H909&lt;Datenblatt!$W$4),100,IF(AND($C909=15,H909&lt;Datenblatt!$W$5),100,IF(AND($C909=16,H909&lt;Datenblatt!$W$6),100,IF(AND($C909=12,H909&lt;Datenblatt!$W$7),100,IF(AND($C909=11,H909&lt;Datenblatt!$W$8),100,IF($C909=13,(Datenblatt!$B$27*Übersicht!H909^3)+(Datenblatt!$C$27*Übersicht!H909^2)+(Datenblatt!$D$27*Übersicht!H909)+Datenblatt!$E$27,IF($C909=14,(Datenblatt!$B$28*Übersicht!H909^3)+(Datenblatt!$C$28*Übersicht!H909^2)+(Datenblatt!$D$28*Übersicht!H909)+Datenblatt!$E$28,IF($C909=15,(Datenblatt!$B$29*Übersicht!H909^3)+(Datenblatt!$C$29*Übersicht!H909^2)+(Datenblatt!$D$29*Übersicht!H909)+Datenblatt!$E$29,IF($C909=16,(Datenblatt!$B$30*Übersicht!H909^3)+(Datenblatt!$C$30*Übersicht!H909^2)+(Datenblatt!$D$30*Übersicht!H909)+Datenblatt!$E$30,IF($C909=12,(Datenblatt!$B$31*Übersicht!H909^3)+(Datenblatt!$C$31*Übersicht!H909^2)+(Datenblatt!$D$31*Übersicht!H909)+Datenblatt!$E$31,IF($C909=11,(Datenblatt!$B$32*Übersicht!H909^3)+(Datenblatt!$C$32*Übersicht!H909^2)+(Datenblatt!$D$32*Übersicht!H909)+Datenblatt!$E$32,0))))))))))))))))))))))))</f>
        <v>0</v>
      </c>
      <c r="N909">
        <f>IF(AND(H909="",C909=11),Datenblatt!$I$29,IF(AND(H909="",C909=12),Datenblatt!$I$29,IF(AND(H909="",C909=16),Datenblatt!$I$29,IF(AND(H909="",C909=15),Datenblatt!$I$29,IF(AND(H909="",C909=14),Datenblatt!$I$29,IF(AND(H909="",C909=13),Datenblatt!$I$29,IF(AND($C909=13,H909&gt;Datenblatt!$X$3),0,IF(AND($C909=14,H909&gt;Datenblatt!$X$4),0,IF(AND($C909=15,H909&gt;Datenblatt!$X$5),0,IF(AND($C909=16,H909&gt;Datenblatt!$X$6),0,IF(AND($C909=12,H909&gt;Datenblatt!$X$7),0,IF(AND($C909=11,H909&gt;Datenblatt!$X$8),0,IF(AND($C909=13,H909&lt;Datenblatt!$W$3),100,IF(AND($C909=14,H909&lt;Datenblatt!$W$4),100,IF(AND($C909=15,H909&lt;Datenblatt!$W$5),100,IF(AND($C909=16,H909&lt;Datenblatt!$W$6),100,IF(AND($C909=12,H909&lt;Datenblatt!$W$7),100,IF(AND($C909=11,H909&lt;Datenblatt!$W$8),100,IF($C909=13,(Datenblatt!$B$27*Übersicht!H909^3)+(Datenblatt!$C$27*Übersicht!H909^2)+(Datenblatt!$D$27*Übersicht!H909)+Datenblatt!$E$27,IF($C909=14,(Datenblatt!$B$28*Übersicht!H909^3)+(Datenblatt!$C$28*Übersicht!H909^2)+(Datenblatt!$D$28*Übersicht!H909)+Datenblatt!$E$28,IF($C909=15,(Datenblatt!$B$29*Übersicht!H909^3)+(Datenblatt!$C$29*Übersicht!H909^2)+(Datenblatt!$D$29*Übersicht!H909)+Datenblatt!$E$29,IF($C909=16,(Datenblatt!$B$30*Übersicht!H909^3)+(Datenblatt!$C$30*Übersicht!H909^2)+(Datenblatt!$D$30*Übersicht!H909)+Datenblatt!$E$30,IF($C909=12,(Datenblatt!$B$31*Übersicht!H909^3)+(Datenblatt!$C$31*Übersicht!H909^2)+(Datenblatt!$D$31*Übersicht!H909)+Datenblatt!$E$31,IF($C909=11,(Datenblatt!$B$32*Übersicht!H909^3)+(Datenblatt!$C$32*Übersicht!H909^2)+(Datenblatt!$D$32*Übersicht!H909)+Datenblatt!$E$32,0))))))))))))))))))))))))</f>
        <v>0</v>
      </c>
      <c r="O909" s="2" t="e">
        <f t="shared" si="56"/>
        <v>#DIV/0!</v>
      </c>
      <c r="P909" s="2" t="e">
        <f t="shared" si="57"/>
        <v>#DIV/0!</v>
      </c>
      <c r="R909" s="2"/>
      <c r="S909" s="2">
        <f>Datenblatt!$I$10</f>
        <v>62.816491055091916</v>
      </c>
      <c r="T909" s="2">
        <f>Datenblatt!$I$18</f>
        <v>62.379148900450787</v>
      </c>
      <c r="U909" s="2">
        <f>Datenblatt!$I$26</f>
        <v>55.885385458572635</v>
      </c>
      <c r="V909" s="2">
        <f>Datenblatt!$I$34</f>
        <v>60.727085155488531</v>
      </c>
      <c r="W909" s="7" t="e">
        <f t="shared" si="58"/>
        <v>#DIV/0!</v>
      </c>
      <c r="Y909" s="2">
        <f>Datenblatt!$I$5</f>
        <v>73.48733784597421</v>
      </c>
      <c r="Z909">
        <f>Datenblatt!$I$13</f>
        <v>79.926562848016317</v>
      </c>
      <c r="AA909">
        <f>Datenblatt!$I$21</f>
        <v>79.953620531215734</v>
      </c>
      <c r="AB909">
        <f>Datenblatt!$I$29</f>
        <v>70.851454876954847</v>
      </c>
      <c r="AC909">
        <f>Datenblatt!$I$37</f>
        <v>75.813025407742586</v>
      </c>
      <c r="AD909" s="7" t="e">
        <f t="shared" si="59"/>
        <v>#DIV/0!</v>
      </c>
    </row>
    <row r="910" spans="10:30" ht="19" x14ac:dyDescent="0.25">
      <c r="J910" s="3" t="e">
        <f>IF(AND($C910=13,Datenblatt!M910&lt;Datenblatt!$R$3),0,IF(AND($C910=14,Datenblatt!M910&lt;Datenblatt!$R$4),0,IF(AND($C910=15,Datenblatt!M910&lt;Datenblatt!$R$5),0,IF(AND($C910=16,Datenblatt!M910&lt;Datenblatt!$R$6),0,IF(AND($C910=12,Datenblatt!M910&lt;Datenblatt!$R$7),0,IF(AND($C910=11,Datenblatt!M910&lt;Datenblatt!$R$8),0,IF(AND($C910=13,Datenblatt!M910&gt;Datenblatt!$Q$3),100,IF(AND($C910=14,Datenblatt!M910&gt;Datenblatt!$Q$4),100,IF(AND($C910=15,Datenblatt!M910&gt;Datenblatt!$Q$5),100,IF(AND($C910=16,Datenblatt!M910&gt;Datenblatt!$Q$6),100,IF(AND($C910=12,Datenblatt!M910&gt;Datenblatt!$Q$7),100,IF(AND($C910=11,Datenblatt!M910&gt;Datenblatt!$Q$8),100,IF(Übersicht!$C910=13,Datenblatt!$B$3*Datenblatt!M910^3+Datenblatt!$C$3*Datenblatt!M910^2+Datenblatt!$D$3*Datenblatt!M910+Datenblatt!$E$3,IF(Übersicht!$C910=14,Datenblatt!$B$4*Datenblatt!M910^3+Datenblatt!$C$4*Datenblatt!M910^2+Datenblatt!$D$4*Datenblatt!M910+Datenblatt!$E$4,IF(Übersicht!$C910=15,Datenblatt!$B$5*Datenblatt!M910^3+Datenblatt!$C$5*Datenblatt!M910^2+Datenblatt!$D$5*Datenblatt!M910+Datenblatt!$E$5,IF(Übersicht!$C910=16,Datenblatt!$B$6*Datenblatt!M910^3+Datenblatt!$C$6*Datenblatt!M910^2+Datenblatt!$D$6*Datenblatt!M910+Datenblatt!$E$6,IF(Übersicht!$C910=12,Datenblatt!$B$7*Datenblatt!M910^3+Datenblatt!$C$7*Datenblatt!M910^2+Datenblatt!$D$7*Datenblatt!M910+Datenblatt!$E$7,IF(Übersicht!$C910=11,Datenblatt!$B$8*Datenblatt!M910^3+Datenblatt!$C$8*Datenblatt!M910^2+Datenblatt!$D$8*Datenblatt!M910+Datenblatt!$E$8,0))))))))))))))))))</f>
        <v>#DIV/0!</v>
      </c>
      <c r="K910" t="e">
        <f>IF(AND(Übersicht!$C910=13,Datenblatt!N910&lt;Datenblatt!$T$3),0,IF(AND(Übersicht!$C910=14,Datenblatt!N910&lt;Datenblatt!$T$4),0,IF(AND(Übersicht!$C910=15,Datenblatt!N910&lt;Datenblatt!$T$5),0,IF(AND(Übersicht!$C910=16,Datenblatt!N910&lt;Datenblatt!$T$6),0,IF(AND(Übersicht!$C910=12,Datenblatt!N910&lt;Datenblatt!$T$7),0,IF(AND(Übersicht!$C910=11,Datenblatt!N910&lt;Datenblatt!$T$8),0,IF(AND($C910=13,Datenblatt!N910&gt;Datenblatt!$S$3),100,IF(AND($C910=14,Datenblatt!N910&gt;Datenblatt!$S$4),100,IF(AND($C910=15,Datenblatt!N910&gt;Datenblatt!$S$5),100,IF(AND($C910=16,Datenblatt!N910&gt;Datenblatt!$S$6),100,IF(AND($C910=12,Datenblatt!N910&gt;Datenblatt!$S$7),100,IF(AND($C910=11,Datenblatt!N910&gt;Datenblatt!$S$8),100,IF(Übersicht!$C910=13,Datenblatt!$B$11*Datenblatt!N910^3+Datenblatt!$C$11*Datenblatt!N910^2+Datenblatt!$D$11*Datenblatt!N910+Datenblatt!$E$11,IF(Übersicht!$C910=14,Datenblatt!$B$12*Datenblatt!N910^3+Datenblatt!$C$12*Datenblatt!N910^2+Datenblatt!$D$12*Datenblatt!N910+Datenblatt!$E$12,IF(Übersicht!$C910=15,Datenblatt!$B$13*Datenblatt!N910^3+Datenblatt!$C$13*Datenblatt!N910^2+Datenblatt!$D$13*Datenblatt!N910+Datenblatt!$E$13,IF(Übersicht!$C910=16,Datenblatt!$B$14*Datenblatt!N910^3+Datenblatt!$C$14*Datenblatt!N910^2+Datenblatt!$D$14*Datenblatt!N910+Datenblatt!$E$14,IF(Übersicht!$C910=12,Datenblatt!$B$15*Datenblatt!N910^3+Datenblatt!$C$15*Datenblatt!N910^2+Datenblatt!$D$15*Datenblatt!N910+Datenblatt!$E$15,IF(Übersicht!$C910=11,Datenblatt!$B$16*Datenblatt!N910^3+Datenblatt!$C$16*Datenblatt!N910^2+Datenblatt!$D$16*Datenblatt!N910+Datenblatt!$E$16,0))))))))))))))))))</f>
        <v>#DIV/0!</v>
      </c>
      <c r="L910">
        <f>IF(AND($C910=13,G910&lt;Datenblatt!$V$3),0,IF(AND($C910=14,G910&lt;Datenblatt!$V$4),0,IF(AND($C910=15,G910&lt;Datenblatt!$V$5),0,IF(AND($C910=16,G910&lt;Datenblatt!$V$6),0,IF(AND($C910=12,G910&lt;Datenblatt!$V$7),0,IF(AND($C910=11,G910&lt;Datenblatt!$V$8),0,IF(AND($C910=13,G910&gt;Datenblatt!$U$3),100,IF(AND($C910=14,G910&gt;Datenblatt!$U$4),100,IF(AND($C910=15,G910&gt;Datenblatt!$U$5),100,IF(AND($C910=16,G910&gt;Datenblatt!$U$6),100,IF(AND($C910=12,G910&gt;Datenblatt!$U$7),100,IF(AND($C910=11,G910&gt;Datenblatt!$U$8),100,IF($C910=13,(Datenblatt!$B$19*Übersicht!G910^3)+(Datenblatt!$C$19*Übersicht!G910^2)+(Datenblatt!$D$19*Übersicht!G910)+Datenblatt!$E$19,IF($C910=14,(Datenblatt!$B$20*Übersicht!G910^3)+(Datenblatt!$C$20*Übersicht!G910^2)+(Datenblatt!$D$20*Übersicht!G910)+Datenblatt!$E$20,IF($C910=15,(Datenblatt!$B$21*Übersicht!G910^3)+(Datenblatt!$C$21*Übersicht!G910^2)+(Datenblatt!$D$21*Übersicht!G910)+Datenblatt!$E$21,IF($C910=16,(Datenblatt!$B$22*Übersicht!G910^3)+(Datenblatt!$C$22*Übersicht!G910^2)+(Datenblatt!$D$22*Übersicht!G910)+Datenblatt!$E$22,IF($C910=12,(Datenblatt!$B$23*Übersicht!G910^3)+(Datenblatt!$C$23*Übersicht!G910^2)+(Datenblatt!$D$23*Übersicht!G910)+Datenblatt!$E$23,IF($C910=11,(Datenblatt!$B$24*Übersicht!G910^3)+(Datenblatt!$C$24*Übersicht!G910^2)+(Datenblatt!$D$24*Übersicht!G910)+Datenblatt!$E$24,0))))))))))))))))))</f>
        <v>0</v>
      </c>
      <c r="M910">
        <f>IF(AND(H910="",C910=11),Datenblatt!$I$26,IF(AND(H910="",C910=12),Datenblatt!$I$26,IF(AND(H910="",C910=16),Datenblatt!$I$27,IF(AND(H910="",C910=15),Datenblatt!$I$26,IF(AND(H910="",C910=14),Datenblatt!$I$26,IF(AND(H910="",C910=13),Datenblatt!$I$26,IF(AND($C910=13,H910&gt;Datenblatt!$X$3),0,IF(AND($C910=14,H910&gt;Datenblatt!$X$4),0,IF(AND($C910=15,H910&gt;Datenblatt!$X$5),0,IF(AND($C910=16,H910&gt;Datenblatt!$X$6),0,IF(AND($C910=12,H910&gt;Datenblatt!$X$7),0,IF(AND($C910=11,H910&gt;Datenblatt!$X$8),0,IF(AND($C910=13,H910&lt;Datenblatt!$W$3),100,IF(AND($C910=14,H910&lt;Datenblatt!$W$4),100,IF(AND($C910=15,H910&lt;Datenblatt!$W$5),100,IF(AND($C910=16,H910&lt;Datenblatt!$W$6),100,IF(AND($C910=12,H910&lt;Datenblatt!$W$7),100,IF(AND($C910=11,H910&lt;Datenblatt!$W$8),100,IF($C910=13,(Datenblatt!$B$27*Übersicht!H910^3)+(Datenblatt!$C$27*Übersicht!H910^2)+(Datenblatt!$D$27*Übersicht!H910)+Datenblatt!$E$27,IF($C910=14,(Datenblatt!$B$28*Übersicht!H910^3)+(Datenblatt!$C$28*Übersicht!H910^2)+(Datenblatt!$D$28*Übersicht!H910)+Datenblatt!$E$28,IF($C910=15,(Datenblatt!$B$29*Übersicht!H910^3)+(Datenblatt!$C$29*Übersicht!H910^2)+(Datenblatt!$D$29*Übersicht!H910)+Datenblatt!$E$29,IF($C910=16,(Datenblatt!$B$30*Übersicht!H910^3)+(Datenblatt!$C$30*Übersicht!H910^2)+(Datenblatt!$D$30*Übersicht!H910)+Datenblatt!$E$30,IF($C910=12,(Datenblatt!$B$31*Übersicht!H910^3)+(Datenblatt!$C$31*Übersicht!H910^2)+(Datenblatt!$D$31*Übersicht!H910)+Datenblatt!$E$31,IF($C910=11,(Datenblatt!$B$32*Übersicht!H910^3)+(Datenblatt!$C$32*Übersicht!H910^2)+(Datenblatt!$D$32*Übersicht!H910)+Datenblatt!$E$32,0))))))))))))))))))))))))</f>
        <v>0</v>
      </c>
      <c r="N910">
        <f>IF(AND(H910="",C910=11),Datenblatt!$I$29,IF(AND(H910="",C910=12),Datenblatt!$I$29,IF(AND(H910="",C910=16),Datenblatt!$I$29,IF(AND(H910="",C910=15),Datenblatt!$I$29,IF(AND(H910="",C910=14),Datenblatt!$I$29,IF(AND(H910="",C910=13),Datenblatt!$I$29,IF(AND($C910=13,H910&gt;Datenblatt!$X$3),0,IF(AND($C910=14,H910&gt;Datenblatt!$X$4),0,IF(AND($C910=15,H910&gt;Datenblatt!$X$5),0,IF(AND($C910=16,H910&gt;Datenblatt!$X$6),0,IF(AND($C910=12,H910&gt;Datenblatt!$X$7),0,IF(AND($C910=11,H910&gt;Datenblatt!$X$8),0,IF(AND($C910=13,H910&lt;Datenblatt!$W$3),100,IF(AND($C910=14,H910&lt;Datenblatt!$W$4),100,IF(AND($C910=15,H910&lt;Datenblatt!$W$5),100,IF(AND($C910=16,H910&lt;Datenblatt!$W$6),100,IF(AND($C910=12,H910&lt;Datenblatt!$W$7),100,IF(AND($C910=11,H910&lt;Datenblatt!$W$8),100,IF($C910=13,(Datenblatt!$B$27*Übersicht!H910^3)+(Datenblatt!$C$27*Übersicht!H910^2)+(Datenblatt!$D$27*Übersicht!H910)+Datenblatt!$E$27,IF($C910=14,(Datenblatt!$B$28*Übersicht!H910^3)+(Datenblatt!$C$28*Übersicht!H910^2)+(Datenblatt!$D$28*Übersicht!H910)+Datenblatt!$E$28,IF($C910=15,(Datenblatt!$B$29*Übersicht!H910^3)+(Datenblatt!$C$29*Übersicht!H910^2)+(Datenblatt!$D$29*Übersicht!H910)+Datenblatt!$E$29,IF($C910=16,(Datenblatt!$B$30*Übersicht!H910^3)+(Datenblatt!$C$30*Übersicht!H910^2)+(Datenblatt!$D$30*Übersicht!H910)+Datenblatt!$E$30,IF($C910=12,(Datenblatt!$B$31*Übersicht!H910^3)+(Datenblatt!$C$31*Übersicht!H910^2)+(Datenblatt!$D$31*Übersicht!H910)+Datenblatt!$E$31,IF($C910=11,(Datenblatt!$B$32*Übersicht!H910^3)+(Datenblatt!$C$32*Übersicht!H910^2)+(Datenblatt!$D$32*Übersicht!H910)+Datenblatt!$E$32,0))))))))))))))))))))))))</f>
        <v>0</v>
      </c>
      <c r="O910" s="2" t="e">
        <f t="shared" si="56"/>
        <v>#DIV/0!</v>
      </c>
      <c r="P910" s="2" t="e">
        <f t="shared" si="57"/>
        <v>#DIV/0!</v>
      </c>
      <c r="R910" s="2"/>
      <c r="S910" s="2">
        <f>Datenblatt!$I$10</f>
        <v>62.816491055091916</v>
      </c>
      <c r="T910" s="2">
        <f>Datenblatt!$I$18</f>
        <v>62.379148900450787</v>
      </c>
      <c r="U910" s="2">
        <f>Datenblatt!$I$26</f>
        <v>55.885385458572635</v>
      </c>
      <c r="V910" s="2">
        <f>Datenblatt!$I$34</f>
        <v>60.727085155488531</v>
      </c>
      <c r="W910" s="7" t="e">
        <f t="shared" si="58"/>
        <v>#DIV/0!</v>
      </c>
      <c r="Y910" s="2">
        <f>Datenblatt!$I$5</f>
        <v>73.48733784597421</v>
      </c>
      <c r="Z910">
        <f>Datenblatt!$I$13</f>
        <v>79.926562848016317</v>
      </c>
      <c r="AA910">
        <f>Datenblatt!$I$21</f>
        <v>79.953620531215734</v>
      </c>
      <c r="AB910">
        <f>Datenblatt!$I$29</f>
        <v>70.851454876954847</v>
      </c>
      <c r="AC910">
        <f>Datenblatt!$I$37</f>
        <v>75.813025407742586</v>
      </c>
      <c r="AD910" s="7" t="e">
        <f t="shared" si="59"/>
        <v>#DIV/0!</v>
      </c>
    </row>
    <row r="911" spans="10:30" ht="19" x14ac:dyDescent="0.25">
      <c r="J911" s="3" t="e">
        <f>IF(AND($C911=13,Datenblatt!M911&lt;Datenblatt!$R$3),0,IF(AND($C911=14,Datenblatt!M911&lt;Datenblatt!$R$4),0,IF(AND($C911=15,Datenblatt!M911&lt;Datenblatt!$R$5),0,IF(AND($C911=16,Datenblatt!M911&lt;Datenblatt!$R$6),0,IF(AND($C911=12,Datenblatt!M911&lt;Datenblatt!$R$7),0,IF(AND($C911=11,Datenblatt!M911&lt;Datenblatt!$R$8),0,IF(AND($C911=13,Datenblatt!M911&gt;Datenblatt!$Q$3),100,IF(AND($C911=14,Datenblatt!M911&gt;Datenblatt!$Q$4),100,IF(AND($C911=15,Datenblatt!M911&gt;Datenblatt!$Q$5),100,IF(AND($C911=16,Datenblatt!M911&gt;Datenblatt!$Q$6),100,IF(AND($C911=12,Datenblatt!M911&gt;Datenblatt!$Q$7),100,IF(AND($C911=11,Datenblatt!M911&gt;Datenblatt!$Q$8),100,IF(Übersicht!$C911=13,Datenblatt!$B$3*Datenblatt!M911^3+Datenblatt!$C$3*Datenblatt!M911^2+Datenblatt!$D$3*Datenblatt!M911+Datenblatt!$E$3,IF(Übersicht!$C911=14,Datenblatt!$B$4*Datenblatt!M911^3+Datenblatt!$C$4*Datenblatt!M911^2+Datenblatt!$D$4*Datenblatt!M911+Datenblatt!$E$4,IF(Übersicht!$C911=15,Datenblatt!$B$5*Datenblatt!M911^3+Datenblatt!$C$5*Datenblatt!M911^2+Datenblatt!$D$5*Datenblatt!M911+Datenblatt!$E$5,IF(Übersicht!$C911=16,Datenblatt!$B$6*Datenblatt!M911^3+Datenblatt!$C$6*Datenblatt!M911^2+Datenblatt!$D$6*Datenblatt!M911+Datenblatt!$E$6,IF(Übersicht!$C911=12,Datenblatt!$B$7*Datenblatt!M911^3+Datenblatt!$C$7*Datenblatt!M911^2+Datenblatt!$D$7*Datenblatt!M911+Datenblatt!$E$7,IF(Übersicht!$C911=11,Datenblatt!$B$8*Datenblatt!M911^3+Datenblatt!$C$8*Datenblatt!M911^2+Datenblatt!$D$8*Datenblatt!M911+Datenblatt!$E$8,0))))))))))))))))))</f>
        <v>#DIV/0!</v>
      </c>
      <c r="K911" t="e">
        <f>IF(AND(Übersicht!$C911=13,Datenblatt!N911&lt;Datenblatt!$T$3),0,IF(AND(Übersicht!$C911=14,Datenblatt!N911&lt;Datenblatt!$T$4),0,IF(AND(Übersicht!$C911=15,Datenblatt!N911&lt;Datenblatt!$T$5),0,IF(AND(Übersicht!$C911=16,Datenblatt!N911&lt;Datenblatt!$T$6),0,IF(AND(Übersicht!$C911=12,Datenblatt!N911&lt;Datenblatt!$T$7),0,IF(AND(Übersicht!$C911=11,Datenblatt!N911&lt;Datenblatt!$T$8),0,IF(AND($C911=13,Datenblatt!N911&gt;Datenblatt!$S$3),100,IF(AND($C911=14,Datenblatt!N911&gt;Datenblatt!$S$4),100,IF(AND($C911=15,Datenblatt!N911&gt;Datenblatt!$S$5),100,IF(AND($C911=16,Datenblatt!N911&gt;Datenblatt!$S$6),100,IF(AND($C911=12,Datenblatt!N911&gt;Datenblatt!$S$7),100,IF(AND($C911=11,Datenblatt!N911&gt;Datenblatt!$S$8),100,IF(Übersicht!$C911=13,Datenblatt!$B$11*Datenblatt!N911^3+Datenblatt!$C$11*Datenblatt!N911^2+Datenblatt!$D$11*Datenblatt!N911+Datenblatt!$E$11,IF(Übersicht!$C911=14,Datenblatt!$B$12*Datenblatt!N911^3+Datenblatt!$C$12*Datenblatt!N911^2+Datenblatt!$D$12*Datenblatt!N911+Datenblatt!$E$12,IF(Übersicht!$C911=15,Datenblatt!$B$13*Datenblatt!N911^3+Datenblatt!$C$13*Datenblatt!N911^2+Datenblatt!$D$13*Datenblatt!N911+Datenblatt!$E$13,IF(Übersicht!$C911=16,Datenblatt!$B$14*Datenblatt!N911^3+Datenblatt!$C$14*Datenblatt!N911^2+Datenblatt!$D$14*Datenblatt!N911+Datenblatt!$E$14,IF(Übersicht!$C911=12,Datenblatt!$B$15*Datenblatt!N911^3+Datenblatt!$C$15*Datenblatt!N911^2+Datenblatt!$D$15*Datenblatt!N911+Datenblatt!$E$15,IF(Übersicht!$C911=11,Datenblatt!$B$16*Datenblatt!N911^3+Datenblatt!$C$16*Datenblatt!N911^2+Datenblatt!$D$16*Datenblatt!N911+Datenblatt!$E$16,0))))))))))))))))))</f>
        <v>#DIV/0!</v>
      </c>
      <c r="L911">
        <f>IF(AND($C911=13,G911&lt;Datenblatt!$V$3),0,IF(AND($C911=14,G911&lt;Datenblatt!$V$4),0,IF(AND($C911=15,G911&lt;Datenblatt!$V$5),0,IF(AND($C911=16,G911&lt;Datenblatt!$V$6),0,IF(AND($C911=12,G911&lt;Datenblatt!$V$7),0,IF(AND($C911=11,G911&lt;Datenblatt!$V$8),0,IF(AND($C911=13,G911&gt;Datenblatt!$U$3),100,IF(AND($C911=14,G911&gt;Datenblatt!$U$4),100,IF(AND($C911=15,G911&gt;Datenblatt!$U$5),100,IF(AND($C911=16,G911&gt;Datenblatt!$U$6),100,IF(AND($C911=12,G911&gt;Datenblatt!$U$7),100,IF(AND($C911=11,G911&gt;Datenblatt!$U$8),100,IF($C911=13,(Datenblatt!$B$19*Übersicht!G911^3)+(Datenblatt!$C$19*Übersicht!G911^2)+(Datenblatt!$D$19*Übersicht!G911)+Datenblatt!$E$19,IF($C911=14,(Datenblatt!$B$20*Übersicht!G911^3)+(Datenblatt!$C$20*Übersicht!G911^2)+(Datenblatt!$D$20*Übersicht!G911)+Datenblatt!$E$20,IF($C911=15,(Datenblatt!$B$21*Übersicht!G911^3)+(Datenblatt!$C$21*Übersicht!G911^2)+(Datenblatt!$D$21*Übersicht!G911)+Datenblatt!$E$21,IF($C911=16,(Datenblatt!$B$22*Übersicht!G911^3)+(Datenblatt!$C$22*Übersicht!G911^2)+(Datenblatt!$D$22*Übersicht!G911)+Datenblatt!$E$22,IF($C911=12,(Datenblatt!$B$23*Übersicht!G911^3)+(Datenblatt!$C$23*Übersicht!G911^2)+(Datenblatt!$D$23*Übersicht!G911)+Datenblatt!$E$23,IF($C911=11,(Datenblatt!$B$24*Übersicht!G911^3)+(Datenblatt!$C$24*Übersicht!G911^2)+(Datenblatt!$D$24*Übersicht!G911)+Datenblatt!$E$24,0))))))))))))))))))</f>
        <v>0</v>
      </c>
      <c r="M911">
        <f>IF(AND(H911="",C911=11),Datenblatt!$I$26,IF(AND(H911="",C911=12),Datenblatt!$I$26,IF(AND(H911="",C911=16),Datenblatt!$I$27,IF(AND(H911="",C911=15),Datenblatt!$I$26,IF(AND(H911="",C911=14),Datenblatt!$I$26,IF(AND(H911="",C911=13),Datenblatt!$I$26,IF(AND($C911=13,H911&gt;Datenblatt!$X$3),0,IF(AND($C911=14,H911&gt;Datenblatt!$X$4),0,IF(AND($C911=15,H911&gt;Datenblatt!$X$5),0,IF(AND($C911=16,H911&gt;Datenblatt!$X$6),0,IF(AND($C911=12,H911&gt;Datenblatt!$X$7),0,IF(AND($C911=11,H911&gt;Datenblatt!$X$8),0,IF(AND($C911=13,H911&lt;Datenblatt!$W$3),100,IF(AND($C911=14,H911&lt;Datenblatt!$W$4),100,IF(AND($C911=15,H911&lt;Datenblatt!$W$5),100,IF(AND($C911=16,H911&lt;Datenblatt!$W$6),100,IF(AND($C911=12,H911&lt;Datenblatt!$W$7),100,IF(AND($C911=11,H911&lt;Datenblatt!$W$8),100,IF($C911=13,(Datenblatt!$B$27*Übersicht!H911^3)+(Datenblatt!$C$27*Übersicht!H911^2)+(Datenblatt!$D$27*Übersicht!H911)+Datenblatt!$E$27,IF($C911=14,(Datenblatt!$B$28*Übersicht!H911^3)+(Datenblatt!$C$28*Übersicht!H911^2)+(Datenblatt!$D$28*Übersicht!H911)+Datenblatt!$E$28,IF($C911=15,(Datenblatt!$B$29*Übersicht!H911^3)+(Datenblatt!$C$29*Übersicht!H911^2)+(Datenblatt!$D$29*Übersicht!H911)+Datenblatt!$E$29,IF($C911=16,(Datenblatt!$B$30*Übersicht!H911^3)+(Datenblatt!$C$30*Übersicht!H911^2)+(Datenblatt!$D$30*Übersicht!H911)+Datenblatt!$E$30,IF($C911=12,(Datenblatt!$B$31*Übersicht!H911^3)+(Datenblatt!$C$31*Übersicht!H911^2)+(Datenblatt!$D$31*Übersicht!H911)+Datenblatt!$E$31,IF($C911=11,(Datenblatt!$B$32*Übersicht!H911^3)+(Datenblatt!$C$32*Übersicht!H911^2)+(Datenblatt!$D$32*Übersicht!H911)+Datenblatt!$E$32,0))))))))))))))))))))))))</f>
        <v>0</v>
      </c>
      <c r="N911">
        <f>IF(AND(H911="",C911=11),Datenblatt!$I$29,IF(AND(H911="",C911=12),Datenblatt!$I$29,IF(AND(H911="",C911=16),Datenblatt!$I$29,IF(AND(H911="",C911=15),Datenblatt!$I$29,IF(AND(H911="",C911=14),Datenblatt!$I$29,IF(AND(H911="",C911=13),Datenblatt!$I$29,IF(AND($C911=13,H911&gt;Datenblatt!$X$3),0,IF(AND($C911=14,H911&gt;Datenblatt!$X$4),0,IF(AND($C911=15,H911&gt;Datenblatt!$X$5),0,IF(AND($C911=16,H911&gt;Datenblatt!$X$6),0,IF(AND($C911=12,H911&gt;Datenblatt!$X$7),0,IF(AND($C911=11,H911&gt;Datenblatt!$X$8),0,IF(AND($C911=13,H911&lt;Datenblatt!$W$3),100,IF(AND($C911=14,H911&lt;Datenblatt!$W$4),100,IF(AND($C911=15,H911&lt;Datenblatt!$W$5),100,IF(AND($C911=16,H911&lt;Datenblatt!$W$6),100,IF(AND($C911=12,H911&lt;Datenblatt!$W$7),100,IF(AND($C911=11,H911&lt;Datenblatt!$W$8),100,IF($C911=13,(Datenblatt!$B$27*Übersicht!H911^3)+(Datenblatt!$C$27*Übersicht!H911^2)+(Datenblatt!$D$27*Übersicht!H911)+Datenblatt!$E$27,IF($C911=14,(Datenblatt!$B$28*Übersicht!H911^3)+(Datenblatt!$C$28*Übersicht!H911^2)+(Datenblatt!$D$28*Übersicht!H911)+Datenblatt!$E$28,IF($C911=15,(Datenblatt!$B$29*Übersicht!H911^3)+(Datenblatt!$C$29*Übersicht!H911^2)+(Datenblatt!$D$29*Übersicht!H911)+Datenblatt!$E$29,IF($C911=16,(Datenblatt!$B$30*Übersicht!H911^3)+(Datenblatt!$C$30*Übersicht!H911^2)+(Datenblatt!$D$30*Übersicht!H911)+Datenblatt!$E$30,IF($C911=12,(Datenblatt!$B$31*Übersicht!H911^3)+(Datenblatt!$C$31*Übersicht!H911^2)+(Datenblatt!$D$31*Übersicht!H911)+Datenblatt!$E$31,IF($C911=11,(Datenblatt!$B$32*Übersicht!H911^3)+(Datenblatt!$C$32*Übersicht!H911^2)+(Datenblatt!$D$32*Übersicht!H911)+Datenblatt!$E$32,0))))))))))))))))))))))))</f>
        <v>0</v>
      </c>
      <c r="O911" s="2" t="e">
        <f t="shared" si="56"/>
        <v>#DIV/0!</v>
      </c>
      <c r="P911" s="2" t="e">
        <f t="shared" si="57"/>
        <v>#DIV/0!</v>
      </c>
      <c r="R911" s="2"/>
      <c r="S911" s="2">
        <f>Datenblatt!$I$10</f>
        <v>62.816491055091916</v>
      </c>
      <c r="T911" s="2">
        <f>Datenblatt!$I$18</f>
        <v>62.379148900450787</v>
      </c>
      <c r="U911" s="2">
        <f>Datenblatt!$I$26</f>
        <v>55.885385458572635</v>
      </c>
      <c r="V911" s="2">
        <f>Datenblatt!$I$34</f>
        <v>60.727085155488531</v>
      </c>
      <c r="W911" s="7" t="e">
        <f t="shared" si="58"/>
        <v>#DIV/0!</v>
      </c>
      <c r="Y911" s="2">
        <f>Datenblatt!$I$5</f>
        <v>73.48733784597421</v>
      </c>
      <c r="Z911">
        <f>Datenblatt!$I$13</f>
        <v>79.926562848016317</v>
      </c>
      <c r="AA911">
        <f>Datenblatt!$I$21</f>
        <v>79.953620531215734</v>
      </c>
      <c r="AB911">
        <f>Datenblatt!$I$29</f>
        <v>70.851454876954847</v>
      </c>
      <c r="AC911">
        <f>Datenblatt!$I$37</f>
        <v>75.813025407742586</v>
      </c>
      <c r="AD911" s="7" t="e">
        <f t="shared" si="59"/>
        <v>#DIV/0!</v>
      </c>
    </row>
    <row r="912" spans="10:30" ht="19" x14ac:dyDescent="0.25">
      <c r="J912" s="3" t="e">
        <f>IF(AND($C912=13,Datenblatt!M912&lt;Datenblatt!$R$3),0,IF(AND($C912=14,Datenblatt!M912&lt;Datenblatt!$R$4),0,IF(AND($C912=15,Datenblatt!M912&lt;Datenblatt!$R$5),0,IF(AND($C912=16,Datenblatt!M912&lt;Datenblatt!$R$6),0,IF(AND($C912=12,Datenblatt!M912&lt;Datenblatt!$R$7),0,IF(AND($C912=11,Datenblatt!M912&lt;Datenblatt!$R$8),0,IF(AND($C912=13,Datenblatt!M912&gt;Datenblatt!$Q$3),100,IF(AND($C912=14,Datenblatt!M912&gt;Datenblatt!$Q$4),100,IF(AND($C912=15,Datenblatt!M912&gt;Datenblatt!$Q$5),100,IF(AND($C912=16,Datenblatt!M912&gt;Datenblatt!$Q$6),100,IF(AND($C912=12,Datenblatt!M912&gt;Datenblatt!$Q$7),100,IF(AND($C912=11,Datenblatt!M912&gt;Datenblatt!$Q$8),100,IF(Übersicht!$C912=13,Datenblatt!$B$3*Datenblatt!M912^3+Datenblatt!$C$3*Datenblatt!M912^2+Datenblatt!$D$3*Datenblatt!M912+Datenblatt!$E$3,IF(Übersicht!$C912=14,Datenblatt!$B$4*Datenblatt!M912^3+Datenblatt!$C$4*Datenblatt!M912^2+Datenblatt!$D$4*Datenblatt!M912+Datenblatt!$E$4,IF(Übersicht!$C912=15,Datenblatt!$B$5*Datenblatt!M912^3+Datenblatt!$C$5*Datenblatt!M912^2+Datenblatt!$D$5*Datenblatt!M912+Datenblatt!$E$5,IF(Übersicht!$C912=16,Datenblatt!$B$6*Datenblatt!M912^3+Datenblatt!$C$6*Datenblatt!M912^2+Datenblatt!$D$6*Datenblatt!M912+Datenblatt!$E$6,IF(Übersicht!$C912=12,Datenblatt!$B$7*Datenblatt!M912^3+Datenblatt!$C$7*Datenblatt!M912^2+Datenblatt!$D$7*Datenblatt!M912+Datenblatt!$E$7,IF(Übersicht!$C912=11,Datenblatt!$B$8*Datenblatt!M912^3+Datenblatt!$C$8*Datenblatt!M912^2+Datenblatt!$D$8*Datenblatt!M912+Datenblatt!$E$8,0))))))))))))))))))</f>
        <v>#DIV/0!</v>
      </c>
      <c r="K912" t="e">
        <f>IF(AND(Übersicht!$C912=13,Datenblatt!N912&lt;Datenblatt!$T$3),0,IF(AND(Übersicht!$C912=14,Datenblatt!N912&lt;Datenblatt!$T$4),0,IF(AND(Übersicht!$C912=15,Datenblatt!N912&lt;Datenblatt!$T$5),0,IF(AND(Übersicht!$C912=16,Datenblatt!N912&lt;Datenblatt!$T$6),0,IF(AND(Übersicht!$C912=12,Datenblatt!N912&lt;Datenblatt!$T$7),0,IF(AND(Übersicht!$C912=11,Datenblatt!N912&lt;Datenblatt!$T$8),0,IF(AND($C912=13,Datenblatt!N912&gt;Datenblatt!$S$3),100,IF(AND($C912=14,Datenblatt!N912&gt;Datenblatt!$S$4),100,IF(AND($C912=15,Datenblatt!N912&gt;Datenblatt!$S$5),100,IF(AND($C912=16,Datenblatt!N912&gt;Datenblatt!$S$6),100,IF(AND($C912=12,Datenblatt!N912&gt;Datenblatt!$S$7),100,IF(AND($C912=11,Datenblatt!N912&gt;Datenblatt!$S$8),100,IF(Übersicht!$C912=13,Datenblatt!$B$11*Datenblatt!N912^3+Datenblatt!$C$11*Datenblatt!N912^2+Datenblatt!$D$11*Datenblatt!N912+Datenblatt!$E$11,IF(Übersicht!$C912=14,Datenblatt!$B$12*Datenblatt!N912^3+Datenblatt!$C$12*Datenblatt!N912^2+Datenblatt!$D$12*Datenblatt!N912+Datenblatt!$E$12,IF(Übersicht!$C912=15,Datenblatt!$B$13*Datenblatt!N912^3+Datenblatt!$C$13*Datenblatt!N912^2+Datenblatt!$D$13*Datenblatt!N912+Datenblatt!$E$13,IF(Übersicht!$C912=16,Datenblatt!$B$14*Datenblatt!N912^3+Datenblatt!$C$14*Datenblatt!N912^2+Datenblatt!$D$14*Datenblatt!N912+Datenblatt!$E$14,IF(Übersicht!$C912=12,Datenblatt!$B$15*Datenblatt!N912^3+Datenblatt!$C$15*Datenblatt!N912^2+Datenblatt!$D$15*Datenblatt!N912+Datenblatt!$E$15,IF(Übersicht!$C912=11,Datenblatt!$B$16*Datenblatt!N912^3+Datenblatt!$C$16*Datenblatt!N912^2+Datenblatt!$D$16*Datenblatt!N912+Datenblatt!$E$16,0))))))))))))))))))</f>
        <v>#DIV/0!</v>
      </c>
      <c r="L912">
        <f>IF(AND($C912=13,G912&lt;Datenblatt!$V$3),0,IF(AND($C912=14,G912&lt;Datenblatt!$V$4),0,IF(AND($C912=15,G912&lt;Datenblatt!$V$5),0,IF(AND($C912=16,G912&lt;Datenblatt!$V$6),0,IF(AND($C912=12,G912&lt;Datenblatt!$V$7),0,IF(AND($C912=11,G912&lt;Datenblatt!$V$8),0,IF(AND($C912=13,G912&gt;Datenblatt!$U$3),100,IF(AND($C912=14,G912&gt;Datenblatt!$U$4),100,IF(AND($C912=15,G912&gt;Datenblatt!$U$5),100,IF(AND($C912=16,G912&gt;Datenblatt!$U$6),100,IF(AND($C912=12,G912&gt;Datenblatt!$U$7),100,IF(AND($C912=11,G912&gt;Datenblatt!$U$8),100,IF($C912=13,(Datenblatt!$B$19*Übersicht!G912^3)+(Datenblatt!$C$19*Übersicht!G912^2)+(Datenblatt!$D$19*Übersicht!G912)+Datenblatt!$E$19,IF($C912=14,(Datenblatt!$B$20*Übersicht!G912^3)+(Datenblatt!$C$20*Übersicht!G912^2)+(Datenblatt!$D$20*Übersicht!G912)+Datenblatt!$E$20,IF($C912=15,(Datenblatt!$B$21*Übersicht!G912^3)+(Datenblatt!$C$21*Übersicht!G912^2)+(Datenblatt!$D$21*Übersicht!G912)+Datenblatt!$E$21,IF($C912=16,(Datenblatt!$B$22*Übersicht!G912^3)+(Datenblatt!$C$22*Übersicht!G912^2)+(Datenblatt!$D$22*Übersicht!G912)+Datenblatt!$E$22,IF($C912=12,(Datenblatt!$B$23*Übersicht!G912^3)+(Datenblatt!$C$23*Übersicht!G912^2)+(Datenblatt!$D$23*Übersicht!G912)+Datenblatt!$E$23,IF($C912=11,(Datenblatt!$B$24*Übersicht!G912^3)+(Datenblatt!$C$24*Übersicht!G912^2)+(Datenblatt!$D$24*Übersicht!G912)+Datenblatt!$E$24,0))))))))))))))))))</f>
        <v>0</v>
      </c>
      <c r="M912">
        <f>IF(AND(H912="",C912=11),Datenblatt!$I$26,IF(AND(H912="",C912=12),Datenblatt!$I$26,IF(AND(H912="",C912=16),Datenblatt!$I$27,IF(AND(H912="",C912=15),Datenblatt!$I$26,IF(AND(H912="",C912=14),Datenblatt!$I$26,IF(AND(H912="",C912=13),Datenblatt!$I$26,IF(AND($C912=13,H912&gt;Datenblatt!$X$3),0,IF(AND($C912=14,H912&gt;Datenblatt!$X$4),0,IF(AND($C912=15,H912&gt;Datenblatt!$X$5),0,IF(AND($C912=16,H912&gt;Datenblatt!$X$6),0,IF(AND($C912=12,H912&gt;Datenblatt!$X$7),0,IF(AND($C912=11,H912&gt;Datenblatt!$X$8),0,IF(AND($C912=13,H912&lt;Datenblatt!$W$3),100,IF(AND($C912=14,H912&lt;Datenblatt!$W$4),100,IF(AND($C912=15,H912&lt;Datenblatt!$W$5),100,IF(AND($C912=16,H912&lt;Datenblatt!$W$6),100,IF(AND($C912=12,H912&lt;Datenblatt!$W$7),100,IF(AND($C912=11,H912&lt;Datenblatt!$W$8),100,IF($C912=13,(Datenblatt!$B$27*Übersicht!H912^3)+(Datenblatt!$C$27*Übersicht!H912^2)+(Datenblatt!$D$27*Übersicht!H912)+Datenblatt!$E$27,IF($C912=14,(Datenblatt!$B$28*Übersicht!H912^3)+(Datenblatt!$C$28*Übersicht!H912^2)+(Datenblatt!$D$28*Übersicht!H912)+Datenblatt!$E$28,IF($C912=15,(Datenblatt!$B$29*Übersicht!H912^3)+(Datenblatt!$C$29*Übersicht!H912^2)+(Datenblatt!$D$29*Übersicht!H912)+Datenblatt!$E$29,IF($C912=16,(Datenblatt!$B$30*Übersicht!H912^3)+(Datenblatt!$C$30*Übersicht!H912^2)+(Datenblatt!$D$30*Übersicht!H912)+Datenblatt!$E$30,IF($C912=12,(Datenblatt!$B$31*Übersicht!H912^3)+(Datenblatt!$C$31*Übersicht!H912^2)+(Datenblatt!$D$31*Übersicht!H912)+Datenblatt!$E$31,IF($C912=11,(Datenblatt!$B$32*Übersicht!H912^3)+(Datenblatt!$C$32*Übersicht!H912^2)+(Datenblatt!$D$32*Übersicht!H912)+Datenblatt!$E$32,0))))))))))))))))))))))))</f>
        <v>0</v>
      </c>
      <c r="N912">
        <f>IF(AND(H912="",C912=11),Datenblatt!$I$29,IF(AND(H912="",C912=12),Datenblatt!$I$29,IF(AND(H912="",C912=16),Datenblatt!$I$29,IF(AND(H912="",C912=15),Datenblatt!$I$29,IF(AND(H912="",C912=14),Datenblatt!$I$29,IF(AND(H912="",C912=13),Datenblatt!$I$29,IF(AND($C912=13,H912&gt;Datenblatt!$X$3),0,IF(AND($C912=14,H912&gt;Datenblatt!$X$4),0,IF(AND($C912=15,H912&gt;Datenblatt!$X$5),0,IF(AND($C912=16,H912&gt;Datenblatt!$X$6),0,IF(AND($C912=12,H912&gt;Datenblatt!$X$7),0,IF(AND($C912=11,H912&gt;Datenblatt!$X$8),0,IF(AND($C912=13,H912&lt;Datenblatt!$W$3),100,IF(AND($C912=14,H912&lt;Datenblatt!$W$4),100,IF(AND($C912=15,H912&lt;Datenblatt!$W$5),100,IF(AND($C912=16,H912&lt;Datenblatt!$W$6),100,IF(AND($C912=12,H912&lt;Datenblatt!$W$7),100,IF(AND($C912=11,H912&lt;Datenblatt!$W$8),100,IF($C912=13,(Datenblatt!$B$27*Übersicht!H912^3)+(Datenblatt!$C$27*Übersicht!H912^2)+(Datenblatt!$D$27*Übersicht!H912)+Datenblatt!$E$27,IF($C912=14,(Datenblatt!$B$28*Übersicht!H912^3)+(Datenblatt!$C$28*Übersicht!H912^2)+(Datenblatt!$D$28*Übersicht!H912)+Datenblatt!$E$28,IF($C912=15,(Datenblatt!$B$29*Übersicht!H912^3)+(Datenblatt!$C$29*Übersicht!H912^2)+(Datenblatt!$D$29*Übersicht!H912)+Datenblatt!$E$29,IF($C912=16,(Datenblatt!$B$30*Übersicht!H912^3)+(Datenblatt!$C$30*Übersicht!H912^2)+(Datenblatt!$D$30*Übersicht!H912)+Datenblatt!$E$30,IF($C912=12,(Datenblatt!$B$31*Übersicht!H912^3)+(Datenblatt!$C$31*Übersicht!H912^2)+(Datenblatt!$D$31*Übersicht!H912)+Datenblatt!$E$31,IF($C912=11,(Datenblatt!$B$32*Übersicht!H912^3)+(Datenblatt!$C$32*Übersicht!H912^2)+(Datenblatt!$D$32*Übersicht!H912)+Datenblatt!$E$32,0))))))))))))))))))))))))</f>
        <v>0</v>
      </c>
      <c r="O912" s="2" t="e">
        <f t="shared" si="56"/>
        <v>#DIV/0!</v>
      </c>
      <c r="P912" s="2" t="e">
        <f t="shared" si="57"/>
        <v>#DIV/0!</v>
      </c>
      <c r="R912" s="2"/>
      <c r="S912" s="2">
        <f>Datenblatt!$I$10</f>
        <v>62.816491055091916</v>
      </c>
      <c r="T912" s="2">
        <f>Datenblatt!$I$18</f>
        <v>62.379148900450787</v>
      </c>
      <c r="U912" s="2">
        <f>Datenblatt!$I$26</f>
        <v>55.885385458572635</v>
      </c>
      <c r="V912" s="2">
        <f>Datenblatt!$I$34</f>
        <v>60.727085155488531</v>
      </c>
      <c r="W912" s="7" t="e">
        <f t="shared" si="58"/>
        <v>#DIV/0!</v>
      </c>
      <c r="Y912" s="2">
        <f>Datenblatt!$I$5</f>
        <v>73.48733784597421</v>
      </c>
      <c r="Z912">
        <f>Datenblatt!$I$13</f>
        <v>79.926562848016317</v>
      </c>
      <c r="AA912">
        <f>Datenblatt!$I$21</f>
        <v>79.953620531215734</v>
      </c>
      <c r="AB912">
        <f>Datenblatt!$I$29</f>
        <v>70.851454876954847</v>
      </c>
      <c r="AC912">
        <f>Datenblatt!$I$37</f>
        <v>75.813025407742586</v>
      </c>
      <c r="AD912" s="7" t="e">
        <f t="shared" si="59"/>
        <v>#DIV/0!</v>
      </c>
    </row>
    <row r="913" spans="10:30" ht="19" x14ac:dyDescent="0.25">
      <c r="J913" s="3" t="e">
        <f>IF(AND($C913=13,Datenblatt!M913&lt;Datenblatt!$R$3),0,IF(AND($C913=14,Datenblatt!M913&lt;Datenblatt!$R$4),0,IF(AND($C913=15,Datenblatt!M913&lt;Datenblatt!$R$5),0,IF(AND($C913=16,Datenblatt!M913&lt;Datenblatt!$R$6),0,IF(AND($C913=12,Datenblatt!M913&lt;Datenblatt!$R$7),0,IF(AND($C913=11,Datenblatt!M913&lt;Datenblatt!$R$8),0,IF(AND($C913=13,Datenblatt!M913&gt;Datenblatt!$Q$3),100,IF(AND($C913=14,Datenblatt!M913&gt;Datenblatt!$Q$4),100,IF(AND($C913=15,Datenblatt!M913&gt;Datenblatt!$Q$5),100,IF(AND($C913=16,Datenblatt!M913&gt;Datenblatt!$Q$6),100,IF(AND($C913=12,Datenblatt!M913&gt;Datenblatt!$Q$7),100,IF(AND($C913=11,Datenblatt!M913&gt;Datenblatt!$Q$8),100,IF(Übersicht!$C913=13,Datenblatt!$B$3*Datenblatt!M913^3+Datenblatt!$C$3*Datenblatt!M913^2+Datenblatt!$D$3*Datenblatt!M913+Datenblatt!$E$3,IF(Übersicht!$C913=14,Datenblatt!$B$4*Datenblatt!M913^3+Datenblatt!$C$4*Datenblatt!M913^2+Datenblatt!$D$4*Datenblatt!M913+Datenblatt!$E$4,IF(Übersicht!$C913=15,Datenblatt!$B$5*Datenblatt!M913^3+Datenblatt!$C$5*Datenblatt!M913^2+Datenblatt!$D$5*Datenblatt!M913+Datenblatt!$E$5,IF(Übersicht!$C913=16,Datenblatt!$B$6*Datenblatt!M913^3+Datenblatt!$C$6*Datenblatt!M913^2+Datenblatt!$D$6*Datenblatt!M913+Datenblatt!$E$6,IF(Übersicht!$C913=12,Datenblatt!$B$7*Datenblatt!M913^3+Datenblatt!$C$7*Datenblatt!M913^2+Datenblatt!$D$7*Datenblatt!M913+Datenblatt!$E$7,IF(Übersicht!$C913=11,Datenblatt!$B$8*Datenblatt!M913^3+Datenblatt!$C$8*Datenblatt!M913^2+Datenblatt!$D$8*Datenblatt!M913+Datenblatt!$E$8,0))))))))))))))))))</f>
        <v>#DIV/0!</v>
      </c>
      <c r="K913" t="e">
        <f>IF(AND(Übersicht!$C913=13,Datenblatt!N913&lt;Datenblatt!$T$3),0,IF(AND(Übersicht!$C913=14,Datenblatt!N913&lt;Datenblatt!$T$4),0,IF(AND(Übersicht!$C913=15,Datenblatt!N913&lt;Datenblatt!$T$5),0,IF(AND(Übersicht!$C913=16,Datenblatt!N913&lt;Datenblatt!$T$6),0,IF(AND(Übersicht!$C913=12,Datenblatt!N913&lt;Datenblatt!$T$7),0,IF(AND(Übersicht!$C913=11,Datenblatt!N913&lt;Datenblatt!$T$8),0,IF(AND($C913=13,Datenblatt!N913&gt;Datenblatt!$S$3),100,IF(AND($C913=14,Datenblatt!N913&gt;Datenblatt!$S$4),100,IF(AND($C913=15,Datenblatt!N913&gt;Datenblatt!$S$5),100,IF(AND($C913=16,Datenblatt!N913&gt;Datenblatt!$S$6),100,IF(AND($C913=12,Datenblatt!N913&gt;Datenblatt!$S$7),100,IF(AND($C913=11,Datenblatt!N913&gt;Datenblatt!$S$8),100,IF(Übersicht!$C913=13,Datenblatt!$B$11*Datenblatt!N913^3+Datenblatt!$C$11*Datenblatt!N913^2+Datenblatt!$D$11*Datenblatt!N913+Datenblatt!$E$11,IF(Übersicht!$C913=14,Datenblatt!$B$12*Datenblatt!N913^3+Datenblatt!$C$12*Datenblatt!N913^2+Datenblatt!$D$12*Datenblatt!N913+Datenblatt!$E$12,IF(Übersicht!$C913=15,Datenblatt!$B$13*Datenblatt!N913^3+Datenblatt!$C$13*Datenblatt!N913^2+Datenblatt!$D$13*Datenblatt!N913+Datenblatt!$E$13,IF(Übersicht!$C913=16,Datenblatt!$B$14*Datenblatt!N913^3+Datenblatt!$C$14*Datenblatt!N913^2+Datenblatt!$D$14*Datenblatt!N913+Datenblatt!$E$14,IF(Übersicht!$C913=12,Datenblatt!$B$15*Datenblatt!N913^3+Datenblatt!$C$15*Datenblatt!N913^2+Datenblatt!$D$15*Datenblatt!N913+Datenblatt!$E$15,IF(Übersicht!$C913=11,Datenblatt!$B$16*Datenblatt!N913^3+Datenblatt!$C$16*Datenblatt!N913^2+Datenblatt!$D$16*Datenblatt!N913+Datenblatt!$E$16,0))))))))))))))))))</f>
        <v>#DIV/0!</v>
      </c>
      <c r="L913">
        <f>IF(AND($C913=13,G913&lt;Datenblatt!$V$3),0,IF(AND($C913=14,G913&lt;Datenblatt!$V$4),0,IF(AND($C913=15,G913&lt;Datenblatt!$V$5),0,IF(AND($C913=16,G913&lt;Datenblatt!$V$6),0,IF(AND($C913=12,G913&lt;Datenblatt!$V$7),0,IF(AND($C913=11,G913&lt;Datenblatt!$V$8),0,IF(AND($C913=13,G913&gt;Datenblatt!$U$3),100,IF(AND($C913=14,G913&gt;Datenblatt!$U$4),100,IF(AND($C913=15,G913&gt;Datenblatt!$U$5),100,IF(AND($C913=16,G913&gt;Datenblatt!$U$6),100,IF(AND($C913=12,G913&gt;Datenblatt!$U$7),100,IF(AND($C913=11,G913&gt;Datenblatt!$U$8),100,IF($C913=13,(Datenblatt!$B$19*Übersicht!G913^3)+(Datenblatt!$C$19*Übersicht!G913^2)+(Datenblatt!$D$19*Übersicht!G913)+Datenblatt!$E$19,IF($C913=14,(Datenblatt!$B$20*Übersicht!G913^3)+(Datenblatt!$C$20*Übersicht!G913^2)+(Datenblatt!$D$20*Übersicht!G913)+Datenblatt!$E$20,IF($C913=15,(Datenblatt!$B$21*Übersicht!G913^3)+(Datenblatt!$C$21*Übersicht!G913^2)+(Datenblatt!$D$21*Übersicht!G913)+Datenblatt!$E$21,IF($C913=16,(Datenblatt!$B$22*Übersicht!G913^3)+(Datenblatt!$C$22*Übersicht!G913^2)+(Datenblatt!$D$22*Übersicht!G913)+Datenblatt!$E$22,IF($C913=12,(Datenblatt!$B$23*Übersicht!G913^3)+(Datenblatt!$C$23*Übersicht!G913^2)+(Datenblatt!$D$23*Übersicht!G913)+Datenblatt!$E$23,IF($C913=11,(Datenblatt!$B$24*Übersicht!G913^3)+(Datenblatt!$C$24*Übersicht!G913^2)+(Datenblatt!$D$24*Übersicht!G913)+Datenblatt!$E$24,0))))))))))))))))))</f>
        <v>0</v>
      </c>
      <c r="M913">
        <f>IF(AND(H913="",C913=11),Datenblatt!$I$26,IF(AND(H913="",C913=12),Datenblatt!$I$26,IF(AND(H913="",C913=16),Datenblatt!$I$27,IF(AND(H913="",C913=15),Datenblatt!$I$26,IF(AND(H913="",C913=14),Datenblatt!$I$26,IF(AND(H913="",C913=13),Datenblatt!$I$26,IF(AND($C913=13,H913&gt;Datenblatt!$X$3),0,IF(AND($C913=14,H913&gt;Datenblatt!$X$4),0,IF(AND($C913=15,H913&gt;Datenblatt!$X$5),0,IF(AND($C913=16,H913&gt;Datenblatt!$X$6),0,IF(AND($C913=12,H913&gt;Datenblatt!$X$7),0,IF(AND($C913=11,H913&gt;Datenblatt!$X$8),0,IF(AND($C913=13,H913&lt;Datenblatt!$W$3),100,IF(AND($C913=14,H913&lt;Datenblatt!$W$4),100,IF(AND($C913=15,H913&lt;Datenblatt!$W$5),100,IF(AND($C913=16,H913&lt;Datenblatt!$W$6),100,IF(AND($C913=12,H913&lt;Datenblatt!$W$7),100,IF(AND($C913=11,H913&lt;Datenblatt!$W$8),100,IF($C913=13,(Datenblatt!$B$27*Übersicht!H913^3)+(Datenblatt!$C$27*Übersicht!H913^2)+(Datenblatt!$D$27*Übersicht!H913)+Datenblatt!$E$27,IF($C913=14,(Datenblatt!$B$28*Übersicht!H913^3)+(Datenblatt!$C$28*Übersicht!H913^2)+(Datenblatt!$D$28*Übersicht!H913)+Datenblatt!$E$28,IF($C913=15,(Datenblatt!$B$29*Übersicht!H913^3)+(Datenblatt!$C$29*Übersicht!H913^2)+(Datenblatt!$D$29*Übersicht!H913)+Datenblatt!$E$29,IF($C913=16,(Datenblatt!$B$30*Übersicht!H913^3)+(Datenblatt!$C$30*Übersicht!H913^2)+(Datenblatt!$D$30*Übersicht!H913)+Datenblatt!$E$30,IF($C913=12,(Datenblatt!$B$31*Übersicht!H913^3)+(Datenblatt!$C$31*Übersicht!H913^2)+(Datenblatt!$D$31*Übersicht!H913)+Datenblatt!$E$31,IF($C913=11,(Datenblatt!$B$32*Übersicht!H913^3)+(Datenblatt!$C$32*Übersicht!H913^2)+(Datenblatt!$D$32*Übersicht!H913)+Datenblatt!$E$32,0))))))))))))))))))))))))</f>
        <v>0</v>
      </c>
      <c r="N913">
        <f>IF(AND(H913="",C913=11),Datenblatt!$I$29,IF(AND(H913="",C913=12),Datenblatt!$I$29,IF(AND(H913="",C913=16),Datenblatt!$I$29,IF(AND(H913="",C913=15),Datenblatt!$I$29,IF(AND(H913="",C913=14),Datenblatt!$I$29,IF(AND(H913="",C913=13),Datenblatt!$I$29,IF(AND($C913=13,H913&gt;Datenblatt!$X$3),0,IF(AND($C913=14,H913&gt;Datenblatt!$X$4),0,IF(AND($C913=15,H913&gt;Datenblatt!$X$5),0,IF(AND($C913=16,H913&gt;Datenblatt!$X$6),0,IF(AND($C913=12,H913&gt;Datenblatt!$X$7),0,IF(AND($C913=11,H913&gt;Datenblatt!$X$8),0,IF(AND($C913=13,H913&lt;Datenblatt!$W$3),100,IF(AND($C913=14,H913&lt;Datenblatt!$W$4),100,IF(AND($C913=15,H913&lt;Datenblatt!$W$5),100,IF(AND($C913=16,H913&lt;Datenblatt!$W$6),100,IF(AND($C913=12,H913&lt;Datenblatt!$W$7),100,IF(AND($C913=11,H913&lt;Datenblatt!$W$8),100,IF($C913=13,(Datenblatt!$B$27*Übersicht!H913^3)+(Datenblatt!$C$27*Übersicht!H913^2)+(Datenblatt!$D$27*Übersicht!H913)+Datenblatt!$E$27,IF($C913=14,(Datenblatt!$B$28*Übersicht!H913^3)+(Datenblatt!$C$28*Übersicht!H913^2)+(Datenblatt!$D$28*Übersicht!H913)+Datenblatt!$E$28,IF($C913=15,(Datenblatt!$B$29*Übersicht!H913^3)+(Datenblatt!$C$29*Übersicht!H913^2)+(Datenblatt!$D$29*Übersicht!H913)+Datenblatt!$E$29,IF($C913=16,(Datenblatt!$B$30*Übersicht!H913^3)+(Datenblatt!$C$30*Übersicht!H913^2)+(Datenblatt!$D$30*Übersicht!H913)+Datenblatt!$E$30,IF($C913=12,(Datenblatt!$B$31*Übersicht!H913^3)+(Datenblatt!$C$31*Übersicht!H913^2)+(Datenblatt!$D$31*Übersicht!H913)+Datenblatt!$E$31,IF($C913=11,(Datenblatt!$B$32*Übersicht!H913^3)+(Datenblatt!$C$32*Übersicht!H913^2)+(Datenblatt!$D$32*Übersicht!H913)+Datenblatt!$E$32,0))))))))))))))))))))))))</f>
        <v>0</v>
      </c>
      <c r="O913" s="2" t="e">
        <f t="shared" si="56"/>
        <v>#DIV/0!</v>
      </c>
      <c r="P913" s="2" t="e">
        <f t="shared" si="57"/>
        <v>#DIV/0!</v>
      </c>
      <c r="R913" s="2"/>
      <c r="S913" s="2">
        <f>Datenblatt!$I$10</f>
        <v>62.816491055091916</v>
      </c>
      <c r="T913" s="2">
        <f>Datenblatt!$I$18</f>
        <v>62.379148900450787</v>
      </c>
      <c r="U913" s="2">
        <f>Datenblatt!$I$26</f>
        <v>55.885385458572635</v>
      </c>
      <c r="V913" s="2">
        <f>Datenblatt!$I$34</f>
        <v>60.727085155488531</v>
      </c>
      <c r="W913" s="7" t="e">
        <f t="shared" si="58"/>
        <v>#DIV/0!</v>
      </c>
      <c r="Y913" s="2">
        <f>Datenblatt!$I$5</f>
        <v>73.48733784597421</v>
      </c>
      <c r="Z913">
        <f>Datenblatt!$I$13</f>
        <v>79.926562848016317</v>
      </c>
      <c r="AA913">
        <f>Datenblatt!$I$21</f>
        <v>79.953620531215734</v>
      </c>
      <c r="AB913">
        <f>Datenblatt!$I$29</f>
        <v>70.851454876954847</v>
      </c>
      <c r="AC913">
        <f>Datenblatt!$I$37</f>
        <v>75.813025407742586</v>
      </c>
      <c r="AD913" s="7" t="e">
        <f t="shared" si="59"/>
        <v>#DIV/0!</v>
      </c>
    </row>
    <row r="914" spans="10:30" ht="19" x14ac:dyDescent="0.25">
      <c r="J914" s="3" t="e">
        <f>IF(AND($C914=13,Datenblatt!M914&lt;Datenblatt!$R$3),0,IF(AND($C914=14,Datenblatt!M914&lt;Datenblatt!$R$4),0,IF(AND($C914=15,Datenblatt!M914&lt;Datenblatt!$R$5),0,IF(AND($C914=16,Datenblatt!M914&lt;Datenblatt!$R$6),0,IF(AND($C914=12,Datenblatt!M914&lt;Datenblatt!$R$7),0,IF(AND($C914=11,Datenblatt!M914&lt;Datenblatt!$R$8),0,IF(AND($C914=13,Datenblatt!M914&gt;Datenblatt!$Q$3),100,IF(AND($C914=14,Datenblatt!M914&gt;Datenblatt!$Q$4),100,IF(AND($C914=15,Datenblatt!M914&gt;Datenblatt!$Q$5),100,IF(AND($C914=16,Datenblatt!M914&gt;Datenblatt!$Q$6),100,IF(AND($C914=12,Datenblatt!M914&gt;Datenblatt!$Q$7),100,IF(AND($C914=11,Datenblatt!M914&gt;Datenblatt!$Q$8),100,IF(Übersicht!$C914=13,Datenblatt!$B$3*Datenblatt!M914^3+Datenblatt!$C$3*Datenblatt!M914^2+Datenblatt!$D$3*Datenblatt!M914+Datenblatt!$E$3,IF(Übersicht!$C914=14,Datenblatt!$B$4*Datenblatt!M914^3+Datenblatt!$C$4*Datenblatt!M914^2+Datenblatt!$D$4*Datenblatt!M914+Datenblatt!$E$4,IF(Übersicht!$C914=15,Datenblatt!$B$5*Datenblatt!M914^3+Datenblatt!$C$5*Datenblatt!M914^2+Datenblatt!$D$5*Datenblatt!M914+Datenblatt!$E$5,IF(Übersicht!$C914=16,Datenblatt!$B$6*Datenblatt!M914^3+Datenblatt!$C$6*Datenblatt!M914^2+Datenblatt!$D$6*Datenblatt!M914+Datenblatt!$E$6,IF(Übersicht!$C914=12,Datenblatt!$B$7*Datenblatt!M914^3+Datenblatt!$C$7*Datenblatt!M914^2+Datenblatt!$D$7*Datenblatt!M914+Datenblatt!$E$7,IF(Übersicht!$C914=11,Datenblatt!$B$8*Datenblatt!M914^3+Datenblatt!$C$8*Datenblatt!M914^2+Datenblatt!$D$8*Datenblatt!M914+Datenblatt!$E$8,0))))))))))))))))))</f>
        <v>#DIV/0!</v>
      </c>
      <c r="K914" t="e">
        <f>IF(AND(Übersicht!$C914=13,Datenblatt!N914&lt;Datenblatt!$T$3),0,IF(AND(Übersicht!$C914=14,Datenblatt!N914&lt;Datenblatt!$T$4),0,IF(AND(Übersicht!$C914=15,Datenblatt!N914&lt;Datenblatt!$T$5),0,IF(AND(Übersicht!$C914=16,Datenblatt!N914&lt;Datenblatt!$T$6),0,IF(AND(Übersicht!$C914=12,Datenblatt!N914&lt;Datenblatt!$T$7),0,IF(AND(Übersicht!$C914=11,Datenblatt!N914&lt;Datenblatt!$T$8),0,IF(AND($C914=13,Datenblatt!N914&gt;Datenblatt!$S$3),100,IF(AND($C914=14,Datenblatt!N914&gt;Datenblatt!$S$4),100,IF(AND($C914=15,Datenblatt!N914&gt;Datenblatt!$S$5),100,IF(AND($C914=16,Datenblatt!N914&gt;Datenblatt!$S$6),100,IF(AND($C914=12,Datenblatt!N914&gt;Datenblatt!$S$7),100,IF(AND($C914=11,Datenblatt!N914&gt;Datenblatt!$S$8),100,IF(Übersicht!$C914=13,Datenblatt!$B$11*Datenblatt!N914^3+Datenblatt!$C$11*Datenblatt!N914^2+Datenblatt!$D$11*Datenblatt!N914+Datenblatt!$E$11,IF(Übersicht!$C914=14,Datenblatt!$B$12*Datenblatt!N914^3+Datenblatt!$C$12*Datenblatt!N914^2+Datenblatt!$D$12*Datenblatt!N914+Datenblatt!$E$12,IF(Übersicht!$C914=15,Datenblatt!$B$13*Datenblatt!N914^3+Datenblatt!$C$13*Datenblatt!N914^2+Datenblatt!$D$13*Datenblatt!N914+Datenblatt!$E$13,IF(Übersicht!$C914=16,Datenblatt!$B$14*Datenblatt!N914^3+Datenblatt!$C$14*Datenblatt!N914^2+Datenblatt!$D$14*Datenblatt!N914+Datenblatt!$E$14,IF(Übersicht!$C914=12,Datenblatt!$B$15*Datenblatt!N914^3+Datenblatt!$C$15*Datenblatt!N914^2+Datenblatt!$D$15*Datenblatt!N914+Datenblatt!$E$15,IF(Übersicht!$C914=11,Datenblatt!$B$16*Datenblatt!N914^3+Datenblatt!$C$16*Datenblatt!N914^2+Datenblatt!$D$16*Datenblatt!N914+Datenblatt!$E$16,0))))))))))))))))))</f>
        <v>#DIV/0!</v>
      </c>
      <c r="L914">
        <f>IF(AND($C914=13,G914&lt;Datenblatt!$V$3),0,IF(AND($C914=14,G914&lt;Datenblatt!$V$4),0,IF(AND($C914=15,G914&lt;Datenblatt!$V$5),0,IF(AND($C914=16,G914&lt;Datenblatt!$V$6),0,IF(AND($C914=12,G914&lt;Datenblatt!$V$7),0,IF(AND($C914=11,G914&lt;Datenblatt!$V$8),0,IF(AND($C914=13,G914&gt;Datenblatt!$U$3),100,IF(AND($C914=14,G914&gt;Datenblatt!$U$4),100,IF(AND($C914=15,G914&gt;Datenblatt!$U$5),100,IF(AND($C914=16,G914&gt;Datenblatt!$U$6),100,IF(AND($C914=12,G914&gt;Datenblatt!$U$7),100,IF(AND($C914=11,G914&gt;Datenblatt!$U$8),100,IF($C914=13,(Datenblatt!$B$19*Übersicht!G914^3)+(Datenblatt!$C$19*Übersicht!G914^2)+(Datenblatt!$D$19*Übersicht!G914)+Datenblatt!$E$19,IF($C914=14,(Datenblatt!$B$20*Übersicht!G914^3)+(Datenblatt!$C$20*Übersicht!G914^2)+(Datenblatt!$D$20*Übersicht!G914)+Datenblatt!$E$20,IF($C914=15,(Datenblatt!$B$21*Übersicht!G914^3)+(Datenblatt!$C$21*Übersicht!G914^2)+(Datenblatt!$D$21*Übersicht!G914)+Datenblatt!$E$21,IF($C914=16,(Datenblatt!$B$22*Übersicht!G914^3)+(Datenblatt!$C$22*Übersicht!G914^2)+(Datenblatt!$D$22*Übersicht!G914)+Datenblatt!$E$22,IF($C914=12,(Datenblatt!$B$23*Übersicht!G914^3)+(Datenblatt!$C$23*Übersicht!G914^2)+(Datenblatt!$D$23*Übersicht!G914)+Datenblatt!$E$23,IF($C914=11,(Datenblatt!$B$24*Übersicht!G914^3)+(Datenblatt!$C$24*Übersicht!G914^2)+(Datenblatt!$D$24*Übersicht!G914)+Datenblatt!$E$24,0))))))))))))))))))</f>
        <v>0</v>
      </c>
      <c r="M914">
        <f>IF(AND(H914="",C914=11),Datenblatt!$I$26,IF(AND(H914="",C914=12),Datenblatt!$I$26,IF(AND(H914="",C914=16),Datenblatt!$I$27,IF(AND(H914="",C914=15),Datenblatt!$I$26,IF(AND(H914="",C914=14),Datenblatt!$I$26,IF(AND(H914="",C914=13),Datenblatt!$I$26,IF(AND($C914=13,H914&gt;Datenblatt!$X$3),0,IF(AND($C914=14,H914&gt;Datenblatt!$X$4),0,IF(AND($C914=15,H914&gt;Datenblatt!$X$5),0,IF(AND($C914=16,H914&gt;Datenblatt!$X$6),0,IF(AND($C914=12,H914&gt;Datenblatt!$X$7),0,IF(AND($C914=11,H914&gt;Datenblatt!$X$8),0,IF(AND($C914=13,H914&lt;Datenblatt!$W$3),100,IF(AND($C914=14,H914&lt;Datenblatt!$W$4),100,IF(AND($C914=15,H914&lt;Datenblatt!$W$5),100,IF(AND($C914=16,H914&lt;Datenblatt!$W$6),100,IF(AND($C914=12,H914&lt;Datenblatt!$W$7),100,IF(AND($C914=11,H914&lt;Datenblatt!$W$8),100,IF($C914=13,(Datenblatt!$B$27*Übersicht!H914^3)+(Datenblatt!$C$27*Übersicht!H914^2)+(Datenblatt!$D$27*Übersicht!H914)+Datenblatt!$E$27,IF($C914=14,(Datenblatt!$B$28*Übersicht!H914^3)+(Datenblatt!$C$28*Übersicht!H914^2)+(Datenblatt!$D$28*Übersicht!H914)+Datenblatt!$E$28,IF($C914=15,(Datenblatt!$B$29*Übersicht!H914^3)+(Datenblatt!$C$29*Übersicht!H914^2)+(Datenblatt!$D$29*Übersicht!H914)+Datenblatt!$E$29,IF($C914=16,(Datenblatt!$B$30*Übersicht!H914^3)+(Datenblatt!$C$30*Übersicht!H914^2)+(Datenblatt!$D$30*Übersicht!H914)+Datenblatt!$E$30,IF($C914=12,(Datenblatt!$B$31*Übersicht!H914^3)+(Datenblatt!$C$31*Übersicht!H914^2)+(Datenblatt!$D$31*Übersicht!H914)+Datenblatt!$E$31,IF($C914=11,(Datenblatt!$B$32*Übersicht!H914^3)+(Datenblatt!$C$32*Übersicht!H914^2)+(Datenblatt!$D$32*Übersicht!H914)+Datenblatt!$E$32,0))))))))))))))))))))))))</f>
        <v>0</v>
      </c>
      <c r="N914">
        <f>IF(AND(H914="",C914=11),Datenblatt!$I$29,IF(AND(H914="",C914=12),Datenblatt!$I$29,IF(AND(H914="",C914=16),Datenblatt!$I$29,IF(AND(H914="",C914=15),Datenblatt!$I$29,IF(AND(H914="",C914=14),Datenblatt!$I$29,IF(AND(H914="",C914=13),Datenblatt!$I$29,IF(AND($C914=13,H914&gt;Datenblatt!$X$3),0,IF(AND($C914=14,H914&gt;Datenblatt!$X$4),0,IF(AND($C914=15,H914&gt;Datenblatt!$X$5),0,IF(AND($C914=16,H914&gt;Datenblatt!$X$6),0,IF(AND($C914=12,H914&gt;Datenblatt!$X$7),0,IF(AND($C914=11,H914&gt;Datenblatt!$X$8),0,IF(AND($C914=13,H914&lt;Datenblatt!$W$3),100,IF(AND($C914=14,H914&lt;Datenblatt!$W$4),100,IF(AND($C914=15,H914&lt;Datenblatt!$W$5),100,IF(AND($C914=16,H914&lt;Datenblatt!$W$6),100,IF(AND($C914=12,H914&lt;Datenblatt!$W$7),100,IF(AND($C914=11,H914&lt;Datenblatt!$W$8),100,IF($C914=13,(Datenblatt!$B$27*Übersicht!H914^3)+(Datenblatt!$C$27*Übersicht!H914^2)+(Datenblatt!$D$27*Übersicht!H914)+Datenblatt!$E$27,IF($C914=14,(Datenblatt!$B$28*Übersicht!H914^3)+(Datenblatt!$C$28*Übersicht!H914^2)+(Datenblatt!$D$28*Übersicht!H914)+Datenblatt!$E$28,IF($C914=15,(Datenblatt!$B$29*Übersicht!H914^3)+(Datenblatt!$C$29*Übersicht!H914^2)+(Datenblatt!$D$29*Übersicht!H914)+Datenblatt!$E$29,IF($C914=16,(Datenblatt!$B$30*Übersicht!H914^3)+(Datenblatt!$C$30*Übersicht!H914^2)+(Datenblatt!$D$30*Übersicht!H914)+Datenblatt!$E$30,IF($C914=12,(Datenblatt!$B$31*Übersicht!H914^3)+(Datenblatt!$C$31*Übersicht!H914^2)+(Datenblatt!$D$31*Übersicht!H914)+Datenblatt!$E$31,IF($C914=11,(Datenblatt!$B$32*Übersicht!H914^3)+(Datenblatt!$C$32*Übersicht!H914^2)+(Datenblatt!$D$32*Übersicht!H914)+Datenblatt!$E$32,0))))))))))))))))))))))))</f>
        <v>0</v>
      </c>
      <c r="O914" s="2" t="e">
        <f t="shared" si="56"/>
        <v>#DIV/0!</v>
      </c>
      <c r="P914" s="2" t="e">
        <f t="shared" si="57"/>
        <v>#DIV/0!</v>
      </c>
      <c r="R914" s="2"/>
      <c r="S914" s="2">
        <f>Datenblatt!$I$10</f>
        <v>62.816491055091916</v>
      </c>
      <c r="T914" s="2">
        <f>Datenblatt!$I$18</f>
        <v>62.379148900450787</v>
      </c>
      <c r="U914" s="2">
        <f>Datenblatt!$I$26</f>
        <v>55.885385458572635</v>
      </c>
      <c r="V914" s="2">
        <f>Datenblatt!$I$34</f>
        <v>60.727085155488531</v>
      </c>
      <c r="W914" s="7" t="e">
        <f t="shared" si="58"/>
        <v>#DIV/0!</v>
      </c>
      <c r="Y914" s="2">
        <f>Datenblatt!$I$5</f>
        <v>73.48733784597421</v>
      </c>
      <c r="Z914">
        <f>Datenblatt!$I$13</f>
        <v>79.926562848016317</v>
      </c>
      <c r="AA914">
        <f>Datenblatt!$I$21</f>
        <v>79.953620531215734</v>
      </c>
      <c r="AB914">
        <f>Datenblatt!$I$29</f>
        <v>70.851454876954847</v>
      </c>
      <c r="AC914">
        <f>Datenblatt!$I$37</f>
        <v>75.813025407742586</v>
      </c>
      <c r="AD914" s="7" t="e">
        <f t="shared" si="59"/>
        <v>#DIV/0!</v>
      </c>
    </row>
    <row r="915" spans="10:30" ht="19" x14ac:dyDescent="0.25">
      <c r="J915" s="3" t="e">
        <f>IF(AND($C915=13,Datenblatt!M915&lt;Datenblatt!$R$3),0,IF(AND($C915=14,Datenblatt!M915&lt;Datenblatt!$R$4),0,IF(AND($C915=15,Datenblatt!M915&lt;Datenblatt!$R$5),0,IF(AND($C915=16,Datenblatt!M915&lt;Datenblatt!$R$6),0,IF(AND($C915=12,Datenblatt!M915&lt;Datenblatt!$R$7),0,IF(AND($C915=11,Datenblatt!M915&lt;Datenblatt!$R$8),0,IF(AND($C915=13,Datenblatt!M915&gt;Datenblatt!$Q$3),100,IF(AND($C915=14,Datenblatt!M915&gt;Datenblatt!$Q$4),100,IF(AND($C915=15,Datenblatt!M915&gt;Datenblatt!$Q$5),100,IF(AND($C915=16,Datenblatt!M915&gt;Datenblatt!$Q$6),100,IF(AND($C915=12,Datenblatt!M915&gt;Datenblatt!$Q$7),100,IF(AND($C915=11,Datenblatt!M915&gt;Datenblatt!$Q$8),100,IF(Übersicht!$C915=13,Datenblatt!$B$3*Datenblatt!M915^3+Datenblatt!$C$3*Datenblatt!M915^2+Datenblatt!$D$3*Datenblatt!M915+Datenblatt!$E$3,IF(Übersicht!$C915=14,Datenblatt!$B$4*Datenblatt!M915^3+Datenblatt!$C$4*Datenblatt!M915^2+Datenblatt!$D$4*Datenblatt!M915+Datenblatt!$E$4,IF(Übersicht!$C915=15,Datenblatt!$B$5*Datenblatt!M915^3+Datenblatt!$C$5*Datenblatt!M915^2+Datenblatt!$D$5*Datenblatt!M915+Datenblatt!$E$5,IF(Übersicht!$C915=16,Datenblatt!$B$6*Datenblatt!M915^3+Datenblatt!$C$6*Datenblatt!M915^2+Datenblatt!$D$6*Datenblatt!M915+Datenblatt!$E$6,IF(Übersicht!$C915=12,Datenblatt!$B$7*Datenblatt!M915^3+Datenblatt!$C$7*Datenblatt!M915^2+Datenblatt!$D$7*Datenblatt!M915+Datenblatt!$E$7,IF(Übersicht!$C915=11,Datenblatt!$B$8*Datenblatt!M915^3+Datenblatt!$C$8*Datenblatt!M915^2+Datenblatt!$D$8*Datenblatt!M915+Datenblatt!$E$8,0))))))))))))))))))</f>
        <v>#DIV/0!</v>
      </c>
      <c r="K915" t="e">
        <f>IF(AND(Übersicht!$C915=13,Datenblatt!N915&lt;Datenblatt!$T$3),0,IF(AND(Übersicht!$C915=14,Datenblatt!N915&lt;Datenblatt!$T$4),0,IF(AND(Übersicht!$C915=15,Datenblatt!N915&lt;Datenblatt!$T$5),0,IF(AND(Übersicht!$C915=16,Datenblatt!N915&lt;Datenblatt!$T$6),0,IF(AND(Übersicht!$C915=12,Datenblatt!N915&lt;Datenblatt!$T$7),0,IF(AND(Übersicht!$C915=11,Datenblatt!N915&lt;Datenblatt!$T$8),0,IF(AND($C915=13,Datenblatt!N915&gt;Datenblatt!$S$3),100,IF(AND($C915=14,Datenblatt!N915&gt;Datenblatt!$S$4),100,IF(AND($C915=15,Datenblatt!N915&gt;Datenblatt!$S$5),100,IF(AND($C915=16,Datenblatt!N915&gt;Datenblatt!$S$6),100,IF(AND($C915=12,Datenblatt!N915&gt;Datenblatt!$S$7),100,IF(AND($C915=11,Datenblatt!N915&gt;Datenblatt!$S$8),100,IF(Übersicht!$C915=13,Datenblatt!$B$11*Datenblatt!N915^3+Datenblatt!$C$11*Datenblatt!N915^2+Datenblatt!$D$11*Datenblatt!N915+Datenblatt!$E$11,IF(Übersicht!$C915=14,Datenblatt!$B$12*Datenblatt!N915^3+Datenblatt!$C$12*Datenblatt!N915^2+Datenblatt!$D$12*Datenblatt!N915+Datenblatt!$E$12,IF(Übersicht!$C915=15,Datenblatt!$B$13*Datenblatt!N915^3+Datenblatt!$C$13*Datenblatt!N915^2+Datenblatt!$D$13*Datenblatt!N915+Datenblatt!$E$13,IF(Übersicht!$C915=16,Datenblatt!$B$14*Datenblatt!N915^3+Datenblatt!$C$14*Datenblatt!N915^2+Datenblatt!$D$14*Datenblatt!N915+Datenblatt!$E$14,IF(Übersicht!$C915=12,Datenblatt!$B$15*Datenblatt!N915^3+Datenblatt!$C$15*Datenblatt!N915^2+Datenblatt!$D$15*Datenblatt!N915+Datenblatt!$E$15,IF(Übersicht!$C915=11,Datenblatt!$B$16*Datenblatt!N915^3+Datenblatt!$C$16*Datenblatt!N915^2+Datenblatt!$D$16*Datenblatt!N915+Datenblatt!$E$16,0))))))))))))))))))</f>
        <v>#DIV/0!</v>
      </c>
      <c r="L915">
        <f>IF(AND($C915=13,G915&lt;Datenblatt!$V$3),0,IF(AND($C915=14,G915&lt;Datenblatt!$V$4),0,IF(AND($C915=15,G915&lt;Datenblatt!$V$5),0,IF(AND($C915=16,G915&lt;Datenblatt!$V$6),0,IF(AND($C915=12,G915&lt;Datenblatt!$V$7),0,IF(AND($C915=11,G915&lt;Datenblatt!$V$8),0,IF(AND($C915=13,G915&gt;Datenblatt!$U$3),100,IF(AND($C915=14,G915&gt;Datenblatt!$U$4),100,IF(AND($C915=15,G915&gt;Datenblatt!$U$5),100,IF(AND($C915=16,G915&gt;Datenblatt!$U$6),100,IF(AND($C915=12,G915&gt;Datenblatt!$U$7),100,IF(AND($C915=11,G915&gt;Datenblatt!$U$8),100,IF($C915=13,(Datenblatt!$B$19*Übersicht!G915^3)+(Datenblatt!$C$19*Übersicht!G915^2)+(Datenblatt!$D$19*Übersicht!G915)+Datenblatt!$E$19,IF($C915=14,(Datenblatt!$B$20*Übersicht!G915^3)+(Datenblatt!$C$20*Übersicht!G915^2)+(Datenblatt!$D$20*Übersicht!G915)+Datenblatt!$E$20,IF($C915=15,(Datenblatt!$B$21*Übersicht!G915^3)+(Datenblatt!$C$21*Übersicht!G915^2)+(Datenblatt!$D$21*Übersicht!G915)+Datenblatt!$E$21,IF($C915=16,(Datenblatt!$B$22*Übersicht!G915^3)+(Datenblatt!$C$22*Übersicht!G915^2)+(Datenblatt!$D$22*Übersicht!G915)+Datenblatt!$E$22,IF($C915=12,(Datenblatt!$B$23*Übersicht!G915^3)+(Datenblatt!$C$23*Übersicht!G915^2)+(Datenblatt!$D$23*Übersicht!G915)+Datenblatt!$E$23,IF($C915=11,(Datenblatt!$B$24*Übersicht!G915^3)+(Datenblatt!$C$24*Übersicht!G915^2)+(Datenblatt!$D$24*Übersicht!G915)+Datenblatt!$E$24,0))))))))))))))))))</f>
        <v>0</v>
      </c>
      <c r="M915">
        <f>IF(AND(H915="",C915=11),Datenblatt!$I$26,IF(AND(H915="",C915=12),Datenblatt!$I$26,IF(AND(H915="",C915=16),Datenblatt!$I$27,IF(AND(H915="",C915=15),Datenblatt!$I$26,IF(AND(H915="",C915=14),Datenblatt!$I$26,IF(AND(H915="",C915=13),Datenblatt!$I$26,IF(AND($C915=13,H915&gt;Datenblatt!$X$3),0,IF(AND($C915=14,H915&gt;Datenblatt!$X$4),0,IF(AND($C915=15,H915&gt;Datenblatt!$X$5),0,IF(AND($C915=16,H915&gt;Datenblatt!$X$6),0,IF(AND($C915=12,H915&gt;Datenblatt!$X$7),0,IF(AND($C915=11,H915&gt;Datenblatt!$X$8),0,IF(AND($C915=13,H915&lt;Datenblatt!$W$3),100,IF(AND($C915=14,H915&lt;Datenblatt!$W$4),100,IF(AND($C915=15,H915&lt;Datenblatt!$W$5),100,IF(AND($C915=16,H915&lt;Datenblatt!$W$6),100,IF(AND($C915=12,H915&lt;Datenblatt!$W$7),100,IF(AND($C915=11,H915&lt;Datenblatt!$W$8),100,IF($C915=13,(Datenblatt!$B$27*Übersicht!H915^3)+(Datenblatt!$C$27*Übersicht!H915^2)+(Datenblatt!$D$27*Übersicht!H915)+Datenblatt!$E$27,IF($C915=14,(Datenblatt!$B$28*Übersicht!H915^3)+(Datenblatt!$C$28*Übersicht!H915^2)+(Datenblatt!$D$28*Übersicht!H915)+Datenblatt!$E$28,IF($C915=15,(Datenblatt!$B$29*Übersicht!H915^3)+(Datenblatt!$C$29*Übersicht!H915^2)+(Datenblatt!$D$29*Übersicht!H915)+Datenblatt!$E$29,IF($C915=16,(Datenblatt!$B$30*Übersicht!H915^3)+(Datenblatt!$C$30*Übersicht!H915^2)+(Datenblatt!$D$30*Übersicht!H915)+Datenblatt!$E$30,IF($C915=12,(Datenblatt!$B$31*Übersicht!H915^3)+(Datenblatt!$C$31*Übersicht!H915^2)+(Datenblatt!$D$31*Übersicht!H915)+Datenblatt!$E$31,IF($C915=11,(Datenblatt!$B$32*Übersicht!H915^3)+(Datenblatt!$C$32*Übersicht!H915^2)+(Datenblatt!$D$32*Übersicht!H915)+Datenblatt!$E$32,0))))))))))))))))))))))))</f>
        <v>0</v>
      </c>
      <c r="N915">
        <f>IF(AND(H915="",C915=11),Datenblatt!$I$29,IF(AND(H915="",C915=12),Datenblatt!$I$29,IF(AND(H915="",C915=16),Datenblatt!$I$29,IF(AND(H915="",C915=15),Datenblatt!$I$29,IF(AND(H915="",C915=14),Datenblatt!$I$29,IF(AND(H915="",C915=13),Datenblatt!$I$29,IF(AND($C915=13,H915&gt;Datenblatt!$X$3),0,IF(AND($C915=14,H915&gt;Datenblatt!$X$4),0,IF(AND($C915=15,H915&gt;Datenblatt!$X$5),0,IF(AND($C915=16,H915&gt;Datenblatt!$X$6),0,IF(AND($C915=12,H915&gt;Datenblatt!$X$7),0,IF(AND($C915=11,H915&gt;Datenblatt!$X$8),0,IF(AND($C915=13,H915&lt;Datenblatt!$W$3),100,IF(AND($C915=14,H915&lt;Datenblatt!$W$4),100,IF(AND($C915=15,H915&lt;Datenblatt!$W$5),100,IF(AND($C915=16,H915&lt;Datenblatt!$W$6),100,IF(AND($C915=12,H915&lt;Datenblatt!$W$7),100,IF(AND($C915=11,H915&lt;Datenblatt!$W$8),100,IF($C915=13,(Datenblatt!$B$27*Übersicht!H915^3)+(Datenblatt!$C$27*Übersicht!H915^2)+(Datenblatt!$D$27*Übersicht!H915)+Datenblatt!$E$27,IF($C915=14,(Datenblatt!$B$28*Übersicht!H915^3)+(Datenblatt!$C$28*Übersicht!H915^2)+(Datenblatt!$D$28*Übersicht!H915)+Datenblatt!$E$28,IF($C915=15,(Datenblatt!$B$29*Übersicht!H915^3)+(Datenblatt!$C$29*Übersicht!H915^2)+(Datenblatt!$D$29*Übersicht!H915)+Datenblatt!$E$29,IF($C915=16,(Datenblatt!$B$30*Übersicht!H915^3)+(Datenblatt!$C$30*Übersicht!H915^2)+(Datenblatt!$D$30*Übersicht!H915)+Datenblatt!$E$30,IF($C915=12,(Datenblatt!$B$31*Übersicht!H915^3)+(Datenblatt!$C$31*Übersicht!H915^2)+(Datenblatt!$D$31*Übersicht!H915)+Datenblatt!$E$31,IF($C915=11,(Datenblatt!$B$32*Übersicht!H915^3)+(Datenblatt!$C$32*Übersicht!H915^2)+(Datenblatt!$D$32*Übersicht!H915)+Datenblatt!$E$32,0))))))))))))))))))))))))</f>
        <v>0</v>
      </c>
      <c r="O915" s="2" t="e">
        <f t="shared" si="56"/>
        <v>#DIV/0!</v>
      </c>
      <c r="P915" s="2" t="e">
        <f t="shared" si="57"/>
        <v>#DIV/0!</v>
      </c>
      <c r="R915" s="2"/>
      <c r="S915" s="2">
        <f>Datenblatt!$I$10</f>
        <v>62.816491055091916</v>
      </c>
      <c r="T915" s="2">
        <f>Datenblatt!$I$18</f>
        <v>62.379148900450787</v>
      </c>
      <c r="U915" s="2">
        <f>Datenblatt!$I$26</f>
        <v>55.885385458572635</v>
      </c>
      <c r="V915" s="2">
        <f>Datenblatt!$I$34</f>
        <v>60.727085155488531</v>
      </c>
      <c r="W915" s="7" t="e">
        <f t="shared" si="58"/>
        <v>#DIV/0!</v>
      </c>
      <c r="Y915" s="2">
        <f>Datenblatt!$I$5</f>
        <v>73.48733784597421</v>
      </c>
      <c r="Z915">
        <f>Datenblatt!$I$13</f>
        <v>79.926562848016317</v>
      </c>
      <c r="AA915">
        <f>Datenblatt!$I$21</f>
        <v>79.953620531215734</v>
      </c>
      <c r="AB915">
        <f>Datenblatt!$I$29</f>
        <v>70.851454876954847</v>
      </c>
      <c r="AC915">
        <f>Datenblatt!$I$37</f>
        <v>75.813025407742586</v>
      </c>
      <c r="AD915" s="7" t="e">
        <f t="shared" si="59"/>
        <v>#DIV/0!</v>
      </c>
    </row>
    <row r="916" spans="10:30" ht="19" x14ac:dyDescent="0.25">
      <c r="J916" s="3" t="e">
        <f>IF(AND($C916=13,Datenblatt!M916&lt;Datenblatt!$R$3),0,IF(AND($C916=14,Datenblatt!M916&lt;Datenblatt!$R$4),0,IF(AND($C916=15,Datenblatt!M916&lt;Datenblatt!$R$5),0,IF(AND($C916=16,Datenblatt!M916&lt;Datenblatt!$R$6),0,IF(AND($C916=12,Datenblatt!M916&lt;Datenblatt!$R$7),0,IF(AND($C916=11,Datenblatt!M916&lt;Datenblatt!$R$8),0,IF(AND($C916=13,Datenblatt!M916&gt;Datenblatt!$Q$3),100,IF(AND($C916=14,Datenblatt!M916&gt;Datenblatt!$Q$4),100,IF(AND($C916=15,Datenblatt!M916&gt;Datenblatt!$Q$5),100,IF(AND($C916=16,Datenblatt!M916&gt;Datenblatt!$Q$6),100,IF(AND($C916=12,Datenblatt!M916&gt;Datenblatt!$Q$7),100,IF(AND($C916=11,Datenblatt!M916&gt;Datenblatt!$Q$8),100,IF(Übersicht!$C916=13,Datenblatt!$B$3*Datenblatt!M916^3+Datenblatt!$C$3*Datenblatt!M916^2+Datenblatt!$D$3*Datenblatt!M916+Datenblatt!$E$3,IF(Übersicht!$C916=14,Datenblatt!$B$4*Datenblatt!M916^3+Datenblatt!$C$4*Datenblatt!M916^2+Datenblatt!$D$4*Datenblatt!M916+Datenblatt!$E$4,IF(Übersicht!$C916=15,Datenblatt!$B$5*Datenblatt!M916^3+Datenblatt!$C$5*Datenblatt!M916^2+Datenblatt!$D$5*Datenblatt!M916+Datenblatt!$E$5,IF(Übersicht!$C916=16,Datenblatt!$B$6*Datenblatt!M916^3+Datenblatt!$C$6*Datenblatt!M916^2+Datenblatt!$D$6*Datenblatt!M916+Datenblatt!$E$6,IF(Übersicht!$C916=12,Datenblatt!$B$7*Datenblatt!M916^3+Datenblatt!$C$7*Datenblatt!M916^2+Datenblatt!$D$7*Datenblatt!M916+Datenblatt!$E$7,IF(Übersicht!$C916=11,Datenblatt!$B$8*Datenblatt!M916^3+Datenblatt!$C$8*Datenblatt!M916^2+Datenblatt!$D$8*Datenblatt!M916+Datenblatt!$E$8,0))))))))))))))))))</f>
        <v>#DIV/0!</v>
      </c>
      <c r="K916" t="e">
        <f>IF(AND(Übersicht!$C916=13,Datenblatt!N916&lt;Datenblatt!$T$3),0,IF(AND(Übersicht!$C916=14,Datenblatt!N916&lt;Datenblatt!$T$4),0,IF(AND(Übersicht!$C916=15,Datenblatt!N916&lt;Datenblatt!$T$5),0,IF(AND(Übersicht!$C916=16,Datenblatt!N916&lt;Datenblatt!$T$6),0,IF(AND(Übersicht!$C916=12,Datenblatt!N916&lt;Datenblatt!$T$7),0,IF(AND(Übersicht!$C916=11,Datenblatt!N916&lt;Datenblatt!$T$8),0,IF(AND($C916=13,Datenblatt!N916&gt;Datenblatt!$S$3),100,IF(AND($C916=14,Datenblatt!N916&gt;Datenblatt!$S$4),100,IF(AND($C916=15,Datenblatt!N916&gt;Datenblatt!$S$5),100,IF(AND($C916=16,Datenblatt!N916&gt;Datenblatt!$S$6),100,IF(AND($C916=12,Datenblatt!N916&gt;Datenblatt!$S$7),100,IF(AND($C916=11,Datenblatt!N916&gt;Datenblatt!$S$8),100,IF(Übersicht!$C916=13,Datenblatt!$B$11*Datenblatt!N916^3+Datenblatt!$C$11*Datenblatt!N916^2+Datenblatt!$D$11*Datenblatt!N916+Datenblatt!$E$11,IF(Übersicht!$C916=14,Datenblatt!$B$12*Datenblatt!N916^3+Datenblatt!$C$12*Datenblatt!N916^2+Datenblatt!$D$12*Datenblatt!N916+Datenblatt!$E$12,IF(Übersicht!$C916=15,Datenblatt!$B$13*Datenblatt!N916^3+Datenblatt!$C$13*Datenblatt!N916^2+Datenblatt!$D$13*Datenblatt!N916+Datenblatt!$E$13,IF(Übersicht!$C916=16,Datenblatt!$B$14*Datenblatt!N916^3+Datenblatt!$C$14*Datenblatt!N916^2+Datenblatt!$D$14*Datenblatt!N916+Datenblatt!$E$14,IF(Übersicht!$C916=12,Datenblatt!$B$15*Datenblatt!N916^3+Datenblatt!$C$15*Datenblatt!N916^2+Datenblatt!$D$15*Datenblatt!N916+Datenblatt!$E$15,IF(Übersicht!$C916=11,Datenblatt!$B$16*Datenblatt!N916^3+Datenblatt!$C$16*Datenblatt!N916^2+Datenblatt!$D$16*Datenblatt!N916+Datenblatt!$E$16,0))))))))))))))))))</f>
        <v>#DIV/0!</v>
      </c>
      <c r="L916">
        <f>IF(AND($C916=13,G916&lt;Datenblatt!$V$3),0,IF(AND($C916=14,G916&lt;Datenblatt!$V$4),0,IF(AND($C916=15,G916&lt;Datenblatt!$V$5),0,IF(AND($C916=16,G916&lt;Datenblatt!$V$6),0,IF(AND($C916=12,G916&lt;Datenblatt!$V$7),0,IF(AND($C916=11,G916&lt;Datenblatt!$V$8),0,IF(AND($C916=13,G916&gt;Datenblatt!$U$3),100,IF(AND($C916=14,G916&gt;Datenblatt!$U$4),100,IF(AND($C916=15,G916&gt;Datenblatt!$U$5),100,IF(AND($C916=16,G916&gt;Datenblatt!$U$6),100,IF(AND($C916=12,G916&gt;Datenblatt!$U$7),100,IF(AND($C916=11,G916&gt;Datenblatt!$U$8),100,IF($C916=13,(Datenblatt!$B$19*Übersicht!G916^3)+(Datenblatt!$C$19*Übersicht!G916^2)+(Datenblatt!$D$19*Übersicht!G916)+Datenblatt!$E$19,IF($C916=14,(Datenblatt!$B$20*Übersicht!G916^3)+(Datenblatt!$C$20*Übersicht!G916^2)+(Datenblatt!$D$20*Übersicht!G916)+Datenblatt!$E$20,IF($C916=15,(Datenblatt!$B$21*Übersicht!G916^3)+(Datenblatt!$C$21*Übersicht!G916^2)+(Datenblatt!$D$21*Übersicht!G916)+Datenblatt!$E$21,IF($C916=16,(Datenblatt!$B$22*Übersicht!G916^3)+(Datenblatt!$C$22*Übersicht!G916^2)+(Datenblatt!$D$22*Übersicht!G916)+Datenblatt!$E$22,IF($C916=12,(Datenblatt!$B$23*Übersicht!G916^3)+(Datenblatt!$C$23*Übersicht!G916^2)+(Datenblatt!$D$23*Übersicht!G916)+Datenblatt!$E$23,IF($C916=11,(Datenblatt!$B$24*Übersicht!G916^3)+(Datenblatt!$C$24*Übersicht!G916^2)+(Datenblatt!$D$24*Übersicht!G916)+Datenblatt!$E$24,0))))))))))))))))))</f>
        <v>0</v>
      </c>
      <c r="M916">
        <f>IF(AND(H916="",C916=11),Datenblatt!$I$26,IF(AND(H916="",C916=12),Datenblatt!$I$26,IF(AND(H916="",C916=16),Datenblatt!$I$27,IF(AND(H916="",C916=15),Datenblatt!$I$26,IF(AND(H916="",C916=14),Datenblatt!$I$26,IF(AND(H916="",C916=13),Datenblatt!$I$26,IF(AND($C916=13,H916&gt;Datenblatt!$X$3),0,IF(AND($C916=14,H916&gt;Datenblatt!$X$4),0,IF(AND($C916=15,H916&gt;Datenblatt!$X$5),0,IF(AND($C916=16,H916&gt;Datenblatt!$X$6),0,IF(AND($C916=12,H916&gt;Datenblatt!$X$7),0,IF(AND($C916=11,H916&gt;Datenblatt!$X$8),0,IF(AND($C916=13,H916&lt;Datenblatt!$W$3),100,IF(AND($C916=14,H916&lt;Datenblatt!$W$4),100,IF(AND($C916=15,H916&lt;Datenblatt!$W$5),100,IF(AND($C916=16,H916&lt;Datenblatt!$W$6),100,IF(AND($C916=12,H916&lt;Datenblatt!$W$7),100,IF(AND($C916=11,H916&lt;Datenblatt!$W$8),100,IF($C916=13,(Datenblatt!$B$27*Übersicht!H916^3)+(Datenblatt!$C$27*Übersicht!H916^2)+(Datenblatt!$D$27*Übersicht!H916)+Datenblatt!$E$27,IF($C916=14,(Datenblatt!$B$28*Übersicht!H916^3)+(Datenblatt!$C$28*Übersicht!H916^2)+(Datenblatt!$D$28*Übersicht!H916)+Datenblatt!$E$28,IF($C916=15,(Datenblatt!$B$29*Übersicht!H916^3)+(Datenblatt!$C$29*Übersicht!H916^2)+(Datenblatt!$D$29*Übersicht!H916)+Datenblatt!$E$29,IF($C916=16,(Datenblatt!$B$30*Übersicht!H916^3)+(Datenblatt!$C$30*Übersicht!H916^2)+(Datenblatt!$D$30*Übersicht!H916)+Datenblatt!$E$30,IF($C916=12,(Datenblatt!$B$31*Übersicht!H916^3)+(Datenblatt!$C$31*Übersicht!H916^2)+(Datenblatt!$D$31*Übersicht!H916)+Datenblatt!$E$31,IF($C916=11,(Datenblatt!$B$32*Übersicht!H916^3)+(Datenblatt!$C$32*Übersicht!H916^2)+(Datenblatt!$D$32*Übersicht!H916)+Datenblatt!$E$32,0))))))))))))))))))))))))</f>
        <v>0</v>
      </c>
      <c r="N916">
        <f>IF(AND(H916="",C916=11),Datenblatt!$I$29,IF(AND(H916="",C916=12),Datenblatt!$I$29,IF(AND(H916="",C916=16),Datenblatt!$I$29,IF(AND(H916="",C916=15),Datenblatt!$I$29,IF(AND(H916="",C916=14),Datenblatt!$I$29,IF(AND(H916="",C916=13),Datenblatt!$I$29,IF(AND($C916=13,H916&gt;Datenblatt!$X$3),0,IF(AND($C916=14,H916&gt;Datenblatt!$X$4),0,IF(AND($C916=15,H916&gt;Datenblatt!$X$5),0,IF(AND($C916=16,H916&gt;Datenblatt!$X$6),0,IF(AND($C916=12,H916&gt;Datenblatt!$X$7),0,IF(AND($C916=11,H916&gt;Datenblatt!$X$8),0,IF(AND($C916=13,H916&lt;Datenblatt!$W$3),100,IF(AND($C916=14,H916&lt;Datenblatt!$W$4),100,IF(AND($C916=15,H916&lt;Datenblatt!$W$5),100,IF(AND($C916=16,H916&lt;Datenblatt!$W$6),100,IF(AND($C916=12,H916&lt;Datenblatt!$W$7),100,IF(AND($C916=11,H916&lt;Datenblatt!$W$8),100,IF($C916=13,(Datenblatt!$B$27*Übersicht!H916^3)+(Datenblatt!$C$27*Übersicht!H916^2)+(Datenblatt!$D$27*Übersicht!H916)+Datenblatt!$E$27,IF($C916=14,(Datenblatt!$B$28*Übersicht!H916^3)+(Datenblatt!$C$28*Übersicht!H916^2)+(Datenblatt!$D$28*Übersicht!H916)+Datenblatt!$E$28,IF($C916=15,(Datenblatt!$B$29*Übersicht!H916^3)+(Datenblatt!$C$29*Übersicht!H916^2)+(Datenblatt!$D$29*Übersicht!H916)+Datenblatt!$E$29,IF($C916=16,(Datenblatt!$B$30*Übersicht!H916^3)+(Datenblatt!$C$30*Übersicht!H916^2)+(Datenblatt!$D$30*Übersicht!H916)+Datenblatt!$E$30,IF($C916=12,(Datenblatt!$B$31*Übersicht!H916^3)+(Datenblatt!$C$31*Übersicht!H916^2)+(Datenblatt!$D$31*Übersicht!H916)+Datenblatt!$E$31,IF($C916=11,(Datenblatt!$B$32*Übersicht!H916^3)+(Datenblatt!$C$32*Übersicht!H916^2)+(Datenblatt!$D$32*Übersicht!H916)+Datenblatt!$E$32,0))))))))))))))))))))))))</f>
        <v>0</v>
      </c>
      <c r="O916" s="2" t="e">
        <f t="shared" si="56"/>
        <v>#DIV/0!</v>
      </c>
      <c r="P916" s="2" t="e">
        <f t="shared" si="57"/>
        <v>#DIV/0!</v>
      </c>
      <c r="R916" s="2"/>
      <c r="S916" s="2">
        <f>Datenblatt!$I$10</f>
        <v>62.816491055091916</v>
      </c>
      <c r="T916" s="2">
        <f>Datenblatt!$I$18</f>
        <v>62.379148900450787</v>
      </c>
      <c r="U916" s="2">
        <f>Datenblatt!$I$26</f>
        <v>55.885385458572635</v>
      </c>
      <c r="V916" s="2">
        <f>Datenblatt!$I$34</f>
        <v>60.727085155488531</v>
      </c>
      <c r="W916" s="7" t="e">
        <f t="shared" si="58"/>
        <v>#DIV/0!</v>
      </c>
      <c r="Y916" s="2">
        <f>Datenblatt!$I$5</f>
        <v>73.48733784597421</v>
      </c>
      <c r="Z916">
        <f>Datenblatt!$I$13</f>
        <v>79.926562848016317</v>
      </c>
      <c r="AA916">
        <f>Datenblatt!$I$21</f>
        <v>79.953620531215734</v>
      </c>
      <c r="AB916">
        <f>Datenblatt!$I$29</f>
        <v>70.851454876954847</v>
      </c>
      <c r="AC916">
        <f>Datenblatt!$I$37</f>
        <v>75.813025407742586</v>
      </c>
      <c r="AD916" s="7" t="e">
        <f t="shared" si="59"/>
        <v>#DIV/0!</v>
      </c>
    </row>
    <row r="917" spans="10:30" ht="19" x14ac:dyDescent="0.25">
      <c r="J917" s="3" t="e">
        <f>IF(AND($C917=13,Datenblatt!M917&lt;Datenblatt!$R$3),0,IF(AND($C917=14,Datenblatt!M917&lt;Datenblatt!$R$4),0,IF(AND($C917=15,Datenblatt!M917&lt;Datenblatt!$R$5),0,IF(AND($C917=16,Datenblatt!M917&lt;Datenblatt!$R$6),0,IF(AND($C917=12,Datenblatt!M917&lt;Datenblatt!$R$7),0,IF(AND($C917=11,Datenblatt!M917&lt;Datenblatt!$R$8),0,IF(AND($C917=13,Datenblatt!M917&gt;Datenblatt!$Q$3),100,IF(AND($C917=14,Datenblatt!M917&gt;Datenblatt!$Q$4),100,IF(AND($C917=15,Datenblatt!M917&gt;Datenblatt!$Q$5),100,IF(AND($C917=16,Datenblatt!M917&gt;Datenblatt!$Q$6),100,IF(AND($C917=12,Datenblatt!M917&gt;Datenblatt!$Q$7),100,IF(AND($C917=11,Datenblatt!M917&gt;Datenblatt!$Q$8),100,IF(Übersicht!$C917=13,Datenblatt!$B$3*Datenblatt!M917^3+Datenblatt!$C$3*Datenblatt!M917^2+Datenblatt!$D$3*Datenblatt!M917+Datenblatt!$E$3,IF(Übersicht!$C917=14,Datenblatt!$B$4*Datenblatt!M917^3+Datenblatt!$C$4*Datenblatt!M917^2+Datenblatt!$D$4*Datenblatt!M917+Datenblatt!$E$4,IF(Übersicht!$C917=15,Datenblatt!$B$5*Datenblatt!M917^3+Datenblatt!$C$5*Datenblatt!M917^2+Datenblatt!$D$5*Datenblatt!M917+Datenblatt!$E$5,IF(Übersicht!$C917=16,Datenblatt!$B$6*Datenblatt!M917^3+Datenblatt!$C$6*Datenblatt!M917^2+Datenblatt!$D$6*Datenblatt!M917+Datenblatt!$E$6,IF(Übersicht!$C917=12,Datenblatt!$B$7*Datenblatt!M917^3+Datenblatt!$C$7*Datenblatt!M917^2+Datenblatt!$D$7*Datenblatt!M917+Datenblatt!$E$7,IF(Übersicht!$C917=11,Datenblatt!$B$8*Datenblatt!M917^3+Datenblatt!$C$8*Datenblatt!M917^2+Datenblatt!$D$8*Datenblatt!M917+Datenblatt!$E$8,0))))))))))))))))))</f>
        <v>#DIV/0!</v>
      </c>
      <c r="K917" t="e">
        <f>IF(AND(Übersicht!$C917=13,Datenblatt!N917&lt;Datenblatt!$T$3),0,IF(AND(Übersicht!$C917=14,Datenblatt!N917&lt;Datenblatt!$T$4),0,IF(AND(Übersicht!$C917=15,Datenblatt!N917&lt;Datenblatt!$T$5),0,IF(AND(Übersicht!$C917=16,Datenblatt!N917&lt;Datenblatt!$T$6),0,IF(AND(Übersicht!$C917=12,Datenblatt!N917&lt;Datenblatt!$T$7),0,IF(AND(Übersicht!$C917=11,Datenblatt!N917&lt;Datenblatt!$T$8),0,IF(AND($C917=13,Datenblatt!N917&gt;Datenblatt!$S$3),100,IF(AND($C917=14,Datenblatt!N917&gt;Datenblatt!$S$4),100,IF(AND($C917=15,Datenblatt!N917&gt;Datenblatt!$S$5),100,IF(AND($C917=16,Datenblatt!N917&gt;Datenblatt!$S$6),100,IF(AND($C917=12,Datenblatt!N917&gt;Datenblatt!$S$7),100,IF(AND($C917=11,Datenblatt!N917&gt;Datenblatt!$S$8),100,IF(Übersicht!$C917=13,Datenblatt!$B$11*Datenblatt!N917^3+Datenblatt!$C$11*Datenblatt!N917^2+Datenblatt!$D$11*Datenblatt!N917+Datenblatt!$E$11,IF(Übersicht!$C917=14,Datenblatt!$B$12*Datenblatt!N917^3+Datenblatt!$C$12*Datenblatt!N917^2+Datenblatt!$D$12*Datenblatt!N917+Datenblatt!$E$12,IF(Übersicht!$C917=15,Datenblatt!$B$13*Datenblatt!N917^3+Datenblatt!$C$13*Datenblatt!N917^2+Datenblatt!$D$13*Datenblatt!N917+Datenblatt!$E$13,IF(Übersicht!$C917=16,Datenblatt!$B$14*Datenblatt!N917^3+Datenblatt!$C$14*Datenblatt!N917^2+Datenblatt!$D$14*Datenblatt!N917+Datenblatt!$E$14,IF(Übersicht!$C917=12,Datenblatt!$B$15*Datenblatt!N917^3+Datenblatt!$C$15*Datenblatt!N917^2+Datenblatt!$D$15*Datenblatt!N917+Datenblatt!$E$15,IF(Übersicht!$C917=11,Datenblatt!$B$16*Datenblatt!N917^3+Datenblatt!$C$16*Datenblatt!N917^2+Datenblatt!$D$16*Datenblatt!N917+Datenblatt!$E$16,0))))))))))))))))))</f>
        <v>#DIV/0!</v>
      </c>
      <c r="L917">
        <f>IF(AND($C917=13,G917&lt;Datenblatt!$V$3),0,IF(AND($C917=14,G917&lt;Datenblatt!$V$4),0,IF(AND($C917=15,G917&lt;Datenblatt!$V$5),0,IF(AND($C917=16,G917&lt;Datenblatt!$V$6),0,IF(AND($C917=12,G917&lt;Datenblatt!$V$7),0,IF(AND($C917=11,G917&lt;Datenblatt!$V$8),0,IF(AND($C917=13,G917&gt;Datenblatt!$U$3),100,IF(AND($C917=14,G917&gt;Datenblatt!$U$4),100,IF(AND($C917=15,G917&gt;Datenblatt!$U$5),100,IF(AND($C917=16,G917&gt;Datenblatt!$U$6),100,IF(AND($C917=12,G917&gt;Datenblatt!$U$7),100,IF(AND($C917=11,G917&gt;Datenblatt!$U$8),100,IF($C917=13,(Datenblatt!$B$19*Übersicht!G917^3)+(Datenblatt!$C$19*Übersicht!G917^2)+(Datenblatt!$D$19*Übersicht!G917)+Datenblatt!$E$19,IF($C917=14,(Datenblatt!$B$20*Übersicht!G917^3)+(Datenblatt!$C$20*Übersicht!G917^2)+(Datenblatt!$D$20*Übersicht!G917)+Datenblatt!$E$20,IF($C917=15,(Datenblatt!$B$21*Übersicht!G917^3)+(Datenblatt!$C$21*Übersicht!G917^2)+(Datenblatt!$D$21*Übersicht!G917)+Datenblatt!$E$21,IF($C917=16,(Datenblatt!$B$22*Übersicht!G917^3)+(Datenblatt!$C$22*Übersicht!G917^2)+(Datenblatt!$D$22*Übersicht!G917)+Datenblatt!$E$22,IF($C917=12,(Datenblatt!$B$23*Übersicht!G917^3)+(Datenblatt!$C$23*Übersicht!G917^2)+(Datenblatt!$D$23*Übersicht!G917)+Datenblatt!$E$23,IF($C917=11,(Datenblatt!$B$24*Übersicht!G917^3)+(Datenblatt!$C$24*Übersicht!G917^2)+(Datenblatt!$D$24*Übersicht!G917)+Datenblatt!$E$24,0))))))))))))))))))</f>
        <v>0</v>
      </c>
      <c r="M917">
        <f>IF(AND(H917="",C917=11),Datenblatt!$I$26,IF(AND(H917="",C917=12),Datenblatt!$I$26,IF(AND(H917="",C917=16),Datenblatt!$I$27,IF(AND(H917="",C917=15),Datenblatt!$I$26,IF(AND(H917="",C917=14),Datenblatt!$I$26,IF(AND(H917="",C917=13),Datenblatt!$I$26,IF(AND($C917=13,H917&gt;Datenblatt!$X$3),0,IF(AND($C917=14,H917&gt;Datenblatt!$X$4),0,IF(AND($C917=15,H917&gt;Datenblatt!$X$5),0,IF(AND($C917=16,H917&gt;Datenblatt!$X$6),0,IF(AND($C917=12,H917&gt;Datenblatt!$X$7),0,IF(AND($C917=11,H917&gt;Datenblatt!$X$8),0,IF(AND($C917=13,H917&lt;Datenblatt!$W$3),100,IF(AND($C917=14,H917&lt;Datenblatt!$W$4),100,IF(AND($C917=15,H917&lt;Datenblatt!$W$5),100,IF(AND($C917=16,H917&lt;Datenblatt!$W$6),100,IF(AND($C917=12,H917&lt;Datenblatt!$W$7),100,IF(AND($C917=11,H917&lt;Datenblatt!$W$8),100,IF($C917=13,(Datenblatt!$B$27*Übersicht!H917^3)+(Datenblatt!$C$27*Übersicht!H917^2)+(Datenblatt!$D$27*Übersicht!H917)+Datenblatt!$E$27,IF($C917=14,(Datenblatt!$B$28*Übersicht!H917^3)+(Datenblatt!$C$28*Übersicht!H917^2)+(Datenblatt!$D$28*Übersicht!H917)+Datenblatt!$E$28,IF($C917=15,(Datenblatt!$B$29*Übersicht!H917^3)+(Datenblatt!$C$29*Übersicht!H917^2)+(Datenblatt!$D$29*Übersicht!H917)+Datenblatt!$E$29,IF($C917=16,(Datenblatt!$B$30*Übersicht!H917^3)+(Datenblatt!$C$30*Übersicht!H917^2)+(Datenblatt!$D$30*Übersicht!H917)+Datenblatt!$E$30,IF($C917=12,(Datenblatt!$B$31*Übersicht!H917^3)+(Datenblatt!$C$31*Übersicht!H917^2)+(Datenblatt!$D$31*Übersicht!H917)+Datenblatt!$E$31,IF($C917=11,(Datenblatt!$B$32*Übersicht!H917^3)+(Datenblatt!$C$32*Übersicht!H917^2)+(Datenblatt!$D$32*Übersicht!H917)+Datenblatt!$E$32,0))))))))))))))))))))))))</f>
        <v>0</v>
      </c>
      <c r="N917">
        <f>IF(AND(H917="",C917=11),Datenblatt!$I$29,IF(AND(H917="",C917=12),Datenblatt!$I$29,IF(AND(H917="",C917=16),Datenblatt!$I$29,IF(AND(H917="",C917=15),Datenblatt!$I$29,IF(AND(H917="",C917=14),Datenblatt!$I$29,IF(AND(H917="",C917=13),Datenblatt!$I$29,IF(AND($C917=13,H917&gt;Datenblatt!$X$3),0,IF(AND($C917=14,H917&gt;Datenblatt!$X$4),0,IF(AND($C917=15,H917&gt;Datenblatt!$X$5),0,IF(AND($C917=16,H917&gt;Datenblatt!$X$6),0,IF(AND($C917=12,H917&gt;Datenblatt!$X$7),0,IF(AND($C917=11,H917&gt;Datenblatt!$X$8),0,IF(AND($C917=13,H917&lt;Datenblatt!$W$3),100,IF(AND($C917=14,H917&lt;Datenblatt!$W$4),100,IF(AND($C917=15,H917&lt;Datenblatt!$W$5),100,IF(AND($C917=16,H917&lt;Datenblatt!$W$6),100,IF(AND($C917=12,H917&lt;Datenblatt!$W$7),100,IF(AND($C917=11,H917&lt;Datenblatt!$W$8),100,IF($C917=13,(Datenblatt!$B$27*Übersicht!H917^3)+(Datenblatt!$C$27*Übersicht!H917^2)+(Datenblatt!$D$27*Übersicht!H917)+Datenblatt!$E$27,IF($C917=14,(Datenblatt!$B$28*Übersicht!H917^3)+(Datenblatt!$C$28*Übersicht!H917^2)+(Datenblatt!$D$28*Übersicht!H917)+Datenblatt!$E$28,IF($C917=15,(Datenblatt!$B$29*Übersicht!H917^3)+(Datenblatt!$C$29*Übersicht!H917^2)+(Datenblatt!$D$29*Übersicht!H917)+Datenblatt!$E$29,IF($C917=16,(Datenblatt!$B$30*Übersicht!H917^3)+(Datenblatt!$C$30*Übersicht!H917^2)+(Datenblatt!$D$30*Übersicht!H917)+Datenblatt!$E$30,IF($C917=12,(Datenblatt!$B$31*Übersicht!H917^3)+(Datenblatt!$C$31*Übersicht!H917^2)+(Datenblatt!$D$31*Übersicht!H917)+Datenblatt!$E$31,IF($C917=11,(Datenblatt!$B$32*Übersicht!H917^3)+(Datenblatt!$C$32*Übersicht!H917^2)+(Datenblatt!$D$32*Übersicht!H917)+Datenblatt!$E$32,0))))))))))))))))))))))))</f>
        <v>0</v>
      </c>
      <c r="O917" s="2" t="e">
        <f t="shared" si="56"/>
        <v>#DIV/0!</v>
      </c>
      <c r="P917" s="2" t="e">
        <f t="shared" si="57"/>
        <v>#DIV/0!</v>
      </c>
      <c r="R917" s="2"/>
      <c r="S917" s="2">
        <f>Datenblatt!$I$10</f>
        <v>62.816491055091916</v>
      </c>
      <c r="T917" s="2">
        <f>Datenblatt!$I$18</f>
        <v>62.379148900450787</v>
      </c>
      <c r="U917" s="2">
        <f>Datenblatt!$I$26</f>
        <v>55.885385458572635</v>
      </c>
      <c r="V917" s="2">
        <f>Datenblatt!$I$34</f>
        <v>60.727085155488531</v>
      </c>
      <c r="W917" s="7" t="e">
        <f t="shared" si="58"/>
        <v>#DIV/0!</v>
      </c>
      <c r="Y917" s="2">
        <f>Datenblatt!$I$5</f>
        <v>73.48733784597421</v>
      </c>
      <c r="Z917">
        <f>Datenblatt!$I$13</f>
        <v>79.926562848016317</v>
      </c>
      <c r="AA917">
        <f>Datenblatt!$I$21</f>
        <v>79.953620531215734</v>
      </c>
      <c r="AB917">
        <f>Datenblatt!$I$29</f>
        <v>70.851454876954847</v>
      </c>
      <c r="AC917">
        <f>Datenblatt!$I$37</f>
        <v>75.813025407742586</v>
      </c>
      <c r="AD917" s="7" t="e">
        <f t="shared" si="59"/>
        <v>#DIV/0!</v>
      </c>
    </row>
    <row r="918" spans="10:30" ht="19" x14ac:dyDescent="0.25">
      <c r="J918" s="3" t="e">
        <f>IF(AND($C918=13,Datenblatt!M918&lt;Datenblatt!$R$3),0,IF(AND($C918=14,Datenblatt!M918&lt;Datenblatt!$R$4),0,IF(AND($C918=15,Datenblatt!M918&lt;Datenblatt!$R$5),0,IF(AND($C918=16,Datenblatt!M918&lt;Datenblatt!$R$6),0,IF(AND($C918=12,Datenblatt!M918&lt;Datenblatt!$R$7),0,IF(AND($C918=11,Datenblatt!M918&lt;Datenblatt!$R$8),0,IF(AND($C918=13,Datenblatt!M918&gt;Datenblatt!$Q$3),100,IF(AND($C918=14,Datenblatt!M918&gt;Datenblatt!$Q$4),100,IF(AND($C918=15,Datenblatt!M918&gt;Datenblatt!$Q$5),100,IF(AND($C918=16,Datenblatt!M918&gt;Datenblatt!$Q$6),100,IF(AND($C918=12,Datenblatt!M918&gt;Datenblatt!$Q$7),100,IF(AND($C918=11,Datenblatt!M918&gt;Datenblatt!$Q$8),100,IF(Übersicht!$C918=13,Datenblatt!$B$3*Datenblatt!M918^3+Datenblatt!$C$3*Datenblatt!M918^2+Datenblatt!$D$3*Datenblatt!M918+Datenblatt!$E$3,IF(Übersicht!$C918=14,Datenblatt!$B$4*Datenblatt!M918^3+Datenblatt!$C$4*Datenblatt!M918^2+Datenblatt!$D$4*Datenblatt!M918+Datenblatt!$E$4,IF(Übersicht!$C918=15,Datenblatt!$B$5*Datenblatt!M918^3+Datenblatt!$C$5*Datenblatt!M918^2+Datenblatt!$D$5*Datenblatt!M918+Datenblatt!$E$5,IF(Übersicht!$C918=16,Datenblatt!$B$6*Datenblatt!M918^3+Datenblatt!$C$6*Datenblatt!M918^2+Datenblatt!$D$6*Datenblatt!M918+Datenblatt!$E$6,IF(Übersicht!$C918=12,Datenblatt!$B$7*Datenblatt!M918^3+Datenblatt!$C$7*Datenblatt!M918^2+Datenblatt!$D$7*Datenblatt!M918+Datenblatt!$E$7,IF(Übersicht!$C918=11,Datenblatt!$B$8*Datenblatt!M918^3+Datenblatt!$C$8*Datenblatt!M918^2+Datenblatt!$D$8*Datenblatt!M918+Datenblatt!$E$8,0))))))))))))))))))</f>
        <v>#DIV/0!</v>
      </c>
      <c r="K918" t="e">
        <f>IF(AND(Übersicht!$C918=13,Datenblatt!N918&lt;Datenblatt!$T$3),0,IF(AND(Übersicht!$C918=14,Datenblatt!N918&lt;Datenblatt!$T$4),0,IF(AND(Übersicht!$C918=15,Datenblatt!N918&lt;Datenblatt!$T$5),0,IF(AND(Übersicht!$C918=16,Datenblatt!N918&lt;Datenblatt!$T$6),0,IF(AND(Übersicht!$C918=12,Datenblatt!N918&lt;Datenblatt!$T$7),0,IF(AND(Übersicht!$C918=11,Datenblatt!N918&lt;Datenblatt!$T$8),0,IF(AND($C918=13,Datenblatt!N918&gt;Datenblatt!$S$3),100,IF(AND($C918=14,Datenblatt!N918&gt;Datenblatt!$S$4),100,IF(AND($C918=15,Datenblatt!N918&gt;Datenblatt!$S$5),100,IF(AND($C918=16,Datenblatt!N918&gt;Datenblatt!$S$6),100,IF(AND($C918=12,Datenblatt!N918&gt;Datenblatt!$S$7),100,IF(AND($C918=11,Datenblatt!N918&gt;Datenblatt!$S$8),100,IF(Übersicht!$C918=13,Datenblatt!$B$11*Datenblatt!N918^3+Datenblatt!$C$11*Datenblatt!N918^2+Datenblatt!$D$11*Datenblatt!N918+Datenblatt!$E$11,IF(Übersicht!$C918=14,Datenblatt!$B$12*Datenblatt!N918^3+Datenblatt!$C$12*Datenblatt!N918^2+Datenblatt!$D$12*Datenblatt!N918+Datenblatt!$E$12,IF(Übersicht!$C918=15,Datenblatt!$B$13*Datenblatt!N918^3+Datenblatt!$C$13*Datenblatt!N918^2+Datenblatt!$D$13*Datenblatt!N918+Datenblatt!$E$13,IF(Übersicht!$C918=16,Datenblatt!$B$14*Datenblatt!N918^3+Datenblatt!$C$14*Datenblatt!N918^2+Datenblatt!$D$14*Datenblatt!N918+Datenblatt!$E$14,IF(Übersicht!$C918=12,Datenblatt!$B$15*Datenblatt!N918^3+Datenblatt!$C$15*Datenblatt!N918^2+Datenblatt!$D$15*Datenblatt!N918+Datenblatt!$E$15,IF(Übersicht!$C918=11,Datenblatt!$B$16*Datenblatt!N918^3+Datenblatt!$C$16*Datenblatt!N918^2+Datenblatt!$D$16*Datenblatt!N918+Datenblatt!$E$16,0))))))))))))))))))</f>
        <v>#DIV/0!</v>
      </c>
      <c r="L918">
        <f>IF(AND($C918=13,G918&lt;Datenblatt!$V$3),0,IF(AND($C918=14,G918&lt;Datenblatt!$V$4),0,IF(AND($C918=15,G918&lt;Datenblatt!$V$5),0,IF(AND($C918=16,G918&lt;Datenblatt!$V$6),0,IF(AND($C918=12,G918&lt;Datenblatt!$V$7),0,IF(AND($C918=11,G918&lt;Datenblatt!$V$8),0,IF(AND($C918=13,G918&gt;Datenblatt!$U$3),100,IF(AND($C918=14,G918&gt;Datenblatt!$U$4),100,IF(AND($C918=15,G918&gt;Datenblatt!$U$5),100,IF(AND($C918=16,G918&gt;Datenblatt!$U$6),100,IF(AND($C918=12,G918&gt;Datenblatt!$U$7),100,IF(AND($C918=11,G918&gt;Datenblatt!$U$8),100,IF($C918=13,(Datenblatt!$B$19*Übersicht!G918^3)+(Datenblatt!$C$19*Übersicht!G918^2)+(Datenblatt!$D$19*Übersicht!G918)+Datenblatt!$E$19,IF($C918=14,(Datenblatt!$B$20*Übersicht!G918^3)+(Datenblatt!$C$20*Übersicht!G918^2)+(Datenblatt!$D$20*Übersicht!G918)+Datenblatt!$E$20,IF($C918=15,(Datenblatt!$B$21*Übersicht!G918^3)+(Datenblatt!$C$21*Übersicht!G918^2)+(Datenblatt!$D$21*Übersicht!G918)+Datenblatt!$E$21,IF($C918=16,(Datenblatt!$B$22*Übersicht!G918^3)+(Datenblatt!$C$22*Übersicht!G918^2)+(Datenblatt!$D$22*Übersicht!G918)+Datenblatt!$E$22,IF($C918=12,(Datenblatt!$B$23*Übersicht!G918^3)+(Datenblatt!$C$23*Übersicht!G918^2)+(Datenblatt!$D$23*Übersicht!G918)+Datenblatt!$E$23,IF($C918=11,(Datenblatt!$B$24*Übersicht!G918^3)+(Datenblatt!$C$24*Übersicht!G918^2)+(Datenblatt!$D$24*Übersicht!G918)+Datenblatt!$E$24,0))))))))))))))))))</f>
        <v>0</v>
      </c>
      <c r="M918">
        <f>IF(AND(H918="",C918=11),Datenblatt!$I$26,IF(AND(H918="",C918=12),Datenblatt!$I$26,IF(AND(H918="",C918=16),Datenblatt!$I$27,IF(AND(H918="",C918=15),Datenblatt!$I$26,IF(AND(H918="",C918=14),Datenblatt!$I$26,IF(AND(H918="",C918=13),Datenblatt!$I$26,IF(AND($C918=13,H918&gt;Datenblatt!$X$3),0,IF(AND($C918=14,H918&gt;Datenblatt!$X$4),0,IF(AND($C918=15,H918&gt;Datenblatt!$X$5),0,IF(AND($C918=16,H918&gt;Datenblatt!$X$6),0,IF(AND($C918=12,H918&gt;Datenblatt!$X$7),0,IF(AND($C918=11,H918&gt;Datenblatt!$X$8),0,IF(AND($C918=13,H918&lt;Datenblatt!$W$3),100,IF(AND($C918=14,H918&lt;Datenblatt!$W$4),100,IF(AND($C918=15,H918&lt;Datenblatt!$W$5),100,IF(AND($C918=16,H918&lt;Datenblatt!$W$6),100,IF(AND($C918=12,H918&lt;Datenblatt!$W$7),100,IF(AND($C918=11,H918&lt;Datenblatt!$W$8),100,IF($C918=13,(Datenblatt!$B$27*Übersicht!H918^3)+(Datenblatt!$C$27*Übersicht!H918^2)+(Datenblatt!$D$27*Übersicht!H918)+Datenblatt!$E$27,IF($C918=14,(Datenblatt!$B$28*Übersicht!H918^3)+(Datenblatt!$C$28*Übersicht!H918^2)+(Datenblatt!$D$28*Übersicht!H918)+Datenblatt!$E$28,IF($C918=15,(Datenblatt!$B$29*Übersicht!H918^3)+(Datenblatt!$C$29*Übersicht!H918^2)+(Datenblatt!$D$29*Übersicht!H918)+Datenblatt!$E$29,IF($C918=16,(Datenblatt!$B$30*Übersicht!H918^3)+(Datenblatt!$C$30*Übersicht!H918^2)+(Datenblatt!$D$30*Übersicht!H918)+Datenblatt!$E$30,IF($C918=12,(Datenblatt!$B$31*Übersicht!H918^3)+(Datenblatt!$C$31*Übersicht!H918^2)+(Datenblatt!$D$31*Übersicht!H918)+Datenblatt!$E$31,IF($C918=11,(Datenblatt!$B$32*Übersicht!H918^3)+(Datenblatt!$C$32*Übersicht!H918^2)+(Datenblatt!$D$32*Übersicht!H918)+Datenblatt!$E$32,0))))))))))))))))))))))))</f>
        <v>0</v>
      </c>
      <c r="N918">
        <f>IF(AND(H918="",C918=11),Datenblatt!$I$29,IF(AND(H918="",C918=12),Datenblatt!$I$29,IF(AND(H918="",C918=16),Datenblatt!$I$29,IF(AND(H918="",C918=15),Datenblatt!$I$29,IF(AND(H918="",C918=14),Datenblatt!$I$29,IF(AND(H918="",C918=13),Datenblatt!$I$29,IF(AND($C918=13,H918&gt;Datenblatt!$X$3),0,IF(AND($C918=14,H918&gt;Datenblatt!$X$4),0,IF(AND($C918=15,H918&gt;Datenblatt!$X$5),0,IF(AND($C918=16,H918&gt;Datenblatt!$X$6),0,IF(AND($C918=12,H918&gt;Datenblatt!$X$7),0,IF(AND($C918=11,H918&gt;Datenblatt!$X$8),0,IF(AND($C918=13,H918&lt;Datenblatt!$W$3),100,IF(AND($C918=14,H918&lt;Datenblatt!$W$4),100,IF(AND($C918=15,H918&lt;Datenblatt!$W$5),100,IF(AND($C918=16,H918&lt;Datenblatt!$W$6),100,IF(AND($C918=12,H918&lt;Datenblatt!$W$7),100,IF(AND($C918=11,H918&lt;Datenblatt!$W$8),100,IF($C918=13,(Datenblatt!$B$27*Übersicht!H918^3)+(Datenblatt!$C$27*Übersicht!H918^2)+(Datenblatt!$D$27*Übersicht!H918)+Datenblatt!$E$27,IF($C918=14,(Datenblatt!$B$28*Übersicht!H918^3)+(Datenblatt!$C$28*Übersicht!H918^2)+(Datenblatt!$D$28*Übersicht!H918)+Datenblatt!$E$28,IF($C918=15,(Datenblatt!$B$29*Übersicht!H918^3)+(Datenblatt!$C$29*Übersicht!H918^2)+(Datenblatt!$D$29*Übersicht!H918)+Datenblatt!$E$29,IF($C918=16,(Datenblatt!$B$30*Übersicht!H918^3)+(Datenblatt!$C$30*Übersicht!H918^2)+(Datenblatt!$D$30*Übersicht!H918)+Datenblatt!$E$30,IF($C918=12,(Datenblatt!$B$31*Übersicht!H918^3)+(Datenblatt!$C$31*Übersicht!H918^2)+(Datenblatt!$D$31*Übersicht!H918)+Datenblatt!$E$31,IF($C918=11,(Datenblatt!$B$32*Übersicht!H918^3)+(Datenblatt!$C$32*Übersicht!H918^2)+(Datenblatt!$D$32*Übersicht!H918)+Datenblatt!$E$32,0))))))))))))))))))))))))</f>
        <v>0</v>
      </c>
      <c r="O918" s="2" t="e">
        <f t="shared" si="56"/>
        <v>#DIV/0!</v>
      </c>
      <c r="P918" s="2" t="e">
        <f t="shared" si="57"/>
        <v>#DIV/0!</v>
      </c>
      <c r="R918" s="2"/>
      <c r="S918" s="2">
        <f>Datenblatt!$I$10</f>
        <v>62.816491055091916</v>
      </c>
      <c r="T918" s="2">
        <f>Datenblatt!$I$18</f>
        <v>62.379148900450787</v>
      </c>
      <c r="U918" s="2">
        <f>Datenblatt!$I$26</f>
        <v>55.885385458572635</v>
      </c>
      <c r="V918" s="2">
        <f>Datenblatt!$I$34</f>
        <v>60.727085155488531</v>
      </c>
      <c r="W918" s="7" t="e">
        <f t="shared" si="58"/>
        <v>#DIV/0!</v>
      </c>
      <c r="Y918" s="2">
        <f>Datenblatt!$I$5</f>
        <v>73.48733784597421</v>
      </c>
      <c r="Z918">
        <f>Datenblatt!$I$13</f>
        <v>79.926562848016317</v>
      </c>
      <c r="AA918">
        <f>Datenblatt!$I$21</f>
        <v>79.953620531215734</v>
      </c>
      <c r="AB918">
        <f>Datenblatt!$I$29</f>
        <v>70.851454876954847</v>
      </c>
      <c r="AC918">
        <f>Datenblatt!$I$37</f>
        <v>75.813025407742586</v>
      </c>
      <c r="AD918" s="7" t="e">
        <f t="shared" si="59"/>
        <v>#DIV/0!</v>
      </c>
    </row>
    <row r="919" spans="10:30" ht="19" x14ac:dyDescent="0.25">
      <c r="J919" s="3" t="e">
        <f>IF(AND($C919=13,Datenblatt!M919&lt;Datenblatt!$R$3),0,IF(AND($C919=14,Datenblatt!M919&lt;Datenblatt!$R$4),0,IF(AND($C919=15,Datenblatt!M919&lt;Datenblatt!$R$5),0,IF(AND($C919=16,Datenblatt!M919&lt;Datenblatt!$R$6),0,IF(AND($C919=12,Datenblatt!M919&lt;Datenblatt!$R$7),0,IF(AND($C919=11,Datenblatt!M919&lt;Datenblatt!$R$8),0,IF(AND($C919=13,Datenblatt!M919&gt;Datenblatt!$Q$3),100,IF(AND($C919=14,Datenblatt!M919&gt;Datenblatt!$Q$4),100,IF(AND($C919=15,Datenblatt!M919&gt;Datenblatt!$Q$5),100,IF(AND($C919=16,Datenblatt!M919&gt;Datenblatt!$Q$6),100,IF(AND($C919=12,Datenblatt!M919&gt;Datenblatt!$Q$7),100,IF(AND($C919=11,Datenblatt!M919&gt;Datenblatt!$Q$8),100,IF(Übersicht!$C919=13,Datenblatt!$B$3*Datenblatt!M919^3+Datenblatt!$C$3*Datenblatt!M919^2+Datenblatt!$D$3*Datenblatt!M919+Datenblatt!$E$3,IF(Übersicht!$C919=14,Datenblatt!$B$4*Datenblatt!M919^3+Datenblatt!$C$4*Datenblatt!M919^2+Datenblatt!$D$4*Datenblatt!M919+Datenblatt!$E$4,IF(Übersicht!$C919=15,Datenblatt!$B$5*Datenblatt!M919^3+Datenblatt!$C$5*Datenblatt!M919^2+Datenblatt!$D$5*Datenblatt!M919+Datenblatt!$E$5,IF(Übersicht!$C919=16,Datenblatt!$B$6*Datenblatt!M919^3+Datenblatt!$C$6*Datenblatt!M919^2+Datenblatt!$D$6*Datenblatt!M919+Datenblatt!$E$6,IF(Übersicht!$C919=12,Datenblatt!$B$7*Datenblatt!M919^3+Datenblatt!$C$7*Datenblatt!M919^2+Datenblatt!$D$7*Datenblatt!M919+Datenblatt!$E$7,IF(Übersicht!$C919=11,Datenblatt!$B$8*Datenblatt!M919^3+Datenblatt!$C$8*Datenblatt!M919^2+Datenblatt!$D$8*Datenblatt!M919+Datenblatt!$E$8,0))))))))))))))))))</f>
        <v>#DIV/0!</v>
      </c>
      <c r="K919" t="e">
        <f>IF(AND(Übersicht!$C919=13,Datenblatt!N919&lt;Datenblatt!$T$3),0,IF(AND(Übersicht!$C919=14,Datenblatt!N919&lt;Datenblatt!$T$4),0,IF(AND(Übersicht!$C919=15,Datenblatt!N919&lt;Datenblatt!$T$5),0,IF(AND(Übersicht!$C919=16,Datenblatt!N919&lt;Datenblatt!$T$6),0,IF(AND(Übersicht!$C919=12,Datenblatt!N919&lt;Datenblatt!$T$7),0,IF(AND(Übersicht!$C919=11,Datenblatt!N919&lt;Datenblatt!$T$8),0,IF(AND($C919=13,Datenblatt!N919&gt;Datenblatt!$S$3),100,IF(AND($C919=14,Datenblatt!N919&gt;Datenblatt!$S$4),100,IF(AND($C919=15,Datenblatt!N919&gt;Datenblatt!$S$5),100,IF(AND($C919=16,Datenblatt!N919&gt;Datenblatt!$S$6),100,IF(AND($C919=12,Datenblatt!N919&gt;Datenblatt!$S$7),100,IF(AND($C919=11,Datenblatt!N919&gt;Datenblatt!$S$8),100,IF(Übersicht!$C919=13,Datenblatt!$B$11*Datenblatt!N919^3+Datenblatt!$C$11*Datenblatt!N919^2+Datenblatt!$D$11*Datenblatt!N919+Datenblatt!$E$11,IF(Übersicht!$C919=14,Datenblatt!$B$12*Datenblatt!N919^3+Datenblatt!$C$12*Datenblatt!N919^2+Datenblatt!$D$12*Datenblatt!N919+Datenblatt!$E$12,IF(Übersicht!$C919=15,Datenblatt!$B$13*Datenblatt!N919^3+Datenblatt!$C$13*Datenblatt!N919^2+Datenblatt!$D$13*Datenblatt!N919+Datenblatt!$E$13,IF(Übersicht!$C919=16,Datenblatt!$B$14*Datenblatt!N919^3+Datenblatt!$C$14*Datenblatt!N919^2+Datenblatt!$D$14*Datenblatt!N919+Datenblatt!$E$14,IF(Übersicht!$C919=12,Datenblatt!$B$15*Datenblatt!N919^3+Datenblatt!$C$15*Datenblatt!N919^2+Datenblatt!$D$15*Datenblatt!N919+Datenblatt!$E$15,IF(Übersicht!$C919=11,Datenblatt!$B$16*Datenblatt!N919^3+Datenblatt!$C$16*Datenblatt!N919^2+Datenblatt!$D$16*Datenblatt!N919+Datenblatt!$E$16,0))))))))))))))))))</f>
        <v>#DIV/0!</v>
      </c>
      <c r="L919">
        <f>IF(AND($C919=13,G919&lt;Datenblatt!$V$3),0,IF(AND($C919=14,G919&lt;Datenblatt!$V$4),0,IF(AND($C919=15,G919&lt;Datenblatt!$V$5),0,IF(AND($C919=16,G919&lt;Datenblatt!$V$6),0,IF(AND($C919=12,G919&lt;Datenblatt!$V$7),0,IF(AND($C919=11,G919&lt;Datenblatt!$V$8),0,IF(AND($C919=13,G919&gt;Datenblatt!$U$3),100,IF(AND($C919=14,G919&gt;Datenblatt!$U$4),100,IF(AND($C919=15,G919&gt;Datenblatt!$U$5),100,IF(AND($C919=16,G919&gt;Datenblatt!$U$6),100,IF(AND($C919=12,G919&gt;Datenblatt!$U$7),100,IF(AND($C919=11,G919&gt;Datenblatt!$U$8),100,IF($C919=13,(Datenblatt!$B$19*Übersicht!G919^3)+(Datenblatt!$C$19*Übersicht!G919^2)+(Datenblatt!$D$19*Übersicht!G919)+Datenblatt!$E$19,IF($C919=14,(Datenblatt!$B$20*Übersicht!G919^3)+(Datenblatt!$C$20*Übersicht!G919^2)+(Datenblatt!$D$20*Übersicht!G919)+Datenblatt!$E$20,IF($C919=15,(Datenblatt!$B$21*Übersicht!G919^3)+(Datenblatt!$C$21*Übersicht!G919^2)+(Datenblatt!$D$21*Übersicht!G919)+Datenblatt!$E$21,IF($C919=16,(Datenblatt!$B$22*Übersicht!G919^3)+(Datenblatt!$C$22*Übersicht!G919^2)+(Datenblatt!$D$22*Übersicht!G919)+Datenblatt!$E$22,IF($C919=12,(Datenblatt!$B$23*Übersicht!G919^3)+(Datenblatt!$C$23*Übersicht!G919^2)+(Datenblatt!$D$23*Übersicht!G919)+Datenblatt!$E$23,IF($C919=11,(Datenblatt!$B$24*Übersicht!G919^3)+(Datenblatt!$C$24*Übersicht!G919^2)+(Datenblatt!$D$24*Übersicht!G919)+Datenblatt!$E$24,0))))))))))))))))))</f>
        <v>0</v>
      </c>
      <c r="M919">
        <f>IF(AND(H919="",C919=11),Datenblatt!$I$26,IF(AND(H919="",C919=12),Datenblatt!$I$26,IF(AND(H919="",C919=16),Datenblatt!$I$27,IF(AND(H919="",C919=15),Datenblatt!$I$26,IF(AND(H919="",C919=14),Datenblatt!$I$26,IF(AND(H919="",C919=13),Datenblatt!$I$26,IF(AND($C919=13,H919&gt;Datenblatt!$X$3),0,IF(AND($C919=14,H919&gt;Datenblatt!$X$4),0,IF(AND($C919=15,H919&gt;Datenblatt!$X$5),0,IF(AND($C919=16,H919&gt;Datenblatt!$X$6),0,IF(AND($C919=12,H919&gt;Datenblatt!$X$7),0,IF(AND($C919=11,H919&gt;Datenblatt!$X$8),0,IF(AND($C919=13,H919&lt;Datenblatt!$W$3),100,IF(AND($C919=14,H919&lt;Datenblatt!$W$4),100,IF(AND($C919=15,H919&lt;Datenblatt!$W$5),100,IF(AND($C919=16,H919&lt;Datenblatt!$W$6),100,IF(AND($C919=12,H919&lt;Datenblatt!$W$7),100,IF(AND($C919=11,H919&lt;Datenblatt!$W$8),100,IF($C919=13,(Datenblatt!$B$27*Übersicht!H919^3)+(Datenblatt!$C$27*Übersicht!H919^2)+(Datenblatt!$D$27*Übersicht!H919)+Datenblatt!$E$27,IF($C919=14,(Datenblatt!$B$28*Übersicht!H919^3)+(Datenblatt!$C$28*Übersicht!H919^2)+(Datenblatt!$D$28*Übersicht!H919)+Datenblatt!$E$28,IF($C919=15,(Datenblatt!$B$29*Übersicht!H919^3)+(Datenblatt!$C$29*Übersicht!H919^2)+(Datenblatt!$D$29*Übersicht!H919)+Datenblatt!$E$29,IF($C919=16,(Datenblatt!$B$30*Übersicht!H919^3)+(Datenblatt!$C$30*Übersicht!H919^2)+(Datenblatt!$D$30*Übersicht!H919)+Datenblatt!$E$30,IF($C919=12,(Datenblatt!$B$31*Übersicht!H919^3)+(Datenblatt!$C$31*Übersicht!H919^2)+(Datenblatt!$D$31*Übersicht!H919)+Datenblatt!$E$31,IF($C919=11,(Datenblatt!$B$32*Übersicht!H919^3)+(Datenblatt!$C$32*Übersicht!H919^2)+(Datenblatt!$D$32*Übersicht!H919)+Datenblatt!$E$32,0))))))))))))))))))))))))</f>
        <v>0</v>
      </c>
      <c r="N919">
        <f>IF(AND(H919="",C919=11),Datenblatt!$I$29,IF(AND(H919="",C919=12),Datenblatt!$I$29,IF(AND(H919="",C919=16),Datenblatt!$I$29,IF(AND(H919="",C919=15),Datenblatt!$I$29,IF(AND(H919="",C919=14),Datenblatt!$I$29,IF(AND(H919="",C919=13),Datenblatt!$I$29,IF(AND($C919=13,H919&gt;Datenblatt!$X$3),0,IF(AND($C919=14,H919&gt;Datenblatt!$X$4),0,IF(AND($C919=15,H919&gt;Datenblatt!$X$5),0,IF(AND($C919=16,H919&gt;Datenblatt!$X$6),0,IF(AND($C919=12,H919&gt;Datenblatt!$X$7),0,IF(AND($C919=11,H919&gt;Datenblatt!$X$8),0,IF(AND($C919=13,H919&lt;Datenblatt!$W$3),100,IF(AND($C919=14,H919&lt;Datenblatt!$W$4),100,IF(AND($C919=15,H919&lt;Datenblatt!$W$5),100,IF(AND($C919=16,H919&lt;Datenblatt!$W$6),100,IF(AND($C919=12,H919&lt;Datenblatt!$W$7),100,IF(AND($C919=11,H919&lt;Datenblatt!$W$8),100,IF($C919=13,(Datenblatt!$B$27*Übersicht!H919^3)+(Datenblatt!$C$27*Übersicht!H919^2)+(Datenblatt!$D$27*Übersicht!H919)+Datenblatt!$E$27,IF($C919=14,(Datenblatt!$B$28*Übersicht!H919^3)+(Datenblatt!$C$28*Übersicht!H919^2)+(Datenblatt!$D$28*Übersicht!H919)+Datenblatt!$E$28,IF($C919=15,(Datenblatt!$B$29*Übersicht!H919^3)+(Datenblatt!$C$29*Übersicht!H919^2)+(Datenblatt!$D$29*Übersicht!H919)+Datenblatt!$E$29,IF($C919=16,(Datenblatt!$B$30*Übersicht!H919^3)+(Datenblatt!$C$30*Übersicht!H919^2)+(Datenblatt!$D$30*Übersicht!H919)+Datenblatt!$E$30,IF($C919=12,(Datenblatt!$B$31*Übersicht!H919^3)+(Datenblatt!$C$31*Übersicht!H919^2)+(Datenblatt!$D$31*Übersicht!H919)+Datenblatt!$E$31,IF($C919=11,(Datenblatt!$B$32*Übersicht!H919^3)+(Datenblatt!$C$32*Übersicht!H919^2)+(Datenblatt!$D$32*Übersicht!H919)+Datenblatt!$E$32,0))))))))))))))))))))))))</f>
        <v>0</v>
      </c>
      <c r="O919" s="2" t="e">
        <f t="shared" si="56"/>
        <v>#DIV/0!</v>
      </c>
      <c r="P919" s="2" t="e">
        <f t="shared" si="57"/>
        <v>#DIV/0!</v>
      </c>
      <c r="R919" s="2"/>
      <c r="S919" s="2">
        <f>Datenblatt!$I$10</f>
        <v>62.816491055091916</v>
      </c>
      <c r="T919" s="2">
        <f>Datenblatt!$I$18</f>
        <v>62.379148900450787</v>
      </c>
      <c r="U919" s="2">
        <f>Datenblatt!$I$26</f>
        <v>55.885385458572635</v>
      </c>
      <c r="V919" s="2">
        <f>Datenblatt!$I$34</f>
        <v>60.727085155488531</v>
      </c>
      <c r="W919" s="7" t="e">
        <f t="shared" si="58"/>
        <v>#DIV/0!</v>
      </c>
      <c r="Y919" s="2">
        <f>Datenblatt!$I$5</f>
        <v>73.48733784597421</v>
      </c>
      <c r="Z919">
        <f>Datenblatt!$I$13</f>
        <v>79.926562848016317</v>
      </c>
      <c r="AA919">
        <f>Datenblatt!$I$21</f>
        <v>79.953620531215734</v>
      </c>
      <c r="AB919">
        <f>Datenblatt!$I$29</f>
        <v>70.851454876954847</v>
      </c>
      <c r="AC919">
        <f>Datenblatt!$I$37</f>
        <v>75.813025407742586</v>
      </c>
      <c r="AD919" s="7" t="e">
        <f t="shared" si="59"/>
        <v>#DIV/0!</v>
      </c>
    </row>
    <row r="920" spans="10:30" ht="19" x14ac:dyDescent="0.25">
      <c r="J920" s="3" t="e">
        <f>IF(AND($C920=13,Datenblatt!M920&lt;Datenblatt!$R$3),0,IF(AND($C920=14,Datenblatt!M920&lt;Datenblatt!$R$4),0,IF(AND($C920=15,Datenblatt!M920&lt;Datenblatt!$R$5),0,IF(AND($C920=16,Datenblatt!M920&lt;Datenblatt!$R$6),0,IF(AND($C920=12,Datenblatt!M920&lt;Datenblatt!$R$7),0,IF(AND($C920=11,Datenblatt!M920&lt;Datenblatt!$R$8),0,IF(AND($C920=13,Datenblatt!M920&gt;Datenblatt!$Q$3),100,IF(AND($C920=14,Datenblatt!M920&gt;Datenblatt!$Q$4),100,IF(AND($C920=15,Datenblatt!M920&gt;Datenblatt!$Q$5),100,IF(AND($C920=16,Datenblatt!M920&gt;Datenblatt!$Q$6),100,IF(AND($C920=12,Datenblatt!M920&gt;Datenblatt!$Q$7),100,IF(AND($C920=11,Datenblatt!M920&gt;Datenblatt!$Q$8),100,IF(Übersicht!$C920=13,Datenblatt!$B$3*Datenblatt!M920^3+Datenblatt!$C$3*Datenblatt!M920^2+Datenblatt!$D$3*Datenblatt!M920+Datenblatt!$E$3,IF(Übersicht!$C920=14,Datenblatt!$B$4*Datenblatt!M920^3+Datenblatt!$C$4*Datenblatt!M920^2+Datenblatt!$D$4*Datenblatt!M920+Datenblatt!$E$4,IF(Übersicht!$C920=15,Datenblatt!$B$5*Datenblatt!M920^3+Datenblatt!$C$5*Datenblatt!M920^2+Datenblatt!$D$5*Datenblatt!M920+Datenblatt!$E$5,IF(Übersicht!$C920=16,Datenblatt!$B$6*Datenblatt!M920^3+Datenblatt!$C$6*Datenblatt!M920^2+Datenblatt!$D$6*Datenblatt!M920+Datenblatt!$E$6,IF(Übersicht!$C920=12,Datenblatt!$B$7*Datenblatt!M920^3+Datenblatt!$C$7*Datenblatt!M920^2+Datenblatt!$D$7*Datenblatt!M920+Datenblatt!$E$7,IF(Übersicht!$C920=11,Datenblatt!$B$8*Datenblatt!M920^3+Datenblatt!$C$8*Datenblatt!M920^2+Datenblatt!$D$8*Datenblatt!M920+Datenblatt!$E$8,0))))))))))))))))))</f>
        <v>#DIV/0!</v>
      </c>
      <c r="K920" t="e">
        <f>IF(AND(Übersicht!$C920=13,Datenblatt!N920&lt;Datenblatt!$T$3),0,IF(AND(Übersicht!$C920=14,Datenblatt!N920&lt;Datenblatt!$T$4),0,IF(AND(Übersicht!$C920=15,Datenblatt!N920&lt;Datenblatt!$T$5),0,IF(AND(Übersicht!$C920=16,Datenblatt!N920&lt;Datenblatt!$T$6),0,IF(AND(Übersicht!$C920=12,Datenblatt!N920&lt;Datenblatt!$T$7),0,IF(AND(Übersicht!$C920=11,Datenblatt!N920&lt;Datenblatt!$T$8),0,IF(AND($C920=13,Datenblatt!N920&gt;Datenblatt!$S$3),100,IF(AND($C920=14,Datenblatt!N920&gt;Datenblatt!$S$4),100,IF(AND($C920=15,Datenblatt!N920&gt;Datenblatt!$S$5),100,IF(AND($C920=16,Datenblatt!N920&gt;Datenblatt!$S$6),100,IF(AND($C920=12,Datenblatt!N920&gt;Datenblatt!$S$7),100,IF(AND($C920=11,Datenblatt!N920&gt;Datenblatt!$S$8),100,IF(Übersicht!$C920=13,Datenblatt!$B$11*Datenblatt!N920^3+Datenblatt!$C$11*Datenblatt!N920^2+Datenblatt!$D$11*Datenblatt!N920+Datenblatt!$E$11,IF(Übersicht!$C920=14,Datenblatt!$B$12*Datenblatt!N920^3+Datenblatt!$C$12*Datenblatt!N920^2+Datenblatt!$D$12*Datenblatt!N920+Datenblatt!$E$12,IF(Übersicht!$C920=15,Datenblatt!$B$13*Datenblatt!N920^3+Datenblatt!$C$13*Datenblatt!N920^2+Datenblatt!$D$13*Datenblatt!N920+Datenblatt!$E$13,IF(Übersicht!$C920=16,Datenblatt!$B$14*Datenblatt!N920^3+Datenblatt!$C$14*Datenblatt!N920^2+Datenblatt!$D$14*Datenblatt!N920+Datenblatt!$E$14,IF(Übersicht!$C920=12,Datenblatt!$B$15*Datenblatt!N920^3+Datenblatt!$C$15*Datenblatt!N920^2+Datenblatt!$D$15*Datenblatt!N920+Datenblatt!$E$15,IF(Übersicht!$C920=11,Datenblatt!$B$16*Datenblatt!N920^3+Datenblatt!$C$16*Datenblatt!N920^2+Datenblatt!$D$16*Datenblatt!N920+Datenblatt!$E$16,0))))))))))))))))))</f>
        <v>#DIV/0!</v>
      </c>
      <c r="L920">
        <f>IF(AND($C920=13,G920&lt;Datenblatt!$V$3),0,IF(AND($C920=14,G920&lt;Datenblatt!$V$4),0,IF(AND($C920=15,G920&lt;Datenblatt!$V$5),0,IF(AND($C920=16,G920&lt;Datenblatt!$V$6),0,IF(AND($C920=12,G920&lt;Datenblatt!$V$7),0,IF(AND($C920=11,G920&lt;Datenblatt!$V$8),0,IF(AND($C920=13,G920&gt;Datenblatt!$U$3),100,IF(AND($C920=14,G920&gt;Datenblatt!$U$4),100,IF(AND($C920=15,G920&gt;Datenblatt!$U$5),100,IF(AND($C920=16,G920&gt;Datenblatt!$U$6),100,IF(AND($C920=12,G920&gt;Datenblatt!$U$7),100,IF(AND($C920=11,G920&gt;Datenblatt!$U$8),100,IF($C920=13,(Datenblatt!$B$19*Übersicht!G920^3)+(Datenblatt!$C$19*Übersicht!G920^2)+(Datenblatt!$D$19*Übersicht!G920)+Datenblatt!$E$19,IF($C920=14,(Datenblatt!$B$20*Übersicht!G920^3)+(Datenblatt!$C$20*Übersicht!G920^2)+(Datenblatt!$D$20*Übersicht!G920)+Datenblatt!$E$20,IF($C920=15,(Datenblatt!$B$21*Übersicht!G920^3)+(Datenblatt!$C$21*Übersicht!G920^2)+(Datenblatt!$D$21*Übersicht!G920)+Datenblatt!$E$21,IF($C920=16,(Datenblatt!$B$22*Übersicht!G920^3)+(Datenblatt!$C$22*Übersicht!G920^2)+(Datenblatt!$D$22*Übersicht!G920)+Datenblatt!$E$22,IF($C920=12,(Datenblatt!$B$23*Übersicht!G920^3)+(Datenblatt!$C$23*Übersicht!G920^2)+(Datenblatt!$D$23*Übersicht!G920)+Datenblatt!$E$23,IF($C920=11,(Datenblatt!$B$24*Übersicht!G920^3)+(Datenblatt!$C$24*Übersicht!G920^2)+(Datenblatt!$D$24*Übersicht!G920)+Datenblatt!$E$24,0))))))))))))))))))</f>
        <v>0</v>
      </c>
      <c r="M920">
        <f>IF(AND(H920="",C920=11),Datenblatt!$I$26,IF(AND(H920="",C920=12),Datenblatt!$I$26,IF(AND(H920="",C920=16),Datenblatt!$I$27,IF(AND(H920="",C920=15),Datenblatt!$I$26,IF(AND(H920="",C920=14),Datenblatt!$I$26,IF(AND(H920="",C920=13),Datenblatt!$I$26,IF(AND($C920=13,H920&gt;Datenblatt!$X$3),0,IF(AND($C920=14,H920&gt;Datenblatt!$X$4),0,IF(AND($C920=15,H920&gt;Datenblatt!$X$5),0,IF(AND($C920=16,H920&gt;Datenblatt!$X$6),0,IF(AND($C920=12,H920&gt;Datenblatt!$X$7),0,IF(AND($C920=11,H920&gt;Datenblatt!$X$8),0,IF(AND($C920=13,H920&lt;Datenblatt!$W$3),100,IF(AND($C920=14,H920&lt;Datenblatt!$W$4),100,IF(AND($C920=15,H920&lt;Datenblatt!$W$5),100,IF(AND($C920=16,H920&lt;Datenblatt!$W$6),100,IF(AND($C920=12,H920&lt;Datenblatt!$W$7),100,IF(AND($C920=11,H920&lt;Datenblatt!$W$8),100,IF($C920=13,(Datenblatt!$B$27*Übersicht!H920^3)+(Datenblatt!$C$27*Übersicht!H920^2)+(Datenblatt!$D$27*Übersicht!H920)+Datenblatt!$E$27,IF($C920=14,(Datenblatt!$B$28*Übersicht!H920^3)+(Datenblatt!$C$28*Übersicht!H920^2)+(Datenblatt!$D$28*Übersicht!H920)+Datenblatt!$E$28,IF($C920=15,(Datenblatt!$B$29*Übersicht!H920^3)+(Datenblatt!$C$29*Übersicht!H920^2)+(Datenblatt!$D$29*Übersicht!H920)+Datenblatt!$E$29,IF($C920=16,(Datenblatt!$B$30*Übersicht!H920^3)+(Datenblatt!$C$30*Übersicht!H920^2)+(Datenblatt!$D$30*Übersicht!H920)+Datenblatt!$E$30,IF($C920=12,(Datenblatt!$B$31*Übersicht!H920^3)+(Datenblatt!$C$31*Übersicht!H920^2)+(Datenblatt!$D$31*Übersicht!H920)+Datenblatt!$E$31,IF($C920=11,(Datenblatt!$B$32*Übersicht!H920^3)+(Datenblatt!$C$32*Übersicht!H920^2)+(Datenblatt!$D$32*Übersicht!H920)+Datenblatt!$E$32,0))))))))))))))))))))))))</f>
        <v>0</v>
      </c>
      <c r="N920">
        <f>IF(AND(H920="",C920=11),Datenblatt!$I$29,IF(AND(H920="",C920=12),Datenblatt!$I$29,IF(AND(H920="",C920=16),Datenblatt!$I$29,IF(AND(H920="",C920=15),Datenblatt!$I$29,IF(AND(H920="",C920=14),Datenblatt!$I$29,IF(AND(H920="",C920=13),Datenblatt!$I$29,IF(AND($C920=13,H920&gt;Datenblatt!$X$3),0,IF(AND($C920=14,H920&gt;Datenblatt!$X$4),0,IF(AND($C920=15,H920&gt;Datenblatt!$X$5),0,IF(AND($C920=16,H920&gt;Datenblatt!$X$6),0,IF(AND($C920=12,H920&gt;Datenblatt!$X$7),0,IF(AND($C920=11,H920&gt;Datenblatt!$X$8),0,IF(AND($C920=13,H920&lt;Datenblatt!$W$3),100,IF(AND($C920=14,H920&lt;Datenblatt!$W$4),100,IF(AND($C920=15,H920&lt;Datenblatt!$W$5),100,IF(AND($C920=16,H920&lt;Datenblatt!$W$6),100,IF(AND($C920=12,H920&lt;Datenblatt!$W$7),100,IF(AND($C920=11,H920&lt;Datenblatt!$W$8),100,IF($C920=13,(Datenblatt!$B$27*Übersicht!H920^3)+(Datenblatt!$C$27*Übersicht!H920^2)+(Datenblatt!$D$27*Übersicht!H920)+Datenblatt!$E$27,IF($C920=14,(Datenblatt!$B$28*Übersicht!H920^3)+(Datenblatt!$C$28*Übersicht!H920^2)+(Datenblatt!$D$28*Übersicht!H920)+Datenblatt!$E$28,IF($C920=15,(Datenblatt!$B$29*Übersicht!H920^3)+(Datenblatt!$C$29*Übersicht!H920^2)+(Datenblatt!$D$29*Übersicht!H920)+Datenblatt!$E$29,IF($C920=16,(Datenblatt!$B$30*Übersicht!H920^3)+(Datenblatt!$C$30*Übersicht!H920^2)+(Datenblatt!$D$30*Übersicht!H920)+Datenblatt!$E$30,IF($C920=12,(Datenblatt!$B$31*Übersicht!H920^3)+(Datenblatt!$C$31*Übersicht!H920^2)+(Datenblatt!$D$31*Übersicht!H920)+Datenblatt!$E$31,IF($C920=11,(Datenblatt!$B$32*Übersicht!H920^3)+(Datenblatt!$C$32*Übersicht!H920^2)+(Datenblatt!$D$32*Übersicht!H920)+Datenblatt!$E$32,0))))))))))))))))))))))))</f>
        <v>0</v>
      </c>
      <c r="O920" s="2" t="e">
        <f t="shared" si="56"/>
        <v>#DIV/0!</v>
      </c>
      <c r="P920" s="2" t="e">
        <f t="shared" si="57"/>
        <v>#DIV/0!</v>
      </c>
      <c r="R920" s="2"/>
      <c r="S920" s="2">
        <f>Datenblatt!$I$10</f>
        <v>62.816491055091916</v>
      </c>
      <c r="T920" s="2">
        <f>Datenblatt!$I$18</f>
        <v>62.379148900450787</v>
      </c>
      <c r="U920" s="2">
        <f>Datenblatt!$I$26</f>
        <v>55.885385458572635</v>
      </c>
      <c r="V920" s="2">
        <f>Datenblatt!$I$34</f>
        <v>60.727085155488531</v>
      </c>
      <c r="W920" s="7" t="e">
        <f t="shared" si="58"/>
        <v>#DIV/0!</v>
      </c>
      <c r="Y920" s="2">
        <f>Datenblatt!$I$5</f>
        <v>73.48733784597421</v>
      </c>
      <c r="Z920">
        <f>Datenblatt!$I$13</f>
        <v>79.926562848016317</v>
      </c>
      <c r="AA920">
        <f>Datenblatt!$I$21</f>
        <v>79.953620531215734</v>
      </c>
      <c r="AB920">
        <f>Datenblatt!$I$29</f>
        <v>70.851454876954847</v>
      </c>
      <c r="AC920">
        <f>Datenblatt!$I$37</f>
        <v>75.813025407742586</v>
      </c>
      <c r="AD920" s="7" t="e">
        <f t="shared" si="59"/>
        <v>#DIV/0!</v>
      </c>
    </row>
    <row r="921" spans="10:30" ht="19" x14ac:dyDescent="0.25">
      <c r="J921" s="3" t="e">
        <f>IF(AND($C921=13,Datenblatt!M921&lt;Datenblatt!$R$3),0,IF(AND($C921=14,Datenblatt!M921&lt;Datenblatt!$R$4),0,IF(AND($C921=15,Datenblatt!M921&lt;Datenblatt!$R$5),0,IF(AND($C921=16,Datenblatt!M921&lt;Datenblatt!$R$6),0,IF(AND($C921=12,Datenblatt!M921&lt;Datenblatt!$R$7),0,IF(AND($C921=11,Datenblatt!M921&lt;Datenblatt!$R$8),0,IF(AND($C921=13,Datenblatt!M921&gt;Datenblatt!$Q$3),100,IF(AND($C921=14,Datenblatt!M921&gt;Datenblatt!$Q$4),100,IF(AND($C921=15,Datenblatt!M921&gt;Datenblatt!$Q$5),100,IF(AND($C921=16,Datenblatt!M921&gt;Datenblatt!$Q$6),100,IF(AND($C921=12,Datenblatt!M921&gt;Datenblatt!$Q$7),100,IF(AND($C921=11,Datenblatt!M921&gt;Datenblatt!$Q$8),100,IF(Übersicht!$C921=13,Datenblatt!$B$3*Datenblatt!M921^3+Datenblatt!$C$3*Datenblatt!M921^2+Datenblatt!$D$3*Datenblatt!M921+Datenblatt!$E$3,IF(Übersicht!$C921=14,Datenblatt!$B$4*Datenblatt!M921^3+Datenblatt!$C$4*Datenblatt!M921^2+Datenblatt!$D$4*Datenblatt!M921+Datenblatt!$E$4,IF(Übersicht!$C921=15,Datenblatt!$B$5*Datenblatt!M921^3+Datenblatt!$C$5*Datenblatt!M921^2+Datenblatt!$D$5*Datenblatt!M921+Datenblatt!$E$5,IF(Übersicht!$C921=16,Datenblatt!$B$6*Datenblatt!M921^3+Datenblatt!$C$6*Datenblatt!M921^2+Datenblatt!$D$6*Datenblatt!M921+Datenblatt!$E$6,IF(Übersicht!$C921=12,Datenblatt!$B$7*Datenblatt!M921^3+Datenblatt!$C$7*Datenblatt!M921^2+Datenblatt!$D$7*Datenblatt!M921+Datenblatt!$E$7,IF(Übersicht!$C921=11,Datenblatt!$B$8*Datenblatt!M921^3+Datenblatt!$C$8*Datenblatt!M921^2+Datenblatt!$D$8*Datenblatt!M921+Datenblatt!$E$8,0))))))))))))))))))</f>
        <v>#DIV/0!</v>
      </c>
      <c r="K921" t="e">
        <f>IF(AND(Übersicht!$C921=13,Datenblatt!N921&lt;Datenblatt!$T$3),0,IF(AND(Übersicht!$C921=14,Datenblatt!N921&lt;Datenblatt!$T$4),0,IF(AND(Übersicht!$C921=15,Datenblatt!N921&lt;Datenblatt!$T$5),0,IF(AND(Übersicht!$C921=16,Datenblatt!N921&lt;Datenblatt!$T$6),0,IF(AND(Übersicht!$C921=12,Datenblatt!N921&lt;Datenblatt!$T$7),0,IF(AND(Übersicht!$C921=11,Datenblatt!N921&lt;Datenblatt!$T$8),0,IF(AND($C921=13,Datenblatt!N921&gt;Datenblatt!$S$3),100,IF(AND($C921=14,Datenblatt!N921&gt;Datenblatt!$S$4),100,IF(AND($C921=15,Datenblatt!N921&gt;Datenblatt!$S$5),100,IF(AND($C921=16,Datenblatt!N921&gt;Datenblatt!$S$6),100,IF(AND($C921=12,Datenblatt!N921&gt;Datenblatt!$S$7),100,IF(AND($C921=11,Datenblatt!N921&gt;Datenblatt!$S$8),100,IF(Übersicht!$C921=13,Datenblatt!$B$11*Datenblatt!N921^3+Datenblatt!$C$11*Datenblatt!N921^2+Datenblatt!$D$11*Datenblatt!N921+Datenblatt!$E$11,IF(Übersicht!$C921=14,Datenblatt!$B$12*Datenblatt!N921^3+Datenblatt!$C$12*Datenblatt!N921^2+Datenblatt!$D$12*Datenblatt!N921+Datenblatt!$E$12,IF(Übersicht!$C921=15,Datenblatt!$B$13*Datenblatt!N921^3+Datenblatt!$C$13*Datenblatt!N921^2+Datenblatt!$D$13*Datenblatt!N921+Datenblatt!$E$13,IF(Übersicht!$C921=16,Datenblatt!$B$14*Datenblatt!N921^3+Datenblatt!$C$14*Datenblatt!N921^2+Datenblatt!$D$14*Datenblatt!N921+Datenblatt!$E$14,IF(Übersicht!$C921=12,Datenblatt!$B$15*Datenblatt!N921^3+Datenblatt!$C$15*Datenblatt!N921^2+Datenblatt!$D$15*Datenblatt!N921+Datenblatt!$E$15,IF(Übersicht!$C921=11,Datenblatt!$B$16*Datenblatt!N921^3+Datenblatt!$C$16*Datenblatt!N921^2+Datenblatt!$D$16*Datenblatt!N921+Datenblatt!$E$16,0))))))))))))))))))</f>
        <v>#DIV/0!</v>
      </c>
      <c r="L921">
        <f>IF(AND($C921=13,G921&lt;Datenblatt!$V$3),0,IF(AND($C921=14,G921&lt;Datenblatt!$V$4),0,IF(AND($C921=15,G921&lt;Datenblatt!$V$5),0,IF(AND($C921=16,G921&lt;Datenblatt!$V$6),0,IF(AND($C921=12,G921&lt;Datenblatt!$V$7),0,IF(AND($C921=11,G921&lt;Datenblatt!$V$8),0,IF(AND($C921=13,G921&gt;Datenblatt!$U$3),100,IF(AND($C921=14,G921&gt;Datenblatt!$U$4),100,IF(AND($C921=15,G921&gt;Datenblatt!$U$5),100,IF(AND($C921=16,G921&gt;Datenblatt!$U$6),100,IF(AND($C921=12,G921&gt;Datenblatt!$U$7),100,IF(AND($C921=11,G921&gt;Datenblatt!$U$8),100,IF($C921=13,(Datenblatt!$B$19*Übersicht!G921^3)+(Datenblatt!$C$19*Übersicht!G921^2)+(Datenblatt!$D$19*Übersicht!G921)+Datenblatt!$E$19,IF($C921=14,(Datenblatt!$B$20*Übersicht!G921^3)+(Datenblatt!$C$20*Übersicht!G921^2)+(Datenblatt!$D$20*Übersicht!G921)+Datenblatt!$E$20,IF($C921=15,(Datenblatt!$B$21*Übersicht!G921^3)+(Datenblatt!$C$21*Übersicht!G921^2)+(Datenblatt!$D$21*Übersicht!G921)+Datenblatt!$E$21,IF($C921=16,(Datenblatt!$B$22*Übersicht!G921^3)+(Datenblatt!$C$22*Übersicht!G921^2)+(Datenblatt!$D$22*Übersicht!G921)+Datenblatt!$E$22,IF($C921=12,(Datenblatt!$B$23*Übersicht!G921^3)+(Datenblatt!$C$23*Übersicht!G921^2)+(Datenblatt!$D$23*Übersicht!G921)+Datenblatt!$E$23,IF($C921=11,(Datenblatt!$B$24*Übersicht!G921^3)+(Datenblatt!$C$24*Übersicht!G921^2)+(Datenblatt!$D$24*Übersicht!G921)+Datenblatt!$E$24,0))))))))))))))))))</f>
        <v>0</v>
      </c>
      <c r="M921">
        <f>IF(AND(H921="",C921=11),Datenblatt!$I$26,IF(AND(H921="",C921=12),Datenblatt!$I$26,IF(AND(H921="",C921=16),Datenblatt!$I$27,IF(AND(H921="",C921=15),Datenblatt!$I$26,IF(AND(H921="",C921=14),Datenblatt!$I$26,IF(AND(H921="",C921=13),Datenblatt!$I$26,IF(AND($C921=13,H921&gt;Datenblatt!$X$3),0,IF(AND($C921=14,H921&gt;Datenblatt!$X$4),0,IF(AND($C921=15,H921&gt;Datenblatt!$X$5),0,IF(AND($C921=16,H921&gt;Datenblatt!$X$6),0,IF(AND($C921=12,H921&gt;Datenblatt!$X$7),0,IF(AND($C921=11,H921&gt;Datenblatt!$X$8),0,IF(AND($C921=13,H921&lt;Datenblatt!$W$3),100,IF(AND($C921=14,H921&lt;Datenblatt!$W$4),100,IF(AND($C921=15,H921&lt;Datenblatt!$W$5),100,IF(AND($C921=16,H921&lt;Datenblatt!$W$6),100,IF(AND($C921=12,H921&lt;Datenblatt!$W$7),100,IF(AND($C921=11,H921&lt;Datenblatt!$W$8),100,IF($C921=13,(Datenblatt!$B$27*Übersicht!H921^3)+(Datenblatt!$C$27*Übersicht!H921^2)+(Datenblatt!$D$27*Übersicht!H921)+Datenblatt!$E$27,IF($C921=14,(Datenblatt!$B$28*Übersicht!H921^3)+(Datenblatt!$C$28*Übersicht!H921^2)+(Datenblatt!$D$28*Übersicht!H921)+Datenblatt!$E$28,IF($C921=15,(Datenblatt!$B$29*Übersicht!H921^3)+(Datenblatt!$C$29*Übersicht!H921^2)+(Datenblatt!$D$29*Übersicht!H921)+Datenblatt!$E$29,IF($C921=16,(Datenblatt!$B$30*Übersicht!H921^3)+(Datenblatt!$C$30*Übersicht!H921^2)+(Datenblatt!$D$30*Übersicht!H921)+Datenblatt!$E$30,IF($C921=12,(Datenblatt!$B$31*Übersicht!H921^3)+(Datenblatt!$C$31*Übersicht!H921^2)+(Datenblatt!$D$31*Übersicht!H921)+Datenblatt!$E$31,IF($C921=11,(Datenblatt!$B$32*Übersicht!H921^3)+(Datenblatt!$C$32*Übersicht!H921^2)+(Datenblatt!$D$32*Übersicht!H921)+Datenblatt!$E$32,0))))))))))))))))))))))))</f>
        <v>0</v>
      </c>
      <c r="N921">
        <f>IF(AND(H921="",C921=11),Datenblatt!$I$29,IF(AND(H921="",C921=12),Datenblatt!$I$29,IF(AND(H921="",C921=16),Datenblatt!$I$29,IF(AND(H921="",C921=15),Datenblatt!$I$29,IF(AND(H921="",C921=14),Datenblatt!$I$29,IF(AND(H921="",C921=13),Datenblatt!$I$29,IF(AND($C921=13,H921&gt;Datenblatt!$X$3),0,IF(AND($C921=14,H921&gt;Datenblatt!$X$4),0,IF(AND($C921=15,H921&gt;Datenblatt!$X$5),0,IF(AND($C921=16,H921&gt;Datenblatt!$X$6),0,IF(AND($C921=12,H921&gt;Datenblatt!$X$7),0,IF(AND($C921=11,H921&gt;Datenblatt!$X$8),0,IF(AND($C921=13,H921&lt;Datenblatt!$W$3),100,IF(AND($C921=14,H921&lt;Datenblatt!$W$4),100,IF(AND($C921=15,H921&lt;Datenblatt!$W$5),100,IF(AND($C921=16,H921&lt;Datenblatt!$W$6),100,IF(AND($C921=12,H921&lt;Datenblatt!$W$7),100,IF(AND($C921=11,H921&lt;Datenblatt!$W$8),100,IF($C921=13,(Datenblatt!$B$27*Übersicht!H921^3)+(Datenblatt!$C$27*Übersicht!H921^2)+(Datenblatt!$D$27*Übersicht!H921)+Datenblatt!$E$27,IF($C921=14,(Datenblatt!$B$28*Übersicht!H921^3)+(Datenblatt!$C$28*Übersicht!H921^2)+(Datenblatt!$D$28*Übersicht!H921)+Datenblatt!$E$28,IF($C921=15,(Datenblatt!$B$29*Übersicht!H921^3)+(Datenblatt!$C$29*Übersicht!H921^2)+(Datenblatt!$D$29*Übersicht!H921)+Datenblatt!$E$29,IF($C921=16,(Datenblatt!$B$30*Übersicht!H921^3)+(Datenblatt!$C$30*Übersicht!H921^2)+(Datenblatt!$D$30*Übersicht!H921)+Datenblatt!$E$30,IF($C921=12,(Datenblatt!$B$31*Übersicht!H921^3)+(Datenblatt!$C$31*Übersicht!H921^2)+(Datenblatt!$D$31*Übersicht!H921)+Datenblatt!$E$31,IF($C921=11,(Datenblatt!$B$32*Übersicht!H921^3)+(Datenblatt!$C$32*Übersicht!H921^2)+(Datenblatt!$D$32*Übersicht!H921)+Datenblatt!$E$32,0))))))))))))))))))))))))</f>
        <v>0</v>
      </c>
      <c r="O921" s="2" t="e">
        <f t="shared" si="56"/>
        <v>#DIV/0!</v>
      </c>
      <c r="P921" s="2" t="e">
        <f t="shared" si="57"/>
        <v>#DIV/0!</v>
      </c>
      <c r="R921" s="2"/>
      <c r="S921" s="2">
        <f>Datenblatt!$I$10</f>
        <v>62.816491055091916</v>
      </c>
      <c r="T921" s="2">
        <f>Datenblatt!$I$18</f>
        <v>62.379148900450787</v>
      </c>
      <c r="U921" s="2">
        <f>Datenblatt!$I$26</f>
        <v>55.885385458572635</v>
      </c>
      <c r="V921" s="2">
        <f>Datenblatt!$I$34</f>
        <v>60.727085155488531</v>
      </c>
      <c r="W921" s="7" t="e">
        <f t="shared" si="58"/>
        <v>#DIV/0!</v>
      </c>
      <c r="Y921" s="2">
        <f>Datenblatt!$I$5</f>
        <v>73.48733784597421</v>
      </c>
      <c r="Z921">
        <f>Datenblatt!$I$13</f>
        <v>79.926562848016317</v>
      </c>
      <c r="AA921">
        <f>Datenblatt!$I$21</f>
        <v>79.953620531215734</v>
      </c>
      <c r="AB921">
        <f>Datenblatt!$I$29</f>
        <v>70.851454876954847</v>
      </c>
      <c r="AC921">
        <f>Datenblatt!$I$37</f>
        <v>75.813025407742586</v>
      </c>
      <c r="AD921" s="7" t="e">
        <f t="shared" si="59"/>
        <v>#DIV/0!</v>
      </c>
    </row>
    <row r="922" spans="10:30" ht="19" x14ac:dyDescent="0.25">
      <c r="J922" s="3" t="e">
        <f>IF(AND($C922=13,Datenblatt!M922&lt;Datenblatt!$R$3),0,IF(AND($C922=14,Datenblatt!M922&lt;Datenblatt!$R$4),0,IF(AND($C922=15,Datenblatt!M922&lt;Datenblatt!$R$5),0,IF(AND($C922=16,Datenblatt!M922&lt;Datenblatt!$R$6),0,IF(AND($C922=12,Datenblatt!M922&lt;Datenblatt!$R$7),0,IF(AND($C922=11,Datenblatt!M922&lt;Datenblatt!$R$8),0,IF(AND($C922=13,Datenblatt!M922&gt;Datenblatt!$Q$3),100,IF(AND($C922=14,Datenblatt!M922&gt;Datenblatt!$Q$4),100,IF(AND($C922=15,Datenblatt!M922&gt;Datenblatt!$Q$5),100,IF(AND($C922=16,Datenblatt!M922&gt;Datenblatt!$Q$6),100,IF(AND($C922=12,Datenblatt!M922&gt;Datenblatt!$Q$7),100,IF(AND($C922=11,Datenblatt!M922&gt;Datenblatt!$Q$8),100,IF(Übersicht!$C922=13,Datenblatt!$B$3*Datenblatt!M922^3+Datenblatt!$C$3*Datenblatt!M922^2+Datenblatt!$D$3*Datenblatt!M922+Datenblatt!$E$3,IF(Übersicht!$C922=14,Datenblatt!$B$4*Datenblatt!M922^3+Datenblatt!$C$4*Datenblatt!M922^2+Datenblatt!$D$4*Datenblatt!M922+Datenblatt!$E$4,IF(Übersicht!$C922=15,Datenblatt!$B$5*Datenblatt!M922^3+Datenblatt!$C$5*Datenblatt!M922^2+Datenblatt!$D$5*Datenblatt!M922+Datenblatt!$E$5,IF(Übersicht!$C922=16,Datenblatt!$B$6*Datenblatt!M922^3+Datenblatt!$C$6*Datenblatt!M922^2+Datenblatt!$D$6*Datenblatt!M922+Datenblatt!$E$6,IF(Übersicht!$C922=12,Datenblatt!$B$7*Datenblatt!M922^3+Datenblatt!$C$7*Datenblatt!M922^2+Datenblatt!$D$7*Datenblatt!M922+Datenblatt!$E$7,IF(Übersicht!$C922=11,Datenblatt!$B$8*Datenblatt!M922^3+Datenblatt!$C$8*Datenblatt!M922^2+Datenblatt!$D$8*Datenblatt!M922+Datenblatt!$E$8,0))))))))))))))))))</f>
        <v>#DIV/0!</v>
      </c>
      <c r="K922" t="e">
        <f>IF(AND(Übersicht!$C922=13,Datenblatt!N922&lt;Datenblatt!$T$3),0,IF(AND(Übersicht!$C922=14,Datenblatt!N922&lt;Datenblatt!$T$4),0,IF(AND(Übersicht!$C922=15,Datenblatt!N922&lt;Datenblatt!$T$5),0,IF(AND(Übersicht!$C922=16,Datenblatt!N922&lt;Datenblatt!$T$6),0,IF(AND(Übersicht!$C922=12,Datenblatt!N922&lt;Datenblatt!$T$7),0,IF(AND(Übersicht!$C922=11,Datenblatt!N922&lt;Datenblatt!$T$8),0,IF(AND($C922=13,Datenblatt!N922&gt;Datenblatt!$S$3),100,IF(AND($C922=14,Datenblatt!N922&gt;Datenblatt!$S$4),100,IF(AND($C922=15,Datenblatt!N922&gt;Datenblatt!$S$5),100,IF(AND($C922=16,Datenblatt!N922&gt;Datenblatt!$S$6),100,IF(AND($C922=12,Datenblatt!N922&gt;Datenblatt!$S$7),100,IF(AND($C922=11,Datenblatt!N922&gt;Datenblatt!$S$8),100,IF(Übersicht!$C922=13,Datenblatt!$B$11*Datenblatt!N922^3+Datenblatt!$C$11*Datenblatt!N922^2+Datenblatt!$D$11*Datenblatt!N922+Datenblatt!$E$11,IF(Übersicht!$C922=14,Datenblatt!$B$12*Datenblatt!N922^3+Datenblatt!$C$12*Datenblatt!N922^2+Datenblatt!$D$12*Datenblatt!N922+Datenblatt!$E$12,IF(Übersicht!$C922=15,Datenblatt!$B$13*Datenblatt!N922^3+Datenblatt!$C$13*Datenblatt!N922^2+Datenblatt!$D$13*Datenblatt!N922+Datenblatt!$E$13,IF(Übersicht!$C922=16,Datenblatt!$B$14*Datenblatt!N922^3+Datenblatt!$C$14*Datenblatt!N922^2+Datenblatt!$D$14*Datenblatt!N922+Datenblatt!$E$14,IF(Übersicht!$C922=12,Datenblatt!$B$15*Datenblatt!N922^3+Datenblatt!$C$15*Datenblatt!N922^2+Datenblatt!$D$15*Datenblatt!N922+Datenblatt!$E$15,IF(Übersicht!$C922=11,Datenblatt!$B$16*Datenblatt!N922^3+Datenblatt!$C$16*Datenblatt!N922^2+Datenblatt!$D$16*Datenblatt!N922+Datenblatt!$E$16,0))))))))))))))))))</f>
        <v>#DIV/0!</v>
      </c>
      <c r="L922">
        <f>IF(AND($C922=13,G922&lt;Datenblatt!$V$3),0,IF(AND($C922=14,G922&lt;Datenblatt!$V$4),0,IF(AND($C922=15,G922&lt;Datenblatt!$V$5),0,IF(AND($C922=16,G922&lt;Datenblatt!$V$6),0,IF(AND($C922=12,G922&lt;Datenblatt!$V$7),0,IF(AND($C922=11,G922&lt;Datenblatt!$V$8),0,IF(AND($C922=13,G922&gt;Datenblatt!$U$3),100,IF(AND($C922=14,G922&gt;Datenblatt!$U$4),100,IF(AND($C922=15,G922&gt;Datenblatt!$U$5),100,IF(AND($C922=16,G922&gt;Datenblatt!$U$6),100,IF(AND($C922=12,G922&gt;Datenblatt!$U$7),100,IF(AND($C922=11,G922&gt;Datenblatt!$U$8),100,IF($C922=13,(Datenblatt!$B$19*Übersicht!G922^3)+(Datenblatt!$C$19*Übersicht!G922^2)+(Datenblatt!$D$19*Übersicht!G922)+Datenblatt!$E$19,IF($C922=14,(Datenblatt!$B$20*Übersicht!G922^3)+(Datenblatt!$C$20*Übersicht!G922^2)+(Datenblatt!$D$20*Übersicht!G922)+Datenblatt!$E$20,IF($C922=15,(Datenblatt!$B$21*Übersicht!G922^3)+(Datenblatt!$C$21*Übersicht!G922^2)+(Datenblatt!$D$21*Übersicht!G922)+Datenblatt!$E$21,IF($C922=16,(Datenblatt!$B$22*Übersicht!G922^3)+(Datenblatt!$C$22*Übersicht!G922^2)+(Datenblatt!$D$22*Übersicht!G922)+Datenblatt!$E$22,IF($C922=12,(Datenblatt!$B$23*Übersicht!G922^3)+(Datenblatt!$C$23*Übersicht!G922^2)+(Datenblatt!$D$23*Übersicht!G922)+Datenblatt!$E$23,IF($C922=11,(Datenblatt!$B$24*Übersicht!G922^3)+(Datenblatt!$C$24*Übersicht!G922^2)+(Datenblatt!$D$24*Übersicht!G922)+Datenblatt!$E$24,0))))))))))))))))))</f>
        <v>0</v>
      </c>
      <c r="M922">
        <f>IF(AND(H922="",C922=11),Datenblatt!$I$26,IF(AND(H922="",C922=12),Datenblatt!$I$26,IF(AND(H922="",C922=16),Datenblatt!$I$27,IF(AND(H922="",C922=15),Datenblatt!$I$26,IF(AND(H922="",C922=14),Datenblatt!$I$26,IF(AND(H922="",C922=13),Datenblatt!$I$26,IF(AND($C922=13,H922&gt;Datenblatt!$X$3),0,IF(AND($C922=14,H922&gt;Datenblatt!$X$4),0,IF(AND($C922=15,H922&gt;Datenblatt!$X$5),0,IF(AND($C922=16,H922&gt;Datenblatt!$X$6),0,IF(AND($C922=12,H922&gt;Datenblatt!$X$7),0,IF(AND($C922=11,H922&gt;Datenblatt!$X$8),0,IF(AND($C922=13,H922&lt;Datenblatt!$W$3),100,IF(AND($C922=14,H922&lt;Datenblatt!$W$4),100,IF(AND($C922=15,H922&lt;Datenblatt!$W$5),100,IF(AND($C922=16,H922&lt;Datenblatt!$W$6),100,IF(AND($C922=12,H922&lt;Datenblatt!$W$7),100,IF(AND($C922=11,H922&lt;Datenblatt!$W$8),100,IF($C922=13,(Datenblatt!$B$27*Übersicht!H922^3)+(Datenblatt!$C$27*Übersicht!H922^2)+(Datenblatt!$D$27*Übersicht!H922)+Datenblatt!$E$27,IF($C922=14,(Datenblatt!$B$28*Übersicht!H922^3)+(Datenblatt!$C$28*Übersicht!H922^2)+(Datenblatt!$D$28*Übersicht!H922)+Datenblatt!$E$28,IF($C922=15,(Datenblatt!$B$29*Übersicht!H922^3)+(Datenblatt!$C$29*Übersicht!H922^2)+(Datenblatt!$D$29*Übersicht!H922)+Datenblatt!$E$29,IF($C922=16,(Datenblatt!$B$30*Übersicht!H922^3)+(Datenblatt!$C$30*Übersicht!H922^2)+(Datenblatt!$D$30*Übersicht!H922)+Datenblatt!$E$30,IF($C922=12,(Datenblatt!$B$31*Übersicht!H922^3)+(Datenblatt!$C$31*Übersicht!H922^2)+(Datenblatt!$D$31*Übersicht!H922)+Datenblatt!$E$31,IF($C922=11,(Datenblatt!$B$32*Übersicht!H922^3)+(Datenblatt!$C$32*Übersicht!H922^2)+(Datenblatt!$D$32*Übersicht!H922)+Datenblatt!$E$32,0))))))))))))))))))))))))</f>
        <v>0</v>
      </c>
      <c r="N922">
        <f>IF(AND(H922="",C922=11),Datenblatt!$I$29,IF(AND(H922="",C922=12),Datenblatt!$I$29,IF(AND(H922="",C922=16),Datenblatt!$I$29,IF(AND(H922="",C922=15),Datenblatt!$I$29,IF(AND(H922="",C922=14),Datenblatt!$I$29,IF(AND(H922="",C922=13),Datenblatt!$I$29,IF(AND($C922=13,H922&gt;Datenblatt!$X$3),0,IF(AND($C922=14,H922&gt;Datenblatt!$X$4),0,IF(AND($C922=15,H922&gt;Datenblatt!$X$5),0,IF(AND($C922=16,H922&gt;Datenblatt!$X$6),0,IF(AND($C922=12,H922&gt;Datenblatt!$X$7),0,IF(AND($C922=11,H922&gt;Datenblatt!$X$8),0,IF(AND($C922=13,H922&lt;Datenblatt!$W$3),100,IF(AND($C922=14,H922&lt;Datenblatt!$W$4),100,IF(AND($C922=15,H922&lt;Datenblatt!$W$5),100,IF(AND($C922=16,H922&lt;Datenblatt!$W$6),100,IF(AND($C922=12,H922&lt;Datenblatt!$W$7),100,IF(AND($C922=11,H922&lt;Datenblatt!$W$8),100,IF($C922=13,(Datenblatt!$B$27*Übersicht!H922^3)+(Datenblatt!$C$27*Übersicht!H922^2)+(Datenblatt!$D$27*Übersicht!H922)+Datenblatt!$E$27,IF($C922=14,(Datenblatt!$B$28*Übersicht!H922^3)+(Datenblatt!$C$28*Übersicht!H922^2)+(Datenblatt!$D$28*Übersicht!H922)+Datenblatt!$E$28,IF($C922=15,(Datenblatt!$B$29*Übersicht!H922^3)+(Datenblatt!$C$29*Übersicht!H922^2)+(Datenblatt!$D$29*Übersicht!H922)+Datenblatt!$E$29,IF($C922=16,(Datenblatt!$B$30*Übersicht!H922^3)+(Datenblatt!$C$30*Übersicht!H922^2)+(Datenblatt!$D$30*Übersicht!H922)+Datenblatt!$E$30,IF($C922=12,(Datenblatt!$B$31*Übersicht!H922^3)+(Datenblatt!$C$31*Übersicht!H922^2)+(Datenblatt!$D$31*Übersicht!H922)+Datenblatt!$E$31,IF($C922=11,(Datenblatt!$B$32*Übersicht!H922^3)+(Datenblatt!$C$32*Übersicht!H922^2)+(Datenblatt!$D$32*Übersicht!H922)+Datenblatt!$E$32,0))))))))))))))))))))))))</f>
        <v>0</v>
      </c>
      <c r="O922" s="2" t="e">
        <f t="shared" si="56"/>
        <v>#DIV/0!</v>
      </c>
      <c r="P922" s="2" t="e">
        <f t="shared" si="57"/>
        <v>#DIV/0!</v>
      </c>
      <c r="R922" s="2"/>
      <c r="S922" s="2">
        <f>Datenblatt!$I$10</f>
        <v>62.816491055091916</v>
      </c>
      <c r="T922" s="2">
        <f>Datenblatt!$I$18</f>
        <v>62.379148900450787</v>
      </c>
      <c r="U922" s="2">
        <f>Datenblatt!$I$26</f>
        <v>55.885385458572635</v>
      </c>
      <c r="V922" s="2">
        <f>Datenblatt!$I$34</f>
        <v>60.727085155488531</v>
      </c>
      <c r="W922" s="7" t="e">
        <f t="shared" si="58"/>
        <v>#DIV/0!</v>
      </c>
      <c r="Y922" s="2">
        <f>Datenblatt!$I$5</f>
        <v>73.48733784597421</v>
      </c>
      <c r="Z922">
        <f>Datenblatt!$I$13</f>
        <v>79.926562848016317</v>
      </c>
      <c r="AA922">
        <f>Datenblatt!$I$21</f>
        <v>79.953620531215734</v>
      </c>
      <c r="AB922">
        <f>Datenblatt!$I$29</f>
        <v>70.851454876954847</v>
      </c>
      <c r="AC922">
        <f>Datenblatt!$I$37</f>
        <v>75.813025407742586</v>
      </c>
      <c r="AD922" s="7" t="e">
        <f t="shared" si="59"/>
        <v>#DIV/0!</v>
      </c>
    </row>
    <row r="923" spans="10:30" ht="19" x14ac:dyDescent="0.25">
      <c r="J923" s="3" t="e">
        <f>IF(AND($C923=13,Datenblatt!M923&lt;Datenblatt!$R$3),0,IF(AND($C923=14,Datenblatt!M923&lt;Datenblatt!$R$4),0,IF(AND($C923=15,Datenblatt!M923&lt;Datenblatt!$R$5),0,IF(AND($C923=16,Datenblatt!M923&lt;Datenblatt!$R$6),0,IF(AND($C923=12,Datenblatt!M923&lt;Datenblatt!$R$7),0,IF(AND($C923=11,Datenblatt!M923&lt;Datenblatt!$R$8),0,IF(AND($C923=13,Datenblatt!M923&gt;Datenblatt!$Q$3),100,IF(AND($C923=14,Datenblatt!M923&gt;Datenblatt!$Q$4),100,IF(AND($C923=15,Datenblatt!M923&gt;Datenblatt!$Q$5),100,IF(AND($C923=16,Datenblatt!M923&gt;Datenblatt!$Q$6),100,IF(AND($C923=12,Datenblatt!M923&gt;Datenblatt!$Q$7),100,IF(AND($C923=11,Datenblatt!M923&gt;Datenblatt!$Q$8),100,IF(Übersicht!$C923=13,Datenblatt!$B$3*Datenblatt!M923^3+Datenblatt!$C$3*Datenblatt!M923^2+Datenblatt!$D$3*Datenblatt!M923+Datenblatt!$E$3,IF(Übersicht!$C923=14,Datenblatt!$B$4*Datenblatt!M923^3+Datenblatt!$C$4*Datenblatt!M923^2+Datenblatt!$D$4*Datenblatt!M923+Datenblatt!$E$4,IF(Übersicht!$C923=15,Datenblatt!$B$5*Datenblatt!M923^3+Datenblatt!$C$5*Datenblatt!M923^2+Datenblatt!$D$5*Datenblatt!M923+Datenblatt!$E$5,IF(Übersicht!$C923=16,Datenblatt!$B$6*Datenblatt!M923^3+Datenblatt!$C$6*Datenblatt!M923^2+Datenblatt!$D$6*Datenblatt!M923+Datenblatt!$E$6,IF(Übersicht!$C923=12,Datenblatt!$B$7*Datenblatt!M923^3+Datenblatt!$C$7*Datenblatt!M923^2+Datenblatt!$D$7*Datenblatt!M923+Datenblatt!$E$7,IF(Übersicht!$C923=11,Datenblatt!$B$8*Datenblatt!M923^3+Datenblatt!$C$8*Datenblatt!M923^2+Datenblatt!$D$8*Datenblatt!M923+Datenblatt!$E$8,0))))))))))))))))))</f>
        <v>#DIV/0!</v>
      </c>
      <c r="K923" t="e">
        <f>IF(AND(Übersicht!$C923=13,Datenblatt!N923&lt;Datenblatt!$T$3),0,IF(AND(Übersicht!$C923=14,Datenblatt!N923&lt;Datenblatt!$T$4),0,IF(AND(Übersicht!$C923=15,Datenblatt!N923&lt;Datenblatt!$T$5),0,IF(AND(Übersicht!$C923=16,Datenblatt!N923&lt;Datenblatt!$T$6),0,IF(AND(Übersicht!$C923=12,Datenblatt!N923&lt;Datenblatt!$T$7),0,IF(AND(Übersicht!$C923=11,Datenblatt!N923&lt;Datenblatt!$T$8),0,IF(AND($C923=13,Datenblatt!N923&gt;Datenblatt!$S$3),100,IF(AND($C923=14,Datenblatt!N923&gt;Datenblatt!$S$4),100,IF(AND($C923=15,Datenblatt!N923&gt;Datenblatt!$S$5),100,IF(AND($C923=16,Datenblatt!N923&gt;Datenblatt!$S$6),100,IF(AND($C923=12,Datenblatt!N923&gt;Datenblatt!$S$7),100,IF(AND($C923=11,Datenblatt!N923&gt;Datenblatt!$S$8),100,IF(Übersicht!$C923=13,Datenblatt!$B$11*Datenblatt!N923^3+Datenblatt!$C$11*Datenblatt!N923^2+Datenblatt!$D$11*Datenblatt!N923+Datenblatt!$E$11,IF(Übersicht!$C923=14,Datenblatt!$B$12*Datenblatt!N923^3+Datenblatt!$C$12*Datenblatt!N923^2+Datenblatt!$D$12*Datenblatt!N923+Datenblatt!$E$12,IF(Übersicht!$C923=15,Datenblatt!$B$13*Datenblatt!N923^3+Datenblatt!$C$13*Datenblatt!N923^2+Datenblatt!$D$13*Datenblatt!N923+Datenblatt!$E$13,IF(Übersicht!$C923=16,Datenblatt!$B$14*Datenblatt!N923^3+Datenblatt!$C$14*Datenblatt!N923^2+Datenblatt!$D$14*Datenblatt!N923+Datenblatt!$E$14,IF(Übersicht!$C923=12,Datenblatt!$B$15*Datenblatt!N923^3+Datenblatt!$C$15*Datenblatt!N923^2+Datenblatt!$D$15*Datenblatt!N923+Datenblatt!$E$15,IF(Übersicht!$C923=11,Datenblatt!$B$16*Datenblatt!N923^3+Datenblatt!$C$16*Datenblatt!N923^2+Datenblatt!$D$16*Datenblatt!N923+Datenblatt!$E$16,0))))))))))))))))))</f>
        <v>#DIV/0!</v>
      </c>
      <c r="L923">
        <f>IF(AND($C923=13,G923&lt;Datenblatt!$V$3),0,IF(AND($C923=14,G923&lt;Datenblatt!$V$4),0,IF(AND($C923=15,G923&lt;Datenblatt!$V$5),0,IF(AND($C923=16,G923&lt;Datenblatt!$V$6),0,IF(AND($C923=12,G923&lt;Datenblatt!$V$7),0,IF(AND($C923=11,G923&lt;Datenblatt!$V$8),0,IF(AND($C923=13,G923&gt;Datenblatt!$U$3),100,IF(AND($C923=14,G923&gt;Datenblatt!$U$4),100,IF(AND($C923=15,G923&gt;Datenblatt!$U$5),100,IF(AND($C923=16,G923&gt;Datenblatt!$U$6),100,IF(AND($C923=12,G923&gt;Datenblatt!$U$7),100,IF(AND($C923=11,G923&gt;Datenblatt!$U$8),100,IF($C923=13,(Datenblatt!$B$19*Übersicht!G923^3)+(Datenblatt!$C$19*Übersicht!G923^2)+(Datenblatt!$D$19*Übersicht!G923)+Datenblatt!$E$19,IF($C923=14,(Datenblatt!$B$20*Übersicht!G923^3)+(Datenblatt!$C$20*Übersicht!G923^2)+(Datenblatt!$D$20*Übersicht!G923)+Datenblatt!$E$20,IF($C923=15,(Datenblatt!$B$21*Übersicht!G923^3)+(Datenblatt!$C$21*Übersicht!G923^2)+(Datenblatt!$D$21*Übersicht!G923)+Datenblatt!$E$21,IF($C923=16,(Datenblatt!$B$22*Übersicht!G923^3)+(Datenblatt!$C$22*Übersicht!G923^2)+(Datenblatt!$D$22*Übersicht!G923)+Datenblatt!$E$22,IF($C923=12,(Datenblatt!$B$23*Übersicht!G923^3)+(Datenblatt!$C$23*Übersicht!G923^2)+(Datenblatt!$D$23*Übersicht!G923)+Datenblatt!$E$23,IF($C923=11,(Datenblatt!$B$24*Übersicht!G923^3)+(Datenblatt!$C$24*Übersicht!G923^2)+(Datenblatt!$D$24*Übersicht!G923)+Datenblatt!$E$24,0))))))))))))))))))</f>
        <v>0</v>
      </c>
      <c r="M923">
        <f>IF(AND(H923="",C923=11),Datenblatt!$I$26,IF(AND(H923="",C923=12),Datenblatt!$I$26,IF(AND(H923="",C923=16),Datenblatt!$I$27,IF(AND(H923="",C923=15),Datenblatt!$I$26,IF(AND(H923="",C923=14),Datenblatt!$I$26,IF(AND(H923="",C923=13),Datenblatt!$I$26,IF(AND($C923=13,H923&gt;Datenblatt!$X$3),0,IF(AND($C923=14,H923&gt;Datenblatt!$X$4),0,IF(AND($C923=15,H923&gt;Datenblatt!$X$5),0,IF(AND($C923=16,H923&gt;Datenblatt!$X$6),0,IF(AND($C923=12,H923&gt;Datenblatt!$X$7),0,IF(AND($C923=11,H923&gt;Datenblatt!$X$8),0,IF(AND($C923=13,H923&lt;Datenblatt!$W$3),100,IF(AND($C923=14,H923&lt;Datenblatt!$W$4),100,IF(AND($C923=15,H923&lt;Datenblatt!$W$5),100,IF(AND($C923=16,H923&lt;Datenblatt!$W$6),100,IF(AND($C923=12,H923&lt;Datenblatt!$W$7),100,IF(AND($C923=11,H923&lt;Datenblatt!$W$8),100,IF($C923=13,(Datenblatt!$B$27*Übersicht!H923^3)+(Datenblatt!$C$27*Übersicht!H923^2)+(Datenblatt!$D$27*Übersicht!H923)+Datenblatt!$E$27,IF($C923=14,(Datenblatt!$B$28*Übersicht!H923^3)+(Datenblatt!$C$28*Übersicht!H923^2)+(Datenblatt!$D$28*Übersicht!H923)+Datenblatt!$E$28,IF($C923=15,(Datenblatt!$B$29*Übersicht!H923^3)+(Datenblatt!$C$29*Übersicht!H923^2)+(Datenblatt!$D$29*Übersicht!H923)+Datenblatt!$E$29,IF($C923=16,(Datenblatt!$B$30*Übersicht!H923^3)+(Datenblatt!$C$30*Übersicht!H923^2)+(Datenblatt!$D$30*Übersicht!H923)+Datenblatt!$E$30,IF($C923=12,(Datenblatt!$B$31*Übersicht!H923^3)+(Datenblatt!$C$31*Übersicht!H923^2)+(Datenblatt!$D$31*Übersicht!H923)+Datenblatt!$E$31,IF($C923=11,(Datenblatt!$B$32*Übersicht!H923^3)+(Datenblatt!$C$32*Übersicht!H923^2)+(Datenblatt!$D$32*Übersicht!H923)+Datenblatt!$E$32,0))))))))))))))))))))))))</f>
        <v>0</v>
      </c>
      <c r="N923">
        <f>IF(AND(H923="",C923=11),Datenblatt!$I$29,IF(AND(H923="",C923=12),Datenblatt!$I$29,IF(AND(H923="",C923=16),Datenblatt!$I$29,IF(AND(H923="",C923=15),Datenblatt!$I$29,IF(AND(H923="",C923=14),Datenblatt!$I$29,IF(AND(H923="",C923=13),Datenblatt!$I$29,IF(AND($C923=13,H923&gt;Datenblatt!$X$3),0,IF(AND($C923=14,H923&gt;Datenblatt!$X$4),0,IF(AND($C923=15,H923&gt;Datenblatt!$X$5),0,IF(AND($C923=16,H923&gt;Datenblatt!$X$6),0,IF(AND($C923=12,H923&gt;Datenblatt!$X$7),0,IF(AND($C923=11,H923&gt;Datenblatt!$X$8),0,IF(AND($C923=13,H923&lt;Datenblatt!$W$3),100,IF(AND($C923=14,H923&lt;Datenblatt!$W$4),100,IF(AND($C923=15,H923&lt;Datenblatt!$W$5),100,IF(AND($C923=16,H923&lt;Datenblatt!$W$6),100,IF(AND($C923=12,H923&lt;Datenblatt!$W$7),100,IF(AND($C923=11,H923&lt;Datenblatt!$W$8),100,IF($C923=13,(Datenblatt!$B$27*Übersicht!H923^3)+(Datenblatt!$C$27*Übersicht!H923^2)+(Datenblatt!$D$27*Übersicht!H923)+Datenblatt!$E$27,IF($C923=14,(Datenblatt!$B$28*Übersicht!H923^3)+(Datenblatt!$C$28*Übersicht!H923^2)+(Datenblatt!$D$28*Übersicht!H923)+Datenblatt!$E$28,IF($C923=15,(Datenblatt!$B$29*Übersicht!H923^3)+(Datenblatt!$C$29*Übersicht!H923^2)+(Datenblatt!$D$29*Übersicht!H923)+Datenblatt!$E$29,IF($C923=16,(Datenblatt!$B$30*Übersicht!H923^3)+(Datenblatt!$C$30*Übersicht!H923^2)+(Datenblatt!$D$30*Übersicht!H923)+Datenblatt!$E$30,IF($C923=12,(Datenblatt!$B$31*Übersicht!H923^3)+(Datenblatt!$C$31*Übersicht!H923^2)+(Datenblatt!$D$31*Übersicht!H923)+Datenblatt!$E$31,IF($C923=11,(Datenblatt!$B$32*Übersicht!H923^3)+(Datenblatt!$C$32*Übersicht!H923^2)+(Datenblatt!$D$32*Übersicht!H923)+Datenblatt!$E$32,0))))))))))))))))))))))))</f>
        <v>0</v>
      </c>
      <c r="O923" s="2" t="e">
        <f t="shared" si="56"/>
        <v>#DIV/0!</v>
      </c>
      <c r="P923" s="2" t="e">
        <f t="shared" si="57"/>
        <v>#DIV/0!</v>
      </c>
      <c r="R923" s="2"/>
      <c r="S923" s="2">
        <f>Datenblatt!$I$10</f>
        <v>62.816491055091916</v>
      </c>
      <c r="T923" s="2">
        <f>Datenblatt!$I$18</f>
        <v>62.379148900450787</v>
      </c>
      <c r="U923" s="2">
        <f>Datenblatt!$I$26</f>
        <v>55.885385458572635</v>
      </c>
      <c r="V923" s="2">
        <f>Datenblatt!$I$34</f>
        <v>60.727085155488531</v>
      </c>
      <c r="W923" s="7" t="e">
        <f t="shared" si="58"/>
        <v>#DIV/0!</v>
      </c>
      <c r="Y923" s="2">
        <f>Datenblatt!$I$5</f>
        <v>73.48733784597421</v>
      </c>
      <c r="Z923">
        <f>Datenblatt!$I$13</f>
        <v>79.926562848016317</v>
      </c>
      <c r="AA923">
        <f>Datenblatt!$I$21</f>
        <v>79.953620531215734</v>
      </c>
      <c r="AB923">
        <f>Datenblatt!$I$29</f>
        <v>70.851454876954847</v>
      </c>
      <c r="AC923">
        <f>Datenblatt!$I$37</f>
        <v>75.813025407742586</v>
      </c>
      <c r="AD923" s="7" t="e">
        <f t="shared" si="59"/>
        <v>#DIV/0!</v>
      </c>
    </row>
    <row r="924" spans="10:30" ht="19" x14ac:dyDescent="0.25">
      <c r="J924" s="3" t="e">
        <f>IF(AND($C924=13,Datenblatt!M924&lt;Datenblatt!$R$3),0,IF(AND($C924=14,Datenblatt!M924&lt;Datenblatt!$R$4),0,IF(AND($C924=15,Datenblatt!M924&lt;Datenblatt!$R$5),0,IF(AND($C924=16,Datenblatt!M924&lt;Datenblatt!$R$6),0,IF(AND($C924=12,Datenblatt!M924&lt;Datenblatt!$R$7),0,IF(AND($C924=11,Datenblatt!M924&lt;Datenblatt!$R$8),0,IF(AND($C924=13,Datenblatt!M924&gt;Datenblatt!$Q$3),100,IF(AND($C924=14,Datenblatt!M924&gt;Datenblatt!$Q$4),100,IF(AND($C924=15,Datenblatt!M924&gt;Datenblatt!$Q$5),100,IF(AND($C924=16,Datenblatt!M924&gt;Datenblatt!$Q$6),100,IF(AND($C924=12,Datenblatt!M924&gt;Datenblatt!$Q$7),100,IF(AND($C924=11,Datenblatt!M924&gt;Datenblatt!$Q$8),100,IF(Übersicht!$C924=13,Datenblatt!$B$3*Datenblatt!M924^3+Datenblatt!$C$3*Datenblatt!M924^2+Datenblatt!$D$3*Datenblatt!M924+Datenblatt!$E$3,IF(Übersicht!$C924=14,Datenblatt!$B$4*Datenblatt!M924^3+Datenblatt!$C$4*Datenblatt!M924^2+Datenblatt!$D$4*Datenblatt!M924+Datenblatt!$E$4,IF(Übersicht!$C924=15,Datenblatt!$B$5*Datenblatt!M924^3+Datenblatt!$C$5*Datenblatt!M924^2+Datenblatt!$D$5*Datenblatt!M924+Datenblatt!$E$5,IF(Übersicht!$C924=16,Datenblatt!$B$6*Datenblatt!M924^3+Datenblatt!$C$6*Datenblatt!M924^2+Datenblatt!$D$6*Datenblatt!M924+Datenblatt!$E$6,IF(Übersicht!$C924=12,Datenblatt!$B$7*Datenblatt!M924^3+Datenblatt!$C$7*Datenblatt!M924^2+Datenblatt!$D$7*Datenblatt!M924+Datenblatt!$E$7,IF(Übersicht!$C924=11,Datenblatt!$B$8*Datenblatt!M924^3+Datenblatt!$C$8*Datenblatt!M924^2+Datenblatt!$D$8*Datenblatt!M924+Datenblatt!$E$8,0))))))))))))))))))</f>
        <v>#DIV/0!</v>
      </c>
      <c r="K924" t="e">
        <f>IF(AND(Übersicht!$C924=13,Datenblatt!N924&lt;Datenblatt!$T$3),0,IF(AND(Übersicht!$C924=14,Datenblatt!N924&lt;Datenblatt!$T$4),0,IF(AND(Übersicht!$C924=15,Datenblatt!N924&lt;Datenblatt!$T$5),0,IF(AND(Übersicht!$C924=16,Datenblatt!N924&lt;Datenblatt!$T$6),0,IF(AND(Übersicht!$C924=12,Datenblatt!N924&lt;Datenblatt!$T$7),0,IF(AND(Übersicht!$C924=11,Datenblatt!N924&lt;Datenblatt!$T$8),0,IF(AND($C924=13,Datenblatt!N924&gt;Datenblatt!$S$3),100,IF(AND($C924=14,Datenblatt!N924&gt;Datenblatt!$S$4),100,IF(AND($C924=15,Datenblatt!N924&gt;Datenblatt!$S$5),100,IF(AND($C924=16,Datenblatt!N924&gt;Datenblatt!$S$6),100,IF(AND($C924=12,Datenblatt!N924&gt;Datenblatt!$S$7),100,IF(AND($C924=11,Datenblatt!N924&gt;Datenblatt!$S$8),100,IF(Übersicht!$C924=13,Datenblatt!$B$11*Datenblatt!N924^3+Datenblatt!$C$11*Datenblatt!N924^2+Datenblatt!$D$11*Datenblatt!N924+Datenblatt!$E$11,IF(Übersicht!$C924=14,Datenblatt!$B$12*Datenblatt!N924^3+Datenblatt!$C$12*Datenblatt!N924^2+Datenblatt!$D$12*Datenblatt!N924+Datenblatt!$E$12,IF(Übersicht!$C924=15,Datenblatt!$B$13*Datenblatt!N924^3+Datenblatt!$C$13*Datenblatt!N924^2+Datenblatt!$D$13*Datenblatt!N924+Datenblatt!$E$13,IF(Übersicht!$C924=16,Datenblatt!$B$14*Datenblatt!N924^3+Datenblatt!$C$14*Datenblatt!N924^2+Datenblatt!$D$14*Datenblatt!N924+Datenblatt!$E$14,IF(Übersicht!$C924=12,Datenblatt!$B$15*Datenblatt!N924^3+Datenblatt!$C$15*Datenblatt!N924^2+Datenblatt!$D$15*Datenblatt!N924+Datenblatt!$E$15,IF(Übersicht!$C924=11,Datenblatt!$B$16*Datenblatt!N924^3+Datenblatt!$C$16*Datenblatt!N924^2+Datenblatt!$D$16*Datenblatt!N924+Datenblatt!$E$16,0))))))))))))))))))</f>
        <v>#DIV/0!</v>
      </c>
      <c r="L924">
        <f>IF(AND($C924=13,G924&lt;Datenblatt!$V$3),0,IF(AND($C924=14,G924&lt;Datenblatt!$V$4),0,IF(AND($C924=15,G924&lt;Datenblatt!$V$5),0,IF(AND($C924=16,G924&lt;Datenblatt!$V$6),0,IF(AND($C924=12,G924&lt;Datenblatt!$V$7),0,IF(AND($C924=11,G924&lt;Datenblatt!$V$8),0,IF(AND($C924=13,G924&gt;Datenblatt!$U$3),100,IF(AND($C924=14,G924&gt;Datenblatt!$U$4),100,IF(AND($C924=15,G924&gt;Datenblatt!$U$5),100,IF(AND($C924=16,G924&gt;Datenblatt!$U$6),100,IF(AND($C924=12,G924&gt;Datenblatt!$U$7),100,IF(AND($C924=11,G924&gt;Datenblatt!$U$8),100,IF($C924=13,(Datenblatt!$B$19*Übersicht!G924^3)+(Datenblatt!$C$19*Übersicht!G924^2)+(Datenblatt!$D$19*Übersicht!G924)+Datenblatt!$E$19,IF($C924=14,(Datenblatt!$B$20*Übersicht!G924^3)+(Datenblatt!$C$20*Übersicht!G924^2)+(Datenblatt!$D$20*Übersicht!G924)+Datenblatt!$E$20,IF($C924=15,(Datenblatt!$B$21*Übersicht!G924^3)+(Datenblatt!$C$21*Übersicht!G924^2)+(Datenblatt!$D$21*Übersicht!G924)+Datenblatt!$E$21,IF($C924=16,(Datenblatt!$B$22*Übersicht!G924^3)+(Datenblatt!$C$22*Übersicht!G924^2)+(Datenblatt!$D$22*Übersicht!G924)+Datenblatt!$E$22,IF($C924=12,(Datenblatt!$B$23*Übersicht!G924^3)+(Datenblatt!$C$23*Übersicht!G924^2)+(Datenblatt!$D$23*Übersicht!G924)+Datenblatt!$E$23,IF($C924=11,(Datenblatt!$B$24*Übersicht!G924^3)+(Datenblatt!$C$24*Übersicht!G924^2)+(Datenblatt!$D$24*Übersicht!G924)+Datenblatt!$E$24,0))))))))))))))))))</f>
        <v>0</v>
      </c>
      <c r="M924">
        <f>IF(AND(H924="",C924=11),Datenblatt!$I$26,IF(AND(H924="",C924=12),Datenblatt!$I$26,IF(AND(H924="",C924=16),Datenblatt!$I$27,IF(AND(H924="",C924=15),Datenblatt!$I$26,IF(AND(H924="",C924=14),Datenblatt!$I$26,IF(AND(H924="",C924=13),Datenblatt!$I$26,IF(AND($C924=13,H924&gt;Datenblatt!$X$3),0,IF(AND($C924=14,H924&gt;Datenblatt!$X$4),0,IF(AND($C924=15,H924&gt;Datenblatt!$X$5),0,IF(AND($C924=16,H924&gt;Datenblatt!$X$6),0,IF(AND($C924=12,H924&gt;Datenblatt!$X$7),0,IF(AND($C924=11,H924&gt;Datenblatt!$X$8),0,IF(AND($C924=13,H924&lt;Datenblatt!$W$3),100,IF(AND($C924=14,H924&lt;Datenblatt!$W$4),100,IF(AND($C924=15,H924&lt;Datenblatt!$W$5),100,IF(AND($C924=16,H924&lt;Datenblatt!$W$6),100,IF(AND($C924=12,H924&lt;Datenblatt!$W$7),100,IF(AND($C924=11,H924&lt;Datenblatt!$W$8),100,IF($C924=13,(Datenblatt!$B$27*Übersicht!H924^3)+(Datenblatt!$C$27*Übersicht!H924^2)+(Datenblatt!$D$27*Übersicht!H924)+Datenblatt!$E$27,IF($C924=14,(Datenblatt!$B$28*Übersicht!H924^3)+(Datenblatt!$C$28*Übersicht!H924^2)+(Datenblatt!$D$28*Übersicht!H924)+Datenblatt!$E$28,IF($C924=15,(Datenblatt!$B$29*Übersicht!H924^3)+(Datenblatt!$C$29*Übersicht!H924^2)+(Datenblatt!$D$29*Übersicht!H924)+Datenblatt!$E$29,IF($C924=16,(Datenblatt!$B$30*Übersicht!H924^3)+(Datenblatt!$C$30*Übersicht!H924^2)+(Datenblatt!$D$30*Übersicht!H924)+Datenblatt!$E$30,IF($C924=12,(Datenblatt!$B$31*Übersicht!H924^3)+(Datenblatt!$C$31*Übersicht!H924^2)+(Datenblatt!$D$31*Übersicht!H924)+Datenblatt!$E$31,IF($C924=11,(Datenblatt!$B$32*Übersicht!H924^3)+(Datenblatt!$C$32*Übersicht!H924^2)+(Datenblatt!$D$32*Übersicht!H924)+Datenblatt!$E$32,0))))))))))))))))))))))))</f>
        <v>0</v>
      </c>
      <c r="N924">
        <f>IF(AND(H924="",C924=11),Datenblatt!$I$29,IF(AND(H924="",C924=12),Datenblatt!$I$29,IF(AND(H924="",C924=16),Datenblatt!$I$29,IF(AND(H924="",C924=15),Datenblatt!$I$29,IF(AND(H924="",C924=14),Datenblatt!$I$29,IF(AND(H924="",C924=13),Datenblatt!$I$29,IF(AND($C924=13,H924&gt;Datenblatt!$X$3),0,IF(AND($C924=14,H924&gt;Datenblatt!$X$4),0,IF(AND($C924=15,H924&gt;Datenblatt!$X$5),0,IF(AND($C924=16,H924&gt;Datenblatt!$X$6),0,IF(AND($C924=12,H924&gt;Datenblatt!$X$7),0,IF(AND($C924=11,H924&gt;Datenblatt!$X$8),0,IF(AND($C924=13,H924&lt;Datenblatt!$W$3),100,IF(AND($C924=14,H924&lt;Datenblatt!$W$4),100,IF(AND($C924=15,H924&lt;Datenblatt!$W$5),100,IF(AND($C924=16,H924&lt;Datenblatt!$W$6),100,IF(AND($C924=12,H924&lt;Datenblatt!$W$7),100,IF(AND($C924=11,H924&lt;Datenblatt!$W$8),100,IF($C924=13,(Datenblatt!$B$27*Übersicht!H924^3)+(Datenblatt!$C$27*Übersicht!H924^2)+(Datenblatt!$D$27*Übersicht!H924)+Datenblatt!$E$27,IF($C924=14,(Datenblatt!$B$28*Übersicht!H924^3)+(Datenblatt!$C$28*Übersicht!H924^2)+(Datenblatt!$D$28*Übersicht!H924)+Datenblatt!$E$28,IF($C924=15,(Datenblatt!$B$29*Übersicht!H924^3)+(Datenblatt!$C$29*Übersicht!H924^2)+(Datenblatt!$D$29*Übersicht!H924)+Datenblatt!$E$29,IF($C924=16,(Datenblatt!$B$30*Übersicht!H924^3)+(Datenblatt!$C$30*Übersicht!H924^2)+(Datenblatt!$D$30*Übersicht!H924)+Datenblatt!$E$30,IF($C924=12,(Datenblatt!$B$31*Übersicht!H924^3)+(Datenblatt!$C$31*Übersicht!H924^2)+(Datenblatt!$D$31*Übersicht!H924)+Datenblatt!$E$31,IF($C924=11,(Datenblatt!$B$32*Übersicht!H924^3)+(Datenblatt!$C$32*Übersicht!H924^2)+(Datenblatt!$D$32*Übersicht!H924)+Datenblatt!$E$32,0))))))))))))))))))))))))</f>
        <v>0</v>
      </c>
      <c r="O924" s="2" t="e">
        <f t="shared" si="56"/>
        <v>#DIV/0!</v>
      </c>
      <c r="P924" s="2" t="e">
        <f t="shared" si="57"/>
        <v>#DIV/0!</v>
      </c>
      <c r="R924" s="2"/>
      <c r="S924" s="2">
        <f>Datenblatt!$I$10</f>
        <v>62.816491055091916</v>
      </c>
      <c r="T924" s="2">
        <f>Datenblatt!$I$18</f>
        <v>62.379148900450787</v>
      </c>
      <c r="U924" s="2">
        <f>Datenblatt!$I$26</f>
        <v>55.885385458572635</v>
      </c>
      <c r="V924" s="2">
        <f>Datenblatt!$I$34</f>
        <v>60.727085155488531</v>
      </c>
      <c r="W924" s="7" t="e">
        <f t="shared" si="58"/>
        <v>#DIV/0!</v>
      </c>
      <c r="Y924" s="2">
        <f>Datenblatt!$I$5</f>
        <v>73.48733784597421</v>
      </c>
      <c r="Z924">
        <f>Datenblatt!$I$13</f>
        <v>79.926562848016317</v>
      </c>
      <c r="AA924">
        <f>Datenblatt!$I$21</f>
        <v>79.953620531215734</v>
      </c>
      <c r="AB924">
        <f>Datenblatt!$I$29</f>
        <v>70.851454876954847</v>
      </c>
      <c r="AC924">
        <f>Datenblatt!$I$37</f>
        <v>75.813025407742586</v>
      </c>
      <c r="AD924" s="7" t="e">
        <f t="shared" si="59"/>
        <v>#DIV/0!</v>
      </c>
    </row>
    <row r="925" spans="10:30" ht="19" x14ac:dyDescent="0.25">
      <c r="J925" s="3" t="e">
        <f>IF(AND($C925=13,Datenblatt!M925&lt;Datenblatt!$R$3),0,IF(AND($C925=14,Datenblatt!M925&lt;Datenblatt!$R$4),0,IF(AND($C925=15,Datenblatt!M925&lt;Datenblatt!$R$5),0,IF(AND($C925=16,Datenblatt!M925&lt;Datenblatt!$R$6),0,IF(AND($C925=12,Datenblatt!M925&lt;Datenblatt!$R$7),0,IF(AND($C925=11,Datenblatt!M925&lt;Datenblatt!$R$8),0,IF(AND($C925=13,Datenblatt!M925&gt;Datenblatt!$Q$3),100,IF(AND($C925=14,Datenblatt!M925&gt;Datenblatt!$Q$4),100,IF(AND($C925=15,Datenblatt!M925&gt;Datenblatt!$Q$5),100,IF(AND($C925=16,Datenblatt!M925&gt;Datenblatt!$Q$6),100,IF(AND($C925=12,Datenblatt!M925&gt;Datenblatt!$Q$7),100,IF(AND($C925=11,Datenblatt!M925&gt;Datenblatt!$Q$8),100,IF(Übersicht!$C925=13,Datenblatt!$B$3*Datenblatt!M925^3+Datenblatt!$C$3*Datenblatt!M925^2+Datenblatt!$D$3*Datenblatt!M925+Datenblatt!$E$3,IF(Übersicht!$C925=14,Datenblatt!$B$4*Datenblatt!M925^3+Datenblatt!$C$4*Datenblatt!M925^2+Datenblatt!$D$4*Datenblatt!M925+Datenblatt!$E$4,IF(Übersicht!$C925=15,Datenblatt!$B$5*Datenblatt!M925^3+Datenblatt!$C$5*Datenblatt!M925^2+Datenblatt!$D$5*Datenblatt!M925+Datenblatt!$E$5,IF(Übersicht!$C925=16,Datenblatt!$B$6*Datenblatt!M925^3+Datenblatt!$C$6*Datenblatt!M925^2+Datenblatt!$D$6*Datenblatt!M925+Datenblatt!$E$6,IF(Übersicht!$C925=12,Datenblatt!$B$7*Datenblatt!M925^3+Datenblatt!$C$7*Datenblatt!M925^2+Datenblatt!$D$7*Datenblatt!M925+Datenblatt!$E$7,IF(Übersicht!$C925=11,Datenblatt!$B$8*Datenblatt!M925^3+Datenblatt!$C$8*Datenblatt!M925^2+Datenblatt!$D$8*Datenblatt!M925+Datenblatt!$E$8,0))))))))))))))))))</f>
        <v>#DIV/0!</v>
      </c>
      <c r="K925" t="e">
        <f>IF(AND(Übersicht!$C925=13,Datenblatt!N925&lt;Datenblatt!$T$3),0,IF(AND(Übersicht!$C925=14,Datenblatt!N925&lt;Datenblatt!$T$4),0,IF(AND(Übersicht!$C925=15,Datenblatt!N925&lt;Datenblatt!$T$5),0,IF(AND(Übersicht!$C925=16,Datenblatt!N925&lt;Datenblatt!$T$6),0,IF(AND(Übersicht!$C925=12,Datenblatt!N925&lt;Datenblatt!$T$7),0,IF(AND(Übersicht!$C925=11,Datenblatt!N925&lt;Datenblatt!$T$8),0,IF(AND($C925=13,Datenblatt!N925&gt;Datenblatt!$S$3),100,IF(AND($C925=14,Datenblatt!N925&gt;Datenblatt!$S$4),100,IF(AND($C925=15,Datenblatt!N925&gt;Datenblatt!$S$5),100,IF(AND($C925=16,Datenblatt!N925&gt;Datenblatt!$S$6),100,IF(AND($C925=12,Datenblatt!N925&gt;Datenblatt!$S$7),100,IF(AND($C925=11,Datenblatt!N925&gt;Datenblatt!$S$8),100,IF(Übersicht!$C925=13,Datenblatt!$B$11*Datenblatt!N925^3+Datenblatt!$C$11*Datenblatt!N925^2+Datenblatt!$D$11*Datenblatt!N925+Datenblatt!$E$11,IF(Übersicht!$C925=14,Datenblatt!$B$12*Datenblatt!N925^3+Datenblatt!$C$12*Datenblatt!N925^2+Datenblatt!$D$12*Datenblatt!N925+Datenblatt!$E$12,IF(Übersicht!$C925=15,Datenblatt!$B$13*Datenblatt!N925^3+Datenblatt!$C$13*Datenblatt!N925^2+Datenblatt!$D$13*Datenblatt!N925+Datenblatt!$E$13,IF(Übersicht!$C925=16,Datenblatt!$B$14*Datenblatt!N925^3+Datenblatt!$C$14*Datenblatt!N925^2+Datenblatt!$D$14*Datenblatt!N925+Datenblatt!$E$14,IF(Übersicht!$C925=12,Datenblatt!$B$15*Datenblatt!N925^3+Datenblatt!$C$15*Datenblatt!N925^2+Datenblatt!$D$15*Datenblatt!N925+Datenblatt!$E$15,IF(Übersicht!$C925=11,Datenblatt!$B$16*Datenblatt!N925^3+Datenblatt!$C$16*Datenblatt!N925^2+Datenblatt!$D$16*Datenblatt!N925+Datenblatt!$E$16,0))))))))))))))))))</f>
        <v>#DIV/0!</v>
      </c>
      <c r="L925">
        <f>IF(AND($C925=13,G925&lt;Datenblatt!$V$3),0,IF(AND($C925=14,G925&lt;Datenblatt!$V$4),0,IF(AND($C925=15,G925&lt;Datenblatt!$V$5),0,IF(AND($C925=16,G925&lt;Datenblatt!$V$6),0,IF(AND($C925=12,G925&lt;Datenblatt!$V$7),0,IF(AND($C925=11,G925&lt;Datenblatt!$V$8),0,IF(AND($C925=13,G925&gt;Datenblatt!$U$3),100,IF(AND($C925=14,G925&gt;Datenblatt!$U$4),100,IF(AND($C925=15,G925&gt;Datenblatt!$U$5),100,IF(AND($C925=16,G925&gt;Datenblatt!$U$6),100,IF(AND($C925=12,G925&gt;Datenblatt!$U$7),100,IF(AND($C925=11,G925&gt;Datenblatt!$U$8),100,IF($C925=13,(Datenblatt!$B$19*Übersicht!G925^3)+(Datenblatt!$C$19*Übersicht!G925^2)+(Datenblatt!$D$19*Übersicht!G925)+Datenblatt!$E$19,IF($C925=14,(Datenblatt!$B$20*Übersicht!G925^3)+(Datenblatt!$C$20*Übersicht!G925^2)+(Datenblatt!$D$20*Übersicht!G925)+Datenblatt!$E$20,IF($C925=15,(Datenblatt!$B$21*Übersicht!G925^3)+(Datenblatt!$C$21*Übersicht!G925^2)+(Datenblatt!$D$21*Übersicht!G925)+Datenblatt!$E$21,IF($C925=16,(Datenblatt!$B$22*Übersicht!G925^3)+(Datenblatt!$C$22*Übersicht!G925^2)+(Datenblatt!$D$22*Übersicht!G925)+Datenblatt!$E$22,IF($C925=12,(Datenblatt!$B$23*Übersicht!G925^3)+(Datenblatt!$C$23*Übersicht!G925^2)+(Datenblatt!$D$23*Übersicht!G925)+Datenblatt!$E$23,IF($C925=11,(Datenblatt!$B$24*Übersicht!G925^3)+(Datenblatt!$C$24*Übersicht!G925^2)+(Datenblatt!$D$24*Übersicht!G925)+Datenblatt!$E$24,0))))))))))))))))))</f>
        <v>0</v>
      </c>
      <c r="M925">
        <f>IF(AND(H925="",C925=11),Datenblatt!$I$26,IF(AND(H925="",C925=12),Datenblatt!$I$26,IF(AND(H925="",C925=16),Datenblatt!$I$27,IF(AND(H925="",C925=15),Datenblatt!$I$26,IF(AND(H925="",C925=14),Datenblatt!$I$26,IF(AND(H925="",C925=13),Datenblatt!$I$26,IF(AND($C925=13,H925&gt;Datenblatt!$X$3),0,IF(AND($C925=14,H925&gt;Datenblatt!$X$4),0,IF(AND($C925=15,H925&gt;Datenblatt!$X$5),0,IF(AND($C925=16,H925&gt;Datenblatt!$X$6),0,IF(AND($C925=12,H925&gt;Datenblatt!$X$7),0,IF(AND($C925=11,H925&gt;Datenblatt!$X$8),0,IF(AND($C925=13,H925&lt;Datenblatt!$W$3),100,IF(AND($C925=14,H925&lt;Datenblatt!$W$4),100,IF(AND($C925=15,H925&lt;Datenblatt!$W$5),100,IF(AND($C925=16,H925&lt;Datenblatt!$W$6),100,IF(AND($C925=12,H925&lt;Datenblatt!$W$7),100,IF(AND($C925=11,H925&lt;Datenblatt!$W$8),100,IF($C925=13,(Datenblatt!$B$27*Übersicht!H925^3)+(Datenblatt!$C$27*Übersicht!H925^2)+(Datenblatt!$D$27*Übersicht!H925)+Datenblatt!$E$27,IF($C925=14,(Datenblatt!$B$28*Übersicht!H925^3)+(Datenblatt!$C$28*Übersicht!H925^2)+(Datenblatt!$D$28*Übersicht!H925)+Datenblatt!$E$28,IF($C925=15,(Datenblatt!$B$29*Übersicht!H925^3)+(Datenblatt!$C$29*Übersicht!H925^2)+(Datenblatt!$D$29*Übersicht!H925)+Datenblatt!$E$29,IF($C925=16,(Datenblatt!$B$30*Übersicht!H925^3)+(Datenblatt!$C$30*Übersicht!H925^2)+(Datenblatt!$D$30*Übersicht!H925)+Datenblatt!$E$30,IF($C925=12,(Datenblatt!$B$31*Übersicht!H925^3)+(Datenblatt!$C$31*Übersicht!H925^2)+(Datenblatt!$D$31*Übersicht!H925)+Datenblatt!$E$31,IF($C925=11,(Datenblatt!$B$32*Übersicht!H925^3)+(Datenblatt!$C$32*Übersicht!H925^2)+(Datenblatt!$D$32*Übersicht!H925)+Datenblatt!$E$32,0))))))))))))))))))))))))</f>
        <v>0</v>
      </c>
      <c r="N925">
        <f>IF(AND(H925="",C925=11),Datenblatt!$I$29,IF(AND(H925="",C925=12),Datenblatt!$I$29,IF(AND(H925="",C925=16),Datenblatt!$I$29,IF(AND(H925="",C925=15),Datenblatt!$I$29,IF(AND(H925="",C925=14),Datenblatt!$I$29,IF(AND(H925="",C925=13),Datenblatt!$I$29,IF(AND($C925=13,H925&gt;Datenblatt!$X$3),0,IF(AND($C925=14,H925&gt;Datenblatt!$X$4),0,IF(AND($C925=15,H925&gt;Datenblatt!$X$5),0,IF(AND($C925=16,H925&gt;Datenblatt!$X$6),0,IF(AND($C925=12,H925&gt;Datenblatt!$X$7),0,IF(AND($C925=11,H925&gt;Datenblatt!$X$8),0,IF(AND($C925=13,H925&lt;Datenblatt!$W$3),100,IF(AND($C925=14,H925&lt;Datenblatt!$W$4),100,IF(AND($C925=15,H925&lt;Datenblatt!$W$5),100,IF(AND($C925=16,H925&lt;Datenblatt!$W$6),100,IF(AND($C925=12,H925&lt;Datenblatt!$W$7),100,IF(AND($C925=11,H925&lt;Datenblatt!$W$8),100,IF($C925=13,(Datenblatt!$B$27*Übersicht!H925^3)+(Datenblatt!$C$27*Übersicht!H925^2)+(Datenblatt!$D$27*Übersicht!H925)+Datenblatt!$E$27,IF($C925=14,(Datenblatt!$B$28*Übersicht!H925^3)+(Datenblatt!$C$28*Übersicht!H925^2)+(Datenblatt!$D$28*Übersicht!H925)+Datenblatt!$E$28,IF($C925=15,(Datenblatt!$B$29*Übersicht!H925^3)+(Datenblatt!$C$29*Übersicht!H925^2)+(Datenblatt!$D$29*Übersicht!H925)+Datenblatt!$E$29,IF($C925=16,(Datenblatt!$B$30*Übersicht!H925^3)+(Datenblatt!$C$30*Übersicht!H925^2)+(Datenblatt!$D$30*Übersicht!H925)+Datenblatt!$E$30,IF($C925=12,(Datenblatt!$B$31*Übersicht!H925^3)+(Datenblatt!$C$31*Übersicht!H925^2)+(Datenblatt!$D$31*Übersicht!H925)+Datenblatt!$E$31,IF($C925=11,(Datenblatt!$B$32*Übersicht!H925^3)+(Datenblatt!$C$32*Übersicht!H925^2)+(Datenblatt!$D$32*Übersicht!H925)+Datenblatt!$E$32,0))))))))))))))))))))))))</f>
        <v>0</v>
      </c>
      <c r="O925" s="2" t="e">
        <f t="shared" si="56"/>
        <v>#DIV/0!</v>
      </c>
      <c r="P925" s="2" t="e">
        <f t="shared" si="57"/>
        <v>#DIV/0!</v>
      </c>
      <c r="R925" s="2"/>
      <c r="S925" s="2">
        <f>Datenblatt!$I$10</f>
        <v>62.816491055091916</v>
      </c>
      <c r="T925" s="2">
        <f>Datenblatt!$I$18</f>
        <v>62.379148900450787</v>
      </c>
      <c r="U925" s="2">
        <f>Datenblatt!$I$26</f>
        <v>55.885385458572635</v>
      </c>
      <c r="V925" s="2">
        <f>Datenblatt!$I$34</f>
        <v>60.727085155488531</v>
      </c>
      <c r="W925" s="7" t="e">
        <f t="shared" si="58"/>
        <v>#DIV/0!</v>
      </c>
      <c r="Y925" s="2">
        <f>Datenblatt!$I$5</f>
        <v>73.48733784597421</v>
      </c>
      <c r="Z925">
        <f>Datenblatt!$I$13</f>
        <v>79.926562848016317</v>
      </c>
      <c r="AA925">
        <f>Datenblatt!$I$21</f>
        <v>79.953620531215734</v>
      </c>
      <c r="AB925">
        <f>Datenblatt!$I$29</f>
        <v>70.851454876954847</v>
      </c>
      <c r="AC925">
        <f>Datenblatt!$I$37</f>
        <v>75.813025407742586</v>
      </c>
      <c r="AD925" s="7" t="e">
        <f t="shared" si="59"/>
        <v>#DIV/0!</v>
      </c>
    </row>
    <row r="926" spans="10:30" ht="19" x14ac:dyDescent="0.25">
      <c r="J926" s="3" t="e">
        <f>IF(AND($C926=13,Datenblatt!M926&lt;Datenblatt!$R$3),0,IF(AND($C926=14,Datenblatt!M926&lt;Datenblatt!$R$4),0,IF(AND($C926=15,Datenblatt!M926&lt;Datenblatt!$R$5),0,IF(AND($C926=16,Datenblatt!M926&lt;Datenblatt!$R$6),0,IF(AND($C926=12,Datenblatt!M926&lt;Datenblatt!$R$7),0,IF(AND($C926=11,Datenblatt!M926&lt;Datenblatt!$R$8),0,IF(AND($C926=13,Datenblatt!M926&gt;Datenblatt!$Q$3),100,IF(AND($C926=14,Datenblatt!M926&gt;Datenblatt!$Q$4),100,IF(AND($C926=15,Datenblatt!M926&gt;Datenblatt!$Q$5),100,IF(AND($C926=16,Datenblatt!M926&gt;Datenblatt!$Q$6),100,IF(AND($C926=12,Datenblatt!M926&gt;Datenblatt!$Q$7),100,IF(AND($C926=11,Datenblatt!M926&gt;Datenblatt!$Q$8),100,IF(Übersicht!$C926=13,Datenblatt!$B$3*Datenblatt!M926^3+Datenblatt!$C$3*Datenblatt!M926^2+Datenblatt!$D$3*Datenblatt!M926+Datenblatt!$E$3,IF(Übersicht!$C926=14,Datenblatt!$B$4*Datenblatt!M926^3+Datenblatt!$C$4*Datenblatt!M926^2+Datenblatt!$D$4*Datenblatt!M926+Datenblatt!$E$4,IF(Übersicht!$C926=15,Datenblatt!$B$5*Datenblatt!M926^3+Datenblatt!$C$5*Datenblatt!M926^2+Datenblatt!$D$5*Datenblatt!M926+Datenblatt!$E$5,IF(Übersicht!$C926=16,Datenblatt!$B$6*Datenblatt!M926^3+Datenblatt!$C$6*Datenblatt!M926^2+Datenblatt!$D$6*Datenblatt!M926+Datenblatt!$E$6,IF(Übersicht!$C926=12,Datenblatt!$B$7*Datenblatt!M926^3+Datenblatt!$C$7*Datenblatt!M926^2+Datenblatt!$D$7*Datenblatt!M926+Datenblatt!$E$7,IF(Übersicht!$C926=11,Datenblatt!$B$8*Datenblatt!M926^3+Datenblatt!$C$8*Datenblatt!M926^2+Datenblatt!$D$8*Datenblatt!M926+Datenblatt!$E$8,0))))))))))))))))))</f>
        <v>#DIV/0!</v>
      </c>
      <c r="K926" t="e">
        <f>IF(AND(Übersicht!$C926=13,Datenblatt!N926&lt;Datenblatt!$T$3),0,IF(AND(Übersicht!$C926=14,Datenblatt!N926&lt;Datenblatt!$T$4),0,IF(AND(Übersicht!$C926=15,Datenblatt!N926&lt;Datenblatt!$T$5),0,IF(AND(Übersicht!$C926=16,Datenblatt!N926&lt;Datenblatt!$T$6),0,IF(AND(Übersicht!$C926=12,Datenblatt!N926&lt;Datenblatt!$T$7),0,IF(AND(Übersicht!$C926=11,Datenblatt!N926&lt;Datenblatt!$T$8),0,IF(AND($C926=13,Datenblatt!N926&gt;Datenblatt!$S$3),100,IF(AND($C926=14,Datenblatt!N926&gt;Datenblatt!$S$4),100,IF(AND($C926=15,Datenblatt!N926&gt;Datenblatt!$S$5),100,IF(AND($C926=16,Datenblatt!N926&gt;Datenblatt!$S$6),100,IF(AND($C926=12,Datenblatt!N926&gt;Datenblatt!$S$7),100,IF(AND($C926=11,Datenblatt!N926&gt;Datenblatt!$S$8),100,IF(Übersicht!$C926=13,Datenblatt!$B$11*Datenblatt!N926^3+Datenblatt!$C$11*Datenblatt!N926^2+Datenblatt!$D$11*Datenblatt!N926+Datenblatt!$E$11,IF(Übersicht!$C926=14,Datenblatt!$B$12*Datenblatt!N926^3+Datenblatt!$C$12*Datenblatt!N926^2+Datenblatt!$D$12*Datenblatt!N926+Datenblatt!$E$12,IF(Übersicht!$C926=15,Datenblatt!$B$13*Datenblatt!N926^3+Datenblatt!$C$13*Datenblatt!N926^2+Datenblatt!$D$13*Datenblatt!N926+Datenblatt!$E$13,IF(Übersicht!$C926=16,Datenblatt!$B$14*Datenblatt!N926^3+Datenblatt!$C$14*Datenblatt!N926^2+Datenblatt!$D$14*Datenblatt!N926+Datenblatt!$E$14,IF(Übersicht!$C926=12,Datenblatt!$B$15*Datenblatt!N926^3+Datenblatt!$C$15*Datenblatt!N926^2+Datenblatt!$D$15*Datenblatt!N926+Datenblatt!$E$15,IF(Übersicht!$C926=11,Datenblatt!$B$16*Datenblatt!N926^3+Datenblatt!$C$16*Datenblatt!N926^2+Datenblatt!$D$16*Datenblatt!N926+Datenblatt!$E$16,0))))))))))))))))))</f>
        <v>#DIV/0!</v>
      </c>
      <c r="L926">
        <f>IF(AND($C926=13,G926&lt;Datenblatt!$V$3),0,IF(AND($C926=14,G926&lt;Datenblatt!$V$4),0,IF(AND($C926=15,G926&lt;Datenblatt!$V$5),0,IF(AND($C926=16,G926&lt;Datenblatt!$V$6),0,IF(AND($C926=12,G926&lt;Datenblatt!$V$7),0,IF(AND($C926=11,G926&lt;Datenblatt!$V$8),0,IF(AND($C926=13,G926&gt;Datenblatt!$U$3),100,IF(AND($C926=14,G926&gt;Datenblatt!$U$4),100,IF(AND($C926=15,G926&gt;Datenblatt!$U$5),100,IF(AND($C926=16,G926&gt;Datenblatt!$U$6),100,IF(AND($C926=12,G926&gt;Datenblatt!$U$7),100,IF(AND($C926=11,G926&gt;Datenblatt!$U$8),100,IF($C926=13,(Datenblatt!$B$19*Übersicht!G926^3)+(Datenblatt!$C$19*Übersicht!G926^2)+(Datenblatt!$D$19*Übersicht!G926)+Datenblatt!$E$19,IF($C926=14,(Datenblatt!$B$20*Übersicht!G926^3)+(Datenblatt!$C$20*Übersicht!G926^2)+(Datenblatt!$D$20*Übersicht!G926)+Datenblatt!$E$20,IF($C926=15,(Datenblatt!$B$21*Übersicht!G926^3)+(Datenblatt!$C$21*Übersicht!G926^2)+(Datenblatt!$D$21*Übersicht!G926)+Datenblatt!$E$21,IF($C926=16,(Datenblatt!$B$22*Übersicht!G926^3)+(Datenblatt!$C$22*Übersicht!G926^2)+(Datenblatt!$D$22*Übersicht!G926)+Datenblatt!$E$22,IF($C926=12,(Datenblatt!$B$23*Übersicht!G926^3)+(Datenblatt!$C$23*Übersicht!G926^2)+(Datenblatt!$D$23*Übersicht!G926)+Datenblatt!$E$23,IF($C926=11,(Datenblatt!$B$24*Übersicht!G926^3)+(Datenblatt!$C$24*Übersicht!G926^2)+(Datenblatt!$D$24*Übersicht!G926)+Datenblatt!$E$24,0))))))))))))))))))</f>
        <v>0</v>
      </c>
      <c r="M926">
        <f>IF(AND(H926="",C926=11),Datenblatt!$I$26,IF(AND(H926="",C926=12),Datenblatt!$I$26,IF(AND(H926="",C926=16),Datenblatt!$I$27,IF(AND(H926="",C926=15),Datenblatt!$I$26,IF(AND(H926="",C926=14),Datenblatt!$I$26,IF(AND(H926="",C926=13),Datenblatt!$I$26,IF(AND($C926=13,H926&gt;Datenblatt!$X$3),0,IF(AND($C926=14,H926&gt;Datenblatt!$X$4),0,IF(AND($C926=15,H926&gt;Datenblatt!$X$5),0,IF(AND($C926=16,H926&gt;Datenblatt!$X$6),0,IF(AND($C926=12,H926&gt;Datenblatt!$X$7),0,IF(AND($C926=11,H926&gt;Datenblatt!$X$8),0,IF(AND($C926=13,H926&lt;Datenblatt!$W$3),100,IF(AND($C926=14,H926&lt;Datenblatt!$W$4),100,IF(AND($C926=15,H926&lt;Datenblatt!$W$5),100,IF(AND($C926=16,H926&lt;Datenblatt!$W$6),100,IF(AND($C926=12,H926&lt;Datenblatt!$W$7),100,IF(AND($C926=11,H926&lt;Datenblatt!$W$8),100,IF($C926=13,(Datenblatt!$B$27*Übersicht!H926^3)+(Datenblatt!$C$27*Übersicht!H926^2)+(Datenblatt!$D$27*Übersicht!H926)+Datenblatt!$E$27,IF($C926=14,(Datenblatt!$B$28*Übersicht!H926^3)+(Datenblatt!$C$28*Übersicht!H926^2)+(Datenblatt!$D$28*Übersicht!H926)+Datenblatt!$E$28,IF($C926=15,(Datenblatt!$B$29*Übersicht!H926^3)+(Datenblatt!$C$29*Übersicht!H926^2)+(Datenblatt!$D$29*Übersicht!H926)+Datenblatt!$E$29,IF($C926=16,(Datenblatt!$B$30*Übersicht!H926^3)+(Datenblatt!$C$30*Übersicht!H926^2)+(Datenblatt!$D$30*Übersicht!H926)+Datenblatt!$E$30,IF($C926=12,(Datenblatt!$B$31*Übersicht!H926^3)+(Datenblatt!$C$31*Übersicht!H926^2)+(Datenblatt!$D$31*Übersicht!H926)+Datenblatt!$E$31,IF($C926=11,(Datenblatt!$B$32*Übersicht!H926^3)+(Datenblatt!$C$32*Übersicht!H926^2)+(Datenblatt!$D$32*Übersicht!H926)+Datenblatt!$E$32,0))))))))))))))))))))))))</f>
        <v>0</v>
      </c>
      <c r="N926">
        <f>IF(AND(H926="",C926=11),Datenblatt!$I$29,IF(AND(H926="",C926=12),Datenblatt!$I$29,IF(AND(H926="",C926=16),Datenblatt!$I$29,IF(AND(H926="",C926=15),Datenblatt!$I$29,IF(AND(H926="",C926=14),Datenblatt!$I$29,IF(AND(H926="",C926=13),Datenblatt!$I$29,IF(AND($C926=13,H926&gt;Datenblatt!$X$3),0,IF(AND($C926=14,H926&gt;Datenblatt!$X$4),0,IF(AND($C926=15,H926&gt;Datenblatt!$X$5),0,IF(AND($C926=16,H926&gt;Datenblatt!$X$6),0,IF(AND($C926=12,H926&gt;Datenblatt!$X$7),0,IF(AND($C926=11,H926&gt;Datenblatt!$X$8),0,IF(AND($C926=13,H926&lt;Datenblatt!$W$3),100,IF(AND($C926=14,H926&lt;Datenblatt!$W$4),100,IF(AND($C926=15,H926&lt;Datenblatt!$W$5),100,IF(AND($C926=16,H926&lt;Datenblatt!$W$6),100,IF(AND($C926=12,H926&lt;Datenblatt!$W$7),100,IF(AND($C926=11,H926&lt;Datenblatt!$W$8),100,IF($C926=13,(Datenblatt!$B$27*Übersicht!H926^3)+(Datenblatt!$C$27*Übersicht!H926^2)+(Datenblatt!$D$27*Übersicht!H926)+Datenblatt!$E$27,IF($C926=14,(Datenblatt!$B$28*Übersicht!H926^3)+(Datenblatt!$C$28*Übersicht!H926^2)+(Datenblatt!$D$28*Übersicht!H926)+Datenblatt!$E$28,IF($C926=15,(Datenblatt!$B$29*Übersicht!H926^3)+(Datenblatt!$C$29*Übersicht!H926^2)+(Datenblatt!$D$29*Übersicht!H926)+Datenblatt!$E$29,IF($C926=16,(Datenblatt!$B$30*Übersicht!H926^3)+(Datenblatt!$C$30*Übersicht!H926^2)+(Datenblatt!$D$30*Übersicht!H926)+Datenblatt!$E$30,IF($C926=12,(Datenblatt!$B$31*Übersicht!H926^3)+(Datenblatt!$C$31*Übersicht!H926^2)+(Datenblatt!$D$31*Übersicht!H926)+Datenblatt!$E$31,IF($C926=11,(Datenblatt!$B$32*Übersicht!H926^3)+(Datenblatt!$C$32*Übersicht!H926^2)+(Datenblatt!$D$32*Übersicht!H926)+Datenblatt!$E$32,0))))))))))))))))))))))))</f>
        <v>0</v>
      </c>
      <c r="O926" s="2" t="e">
        <f t="shared" si="56"/>
        <v>#DIV/0!</v>
      </c>
      <c r="P926" s="2" t="e">
        <f t="shared" si="57"/>
        <v>#DIV/0!</v>
      </c>
      <c r="R926" s="2"/>
      <c r="S926" s="2">
        <f>Datenblatt!$I$10</f>
        <v>62.816491055091916</v>
      </c>
      <c r="T926" s="2">
        <f>Datenblatt!$I$18</f>
        <v>62.379148900450787</v>
      </c>
      <c r="U926" s="2">
        <f>Datenblatt!$I$26</f>
        <v>55.885385458572635</v>
      </c>
      <c r="V926" s="2">
        <f>Datenblatt!$I$34</f>
        <v>60.727085155488531</v>
      </c>
      <c r="W926" s="7" t="e">
        <f t="shared" si="58"/>
        <v>#DIV/0!</v>
      </c>
      <c r="Y926" s="2">
        <f>Datenblatt!$I$5</f>
        <v>73.48733784597421</v>
      </c>
      <c r="Z926">
        <f>Datenblatt!$I$13</f>
        <v>79.926562848016317</v>
      </c>
      <c r="AA926">
        <f>Datenblatt!$I$21</f>
        <v>79.953620531215734</v>
      </c>
      <c r="AB926">
        <f>Datenblatt!$I$29</f>
        <v>70.851454876954847</v>
      </c>
      <c r="AC926">
        <f>Datenblatt!$I$37</f>
        <v>75.813025407742586</v>
      </c>
      <c r="AD926" s="7" t="e">
        <f t="shared" si="59"/>
        <v>#DIV/0!</v>
      </c>
    </row>
    <row r="927" spans="10:30" ht="19" x14ac:dyDescent="0.25">
      <c r="J927" s="3" t="e">
        <f>IF(AND($C927=13,Datenblatt!M927&lt;Datenblatt!$R$3),0,IF(AND($C927=14,Datenblatt!M927&lt;Datenblatt!$R$4),0,IF(AND($C927=15,Datenblatt!M927&lt;Datenblatt!$R$5),0,IF(AND($C927=16,Datenblatt!M927&lt;Datenblatt!$R$6),0,IF(AND($C927=12,Datenblatt!M927&lt;Datenblatt!$R$7),0,IF(AND($C927=11,Datenblatt!M927&lt;Datenblatt!$R$8),0,IF(AND($C927=13,Datenblatt!M927&gt;Datenblatt!$Q$3),100,IF(AND($C927=14,Datenblatt!M927&gt;Datenblatt!$Q$4),100,IF(AND($C927=15,Datenblatt!M927&gt;Datenblatt!$Q$5),100,IF(AND($C927=16,Datenblatt!M927&gt;Datenblatt!$Q$6),100,IF(AND($C927=12,Datenblatt!M927&gt;Datenblatt!$Q$7),100,IF(AND($C927=11,Datenblatt!M927&gt;Datenblatt!$Q$8),100,IF(Übersicht!$C927=13,Datenblatt!$B$3*Datenblatt!M927^3+Datenblatt!$C$3*Datenblatt!M927^2+Datenblatt!$D$3*Datenblatt!M927+Datenblatt!$E$3,IF(Übersicht!$C927=14,Datenblatt!$B$4*Datenblatt!M927^3+Datenblatt!$C$4*Datenblatt!M927^2+Datenblatt!$D$4*Datenblatt!M927+Datenblatt!$E$4,IF(Übersicht!$C927=15,Datenblatt!$B$5*Datenblatt!M927^3+Datenblatt!$C$5*Datenblatt!M927^2+Datenblatt!$D$5*Datenblatt!M927+Datenblatt!$E$5,IF(Übersicht!$C927=16,Datenblatt!$B$6*Datenblatt!M927^3+Datenblatt!$C$6*Datenblatt!M927^2+Datenblatt!$D$6*Datenblatt!M927+Datenblatt!$E$6,IF(Übersicht!$C927=12,Datenblatt!$B$7*Datenblatt!M927^3+Datenblatt!$C$7*Datenblatt!M927^2+Datenblatt!$D$7*Datenblatt!M927+Datenblatt!$E$7,IF(Übersicht!$C927=11,Datenblatt!$B$8*Datenblatt!M927^3+Datenblatt!$C$8*Datenblatt!M927^2+Datenblatt!$D$8*Datenblatt!M927+Datenblatt!$E$8,0))))))))))))))))))</f>
        <v>#DIV/0!</v>
      </c>
      <c r="K927" t="e">
        <f>IF(AND(Übersicht!$C927=13,Datenblatt!N927&lt;Datenblatt!$T$3),0,IF(AND(Übersicht!$C927=14,Datenblatt!N927&lt;Datenblatt!$T$4),0,IF(AND(Übersicht!$C927=15,Datenblatt!N927&lt;Datenblatt!$T$5),0,IF(AND(Übersicht!$C927=16,Datenblatt!N927&lt;Datenblatt!$T$6),0,IF(AND(Übersicht!$C927=12,Datenblatt!N927&lt;Datenblatt!$T$7),0,IF(AND(Übersicht!$C927=11,Datenblatt!N927&lt;Datenblatt!$T$8),0,IF(AND($C927=13,Datenblatt!N927&gt;Datenblatt!$S$3),100,IF(AND($C927=14,Datenblatt!N927&gt;Datenblatt!$S$4),100,IF(AND($C927=15,Datenblatt!N927&gt;Datenblatt!$S$5),100,IF(AND($C927=16,Datenblatt!N927&gt;Datenblatt!$S$6),100,IF(AND($C927=12,Datenblatt!N927&gt;Datenblatt!$S$7),100,IF(AND($C927=11,Datenblatt!N927&gt;Datenblatt!$S$8),100,IF(Übersicht!$C927=13,Datenblatt!$B$11*Datenblatt!N927^3+Datenblatt!$C$11*Datenblatt!N927^2+Datenblatt!$D$11*Datenblatt!N927+Datenblatt!$E$11,IF(Übersicht!$C927=14,Datenblatt!$B$12*Datenblatt!N927^3+Datenblatt!$C$12*Datenblatt!N927^2+Datenblatt!$D$12*Datenblatt!N927+Datenblatt!$E$12,IF(Übersicht!$C927=15,Datenblatt!$B$13*Datenblatt!N927^3+Datenblatt!$C$13*Datenblatt!N927^2+Datenblatt!$D$13*Datenblatt!N927+Datenblatt!$E$13,IF(Übersicht!$C927=16,Datenblatt!$B$14*Datenblatt!N927^3+Datenblatt!$C$14*Datenblatt!N927^2+Datenblatt!$D$14*Datenblatt!N927+Datenblatt!$E$14,IF(Übersicht!$C927=12,Datenblatt!$B$15*Datenblatt!N927^3+Datenblatt!$C$15*Datenblatt!N927^2+Datenblatt!$D$15*Datenblatt!N927+Datenblatt!$E$15,IF(Übersicht!$C927=11,Datenblatt!$B$16*Datenblatt!N927^3+Datenblatt!$C$16*Datenblatt!N927^2+Datenblatt!$D$16*Datenblatt!N927+Datenblatt!$E$16,0))))))))))))))))))</f>
        <v>#DIV/0!</v>
      </c>
      <c r="L927">
        <f>IF(AND($C927=13,G927&lt;Datenblatt!$V$3),0,IF(AND($C927=14,G927&lt;Datenblatt!$V$4),0,IF(AND($C927=15,G927&lt;Datenblatt!$V$5),0,IF(AND($C927=16,G927&lt;Datenblatt!$V$6),0,IF(AND($C927=12,G927&lt;Datenblatt!$V$7),0,IF(AND($C927=11,G927&lt;Datenblatt!$V$8),0,IF(AND($C927=13,G927&gt;Datenblatt!$U$3),100,IF(AND($C927=14,G927&gt;Datenblatt!$U$4),100,IF(AND($C927=15,G927&gt;Datenblatt!$U$5),100,IF(AND($C927=16,G927&gt;Datenblatt!$U$6),100,IF(AND($C927=12,G927&gt;Datenblatt!$U$7),100,IF(AND($C927=11,G927&gt;Datenblatt!$U$8),100,IF($C927=13,(Datenblatt!$B$19*Übersicht!G927^3)+(Datenblatt!$C$19*Übersicht!G927^2)+(Datenblatt!$D$19*Übersicht!G927)+Datenblatt!$E$19,IF($C927=14,(Datenblatt!$B$20*Übersicht!G927^3)+(Datenblatt!$C$20*Übersicht!G927^2)+(Datenblatt!$D$20*Übersicht!G927)+Datenblatt!$E$20,IF($C927=15,(Datenblatt!$B$21*Übersicht!G927^3)+(Datenblatt!$C$21*Übersicht!G927^2)+(Datenblatt!$D$21*Übersicht!G927)+Datenblatt!$E$21,IF($C927=16,(Datenblatt!$B$22*Übersicht!G927^3)+(Datenblatt!$C$22*Übersicht!G927^2)+(Datenblatt!$D$22*Übersicht!G927)+Datenblatt!$E$22,IF($C927=12,(Datenblatt!$B$23*Übersicht!G927^3)+(Datenblatt!$C$23*Übersicht!G927^2)+(Datenblatt!$D$23*Übersicht!G927)+Datenblatt!$E$23,IF($C927=11,(Datenblatt!$B$24*Übersicht!G927^3)+(Datenblatt!$C$24*Übersicht!G927^2)+(Datenblatt!$D$24*Übersicht!G927)+Datenblatt!$E$24,0))))))))))))))))))</f>
        <v>0</v>
      </c>
      <c r="M927">
        <f>IF(AND(H927="",C927=11),Datenblatt!$I$26,IF(AND(H927="",C927=12),Datenblatt!$I$26,IF(AND(H927="",C927=16),Datenblatt!$I$27,IF(AND(H927="",C927=15),Datenblatt!$I$26,IF(AND(H927="",C927=14),Datenblatt!$I$26,IF(AND(H927="",C927=13),Datenblatt!$I$26,IF(AND($C927=13,H927&gt;Datenblatt!$X$3),0,IF(AND($C927=14,H927&gt;Datenblatt!$X$4),0,IF(AND($C927=15,H927&gt;Datenblatt!$X$5),0,IF(AND($C927=16,H927&gt;Datenblatt!$X$6),0,IF(AND($C927=12,H927&gt;Datenblatt!$X$7),0,IF(AND($C927=11,H927&gt;Datenblatt!$X$8),0,IF(AND($C927=13,H927&lt;Datenblatt!$W$3),100,IF(AND($C927=14,H927&lt;Datenblatt!$W$4),100,IF(AND($C927=15,H927&lt;Datenblatt!$W$5),100,IF(AND($C927=16,H927&lt;Datenblatt!$W$6),100,IF(AND($C927=12,H927&lt;Datenblatt!$W$7),100,IF(AND($C927=11,H927&lt;Datenblatt!$W$8),100,IF($C927=13,(Datenblatt!$B$27*Übersicht!H927^3)+(Datenblatt!$C$27*Übersicht!H927^2)+(Datenblatt!$D$27*Übersicht!H927)+Datenblatt!$E$27,IF($C927=14,(Datenblatt!$B$28*Übersicht!H927^3)+(Datenblatt!$C$28*Übersicht!H927^2)+(Datenblatt!$D$28*Übersicht!H927)+Datenblatt!$E$28,IF($C927=15,(Datenblatt!$B$29*Übersicht!H927^3)+(Datenblatt!$C$29*Übersicht!H927^2)+(Datenblatt!$D$29*Übersicht!H927)+Datenblatt!$E$29,IF($C927=16,(Datenblatt!$B$30*Übersicht!H927^3)+(Datenblatt!$C$30*Übersicht!H927^2)+(Datenblatt!$D$30*Übersicht!H927)+Datenblatt!$E$30,IF($C927=12,(Datenblatt!$B$31*Übersicht!H927^3)+(Datenblatt!$C$31*Übersicht!H927^2)+(Datenblatt!$D$31*Übersicht!H927)+Datenblatt!$E$31,IF($C927=11,(Datenblatt!$B$32*Übersicht!H927^3)+(Datenblatt!$C$32*Übersicht!H927^2)+(Datenblatt!$D$32*Übersicht!H927)+Datenblatt!$E$32,0))))))))))))))))))))))))</f>
        <v>0</v>
      </c>
      <c r="N927">
        <f>IF(AND(H927="",C927=11),Datenblatt!$I$29,IF(AND(H927="",C927=12),Datenblatt!$I$29,IF(AND(H927="",C927=16),Datenblatt!$I$29,IF(AND(H927="",C927=15),Datenblatt!$I$29,IF(AND(H927="",C927=14),Datenblatt!$I$29,IF(AND(H927="",C927=13),Datenblatt!$I$29,IF(AND($C927=13,H927&gt;Datenblatt!$X$3),0,IF(AND($C927=14,H927&gt;Datenblatt!$X$4),0,IF(AND($C927=15,H927&gt;Datenblatt!$X$5),0,IF(AND($C927=16,H927&gt;Datenblatt!$X$6),0,IF(AND($C927=12,H927&gt;Datenblatt!$X$7),0,IF(AND($C927=11,H927&gt;Datenblatt!$X$8),0,IF(AND($C927=13,H927&lt;Datenblatt!$W$3),100,IF(AND($C927=14,H927&lt;Datenblatt!$W$4),100,IF(AND($C927=15,H927&lt;Datenblatt!$W$5),100,IF(AND($C927=16,H927&lt;Datenblatt!$W$6),100,IF(AND($C927=12,H927&lt;Datenblatt!$W$7),100,IF(AND($C927=11,H927&lt;Datenblatt!$W$8),100,IF($C927=13,(Datenblatt!$B$27*Übersicht!H927^3)+(Datenblatt!$C$27*Übersicht!H927^2)+(Datenblatt!$D$27*Übersicht!H927)+Datenblatt!$E$27,IF($C927=14,(Datenblatt!$B$28*Übersicht!H927^3)+(Datenblatt!$C$28*Übersicht!H927^2)+(Datenblatt!$D$28*Übersicht!H927)+Datenblatt!$E$28,IF($C927=15,(Datenblatt!$B$29*Übersicht!H927^3)+(Datenblatt!$C$29*Übersicht!H927^2)+(Datenblatt!$D$29*Übersicht!H927)+Datenblatt!$E$29,IF($C927=16,(Datenblatt!$B$30*Übersicht!H927^3)+(Datenblatt!$C$30*Übersicht!H927^2)+(Datenblatt!$D$30*Übersicht!H927)+Datenblatt!$E$30,IF($C927=12,(Datenblatt!$B$31*Übersicht!H927^3)+(Datenblatt!$C$31*Übersicht!H927^2)+(Datenblatt!$D$31*Übersicht!H927)+Datenblatt!$E$31,IF($C927=11,(Datenblatt!$B$32*Übersicht!H927^3)+(Datenblatt!$C$32*Übersicht!H927^2)+(Datenblatt!$D$32*Übersicht!H927)+Datenblatt!$E$32,0))))))))))))))))))))))))</f>
        <v>0</v>
      </c>
      <c r="O927" s="2" t="e">
        <f t="shared" si="56"/>
        <v>#DIV/0!</v>
      </c>
      <c r="P927" s="2" t="e">
        <f t="shared" si="57"/>
        <v>#DIV/0!</v>
      </c>
      <c r="R927" s="2"/>
      <c r="S927" s="2">
        <f>Datenblatt!$I$10</f>
        <v>62.816491055091916</v>
      </c>
      <c r="T927" s="2">
        <f>Datenblatt!$I$18</f>
        <v>62.379148900450787</v>
      </c>
      <c r="U927" s="2">
        <f>Datenblatt!$I$26</f>
        <v>55.885385458572635</v>
      </c>
      <c r="V927" s="2">
        <f>Datenblatt!$I$34</f>
        <v>60.727085155488531</v>
      </c>
      <c r="W927" s="7" t="e">
        <f t="shared" si="58"/>
        <v>#DIV/0!</v>
      </c>
      <c r="Y927" s="2">
        <f>Datenblatt!$I$5</f>
        <v>73.48733784597421</v>
      </c>
      <c r="Z927">
        <f>Datenblatt!$I$13</f>
        <v>79.926562848016317</v>
      </c>
      <c r="AA927">
        <f>Datenblatt!$I$21</f>
        <v>79.953620531215734</v>
      </c>
      <c r="AB927">
        <f>Datenblatt!$I$29</f>
        <v>70.851454876954847</v>
      </c>
      <c r="AC927">
        <f>Datenblatt!$I$37</f>
        <v>75.813025407742586</v>
      </c>
      <c r="AD927" s="7" t="e">
        <f t="shared" si="59"/>
        <v>#DIV/0!</v>
      </c>
    </row>
    <row r="928" spans="10:30" ht="19" x14ac:dyDescent="0.25">
      <c r="J928" s="3" t="e">
        <f>IF(AND($C928=13,Datenblatt!M928&lt;Datenblatt!$R$3),0,IF(AND($C928=14,Datenblatt!M928&lt;Datenblatt!$R$4),0,IF(AND($C928=15,Datenblatt!M928&lt;Datenblatt!$R$5),0,IF(AND($C928=16,Datenblatt!M928&lt;Datenblatt!$R$6),0,IF(AND($C928=12,Datenblatt!M928&lt;Datenblatt!$R$7),0,IF(AND($C928=11,Datenblatt!M928&lt;Datenblatt!$R$8),0,IF(AND($C928=13,Datenblatt!M928&gt;Datenblatt!$Q$3),100,IF(AND($C928=14,Datenblatt!M928&gt;Datenblatt!$Q$4),100,IF(AND($C928=15,Datenblatt!M928&gt;Datenblatt!$Q$5),100,IF(AND($C928=16,Datenblatt!M928&gt;Datenblatt!$Q$6),100,IF(AND($C928=12,Datenblatt!M928&gt;Datenblatt!$Q$7),100,IF(AND($C928=11,Datenblatt!M928&gt;Datenblatt!$Q$8),100,IF(Übersicht!$C928=13,Datenblatt!$B$3*Datenblatt!M928^3+Datenblatt!$C$3*Datenblatt!M928^2+Datenblatt!$D$3*Datenblatt!M928+Datenblatt!$E$3,IF(Übersicht!$C928=14,Datenblatt!$B$4*Datenblatt!M928^3+Datenblatt!$C$4*Datenblatt!M928^2+Datenblatt!$D$4*Datenblatt!M928+Datenblatt!$E$4,IF(Übersicht!$C928=15,Datenblatt!$B$5*Datenblatt!M928^3+Datenblatt!$C$5*Datenblatt!M928^2+Datenblatt!$D$5*Datenblatt!M928+Datenblatt!$E$5,IF(Übersicht!$C928=16,Datenblatt!$B$6*Datenblatt!M928^3+Datenblatt!$C$6*Datenblatt!M928^2+Datenblatt!$D$6*Datenblatt!M928+Datenblatt!$E$6,IF(Übersicht!$C928=12,Datenblatt!$B$7*Datenblatt!M928^3+Datenblatt!$C$7*Datenblatt!M928^2+Datenblatt!$D$7*Datenblatt!M928+Datenblatt!$E$7,IF(Übersicht!$C928=11,Datenblatt!$B$8*Datenblatt!M928^3+Datenblatt!$C$8*Datenblatt!M928^2+Datenblatt!$D$8*Datenblatt!M928+Datenblatt!$E$8,0))))))))))))))))))</f>
        <v>#DIV/0!</v>
      </c>
      <c r="K928" t="e">
        <f>IF(AND(Übersicht!$C928=13,Datenblatt!N928&lt;Datenblatt!$T$3),0,IF(AND(Übersicht!$C928=14,Datenblatt!N928&lt;Datenblatt!$T$4),0,IF(AND(Übersicht!$C928=15,Datenblatt!N928&lt;Datenblatt!$T$5),0,IF(AND(Übersicht!$C928=16,Datenblatt!N928&lt;Datenblatt!$T$6),0,IF(AND(Übersicht!$C928=12,Datenblatt!N928&lt;Datenblatt!$T$7),0,IF(AND(Übersicht!$C928=11,Datenblatt!N928&lt;Datenblatt!$T$8),0,IF(AND($C928=13,Datenblatt!N928&gt;Datenblatt!$S$3),100,IF(AND($C928=14,Datenblatt!N928&gt;Datenblatt!$S$4),100,IF(AND($C928=15,Datenblatt!N928&gt;Datenblatt!$S$5),100,IF(AND($C928=16,Datenblatt!N928&gt;Datenblatt!$S$6),100,IF(AND($C928=12,Datenblatt!N928&gt;Datenblatt!$S$7),100,IF(AND($C928=11,Datenblatt!N928&gt;Datenblatt!$S$8),100,IF(Übersicht!$C928=13,Datenblatt!$B$11*Datenblatt!N928^3+Datenblatt!$C$11*Datenblatt!N928^2+Datenblatt!$D$11*Datenblatt!N928+Datenblatt!$E$11,IF(Übersicht!$C928=14,Datenblatt!$B$12*Datenblatt!N928^3+Datenblatt!$C$12*Datenblatt!N928^2+Datenblatt!$D$12*Datenblatt!N928+Datenblatt!$E$12,IF(Übersicht!$C928=15,Datenblatt!$B$13*Datenblatt!N928^3+Datenblatt!$C$13*Datenblatt!N928^2+Datenblatt!$D$13*Datenblatt!N928+Datenblatt!$E$13,IF(Übersicht!$C928=16,Datenblatt!$B$14*Datenblatt!N928^3+Datenblatt!$C$14*Datenblatt!N928^2+Datenblatt!$D$14*Datenblatt!N928+Datenblatt!$E$14,IF(Übersicht!$C928=12,Datenblatt!$B$15*Datenblatt!N928^3+Datenblatt!$C$15*Datenblatt!N928^2+Datenblatt!$D$15*Datenblatt!N928+Datenblatt!$E$15,IF(Übersicht!$C928=11,Datenblatt!$B$16*Datenblatt!N928^3+Datenblatt!$C$16*Datenblatt!N928^2+Datenblatt!$D$16*Datenblatt!N928+Datenblatt!$E$16,0))))))))))))))))))</f>
        <v>#DIV/0!</v>
      </c>
      <c r="L928">
        <f>IF(AND($C928=13,G928&lt;Datenblatt!$V$3),0,IF(AND($C928=14,G928&lt;Datenblatt!$V$4),0,IF(AND($C928=15,G928&lt;Datenblatt!$V$5),0,IF(AND($C928=16,G928&lt;Datenblatt!$V$6),0,IF(AND($C928=12,G928&lt;Datenblatt!$V$7),0,IF(AND($C928=11,G928&lt;Datenblatt!$V$8),0,IF(AND($C928=13,G928&gt;Datenblatt!$U$3),100,IF(AND($C928=14,G928&gt;Datenblatt!$U$4),100,IF(AND($C928=15,G928&gt;Datenblatt!$U$5),100,IF(AND($C928=16,G928&gt;Datenblatt!$U$6),100,IF(AND($C928=12,G928&gt;Datenblatt!$U$7),100,IF(AND($C928=11,G928&gt;Datenblatt!$U$8),100,IF($C928=13,(Datenblatt!$B$19*Übersicht!G928^3)+(Datenblatt!$C$19*Übersicht!G928^2)+(Datenblatt!$D$19*Übersicht!G928)+Datenblatt!$E$19,IF($C928=14,(Datenblatt!$B$20*Übersicht!G928^3)+(Datenblatt!$C$20*Übersicht!G928^2)+(Datenblatt!$D$20*Übersicht!G928)+Datenblatt!$E$20,IF($C928=15,(Datenblatt!$B$21*Übersicht!G928^3)+(Datenblatt!$C$21*Übersicht!G928^2)+(Datenblatt!$D$21*Übersicht!G928)+Datenblatt!$E$21,IF($C928=16,(Datenblatt!$B$22*Übersicht!G928^3)+(Datenblatt!$C$22*Übersicht!G928^2)+(Datenblatt!$D$22*Übersicht!G928)+Datenblatt!$E$22,IF($C928=12,(Datenblatt!$B$23*Übersicht!G928^3)+(Datenblatt!$C$23*Übersicht!G928^2)+(Datenblatt!$D$23*Übersicht!G928)+Datenblatt!$E$23,IF($C928=11,(Datenblatt!$B$24*Übersicht!G928^3)+(Datenblatt!$C$24*Übersicht!G928^2)+(Datenblatt!$D$24*Übersicht!G928)+Datenblatt!$E$24,0))))))))))))))))))</f>
        <v>0</v>
      </c>
      <c r="M928">
        <f>IF(AND(H928="",C928=11),Datenblatt!$I$26,IF(AND(H928="",C928=12),Datenblatt!$I$26,IF(AND(H928="",C928=16),Datenblatt!$I$27,IF(AND(H928="",C928=15),Datenblatt!$I$26,IF(AND(H928="",C928=14),Datenblatt!$I$26,IF(AND(H928="",C928=13),Datenblatt!$I$26,IF(AND($C928=13,H928&gt;Datenblatt!$X$3),0,IF(AND($C928=14,H928&gt;Datenblatt!$X$4),0,IF(AND($C928=15,H928&gt;Datenblatt!$X$5),0,IF(AND($C928=16,H928&gt;Datenblatt!$X$6),0,IF(AND($C928=12,H928&gt;Datenblatt!$X$7),0,IF(AND($C928=11,H928&gt;Datenblatt!$X$8),0,IF(AND($C928=13,H928&lt;Datenblatt!$W$3),100,IF(AND($C928=14,H928&lt;Datenblatt!$W$4),100,IF(AND($C928=15,H928&lt;Datenblatt!$W$5),100,IF(AND($C928=16,H928&lt;Datenblatt!$W$6),100,IF(AND($C928=12,H928&lt;Datenblatt!$W$7),100,IF(AND($C928=11,H928&lt;Datenblatt!$W$8),100,IF($C928=13,(Datenblatt!$B$27*Übersicht!H928^3)+(Datenblatt!$C$27*Übersicht!H928^2)+(Datenblatt!$D$27*Übersicht!H928)+Datenblatt!$E$27,IF($C928=14,(Datenblatt!$B$28*Übersicht!H928^3)+(Datenblatt!$C$28*Übersicht!H928^2)+(Datenblatt!$D$28*Übersicht!H928)+Datenblatt!$E$28,IF($C928=15,(Datenblatt!$B$29*Übersicht!H928^3)+(Datenblatt!$C$29*Übersicht!H928^2)+(Datenblatt!$D$29*Übersicht!H928)+Datenblatt!$E$29,IF($C928=16,(Datenblatt!$B$30*Übersicht!H928^3)+(Datenblatt!$C$30*Übersicht!H928^2)+(Datenblatt!$D$30*Übersicht!H928)+Datenblatt!$E$30,IF($C928=12,(Datenblatt!$B$31*Übersicht!H928^3)+(Datenblatt!$C$31*Übersicht!H928^2)+(Datenblatt!$D$31*Übersicht!H928)+Datenblatt!$E$31,IF($C928=11,(Datenblatt!$B$32*Übersicht!H928^3)+(Datenblatt!$C$32*Übersicht!H928^2)+(Datenblatt!$D$32*Übersicht!H928)+Datenblatt!$E$32,0))))))))))))))))))))))))</f>
        <v>0</v>
      </c>
      <c r="N928">
        <f>IF(AND(H928="",C928=11),Datenblatt!$I$29,IF(AND(H928="",C928=12),Datenblatt!$I$29,IF(AND(H928="",C928=16),Datenblatt!$I$29,IF(AND(H928="",C928=15),Datenblatt!$I$29,IF(AND(H928="",C928=14),Datenblatt!$I$29,IF(AND(H928="",C928=13),Datenblatt!$I$29,IF(AND($C928=13,H928&gt;Datenblatt!$X$3),0,IF(AND($C928=14,H928&gt;Datenblatt!$X$4),0,IF(AND($C928=15,H928&gt;Datenblatt!$X$5),0,IF(AND($C928=16,H928&gt;Datenblatt!$X$6),0,IF(AND($C928=12,H928&gt;Datenblatt!$X$7),0,IF(AND($C928=11,H928&gt;Datenblatt!$X$8),0,IF(AND($C928=13,H928&lt;Datenblatt!$W$3),100,IF(AND($C928=14,H928&lt;Datenblatt!$W$4),100,IF(AND($C928=15,H928&lt;Datenblatt!$W$5),100,IF(AND($C928=16,H928&lt;Datenblatt!$W$6),100,IF(AND($C928=12,H928&lt;Datenblatt!$W$7),100,IF(AND($C928=11,H928&lt;Datenblatt!$W$8),100,IF($C928=13,(Datenblatt!$B$27*Übersicht!H928^3)+(Datenblatt!$C$27*Übersicht!H928^2)+(Datenblatt!$D$27*Übersicht!H928)+Datenblatt!$E$27,IF($C928=14,(Datenblatt!$B$28*Übersicht!H928^3)+(Datenblatt!$C$28*Übersicht!H928^2)+(Datenblatt!$D$28*Übersicht!H928)+Datenblatt!$E$28,IF($C928=15,(Datenblatt!$B$29*Übersicht!H928^3)+(Datenblatt!$C$29*Übersicht!H928^2)+(Datenblatt!$D$29*Übersicht!H928)+Datenblatt!$E$29,IF($C928=16,(Datenblatt!$B$30*Übersicht!H928^3)+(Datenblatt!$C$30*Übersicht!H928^2)+(Datenblatt!$D$30*Übersicht!H928)+Datenblatt!$E$30,IF($C928=12,(Datenblatt!$B$31*Übersicht!H928^3)+(Datenblatt!$C$31*Übersicht!H928^2)+(Datenblatt!$D$31*Übersicht!H928)+Datenblatt!$E$31,IF($C928=11,(Datenblatt!$B$32*Übersicht!H928^3)+(Datenblatt!$C$32*Übersicht!H928^2)+(Datenblatt!$D$32*Übersicht!H928)+Datenblatt!$E$32,0))))))))))))))))))))))))</f>
        <v>0</v>
      </c>
      <c r="O928" s="2" t="e">
        <f t="shared" si="56"/>
        <v>#DIV/0!</v>
      </c>
      <c r="P928" s="2" t="e">
        <f t="shared" si="57"/>
        <v>#DIV/0!</v>
      </c>
      <c r="R928" s="2"/>
      <c r="S928" s="2">
        <f>Datenblatt!$I$10</f>
        <v>62.816491055091916</v>
      </c>
      <c r="T928" s="2">
        <f>Datenblatt!$I$18</f>
        <v>62.379148900450787</v>
      </c>
      <c r="U928" s="2">
        <f>Datenblatt!$I$26</f>
        <v>55.885385458572635</v>
      </c>
      <c r="V928" s="2">
        <f>Datenblatt!$I$34</f>
        <v>60.727085155488531</v>
      </c>
      <c r="W928" s="7" t="e">
        <f t="shared" si="58"/>
        <v>#DIV/0!</v>
      </c>
      <c r="Y928" s="2">
        <f>Datenblatt!$I$5</f>
        <v>73.48733784597421</v>
      </c>
      <c r="Z928">
        <f>Datenblatt!$I$13</f>
        <v>79.926562848016317</v>
      </c>
      <c r="AA928">
        <f>Datenblatt!$I$21</f>
        <v>79.953620531215734</v>
      </c>
      <c r="AB928">
        <f>Datenblatt!$I$29</f>
        <v>70.851454876954847</v>
      </c>
      <c r="AC928">
        <f>Datenblatt!$I$37</f>
        <v>75.813025407742586</v>
      </c>
      <c r="AD928" s="7" t="e">
        <f t="shared" si="59"/>
        <v>#DIV/0!</v>
      </c>
    </row>
    <row r="929" spans="10:30" ht="19" x14ac:dyDescent="0.25">
      <c r="J929" s="3" t="e">
        <f>IF(AND($C929=13,Datenblatt!M929&lt;Datenblatt!$R$3),0,IF(AND($C929=14,Datenblatt!M929&lt;Datenblatt!$R$4),0,IF(AND($C929=15,Datenblatt!M929&lt;Datenblatt!$R$5),0,IF(AND($C929=16,Datenblatt!M929&lt;Datenblatt!$R$6),0,IF(AND($C929=12,Datenblatt!M929&lt;Datenblatt!$R$7),0,IF(AND($C929=11,Datenblatt!M929&lt;Datenblatt!$R$8),0,IF(AND($C929=13,Datenblatt!M929&gt;Datenblatt!$Q$3),100,IF(AND($C929=14,Datenblatt!M929&gt;Datenblatt!$Q$4),100,IF(AND($C929=15,Datenblatt!M929&gt;Datenblatt!$Q$5),100,IF(AND($C929=16,Datenblatt!M929&gt;Datenblatt!$Q$6),100,IF(AND($C929=12,Datenblatt!M929&gt;Datenblatt!$Q$7),100,IF(AND($C929=11,Datenblatt!M929&gt;Datenblatt!$Q$8),100,IF(Übersicht!$C929=13,Datenblatt!$B$3*Datenblatt!M929^3+Datenblatt!$C$3*Datenblatt!M929^2+Datenblatt!$D$3*Datenblatt!M929+Datenblatt!$E$3,IF(Übersicht!$C929=14,Datenblatt!$B$4*Datenblatt!M929^3+Datenblatt!$C$4*Datenblatt!M929^2+Datenblatt!$D$4*Datenblatt!M929+Datenblatt!$E$4,IF(Übersicht!$C929=15,Datenblatt!$B$5*Datenblatt!M929^3+Datenblatt!$C$5*Datenblatt!M929^2+Datenblatt!$D$5*Datenblatt!M929+Datenblatt!$E$5,IF(Übersicht!$C929=16,Datenblatt!$B$6*Datenblatt!M929^3+Datenblatt!$C$6*Datenblatt!M929^2+Datenblatt!$D$6*Datenblatt!M929+Datenblatt!$E$6,IF(Übersicht!$C929=12,Datenblatt!$B$7*Datenblatt!M929^3+Datenblatt!$C$7*Datenblatt!M929^2+Datenblatt!$D$7*Datenblatt!M929+Datenblatt!$E$7,IF(Übersicht!$C929=11,Datenblatt!$B$8*Datenblatt!M929^3+Datenblatt!$C$8*Datenblatt!M929^2+Datenblatt!$D$8*Datenblatt!M929+Datenblatt!$E$8,0))))))))))))))))))</f>
        <v>#DIV/0!</v>
      </c>
      <c r="K929" t="e">
        <f>IF(AND(Übersicht!$C929=13,Datenblatt!N929&lt;Datenblatt!$T$3),0,IF(AND(Übersicht!$C929=14,Datenblatt!N929&lt;Datenblatt!$T$4),0,IF(AND(Übersicht!$C929=15,Datenblatt!N929&lt;Datenblatt!$T$5),0,IF(AND(Übersicht!$C929=16,Datenblatt!N929&lt;Datenblatt!$T$6),0,IF(AND(Übersicht!$C929=12,Datenblatt!N929&lt;Datenblatt!$T$7),0,IF(AND(Übersicht!$C929=11,Datenblatt!N929&lt;Datenblatt!$T$8),0,IF(AND($C929=13,Datenblatt!N929&gt;Datenblatt!$S$3),100,IF(AND($C929=14,Datenblatt!N929&gt;Datenblatt!$S$4),100,IF(AND($C929=15,Datenblatt!N929&gt;Datenblatt!$S$5),100,IF(AND($C929=16,Datenblatt!N929&gt;Datenblatt!$S$6),100,IF(AND($C929=12,Datenblatt!N929&gt;Datenblatt!$S$7),100,IF(AND($C929=11,Datenblatt!N929&gt;Datenblatt!$S$8),100,IF(Übersicht!$C929=13,Datenblatt!$B$11*Datenblatt!N929^3+Datenblatt!$C$11*Datenblatt!N929^2+Datenblatt!$D$11*Datenblatt!N929+Datenblatt!$E$11,IF(Übersicht!$C929=14,Datenblatt!$B$12*Datenblatt!N929^3+Datenblatt!$C$12*Datenblatt!N929^2+Datenblatt!$D$12*Datenblatt!N929+Datenblatt!$E$12,IF(Übersicht!$C929=15,Datenblatt!$B$13*Datenblatt!N929^3+Datenblatt!$C$13*Datenblatt!N929^2+Datenblatt!$D$13*Datenblatt!N929+Datenblatt!$E$13,IF(Übersicht!$C929=16,Datenblatt!$B$14*Datenblatt!N929^3+Datenblatt!$C$14*Datenblatt!N929^2+Datenblatt!$D$14*Datenblatt!N929+Datenblatt!$E$14,IF(Übersicht!$C929=12,Datenblatt!$B$15*Datenblatt!N929^3+Datenblatt!$C$15*Datenblatt!N929^2+Datenblatt!$D$15*Datenblatt!N929+Datenblatt!$E$15,IF(Übersicht!$C929=11,Datenblatt!$B$16*Datenblatt!N929^3+Datenblatt!$C$16*Datenblatt!N929^2+Datenblatt!$D$16*Datenblatt!N929+Datenblatt!$E$16,0))))))))))))))))))</f>
        <v>#DIV/0!</v>
      </c>
      <c r="L929">
        <f>IF(AND($C929=13,G929&lt;Datenblatt!$V$3),0,IF(AND($C929=14,G929&lt;Datenblatt!$V$4),0,IF(AND($C929=15,G929&lt;Datenblatt!$V$5),0,IF(AND($C929=16,G929&lt;Datenblatt!$V$6),0,IF(AND($C929=12,G929&lt;Datenblatt!$V$7),0,IF(AND($C929=11,G929&lt;Datenblatt!$V$8),0,IF(AND($C929=13,G929&gt;Datenblatt!$U$3),100,IF(AND($C929=14,G929&gt;Datenblatt!$U$4),100,IF(AND($C929=15,G929&gt;Datenblatt!$U$5),100,IF(AND($C929=16,G929&gt;Datenblatt!$U$6),100,IF(AND($C929=12,G929&gt;Datenblatt!$U$7),100,IF(AND($C929=11,G929&gt;Datenblatt!$U$8),100,IF($C929=13,(Datenblatt!$B$19*Übersicht!G929^3)+(Datenblatt!$C$19*Übersicht!G929^2)+(Datenblatt!$D$19*Übersicht!G929)+Datenblatt!$E$19,IF($C929=14,(Datenblatt!$B$20*Übersicht!G929^3)+(Datenblatt!$C$20*Übersicht!G929^2)+(Datenblatt!$D$20*Übersicht!G929)+Datenblatt!$E$20,IF($C929=15,(Datenblatt!$B$21*Übersicht!G929^3)+(Datenblatt!$C$21*Übersicht!G929^2)+(Datenblatt!$D$21*Übersicht!G929)+Datenblatt!$E$21,IF($C929=16,(Datenblatt!$B$22*Übersicht!G929^3)+(Datenblatt!$C$22*Übersicht!G929^2)+(Datenblatt!$D$22*Übersicht!G929)+Datenblatt!$E$22,IF($C929=12,(Datenblatt!$B$23*Übersicht!G929^3)+(Datenblatt!$C$23*Übersicht!G929^2)+(Datenblatt!$D$23*Übersicht!G929)+Datenblatt!$E$23,IF($C929=11,(Datenblatt!$B$24*Übersicht!G929^3)+(Datenblatt!$C$24*Übersicht!G929^2)+(Datenblatt!$D$24*Übersicht!G929)+Datenblatt!$E$24,0))))))))))))))))))</f>
        <v>0</v>
      </c>
      <c r="M929">
        <f>IF(AND(H929="",C929=11),Datenblatt!$I$26,IF(AND(H929="",C929=12),Datenblatt!$I$26,IF(AND(H929="",C929=16),Datenblatt!$I$27,IF(AND(H929="",C929=15),Datenblatt!$I$26,IF(AND(H929="",C929=14),Datenblatt!$I$26,IF(AND(H929="",C929=13),Datenblatt!$I$26,IF(AND($C929=13,H929&gt;Datenblatt!$X$3),0,IF(AND($C929=14,H929&gt;Datenblatt!$X$4),0,IF(AND($C929=15,H929&gt;Datenblatt!$X$5),0,IF(AND($C929=16,H929&gt;Datenblatt!$X$6),0,IF(AND($C929=12,H929&gt;Datenblatt!$X$7),0,IF(AND($C929=11,H929&gt;Datenblatt!$X$8),0,IF(AND($C929=13,H929&lt;Datenblatt!$W$3),100,IF(AND($C929=14,H929&lt;Datenblatt!$W$4),100,IF(AND($C929=15,H929&lt;Datenblatt!$W$5),100,IF(AND($C929=16,H929&lt;Datenblatt!$W$6),100,IF(AND($C929=12,H929&lt;Datenblatt!$W$7),100,IF(AND($C929=11,H929&lt;Datenblatt!$W$8),100,IF($C929=13,(Datenblatt!$B$27*Übersicht!H929^3)+(Datenblatt!$C$27*Übersicht!H929^2)+(Datenblatt!$D$27*Übersicht!H929)+Datenblatt!$E$27,IF($C929=14,(Datenblatt!$B$28*Übersicht!H929^3)+(Datenblatt!$C$28*Übersicht!H929^2)+(Datenblatt!$D$28*Übersicht!H929)+Datenblatt!$E$28,IF($C929=15,(Datenblatt!$B$29*Übersicht!H929^3)+(Datenblatt!$C$29*Übersicht!H929^2)+(Datenblatt!$D$29*Übersicht!H929)+Datenblatt!$E$29,IF($C929=16,(Datenblatt!$B$30*Übersicht!H929^3)+(Datenblatt!$C$30*Übersicht!H929^2)+(Datenblatt!$D$30*Übersicht!H929)+Datenblatt!$E$30,IF($C929=12,(Datenblatt!$B$31*Übersicht!H929^3)+(Datenblatt!$C$31*Übersicht!H929^2)+(Datenblatt!$D$31*Übersicht!H929)+Datenblatt!$E$31,IF($C929=11,(Datenblatt!$B$32*Übersicht!H929^3)+(Datenblatt!$C$32*Übersicht!H929^2)+(Datenblatt!$D$32*Übersicht!H929)+Datenblatt!$E$32,0))))))))))))))))))))))))</f>
        <v>0</v>
      </c>
      <c r="N929">
        <f>IF(AND(H929="",C929=11),Datenblatt!$I$29,IF(AND(H929="",C929=12),Datenblatt!$I$29,IF(AND(H929="",C929=16),Datenblatt!$I$29,IF(AND(H929="",C929=15),Datenblatt!$I$29,IF(AND(H929="",C929=14),Datenblatt!$I$29,IF(AND(H929="",C929=13),Datenblatt!$I$29,IF(AND($C929=13,H929&gt;Datenblatt!$X$3),0,IF(AND($C929=14,H929&gt;Datenblatt!$X$4),0,IF(AND($C929=15,H929&gt;Datenblatt!$X$5),0,IF(AND($C929=16,H929&gt;Datenblatt!$X$6),0,IF(AND($C929=12,H929&gt;Datenblatt!$X$7),0,IF(AND($C929=11,H929&gt;Datenblatt!$X$8),0,IF(AND($C929=13,H929&lt;Datenblatt!$W$3),100,IF(AND($C929=14,H929&lt;Datenblatt!$W$4),100,IF(AND($C929=15,H929&lt;Datenblatt!$W$5),100,IF(AND($C929=16,H929&lt;Datenblatt!$W$6),100,IF(AND($C929=12,H929&lt;Datenblatt!$W$7),100,IF(AND($C929=11,H929&lt;Datenblatt!$W$8),100,IF($C929=13,(Datenblatt!$B$27*Übersicht!H929^3)+(Datenblatt!$C$27*Übersicht!H929^2)+(Datenblatt!$D$27*Übersicht!H929)+Datenblatt!$E$27,IF($C929=14,(Datenblatt!$B$28*Übersicht!H929^3)+(Datenblatt!$C$28*Übersicht!H929^2)+(Datenblatt!$D$28*Übersicht!H929)+Datenblatt!$E$28,IF($C929=15,(Datenblatt!$B$29*Übersicht!H929^3)+(Datenblatt!$C$29*Übersicht!H929^2)+(Datenblatt!$D$29*Übersicht!H929)+Datenblatt!$E$29,IF($C929=16,(Datenblatt!$B$30*Übersicht!H929^3)+(Datenblatt!$C$30*Übersicht!H929^2)+(Datenblatt!$D$30*Übersicht!H929)+Datenblatt!$E$30,IF($C929=12,(Datenblatt!$B$31*Übersicht!H929^3)+(Datenblatt!$C$31*Übersicht!H929^2)+(Datenblatt!$D$31*Übersicht!H929)+Datenblatt!$E$31,IF($C929=11,(Datenblatt!$B$32*Übersicht!H929^3)+(Datenblatt!$C$32*Übersicht!H929^2)+(Datenblatt!$D$32*Übersicht!H929)+Datenblatt!$E$32,0))))))))))))))))))))))))</f>
        <v>0</v>
      </c>
      <c r="O929" s="2" t="e">
        <f t="shared" si="56"/>
        <v>#DIV/0!</v>
      </c>
      <c r="P929" s="2" t="e">
        <f t="shared" si="57"/>
        <v>#DIV/0!</v>
      </c>
      <c r="R929" s="2"/>
      <c r="S929" s="2">
        <f>Datenblatt!$I$10</f>
        <v>62.816491055091916</v>
      </c>
      <c r="T929" s="2">
        <f>Datenblatt!$I$18</f>
        <v>62.379148900450787</v>
      </c>
      <c r="U929" s="2">
        <f>Datenblatt!$I$26</f>
        <v>55.885385458572635</v>
      </c>
      <c r="V929" s="2">
        <f>Datenblatt!$I$34</f>
        <v>60.727085155488531</v>
      </c>
      <c r="W929" s="7" t="e">
        <f t="shared" si="58"/>
        <v>#DIV/0!</v>
      </c>
      <c r="Y929" s="2">
        <f>Datenblatt!$I$5</f>
        <v>73.48733784597421</v>
      </c>
      <c r="Z929">
        <f>Datenblatt!$I$13</f>
        <v>79.926562848016317</v>
      </c>
      <c r="AA929">
        <f>Datenblatt!$I$21</f>
        <v>79.953620531215734</v>
      </c>
      <c r="AB929">
        <f>Datenblatt!$I$29</f>
        <v>70.851454876954847</v>
      </c>
      <c r="AC929">
        <f>Datenblatt!$I$37</f>
        <v>75.813025407742586</v>
      </c>
      <c r="AD929" s="7" t="e">
        <f t="shared" si="59"/>
        <v>#DIV/0!</v>
      </c>
    </row>
    <row r="930" spans="10:30" ht="19" x14ac:dyDescent="0.25">
      <c r="J930" s="3" t="e">
        <f>IF(AND($C930=13,Datenblatt!M930&lt;Datenblatt!$R$3),0,IF(AND($C930=14,Datenblatt!M930&lt;Datenblatt!$R$4),0,IF(AND($C930=15,Datenblatt!M930&lt;Datenblatt!$R$5),0,IF(AND($C930=16,Datenblatt!M930&lt;Datenblatt!$R$6),0,IF(AND($C930=12,Datenblatt!M930&lt;Datenblatt!$R$7),0,IF(AND($C930=11,Datenblatt!M930&lt;Datenblatt!$R$8),0,IF(AND($C930=13,Datenblatt!M930&gt;Datenblatt!$Q$3),100,IF(AND($C930=14,Datenblatt!M930&gt;Datenblatt!$Q$4),100,IF(AND($C930=15,Datenblatt!M930&gt;Datenblatt!$Q$5),100,IF(AND($C930=16,Datenblatt!M930&gt;Datenblatt!$Q$6),100,IF(AND($C930=12,Datenblatt!M930&gt;Datenblatt!$Q$7),100,IF(AND($C930=11,Datenblatt!M930&gt;Datenblatt!$Q$8),100,IF(Übersicht!$C930=13,Datenblatt!$B$3*Datenblatt!M930^3+Datenblatt!$C$3*Datenblatt!M930^2+Datenblatt!$D$3*Datenblatt!M930+Datenblatt!$E$3,IF(Übersicht!$C930=14,Datenblatt!$B$4*Datenblatt!M930^3+Datenblatt!$C$4*Datenblatt!M930^2+Datenblatt!$D$4*Datenblatt!M930+Datenblatt!$E$4,IF(Übersicht!$C930=15,Datenblatt!$B$5*Datenblatt!M930^3+Datenblatt!$C$5*Datenblatt!M930^2+Datenblatt!$D$5*Datenblatt!M930+Datenblatt!$E$5,IF(Übersicht!$C930=16,Datenblatt!$B$6*Datenblatt!M930^3+Datenblatt!$C$6*Datenblatt!M930^2+Datenblatt!$D$6*Datenblatt!M930+Datenblatt!$E$6,IF(Übersicht!$C930=12,Datenblatt!$B$7*Datenblatt!M930^3+Datenblatt!$C$7*Datenblatt!M930^2+Datenblatt!$D$7*Datenblatt!M930+Datenblatt!$E$7,IF(Übersicht!$C930=11,Datenblatt!$B$8*Datenblatt!M930^3+Datenblatt!$C$8*Datenblatt!M930^2+Datenblatt!$D$8*Datenblatt!M930+Datenblatt!$E$8,0))))))))))))))))))</f>
        <v>#DIV/0!</v>
      </c>
      <c r="K930" t="e">
        <f>IF(AND(Übersicht!$C930=13,Datenblatt!N930&lt;Datenblatt!$T$3),0,IF(AND(Übersicht!$C930=14,Datenblatt!N930&lt;Datenblatt!$T$4),0,IF(AND(Übersicht!$C930=15,Datenblatt!N930&lt;Datenblatt!$T$5),0,IF(AND(Übersicht!$C930=16,Datenblatt!N930&lt;Datenblatt!$T$6),0,IF(AND(Übersicht!$C930=12,Datenblatt!N930&lt;Datenblatt!$T$7),0,IF(AND(Übersicht!$C930=11,Datenblatt!N930&lt;Datenblatt!$T$8),0,IF(AND($C930=13,Datenblatt!N930&gt;Datenblatt!$S$3),100,IF(AND($C930=14,Datenblatt!N930&gt;Datenblatt!$S$4),100,IF(AND($C930=15,Datenblatt!N930&gt;Datenblatt!$S$5),100,IF(AND($C930=16,Datenblatt!N930&gt;Datenblatt!$S$6),100,IF(AND($C930=12,Datenblatt!N930&gt;Datenblatt!$S$7),100,IF(AND($C930=11,Datenblatt!N930&gt;Datenblatt!$S$8),100,IF(Übersicht!$C930=13,Datenblatt!$B$11*Datenblatt!N930^3+Datenblatt!$C$11*Datenblatt!N930^2+Datenblatt!$D$11*Datenblatt!N930+Datenblatt!$E$11,IF(Übersicht!$C930=14,Datenblatt!$B$12*Datenblatt!N930^3+Datenblatt!$C$12*Datenblatt!N930^2+Datenblatt!$D$12*Datenblatt!N930+Datenblatt!$E$12,IF(Übersicht!$C930=15,Datenblatt!$B$13*Datenblatt!N930^3+Datenblatt!$C$13*Datenblatt!N930^2+Datenblatt!$D$13*Datenblatt!N930+Datenblatt!$E$13,IF(Übersicht!$C930=16,Datenblatt!$B$14*Datenblatt!N930^3+Datenblatt!$C$14*Datenblatt!N930^2+Datenblatt!$D$14*Datenblatt!N930+Datenblatt!$E$14,IF(Übersicht!$C930=12,Datenblatt!$B$15*Datenblatt!N930^3+Datenblatt!$C$15*Datenblatt!N930^2+Datenblatt!$D$15*Datenblatt!N930+Datenblatt!$E$15,IF(Übersicht!$C930=11,Datenblatt!$B$16*Datenblatt!N930^3+Datenblatt!$C$16*Datenblatt!N930^2+Datenblatt!$D$16*Datenblatt!N930+Datenblatt!$E$16,0))))))))))))))))))</f>
        <v>#DIV/0!</v>
      </c>
      <c r="L930">
        <f>IF(AND($C930=13,G930&lt;Datenblatt!$V$3),0,IF(AND($C930=14,G930&lt;Datenblatt!$V$4),0,IF(AND($C930=15,G930&lt;Datenblatt!$V$5),0,IF(AND($C930=16,G930&lt;Datenblatt!$V$6),0,IF(AND($C930=12,G930&lt;Datenblatt!$V$7),0,IF(AND($C930=11,G930&lt;Datenblatt!$V$8),0,IF(AND($C930=13,G930&gt;Datenblatt!$U$3),100,IF(AND($C930=14,G930&gt;Datenblatt!$U$4),100,IF(AND($C930=15,G930&gt;Datenblatt!$U$5),100,IF(AND($C930=16,G930&gt;Datenblatt!$U$6),100,IF(AND($C930=12,G930&gt;Datenblatt!$U$7),100,IF(AND($C930=11,G930&gt;Datenblatt!$U$8),100,IF($C930=13,(Datenblatt!$B$19*Übersicht!G930^3)+(Datenblatt!$C$19*Übersicht!G930^2)+(Datenblatt!$D$19*Übersicht!G930)+Datenblatt!$E$19,IF($C930=14,(Datenblatt!$B$20*Übersicht!G930^3)+(Datenblatt!$C$20*Übersicht!G930^2)+(Datenblatt!$D$20*Übersicht!G930)+Datenblatt!$E$20,IF($C930=15,(Datenblatt!$B$21*Übersicht!G930^3)+(Datenblatt!$C$21*Übersicht!G930^2)+(Datenblatt!$D$21*Übersicht!G930)+Datenblatt!$E$21,IF($C930=16,(Datenblatt!$B$22*Übersicht!G930^3)+(Datenblatt!$C$22*Übersicht!G930^2)+(Datenblatt!$D$22*Übersicht!G930)+Datenblatt!$E$22,IF($C930=12,(Datenblatt!$B$23*Übersicht!G930^3)+(Datenblatt!$C$23*Übersicht!G930^2)+(Datenblatt!$D$23*Übersicht!G930)+Datenblatt!$E$23,IF($C930=11,(Datenblatt!$B$24*Übersicht!G930^3)+(Datenblatt!$C$24*Übersicht!G930^2)+(Datenblatt!$D$24*Übersicht!G930)+Datenblatt!$E$24,0))))))))))))))))))</f>
        <v>0</v>
      </c>
      <c r="M930">
        <f>IF(AND(H930="",C930=11),Datenblatt!$I$26,IF(AND(H930="",C930=12),Datenblatt!$I$26,IF(AND(H930="",C930=16),Datenblatt!$I$27,IF(AND(H930="",C930=15),Datenblatt!$I$26,IF(AND(H930="",C930=14),Datenblatt!$I$26,IF(AND(H930="",C930=13),Datenblatt!$I$26,IF(AND($C930=13,H930&gt;Datenblatt!$X$3),0,IF(AND($C930=14,H930&gt;Datenblatt!$X$4),0,IF(AND($C930=15,H930&gt;Datenblatt!$X$5),0,IF(AND($C930=16,H930&gt;Datenblatt!$X$6),0,IF(AND($C930=12,H930&gt;Datenblatt!$X$7),0,IF(AND($C930=11,H930&gt;Datenblatt!$X$8),0,IF(AND($C930=13,H930&lt;Datenblatt!$W$3),100,IF(AND($C930=14,H930&lt;Datenblatt!$W$4),100,IF(AND($C930=15,H930&lt;Datenblatt!$W$5),100,IF(AND($C930=16,H930&lt;Datenblatt!$W$6),100,IF(AND($C930=12,H930&lt;Datenblatt!$W$7),100,IF(AND($C930=11,H930&lt;Datenblatt!$W$8),100,IF($C930=13,(Datenblatt!$B$27*Übersicht!H930^3)+(Datenblatt!$C$27*Übersicht!H930^2)+(Datenblatt!$D$27*Übersicht!H930)+Datenblatt!$E$27,IF($C930=14,(Datenblatt!$B$28*Übersicht!H930^3)+(Datenblatt!$C$28*Übersicht!H930^2)+(Datenblatt!$D$28*Übersicht!H930)+Datenblatt!$E$28,IF($C930=15,(Datenblatt!$B$29*Übersicht!H930^3)+(Datenblatt!$C$29*Übersicht!H930^2)+(Datenblatt!$D$29*Übersicht!H930)+Datenblatt!$E$29,IF($C930=16,(Datenblatt!$B$30*Übersicht!H930^3)+(Datenblatt!$C$30*Übersicht!H930^2)+(Datenblatt!$D$30*Übersicht!H930)+Datenblatt!$E$30,IF($C930=12,(Datenblatt!$B$31*Übersicht!H930^3)+(Datenblatt!$C$31*Übersicht!H930^2)+(Datenblatt!$D$31*Übersicht!H930)+Datenblatt!$E$31,IF($C930=11,(Datenblatt!$B$32*Übersicht!H930^3)+(Datenblatt!$C$32*Übersicht!H930^2)+(Datenblatt!$D$32*Übersicht!H930)+Datenblatt!$E$32,0))))))))))))))))))))))))</f>
        <v>0</v>
      </c>
      <c r="N930">
        <f>IF(AND(H930="",C930=11),Datenblatt!$I$29,IF(AND(H930="",C930=12),Datenblatt!$I$29,IF(AND(H930="",C930=16),Datenblatt!$I$29,IF(AND(H930="",C930=15),Datenblatt!$I$29,IF(AND(H930="",C930=14),Datenblatt!$I$29,IF(AND(H930="",C930=13),Datenblatt!$I$29,IF(AND($C930=13,H930&gt;Datenblatt!$X$3),0,IF(AND($C930=14,H930&gt;Datenblatt!$X$4),0,IF(AND($C930=15,H930&gt;Datenblatt!$X$5),0,IF(AND($C930=16,H930&gt;Datenblatt!$X$6),0,IF(AND($C930=12,H930&gt;Datenblatt!$X$7),0,IF(AND($C930=11,H930&gt;Datenblatt!$X$8),0,IF(AND($C930=13,H930&lt;Datenblatt!$W$3),100,IF(AND($C930=14,H930&lt;Datenblatt!$W$4),100,IF(AND($C930=15,H930&lt;Datenblatt!$W$5),100,IF(AND($C930=16,H930&lt;Datenblatt!$W$6),100,IF(AND($C930=12,H930&lt;Datenblatt!$W$7),100,IF(AND($C930=11,H930&lt;Datenblatt!$W$8),100,IF($C930=13,(Datenblatt!$B$27*Übersicht!H930^3)+(Datenblatt!$C$27*Übersicht!H930^2)+(Datenblatt!$D$27*Übersicht!H930)+Datenblatt!$E$27,IF($C930=14,(Datenblatt!$B$28*Übersicht!H930^3)+(Datenblatt!$C$28*Übersicht!H930^2)+(Datenblatt!$D$28*Übersicht!H930)+Datenblatt!$E$28,IF($C930=15,(Datenblatt!$B$29*Übersicht!H930^3)+(Datenblatt!$C$29*Übersicht!H930^2)+(Datenblatt!$D$29*Übersicht!H930)+Datenblatt!$E$29,IF($C930=16,(Datenblatt!$B$30*Übersicht!H930^3)+(Datenblatt!$C$30*Übersicht!H930^2)+(Datenblatt!$D$30*Übersicht!H930)+Datenblatt!$E$30,IF($C930=12,(Datenblatt!$B$31*Übersicht!H930^3)+(Datenblatt!$C$31*Übersicht!H930^2)+(Datenblatt!$D$31*Übersicht!H930)+Datenblatt!$E$31,IF($C930=11,(Datenblatt!$B$32*Übersicht!H930^3)+(Datenblatt!$C$32*Übersicht!H930^2)+(Datenblatt!$D$32*Übersicht!H930)+Datenblatt!$E$32,0))))))))))))))))))))))))</f>
        <v>0</v>
      </c>
      <c r="O930" s="2" t="e">
        <f t="shared" si="56"/>
        <v>#DIV/0!</v>
      </c>
      <c r="P930" s="2" t="e">
        <f t="shared" si="57"/>
        <v>#DIV/0!</v>
      </c>
      <c r="R930" s="2"/>
      <c r="S930" s="2">
        <f>Datenblatt!$I$10</f>
        <v>62.816491055091916</v>
      </c>
      <c r="T930" s="2">
        <f>Datenblatt!$I$18</f>
        <v>62.379148900450787</v>
      </c>
      <c r="U930" s="2">
        <f>Datenblatt!$I$26</f>
        <v>55.885385458572635</v>
      </c>
      <c r="V930" s="2">
        <f>Datenblatt!$I$34</f>
        <v>60.727085155488531</v>
      </c>
      <c r="W930" s="7" t="e">
        <f t="shared" si="58"/>
        <v>#DIV/0!</v>
      </c>
      <c r="Y930" s="2">
        <f>Datenblatt!$I$5</f>
        <v>73.48733784597421</v>
      </c>
      <c r="Z930">
        <f>Datenblatt!$I$13</f>
        <v>79.926562848016317</v>
      </c>
      <c r="AA930">
        <f>Datenblatt!$I$21</f>
        <v>79.953620531215734</v>
      </c>
      <c r="AB930">
        <f>Datenblatt!$I$29</f>
        <v>70.851454876954847</v>
      </c>
      <c r="AC930">
        <f>Datenblatt!$I$37</f>
        <v>75.813025407742586</v>
      </c>
      <c r="AD930" s="7" t="e">
        <f t="shared" si="59"/>
        <v>#DIV/0!</v>
      </c>
    </row>
    <row r="931" spans="10:30" ht="19" x14ac:dyDescent="0.25">
      <c r="J931" s="3" t="e">
        <f>IF(AND($C931=13,Datenblatt!M931&lt;Datenblatt!$R$3),0,IF(AND($C931=14,Datenblatt!M931&lt;Datenblatt!$R$4),0,IF(AND($C931=15,Datenblatt!M931&lt;Datenblatt!$R$5),0,IF(AND($C931=16,Datenblatt!M931&lt;Datenblatt!$R$6),0,IF(AND($C931=12,Datenblatt!M931&lt;Datenblatt!$R$7),0,IF(AND($C931=11,Datenblatt!M931&lt;Datenblatt!$R$8),0,IF(AND($C931=13,Datenblatt!M931&gt;Datenblatt!$Q$3),100,IF(AND($C931=14,Datenblatt!M931&gt;Datenblatt!$Q$4),100,IF(AND($C931=15,Datenblatt!M931&gt;Datenblatt!$Q$5),100,IF(AND($C931=16,Datenblatt!M931&gt;Datenblatt!$Q$6),100,IF(AND($C931=12,Datenblatt!M931&gt;Datenblatt!$Q$7),100,IF(AND($C931=11,Datenblatt!M931&gt;Datenblatt!$Q$8),100,IF(Übersicht!$C931=13,Datenblatt!$B$3*Datenblatt!M931^3+Datenblatt!$C$3*Datenblatt!M931^2+Datenblatt!$D$3*Datenblatt!M931+Datenblatt!$E$3,IF(Übersicht!$C931=14,Datenblatt!$B$4*Datenblatt!M931^3+Datenblatt!$C$4*Datenblatt!M931^2+Datenblatt!$D$4*Datenblatt!M931+Datenblatt!$E$4,IF(Übersicht!$C931=15,Datenblatt!$B$5*Datenblatt!M931^3+Datenblatt!$C$5*Datenblatt!M931^2+Datenblatt!$D$5*Datenblatt!M931+Datenblatt!$E$5,IF(Übersicht!$C931=16,Datenblatt!$B$6*Datenblatt!M931^3+Datenblatt!$C$6*Datenblatt!M931^2+Datenblatt!$D$6*Datenblatt!M931+Datenblatt!$E$6,IF(Übersicht!$C931=12,Datenblatt!$B$7*Datenblatt!M931^3+Datenblatt!$C$7*Datenblatt!M931^2+Datenblatt!$D$7*Datenblatt!M931+Datenblatt!$E$7,IF(Übersicht!$C931=11,Datenblatt!$B$8*Datenblatt!M931^3+Datenblatt!$C$8*Datenblatt!M931^2+Datenblatt!$D$8*Datenblatt!M931+Datenblatt!$E$8,0))))))))))))))))))</f>
        <v>#DIV/0!</v>
      </c>
      <c r="K931" t="e">
        <f>IF(AND(Übersicht!$C931=13,Datenblatt!N931&lt;Datenblatt!$T$3),0,IF(AND(Übersicht!$C931=14,Datenblatt!N931&lt;Datenblatt!$T$4),0,IF(AND(Übersicht!$C931=15,Datenblatt!N931&lt;Datenblatt!$T$5),0,IF(AND(Übersicht!$C931=16,Datenblatt!N931&lt;Datenblatt!$T$6),0,IF(AND(Übersicht!$C931=12,Datenblatt!N931&lt;Datenblatt!$T$7),0,IF(AND(Übersicht!$C931=11,Datenblatt!N931&lt;Datenblatt!$T$8),0,IF(AND($C931=13,Datenblatt!N931&gt;Datenblatt!$S$3),100,IF(AND($C931=14,Datenblatt!N931&gt;Datenblatt!$S$4),100,IF(AND($C931=15,Datenblatt!N931&gt;Datenblatt!$S$5),100,IF(AND($C931=16,Datenblatt!N931&gt;Datenblatt!$S$6),100,IF(AND($C931=12,Datenblatt!N931&gt;Datenblatt!$S$7),100,IF(AND($C931=11,Datenblatt!N931&gt;Datenblatt!$S$8),100,IF(Übersicht!$C931=13,Datenblatt!$B$11*Datenblatt!N931^3+Datenblatt!$C$11*Datenblatt!N931^2+Datenblatt!$D$11*Datenblatt!N931+Datenblatt!$E$11,IF(Übersicht!$C931=14,Datenblatt!$B$12*Datenblatt!N931^3+Datenblatt!$C$12*Datenblatt!N931^2+Datenblatt!$D$12*Datenblatt!N931+Datenblatt!$E$12,IF(Übersicht!$C931=15,Datenblatt!$B$13*Datenblatt!N931^3+Datenblatt!$C$13*Datenblatt!N931^2+Datenblatt!$D$13*Datenblatt!N931+Datenblatt!$E$13,IF(Übersicht!$C931=16,Datenblatt!$B$14*Datenblatt!N931^3+Datenblatt!$C$14*Datenblatt!N931^2+Datenblatt!$D$14*Datenblatt!N931+Datenblatt!$E$14,IF(Übersicht!$C931=12,Datenblatt!$B$15*Datenblatt!N931^3+Datenblatt!$C$15*Datenblatt!N931^2+Datenblatt!$D$15*Datenblatt!N931+Datenblatt!$E$15,IF(Übersicht!$C931=11,Datenblatt!$B$16*Datenblatt!N931^3+Datenblatt!$C$16*Datenblatt!N931^2+Datenblatt!$D$16*Datenblatt!N931+Datenblatt!$E$16,0))))))))))))))))))</f>
        <v>#DIV/0!</v>
      </c>
      <c r="L931">
        <f>IF(AND($C931=13,G931&lt;Datenblatt!$V$3),0,IF(AND($C931=14,G931&lt;Datenblatt!$V$4),0,IF(AND($C931=15,G931&lt;Datenblatt!$V$5),0,IF(AND($C931=16,G931&lt;Datenblatt!$V$6),0,IF(AND($C931=12,G931&lt;Datenblatt!$V$7),0,IF(AND($C931=11,G931&lt;Datenblatt!$V$8),0,IF(AND($C931=13,G931&gt;Datenblatt!$U$3),100,IF(AND($C931=14,G931&gt;Datenblatt!$U$4),100,IF(AND($C931=15,G931&gt;Datenblatt!$U$5),100,IF(AND($C931=16,G931&gt;Datenblatt!$U$6),100,IF(AND($C931=12,G931&gt;Datenblatt!$U$7),100,IF(AND($C931=11,G931&gt;Datenblatt!$U$8),100,IF($C931=13,(Datenblatt!$B$19*Übersicht!G931^3)+(Datenblatt!$C$19*Übersicht!G931^2)+(Datenblatt!$D$19*Übersicht!G931)+Datenblatt!$E$19,IF($C931=14,(Datenblatt!$B$20*Übersicht!G931^3)+(Datenblatt!$C$20*Übersicht!G931^2)+(Datenblatt!$D$20*Übersicht!G931)+Datenblatt!$E$20,IF($C931=15,(Datenblatt!$B$21*Übersicht!G931^3)+(Datenblatt!$C$21*Übersicht!G931^2)+(Datenblatt!$D$21*Übersicht!G931)+Datenblatt!$E$21,IF($C931=16,(Datenblatt!$B$22*Übersicht!G931^3)+(Datenblatt!$C$22*Übersicht!G931^2)+(Datenblatt!$D$22*Übersicht!G931)+Datenblatt!$E$22,IF($C931=12,(Datenblatt!$B$23*Übersicht!G931^3)+(Datenblatt!$C$23*Übersicht!G931^2)+(Datenblatt!$D$23*Übersicht!G931)+Datenblatt!$E$23,IF($C931=11,(Datenblatt!$B$24*Übersicht!G931^3)+(Datenblatt!$C$24*Übersicht!G931^2)+(Datenblatt!$D$24*Übersicht!G931)+Datenblatt!$E$24,0))))))))))))))))))</f>
        <v>0</v>
      </c>
      <c r="M931">
        <f>IF(AND(H931="",C931=11),Datenblatt!$I$26,IF(AND(H931="",C931=12),Datenblatt!$I$26,IF(AND(H931="",C931=16),Datenblatt!$I$27,IF(AND(H931="",C931=15),Datenblatt!$I$26,IF(AND(H931="",C931=14),Datenblatt!$I$26,IF(AND(H931="",C931=13),Datenblatt!$I$26,IF(AND($C931=13,H931&gt;Datenblatt!$X$3),0,IF(AND($C931=14,H931&gt;Datenblatt!$X$4),0,IF(AND($C931=15,H931&gt;Datenblatt!$X$5),0,IF(AND($C931=16,H931&gt;Datenblatt!$X$6),0,IF(AND($C931=12,H931&gt;Datenblatt!$X$7),0,IF(AND($C931=11,H931&gt;Datenblatt!$X$8),0,IF(AND($C931=13,H931&lt;Datenblatt!$W$3),100,IF(AND($C931=14,H931&lt;Datenblatt!$W$4),100,IF(AND($C931=15,H931&lt;Datenblatt!$W$5),100,IF(AND($C931=16,H931&lt;Datenblatt!$W$6),100,IF(AND($C931=12,H931&lt;Datenblatt!$W$7),100,IF(AND($C931=11,H931&lt;Datenblatt!$W$8),100,IF($C931=13,(Datenblatt!$B$27*Übersicht!H931^3)+(Datenblatt!$C$27*Übersicht!H931^2)+(Datenblatt!$D$27*Übersicht!H931)+Datenblatt!$E$27,IF($C931=14,(Datenblatt!$B$28*Übersicht!H931^3)+(Datenblatt!$C$28*Übersicht!H931^2)+(Datenblatt!$D$28*Übersicht!H931)+Datenblatt!$E$28,IF($C931=15,(Datenblatt!$B$29*Übersicht!H931^3)+(Datenblatt!$C$29*Übersicht!H931^2)+(Datenblatt!$D$29*Übersicht!H931)+Datenblatt!$E$29,IF($C931=16,(Datenblatt!$B$30*Übersicht!H931^3)+(Datenblatt!$C$30*Übersicht!H931^2)+(Datenblatt!$D$30*Übersicht!H931)+Datenblatt!$E$30,IF($C931=12,(Datenblatt!$B$31*Übersicht!H931^3)+(Datenblatt!$C$31*Übersicht!H931^2)+(Datenblatt!$D$31*Übersicht!H931)+Datenblatt!$E$31,IF($C931=11,(Datenblatt!$B$32*Übersicht!H931^3)+(Datenblatt!$C$32*Übersicht!H931^2)+(Datenblatt!$D$32*Übersicht!H931)+Datenblatt!$E$32,0))))))))))))))))))))))))</f>
        <v>0</v>
      </c>
      <c r="N931">
        <f>IF(AND(H931="",C931=11),Datenblatt!$I$29,IF(AND(H931="",C931=12),Datenblatt!$I$29,IF(AND(H931="",C931=16),Datenblatt!$I$29,IF(AND(H931="",C931=15),Datenblatt!$I$29,IF(AND(H931="",C931=14),Datenblatt!$I$29,IF(AND(H931="",C931=13),Datenblatt!$I$29,IF(AND($C931=13,H931&gt;Datenblatt!$X$3),0,IF(AND($C931=14,H931&gt;Datenblatt!$X$4),0,IF(AND($C931=15,H931&gt;Datenblatt!$X$5),0,IF(AND($C931=16,H931&gt;Datenblatt!$X$6),0,IF(AND($C931=12,H931&gt;Datenblatt!$X$7),0,IF(AND($C931=11,H931&gt;Datenblatt!$X$8),0,IF(AND($C931=13,H931&lt;Datenblatt!$W$3),100,IF(AND($C931=14,H931&lt;Datenblatt!$W$4),100,IF(AND($C931=15,H931&lt;Datenblatt!$W$5),100,IF(AND($C931=16,H931&lt;Datenblatt!$W$6),100,IF(AND($C931=12,H931&lt;Datenblatt!$W$7),100,IF(AND($C931=11,H931&lt;Datenblatt!$W$8),100,IF($C931=13,(Datenblatt!$B$27*Übersicht!H931^3)+(Datenblatt!$C$27*Übersicht!H931^2)+(Datenblatt!$D$27*Übersicht!H931)+Datenblatt!$E$27,IF($C931=14,(Datenblatt!$B$28*Übersicht!H931^3)+(Datenblatt!$C$28*Übersicht!H931^2)+(Datenblatt!$D$28*Übersicht!H931)+Datenblatt!$E$28,IF($C931=15,(Datenblatt!$B$29*Übersicht!H931^3)+(Datenblatt!$C$29*Übersicht!H931^2)+(Datenblatt!$D$29*Übersicht!H931)+Datenblatt!$E$29,IF($C931=16,(Datenblatt!$B$30*Übersicht!H931^3)+(Datenblatt!$C$30*Übersicht!H931^2)+(Datenblatt!$D$30*Übersicht!H931)+Datenblatt!$E$30,IF($C931=12,(Datenblatt!$B$31*Übersicht!H931^3)+(Datenblatt!$C$31*Übersicht!H931^2)+(Datenblatt!$D$31*Übersicht!H931)+Datenblatt!$E$31,IF($C931=11,(Datenblatt!$B$32*Übersicht!H931^3)+(Datenblatt!$C$32*Übersicht!H931^2)+(Datenblatt!$D$32*Übersicht!H931)+Datenblatt!$E$32,0))))))))))))))))))))))))</f>
        <v>0</v>
      </c>
      <c r="O931" s="2" t="e">
        <f t="shared" si="56"/>
        <v>#DIV/0!</v>
      </c>
      <c r="P931" s="2" t="e">
        <f t="shared" si="57"/>
        <v>#DIV/0!</v>
      </c>
      <c r="R931" s="2"/>
      <c r="S931" s="2">
        <f>Datenblatt!$I$10</f>
        <v>62.816491055091916</v>
      </c>
      <c r="T931" s="2">
        <f>Datenblatt!$I$18</f>
        <v>62.379148900450787</v>
      </c>
      <c r="U931" s="2">
        <f>Datenblatt!$I$26</f>
        <v>55.885385458572635</v>
      </c>
      <c r="V931" s="2">
        <f>Datenblatt!$I$34</f>
        <v>60.727085155488531</v>
      </c>
      <c r="W931" s="7" t="e">
        <f t="shared" si="58"/>
        <v>#DIV/0!</v>
      </c>
      <c r="Y931" s="2">
        <f>Datenblatt!$I$5</f>
        <v>73.48733784597421</v>
      </c>
      <c r="Z931">
        <f>Datenblatt!$I$13</f>
        <v>79.926562848016317</v>
      </c>
      <c r="AA931">
        <f>Datenblatt!$I$21</f>
        <v>79.953620531215734</v>
      </c>
      <c r="AB931">
        <f>Datenblatt!$I$29</f>
        <v>70.851454876954847</v>
      </c>
      <c r="AC931">
        <f>Datenblatt!$I$37</f>
        <v>75.813025407742586</v>
      </c>
      <c r="AD931" s="7" t="e">
        <f t="shared" si="59"/>
        <v>#DIV/0!</v>
      </c>
    </row>
    <row r="932" spans="10:30" ht="19" x14ac:dyDescent="0.25">
      <c r="J932" s="3" t="e">
        <f>IF(AND($C932=13,Datenblatt!M932&lt;Datenblatt!$R$3),0,IF(AND($C932=14,Datenblatt!M932&lt;Datenblatt!$R$4),0,IF(AND($C932=15,Datenblatt!M932&lt;Datenblatt!$R$5),0,IF(AND($C932=16,Datenblatt!M932&lt;Datenblatt!$R$6),0,IF(AND($C932=12,Datenblatt!M932&lt;Datenblatt!$R$7),0,IF(AND($C932=11,Datenblatt!M932&lt;Datenblatt!$R$8),0,IF(AND($C932=13,Datenblatt!M932&gt;Datenblatt!$Q$3),100,IF(AND($C932=14,Datenblatt!M932&gt;Datenblatt!$Q$4),100,IF(AND($C932=15,Datenblatt!M932&gt;Datenblatt!$Q$5),100,IF(AND($C932=16,Datenblatt!M932&gt;Datenblatt!$Q$6),100,IF(AND($C932=12,Datenblatt!M932&gt;Datenblatt!$Q$7),100,IF(AND($C932=11,Datenblatt!M932&gt;Datenblatt!$Q$8),100,IF(Übersicht!$C932=13,Datenblatt!$B$3*Datenblatt!M932^3+Datenblatt!$C$3*Datenblatt!M932^2+Datenblatt!$D$3*Datenblatt!M932+Datenblatt!$E$3,IF(Übersicht!$C932=14,Datenblatt!$B$4*Datenblatt!M932^3+Datenblatt!$C$4*Datenblatt!M932^2+Datenblatt!$D$4*Datenblatt!M932+Datenblatt!$E$4,IF(Übersicht!$C932=15,Datenblatt!$B$5*Datenblatt!M932^3+Datenblatt!$C$5*Datenblatt!M932^2+Datenblatt!$D$5*Datenblatt!M932+Datenblatt!$E$5,IF(Übersicht!$C932=16,Datenblatt!$B$6*Datenblatt!M932^3+Datenblatt!$C$6*Datenblatt!M932^2+Datenblatt!$D$6*Datenblatt!M932+Datenblatt!$E$6,IF(Übersicht!$C932=12,Datenblatt!$B$7*Datenblatt!M932^3+Datenblatt!$C$7*Datenblatt!M932^2+Datenblatt!$D$7*Datenblatt!M932+Datenblatt!$E$7,IF(Übersicht!$C932=11,Datenblatt!$B$8*Datenblatt!M932^3+Datenblatt!$C$8*Datenblatt!M932^2+Datenblatt!$D$8*Datenblatt!M932+Datenblatt!$E$8,0))))))))))))))))))</f>
        <v>#DIV/0!</v>
      </c>
      <c r="K932" t="e">
        <f>IF(AND(Übersicht!$C932=13,Datenblatt!N932&lt;Datenblatt!$T$3),0,IF(AND(Übersicht!$C932=14,Datenblatt!N932&lt;Datenblatt!$T$4),0,IF(AND(Übersicht!$C932=15,Datenblatt!N932&lt;Datenblatt!$T$5),0,IF(AND(Übersicht!$C932=16,Datenblatt!N932&lt;Datenblatt!$T$6),0,IF(AND(Übersicht!$C932=12,Datenblatt!N932&lt;Datenblatt!$T$7),0,IF(AND(Übersicht!$C932=11,Datenblatt!N932&lt;Datenblatt!$T$8),0,IF(AND($C932=13,Datenblatt!N932&gt;Datenblatt!$S$3),100,IF(AND($C932=14,Datenblatt!N932&gt;Datenblatt!$S$4),100,IF(AND($C932=15,Datenblatt!N932&gt;Datenblatt!$S$5),100,IF(AND($C932=16,Datenblatt!N932&gt;Datenblatt!$S$6),100,IF(AND($C932=12,Datenblatt!N932&gt;Datenblatt!$S$7),100,IF(AND($C932=11,Datenblatt!N932&gt;Datenblatt!$S$8),100,IF(Übersicht!$C932=13,Datenblatt!$B$11*Datenblatt!N932^3+Datenblatt!$C$11*Datenblatt!N932^2+Datenblatt!$D$11*Datenblatt!N932+Datenblatt!$E$11,IF(Übersicht!$C932=14,Datenblatt!$B$12*Datenblatt!N932^3+Datenblatt!$C$12*Datenblatt!N932^2+Datenblatt!$D$12*Datenblatt!N932+Datenblatt!$E$12,IF(Übersicht!$C932=15,Datenblatt!$B$13*Datenblatt!N932^3+Datenblatt!$C$13*Datenblatt!N932^2+Datenblatt!$D$13*Datenblatt!N932+Datenblatt!$E$13,IF(Übersicht!$C932=16,Datenblatt!$B$14*Datenblatt!N932^3+Datenblatt!$C$14*Datenblatt!N932^2+Datenblatt!$D$14*Datenblatt!N932+Datenblatt!$E$14,IF(Übersicht!$C932=12,Datenblatt!$B$15*Datenblatt!N932^3+Datenblatt!$C$15*Datenblatt!N932^2+Datenblatt!$D$15*Datenblatt!N932+Datenblatt!$E$15,IF(Übersicht!$C932=11,Datenblatt!$B$16*Datenblatt!N932^3+Datenblatt!$C$16*Datenblatt!N932^2+Datenblatt!$D$16*Datenblatt!N932+Datenblatt!$E$16,0))))))))))))))))))</f>
        <v>#DIV/0!</v>
      </c>
      <c r="L932">
        <f>IF(AND($C932=13,G932&lt;Datenblatt!$V$3),0,IF(AND($C932=14,G932&lt;Datenblatt!$V$4),0,IF(AND($C932=15,G932&lt;Datenblatt!$V$5),0,IF(AND($C932=16,G932&lt;Datenblatt!$V$6),0,IF(AND($C932=12,G932&lt;Datenblatt!$V$7),0,IF(AND($C932=11,G932&lt;Datenblatt!$V$8),0,IF(AND($C932=13,G932&gt;Datenblatt!$U$3),100,IF(AND($C932=14,G932&gt;Datenblatt!$U$4),100,IF(AND($C932=15,G932&gt;Datenblatt!$U$5),100,IF(AND($C932=16,G932&gt;Datenblatt!$U$6),100,IF(AND($C932=12,G932&gt;Datenblatt!$U$7),100,IF(AND($C932=11,G932&gt;Datenblatt!$U$8),100,IF($C932=13,(Datenblatt!$B$19*Übersicht!G932^3)+(Datenblatt!$C$19*Übersicht!G932^2)+(Datenblatt!$D$19*Übersicht!G932)+Datenblatt!$E$19,IF($C932=14,(Datenblatt!$B$20*Übersicht!G932^3)+(Datenblatt!$C$20*Übersicht!G932^2)+(Datenblatt!$D$20*Übersicht!G932)+Datenblatt!$E$20,IF($C932=15,(Datenblatt!$B$21*Übersicht!G932^3)+(Datenblatt!$C$21*Übersicht!G932^2)+(Datenblatt!$D$21*Übersicht!G932)+Datenblatt!$E$21,IF($C932=16,(Datenblatt!$B$22*Übersicht!G932^3)+(Datenblatt!$C$22*Übersicht!G932^2)+(Datenblatt!$D$22*Übersicht!G932)+Datenblatt!$E$22,IF($C932=12,(Datenblatt!$B$23*Übersicht!G932^3)+(Datenblatt!$C$23*Übersicht!G932^2)+(Datenblatt!$D$23*Übersicht!G932)+Datenblatt!$E$23,IF($C932=11,(Datenblatt!$B$24*Übersicht!G932^3)+(Datenblatt!$C$24*Übersicht!G932^2)+(Datenblatt!$D$24*Übersicht!G932)+Datenblatt!$E$24,0))))))))))))))))))</f>
        <v>0</v>
      </c>
      <c r="M932">
        <f>IF(AND(H932="",C932=11),Datenblatt!$I$26,IF(AND(H932="",C932=12),Datenblatt!$I$26,IF(AND(H932="",C932=16),Datenblatt!$I$27,IF(AND(H932="",C932=15),Datenblatt!$I$26,IF(AND(H932="",C932=14),Datenblatt!$I$26,IF(AND(H932="",C932=13),Datenblatt!$I$26,IF(AND($C932=13,H932&gt;Datenblatt!$X$3),0,IF(AND($C932=14,H932&gt;Datenblatt!$X$4),0,IF(AND($C932=15,H932&gt;Datenblatt!$X$5),0,IF(AND($C932=16,H932&gt;Datenblatt!$X$6),0,IF(AND($C932=12,H932&gt;Datenblatt!$X$7),0,IF(AND($C932=11,H932&gt;Datenblatt!$X$8),0,IF(AND($C932=13,H932&lt;Datenblatt!$W$3),100,IF(AND($C932=14,H932&lt;Datenblatt!$W$4),100,IF(AND($C932=15,H932&lt;Datenblatt!$W$5),100,IF(AND($C932=16,H932&lt;Datenblatt!$W$6),100,IF(AND($C932=12,H932&lt;Datenblatt!$W$7),100,IF(AND($C932=11,H932&lt;Datenblatt!$W$8),100,IF($C932=13,(Datenblatt!$B$27*Übersicht!H932^3)+(Datenblatt!$C$27*Übersicht!H932^2)+(Datenblatt!$D$27*Übersicht!H932)+Datenblatt!$E$27,IF($C932=14,(Datenblatt!$B$28*Übersicht!H932^3)+(Datenblatt!$C$28*Übersicht!H932^2)+(Datenblatt!$D$28*Übersicht!H932)+Datenblatt!$E$28,IF($C932=15,(Datenblatt!$B$29*Übersicht!H932^3)+(Datenblatt!$C$29*Übersicht!H932^2)+(Datenblatt!$D$29*Übersicht!H932)+Datenblatt!$E$29,IF($C932=16,(Datenblatt!$B$30*Übersicht!H932^3)+(Datenblatt!$C$30*Übersicht!H932^2)+(Datenblatt!$D$30*Übersicht!H932)+Datenblatt!$E$30,IF($C932=12,(Datenblatt!$B$31*Übersicht!H932^3)+(Datenblatt!$C$31*Übersicht!H932^2)+(Datenblatt!$D$31*Übersicht!H932)+Datenblatt!$E$31,IF($C932=11,(Datenblatt!$B$32*Übersicht!H932^3)+(Datenblatt!$C$32*Übersicht!H932^2)+(Datenblatt!$D$32*Übersicht!H932)+Datenblatt!$E$32,0))))))))))))))))))))))))</f>
        <v>0</v>
      </c>
      <c r="N932">
        <f>IF(AND(H932="",C932=11),Datenblatt!$I$29,IF(AND(H932="",C932=12),Datenblatt!$I$29,IF(AND(H932="",C932=16),Datenblatt!$I$29,IF(AND(H932="",C932=15),Datenblatt!$I$29,IF(AND(H932="",C932=14),Datenblatt!$I$29,IF(AND(H932="",C932=13),Datenblatt!$I$29,IF(AND($C932=13,H932&gt;Datenblatt!$X$3),0,IF(AND($C932=14,H932&gt;Datenblatt!$X$4),0,IF(AND($C932=15,H932&gt;Datenblatt!$X$5),0,IF(AND($C932=16,H932&gt;Datenblatt!$X$6),0,IF(AND($C932=12,H932&gt;Datenblatt!$X$7),0,IF(AND($C932=11,H932&gt;Datenblatt!$X$8),0,IF(AND($C932=13,H932&lt;Datenblatt!$W$3),100,IF(AND($C932=14,H932&lt;Datenblatt!$W$4),100,IF(AND($C932=15,H932&lt;Datenblatt!$W$5),100,IF(AND($C932=16,H932&lt;Datenblatt!$W$6),100,IF(AND($C932=12,H932&lt;Datenblatt!$W$7),100,IF(AND($C932=11,H932&lt;Datenblatt!$W$8),100,IF($C932=13,(Datenblatt!$B$27*Übersicht!H932^3)+(Datenblatt!$C$27*Übersicht!H932^2)+(Datenblatt!$D$27*Übersicht!H932)+Datenblatt!$E$27,IF($C932=14,(Datenblatt!$B$28*Übersicht!H932^3)+(Datenblatt!$C$28*Übersicht!H932^2)+(Datenblatt!$D$28*Übersicht!H932)+Datenblatt!$E$28,IF($C932=15,(Datenblatt!$B$29*Übersicht!H932^3)+(Datenblatt!$C$29*Übersicht!H932^2)+(Datenblatt!$D$29*Übersicht!H932)+Datenblatt!$E$29,IF($C932=16,(Datenblatt!$B$30*Übersicht!H932^3)+(Datenblatt!$C$30*Übersicht!H932^2)+(Datenblatt!$D$30*Übersicht!H932)+Datenblatt!$E$30,IF($C932=12,(Datenblatt!$B$31*Übersicht!H932^3)+(Datenblatt!$C$31*Übersicht!H932^2)+(Datenblatt!$D$31*Übersicht!H932)+Datenblatt!$E$31,IF($C932=11,(Datenblatt!$B$32*Übersicht!H932^3)+(Datenblatt!$C$32*Übersicht!H932^2)+(Datenblatt!$D$32*Übersicht!H932)+Datenblatt!$E$32,0))))))))))))))))))))))))</f>
        <v>0</v>
      </c>
      <c r="O932" s="2" t="e">
        <f t="shared" si="56"/>
        <v>#DIV/0!</v>
      </c>
      <c r="P932" s="2" t="e">
        <f t="shared" si="57"/>
        <v>#DIV/0!</v>
      </c>
      <c r="R932" s="2"/>
      <c r="S932" s="2">
        <f>Datenblatt!$I$10</f>
        <v>62.816491055091916</v>
      </c>
      <c r="T932" s="2">
        <f>Datenblatt!$I$18</f>
        <v>62.379148900450787</v>
      </c>
      <c r="U932" s="2">
        <f>Datenblatt!$I$26</f>
        <v>55.885385458572635</v>
      </c>
      <c r="V932" s="2">
        <f>Datenblatt!$I$34</f>
        <v>60.727085155488531</v>
      </c>
      <c r="W932" s="7" t="e">
        <f t="shared" si="58"/>
        <v>#DIV/0!</v>
      </c>
      <c r="Y932" s="2">
        <f>Datenblatt!$I$5</f>
        <v>73.48733784597421</v>
      </c>
      <c r="Z932">
        <f>Datenblatt!$I$13</f>
        <v>79.926562848016317</v>
      </c>
      <c r="AA932">
        <f>Datenblatt!$I$21</f>
        <v>79.953620531215734</v>
      </c>
      <c r="AB932">
        <f>Datenblatt!$I$29</f>
        <v>70.851454876954847</v>
      </c>
      <c r="AC932">
        <f>Datenblatt!$I$37</f>
        <v>75.813025407742586</v>
      </c>
      <c r="AD932" s="7" t="e">
        <f t="shared" si="59"/>
        <v>#DIV/0!</v>
      </c>
    </row>
    <row r="933" spans="10:30" ht="19" x14ac:dyDescent="0.25">
      <c r="J933" s="3" t="e">
        <f>IF(AND($C933=13,Datenblatt!M933&lt;Datenblatt!$R$3),0,IF(AND($C933=14,Datenblatt!M933&lt;Datenblatt!$R$4),0,IF(AND($C933=15,Datenblatt!M933&lt;Datenblatt!$R$5),0,IF(AND($C933=16,Datenblatt!M933&lt;Datenblatt!$R$6),0,IF(AND($C933=12,Datenblatt!M933&lt;Datenblatt!$R$7),0,IF(AND($C933=11,Datenblatt!M933&lt;Datenblatt!$R$8),0,IF(AND($C933=13,Datenblatt!M933&gt;Datenblatt!$Q$3),100,IF(AND($C933=14,Datenblatt!M933&gt;Datenblatt!$Q$4),100,IF(AND($C933=15,Datenblatt!M933&gt;Datenblatt!$Q$5),100,IF(AND($C933=16,Datenblatt!M933&gt;Datenblatt!$Q$6),100,IF(AND($C933=12,Datenblatt!M933&gt;Datenblatt!$Q$7),100,IF(AND($C933=11,Datenblatt!M933&gt;Datenblatt!$Q$8),100,IF(Übersicht!$C933=13,Datenblatt!$B$3*Datenblatt!M933^3+Datenblatt!$C$3*Datenblatt!M933^2+Datenblatt!$D$3*Datenblatt!M933+Datenblatt!$E$3,IF(Übersicht!$C933=14,Datenblatt!$B$4*Datenblatt!M933^3+Datenblatt!$C$4*Datenblatt!M933^2+Datenblatt!$D$4*Datenblatt!M933+Datenblatt!$E$4,IF(Übersicht!$C933=15,Datenblatt!$B$5*Datenblatt!M933^3+Datenblatt!$C$5*Datenblatt!M933^2+Datenblatt!$D$5*Datenblatt!M933+Datenblatt!$E$5,IF(Übersicht!$C933=16,Datenblatt!$B$6*Datenblatt!M933^3+Datenblatt!$C$6*Datenblatt!M933^2+Datenblatt!$D$6*Datenblatt!M933+Datenblatt!$E$6,IF(Übersicht!$C933=12,Datenblatt!$B$7*Datenblatt!M933^3+Datenblatt!$C$7*Datenblatt!M933^2+Datenblatt!$D$7*Datenblatt!M933+Datenblatt!$E$7,IF(Übersicht!$C933=11,Datenblatt!$B$8*Datenblatt!M933^3+Datenblatt!$C$8*Datenblatt!M933^2+Datenblatt!$D$8*Datenblatt!M933+Datenblatt!$E$8,0))))))))))))))))))</f>
        <v>#DIV/0!</v>
      </c>
      <c r="K933" t="e">
        <f>IF(AND(Übersicht!$C933=13,Datenblatt!N933&lt;Datenblatt!$T$3),0,IF(AND(Übersicht!$C933=14,Datenblatt!N933&lt;Datenblatt!$T$4),0,IF(AND(Übersicht!$C933=15,Datenblatt!N933&lt;Datenblatt!$T$5),0,IF(AND(Übersicht!$C933=16,Datenblatt!N933&lt;Datenblatt!$T$6),0,IF(AND(Übersicht!$C933=12,Datenblatt!N933&lt;Datenblatt!$T$7),0,IF(AND(Übersicht!$C933=11,Datenblatt!N933&lt;Datenblatt!$T$8),0,IF(AND($C933=13,Datenblatt!N933&gt;Datenblatt!$S$3),100,IF(AND($C933=14,Datenblatt!N933&gt;Datenblatt!$S$4),100,IF(AND($C933=15,Datenblatt!N933&gt;Datenblatt!$S$5),100,IF(AND($C933=16,Datenblatt!N933&gt;Datenblatt!$S$6),100,IF(AND($C933=12,Datenblatt!N933&gt;Datenblatt!$S$7),100,IF(AND($C933=11,Datenblatt!N933&gt;Datenblatt!$S$8),100,IF(Übersicht!$C933=13,Datenblatt!$B$11*Datenblatt!N933^3+Datenblatt!$C$11*Datenblatt!N933^2+Datenblatt!$D$11*Datenblatt!N933+Datenblatt!$E$11,IF(Übersicht!$C933=14,Datenblatt!$B$12*Datenblatt!N933^3+Datenblatt!$C$12*Datenblatt!N933^2+Datenblatt!$D$12*Datenblatt!N933+Datenblatt!$E$12,IF(Übersicht!$C933=15,Datenblatt!$B$13*Datenblatt!N933^3+Datenblatt!$C$13*Datenblatt!N933^2+Datenblatt!$D$13*Datenblatt!N933+Datenblatt!$E$13,IF(Übersicht!$C933=16,Datenblatt!$B$14*Datenblatt!N933^3+Datenblatt!$C$14*Datenblatt!N933^2+Datenblatt!$D$14*Datenblatt!N933+Datenblatt!$E$14,IF(Übersicht!$C933=12,Datenblatt!$B$15*Datenblatt!N933^3+Datenblatt!$C$15*Datenblatt!N933^2+Datenblatt!$D$15*Datenblatt!N933+Datenblatt!$E$15,IF(Übersicht!$C933=11,Datenblatt!$B$16*Datenblatt!N933^3+Datenblatt!$C$16*Datenblatt!N933^2+Datenblatt!$D$16*Datenblatt!N933+Datenblatt!$E$16,0))))))))))))))))))</f>
        <v>#DIV/0!</v>
      </c>
      <c r="L933">
        <f>IF(AND($C933=13,G933&lt;Datenblatt!$V$3),0,IF(AND($C933=14,G933&lt;Datenblatt!$V$4),0,IF(AND($C933=15,G933&lt;Datenblatt!$V$5),0,IF(AND($C933=16,G933&lt;Datenblatt!$V$6),0,IF(AND($C933=12,G933&lt;Datenblatt!$V$7),0,IF(AND($C933=11,G933&lt;Datenblatt!$V$8),0,IF(AND($C933=13,G933&gt;Datenblatt!$U$3),100,IF(AND($C933=14,G933&gt;Datenblatt!$U$4),100,IF(AND($C933=15,G933&gt;Datenblatt!$U$5),100,IF(AND($C933=16,G933&gt;Datenblatt!$U$6),100,IF(AND($C933=12,G933&gt;Datenblatt!$U$7),100,IF(AND($C933=11,G933&gt;Datenblatt!$U$8),100,IF($C933=13,(Datenblatt!$B$19*Übersicht!G933^3)+(Datenblatt!$C$19*Übersicht!G933^2)+(Datenblatt!$D$19*Übersicht!G933)+Datenblatt!$E$19,IF($C933=14,(Datenblatt!$B$20*Übersicht!G933^3)+(Datenblatt!$C$20*Übersicht!G933^2)+(Datenblatt!$D$20*Übersicht!G933)+Datenblatt!$E$20,IF($C933=15,(Datenblatt!$B$21*Übersicht!G933^3)+(Datenblatt!$C$21*Übersicht!G933^2)+(Datenblatt!$D$21*Übersicht!G933)+Datenblatt!$E$21,IF($C933=16,(Datenblatt!$B$22*Übersicht!G933^3)+(Datenblatt!$C$22*Übersicht!G933^2)+(Datenblatt!$D$22*Übersicht!G933)+Datenblatt!$E$22,IF($C933=12,(Datenblatt!$B$23*Übersicht!G933^3)+(Datenblatt!$C$23*Übersicht!G933^2)+(Datenblatt!$D$23*Übersicht!G933)+Datenblatt!$E$23,IF($C933=11,(Datenblatt!$B$24*Übersicht!G933^3)+(Datenblatt!$C$24*Übersicht!G933^2)+(Datenblatt!$D$24*Übersicht!G933)+Datenblatt!$E$24,0))))))))))))))))))</f>
        <v>0</v>
      </c>
      <c r="M933">
        <f>IF(AND(H933="",C933=11),Datenblatt!$I$26,IF(AND(H933="",C933=12),Datenblatt!$I$26,IF(AND(H933="",C933=16),Datenblatt!$I$27,IF(AND(H933="",C933=15),Datenblatt!$I$26,IF(AND(H933="",C933=14),Datenblatt!$I$26,IF(AND(H933="",C933=13),Datenblatt!$I$26,IF(AND($C933=13,H933&gt;Datenblatt!$X$3),0,IF(AND($C933=14,H933&gt;Datenblatt!$X$4),0,IF(AND($C933=15,H933&gt;Datenblatt!$X$5),0,IF(AND($C933=16,H933&gt;Datenblatt!$X$6),0,IF(AND($C933=12,H933&gt;Datenblatt!$X$7),0,IF(AND($C933=11,H933&gt;Datenblatt!$X$8),0,IF(AND($C933=13,H933&lt;Datenblatt!$W$3),100,IF(AND($C933=14,H933&lt;Datenblatt!$W$4),100,IF(AND($C933=15,H933&lt;Datenblatt!$W$5),100,IF(AND($C933=16,H933&lt;Datenblatt!$W$6),100,IF(AND($C933=12,H933&lt;Datenblatt!$W$7),100,IF(AND($C933=11,H933&lt;Datenblatt!$W$8),100,IF($C933=13,(Datenblatt!$B$27*Übersicht!H933^3)+(Datenblatt!$C$27*Übersicht!H933^2)+(Datenblatt!$D$27*Übersicht!H933)+Datenblatt!$E$27,IF($C933=14,(Datenblatt!$B$28*Übersicht!H933^3)+(Datenblatt!$C$28*Übersicht!H933^2)+(Datenblatt!$D$28*Übersicht!H933)+Datenblatt!$E$28,IF($C933=15,(Datenblatt!$B$29*Übersicht!H933^3)+(Datenblatt!$C$29*Übersicht!H933^2)+(Datenblatt!$D$29*Übersicht!H933)+Datenblatt!$E$29,IF($C933=16,(Datenblatt!$B$30*Übersicht!H933^3)+(Datenblatt!$C$30*Übersicht!H933^2)+(Datenblatt!$D$30*Übersicht!H933)+Datenblatt!$E$30,IF($C933=12,(Datenblatt!$B$31*Übersicht!H933^3)+(Datenblatt!$C$31*Übersicht!H933^2)+(Datenblatt!$D$31*Übersicht!H933)+Datenblatt!$E$31,IF($C933=11,(Datenblatt!$B$32*Übersicht!H933^3)+(Datenblatt!$C$32*Übersicht!H933^2)+(Datenblatt!$D$32*Übersicht!H933)+Datenblatt!$E$32,0))))))))))))))))))))))))</f>
        <v>0</v>
      </c>
      <c r="N933">
        <f>IF(AND(H933="",C933=11),Datenblatt!$I$29,IF(AND(H933="",C933=12),Datenblatt!$I$29,IF(AND(H933="",C933=16),Datenblatt!$I$29,IF(AND(H933="",C933=15),Datenblatt!$I$29,IF(AND(H933="",C933=14),Datenblatt!$I$29,IF(AND(H933="",C933=13),Datenblatt!$I$29,IF(AND($C933=13,H933&gt;Datenblatt!$X$3),0,IF(AND($C933=14,H933&gt;Datenblatt!$X$4),0,IF(AND($C933=15,H933&gt;Datenblatt!$X$5),0,IF(AND($C933=16,H933&gt;Datenblatt!$X$6),0,IF(AND($C933=12,H933&gt;Datenblatt!$X$7),0,IF(AND($C933=11,H933&gt;Datenblatt!$X$8),0,IF(AND($C933=13,H933&lt;Datenblatt!$W$3),100,IF(AND($C933=14,H933&lt;Datenblatt!$W$4),100,IF(AND($C933=15,H933&lt;Datenblatt!$W$5),100,IF(AND($C933=16,H933&lt;Datenblatt!$W$6),100,IF(AND($C933=12,H933&lt;Datenblatt!$W$7),100,IF(AND($C933=11,H933&lt;Datenblatt!$W$8),100,IF($C933=13,(Datenblatt!$B$27*Übersicht!H933^3)+(Datenblatt!$C$27*Übersicht!H933^2)+(Datenblatt!$D$27*Übersicht!H933)+Datenblatt!$E$27,IF($C933=14,(Datenblatt!$B$28*Übersicht!H933^3)+(Datenblatt!$C$28*Übersicht!H933^2)+(Datenblatt!$D$28*Übersicht!H933)+Datenblatt!$E$28,IF($C933=15,(Datenblatt!$B$29*Übersicht!H933^3)+(Datenblatt!$C$29*Übersicht!H933^2)+(Datenblatt!$D$29*Übersicht!H933)+Datenblatt!$E$29,IF($C933=16,(Datenblatt!$B$30*Übersicht!H933^3)+(Datenblatt!$C$30*Übersicht!H933^2)+(Datenblatt!$D$30*Übersicht!H933)+Datenblatt!$E$30,IF($C933=12,(Datenblatt!$B$31*Übersicht!H933^3)+(Datenblatt!$C$31*Übersicht!H933^2)+(Datenblatt!$D$31*Übersicht!H933)+Datenblatt!$E$31,IF($C933=11,(Datenblatt!$B$32*Übersicht!H933^3)+(Datenblatt!$C$32*Übersicht!H933^2)+(Datenblatt!$D$32*Übersicht!H933)+Datenblatt!$E$32,0))))))))))))))))))))))))</f>
        <v>0</v>
      </c>
      <c r="O933" s="2" t="e">
        <f t="shared" si="56"/>
        <v>#DIV/0!</v>
      </c>
      <c r="P933" s="2" t="e">
        <f t="shared" si="57"/>
        <v>#DIV/0!</v>
      </c>
      <c r="R933" s="2"/>
      <c r="S933" s="2">
        <f>Datenblatt!$I$10</f>
        <v>62.816491055091916</v>
      </c>
      <c r="T933" s="2">
        <f>Datenblatt!$I$18</f>
        <v>62.379148900450787</v>
      </c>
      <c r="U933" s="2">
        <f>Datenblatt!$I$26</f>
        <v>55.885385458572635</v>
      </c>
      <c r="V933" s="2">
        <f>Datenblatt!$I$34</f>
        <v>60.727085155488531</v>
      </c>
      <c r="W933" s="7" t="e">
        <f t="shared" si="58"/>
        <v>#DIV/0!</v>
      </c>
      <c r="Y933" s="2">
        <f>Datenblatt!$I$5</f>
        <v>73.48733784597421</v>
      </c>
      <c r="Z933">
        <f>Datenblatt!$I$13</f>
        <v>79.926562848016317</v>
      </c>
      <c r="AA933">
        <f>Datenblatt!$I$21</f>
        <v>79.953620531215734</v>
      </c>
      <c r="AB933">
        <f>Datenblatt!$I$29</f>
        <v>70.851454876954847</v>
      </c>
      <c r="AC933">
        <f>Datenblatt!$I$37</f>
        <v>75.813025407742586</v>
      </c>
      <c r="AD933" s="7" t="e">
        <f t="shared" si="59"/>
        <v>#DIV/0!</v>
      </c>
    </row>
    <row r="934" spans="10:30" ht="19" x14ac:dyDescent="0.25">
      <c r="J934" s="3" t="e">
        <f>IF(AND($C934=13,Datenblatt!M934&lt;Datenblatt!$R$3),0,IF(AND($C934=14,Datenblatt!M934&lt;Datenblatt!$R$4),0,IF(AND($C934=15,Datenblatt!M934&lt;Datenblatt!$R$5),0,IF(AND($C934=16,Datenblatt!M934&lt;Datenblatt!$R$6),0,IF(AND($C934=12,Datenblatt!M934&lt;Datenblatt!$R$7),0,IF(AND($C934=11,Datenblatt!M934&lt;Datenblatt!$R$8),0,IF(AND($C934=13,Datenblatt!M934&gt;Datenblatt!$Q$3),100,IF(AND($C934=14,Datenblatt!M934&gt;Datenblatt!$Q$4),100,IF(AND($C934=15,Datenblatt!M934&gt;Datenblatt!$Q$5),100,IF(AND($C934=16,Datenblatt!M934&gt;Datenblatt!$Q$6),100,IF(AND($C934=12,Datenblatt!M934&gt;Datenblatt!$Q$7),100,IF(AND($C934=11,Datenblatt!M934&gt;Datenblatt!$Q$8),100,IF(Übersicht!$C934=13,Datenblatt!$B$3*Datenblatt!M934^3+Datenblatt!$C$3*Datenblatt!M934^2+Datenblatt!$D$3*Datenblatt!M934+Datenblatt!$E$3,IF(Übersicht!$C934=14,Datenblatt!$B$4*Datenblatt!M934^3+Datenblatt!$C$4*Datenblatt!M934^2+Datenblatt!$D$4*Datenblatt!M934+Datenblatt!$E$4,IF(Übersicht!$C934=15,Datenblatt!$B$5*Datenblatt!M934^3+Datenblatt!$C$5*Datenblatt!M934^2+Datenblatt!$D$5*Datenblatt!M934+Datenblatt!$E$5,IF(Übersicht!$C934=16,Datenblatt!$B$6*Datenblatt!M934^3+Datenblatt!$C$6*Datenblatt!M934^2+Datenblatt!$D$6*Datenblatt!M934+Datenblatt!$E$6,IF(Übersicht!$C934=12,Datenblatt!$B$7*Datenblatt!M934^3+Datenblatt!$C$7*Datenblatt!M934^2+Datenblatt!$D$7*Datenblatt!M934+Datenblatt!$E$7,IF(Übersicht!$C934=11,Datenblatt!$B$8*Datenblatt!M934^3+Datenblatt!$C$8*Datenblatt!M934^2+Datenblatt!$D$8*Datenblatt!M934+Datenblatt!$E$8,0))))))))))))))))))</f>
        <v>#DIV/0!</v>
      </c>
      <c r="K934" t="e">
        <f>IF(AND(Übersicht!$C934=13,Datenblatt!N934&lt;Datenblatt!$T$3),0,IF(AND(Übersicht!$C934=14,Datenblatt!N934&lt;Datenblatt!$T$4),0,IF(AND(Übersicht!$C934=15,Datenblatt!N934&lt;Datenblatt!$T$5),0,IF(AND(Übersicht!$C934=16,Datenblatt!N934&lt;Datenblatt!$T$6),0,IF(AND(Übersicht!$C934=12,Datenblatt!N934&lt;Datenblatt!$T$7),0,IF(AND(Übersicht!$C934=11,Datenblatt!N934&lt;Datenblatt!$T$8),0,IF(AND($C934=13,Datenblatt!N934&gt;Datenblatt!$S$3),100,IF(AND($C934=14,Datenblatt!N934&gt;Datenblatt!$S$4),100,IF(AND($C934=15,Datenblatt!N934&gt;Datenblatt!$S$5),100,IF(AND($C934=16,Datenblatt!N934&gt;Datenblatt!$S$6),100,IF(AND($C934=12,Datenblatt!N934&gt;Datenblatt!$S$7),100,IF(AND($C934=11,Datenblatt!N934&gt;Datenblatt!$S$8),100,IF(Übersicht!$C934=13,Datenblatt!$B$11*Datenblatt!N934^3+Datenblatt!$C$11*Datenblatt!N934^2+Datenblatt!$D$11*Datenblatt!N934+Datenblatt!$E$11,IF(Übersicht!$C934=14,Datenblatt!$B$12*Datenblatt!N934^3+Datenblatt!$C$12*Datenblatt!N934^2+Datenblatt!$D$12*Datenblatt!N934+Datenblatt!$E$12,IF(Übersicht!$C934=15,Datenblatt!$B$13*Datenblatt!N934^3+Datenblatt!$C$13*Datenblatt!N934^2+Datenblatt!$D$13*Datenblatt!N934+Datenblatt!$E$13,IF(Übersicht!$C934=16,Datenblatt!$B$14*Datenblatt!N934^3+Datenblatt!$C$14*Datenblatt!N934^2+Datenblatt!$D$14*Datenblatt!N934+Datenblatt!$E$14,IF(Übersicht!$C934=12,Datenblatt!$B$15*Datenblatt!N934^3+Datenblatt!$C$15*Datenblatt!N934^2+Datenblatt!$D$15*Datenblatt!N934+Datenblatt!$E$15,IF(Übersicht!$C934=11,Datenblatt!$B$16*Datenblatt!N934^3+Datenblatt!$C$16*Datenblatt!N934^2+Datenblatt!$D$16*Datenblatt!N934+Datenblatt!$E$16,0))))))))))))))))))</f>
        <v>#DIV/0!</v>
      </c>
      <c r="L934">
        <f>IF(AND($C934=13,G934&lt;Datenblatt!$V$3),0,IF(AND($C934=14,G934&lt;Datenblatt!$V$4),0,IF(AND($C934=15,G934&lt;Datenblatt!$V$5),0,IF(AND($C934=16,G934&lt;Datenblatt!$V$6),0,IF(AND($C934=12,G934&lt;Datenblatt!$V$7),0,IF(AND($C934=11,G934&lt;Datenblatt!$V$8),0,IF(AND($C934=13,G934&gt;Datenblatt!$U$3),100,IF(AND($C934=14,G934&gt;Datenblatt!$U$4),100,IF(AND($C934=15,G934&gt;Datenblatt!$U$5),100,IF(AND($C934=16,G934&gt;Datenblatt!$U$6),100,IF(AND($C934=12,G934&gt;Datenblatt!$U$7),100,IF(AND($C934=11,G934&gt;Datenblatt!$U$8),100,IF($C934=13,(Datenblatt!$B$19*Übersicht!G934^3)+(Datenblatt!$C$19*Übersicht!G934^2)+(Datenblatt!$D$19*Übersicht!G934)+Datenblatt!$E$19,IF($C934=14,(Datenblatt!$B$20*Übersicht!G934^3)+(Datenblatt!$C$20*Übersicht!G934^2)+(Datenblatt!$D$20*Übersicht!G934)+Datenblatt!$E$20,IF($C934=15,(Datenblatt!$B$21*Übersicht!G934^3)+(Datenblatt!$C$21*Übersicht!G934^2)+(Datenblatt!$D$21*Übersicht!G934)+Datenblatt!$E$21,IF($C934=16,(Datenblatt!$B$22*Übersicht!G934^3)+(Datenblatt!$C$22*Übersicht!G934^2)+(Datenblatt!$D$22*Übersicht!G934)+Datenblatt!$E$22,IF($C934=12,(Datenblatt!$B$23*Übersicht!G934^3)+(Datenblatt!$C$23*Übersicht!G934^2)+(Datenblatt!$D$23*Übersicht!G934)+Datenblatt!$E$23,IF($C934=11,(Datenblatt!$B$24*Übersicht!G934^3)+(Datenblatt!$C$24*Übersicht!G934^2)+(Datenblatt!$D$24*Übersicht!G934)+Datenblatt!$E$24,0))))))))))))))))))</f>
        <v>0</v>
      </c>
      <c r="M934">
        <f>IF(AND(H934="",C934=11),Datenblatt!$I$26,IF(AND(H934="",C934=12),Datenblatt!$I$26,IF(AND(H934="",C934=16),Datenblatt!$I$27,IF(AND(H934="",C934=15),Datenblatt!$I$26,IF(AND(H934="",C934=14),Datenblatt!$I$26,IF(AND(H934="",C934=13),Datenblatt!$I$26,IF(AND($C934=13,H934&gt;Datenblatt!$X$3),0,IF(AND($C934=14,H934&gt;Datenblatt!$X$4),0,IF(AND($C934=15,H934&gt;Datenblatt!$X$5),0,IF(AND($C934=16,H934&gt;Datenblatt!$X$6),0,IF(AND($C934=12,H934&gt;Datenblatt!$X$7),0,IF(AND($C934=11,H934&gt;Datenblatt!$X$8),0,IF(AND($C934=13,H934&lt;Datenblatt!$W$3),100,IF(AND($C934=14,H934&lt;Datenblatt!$W$4),100,IF(AND($C934=15,H934&lt;Datenblatt!$W$5),100,IF(AND($C934=16,H934&lt;Datenblatt!$W$6),100,IF(AND($C934=12,H934&lt;Datenblatt!$W$7),100,IF(AND($C934=11,H934&lt;Datenblatt!$W$8),100,IF($C934=13,(Datenblatt!$B$27*Übersicht!H934^3)+(Datenblatt!$C$27*Übersicht!H934^2)+(Datenblatt!$D$27*Übersicht!H934)+Datenblatt!$E$27,IF($C934=14,(Datenblatt!$B$28*Übersicht!H934^3)+(Datenblatt!$C$28*Übersicht!H934^2)+(Datenblatt!$D$28*Übersicht!H934)+Datenblatt!$E$28,IF($C934=15,(Datenblatt!$B$29*Übersicht!H934^3)+(Datenblatt!$C$29*Übersicht!H934^2)+(Datenblatt!$D$29*Übersicht!H934)+Datenblatt!$E$29,IF($C934=16,(Datenblatt!$B$30*Übersicht!H934^3)+(Datenblatt!$C$30*Übersicht!H934^2)+(Datenblatt!$D$30*Übersicht!H934)+Datenblatt!$E$30,IF($C934=12,(Datenblatt!$B$31*Übersicht!H934^3)+(Datenblatt!$C$31*Übersicht!H934^2)+(Datenblatt!$D$31*Übersicht!H934)+Datenblatt!$E$31,IF($C934=11,(Datenblatt!$B$32*Übersicht!H934^3)+(Datenblatt!$C$32*Übersicht!H934^2)+(Datenblatt!$D$32*Übersicht!H934)+Datenblatt!$E$32,0))))))))))))))))))))))))</f>
        <v>0</v>
      </c>
      <c r="N934">
        <f>IF(AND(H934="",C934=11),Datenblatt!$I$29,IF(AND(H934="",C934=12),Datenblatt!$I$29,IF(AND(H934="",C934=16),Datenblatt!$I$29,IF(AND(H934="",C934=15),Datenblatt!$I$29,IF(AND(H934="",C934=14),Datenblatt!$I$29,IF(AND(H934="",C934=13),Datenblatt!$I$29,IF(AND($C934=13,H934&gt;Datenblatt!$X$3),0,IF(AND($C934=14,H934&gt;Datenblatt!$X$4),0,IF(AND($C934=15,H934&gt;Datenblatt!$X$5),0,IF(AND($C934=16,H934&gt;Datenblatt!$X$6),0,IF(AND($C934=12,H934&gt;Datenblatt!$X$7),0,IF(AND($C934=11,H934&gt;Datenblatt!$X$8),0,IF(AND($C934=13,H934&lt;Datenblatt!$W$3),100,IF(AND($C934=14,H934&lt;Datenblatt!$W$4),100,IF(AND($C934=15,H934&lt;Datenblatt!$W$5),100,IF(AND($C934=16,H934&lt;Datenblatt!$W$6),100,IF(AND($C934=12,H934&lt;Datenblatt!$W$7),100,IF(AND($C934=11,H934&lt;Datenblatt!$W$8),100,IF($C934=13,(Datenblatt!$B$27*Übersicht!H934^3)+(Datenblatt!$C$27*Übersicht!H934^2)+(Datenblatt!$D$27*Übersicht!H934)+Datenblatt!$E$27,IF($C934=14,(Datenblatt!$B$28*Übersicht!H934^3)+(Datenblatt!$C$28*Übersicht!H934^2)+(Datenblatt!$D$28*Übersicht!H934)+Datenblatt!$E$28,IF($C934=15,(Datenblatt!$B$29*Übersicht!H934^3)+(Datenblatt!$C$29*Übersicht!H934^2)+(Datenblatt!$D$29*Übersicht!H934)+Datenblatt!$E$29,IF($C934=16,(Datenblatt!$B$30*Übersicht!H934^3)+(Datenblatt!$C$30*Übersicht!H934^2)+(Datenblatt!$D$30*Übersicht!H934)+Datenblatt!$E$30,IF($C934=12,(Datenblatt!$B$31*Übersicht!H934^3)+(Datenblatt!$C$31*Übersicht!H934^2)+(Datenblatt!$D$31*Übersicht!H934)+Datenblatt!$E$31,IF($C934=11,(Datenblatt!$B$32*Übersicht!H934^3)+(Datenblatt!$C$32*Übersicht!H934^2)+(Datenblatt!$D$32*Übersicht!H934)+Datenblatt!$E$32,0))))))))))))))))))))))))</f>
        <v>0</v>
      </c>
      <c r="O934" s="2" t="e">
        <f t="shared" si="56"/>
        <v>#DIV/0!</v>
      </c>
      <c r="P934" s="2" t="e">
        <f t="shared" si="57"/>
        <v>#DIV/0!</v>
      </c>
      <c r="R934" s="2"/>
      <c r="S934" s="2">
        <f>Datenblatt!$I$10</f>
        <v>62.816491055091916</v>
      </c>
      <c r="T934" s="2">
        <f>Datenblatt!$I$18</f>
        <v>62.379148900450787</v>
      </c>
      <c r="U934" s="2">
        <f>Datenblatt!$I$26</f>
        <v>55.885385458572635</v>
      </c>
      <c r="V934" s="2">
        <f>Datenblatt!$I$34</f>
        <v>60.727085155488531</v>
      </c>
      <c r="W934" s="7" t="e">
        <f t="shared" si="58"/>
        <v>#DIV/0!</v>
      </c>
      <c r="Y934" s="2">
        <f>Datenblatt!$I$5</f>
        <v>73.48733784597421</v>
      </c>
      <c r="Z934">
        <f>Datenblatt!$I$13</f>
        <v>79.926562848016317</v>
      </c>
      <c r="AA934">
        <f>Datenblatt!$I$21</f>
        <v>79.953620531215734</v>
      </c>
      <c r="AB934">
        <f>Datenblatt!$I$29</f>
        <v>70.851454876954847</v>
      </c>
      <c r="AC934">
        <f>Datenblatt!$I$37</f>
        <v>75.813025407742586</v>
      </c>
      <c r="AD934" s="7" t="e">
        <f t="shared" si="59"/>
        <v>#DIV/0!</v>
      </c>
    </row>
    <row r="935" spans="10:30" ht="19" x14ac:dyDescent="0.25">
      <c r="J935" s="3" t="e">
        <f>IF(AND($C935=13,Datenblatt!M935&lt;Datenblatt!$R$3),0,IF(AND($C935=14,Datenblatt!M935&lt;Datenblatt!$R$4),0,IF(AND($C935=15,Datenblatt!M935&lt;Datenblatt!$R$5),0,IF(AND($C935=16,Datenblatt!M935&lt;Datenblatt!$R$6),0,IF(AND($C935=12,Datenblatt!M935&lt;Datenblatt!$R$7),0,IF(AND($C935=11,Datenblatt!M935&lt;Datenblatt!$R$8),0,IF(AND($C935=13,Datenblatt!M935&gt;Datenblatt!$Q$3),100,IF(AND($C935=14,Datenblatt!M935&gt;Datenblatt!$Q$4),100,IF(AND($C935=15,Datenblatt!M935&gt;Datenblatt!$Q$5),100,IF(AND($C935=16,Datenblatt!M935&gt;Datenblatt!$Q$6),100,IF(AND($C935=12,Datenblatt!M935&gt;Datenblatt!$Q$7),100,IF(AND($C935=11,Datenblatt!M935&gt;Datenblatt!$Q$8),100,IF(Übersicht!$C935=13,Datenblatt!$B$3*Datenblatt!M935^3+Datenblatt!$C$3*Datenblatt!M935^2+Datenblatt!$D$3*Datenblatt!M935+Datenblatt!$E$3,IF(Übersicht!$C935=14,Datenblatt!$B$4*Datenblatt!M935^3+Datenblatt!$C$4*Datenblatt!M935^2+Datenblatt!$D$4*Datenblatt!M935+Datenblatt!$E$4,IF(Übersicht!$C935=15,Datenblatt!$B$5*Datenblatt!M935^3+Datenblatt!$C$5*Datenblatt!M935^2+Datenblatt!$D$5*Datenblatt!M935+Datenblatt!$E$5,IF(Übersicht!$C935=16,Datenblatt!$B$6*Datenblatt!M935^3+Datenblatt!$C$6*Datenblatt!M935^2+Datenblatt!$D$6*Datenblatt!M935+Datenblatt!$E$6,IF(Übersicht!$C935=12,Datenblatt!$B$7*Datenblatt!M935^3+Datenblatt!$C$7*Datenblatt!M935^2+Datenblatt!$D$7*Datenblatt!M935+Datenblatt!$E$7,IF(Übersicht!$C935=11,Datenblatt!$B$8*Datenblatt!M935^3+Datenblatt!$C$8*Datenblatt!M935^2+Datenblatt!$D$8*Datenblatt!M935+Datenblatt!$E$8,0))))))))))))))))))</f>
        <v>#DIV/0!</v>
      </c>
      <c r="K935" t="e">
        <f>IF(AND(Übersicht!$C935=13,Datenblatt!N935&lt;Datenblatt!$T$3),0,IF(AND(Übersicht!$C935=14,Datenblatt!N935&lt;Datenblatt!$T$4),0,IF(AND(Übersicht!$C935=15,Datenblatt!N935&lt;Datenblatt!$T$5),0,IF(AND(Übersicht!$C935=16,Datenblatt!N935&lt;Datenblatt!$T$6),0,IF(AND(Übersicht!$C935=12,Datenblatt!N935&lt;Datenblatt!$T$7),0,IF(AND(Übersicht!$C935=11,Datenblatt!N935&lt;Datenblatt!$T$8),0,IF(AND($C935=13,Datenblatt!N935&gt;Datenblatt!$S$3),100,IF(AND($C935=14,Datenblatt!N935&gt;Datenblatt!$S$4),100,IF(AND($C935=15,Datenblatt!N935&gt;Datenblatt!$S$5),100,IF(AND($C935=16,Datenblatt!N935&gt;Datenblatt!$S$6),100,IF(AND($C935=12,Datenblatt!N935&gt;Datenblatt!$S$7),100,IF(AND($C935=11,Datenblatt!N935&gt;Datenblatt!$S$8),100,IF(Übersicht!$C935=13,Datenblatt!$B$11*Datenblatt!N935^3+Datenblatt!$C$11*Datenblatt!N935^2+Datenblatt!$D$11*Datenblatt!N935+Datenblatt!$E$11,IF(Übersicht!$C935=14,Datenblatt!$B$12*Datenblatt!N935^3+Datenblatt!$C$12*Datenblatt!N935^2+Datenblatt!$D$12*Datenblatt!N935+Datenblatt!$E$12,IF(Übersicht!$C935=15,Datenblatt!$B$13*Datenblatt!N935^3+Datenblatt!$C$13*Datenblatt!N935^2+Datenblatt!$D$13*Datenblatt!N935+Datenblatt!$E$13,IF(Übersicht!$C935=16,Datenblatt!$B$14*Datenblatt!N935^3+Datenblatt!$C$14*Datenblatt!N935^2+Datenblatt!$D$14*Datenblatt!N935+Datenblatt!$E$14,IF(Übersicht!$C935=12,Datenblatt!$B$15*Datenblatt!N935^3+Datenblatt!$C$15*Datenblatt!N935^2+Datenblatt!$D$15*Datenblatt!N935+Datenblatt!$E$15,IF(Übersicht!$C935=11,Datenblatt!$B$16*Datenblatt!N935^3+Datenblatt!$C$16*Datenblatt!N935^2+Datenblatt!$D$16*Datenblatt!N935+Datenblatt!$E$16,0))))))))))))))))))</f>
        <v>#DIV/0!</v>
      </c>
      <c r="L935">
        <f>IF(AND($C935=13,G935&lt;Datenblatt!$V$3),0,IF(AND($C935=14,G935&lt;Datenblatt!$V$4),0,IF(AND($C935=15,G935&lt;Datenblatt!$V$5),0,IF(AND($C935=16,G935&lt;Datenblatt!$V$6),0,IF(AND($C935=12,G935&lt;Datenblatt!$V$7),0,IF(AND($C935=11,G935&lt;Datenblatt!$V$8),0,IF(AND($C935=13,G935&gt;Datenblatt!$U$3),100,IF(AND($C935=14,G935&gt;Datenblatt!$U$4),100,IF(AND($C935=15,G935&gt;Datenblatt!$U$5),100,IF(AND($C935=16,G935&gt;Datenblatt!$U$6),100,IF(AND($C935=12,G935&gt;Datenblatt!$U$7),100,IF(AND($C935=11,G935&gt;Datenblatt!$U$8),100,IF($C935=13,(Datenblatt!$B$19*Übersicht!G935^3)+(Datenblatt!$C$19*Übersicht!G935^2)+(Datenblatt!$D$19*Übersicht!G935)+Datenblatt!$E$19,IF($C935=14,(Datenblatt!$B$20*Übersicht!G935^3)+(Datenblatt!$C$20*Übersicht!G935^2)+(Datenblatt!$D$20*Übersicht!G935)+Datenblatt!$E$20,IF($C935=15,(Datenblatt!$B$21*Übersicht!G935^3)+(Datenblatt!$C$21*Übersicht!G935^2)+(Datenblatt!$D$21*Übersicht!G935)+Datenblatt!$E$21,IF($C935=16,(Datenblatt!$B$22*Übersicht!G935^3)+(Datenblatt!$C$22*Übersicht!G935^2)+(Datenblatt!$D$22*Übersicht!G935)+Datenblatt!$E$22,IF($C935=12,(Datenblatt!$B$23*Übersicht!G935^3)+(Datenblatt!$C$23*Übersicht!G935^2)+(Datenblatt!$D$23*Übersicht!G935)+Datenblatt!$E$23,IF($C935=11,(Datenblatt!$B$24*Übersicht!G935^3)+(Datenblatt!$C$24*Übersicht!G935^2)+(Datenblatt!$D$24*Übersicht!G935)+Datenblatt!$E$24,0))))))))))))))))))</f>
        <v>0</v>
      </c>
      <c r="M935">
        <f>IF(AND(H935="",C935=11),Datenblatt!$I$26,IF(AND(H935="",C935=12),Datenblatt!$I$26,IF(AND(H935="",C935=16),Datenblatt!$I$27,IF(AND(H935="",C935=15),Datenblatt!$I$26,IF(AND(H935="",C935=14),Datenblatt!$I$26,IF(AND(H935="",C935=13),Datenblatt!$I$26,IF(AND($C935=13,H935&gt;Datenblatt!$X$3),0,IF(AND($C935=14,H935&gt;Datenblatt!$X$4),0,IF(AND($C935=15,H935&gt;Datenblatt!$X$5),0,IF(AND($C935=16,H935&gt;Datenblatt!$X$6),0,IF(AND($C935=12,H935&gt;Datenblatt!$X$7),0,IF(AND($C935=11,H935&gt;Datenblatt!$X$8),0,IF(AND($C935=13,H935&lt;Datenblatt!$W$3),100,IF(AND($C935=14,H935&lt;Datenblatt!$W$4),100,IF(AND($C935=15,H935&lt;Datenblatt!$W$5),100,IF(AND($C935=16,H935&lt;Datenblatt!$W$6),100,IF(AND($C935=12,H935&lt;Datenblatt!$W$7),100,IF(AND($C935=11,H935&lt;Datenblatt!$W$8),100,IF($C935=13,(Datenblatt!$B$27*Übersicht!H935^3)+(Datenblatt!$C$27*Übersicht!H935^2)+(Datenblatt!$D$27*Übersicht!H935)+Datenblatt!$E$27,IF($C935=14,(Datenblatt!$B$28*Übersicht!H935^3)+(Datenblatt!$C$28*Übersicht!H935^2)+(Datenblatt!$D$28*Übersicht!H935)+Datenblatt!$E$28,IF($C935=15,(Datenblatt!$B$29*Übersicht!H935^3)+(Datenblatt!$C$29*Übersicht!H935^2)+(Datenblatt!$D$29*Übersicht!H935)+Datenblatt!$E$29,IF($C935=16,(Datenblatt!$B$30*Übersicht!H935^3)+(Datenblatt!$C$30*Übersicht!H935^2)+(Datenblatt!$D$30*Übersicht!H935)+Datenblatt!$E$30,IF($C935=12,(Datenblatt!$B$31*Übersicht!H935^3)+(Datenblatt!$C$31*Übersicht!H935^2)+(Datenblatt!$D$31*Übersicht!H935)+Datenblatt!$E$31,IF($C935=11,(Datenblatt!$B$32*Übersicht!H935^3)+(Datenblatt!$C$32*Übersicht!H935^2)+(Datenblatt!$D$32*Übersicht!H935)+Datenblatt!$E$32,0))))))))))))))))))))))))</f>
        <v>0</v>
      </c>
      <c r="N935">
        <f>IF(AND(H935="",C935=11),Datenblatt!$I$29,IF(AND(H935="",C935=12),Datenblatt!$I$29,IF(AND(H935="",C935=16),Datenblatt!$I$29,IF(AND(H935="",C935=15),Datenblatt!$I$29,IF(AND(H935="",C935=14),Datenblatt!$I$29,IF(AND(H935="",C935=13),Datenblatt!$I$29,IF(AND($C935=13,H935&gt;Datenblatt!$X$3),0,IF(AND($C935=14,H935&gt;Datenblatt!$X$4),0,IF(AND($C935=15,H935&gt;Datenblatt!$X$5),0,IF(AND($C935=16,H935&gt;Datenblatt!$X$6),0,IF(AND($C935=12,H935&gt;Datenblatt!$X$7),0,IF(AND($C935=11,H935&gt;Datenblatt!$X$8),0,IF(AND($C935=13,H935&lt;Datenblatt!$W$3),100,IF(AND($C935=14,H935&lt;Datenblatt!$W$4),100,IF(AND($C935=15,H935&lt;Datenblatt!$W$5),100,IF(AND($C935=16,H935&lt;Datenblatt!$W$6),100,IF(AND($C935=12,H935&lt;Datenblatt!$W$7),100,IF(AND($C935=11,H935&lt;Datenblatt!$W$8),100,IF($C935=13,(Datenblatt!$B$27*Übersicht!H935^3)+(Datenblatt!$C$27*Übersicht!H935^2)+(Datenblatt!$D$27*Übersicht!H935)+Datenblatt!$E$27,IF($C935=14,(Datenblatt!$B$28*Übersicht!H935^3)+(Datenblatt!$C$28*Übersicht!H935^2)+(Datenblatt!$D$28*Übersicht!H935)+Datenblatt!$E$28,IF($C935=15,(Datenblatt!$B$29*Übersicht!H935^3)+(Datenblatt!$C$29*Übersicht!H935^2)+(Datenblatt!$D$29*Übersicht!H935)+Datenblatt!$E$29,IF($C935=16,(Datenblatt!$B$30*Übersicht!H935^3)+(Datenblatt!$C$30*Übersicht!H935^2)+(Datenblatt!$D$30*Übersicht!H935)+Datenblatt!$E$30,IF($C935=12,(Datenblatt!$B$31*Übersicht!H935^3)+(Datenblatt!$C$31*Übersicht!H935^2)+(Datenblatt!$D$31*Übersicht!H935)+Datenblatt!$E$31,IF($C935=11,(Datenblatt!$B$32*Übersicht!H935^3)+(Datenblatt!$C$32*Übersicht!H935^2)+(Datenblatt!$D$32*Übersicht!H935)+Datenblatt!$E$32,0))))))))))))))))))))))))</f>
        <v>0</v>
      </c>
      <c r="O935" s="2" t="e">
        <f t="shared" si="56"/>
        <v>#DIV/0!</v>
      </c>
      <c r="P935" s="2" t="e">
        <f t="shared" si="57"/>
        <v>#DIV/0!</v>
      </c>
      <c r="R935" s="2"/>
      <c r="S935" s="2">
        <f>Datenblatt!$I$10</f>
        <v>62.816491055091916</v>
      </c>
      <c r="T935" s="2">
        <f>Datenblatt!$I$18</f>
        <v>62.379148900450787</v>
      </c>
      <c r="U935" s="2">
        <f>Datenblatt!$I$26</f>
        <v>55.885385458572635</v>
      </c>
      <c r="V935" s="2">
        <f>Datenblatt!$I$34</f>
        <v>60.727085155488531</v>
      </c>
      <c r="W935" s="7" t="e">
        <f t="shared" si="58"/>
        <v>#DIV/0!</v>
      </c>
      <c r="Y935" s="2">
        <f>Datenblatt!$I$5</f>
        <v>73.48733784597421</v>
      </c>
      <c r="Z935">
        <f>Datenblatt!$I$13</f>
        <v>79.926562848016317</v>
      </c>
      <c r="AA935">
        <f>Datenblatt!$I$21</f>
        <v>79.953620531215734</v>
      </c>
      <c r="AB935">
        <f>Datenblatt!$I$29</f>
        <v>70.851454876954847</v>
      </c>
      <c r="AC935">
        <f>Datenblatt!$I$37</f>
        <v>75.813025407742586</v>
      </c>
      <c r="AD935" s="7" t="e">
        <f t="shared" si="59"/>
        <v>#DIV/0!</v>
      </c>
    </row>
    <row r="936" spans="10:30" ht="19" x14ac:dyDescent="0.25">
      <c r="J936" s="3" t="e">
        <f>IF(AND($C936=13,Datenblatt!M936&lt;Datenblatt!$R$3),0,IF(AND($C936=14,Datenblatt!M936&lt;Datenblatt!$R$4),0,IF(AND($C936=15,Datenblatt!M936&lt;Datenblatt!$R$5),0,IF(AND($C936=16,Datenblatt!M936&lt;Datenblatt!$R$6),0,IF(AND($C936=12,Datenblatt!M936&lt;Datenblatt!$R$7),0,IF(AND($C936=11,Datenblatt!M936&lt;Datenblatt!$R$8),0,IF(AND($C936=13,Datenblatt!M936&gt;Datenblatt!$Q$3),100,IF(AND($C936=14,Datenblatt!M936&gt;Datenblatt!$Q$4),100,IF(AND($C936=15,Datenblatt!M936&gt;Datenblatt!$Q$5),100,IF(AND($C936=16,Datenblatt!M936&gt;Datenblatt!$Q$6),100,IF(AND($C936=12,Datenblatt!M936&gt;Datenblatt!$Q$7),100,IF(AND($C936=11,Datenblatt!M936&gt;Datenblatt!$Q$8),100,IF(Übersicht!$C936=13,Datenblatt!$B$3*Datenblatt!M936^3+Datenblatt!$C$3*Datenblatt!M936^2+Datenblatt!$D$3*Datenblatt!M936+Datenblatt!$E$3,IF(Übersicht!$C936=14,Datenblatt!$B$4*Datenblatt!M936^3+Datenblatt!$C$4*Datenblatt!M936^2+Datenblatt!$D$4*Datenblatt!M936+Datenblatt!$E$4,IF(Übersicht!$C936=15,Datenblatt!$B$5*Datenblatt!M936^3+Datenblatt!$C$5*Datenblatt!M936^2+Datenblatt!$D$5*Datenblatt!M936+Datenblatt!$E$5,IF(Übersicht!$C936=16,Datenblatt!$B$6*Datenblatt!M936^3+Datenblatt!$C$6*Datenblatt!M936^2+Datenblatt!$D$6*Datenblatt!M936+Datenblatt!$E$6,IF(Übersicht!$C936=12,Datenblatt!$B$7*Datenblatt!M936^3+Datenblatt!$C$7*Datenblatt!M936^2+Datenblatt!$D$7*Datenblatt!M936+Datenblatt!$E$7,IF(Übersicht!$C936=11,Datenblatt!$B$8*Datenblatt!M936^3+Datenblatt!$C$8*Datenblatt!M936^2+Datenblatt!$D$8*Datenblatt!M936+Datenblatt!$E$8,0))))))))))))))))))</f>
        <v>#DIV/0!</v>
      </c>
      <c r="K936" t="e">
        <f>IF(AND(Übersicht!$C936=13,Datenblatt!N936&lt;Datenblatt!$T$3),0,IF(AND(Übersicht!$C936=14,Datenblatt!N936&lt;Datenblatt!$T$4),0,IF(AND(Übersicht!$C936=15,Datenblatt!N936&lt;Datenblatt!$T$5),0,IF(AND(Übersicht!$C936=16,Datenblatt!N936&lt;Datenblatt!$T$6),0,IF(AND(Übersicht!$C936=12,Datenblatt!N936&lt;Datenblatt!$T$7),0,IF(AND(Übersicht!$C936=11,Datenblatt!N936&lt;Datenblatt!$T$8),0,IF(AND($C936=13,Datenblatt!N936&gt;Datenblatt!$S$3),100,IF(AND($C936=14,Datenblatt!N936&gt;Datenblatt!$S$4),100,IF(AND($C936=15,Datenblatt!N936&gt;Datenblatt!$S$5),100,IF(AND($C936=16,Datenblatt!N936&gt;Datenblatt!$S$6),100,IF(AND($C936=12,Datenblatt!N936&gt;Datenblatt!$S$7),100,IF(AND($C936=11,Datenblatt!N936&gt;Datenblatt!$S$8),100,IF(Übersicht!$C936=13,Datenblatt!$B$11*Datenblatt!N936^3+Datenblatt!$C$11*Datenblatt!N936^2+Datenblatt!$D$11*Datenblatt!N936+Datenblatt!$E$11,IF(Übersicht!$C936=14,Datenblatt!$B$12*Datenblatt!N936^3+Datenblatt!$C$12*Datenblatt!N936^2+Datenblatt!$D$12*Datenblatt!N936+Datenblatt!$E$12,IF(Übersicht!$C936=15,Datenblatt!$B$13*Datenblatt!N936^3+Datenblatt!$C$13*Datenblatt!N936^2+Datenblatt!$D$13*Datenblatt!N936+Datenblatt!$E$13,IF(Übersicht!$C936=16,Datenblatt!$B$14*Datenblatt!N936^3+Datenblatt!$C$14*Datenblatt!N936^2+Datenblatt!$D$14*Datenblatt!N936+Datenblatt!$E$14,IF(Übersicht!$C936=12,Datenblatt!$B$15*Datenblatt!N936^3+Datenblatt!$C$15*Datenblatt!N936^2+Datenblatt!$D$15*Datenblatt!N936+Datenblatt!$E$15,IF(Übersicht!$C936=11,Datenblatt!$B$16*Datenblatt!N936^3+Datenblatt!$C$16*Datenblatt!N936^2+Datenblatt!$D$16*Datenblatt!N936+Datenblatt!$E$16,0))))))))))))))))))</f>
        <v>#DIV/0!</v>
      </c>
      <c r="L936">
        <f>IF(AND($C936=13,G936&lt;Datenblatt!$V$3),0,IF(AND($C936=14,G936&lt;Datenblatt!$V$4),0,IF(AND($C936=15,G936&lt;Datenblatt!$V$5),0,IF(AND($C936=16,G936&lt;Datenblatt!$V$6),0,IF(AND($C936=12,G936&lt;Datenblatt!$V$7),0,IF(AND($C936=11,G936&lt;Datenblatt!$V$8),0,IF(AND($C936=13,G936&gt;Datenblatt!$U$3),100,IF(AND($C936=14,G936&gt;Datenblatt!$U$4),100,IF(AND($C936=15,G936&gt;Datenblatt!$U$5),100,IF(AND($C936=16,G936&gt;Datenblatt!$U$6),100,IF(AND($C936=12,G936&gt;Datenblatt!$U$7),100,IF(AND($C936=11,G936&gt;Datenblatt!$U$8),100,IF($C936=13,(Datenblatt!$B$19*Übersicht!G936^3)+(Datenblatt!$C$19*Übersicht!G936^2)+(Datenblatt!$D$19*Übersicht!G936)+Datenblatt!$E$19,IF($C936=14,(Datenblatt!$B$20*Übersicht!G936^3)+(Datenblatt!$C$20*Übersicht!G936^2)+(Datenblatt!$D$20*Übersicht!G936)+Datenblatt!$E$20,IF($C936=15,(Datenblatt!$B$21*Übersicht!G936^3)+(Datenblatt!$C$21*Übersicht!G936^2)+(Datenblatt!$D$21*Übersicht!G936)+Datenblatt!$E$21,IF($C936=16,(Datenblatt!$B$22*Übersicht!G936^3)+(Datenblatt!$C$22*Übersicht!G936^2)+(Datenblatt!$D$22*Übersicht!G936)+Datenblatt!$E$22,IF($C936=12,(Datenblatt!$B$23*Übersicht!G936^3)+(Datenblatt!$C$23*Übersicht!G936^2)+(Datenblatt!$D$23*Übersicht!G936)+Datenblatt!$E$23,IF($C936=11,(Datenblatt!$B$24*Übersicht!G936^3)+(Datenblatt!$C$24*Übersicht!G936^2)+(Datenblatt!$D$24*Übersicht!G936)+Datenblatt!$E$24,0))))))))))))))))))</f>
        <v>0</v>
      </c>
      <c r="M936">
        <f>IF(AND(H936="",C936=11),Datenblatt!$I$26,IF(AND(H936="",C936=12),Datenblatt!$I$26,IF(AND(H936="",C936=16),Datenblatt!$I$27,IF(AND(H936="",C936=15),Datenblatt!$I$26,IF(AND(H936="",C936=14),Datenblatt!$I$26,IF(AND(H936="",C936=13),Datenblatt!$I$26,IF(AND($C936=13,H936&gt;Datenblatt!$X$3),0,IF(AND($C936=14,H936&gt;Datenblatt!$X$4),0,IF(AND($C936=15,H936&gt;Datenblatt!$X$5),0,IF(AND($C936=16,H936&gt;Datenblatt!$X$6),0,IF(AND($C936=12,H936&gt;Datenblatt!$X$7),0,IF(AND($C936=11,H936&gt;Datenblatt!$X$8),0,IF(AND($C936=13,H936&lt;Datenblatt!$W$3),100,IF(AND($C936=14,H936&lt;Datenblatt!$W$4),100,IF(AND($C936=15,H936&lt;Datenblatt!$W$5),100,IF(AND($C936=16,H936&lt;Datenblatt!$W$6),100,IF(AND($C936=12,H936&lt;Datenblatt!$W$7),100,IF(AND($C936=11,H936&lt;Datenblatt!$W$8),100,IF($C936=13,(Datenblatt!$B$27*Übersicht!H936^3)+(Datenblatt!$C$27*Übersicht!H936^2)+(Datenblatt!$D$27*Übersicht!H936)+Datenblatt!$E$27,IF($C936=14,(Datenblatt!$B$28*Übersicht!H936^3)+(Datenblatt!$C$28*Übersicht!H936^2)+(Datenblatt!$D$28*Übersicht!H936)+Datenblatt!$E$28,IF($C936=15,(Datenblatt!$B$29*Übersicht!H936^3)+(Datenblatt!$C$29*Übersicht!H936^2)+(Datenblatt!$D$29*Übersicht!H936)+Datenblatt!$E$29,IF($C936=16,(Datenblatt!$B$30*Übersicht!H936^3)+(Datenblatt!$C$30*Übersicht!H936^2)+(Datenblatt!$D$30*Übersicht!H936)+Datenblatt!$E$30,IF($C936=12,(Datenblatt!$B$31*Übersicht!H936^3)+(Datenblatt!$C$31*Übersicht!H936^2)+(Datenblatt!$D$31*Übersicht!H936)+Datenblatt!$E$31,IF($C936=11,(Datenblatt!$B$32*Übersicht!H936^3)+(Datenblatt!$C$32*Übersicht!H936^2)+(Datenblatt!$D$32*Übersicht!H936)+Datenblatt!$E$32,0))))))))))))))))))))))))</f>
        <v>0</v>
      </c>
      <c r="N936">
        <f>IF(AND(H936="",C936=11),Datenblatt!$I$29,IF(AND(H936="",C936=12),Datenblatt!$I$29,IF(AND(H936="",C936=16),Datenblatt!$I$29,IF(AND(H936="",C936=15),Datenblatt!$I$29,IF(AND(H936="",C936=14),Datenblatt!$I$29,IF(AND(H936="",C936=13),Datenblatt!$I$29,IF(AND($C936=13,H936&gt;Datenblatt!$X$3),0,IF(AND($C936=14,H936&gt;Datenblatt!$X$4),0,IF(AND($C936=15,H936&gt;Datenblatt!$X$5),0,IF(AND($C936=16,H936&gt;Datenblatt!$X$6),0,IF(AND($C936=12,H936&gt;Datenblatt!$X$7),0,IF(AND($C936=11,H936&gt;Datenblatt!$X$8),0,IF(AND($C936=13,H936&lt;Datenblatt!$W$3),100,IF(AND($C936=14,H936&lt;Datenblatt!$W$4),100,IF(AND($C936=15,H936&lt;Datenblatt!$W$5),100,IF(AND($C936=16,H936&lt;Datenblatt!$W$6),100,IF(AND($C936=12,H936&lt;Datenblatt!$W$7),100,IF(AND($C936=11,H936&lt;Datenblatt!$W$8),100,IF($C936=13,(Datenblatt!$B$27*Übersicht!H936^3)+(Datenblatt!$C$27*Übersicht!H936^2)+(Datenblatt!$D$27*Übersicht!H936)+Datenblatt!$E$27,IF($C936=14,(Datenblatt!$B$28*Übersicht!H936^3)+(Datenblatt!$C$28*Übersicht!H936^2)+(Datenblatt!$D$28*Übersicht!H936)+Datenblatt!$E$28,IF($C936=15,(Datenblatt!$B$29*Übersicht!H936^3)+(Datenblatt!$C$29*Übersicht!H936^2)+(Datenblatt!$D$29*Übersicht!H936)+Datenblatt!$E$29,IF($C936=16,(Datenblatt!$B$30*Übersicht!H936^3)+(Datenblatt!$C$30*Übersicht!H936^2)+(Datenblatt!$D$30*Übersicht!H936)+Datenblatt!$E$30,IF($C936=12,(Datenblatt!$B$31*Übersicht!H936^3)+(Datenblatt!$C$31*Übersicht!H936^2)+(Datenblatt!$D$31*Übersicht!H936)+Datenblatt!$E$31,IF($C936=11,(Datenblatt!$B$32*Übersicht!H936^3)+(Datenblatt!$C$32*Übersicht!H936^2)+(Datenblatt!$D$32*Übersicht!H936)+Datenblatt!$E$32,0))))))))))))))))))))))))</f>
        <v>0</v>
      </c>
      <c r="O936" s="2" t="e">
        <f t="shared" si="56"/>
        <v>#DIV/0!</v>
      </c>
      <c r="P936" s="2" t="e">
        <f t="shared" si="57"/>
        <v>#DIV/0!</v>
      </c>
      <c r="R936" s="2"/>
      <c r="S936" s="2">
        <f>Datenblatt!$I$10</f>
        <v>62.816491055091916</v>
      </c>
      <c r="T936" s="2">
        <f>Datenblatt!$I$18</f>
        <v>62.379148900450787</v>
      </c>
      <c r="U936" s="2">
        <f>Datenblatt!$I$26</f>
        <v>55.885385458572635</v>
      </c>
      <c r="V936" s="2">
        <f>Datenblatt!$I$34</f>
        <v>60.727085155488531</v>
      </c>
      <c r="W936" s="7" t="e">
        <f t="shared" si="58"/>
        <v>#DIV/0!</v>
      </c>
      <c r="Y936" s="2">
        <f>Datenblatt!$I$5</f>
        <v>73.48733784597421</v>
      </c>
      <c r="Z936">
        <f>Datenblatt!$I$13</f>
        <v>79.926562848016317</v>
      </c>
      <c r="AA936">
        <f>Datenblatt!$I$21</f>
        <v>79.953620531215734</v>
      </c>
      <c r="AB936">
        <f>Datenblatt!$I$29</f>
        <v>70.851454876954847</v>
      </c>
      <c r="AC936">
        <f>Datenblatt!$I$37</f>
        <v>75.813025407742586</v>
      </c>
      <c r="AD936" s="7" t="e">
        <f t="shared" si="59"/>
        <v>#DIV/0!</v>
      </c>
    </row>
    <row r="937" spans="10:30" ht="19" x14ac:dyDescent="0.25">
      <c r="J937" s="3" t="e">
        <f>IF(AND($C937=13,Datenblatt!M937&lt;Datenblatt!$R$3),0,IF(AND($C937=14,Datenblatt!M937&lt;Datenblatt!$R$4),0,IF(AND($C937=15,Datenblatt!M937&lt;Datenblatt!$R$5),0,IF(AND($C937=16,Datenblatt!M937&lt;Datenblatt!$R$6),0,IF(AND($C937=12,Datenblatt!M937&lt;Datenblatt!$R$7),0,IF(AND($C937=11,Datenblatt!M937&lt;Datenblatt!$R$8),0,IF(AND($C937=13,Datenblatt!M937&gt;Datenblatt!$Q$3),100,IF(AND($C937=14,Datenblatt!M937&gt;Datenblatt!$Q$4),100,IF(AND($C937=15,Datenblatt!M937&gt;Datenblatt!$Q$5),100,IF(AND($C937=16,Datenblatt!M937&gt;Datenblatt!$Q$6),100,IF(AND($C937=12,Datenblatt!M937&gt;Datenblatt!$Q$7),100,IF(AND($C937=11,Datenblatt!M937&gt;Datenblatt!$Q$8),100,IF(Übersicht!$C937=13,Datenblatt!$B$3*Datenblatt!M937^3+Datenblatt!$C$3*Datenblatt!M937^2+Datenblatt!$D$3*Datenblatt!M937+Datenblatt!$E$3,IF(Übersicht!$C937=14,Datenblatt!$B$4*Datenblatt!M937^3+Datenblatt!$C$4*Datenblatt!M937^2+Datenblatt!$D$4*Datenblatt!M937+Datenblatt!$E$4,IF(Übersicht!$C937=15,Datenblatt!$B$5*Datenblatt!M937^3+Datenblatt!$C$5*Datenblatt!M937^2+Datenblatt!$D$5*Datenblatt!M937+Datenblatt!$E$5,IF(Übersicht!$C937=16,Datenblatt!$B$6*Datenblatt!M937^3+Datenblatt!$C$6*Datenblatt!M937^2+Datenblatt!$D$6*Datenblatt!M937+Datenblatt!$E$6,IF(Übersicht!$C937=12,Datenblatt!$B$7*Datenblatt!M937^3+Datenblatt!$C$7*Datenblatt!M937^2+Datenblatt!$D$7*Datenblatt!M937+Datenblatt!$E$7,IF(Übersicht!$C937=11,Datenblatt!$B$8*Datenblatt!M937^3+Datenblatt!$C$8*Datenblatt!M937^2+Datenblatt!$D$8*Datenblatt!M937+Datenblatt!$E$8,0))))))))))))))))))</f>
        <v>#DIV/0!</v>
      </c>
      <c r="K937" t="e">
        <f>IF(AND(Übersicht!$C937=13,Datenblatt!N937&lt;Datenblatt!$T$3),0,IF(AND(Übersicht!$C937=14,Datenblatt!N937&lt;Datenblatt!$T$4),0,IF(AND(Übersicht!$C937=15,Datenblatt!N937&lt;Datenblatt!$T$5),0,IF(AND(Übersicht!$C937=16,Datenblatt!N937&lt;Datenblatt!$T$6),0,IF(AND(Übersicht!$C937=12,Datenblatt!N937&lt;Datenblatt!$T$7),0,IF(AND(Übersicht!$C937=11,Datenblatt!N937&lt;Datenblatt!$T$8),0,IF(AND($C937=13,Datenblatt!N937&gt;Datenblatt!$S$3),100,IF(AND($C937=14,Datenblatt!N937&gt;Datenblatt!$S$4),100,IF(AND($C937=15,Datenblatt!N937&gt;Datenblatt!$S$5),100,IF(AND($C937=16,Datenblatt!N937&gt;Datenblatt!$S$6),100,IF(AND($C937=12,Datenblatt!N937&gt;Datenblatt!$S$7),100,IF(AND($C937=11,Datenblatt!N937&gt;Datenblatt!$S$8),100,IF(Übersicht!$C937=13,Datenblatt!$B$11*Datenblatt!N937^3+Datenblatt!$C$11*Datenblatt!N937^2+Datenblatt!$D$11*Datenblatt!N937+Datenblatt!$E$11,IF(Übersicht!$C937=14,Datenblatt!$B$12*Datenblatt!N937^3+Datenblatt!$C$12*Datenblatt!N937^2+Datenblatt!$D$12*Datenblatt!N937+Datenblatt!$E$12,IF(Übersicht!$C937=15,Datenblatt!$B$13*Datenblatt!N937^3+Datenblatt!$C$13*Datenblatt!N937^2+Datenblatt!$D$13*Datenblatt!N937+Datenblatt!$E$13,IF(Übersicht!$C937=16,Datenblatt!$B$14*Datenblatt!N937^3+Datenblatt!$C$14*Datenblatt!N937^2+Datenblatt!$D$14*Datenblatt!N937+Datenblatt!$E$14,IF(Übersicht!$C937=12,Datenblatt!$B$15*Datenblatt!N937^3+Datenblatt!$C$15*Datenblatt!N937^2+Datenblatt!$D$15*Datenblatt!N937+Datenblatt!$E$15,IF(Übersicht!$C937=11,Datenblatt!$B$16*Datenblatt!N937^3+Datenblatt!$C$16*Datenblatt!N937^2+Datenblatt!$D$16*Datenblatt!N937+Datenblatt!$E$16,0))))))))))))))))))</f>
        <v>#DIV/0!</v>
      </c>
      <c r="L937">
        <f>IF(AND($C937=13,G937&lt;Datenblatt!$V$3),0,IF(AND($C937=14,G937&lt;Datenblatt!$V$4),0,IF(AND($C937=15,G937&lt;Datenblatt!$V$5),0,IF(AND($C937=16,G937&lt;Datenblatt!$V$6),0,IF(AND($C937=12,G937&lt;Datenblatt!$V$7),0,IF(AND($C937=11,G937&lt;Datenblatt!$V$8),0,IF(AND($C937=13,G937&gt;Datenblatt!$U$3),100,IF(AND($C937=14,G937&gt;Datenblatt!$U$4),100,IF(AND($C937=15,G937&gt;Datenblatt!$U$5),100,IF(AND($C937=16,G937&gt;Datenblatt!$U$6),100,IF(AND($C937=12,G937&gt;Datenblatt!$U$7),100,IF(AND($C937=11,G937&gt;Datenblatt!$U$8),100,IF($C937=13,(Datenblatt!$B$19*Übersicht!G937^3)+(Datenblatt!$C$19*Übersicht!G937^2)+(Datenblatt!$D$19*Übersicht!G937)+Datenblatt!$E$19,IF($C937=14,(Datenblatt!$B$20*Übersicht!G937^3)+(Datenblatt!$C$20*Übersicht!G937^2)+(Datenblatt!$D$20*Übersicht!G937)+Datenblatt!$E$20,IF($C937=15,(Datenblatt!$B$21*Übersicht!G937^3)+(Datenblatt!$C$21*Übersicht!G937^2)+(Datenblatt!$D$21*Übersicht!G937)+Datenblatt!$E$21,IF($C937=16,(Datenblatt!$B$22*Übersicht!G937^3)+(Datenblatt!$C$22*Übersicht!G937^2)+(Datenblatt!$D$22*Übersicht!G937)+Datenblatt!$E$22,IF($C937=12,(Datenblatt!$B$23*Übersicht!G937^3)+(Datenblatt!$C$23*Übersicht!G937^2)+(Datenblatt!$D$23*Übersicht!G937)+Datenblatt!$E$23,IF($C937=11,(Datenblatt!$B$24*Übersicht!G937^3)+(Datenblatt!$C$24*Übersicht!G937^2)+(Datenblatt!$D$24*Übersicht!G937)+Datenblatt!$E$24,0))))))))))))))))))</f>
        <v>0</v>
      </c>
      <c r="M937">
        <f>IF(AND(H937="",C937=11),Datenblatt!$I$26,IF(AND(H937="",C937=12),Datenblatt!$I$26,IF(AND(H937="",C937=16),Datenblatt!$I$27,IF(AND(H937="",C937=15),Datenblatt!$I$26,IF(AND(H937="",C937=14),Datenblatt!$I$26,IF(AND(H937="",C937=13),Datenblatt!$I$26,IF(AND($C937=13,H937&gt;Datenblatt!$X$3),0,IF(AND($C937=14,H937&gt;Datenblatt!$X$4),0,IF(AND($C937=15,H937&gt;Datenblatt!$X$5),0,IF(AND($C937=16,H937&gt;Datenblatt!$X$6),0,IF(AND($C937=12,H937&gt;Datenblatt!$X$7),0,IF(AND($C937=11,H937&gt;Datenblatt!$X$8),0,IF(AND($C937=13,H937&lt;Datenblatt!$W$3),100,IF(AND($C937=14,H937&lt;Datenblatt!$W$4),100,IF(AND($C937=15,H937&lt;Datenblatt!$W$5),100,IF(AND($C937=16,H937&lt;Datenblatt!$W$6),100,IF(AND($C937=12,H937&lt;Datenblatt!$W$7),100,IF(AND($C937=11,H937&lt;Datenblatt!$W$8),100,IF($C937=13,(Datenblatt!$B$27*Übersicht!H937^3)+(Datenblatt!$C$27*Übersicht!H937^2)+(Datenblatt!$D$27*Übersicht!H937)+Datenblatt!$E$27,IF($C937=14,(Datenblatt!$B$28*Übersicht!H937^3)+(Datenblatt!$C$28*Übersicht!H937^2)+(Datenblatt!$D$28*Übersicht!H937)+Datenblatt!$E$28,IF($C937=15,(Datenblatt!$B$29*Übersicht!H937^3)+(Datenblatt!$C$29*Übersicht!H937^2)+(Datenblatt!$D$29*Übersicht!H937)+Datenblatt!$E$29,IF($C937=16,(Datenblatt!$B$30*Übersicht!H937^3)+(Datenblatt!$C$30*Übersicht!H937^2)+(Datenblatt!$D$30*Übersicht!H937)+Datenblatt!$E$30,IF($C937=12,(Datenblatt!$B$31*Übersicht!H937^3)+(Datenblatt!$C$31*Übersicht!H937^2)+(Datenblatt!$D$31*Übersicht!H937)+Datenblatt!$E$31,IF($C937=11,(Datenblatt!$B$32*Übersicht!H937^3)+(Datenblatt!$C$32*Übersicht!H937^2)+(Datenblatt!$D$32*Übersicht!H937)+Datenblatt!$E$32,0))))))))))))))))))))))))</f>
        <v>0</v>
      </c>
      <c r="N937">
        <f>IF(AND(H937="",C937=11),Datenblatt!$I$29,IF(AND(H937="",C937=12),Datenblatt!$I$29,IF(AND(H937="",C937=16),Datenblatt!$I$29,IF(AND(H937="",C937=15),Datenblatt!$I$29,IF(AND(H937="",C937=14),Datenblatt!$I$29,IF(AND(H937="",C937=13),Datenblatt!$I$29,IF(AND($C937=13,H937&gt;Datenblatt!$X$3),0,IF(AND($C937=14,H937&gt;Datenblatt!$X$4),0,IF(AND($C937=15,H937&gt;Datenblatt!$X$5),0,IF(AND($C937=16,H937&gt;Datenblatt!$X$6),0,IF(AND($C937=12,H937&gt;Datenblatt!$X$7),0,IF(AND($C937=11,H937&gt;Datenblatt!$X$8),0,IF(AND($C937=13,H937&lt;Datenblatt!$W$3),100,IF(AND($C937=14,H937&lt;Datenblatt!$W$4),100,IF(AND($C937=15,H937&lt;Datenblatt!$W$5),100,IF(AND($C937=16,H937&lt;Datenblatt!$W$6),100,IF(AND($C937=12,H937&lt;Datenblatt!$W$7),100,IF(AND($C937=11,H937&lt;Datenblatt!$W$8),100,IF($C937=13,(Datenblatt!$B$27*Übersicht!H937^3)+(Datenblatt!$C$27*Übersicht!H937^2)+(Datenblatt!$D$27*Übersicht!H937)+Datenblatt!$E$27,IF($C937=14,(Datenblatt!$B$28*Übersicht!H937^3)+(Datenblatt!$C$28*Übersicht!H937^2)+(Datenblatt!$D$28*Übersicht!H937)+Datenblatt!$E$28,IF($C937=15,(Datenblatt!$B$29*Übersicht!H937^3)+(Datenblatt!$C$29*Übersicht!H937^2)+(Datenblatt!$D$29*Übersicht!H937)+Datenblatt!$E$29,IF($C937=16,(Datenblatt!$B$30*Übersicht!H937^3)+(Datenblatt!$C$30*Übersicht!H937^2)+(Datenblatt!$D$30*Übersicht!H937)+Datenblatt!$E$30,IF($C937=12,(Datenblatt!$B$31*Übersicht!H937^3)+(Datenblatt!$C$31*Übersicht!H937^2)+(Datenblatt!$D$31*Übersicht!H937)+Datenblatt!$E$31,IF($C937=11,(Datenblatt!$B$32*Übersicht!H937^3)+(Datenblatt!$C$32*Übersicht!H937^2)+(Datenblatt!$D$32*Übersicht!H937)+Datenblatt!$E$32,0))))))))))))))))))))))))</f>
        <v>0</v>
      </c>
      <c r="O937" s="2" t="e">
        <f t="shared" si="56"/>
        <v>#DIV/0!</v>
      </c>
      <c r="P937" s="2" t="e">
        <f t="shared" si="57"/>
        <v>#DIV/0!</v>
      </c>
      <c r="R937" s="2"/>
      <c r="S937" s="2">
        <f>Datenblatt!$I$10</f>
        <v>62.816491055091916</v>
      </c>
      <c r="T937" s="2">
        <f>Datenblatt!$I$18</f>
        <v>62.379148900450787</v>
      </c>
      <c r="U937" s="2">
        <f>Datenblatt!$I$26</f>
        <v>55.885385458572635</v>
      </c>
      <c r="V937" s="2">
        <f>Datenblatt!$I$34</f>
        <v>60.727085155488531</v>
      </c>
      <c r="W937" s="7" t="e">
        <f t="shared" si="58"/>
        <v>#DIV/0!</v>
      </c>
      <c r="Y937" s="2">
        <f>Datenblatt!$I$5</f>
        <v>73.48733784597421</v>
      </c>
      <c r="Z937">
        <f>Datenblatt!$I$13</f>
        <v>79.926562848016317</v>
      </c>
      <c r="AA937">
        <f>Datenblatt!$I$21</f>
        <v>79.953620531215734</v>
      </c>
      <c r="AB937">
        <f>Datenblatt!$I$29</f>
        <v>70.851454876954847</v>
      </c>
      <c r="AC937">
        <f>Datenblatt!$I$37</f>
        <v>75.813025407742586</v>
      </c>
      <c r="AD937" s="7" t="e">
        <f t="shared" si="59"/>
        <v>#DIV/0!</v>
      </c>
    </row>
    <row r="938" spans="10:30" ht="19" x14ac:dyDescent="0.25">
      <c r="J938" s="3" t="e">
        <f>IF(AND($C938=13,Datenblatt!M938&lt;Datenblatt!$R$3),0,IF(AND($C938=14,Datenblatt!M938&lt;Datenblatt!$R$4),0,IF(AND($C938=15,Datenblatt!M938&lt;Datenblatt!$R$5),0,IF(AND($C938=16,Datenblatt!M938&lt;Datenblatt!$R$6),0,IF(AND($C938=12,Datenblatt!M938&lt;Datenblatt!$R$7),0,IF(AND($C938=11,Datenblatt!M938&lt;Datenblatt!$R$8),0,IF(AND($C938=13,Datenblatt!M938&gt;Datenblatt!$Q$3),100,IF(AND($C938=14,Datenblatt!M938&gt;Datenblatt!$Q$4),100,IF(AND($C938=15,Datenblatt!M938&gt;Datenblatt!$Q$5),100,IF(AND($C938=16,Datenblatt!M938&gt;Datenblatt!$Q$6),100,IF(AND($C938=12,Datenblatt!M938&gt;Datenblatt!$Q$7),100,IF(AND($C938=11,Datenblatt!M938&gt;Datenblatt!$Q$8),100,IF(Übersicht!$C938=13,Datenblatt!$B$3*Datenblatt!M938^3+Datenblatt!$C$3*Datenblatt!M938^2+Datenblatt!$D$3*Datenblatt!M938+Datenblatt!$E$3,IF(Übersicht!$C938=14,Datenblatt!$B$4*Datenblatt!M938^3+Datenblatt!$C$4*Datenblatt!M938^2+Datenblatt!$D$4*Datenblatt!M938+Datenblatt!$E$4,IF(Übersicht!$C938=15,Datenblatt!$B$5*Datenblatt!M938^3+Datenblatt!$C$5*Datenblatt!M938^2+Datenblatt!$D$5*Datenblatt!M938+Datenblatt!$E$5,IF(Übersicht!$C938=16,Datenblatt!$B$6*Datenblatt!M938^3+Datenblatt!$C$6*Datenblatt!M938^2+Datenblatt!$D$6*Datenblatt!M938+Datenblatt!$E$6,IF(Übersicht!$C938=12,Datenblatt!$B$7*Datenblatt!M938^3+Datenblatt!$C$7*Datenblatt!M938^2+Datenblatt!$D$7*Datenblatt!M938+Datenblatt!$E$7,IF(Übersicht!$C938=11,Datenblatt!$B$8*Datenblatt!M938^3+Datenblatt!$C$8*Datenblatt!M938^2+Datenblatt!$D$8*Datenblatt!M938+Datenblatt!$E$8,0))))))))))))))))))</f>
        <v>#DIV/0!</v>
      </c>
      <c r="K938" t="e">
        <f>IF(AND(Übersicht!$C938=13,Datenblatt!N938&lt;Datenblatt!$T$3),0,IF(AND(Übersicht!$C938=14,Datenblatt!N938&lt;Datenblatt!$T$4),0,IF(AND(Übersicht!$C938=15,Datenblatt!N938&lt;Datenblatt!$T$5),0,IF(AND(Übersicht!$C938=16,Datenblatt!N938&lt;Datenblatt!$T$6),0,IF(AND(Übersicht!$C938=12,Datenblatt!N938&lt;Datenblatt!$T$7),0,IF(AND(Übersicht!$C938=11,Datenblatt!N938&lt;Datenblatt!$T$8),0,IF(AND($C938=13,Datenblatt!N938&gt;Datenblatt!$S$3),100,IF(AND($C938=14,Datenblatt!N938&gt;Datenblatt!$S$4),100,IF(AND($C938=15,Datenblatt!N938&gt;Datenblatt!$S$5),100,IF(AND($C938=16,Datenblatt!N938&gt;Datenblatt!$S$6),100,IF(AND($C938=12,Datenblatt!N938&gt;Datenblatt!$S$7),100,IF(AND($C938=11,Datenblatt!N938&gt;Datenblatt!$S$8),100,IF(Übersicht!$C938=13,Datenblatt!$B$11*Datenblatt!N938^3+Datenblatt!$C$11*Datenblatt!N938^2+Datenblatt!$D$11*Datenblatt!N938+Datenblatt!$E$11,IF(Übersicht!$C938=14,Datenblatt!$B$12*Datenblatt!N938^3+Datenblatt!$C$12*Datenblatt!N938^2+Datenblatt!$D$12*Datenblatt!N938+Datenblatt!$E$12,IF(Übersicht!$C938=15,Datenblatt!$B$13*Datenblatt!N938^3+Datenblatt!$C$13*Datenblatt!N938^2+Datenblatt!$D$13*Datenblatt!N938+Datenblatt!$E$13,IF(Übersicht!$C938=16,Datenblatt!$B$14*Datenblatt!N938^3+Datenblatt!$C$14*Datenblatt!N938^2+Datenblatt!$D$14*Datenblatt!N938+Datenblatt!$E$14,IF(Übersicht!$C938=12,Datenblatt!$B$15*Datenblatt!N938^3+Datenblatt!$C$15*Datenblatt!N938^2+Datenblatt!$D$15*Datenblatt!N938+Datenblatt!$E$15,IF(Übersicht!$C938=11,Datenblatt!$B$16*Datenblatt!N938^3+Datenblatt!$C$16*Datenblatt!N938^2+Datenblatt!$D$16*Datenblatt!N938+Datenblatt!$E$16,0))))))))))))))))))</f>
        <v>#DIV/0!</v>
      </c>
      <c r="L938">
        <f>IF(AND($C938=13,G938&lt;Datenblatt!$V$3),0,IF(AND($C938=14,G938&lt;Datenblatt!$V$4),0,IF(AND($C938=15,G938&lt;Datenblatt!$V$5),0,IF(AND($C938=16,G938&lt;Datenblatt!$V$6),0,IF(AND($C938=12,G938&lt;Datenblatt!$V$7),0,IF(AND($C938=11,G938&lt;Datenblatt!$V$8),0,IF(AND($C938=13,G938&gt;Datenblatt!$U$3),100,IF(AND($C938=14,G938&gt;Datenblatt!$U$4),100,IF(AND($C938=15,G938&gt;Datenblatt!$U$5),100,IF(AND($C938=16,G938&gt;Datenblatt!$U$6),100,IF(AND($C938=12,G938&gt;Datenblatt!$U$7),100,IF(AND($C938=11,G938&gt;Datenblatt!$U$8),100,IF($C938=13,(Datenblatt!$B$19*Übersicht!G938^3)+(Datenblatt!$C$19*Übersicht!G938^2)+(Datenblatt!$D$19*Übersicht!G938)+Datenblatt!$E$19,IF($C938=14,(Datenblatt!$B$20*Übersicht!G938^3)+(Datenblatt!$C$20*Übersicht!G938^2)+(Datenblatt!$D$20*Übersicht!G938)+Datenblatt!$E$20,IF($C938=15,(Datenblatt!$B$21*Übersicht!G938^3)+(Datenblatt!$C$21*Übersicht!G938^2)+(Datenblatt!$D$21*Übersicht!G938)+Datenblatt!$E$21,IF($C938=16,(Datenblatt!$B$22*Übersicht!G938^3)+(Datenblatt!$C$22*Übersicht!G938^2)+(Datenblatt!$D$22*Übersicht!G938)+Datenblatt!$E$22,IF($C938=12,(Datenblatt!$B$23*Übersicht!G938^3)+(Datenblatt!$C$23*Übersicht!G938^2)+(Datenblatt!$D$23*Übersicht!G938)+Datenblatt!$E$23,IF($C938=11,(Datenblatt!$B$24*Übersicht!G938^3)+(Datenblatt!$C$24*Übersicht!G938^2)+(Datenblatt!$D$24*Übersicht!G938)+Datenblatt!$E$24,0))))))))))))))))))</f>
        <v>0</v>
      </c>
      <c r="M938">
        <f>IF(AND(H938="",C938=11),Datenblatt!$I$26,IF(AND(H938="",C938=12),Datenblatt!$I$26,IF(AND(H938="",C938=16),Datenblatt!$I$27,IF(AND(H938="",C938=15),Datenblatt!$I$26,IF(AND(H938="",C938=14),Datenblatt!$I$26,IF(AND(H938="",C938=13),Datenblatt!$I$26,IF(AND($C938=13,H938&gt;Datenblatt!$X$3),0,IF(AND($C938=14,H938&gt;Datenblatt!$X$4),0,IF(AND($C938=15,H938&gt;Datenblatt!$X$5),0,IF(AND($C938=16,H938&gt;Datenblatt!$X$6),0,IF(AND($C938=12,H938&gt;Datenblatt!$X$7),0,IF(AND($C938=11,H938&gt;Datenblatt!$X$8),0,IF(AND($C938=13,H938&lt;Datenblatt!$W$3),100,IF(AND($C938=14,H938&lt;Datenblatt!$W$4),100,IF(AND($C938=15,H938&lt;Datenblatt!$W$5),100,IF(AND($C938=16,H938&lt;Datenblatt!$W$6),100,IF(AND($C938=12,H938&lt;Datenblatt!$W$7),100,IF(AND($C938=11,H938&lt;Datenblatt!$W$8),100,IF($C938=13,(Datenblatt!$B$27*Übersicht!H938^3)+(Datenblatt!$C$27*Übersicht!H938^2)+(Datenblatt!$D$27*Übersicht!H938)+Datenblatt!$E$27,IF($C938=14,(Datenblatt!$B$28*Übersicht!H938^3)+(Datenblatt!$C$28*Übersicht!H938^2)+(Datenblatt!$D$28*Übersicht!H938)+Datenblatt!$E$28,IF($C938=15,(Datenblatt!$B$29*Übersicht!H938^3)+(Datenblatt!$C$29*Übersicht!H938^2)+(Datenblatt!$D$29*Übersicht!H938)+Datenblatt!$E$29,IF($C938=16,(Datenblatt!$B$30*Übersicht!H938^3)+(Datenblatt!$C$30*Übersicht!H938^2)+(Datenblatt!$D$30*Übersicht!H938)+Datenblatt!$E$30,IF($C938=12,(Datenblatt!$B$31*Übersicht!H938^3)+(Datenblatt!$C$31*Übersicht!H938^2)+(Datenblatt!$D$31*Übersicht!H938)+Datenblatt!$E$31,IF($C938=11,(Datenblatt!$B$32*Übersicht!H938^3)+(Datenblatt!$C$32*Übersicht!H938^2)+(Datenblatt!$D$32*Übersicht!H938)+Datenblatt!$E$32,0))))))))))))))))))))))))</f>
        <v>0</v>
      </c>
      <c r="N938">
        <f>IF(AND(H938="",C938=11),Datenblatt!$I$29,IF(AND(H938="",C938=12),Datenblatt!$I$29,IF(AND(H938="",C938=16),Datenblatt!$I$29,IF(AND(H938="",C938=15),Datenblatt!$I$29,IF(AND(H938="",C938=14),Datenblatt!$I$29,IF(AND(H938="",C938=13),Datenblatt!$I$29,IF(AND($C938=13,H938&gt;Datenblatt!$X$3),0,IF(AND($C938=14,H938&gt;Datenblatt!$X$4),0,IF(AND($C938=15,H938&gt;Datenblatt!$X$5),0,IF(AND($C938=16,H938&gt;Datenblatt!$X$6),0,IF(AND($C938=12,H938&gt;Datenblatt!$X$7),0,IF(AND($C938=11,H938&gt;Datenblatt!$X$8),0,IF(AND($C938=13,H938&lt;Datenblatt!$W$3),100,IF(AND($C938=14,H938&lt;Datenblatt!$W$4),100,IF(AND($C938=15,H938&lt;Datenblatt!$W$5),100,IF(AND($C938=16,H938&lt;Datenblatt!$W$6),100,IF(AND($C938=12,H938&lt;Datenblatt!$W$7),100,IF(AND($C938=11,H938&lt;Datenblatt!$W$8),100,IF($C938=13,(Datenblatt!$B$27*Übersicht!H938^3)+(Datenblatt!$C$27*Übersicht!H938^2)+(Datenblatt!$D$27*Übersicht!H938)+Datenblatt!$E$27,IF($C938=14,(Datenblatt!$B$28*Übersicht!H938^3)+(Datenblatt!$C$28*Übersicht!H938^2)+(Datenblatt!$D$28*Übersicht!H938)+Datenblatt!$E$28,IF($C938=15,(Datenblatt!$B$29*Übersicht!H938^3)+(Datenblatt!$C$29*Übersicht!H938^2)+(Datenblatt!$D$29*Übersicht!H938)+Datenblatt!$E$29,IF($C938=16,(Datenblatt!$B$30*Übersicht!H938^3)+(Datenblatt!$C$30*Übersicht!H938^2)+(Datenblatt!$D$30*Übersicht!H938)+Datenblatt!$E$30,IF($C938=12,(Datenblatt!$B$31*Übersicht!H938^3)+(Datenblatt!$C$31*Übersicht!H938^2)+(Datenblatt!$D$31*Übersicht!H938)+Datenblatt!$E$31,IF($C938=11,(Datenblatt!$B$32*Übersicht!H938^3)+(Datenblatt!$C$32*Übersicht!H938^2)+(Datenblatt!$D$32*Übersicht!H938)+Datenblatt!$E$32,0))))))))))))))))))))))))</f>
        <v>0</v>
      </c>
      <c r="O938" s="2" t="e">
        <f t="shared" si="56"/>
        <v>#DIV/0!</v>
      </c>
      <c r="P938" s="2" t="e">
        <f t="shared" si="57"/>
        <v>#DIV/0!</v>
      </c>
      <c r="R938" s="2"/>
      <c r="S938" s="2">
        <f>Datenblatt!$I$10</f>
        <v>62.816491055091916</v>
      </c>
      <c r="T938" s="2">
        <f>Datenblatt!$I$18</f>
        <v>62.379148900450787</v>
      </c>
      <c r="U938" s="2">
        <f>Datenblatt!$I$26</f>
        <v>55.885385458572635</v>
      </c>
      <c r="V938" s="2">
        <f>Datenblatt!$I$34</f>
        <v>60.727085155488531</v>
      </c>
      <c r="W938" s="7" t="e">
        <f t="shared" si="58"/>
        <v>#DIV/0!</v>
      </c>
      <c r="Y938" s="2">
        <f>Datenblatt!$I$5</f>
        <v>73.48733784597421</v>
      </c>
      <c r="Z938">
        <f>Datenblatt!$I$13</f>
        <v>79.926562848016317</v>
      </c>
      <c r="AA938">
        <f>Datenblatt!$I$21</f>
        <v>79.953620531215734</v>
      </c>
      <c r="AB938">
        <f>Datenblatt!$I$29</f>
        <v>70.851454876954847</v>
      </c>
      <c r="AC938">
        <f>Datenblatt!$I$37</f>
        <v>75.813025407742586</v>
      </c>
      <c r="AD938" s="7" t="e">
        <f t="shared" si="59"/>
        <v>#DIV/0!</v>
      </c>
    </row>
    <row r="939" spans="10:30" ht="19" x14ac:dyDescent="0.25">
      <c r="J939" s="3" t="e">
        <f>IF(AND($C939=13,Datenblatt!M939&lt;Datenblatt!$R$3),0,IF(AND($C939=14,Datenblatt!M939&lt;Datenblatt!$R$4),0,IF(AND($C939=15,Datenblatt!M939&lt;Datenblatt!$R$5),0,IF(AND($C939=16,Datenblatt!M939&lt;Datenblatt!$R$6),0,IF(AND($C939=12,Datenblatt!M939&lt;Datenblatt!$R$7),0,IF(AND($C939=11,Datenblatt!M939&lt;Datenblatt!$R$8),0,IF(AND($C939=13,Datenblatt!M939&gt;Datenblatt!$Q$3),100,IF(AND($C939=14,Datenblatt!M939&gt;Datenblatt!$Q$4),100,IF(AND($C939=15,Datenblatt!M939&gt;Datenblatt!$Q$5),100,IF(AND($C939=16,Datenblatt!M939&gt;Datenblatt!$Q$6),100,IF(AND($C939=12,Datenblatt!M939&gt;Datenblatt!$Q$7),100,IF(AND($C939=11,Datenblatt!M939&gt;Datenblatt!$Q$8),100,IF(Übersicht!$C939=13,Datenblatt!$B$3*Datenblatt!M939^3+Datenblatt!$C$3*Datenblatt!M939^2+Datenblatt!$D$3*Datenblatt!M939+Datenblatt!$E$3,IF(Übersicht!$C939=14,Datenblatt!$B$4*Datenblatt!M939^3+Datenblatt!$C$4*Datenblatt!M939^2+Datenblatt!$D$4*Datenblatt!M939+Datenblatt!$E$4,IF(Übersicht!$C939=15,Datenblatt!$B$5*Datenblatt!M939^3+Datenblatt!$C$5*Datenblatt!M939^2+Datenblatt!$D$5*Datenblatt!M939+Datenblatt!$E$5,IF(Übersicht!$C939=16,Datenblatt!$B$6*Datenblatt!M939^3+Datenblatt!$C$6*Datenblatt!M939^2+Datenblatt!$D$6*Datenblatt!M939+Datenblatt!$E$6,IF(Übersicht!$C939=12,Datenblatt!$B$7*Datenblatt!M939^3+Datenblatt!$C$7*Datenblatt!M939^2+Datenblatt!$D$7*Datenblatt!M939+Datenblatt!$E$7,IF(Übersicht!$C939=11,Datenblatt!$B$8*Datenblatt!M939^3+Datenblatt!$C$8*Datenblatt!M939^2+Datenblatt!$D$8*Datenblatt!M939+Datenblatt!$E$8,0))))))))))))))))))</f>
        <v>#DIV/0!</v>
      </c>
      <c r="K939" t="e">
        <f>IF(AND(Übersicht!$C939=13,Datenblatt!N939&lt;Datenblatt!$T$3),0,IF(AND(Übersicht!$C939=14,Datenblatt!N939&lt;Datenblatt!$T$4),0,IF(AND(Übersicht!$C939=15,Datenblatt!N939&lt;Datenblatt!$T$5),0,IF(AND(Übersicht!$C939=16,Datenblatt!N939&lt;Datenblatt!$T$6),0,IF(AND(Übersicht!$C939=12,Datenblatt!N939&lt;Datenblatt!$T$7),0,IF(AND(Übersicht!$C939=11,Datenblatt!N939&lt;Datenblatt!$T$8),0,IF(AND($C939=13,Datenblatt!N939&gt;Datenblatt!$S$3),100,IF(AND($C939=14,Datenblatt!N939&gt;Datenblatt!$S$4),100,IF(AND($C939=15,Datenblatt!N939&gt;Datenblatt!$S$5),100,IF(AND($C939=16,Datenblatt!N939&gt;Datenblatt!$S$6),100,IF(AND($C939=12,Datenblatt!N939&gt;Datenblatt!$S$7),100,IF(AND($C939=11,Datenblatt!N939&gt;Datenblatt!$S$8),100,IF(Übersicht!$C939=13,Datenblatt!$B$11*Datenblatt!N939^3+Datenblatt!$C$11*Datenblatt!N939^2+Datenblatt!$D$11*Datenblatt!N939+Datenblatt!$E$11,IF(Übersicht!$C939=14,Datenblatt!$B$12*Datenblatt!N939^3+Datenblatt!$C$12*Datenblatt!N939^2+Datenblatt!$D$12*Datenblatt!N939+Datenblatt!$E$12,IF(Übersicht!$C939=15,Datenblatt!$B$13*Datenblatt!N939^3+Datenblatt!$C$13*Datenblatt!N939^2+Datenblatt!$D$13*Datenblatt!N939+Datenblatt!$E$13,IF(Übersicht!$C939=16,Datenblatt!$B$14*Datenblatt!N939^3+Datenblatt!$C$14*Datenblatt!N939^2+Datenblatt!$D$14*Datenblatt!N939+Datenblatt!$E$14,IF(Übersicht!$C939=12,Datenblatt!$B$15*Datenblatt!N939^3+Datenblatt!$C$15*Datenblatt!N939^2+Datenblatt!$D$15*Datenblatt!N939+Datenblatt!$E$15,IF(Übersicht!$C939=11,Datenblatt!$B$16*Datenblatt!N939^3+Datenblatt!$C$16*Datenblatt!N939^2+Datenblatt!$D$16*Datenblatt!N939+Datenblatt!$E$16,0))))))))))))))))))</f>
        <v>#DIV/0!</v>
      </c>
      <c r="L939">
        <f>IF(AND($C939=13,G939&lt;Datenblatt!$V$3),0,IF(AND($C939=14,G939&lt;Datenblatt!$V$4),0,IF(AND($C939=15,G939&lt;Datenblatt!$V$5),0,IF(AND($C939=16,G939&lt;Datenblatt!$V$6),0,IF(AND($C939=12,G939&lt;Datenblatt!$V$7),0,IF(AND($C939=11,G939&lt;Datenblatt!$V$8),0,IF(AND($C939=13,G939&gt;Datenblatt!$U$3),100,IF(AND($C939=14,G939&gt;Datenblatt!$U$4),100,IF(AND($C939=15,G939&gt;Datenblatt!$U$5),100,IF(AND($C939=16,G939&gt;Datenblatt!$U$6),100,IF(AND($C939=12,G939&gt;Datenblatt!$U$7),100,IF(AND($C939=11,G939&gt;Datenblatt!$U$8),100,IF($C939=13,(Datenblatt!$B$19*Übersicht!G939^3)+(Datenblatt!$C$19*Übersicht!G939^2)+(Datenblatt!$D$19*Übersicht!G939)+Datenblatt!$E$19,IF($C939=14,(Datenblatt!$B$20*Übersicht!G939^3)+(Datenblatt!$C$20*Übersicht!G939^2)+(Datenblatt!$D$20*Übersicht!G939)+Datenblatt!$E$20,IF($C939=15,(Datenblatt!$B$21*Übersicht!G939^3)+(Datenblatt!$C$21*Übersicht!G939^2)+(Datenblatt!$D$21*Übersicht!G939)+Datenblatt!$E$21,IF($C939=16,(Datenblatt!$B$22*Übersicht!G939^3)+(Datenblatt!$C$22*Übersicht!G939^2)+(Datenblatt!$D$22*Übersicht!G939)+Datenblatt!$E$22,IF($C939=12,(Datenblatt!$B$23*Übersicht!G939^3)+(Datenblatt!$C$23*Übersicht!G939^2)+(Datenblatt!$D$23*Übersicht!G939)+Datenblatt!$E$23,IF($C939=11,(Datenblatt!$B$24*Übersicht!G939^3)+(Datenblatt!$C$24*Übersicht!G939^2)+(Datenblatt!$D$24*Übersicht!G939)+Datenblatt!$E$24,0))))))))))))))))))</f>
        <v>0</v>
      </c>
      <c r="M939">
        <f>IF(AND(H939="",C939=11),Datenblatt!$I$26,IF(AND(H939="",C939=12),Datenblatt!$I$26,IF(AND(H939="",C939=16),Datenblatt!$I$27,IF(AND(H939="",C939=15),Datenblatt!$I$26,IF(AND(H939="",C939=14),Datenblatt!$I$26,IF(AND(H939="",C939=13),Datenblatt!$I$26,IF(AND($C939=13,H939&gt;Datenblatt!$X$3),0,IF(AND($C939=14,H939&gt;Datenblatt!$X$4),0,IF(AND($C939=15,H939&gt;Datenblatt!$X$5),0,IF(AND($C939=16,H939&gt;Datenblatt!$X$6),0,IF(AND($C939=12,H939&gt;Datenblatt!$X$7),0,IF(AND($C939=11,H939&gt;Datenblatt!$X$8),0,IF(AND($C939=13,H939&lt;Datenblatt!$W$3),100,IF(AND($C939=14,H939&lt;Datenblatt!$W$4),100,IF(AND($C939=15,H939&lt;Datenblatt!$W$5),100,IF(AND($C939=16,H939&lt;Datenblatt!$W$6),100,IF(AND($C939=12,H939&lt;Datenblatt!$W$7),100,IF(AND($C939=11,H939&lt;Datenblatt!$W$8),100,IF($C939=13,(Datenblatt!$B$27*Übersicht!H939^3)+(Datenblatt!$C$27*Übersicht!H939^2)+(Datenblatt!$D$27*Übersicht!H939)+Datenblatt!$E$27,IF($C939=14,(Datenblatt!$B$28*Übersicht!H939^3)+(Datenblatt!$C$28*Übersicht!H939^2)+(Datenblatt!$D$28*Übersicht!H939)+Datenblatt!$E$28,IF($C939=15,(Datenblatt!$B$29*Übersicht!H939^3)+(Datenblatt!$C$29*Übersicht!H939^2)+(Datenblatt!$D$29*Übersicht!H939)+Datenblatt!$E$29,IF($C939=16,(Datenblatt!$B$30*Übersicht!H939^3)+(Datenblatt!$C$30*Übersicht!H939^2)+(Datenblatt!$D$30*Übersicht!H939)+Datenblatt!$E$30,IF($C939=12,(Datenblatt!$B$31*Übersicht!H939^3)+(Datenblatt!$C$31*Übersicht!H939^2)+(Datenblatt!$D$31*Übersicht!H939)+Datenblatt!$E$31,IF($C939=11,(Datenblatt!$B$32*Übersicht!H939^3)+(Datenblatt!$C$32*Übersicht!H939^2)+(Datenblatt!$D$32*Übersicht!H939)+Datenblatt!$E$32,0))))))))))))))))))))))))</f>
        <v>0</v>
      </c>
      <c r="N939">
        <f>IF(AND(H939="",C939=11),Datenblatt!$I$29,IF(AND(H939="",C939=12),Datenblatt!$I$29,IF(AND(H939="",C939=16),Datenblatt!$I$29,IF(AND(H939="",C939=15),Datenblatt!$I$29,IF(AND(H939="",C939=14),Datenblatt!$I$29,IF(AND(H939="",C939=13),Datenblatt!$I$29,IF(AND($C939=13,H939&gt;Datenblatt!$X$3),0,IF(AND($C939=14,H939&gt;Datenblatt!$X$4),0,IF(AND($C939=15,H939&gt;Datenblatt!$X$5),0,IF(AND($C939=16,H939&gt;Datenblatt!$X$6),0,IF(AND($C939=12,H939&gt;Datenblatt!$X$7),0,IF(AND($C939=11,H939&gt;Datenblatt!$X$8),0,IF(AND($C939=13,H939&lt;Datenblatt!$W$3),100,IF(AND($C939=14,H939&lt;Datenblatt!$W$4),100,IF(AND($C939=15,H939&lt;Datenblatt!$W$5),100,IF(AND($C939=16,H939&lt;Datenblatt!$W$6),100,IF(AND($C939=12,H939&lt;Datenblatt!$W$7),100,IF(AND($C939=11,H939&lt;Datenblatt!$W$8),100,IF($C939=13,(Datenblatt!$B$27*Übersicht!H939^3)+(Datenblatt!$C$27*Übersicht!H939^2)+(Datenblatt!$D$27*Übersicht!H939)+Datenblatt!$E$27,IF($C939=14,(Datenblatt!$B$28*Übersicht!H939^3)+(Datenblatt!$C$28*Übersicht!H939^2)+(Datenblatt!$D$28*Übersicht!H939)+Datenblatt!$E$28,IF($C939=15,(Datenblatt!$B$29*Übersicht!H939^3)+(Datenblatt!$C$29*Übersicht!H939^2)+(Datenblatt!$D$29*Übersicht!H939)+Datenblatt!$E$29,IF($C939=16,(Datenblatt!$B$30*Übersicht!H939^3)+(Datenblatt!$C$30*Übersicht!H939^2)+(Datenblatt!$D$30*Übersicht!H939)+Datenblatt!$E$30,IF($C939=12,(Datenblatt!$B$31*Übersicht!H939^3)+(Datenblatt!$C$31*Übersicht!H939^2)+(Datenblatt!$D$31*Übersicht!H939)+Datenblatt!$E$31,IF($C939=11,(Datenblatt!$B$32*Übersicht!H939^3)+(Datenblatt!$C$32*Übersicht!H939^2)+(Datenblatt!$D$32*Übersicht!H939)+Datenblatt!$E$32,0))))))))))))))))))))))))</f>
        <v>0</v>
      </c>
      <c r="O939" s="2" t="e">
        <f t="shared" si="56"/>
        <v>#DIV/0!</v>
      </c>
      <c r="P939" s="2" t="e">
        <f t="shared" si="57"/>
        <v>#DIV/0!</v>
      </c>
      <c r="R939" s="2"/>
      <c r="S939" s="2">
        <f>Datenblatt!$I$10</f>
        <v>62.816491055091916</v>
      </c>
      <c r="T939" s="2">
        <f>Datenblatt!$I$18</f>
        <v>62.379148900450787</v>
      </c>
      <c r="U939" s="2">
        <f>Datenblatt!$I$26</f>
        <v>55.885385458572635</v>
      </c>
      <c r="V939" s="2">
        <f>Datenblatt!$I$34</f>
        <v>60.727085155488531</v>
      </c>
      <c r="W939" s="7" t="e">
        <f t="shared" si="58"/>
        <v>#DIV/0!</v>
      </c>
      <c r="Y939" s="2">
        <f>Datenblatt!$I$5</f>
        <v>73.48733784597421</v>
      </c>
      <c r="Z939">
        <f>Datenblatt!$I$13</f>
        <v>79.926562848016317</v>
      </c>
      <c r="AA939">
        <f>Datenblatt!$I$21</f>
        <v>79.953620531215734</v>
      </c>
      <c r="AB939">
        <f>Datenblatt!$I$29</f>
        <v>70.851454876954847</v>
      </c>
      <c r="AC939">
        <f>Datenblatt!$I$37</f>
        <v>75.813025407742586</v>
      </c>
      <c r="AD939" s="7" t="e">
        <f t="shared" si="59"/>
        <v>#DIV/0!</v>
      </c>
    </row>
    <row r="940" spans="10:30" ht="19" x14ac:dyDescent="0.25">
      <c r="J940" s="3" t="e">
        <f>IF(AND($C940=13,Datenblatt!M940&lt;Datenblatt!$R$3),0,IF(AND($C940=14,Datenblatt!M940&lt;Datenblatt!$R$4),0,IF(AND($C940=15,Datenblatt!M940&lt;Datenblatt!$R$5),0,IF(AND($C940=16,Datenblatt!M940&lt;Datenblatt!$R$6),0,IF(AND($C940=12,Datenblatt!M940&lt;Datenblatt!$R$7),0,IF(AND($C940=11,Datenblatt!M940&lt;Datenblatt!$R$8),0,IF(AND($C940=13,Datenblatt!M940&gt;Datenblatt!$Q$3),100,IF(AND($C940=14,Datenblatt!M940&gt;Datenblatt!$Q$4),100,IF(AND($C940=15,Datenblatt!M940&gt;Datenblatt!$Q$5),100,IF(AND($C940=16,Datenblatt!M940&gt;Datenblatt!$Q$6),100,IF(AND($C940=12,Datenblatt!M940&gt;Datenblatt!$Q$7),100,IF(AND($C940=11,Datenblatt!M940&gt;Datenblatt!$Q$8),100,IF(Übersicht!$C940=13,Datenblatt!$B$3*Datenblatt!M940^3+Datenblatt!$C$3*Datenblatt!M940^2+Datenblatt!$D$3*Datenblatt!M940+Datenblatt!$E$3,IF(Übersicht!$C940=14,Datenblatt!$B$4*Datenblatt!M940^3+Datenblatt!$C$4*Datenblatt!M940^2+Datenblatt!$D$4*Datenblatt!M940+Datenblatt!$E$4,IF(Übersicht!$C940=15,Datenblatt!$B$5*Datenblatt!M940^3+Datenblatt!$C$5*Datenblatt!M940^2+Datenblatt!$D$5*Datenblatt!M940+Datenblatt!$E$5,IF(Übersicht!$C940=16,Datenblatt!$B$6*Datenblatt!M940^3+Datenblatt!$C$6*Datenblatt!M940^2+Datenblatt!$D$6*Datenblatt!M940+Datenblatt!$E$6,IF(Übersicht!$C940=12,Datenblatt!$B$7*Datenblatt!M940^3+Datenblatt!$C$7*Datenblatt!M940^2+Datenblatt!$D$7*Datenblatt!M940+Datenblatt!$E$7,IF(Übersicht!$C940=11,Datenblatt!$B$8*Datenblatt!M940^3+Datenblatt!$C$8*Datenblatt!M940^2+Datenblatt!$D$8*Datenblatt!M940+Datenblatt!$E$8,0))))))))))))))))))</f>
        <v>#DIV/0!</v>
      </c>
      <c r="K940" t="e">
        <f>IF(AND(Übersicht!$C940=13,Datenblatt!N940&lt;Datenblatt!$T$3),0,IF(AND(Übersicht!$C940=14,Datenblatt!N940&lt;Datenblatt!$T$4),0,IF(AND(Übersicht!$C940=15,Datenblatt!N940&lt;Datenblatt!$T$5),0,IF(AND(Übersicht!$C940=16,Datenblatt!N940&lt;Datenblatt!$T$6),0,IF(AND(Übersicht!$C940=12,Datenblatt!N940&lt;Datenblatt!$T$7),0,IF(AND(Übersicht!$C940=11,Datenblatt!N940&lt;Datenblatt!$T$8),0,IF(AND($C940=13,Datenblatt!N940&gt;Datenblatt!$S$3),100,IF(AND($C940=14,Datenblatt!N940&gt;Datenblatt!$S$4),100,IF(AND($C940=15,Datenblatt!N940&gt;Datenblatt!$S$5),100,IF(AND($C940=16,Datenblatt!N940&gt;Datenblatt!$S$6),100,IF(AND($C940=12,Datenblatt!N940&gt;Datenblatt!$S$7),100,IF(AND($C940=11,Datenblatt!N940&gt;Datenblatt!$S$8),100,IF(Übersicht!$C940=13,Datenblatt!$B$11*Datenblatt!N940^3+Datenblatt!$C$11*Datenblatt!N940^2+Datenblatt!$D$11*Datenblatt!N940+Datenblatt!$E$11,IF(Übersicht!$C940=14,Datenblatt!$B$12*Datenblatt!N940^3+Datenblatt!$C$12*Datenblatt!N940^2+Datenblatt!$D$12*Datenblatt!N940+Datenblatt!$E$12,IF(Übersicht!$C940=15,Datenblatt!$B$13*Datenblatt!N940^3+Datenblatt!$C$13*Datenblatt!N940^2+Datenblatt!$D$13*Datenblatt!N940+Datenblatt!$E$13,IF(Übersicht!$C940=16,Datenblatt!$B$14*Datenblatt!N940^3+Datenblatt!$C$14*Datenblatt!N940^2+Datenblatt!$D$14*Datenblatt!N940+Datenblatt!$E$14,IF(Übersicht!$C940=12,Datenblatt!$B$15*Datenblatt!N940^3+Datenblatt!$C$15*Datenblatt!N940^2+Datenblatt!$D$15*Datenblatt!N940+Datenblatt!$E$15,IF(Übersicht!$C940=11,Datenblatt!$B$16*Datenblatt!N940^3+Datenblatt!$C$16*Datenblatt!N940^2+Datenblatt!$D$16*Datenblatt!N940+Datenblatt!$E$16,0))))))))))))))))))</f>
        <v>#DIV/0!</v>
      </c>
      <c r="L940">
        <f>IF(AND($C940=13,G940&lt;Datenblatt!$V$3),0,IF(AND($C940=14,G940&lt;Datenblatt!$V$4),0,IF(AND($C940=15,G940&lt;Datenblatt!$V$5),0,IF(AND($C940=16,G940&lt;Datenblatt!$V$6),0,IF(AND($C940=12,G940&lt;Datenblatt!$V$7),0,IF(AND($C940=11,G940&lt;Datenblatt!$V$8),0,IF(AND($C940=13,G940&gt;Datenblatt!$U$3),100,IF(AND($C940=14,G940&gt;Datenblatt!$U$4),100,IF(AND($C940=15,G940&gt;Datenblatt!$U$5),100,IF(AND($C940=16,G940&gt;Datenblatt!$U$6),100,IF(AND($C940=12,G940&gt;Datenblatt!$U$7),100,IF(AND($C940=11,G940&gt;Datenblatt!$U$8),100,IF($C940=13,(Datenblatt!$B$19*Übersicht!G940^3)+(Datenblatt!$C$19*Übersicht!G940^2)+(Datenblatt!$D$19*Übersicht!G940)+Datenblatt!$E$19,IF($C940=14,(Datenblatt!$B$20*Übersicht!G940^3)+(Datenblatt!$C$20*Übersicht!G940^2)+(Datenblatt!$D$20*Übersicht!G940)+Datenblatt!$E$20,IF($C940=15,(Datenblatt!$B$21*Übersicht!G940^3)+(Datenblatt!$C$21*Übersicht!G940^2)+(Datenblatt!$D$21*Übersicht!G940)+Datenblatt!$E$21,IF($C940=16,(Datenblatt!$B$22*Übersicht!G940^3)+(Datenblatt!$C$22*Übersicht!G940^2)+(Datenblatt!$D$22*Übersicht!G940)+Datenblatt!$E$22,IF($C940=12,(Datenblatt!$B$23*Übersicht!G940^3)+(Datenblatt!$C$23*Übersicht!G940^2)+(Datenblatt!$D$23*Übersicht!G940)+Datenblatt!$E$23,IF($C940=11,(Datenblatt!$B$24*Übersicht!G940^3)+(Datenblatt!$C$24*Übersicht!G940^2)+(Datenblatt!$D$24*Übersicht!G940)+Datenblatt!$E$24,0))))))))))))))))))</f>
        <v>0</v>
      </c>
      <c r="M940">
        <f>IF(AND(H940="",C940=11),Datenblatt!$I$26,IF(AND(H940="",C940=12),Datenblatt!$I$26,IF(AND(H940="",C940=16),Datenblatt!$I$27,IF(AND(H940="",C940=15),Datenblatt!$I$26,IF(AND(H940="",C940=14),Datenblatt!$I$26,IF(AND(H940="",C940=13),Datenblatt!$I$26,IF(AND($C940=13,H940&gt;Datenblatt!$X$3),0,IF(AND($C940=14,H940&gt;Datenblatt!$X$4),0,IF(AND($C940=15,H940&gt;Datenblatt!$X$5),0,IF(AND($C940=16,H940&gt;Datenblatt!$X$6),0,IF(AND($C940=12,H940&gt;Datenblatt!$X$7),0,IF(AND($C940=11,H940&gt;Datenblatt!$X$8),0,IF(AND($C940=13,H940&lt;Datenblatt!$W$3),100,IF(AND($C940=14,H940&lt;Datenblatt!$W$4),100,IF(AND($C940=15,H940&lt;Datenblatt!$W$5),100,IF(AND($C940=16,H940&lt;Datenblatt!$W$6),100,IF(AND($C940=12,H940&lt;Datenblatt!$W$7),100,IF(AND($C940=11,H940&lt;Datenblatt!$W$8),100,IF($C940=13,(Datenblatt!$B$27*Übersicht!H940^3)+(Datenblatt!$C$27*Übersicht!H940^2)+(Datenblatt!$D$27*Übersicht!H940)+Datenblatt!$E$27,IF($C940=14,(Datenblatt!$B$28*Übersicht!H940^3)+(Datenblatt!$C$28*Übersicht!H940^2)+(Datenblatt!$D$28*Übersicht!H940)+Datenblatt!$E$28,IF($C940=15,(Datenblatt!$B$29*Übersicht!H940^3)+(Datenblatt!$C$29*Übersicht!H940^2)+(Datenblatt!$D$29*Übersicht!H940)+Datenblatt!$E$29,IF($C940=16,(Datenblatt!$B$30*Übersicht!H940^3)+(Datenblatt!$C$30*Übersicht!H940^2)+(Datenblatt!$D$30*Übersicht!H940)+Datenblatt!$E$30,IF($C940=12,(Datenblatt!$B$31*Übersicht!H940^3)+(Datenblatt!$C$31*Übersicht!H940^2)+(Datenblatt!$D$31*Übersicht!H940)+Datenblatt!$E$31,IF($C940=11,(Datenblatt!$B$32*Übersicht!H940^3)+(Datenblatt!$C$32*Übersicht!H940^2)+(Datenblatt!$D$32*Übersicht!H940)+Datenblatt!$E$32,0))))))))))))))))))))))))</f>
        <v>0</v>
      </c>
      <c r="N940">
        <f>IF(AND(H940="",C940=11),Datenblatt!$I$29,IF(AND(H940="",C940=12),Datenblatt!$I$29,IF(AND(H940="",C940=16),Datenblatt!$I$29,IF(AND(H940="",C940=15),Datenblatt!$I$29,IF(AND(H940="",C940=14),Datenblatt!$I$29,IF(AND(H940="",C940=13),Datenblatt!$I$29,IF(AND($C940=13,H940&gt;Datenblatt!$X$3),0,IF(AND($C940=14,H940&gt;Datenblatt!$X$4),0,IF(AND($C940=15,H940&gt;Datenblatt!$X$5),0,IF(AND($C940=16,H940&gt;Datenblatt!$X$6),0,IF(AND($C940=12,H940&gt;Datenblatt!$X$7),0,IF(AND($C940=11,H940&gt;Datenblatt!$X$8),0,IF(AND($C940=13,H940&lt;Datenblatt!$W$3),100,IF(AND($C940=14,H940&lt;Datenblatt!$W$4),100,IF(AND($C940=15,H940&lt;Datenblatt!$W$5),100,IF(AND($C940=16,H940&lt;Datenblatt!$W$6),100,IF(AND($C940=12,H940&lt;Datenblatt!$W$7),100,IF(AND($C940=11,H940&lt;Datenblatt!$W$8),100,IF($C940=13,(Datenblatt!$B$27*Übersicht!H940^3)+(Datenblatt!$C$27*Übersicht!H940^2)+(Datenblatt!$D$27*Übersicht!H940)+Datenblatt!$E$27,IF($C940=14,(Datenblatt!$B$28*Übersicht!H940^3)+(Datenblatt!$C$28*Übersicht!H940^2)+(Datenblatt!$D$28*Übersicht!H940)+Datenblatt!$E$28,IF($C940=15,(Datenblatt!$B$29*Übersicht!H940^3)+(Datenblatt!$C$29*Übersicht!H940^2)+(Datenblatt!$D$29*Übersicht!H940)+Datenblatt!$E$29,IF($C940=16,(Datenblatt!$B$30*Übersicht!H940^3)+(Datenblatt!$C$30*Übersicht!H940^2)+(Datenblatt!$D$30*Übersicht!H940)+Datenblatt!$E$30,IF($C940=12,(Datenblatt!$B$31*Übersicht!H940^3)+(Datenblatt!$C$31*Übersicht!H940^2)+(Datenblatt!$D$31*Übersicht!H940)+Datenblatt!$E$31,IF($C940=11,(Datenblatt!$B$32*Übersicht!H940^3)+(Datenblatt!$C$32*Übersicht!H940^2)+(Datenblatt!$D$32*Übersicht!H940)+Datenblatt!$E$32,0))))))))))))))))))))))))</f>
        <v>0</v>
      </c>
      <c r="O940" s="2" t="e">
        <f t="shared" si="56"/>
        <v>#DIV/0!</v>
      </c>
      <c r="P940" s="2" t="e">
        <f t="shared" si="57"/>
        <v>#DIV/0!</v>
      </c>
      <c r="R940" s="2"/>
      <c r="S940" s="2">
        <f>Datenblatt!$I$10</f>
        <v>62.816491055091916</v>
      </c>
      <c r="T940" s="2">
        <f>Datenblatt!$I$18</f>
        <v>62.379148900450787</v>
      </c>
      <c r="U940" s="2">
        <f>Datenblatt!$I$26</f>
        <v>55.885385458572635</v>
      </c>
      <c r="V940" s="2">
        <f>Datenblatt!$I$34</f>
        <v>60.727085155488531</v>
      </c>
      <c r="W940" s="7" t="e">
        <f t="shared" si="58"/>
        <v>#DIV/0!</v>
      </c>
      <c r="Y940" s="2">
        <f>Datenblatt!$I$5</f>
        <v>73.48733784597421</v>
      </c>
      <c r="Z940">
        <f>Datenblatt!$I$13</f>
        <v>79.926562848016317</v>
      </c>
      <c r="AA940">
        <f>Datenblatt!$I$21</f>
        <v>79.953620531215734</v>
      </c>
      <c r="AB940">
        <f>Datenblatt!$I$29</f>
        <v>70.851454876954847</v>
      </c>
      <c r="AC940">
        <f>Datenblatt!$I$37</f>
        <v>75.813025407742586</v>
      </c>
      <c r="AD940" s="7" t="e">
        <f t="shared" si="59"/>
        <v>#DIV/0!</v>
      </c>
    </row>
    <row r="941" spans="10:30" ht="19" x14ac:dyDescent="0.25">
      <c r="J941" s="3" t="e">
        <f>IF(AND($C941=13,Datenblatt!M941&lt;Datenblatt!$R$3),0,IF(AND($C941=14,Datenblatt!M941&lt;Datenblatt!$R$4),0,IF(AND($C941=15,Datenblatt!M941&lt;Datenblatt!$R$5),0,IF(AND($C941=16,Datenblatt!M941&lt;Datenblatt!$R$6),0,IF(AND($C941=12,Datenblatt!M941&lt;Datenblatt!$R$7),0,IF(AND($C941=11,Datenblatt!M941&lt;Datenblatt!$R$8),0,IF(AND($C941=13,Datenblatt!M941&gt;Datenblatt!$Q$3),100,IF(AND($C941=14,Datenblatt!M941&gt;Datenblatt!$Q$4),100,IF(AND($C941=15,Datenblatt!M941&gt;Datenblatt!$Q$5),100,IF(AND($C941=16,Datenblatt!M941&gt;Datenblatt!$Q$6),100,IF(AND($C941=12,Datenblatt!M941&gt;Datenblatt!$Q$7),100,IF(AND($C941=11,Datenblatt!M941&gt;Datenblatt!$Q$8),100,IF(Übersicht!$C941=13,Datenblatt!$B$3*Datenblatt!M941^3+Datenblatt!$C$3*Datenblatt!M941^2+Datenblatt!$D$3*Datenblatt!M941+Datenblatt!$E$3,IF(Übersicht!$C941=14,Datenblatt!$B$4*Datenblatt!M941^3+Datenblatt!$C$4*Datenblatt!M941^2+Datenblatt!$D$4*Datenblatt!M941+Datenblatt!$E$4,IF(Übersicht!$C941=15,Datenblatt!$B$5*Datenblatt!M941^3+Datenblatt!$C$5*Datenblatt!M941^2+Datenblatt!$D$5*Datenblatt!M941+Datenblatt!$E$5,IF(Übersicht!$C941=16,Datenblatt!$B$6*Datenblatt!M941^3+Datenblatt!$C$6*Datenblatt!M941^2+Datenblatt!$D$6*Datenblatt!M941+Datenblatt!$E$6,IF(Übersicht!$C941=12,Datenblatt!$B$7*Datenblatt!M941^3+Datenblatt!$C$7*Datenblatt!M941^2+Datenblatt!$D$7*Datenblatt!M941+Datenblatt!$E$7,IF(Übersicht!$C941=11,Datenblatt!$B$8*Datenblatt!M941^3+Datenblatt!$C$8*Datenblatt!M941^2+Datenblatt!$D$8*Datenblatt!M941+Datenblatt!$E$8,0))))))))))))))))))</f>
        <v>#DIV/0!</v>
      </c>
      <c r="K941" t="e">
        <f>IF(AND(Übersicht!$C941=13,Datenblatt!N941&lt;Datenblatt!$T$3),0,IF(AND(Übersicht!$C941=14,Datenblatt!N941&lt;Datenblatt!$T$4),0,IF(AND(Übersicht!$C941=15,Datenblatt!N941&lt;Datenblatt!$T$5),0,IF(AND(Übersicht!$C941=16,Datenblatt!N941&lt;Datenblatt!$T$6),0,IF(AND(Übersicht!$C941=12,Datenblatt!N941&lt;Datenblatt!$T$7),0,IF(AND(Übersicht!$C941=11,Datenblatt!N941&lt;Datenblatt!$T$8),0,IF(AND($C941=13,Datenblatt!N941&gt;Datenblatt!$S$3),100,IF(AND($C941=14,Datenblatt!N941&gt;Datenblatt!$S$4),100,IF(AND($C941=15,Datenblatt!N941&gt;Datenblatt!$S$5),100,IF(AND($C941=16,Datenblatt!N941&gt;Datenblatt!$S$6),100,IF(AND($C941=12,Datenblatt!N941&gt;Datenblatt!$S$7),100,IF(AND($C941=11,Datenblatt!N941&gt;Datenblatt!$S$8),100,IF(Übersicht!$C941=13,Datenblatt!$B$11*Datenblatt!N941^3+Datenblatt!$C$11*Datenblatt!N941^2+Datenblatt!$D$11*Datenblatt!N941+Datenblatt!$E$11,IF(Übersicht!$C941=14,Datenblatt!$B$12*Datenblatt!N941^3+Datenblatt!$C$12*Datenblatt!N941^2+Datenblatt!$D$12*Datenblatt!N941+Datenblatt!$E$12,IF(Übersicht!$C941=15,Datenblatt!$B$13*Datenblatt!N941^3+Datenblatt!$C$13*Datenblatt!N941^2+Datenblatt!$D$13*Datenblatt!N941+Datenblatt!$E$13,IF(Übersicht!$C941=16,Datenblatt!$B$14*Datenblatt!N941^3+Datenblatt!$C$14*Datenblatt!N941^2+Datenblatt!$D$14*Datenblatt!N941+Datenblatt!$E$14,IF(Übersicht!$C941=12,Datenblatt!$B$15*Datenblatt!N941^3+Datenblatt!$C$15*Datenblatt!N941^2+Datenblatt!$D$15*Datenblatt!N941+Datenblatt!$E$15,IF(Übersicht!$C941=11,Datenblatt!$B$16*Datenblatt!N941^3+Datenblatt!$C$16*Datenblatt!N941^2+Datenblatt!$D$16*Datenblatt!N941+Datenblatt!$E$16,0))))))))))))))))))</f>
        <v>#DIV/0!</v>
      </c>
      <c r="L941">
        <f>IF(AND($C941=13,G941&lt;Datenblatt!$V$3),0,IF(AND($C941=14,G941&lt;Datenblatt!$V$4),0,IF(AND($C941=15,G941&lt;Datenblatt!$V$5),0,IF(AND($C941=16,G941&lt;Datenblatt!$V$6),0,IF(AND($C941=12,G941&lt;Datenblatt!$V$7),0,IF(AND($C941=11,G941&lt;Datenblatt!$V$8),0,IF(AND($C941=13,G941&gt;Datenblatt!$U$3),100,IF(AND($C941=14,G941&gt;Datenblatt!$U$4),100,IF(AND($C941=15,G941&gt;Datenblatt!$U$5),100,IF(AND($C941=16,G941&gt;Datenblatt!$U$6),100,IF(AND($C941=12,G941&gt;Datenblatt!$U$7),100,IF(AND($C941=11,G941&gt;Datenblatt!$U$8),100,IF($C941=13,(Datenblatt!$B$19*Übersicht!G941^3)+(Datenblatt!$C$19*Übersicht!G941^2)+(Datenblatt!$D$19*Übersicht!G941)+Datenblatt!$E$19,IF($C941=14,(Datenblatt!$B$20*Übersicht!G941^3)+(Datenblatt!$C$20*Übersicht!G941^2)+(Datenblatt!$D$20*Übersicht!G941)+Datenblatt!$E$20,IF($C941=15,(Datenblatt!$B$21*Übersicht!G941^3)+(Datenblatt!$C$21*Übersicht!G941^2)+(Datenblatt!$D$21*Übersicht!G941)+Datenblatt!$E$21,IF($C941=16,(Datenblatt!$B$22*Übersicht!G941^3)+(Datenblatt!$C$22*Übersicht!G941^2)+(Datenblatt!$D$22*Übersicht!G941)+Datenblatt!$E$22,IF($C941=12,(Datenblatt!$B$23*Übersicht!G941^3)+(Datenblatt!$C$23*Übersicht!G941^2)+(Datenblatt!$D$23*Übersicht!G941)+Datenblatt!$E$23,IF($C941=11,(Datenblatt!$B$24*Übersicht!G941^3)+(Datenblatt!$C$24*Übersicht!G941^2)+(Datenblatt!$D$24*Übersicht!G941)+Datenblatt!$E$24,0))))))))))))))))))</f>
        <v>0</v>
      </c>
      <c r="M941">
        <f>IF(AND(H941="",C941=11),Datenblatt!$I$26,IF(AND(H941="",C941=12),Datenblatt!$I$26,IF(AND(H941="",C941=16),Datenblatt!$I$27,IF(AND(H941="",C941=15),Datenblatt!$I$26,IF(AND(H941="",C941=14),Datenblatt!$I$26,IF(AND(H941="",C941=13),Datenblatt!$I$26,IF(AND($C941=13,H941&gt;Datenblatt!$X$3),0,IF(AND($C941=14,H941&gt;Datenblatt!$X$4),0,IF(AND($C941=15,H941&gt;Datenblatt!$X$5),0,IF(AND($C941=16,H941&gt;Datenblatt!$X$6),0,IF(AND($C941=12,H941&gt;Datenblatt!$X$7),0,IF(AND($C941=11,H941&gt;Datenblatt!$X$8),0,IF(AND($C941=13,H941&lt;Datenblatt!$W$3),100,IF(AND($C941=14,H941&lt;Datenblatt!$W$4),100,IF(AND($C941=15,H941&lt;Datenblatt!$W$5),100,IF(AND($C941=16,H941&lt;Datenblatt!$W$6),100,IF(AND($C941=12,H941&lt;Datenblatt!$W$7),100,IF(AND($C941=11,H941&lt;Datenblatt!$W$8),100,IF($C941=13,(Datenblatt!$B$27*Übersicht!H941^3)+(Datenblatt!$C$27*Übersicht!H941^2)+(Datenblatt!$D$27*Übersicht!H941)+Datenblatt!$E$27,IF($C941=14,(Datenblatt!$B$28*Übersicht!H941^3)+(Datenblatt!$C$28*Übersicht!H941^2)+(Datenblatt!$D$28*Übersicht!H941)+Datenblatt!$E$28,IF($C941=15,(Datenblatt!$B$29*Übersicht!H941^3)+(Datenblatt!$C$29*Übersicht!H941^2)+(Datenblatt!$D$29*Übersicht!H941)+Datenblatt!$E$29,IF($C941=16,(Datenblatt!$B$30*Übersicht!H941^3)+(Datenblatt!$C$30*Übersicht!H941^2)+(Datenblatt!$D$30*Übersicht!H941)+Datenblatt!$E$30,IF($C941=12,(Datenblatt!$B$31*Übersicht!H941^3)+(Datenblatt!$C$31*Übersicht!H941^2)+(Datenblatt!$D$31*Übersicht!H941)+Datenblatt!$E$31,IF($C941=11,(Datenblatt!$B$32*Übersicht!H941^3)+(Datenblatt!$C$32*Übersicht!H941^2)+(Datenblatt!$D$32*Übersicht!H941)+Datenblatt!$E$32,0))))))))))))))))))))))))</f>
        <v>0</v>
      </c>
      <c r="N941">
        <f>IF(AND(H941="",C941=11),Datenblatt!$I$29,IF(AND(H941="",C941=12),Datenblatt!$I$29,IF(AND(H941="",C941=16),Datenblatt!$I$29,IF(AND(H941="",C941=15),Datenblatt!$I$29,IF(AND(H941="",C941=14),Datenblatt!$I$29,IF(AND(H941="",C941=13),Datenblatt!$I$29,IF(AND($C941=13,H941&gt;Datenblatt!$X$3),0,IF(AND($C941=14,H941&gt;Datenblatt!$X$4),0,IF(AND($C941=15,H941&gt;Datenblatt!$X$5),0,IF(AND($C941=16,H941&gt;Datenblatt!$X$6),0,IF(AND($C941=12,H941&gt;Datenblatt!$X$7),0,IF(AND($C941=11,H941&gt;Datenblatt!$X$8),0,IF(AND($C941=13,H941&lt;Datenblatt!$W$3),100,IF(AND($C941=14,H941&lt;Datenblatt!$W$4),100,IF(AND($C941=15,H941&lt;Datenblatt!$W$5),100,IF(AND($C941=16,H941&lt;Datenblatt!$W$6),100,IF(AND($C941=12,H941&lt;Datenblatt!$W$7),100,IF(AND($C941=11,H941&lt;Datenblatt!$W$8),100,IF($C941=13,(Datenblatt!$B$27*Übersicht!H941^3)+(Datenblatt!$C$27*Übersicht!H941^2)+(Datenblatt!$D$27*Übersicht!H941)+Datenblatt!$E$27,IF($C941=14,(Datenblatt!$B$28*Übersicht!H941^3)+(Datenblatt!$C$28*Übersicht!H941^2)+(Datenblatt!$D$28*Übersicht!H941)+Datenblatt!$E$28,IF($C941=15,(Datenblatt!$B$29*Übersicht!H941^3)+(Datenblatt!$C$29*Übersicht!H941^2)+(Datenblatt!$D$29*Übersicht!H941)+Datenblatt!$E$29,IF($C941=16,(Datenblatt!$B$30*Übersicht!H941^3)+(Datenblatt!$C$30*Übersicht!H941^2)+(Datenblatt!$D$30*Übersicht!H941)+Datenblatt!$E$30,IF($C941=12,(Datenblatt!$B$31*Übersicht!H941^3)+(Datenblatt!$C$31*Übersicht!H941^2)+(Datenblatt!$D$31*Übersicht!H941)+Datenblatt!$E$31,IF($C941=11,(Datenblatt!$B$32*Übersicht!H941^3)+(Datenblatt!$C$32*Übersicht!H941^2)+(Datenblatt!$D$32*Übersicht!H941)+Datenblatt!$E$32,0))))))))))))))))))))))))</f>
        <v>0</v>
      </c>
      <c r="O941" s="2" t="e">
        <f t="shared" si="56"/>
        <v>#DIV/0!</v>
      </c>
      <c r="P941" s="2" t="e">
        <f t="shared" si="57"/>
        <v>#DIV/0!</v>
      </c>
      <c r="R941" s="2"/>
      <c r="S941" s="2">
        <f>Datenblatt!$I$10</f>
        <v>62.816491055091916</v>
      </c>
      <c r="T941" s="2">
        <f>Datenblatt!$I$18</f>
        <v>62.379148900450787</v>
      </c>
      <c r="U941" s="2">
        <f>Datenblatt!$I$26</f>
        <v>55.885385458572635</v>
      </c>
      <c r="V941" s="2">
        <f>Datenblatt!$I$34</f>
        <v>60.727085155488531</v>
      </c>
      <c r="W941" s="7" t="e">
        <f t="shared" si="58"/>
        <v>#DIV/0!</v>
      </c>
      <c r="Y941" s="2">
        <f>Datenblatt!$I$5</f>
        <v>73.48733784597421</v>
      </c>
      <c r="Z941">
        <f>Datenblatt!$I$13</f>
        <v>79.926562848016317</v>
      </c>
      <c r="AA941">
        <f>Datenblatt!$I$21</f>
        <v>79.953620531215734</v>
      </c>
      <c r="AB941">
        <f>Datenblatt!$I$29</f>
        <v>70.851454876954847</v>
      </c>
      <c r="AC941">
        <f>Datenblatt!$I$37</f>
        <v>75.813025407742586</v>
      </c>
      <c r="AD941" s="7" t="e">
        <f t="shared" si="59"/>
        <v>#DIV/0!</v>
      </c>
    </row>
    <row r="942" spans="10:30" ht="19" x14ac:dyDescent="0.25">
      <c r="J942" s="3" t="e">
        <f>IF(AND($C942=13,Datenblatt!M942&lt;Datenblatt!$R$3),0,IF(AND($C942=14,Datenblatt!M942&lt;Datenblatt!$R$4),0,IF(AND($C942=15,Datenblatt!M942&lt;Datenblatt!$R$5),0,IF(AND($C942=16,Datenblatt!M942&lt;Datenblatt!$R$6),0,IF(AND($C942=12,Datenblatt!M942&lt;Datenblatt!$R$7),0,IF(AND($C942=11,Datenblatt!M942&lt;Datenblatt!$R$8),0,IF(AND($C942=13,Datenblatt!M942&gt;Datenblatt!$Q$3),100,IF(AND($C942=14,Datenblatt!M942&gt;Datenblatt!$Q$4),100,IF(AND($C942=15,Datenblatt!M942&gt;Datenblatt!$Q$5),100,IF(AND($C942=16,Datenblatt!M942&gt;Datenblatt!$Q$6),100,IF(AND($C942=12,Datenblatt!M942&gt;Datenblatt!$Q$7),100,IF(AND($C942=11,Datenblatt!M942&gt;Datenblatt!$Q$8),100,IF(Übersicht!$C942=13,Datenblatt!$B$3*Datenblatt!M942^3+Datenblatt!$C$3*Datenblatt!M942^2+Datenblatt!$D$3*Datenblatt!M942+Datenblatt!$E$3,IF(Übersicht!$C942=14,Datenblatt!$B$4*Datenblatt!M942^3+Datenblatt!$C$4*Datenblatt!M942^2+Datenblatt!$D$4*Datenblatt!M942+Datenblatt!$E$4,IF(Übersicht!$C942=15,Datenblatt!$B$5*Datenblatt!M942^3+Datenblatt!$C$5*Datenblatt!M942^2+Datenblatt!$D$5*Datenblatt!M942+Datenblatt!$E$5,IF(Übersicht!$C942=16,Datenblatt!$B$6*Datenblatt!M942^3+Datenblatt!$C$6*Datenblatt!M942^2+Datenblatt!$D$6*Datenblatt!M942+Datenblatt!$E$6,IF(Übersicht!$C942=12,Datenblatt!$B$7*Datenblatt!M942^3+Datenblatt!$C$7*Datenblatt!M942^2+Datenblatt!$D$7*Datenblatt!M942+Datenblatt!$E$7,IF(Übersicht!$C942=11,Datenblatt!$B$8*Datenblatt!M942^3+Datenblatt!$C$8*Datenblatt!M942^2+Datenblatt!$D$8*Datenblatt!M942+Datenblatt!$E$8,0))))))))))))))))))</f>
        <v>#DIV/0!</v>
      </c>
      <c r="K942" t="e">
        <f>IF(AND(Übersicht!$C942=13,Datenblatt!N942&lt;Datenblatt!$T$3),0,IF(AND(Übersicht!$C942=14,Datenblatt!N942&lt;Datenblatt!$T$4),0,IF(AND(Übersicht!$C942=15,Datenblatt!N942&lt;Datenblatt!$T$5),0,IF(AND(Übersicht!$C942=16,Datenblatt!N942&lt;Datenblatt!$T$6),0,IF(AND(Übersicht!$C942=12,Datenblatt!N942&lt;Datenblatt!$T$7),0,IF(AND(Übersicht!$C942=11,Datenblatt!N942&lt;Datenblatt!$T$8),0,IF(AND($C942=13,Datenblatt!N942&gt;Datenblatt!$S$3),100,IF(AND($C942=14,Datenblatt!N942&gt;Datenblatt!$S$4),100,IF(AND($C942=15,Datenblatt!N942&gt;Datenblatt!$S$5),100,IF(AND($C942=16,Datenblatt!N942&gt;Datenblatt!$S$6),100,IF(AND($C942=12,Datenblatt!N942&gt;Datenblatt!$S$7),100,IF(AND($C942=11,Datenblatt!N942&gt;Datenblatt!$S$8),100,IF(Übersicht!$C942=13,Datenblatt!$B$11*Datenblatt!N942^3+Datenblatt!$C$11*Datenblatt!N942^2+Datenblatt!$D$11*Datenblatt!N942+Datenblatt!$E$11,IF(Übersicht!$C942=14,Datenblatt!$B$12*Datenblatt!N942^3+Datenblatt!$C$12*Datenblatt!N942^2+Datenblatt!$D$12*Datenblatt!N942+Datenblatt!$E$12,IF(Übersicht!$C942=15,Datenblatt!$B$13*Datenblatt!N942^3+Datenblatt!$C$13*Datenblatt!N942^2+Datenblatt!$D$13*Datenblatt!N942+Datenblatt!$E$13,IF(Übersicht!$C942=16,Datenblatt!$B$14*Datenblatt!N942^3+Datenblatt!$C$14*Datenblatt!N942^2+Datenblatt!$D$14*Datenblatt!N942+Datenblatt!$E$14,IF(Übersicht!$C942=12,Datenblatt!$B$15*Datenblatt!N942^3+Datenblatt!$C$15*Datenblatt!N942^2+Datenblatt!$D$15*Datenblatt!N942+Datenblatt!$E$15,IF(Übersicht!$C942=11,Datenblatt!$B$16*Datenblatt!N942^3+Datenblatt!$C$16*Datenblatt!N942^2+Datenblatt!$D$16*Datenblatt!N942+Datenblatt!$E$16,0))))))))))))))))))</f>
        <v>#DIV/0!</v>
      </c>
      <c r="L942">
        <f>IF(AND($C942=13,G942&lt;Datenblatt!$V$3),0,IF(AND($C942=14,G942&lt;Datenblatt!$V$4),0,IF(AND($C942=15,G942&lt;Datenblatt!$V$5),0,IF(AND($C942=16,G942&lt;Datenblatt!$V$6),0,IF(AND($C942=12,G942&lt;Datenblatt!$V$7),0,IF(AND($C942=11,G942&lt;Datenblatt!$V$8),0,IF(AND($C942=13,G942&gt;Datenblatt!$U$3),100,IF(AND($C942=14,G942&gt;Datenblatt!$U$4),100,IF(AND($C942=15,G942&gt;Datenblatt!$U$5),100,IF(AND($C942=16,G942&gt;Datenblatt!$U$6),100,IF(AND($C942=12,G942&gt;Datenblatt!$U$7),100,IF(AND($C942=11,G942&gt;Datenblatt!$U$8),100,IF($C942=13,(Datenblatt!$B$19*Übersicht!G942^3)+(Datenblatt!$C$19*Übersicht!G942^2)+(Datenblatt!$D$19*Übersicht!G942)+Datenblatt!$E$19,IF($C942=14,(Datenblatt!$B$20*Übersicht!G942^3)+(Datenblatt!$C$20*Übersicht!G942^2)+(Datenblatt!$D$20*Übersicht!G942)+Datenblatt!$E$20,IF($C942=15,(Datenblatt!$B$21*Übersicht!G942^3)+(Datenblatt!$C$21*Übersicht!G942^2)+(Datenblatt!$D$21*Übersicht!G942)+Datenblatt!$E$21,IF($C942=16,(Datenblatt!$B$22*Übersicht!G942^3)+(Datenblatt!$C$22*Übersicht!G942^2)+(Datenblatt!$D$22*Übersicht!G942)+Datenblatt!$E$22,IF($C942=12,(Datenblatt!$B$23*Übersicht!G942^3)+(Datenblatt!$C$23*Übersicht!G942^2)+(Datenblatt!$D$23*Übersicht!G942)+Datenblatt!$E$23,IF($C942=11,(Datenblatt!$B$24*Übersicht!G942^3)+(Datenblatt!$C$24*Übersicht!G942^2)+(Datenblatt!$D$24*Übersicht!G942)+Datenblatt!$E$24,0))))))))))))))))))</f>
        <v>0</v>
      </c>
      <c r="M942">
        <f>IF(AND(H942="",C942=11),Datenblatt!$I$26,IF(AND(H942="",C942=12),Datenblatt!$I$26,IF(AND(H942="",C942=16),Datenblatt!$I$27,IF(AND(H942="",C942=15),Datenblatt!$I$26,IF(AND(H942="",C942=14),Datenblatt!$I$26,IF(AND(H942="",C942=13),Datenblatt!$I$26,IF(AND($C942=13,H942&gt;Datenblatt!$X$3),0,IF(AND($C942=14,H942&gt;Datenblatt!$X$4),0,IF(AND($C942=15,H942&gt;Datenblatt!$X$5),0,IF(AND($C942=16,H942&gt;Datenblatt!$X$6),0,IF(AND($C942=12,H942&gt;Datenblatt!$X$7),0,IF(AND($C942=11,H942&gt;Datenblatt!$X$8),0,IF(AND($C942=13,H942&lt;Datenblatt!$W$3),100,IF(AND($C942=14,H942&lt;Datenblatt!$W$4),100,IF(AND($C942=15,H942&lt;Datenblatt!$W$5),100,IF(AND($C942=16,H942&lt;Datenblatt!$W$6),100,IF(AND($C942=12,H942&lt;Datenblatt!$W$7),100,IF(AND($C942=11,H942&lt;Datenblatt!$W$8),100,IF($C942=13,(Datenblatt!$B$27*Übersicht!H942^3)+(Datenblatt!$C$27*Übersicht!H942^2)+(Datenblatt!$D$27*Übersicht!H942)+Datenblatt!$E$27,IF($C942=14,(Datenblatt!$B$28*Übersicht!H942^3)+(Datenblatt!$C$28*Übersicht!H942^2)+(Datenblatt!$D$28*Übersicht!H942)+Datenblatt!$E$28,IF($C942=15,(Datenblatt!$B$29*Übersicht!H942^3)+(Datenblatt!$C$29*Übersicht!H942^2)+(Datenblatt!$D$29*Übersicht!H942)+Datenblatt!$E$29,IF($C942=16,(Datenblatt!$B$30*Übersicht!H942^3)+(Datenblatt!$C$30*Übersicht!H942^2)+(Datenblatt!$D$30*Übersicht!H942)+Datenblatt!$E$30,IF($C942=12,(Datenblatt!$B$31*Übersicht!H942^3)+(Datenblatt!$C$31*Übersicht!H942^2)+(Datenblatt!$D$31*Übersicht!H942)+Datenblatt!$E$31,IF($C942=11,(Datenblatt!$B$32*Übersicht!H942^3)+(Datenblatt!$C$32*Übersicht!H942^2)+(Datenblatt!$D$32*Übersicht!H942)+Datenblatt!$E$32,0))))))))))))))))))))))))</f>
        <v>0</v>
      </c>
      <c r="N942">
        <f>IF(AND(H942="",C942=11),Datenblatt!$I$29,IF(AND(H942="",C942=12),Datenblatt!$I$29,IF(AND(H942="",C942=16),Datenblatt!$I$29,IF(AND(H942="",C942=15),Datenblatt!$I$29,IF(AND(H942="",C942=14),Datenblatt!$I$29,IF(AND(H942="",C942=13),Datenblatt!$I$29,IF(AND($C942=13,H942&gt;Datenblatt!$X$3),0,IF(AND($C942=14,H942&gt;Datenblatt!$X$4),0,IF(AND($C942=15,H942&gt;Datenblatt!$X$5),0,IF(AND($C942=16,H942&gt;Datenblatt!$X$6),0,IF(AND($C942=12,H942&gt;Datenblatt!$X$7),0,IF(AND($C942=11,H942&gt;Datenblatt!$X$8),0,IF(AND($C942=13,H942&lt;Datenblatt!$W$3),100,IF(AND($C942=14,H942&lt;Datenblatt!$W$4),100,IF(AND($C942=15,H942&lt;Datenblatt!$W$5),100,IF(AND($C942=16,H942&lt;Datenblatt!$W$6),100,IF(AND($C942=12,H942&lt;Datenblatt!$W$7),100,IF(AND($C942=11,H942&lt;Datenblatt!$W$8),100,IF($C942=13,(Datenblatt!$B$27*Übersicht!H942^3)+(Datenblatt!$C$27*Übersicht!H942^2)+(Datenblatt!$D$27*Übersicht!H942)+Datenblatt!$E$27,IF($C942=14,(Datenblatt!$B$28*Übersicht!H942^3)+(Datenblatt!$C$28*Übersicht!H942^2)+(Datenblatt!$D$28*Übersicht!H942)+Datenblatt!$E$28,IF($C942=15,(Datenblatt!$B$29*Übersicht!H942^3)+(Datenblatt!$C$29*Übersicht!H942^2)+(Datenblatt!$D$29*Übersicht!H942)+Datenblatt!$E$29,IF($C942=16,(Datenblatt!$B$30*Übersicht!H942^3)+(Datenblatt!$C$30*Übersicht!H942^2)+(Datenblatt!$D$30*Übersicht!H942)+Datenblatt!$E$30,IF($C942=12,(Datenblatt!$B$31*Übersicht!H942^3)+(Datenblatt!$C$31*Übersicht!H942^2)+(Datenblatt!$D$31*Übersicht!H942)+Datenblatt!$E$31,IF($C942=11,(Datenblatt!$B$32*Übersicht!H942^3)+(Datenblatt!$C$32*Übersicht!H942^2)+(Datenblatt!$D$32*Übersicht!H942)+Datenblatt!$E$32,0))))))))))))))))))))))))</f>
        <v>0</v>
      </c>
      <c r="O942" s="2" t="e">
        <f t="shared" si="56"/>
        <v>#DIV/0!</v>
      </c>
      <c r="P942" s="2" t="e">
        <f t="shared" si="57"/>
        <v>#DIV/0!</v>
      </c>
      <c r="R942" s="2"/>
      <c r="S942" s="2">
        <f>Datenblatt!$I$10</f>
        <v>62.816491055091916</v>
      </c>
      <c r="T942" s="2">
        <f>Datenblatt!$I$18</f>
        <v>62.379148900450787</v>
      </c>
      <c r="U942" s="2">
        <f>Datenblatt!$I$26</f>
        <v>55.885385458572635</v>
      </c>
      <c r="V942" s="2">
        <f>Datenblatt!$I$34</f>
        <v>60.727085155488531</v>
      </c>
      <c r="W942" s="7" t="e">
        <f t="shared" si="58"/>
        <v>#DIV/0!</v>
      </c>
      <c r="Y942" s="2">
        <f>Datenblatt!$I$5</f>
        <v>73.48733784597421</v>
      </c>
      <c r="Z942">
        <f>Datenblatt!$I$13</f>
        <v>79.926562848016317</v>
      </c>
      <c r="AA942">
        <f>Datenblatt!$I$21</f>
        <v>79.953620531215734</v>
      </c>
      <c r="AB942">
        <f>Datenblatt!$I$29</f>
        <v>70.851454876954847</v>
      </c>
      <c r="AC942">
        <f>Datenblatt!$I$37</f>
        <v>75.813025407742586</v>
      </c>
      <c r="AD942" s="7" t="e">
        <f t="shared" si="59"/>
        <v>#DIV/0!</v>
      </c>
    </row>
    <row r="943" spans="10:30" ht="19" x14ac:dyDescent="0.25">
      <c r="J943" s="3" t="e">
        <f>IF(AND($C943=13,Datenblatt!M943&lt;Datenblatt!$R$3),0,IF(AND($C943=14,Datenblatt!M943&lt;Datenblatt!$R$4),0,IF(AND($C943=15,Datenblatt!M943&lt;Datenblatt!$R$5),0,IF(AND($C943=16,Datenblatt!M943&lt;Datenblatt!$R$6),0,IF(AND($C943=12,Datenblatt!M943&lt;Datenblatt!$R$7),0,IF(AND($C943=11,Datenblatt!M943&lt;Datenblatt!$R$8),0,IF(AND($C943=13,Datenblatt!M943&gt;Datenblatt!$Q$3),100,IF(AND($C943=14,Datenblatt!M943&gt;Datenblatt!$Q$4),100,IF(AND($C943=15,Datenblatt!M943&gt;Datenblatt!$Q$5),100,IF(AND($C943=16,Datenblatt!M943&gt;Datenblatt!$Q$6),100,IF(AND($C943=12,Datenblatt!M943&gt;Datenblatt!$Q$7),100,IF(AND($C943=11,Datenblatt!M943&gt;Datenblatt!$Q$8),100,IF(Übersicht!$C943=13,Datenblatt!$B$3*Datenblatt!M943^3+Datenblatt!$C$3*Datenblatt!M943^2+Datenblatt!$D$3*Datenblatt!M943+Datenblatt!$E$3,IF(Übersicht!$C943=14,Datenblatt!$B$4*Datenblatt!M943^3+Datenblatt!$C$4*Datenblatt!M943^2+Datenblatt!$D$4*Datenblatt!M943+Datenblatt!$E$4,IF(Übersicht!$C943=15,Datenblatt!$B$5*Datenblatt!M943^3+Datenblatt!$C$5*Datenblatt!M943^2+Datenblatt!$D$5*Datenblatt!M943+Datenblatt!$E$5,IF(Übersicht!$C943=16,Datenblatt!$B$6*Datenblatt!M943^3+Datenblatt!$C$6*Datenblatt!M943^2+Datenblatt!$D$6*Datenblatt!M943+Datenblatt!$E$6,IF(Übersicht!$C943=12,Datenblatt!$B$7*Datenblatt!M943^3+Datenblatt!$C$7*Datenblatt!M943^2+Datenblatt!$D$7*Datenblatt!M943+Datenblatt!$E$7,IF(Übersicht!$C943=11,Datenblatt!$B$8*Datenblatt!M943^3+Datenblatt!$C$8*Datenblatt!M943^2+Datenblatt!$D$8*Datenblatt!M943+Datenblatt!$E$8,0))))))))))))))))))</f>
        <v>#DIV/0!</v>
      </c>
      <c r="K943" t="e">
        <f>IF(AND(Übersicht!$C943=13,Datenblatt!N943&lt;Datenblatt!$T$3),0,IF(AND(Übersicht!$C943=14,Datenblatt!N943&lt;Datenblatt!$T$4),0,IF(AND(Übersicht!$C943=15,Datenblatt!N943&lt;Datenblatt!$T$5),0,IF(AND(Übersicht!$C943=16,Datenblatt!N943&lt;Datenblatt!$T$6),0,IF(AND(Übersicht!$C943=12,Datenblatt!N943&lt;Datenblatt!$T$7),0,IF(AND(Übersicht!$C943=11,Datenblatt!N943&lt;Datenblatt!$T$8),0,IF(AND($C943=13,Datenblatt!N943&gt;Datenblatt!$S$3),100,IF(AND($C943=14,Datenblatt!N943&gt;Datenblatt!$S$4),100,IF(AND($C943=15,Datenblatt!N943&gt;Datenblatt!$S$5),100,IF(AND($C943=16,Datenblatt!N943&gt;Datenblatt!$S$6),100,IF(AND($C943=12,Datenblatt!N943&gt;Datenblatt!$S$7),100,IF(AND($C943=11,Datenblatt!N943&gt;Datenblatt!$S$8),100,IF(Übersicht!$C943=13,Datenblatt!$B$11*Datenblatt!N943^3+Datenblatt!$C$11*Datenblatt!N943^2+Datenblatt!$D$11*Datenblatt!N943+Datenblatt!$E$11,IF(Übersicht!$C943=14,Datenblatt!$B$12*Datenblatt!N943^3+Datenblatt!$C$12*Datenblatt!N943^2+Datenblatt!$D$12*Datenblatt!N943+Datenblatt!$E$12,IF(Übersicht!$C943=15,Datenblatt!$B$13*Datenblatt!N943^3+Datenblatt!$C$13*Datenblatt!N943^2+Datenblatt!$D$13*Datenblatt!N943+Datenblatt!$E$13,IF(Übersicht!$C943=16,Datenblatt!$B$14*Datenblatt!N943^3+Datenblatt!$C$14*Datenblatt!N943^2+Datenblatt!$D$14*Datenblatt!N943+Datenblatt!$E$14,IF(Übersicht!$C943=12,Datenblatt!$B$15*Datenblatt!N943^3+Datenblatt!$C$15*Datenblatt!N943^2+Datenblatt!$D$15*Datenblatt!N943+Datenblatt!$E$15,IF(Übersicht!$C943=11,Datenblatt!$B$16*Datenblatt!N943^3+Datenblatt!$C$16*Datenblatt!N943^2+Datenblatt!$D$16*Datenblatt!N943+Datenblatt!$E$16,0))))))))))))))))))</f>
        <v>#DIV/0!</v>
      </c>
      <c r="L943">
        <f>IF(AND($C943=13,G943&lt;Datenblatt!$V$3),0,IF(AND($C943=14,G943&lt;Datenblatt!$V$4),0,IF(AND($C943=15,G943&lt;Datenblatt!$V$5),0,IF(AND($C943=16,G943&lt;Datenblatt!$V$6),0,IF(AND($C943=12,G943&lt;Datenblatt!$V$7),0,IF(AND($C943=11,G943&lt;Datenblatt!$V$8),0,IF(AND($C943=13,G943&gt;Datenblatt!$U$3),100,IF(AND($C943=14,G943&gt;Datenblatt!$U$4),100,IF(AND($C943=15,G943&gt;Datenblatt!$U$5),100,IF(AND($C943=16,G943&gt;Datenblatt!$U$6),100,IF(AND($C943=12,G943&gt;Datenblatt!$U$7),100,IF(AND($C943=11,G943&gt;Datenblatt!$U$8),100,IF($C943=13,(Datenblatt!$B$19*Übersicht!G943^3)+(Datenblatt!$C$19*Übersicht!G943^2)+(Datenblatt!$D$19*Übersicht!G943)+Datenblatt!$E$19,IF($C943=14,(Datenblatt!$B$20*Übersicht!G943^3)+(Datenblatt!$C$20*Übersicht!G943^2)+(Datenblatt!$D$20*Übersicht!G943)+Datenblatt!$E$20,IF($C943=15,(Datenblatt!$B$21*Übersicht!G943^3)+(Datenblatt!$C$21*Übersicht!G943^2)+(Datenblatt!$D$21*Übersicht!G943)+Datenblatt!$E$21,IF($C943=16,(Datenblatt!$B$22*Übersicht!G943^3)+(Datenblatt!$C$22*Übersicht!G943^2)+(Datenblatt!$D$22*Übersicht!G943)+Datenblatt!$E$22,IF($C943=12,(Datenblatt!$B$23*Übersicht!G943^3)+(Datenblatt!$C$23*Übersicht!G943^2)+(Datenblatt!$D$23*Übersicht!G943)+Datenblatt!$E$23,IF($C943=11,(Datenblatt!$B$24*Übersicht!G943^3)+(Datenblatt!$C$24*Übersicht!G943^2)+(Datenblatt!$D$24*Übersicht!G943)+Datenblatt!$E$24,0))))))))))))))))))</f>
        <v>0</v>
      </c>
      <c r="M943">
        <f>IF(AND(H943="",C943=11),Datenblatt!$I$26,IF(AND(H943="",C943=12),Datenblatt!$I$26,IF(AND(H943="",C943=16),Datenblatt!$I$27,IF(AND(H943="",C943=15),Datenblatt!$I$26,IF(AND(H943="",C943=14),Datenblatt!$I$26,IF(AND(H943="",C943=13),Datenblatt!$I$26,IF(AND($C943=13,H943&gt;Datenblatt!$X$3),0,IF(AND($C943=14,H943&gt;Datenblatt!$X$4),0,IF(AND($C943=15,H943&gt;Datenblatt!$X$5),0,IF(AND($C943=16,H943&gt;Datenblatt!$X$6),0,IF(AND($C943=12,H943&gt;Datenblatt!$X$7),0,IF(AND($C943=11,H943&gt;Datenblatt!$X$8),0,IF(AND($C943=13,H943&lt;Datenblatt!$W$3),100,IF(AND($C943=14,H943&lt;Datenblatt!$W$4),100,IF(AND($C943=15,H943&lt;Datenblatt!$W$5),100,IF(AND($C943=16,H943&lt;Datenblatt!$W$6),100,IF(AND($C943=12,H943&lt;Datenblatt!$W$7),100,IF(AND($C943=11,H943&lt;Datenblatt!$W$8),100,IF($C943=13,(Datenblatt!$B$27*Übersicht!H943^3)+(Datenblatt!$C$27*Übersicht!H943^2)+(Datenblatt!$D$27*Übersicht!H943)+Datenblatt!$E$27,IF($C943=14,(Datenblatt!$B$28*Übersicht!H943^3)+(Datenblatt!$C$28*Übersicht!H943^2)+(Datenblatt!$D$28*Übersicht!H943)+Datenblatt!$E$28,IF($C943=15,(Datenblatt!$B$29*Übersicht!H943^3)+(Datenblatt!$C$29*Übersicht!H943^2)+(Datenblatt!$D$29*Übersicht!H943)+Datenblatt!$E$29,IF($C943=16,(Datenblatt!$B$30*Übersicht!H943^3)+(Datenblatt!$C$30*Übersicht!H943^2)+(Datenblatt!$D$30*Übersicht!H943)+Datenblatt!$E$30,IF($C943=12,(Datenblatt!$B$31*Übersicht!H943^3)+(Datenblatt!$C$31*Übersicht!H943^2)+(Datenblatt!$D$31*Übersicht!H943)+Datenblatt!$E$31,IF($C943=11,(Datenblatt!$B$32*Übersicht!H943^3)+(Datenblatt!$C$32*Übersicht!H943^2)+(Datenblatt!$D$32*Übersicht!H943)+Datenblatt!$E$32,0))))))))))))))))))))))))</f>
        <v>0</v>
      </c>
      <c r="N943">
        <f>IF(AND(H943="",C943=11),Datenblatt!$I$29,IF(AND(H943="",C943=12),Datenblatt!$I$29,IF(AND(H943="",C943=16),Datenblatt!$I$29,IF(AND(H943="",C943=15),Datenblatt!$I$29,IF(AND(H943="",C943=14),Datenblatt!$I$29,IF(AND(H943="",C943=13),Datenblatt!$I$29,IF(AND($C943=13,H943&gt;Datenblatt!$X$3),0,IF(AND($C943=14,H943&gt;Datenblatt!$X$4),0,IF(AND($C943=15,H943&gt;Datenblatt!$X$5),0,IF(AND($C943=16,H943&gt;Datenblatt!$X$6),0,IF(AND($C943=12,H943&gt;Datenblatt!$X$7),0,IF(AND($C943=11,H943&gt;Datenblatt!$X$8),0,IF(AND($C943=13,H943&lt;Datenblatt!$W$3),100,IF(AND($C943=14,H943&lt;Datenblatt!$W$4),100,IF(AND($C943=15,H943&lt;Datenblatt!$W$5),100,IF(AND($C943=16,H943&lt;Datenblatt!$W$6),100,IF(AND($C943=12,H943&lt;Datenblatt!$W$7),100,IF(AND($C943=11,H943&lt;Datenblatt!$W$8),100,IF($C943=13,(Datenblatt!$B$27*Übersicht!H943^3)+(Datenblatt!$C$27*Übersicht!H943^2)+(Datenblatt!$D$27*Übersicht!H943)+Datenblatt!$E$27,IF($C943=14,(Datenblatt!$B$28*Übersicht!H943^3)+(Datenblatt!$C$28*Übersicht!H943^2)+(Datenblatt!$D$28*Übersicht!H943)+Datenblatt!$E$28,IF($C943=15,(Datenblatt!$B$29*Übersicht!H943^3)+(Datenblatt!$C$29*Übersicht!H943^2)+(Datenblatt!$D$29*Übersicht!H943)+Datenblatt!$E$29,IF($C943=16,(Datenblatt!$B$30*Übersicht!H943^3)+(Datenblatt!$C$30*Übersicht!H943^2)+(Datenblatt!$D$30*Übersicht!H943)+Datenblatt!$E$30,IF($C943=12,(Datenblatt!$B$31*Übersicht!H943^3)+(Datenblatt!$C$31*Übersicht!H943^2)+(Datenblatt!$D$31*Übersicht!H943)+Datenblatt!$E$31,IF($C943=11,(Datenblatt!$B$32*Übersicht!H943^3)+(Datenblatt!$C$32*Übersicht!H943^2)+(Datenblatt!$D$32*Übersicht!H943)+Datenblatt!$E$32,0))))))))))))))))))))))))</f>
        <v>0</v>
      </c>
      <c r="O943" s="2" t="e">
        <f t="shared" si="56"/>
        <v>#DIV/0!</v>
      </c>
      <c r="P943" s="2" t="e">
        <f t="shared" si="57"/>
        <v>#DIV/0!</v>
      </c>
      <c r="R943" s="2"/>
      <c r="S943" s="2">
        <f>Datenblatt!$I$10</f>
        <v>62.816491055091916</v>
      </c>
      <c r="T943" s="2">
        <f>Datenblatt!$I$18</f>
        <v>62.379148900450787</v>
      </c>
      <c r="U943" s="2">
        <f>Datenblatt!$I$26</f>
        <v>55.885385458572635</v>
      </c>
      <c r="V943" s="2">
        <f>Datenblatt!$I$34</f>
        <v>60.727085155488531</v>
      </c>
      <c r="W943" s="7" t="e">
        <f t="shared" si="58"/>
        <v>#DIV/0!</v>
      </c>
      <c r="Y943" s="2">
        <f>Datenblatt!$I$5</f>
        <v>73.48733784597421</v>
      </c>
      <c r="Z943">
        <f>Datenblatt!$I$13</f>
        <v>79.926562848016317</v>
      </c>
      <c r="AA943">
        <f>Datenblatt!$I$21</f>
        <v>79.953620531215734</v>
      </c>
      <c r="AB943">
        <f>Datenblatt!$I$29</f>
        <v>70.851454876954847</v>
      </c>
      <c r="AC943">
        <f>Datenblatt!$I$37</f>
        <v>75.813025407742586</v>
      </c>
      <c r="AD943" s="7" t="e">
        <f t="shared" si="59"/>
        <v>#DIV/0!</v>
      </c>
    </row>
    <row r="944" spans="10:30" ht="19" x14ac:dyDescent="0.25">
      <c r="J944" s="3" t="e">
        <f>IF(AND($C944=13,Datenblatt!M944&lt;Datenblatt!$R$3),0,IF(AND($C944=14,Datenblatt!M944&lt;Datenblatt!$R$4),0,IF(AND($C944=15,Datenblatt!M944&lt;Datenblatt!$R$5),0,IF(AND($C944=16,Datenblatt!M944&lt;Datenblatt!$R$6),0,IF(AND($C944=12,Datenblatt!M944&lt;Datenblatt!$R$7),0,IF(AND($C944=11,Datenblatt!M944&lt;Datenblatt!$R$8),0,IF(AND($C944=13,Datenblatt!M944&gt;Datenblatt!$Q$3),100,IF(AND($C944=14,Datenblatt!M944&gt;Datenblatt!$Q$4),100,IF(AND($C944=15,Datenblatt!M944&gt;Datenblatt!$Q$5),100,IF(AND($C944=16,Datenblatt!M944&gt;Datenblatt!$Q$6),100,IF(AND($C944=12,Datenblatt!M944&gt;Datenblatt!$Q$7),100,IF(AND($C944=11,Datenblatt!M944&gt;Datenblatt!$Q$8),100,IF(Übersicht!$C944=13,Datenblatt!$B$3*Datenblatt!M944^3+Datenblatt!$C$3*Datenblatt!M944^2+Datenblatt!$D$3*Datenblatt!M944+Datenblatt!$E$3,IF(Übersicht!$C944=14,Datenblatt!$B$4*Datenblatt!M944^3+Datenblatt!$C$4*Datenblatt!M944^2+Datenblatt!$D$4*Datenblatt!M944+Datenblatt!$E$4,IF(Übersicht!$C944=15,Datenblatt!$B$5*Datenblatt!M944^3+Datenblatt!$C$5*Datenblatt!M944^2+Datenblatt!$D$5*Datenblatt!M944+Datenblatt!$E$5,IF(Übersicht!$C944=16,Datenblatt!$B$6*Datenblatt!M944^3+Datenblatt!$C$6*Datenblatt!M944^2+Datenblatt!$D$6*Datenblatt!M944+Datenblatt!$E$6,IF(Übersicht!$C944=12,Datenblatt!$B$7*Datenblatt!M944^3+Datenblatt!$C$7*Datenblatt!M944^2+Datenblatt!$D$7*Datenblatt!M944+Datenblatt!$E$7,IF(Übersicht!$C944=11,Datenblatt!$B$8*Datenblatt!M944^3+Datenblatt!$C$8*Datenblatt!M944^2+Datenblatt!$D$8*Datenblatt!M944+Datenblatt!$E$8,0))))))))))))))))))</f>
        <v>#DIV/0!</v>
      </c>
      <c r="K944" t="e">
        <f>IF(AND(Übersicht!$C944=13,Datenblatt!N944&lt;Datenblatt!$T$3),0,IF(AND(Übersicht!$C944=14,Datenblatt!N944&lt;Datenblatt!$T$4),0,IF(AND(Übersicht!$C944=15,Datenblatt!N944&lt;Datenblatt!$T$5),0,IF(AND(Übersicht!$C944=16,Datenblatt!N944&lt;Datenblatt!$T$6),0,IF(AND(Übersicht!$C944=12,Datenblatt!N944&lt;Datenblatt!$T$7),0,IF(AND(Übersicht!$C944=11,Datenblatt!N944&lt;Datenblatt!$T$8),0,IF(AND($C944=13,Datenblatt!N944&gt;Datenblatt!$S$3),100,IF(AND($C944=14,Datenblatt!N944&gt;Datenblatt!$S$4),100,IF(AND($C944=15,Datenblatt!N944&gt;Datenblatt!$S$5),100,IF(AND($C944=16,Datenblatt!N944&gt;Datenblatt!$S$6),100,IF(AND($C944=12,Datenblatt!N944&gt;Datenblatt!$S$7),100,IF(AND($C944=11,Datenblatt!N944&gt;Datenblatt!$S$8),100,IF(Übersicht!$C944=13,Datenblatt!$B$11*Datenblatt!N944^3+Datenblatt!$C$11*Datenblatt!N944^2+Datenblatt!$D$11*Datenblatt!N944+Datenblatt!$E$11,IF(Übersicht!$C944=14,Datenblatt!$B$12*Datenblatt!N944^3+Datenblatt!$C$12*Datenblatt!N944^2+Datenblatt!$D$12*Datenblatt!N944+Datenblatt!$E$12,IF(Übersicht!$C944=15,Datenblatt!$B$13*Datenblatt!N944^3+Datenblatt!$C$13*Datenblatt!N944^2+Datenblatt!$D$13*Datenblatt!N944+Datenblatt!$E$13,IF(Übersicht!$C944=16,Datenblatt!$B$14*Datenblatt!N944^3+Datenblatt!$C$14*Datenblatt!N944^2+Datenblatt!$D$14*Datenblatt!N944+Datenblatt!$E$14,IF(Übersicht!$C944=12,Datenblatt!$B$15*Datenblatt!N944^3+Datenblatt!$C$15*Datenblatt!N944^2+Datenblatt!$D$15*Datenblatt!N944+Datenblatt!$E$15,IF(Übersicht!$C944=11,Datenblatt!$B$16*Datenblatt!N944^3+Datenblatt!$C$16*Datenblatt!N944^2+Datenblatt!$D$16*Datenblatt!N944+Datenblatt!$E$16,0))))))))))))))))))</f>
        <v>#DIV/0!</v>
      </c>
      <c r="L944">
        <f>IF(AND($C944=13,G944&lt;Datenblatt!$V$3),0,IF(AND($C944=14,G944&lt;Datenblatt!$V$4),0,IF(AND($C944=15,G944&lt;Datenblatt!$V$5),0,IF(AND($C944=16,G944&lt;Datenblatt!$V$6),0,IF(AND($C944=12,G944&lt;Datenblatt!$V$7),0,IF(AND($C944=11,G944&lt;Datenblatt!$V$8),0,IF(AND($C944=13,G944&gt;Datenblatt!$U$3),100,IF(AND($C944=14,G944&gt;Datenblatt!$U$4),100,IF(AND($C944=15,G944&gt;Datenblatt!$U$5),100,IF(AND($C944=16,G944&gt;Datenblatt!$U$6),100,IF(AND($C944=12,G944&gt;Datenblatt!$U$7),100,IF(AND($C944=11,G944&gt;Datenblatt!$U$8),100,IF($C944=13,(Datenblatt!$B$19*Übersicht!G944^3)+(Datenblatt!$C$19*Übersicht!G944^2)+(Datenblatt!$D$19*Übersicht!G944)+Datenblatt!$E$19,IF($C944=14,(Datenblatt!$B$20*Übersicht!G944^3)+(Datenblatt!$C$20*Übersicht!G944^2)+(Datenblatt!$D$20*Übersicht!G944)+Datenblatt!$E$20,IF($C944=15,(Datenblatt!$B$21*Übersicht!G944^3)+(Datenblatt!$C$21*Übersicht!G944^2)+(Datenblatt!$D$21*Übersicht!G944)+Datenblatt!$E$21,IF($C944=16,(Datenblatt!$B$22*Übersicht!G944^3)+(Datenblatt!$C$22*Übersicht!G944^2)+(Datenblatt!$D$22*Übersicht!G944)+Datenblatt!$E$22,IF($C944=12,(Datenblatt!$B$23*Übersicht!G944^3)+(Datenblatt!$C$23*Übersicht!G944^2)+(Datenblatt!$D$23*Übersicht!G944)+Datenblatt!$E$23,IF($C944=11,(Datenblatt!$B$24*Übersicht!G944^3)+(Datenblatt!$C$24*Übersicht!G944^2)+(Datenblatt!$D$24*Übersicht!G944)+Datenblatt!$E$24,0))))))))))))))))))</f>
        <v>0</v>
      </c>
      <c r="M944">
        <f>IF(AND(H944="",C944=11),Datenblatt!$I$26,IF(AND(H944="",C944=12),Datenblatt!$I$26,IF(AND(H944="",C944=16),Datenblatt!$I$27,IF(AND(H944="",C944=15),Datenblatt!$I$26,IF(AND(H944="",C944=14),Datenblatt!$I$26,IF(AND(H944="",C944=13),Datenblatt!$I$26,IF(AND($C944=13,H944&gt;Datenblatt!$X$3),0,IF(AND($C944=14,H944&gt;Datenblatt!$X$4),0,IF(AND($C944=15,H944&gt;Datenblatt!$X$5),0,IF(AND($C944=16,H944&gt;Datenblatt!$X$6),0,IF(AND($C944=12,H944&gt;Datenblatt!$X$7),0,IF(AND($C944=11,H944&gt;Datenblatt!$X$8),0,IF(AND($C944=13,H944&lt;Datenblatt!$W$3),100,IF(AND($C944=14,H944&lt;Datenblatt!$W$4),100,IF(AND($C944=15,H944&lt;Datenblatt!$W$5),100,IF(AND($C944=16,H944&lt;Datenblatt!$W$6),100,IF(AND($C944=12,H944&lt;Datenblatt!$W$7),100,IF(AND($C944=11,H944&lt;Datenblatt!$W$8),100,IF($C944=13,(Datenblatt!$B$27*Übersicht!H944^3)+(Datenblatt!$C$27*Übersicht!H944^2)+(Datenblatt!$D$27*Übersicht!H944)+Datenblatt!$E$27,IF($C944=14,(Datenblatt!$B$28*Übersicht!H944^3)+(Datenblatt!$C$28*Übersicht!H944^2)+(Datenblatt!$D$28*Übersicht!H944)+Datenblatt!$E$28,IF($C944=15,(Datenblatt!$B$29*Übersicht!H944^3)+(Datenblatt!$C$29*Übersicht!H944^2)+(Datenblatt!$D$29*Übersicht!H944)+Datenblatt!$E$29,IF($C944=16,(Datenblatt!$B$30*Übersicht!H944^3)+(Datenblatt!$C$30*Übersicht!H944^2)+(Datenblatt!$D$30*Übersicht!H944)+Datenblatt!$E$30,IF($C944=12,(Datenblatt!$B$31*Übersicht!H944^3)+(Datenblatt!$C$31*Übersicht!H944^2)+(Datenblatt!$D$31*Übersicht!H944)+Datenblatt!$E$31,IF($C944=11,(Datenblatt!$B$32*Übersicht!H944^3)+(Datenblatt!$C$32*Übersicht!H944^2)+(Datenblatt!$D$32*Übersicht!H944)+Datenblatt!$E$32,0))))))))))))))))))))))))</f>
        <v>0</v>
      </c>
      <c r="N944">
        <f>IF(AND(H944="",C944=11),Datenblatt!$I$29,IF(AND(H944="",C944=12),Datenblatt!$I$29,IF(AND(H944="",C944=16),Datenblatt!$I$29,IF(AND(H944="",C944=15),Datenblatt!$I$29,IF(AND(H944="",C944=14),Datenblatt!$I$29,IF(AND(H944="",C944=13),Datenblatt!$I$29,IF(AND($C944=13,H944&gt;Datenblatt!$X$3),0,IF(AND($C944=14,H944&gt;Datenblatt!$X$4),0,IF(AND($C944=15,H944&gt;Datenblatt!$X$5),0,IF(AND($C944=16,H944&gt;Datenblatt!$X$6),0,IF(AND($C944=12,H944&gt;Datenblatt!$X$7),0,IF(AND($C944=11,H944&gt;Datenblatt!$X$8),0,IF(AND($C944=13,H944&lt;Datenblatt!$W$3),100,IF(AND($C944=14,H944&lt;Datenblatt!$W$4),100,IF(AND($C944=15,H944&lt;Datenblatt!$W$5),100,IF(AND($C944=16,H944&lt;Datenblatt!$W$6),100,IF(AND($C944=12,H944&lt;Datenblatt!$W$7),100,IF(AND($C944=11,H944&lt;Datenblatt!$W$8),100,IF($C944=13,(Datenblatt!$B$27*Übersicht!H944^3)+(Datenblatt!$C$27*Übersicht!H944^2)+(Datenblatt!$D$27*Übersicht!H944)+Datenblatt!$E$27,IF($C944=14,(Datenblatt!$B$28*Übersicht!H944^3)+(Datenblatt!$C$28*Übersicht!H944^2)+(Datenblatt!$D$28*Übersicht!H944)+Datenblatt!$E$28,IF($C944=15,(Datenblatt!$B$29*Übersicht!H944^3)+(Datenblatt!$C$29*Übersicht!H944^2)+(Datenblatt!$D$29*Übersicht!H944)+Datenblatt!$E$29,IF($C944=16,(Datenblatt!$B$30*Übersicht!H944^3)+(Datenblatt!$C$30*Übersicht!H944^2)+(Datenblatt!$D$30*Übersicht!H944)+Datenblatt!$E$30,IF($C944=12,(Datenblatt!$B$31*Übersicht!H944^3)+(Datenblatt!$C$31*Übersicht!H944^2)+(Datenblatt!$D$31*Übersicht!H944)+Datenblatt!$E$31,IF($C944=11,(Datenblatt!$B$32*Übersicht!H944^3)+(Datenblatt!$C$32*Übersicht!H944^2)+(Datenblatt!$D$32*Übersicht!H944)+Datenblatt!$E$32,0))))))))))))))))))))))))</f>
        <v>0</v>
      </c>
      <c r="O944" s="2" t="e">
        <f t="shared" si="56"/>
        <v>#DIV/0!</v>
      </c>
      <c r="P944" s="2" t="e">
        <f t="shared" si="57"/>
        <v>#DIV/0!</v>
      </c>
      <c r="R944" s="2"/>
      <c r="S944" s="2">
        <f>Datenblatt!$I$10</f>
        <v>62.816491055091916</v>
      </c>
      <c r="T944" s="2">
        <f>Datenblatt!$I$18</f>
        <v>62.379148900450787</v>
      </c>
      <c r="U944" s="2">
        <f>Datenblatt!$I$26</f>
        <v>55.885385458572635</v>
      </c>
      <c r="V944" s="2">
        <f>Datenblatt!$I$34</f>
        <v>60.727085155488531</v>
      </c>
      <c r="W944" s="7" t="e">
        <f t="shared" si="58"/>
        <v>#DIV/0!</v>
      </c>
      <c r="Y944" s="2">
        <f>Datenblatt!$I$5</f>
        <v>73.48733784597421</v>
      </c>
      <c r="Z944">
        <f>Datenblatt!$I$13</f>
        <v>79.926562848016317</v>
      </c>
      <c r="AA944">
        <f>Datenblatt!$I$21</f>
        <v>79.953620531215734</v>
      </c>
      <c r="AB944">
        <f>Datenblatt!$I$29</f>
        <v>70.851454876954847</v>
      </c>
      <c r="AC944">
        <f>Datenblatt!$I$37</f>
        <v>75.813025407742586</v>
      </c>
      <c r="AD944" s="7" t="e">
        <f t="shared" si="59"/>
        <v>#DIV/0!</v>
      </c>
    </row>
    <row r="945" spans="10:30" ht="19" x14ac:dyDescent="0.25">
      <c r="J945" s="3" t="e">
        <f>IF(AND($C945=13,Datenblatt!M945&lt;Datenblatt!$R$3),0,IF(AND($C945=14,Datenblatt!M945&lt;Datenblatt!$R$4),0,IF(AND($C945=15,Datenblatt!M945&lt;Datenblatt!$R$5),0,IF(AND($C945=16,Datenblatt!M945&lt;Datenblatt!$R$6),0,IF(AND($C945=12,Datenblatt!M945&lt;Datenblatt!$R$7),0,IF(AND($C945=11,Datenblatt!M945&lt;Datenblatt!$R$8),0,IF(AND($C945=13,Datenblatt!M945&gt;Datenblatt!$Q$3),100,IF(AND($C945=14,Datenblatt!M945&gt;Datenblatt!$Q$4),100,IF(AND($C945=15,Datenblatt!M945&gt;Datenblatt!$Q$5),100,IF(AND($C945=16,Datenblatt!M945&gt;Datenblatt!$Q$6),100,IF(AND($C945=12,Datenblatt!M945&gt;Datenblatt!$Q$7),100,IF(AND($C945=11,Datenblatt!M945&gt;Datenblatt!$Q$8),100,IF(Übersicht!$C945=13,Datenblatt!$B$3*Datenblatt!M945^3+Datenblatt!$C$3*Datenblatt!M945^2+Datenblatt!$D$3*Datenblatt!M945+Datenblatt!$E$3,IF(Übersicht!$C945=14,Datenblatt!$B$4*Datenblatt!M945^3+Datenblatt!$C$4*Datenblatt!M945^2+Datenblatt!$D$4*Datenblatt!M945+Datenblatt!$E$4,IF(Übersicht!$C945=15,Datenblatt!$B$5*Datenblatt!M945^3+Datenblatt!$C$5*Datenblatt!M945^2+Datenblatt!$D$5*Datenblatt!M945+Datenblatt!$E$5,IF(Übersicht!$C945=16,Datenblatt!$B$6*Datenblatt!M945^3+Datenblatt!$C$6*Datenblatt!M945^2+Datenblatt!$D$6*Datenblatt!M945+Datenblatt!$E$6,IF(Übersicht!$C945=12,Datenblatt!$B$7*Datenblatt!M945^3+Datenblatt!$C$7*Datenblatt!M945^2+Datenblatt!$D$7*Datenblatt!M945+Datenblatt!$E$7,IF(Übersicht!$C945=11,Datenblatt!$B$8*Datenblatt!M945^3+Datenblatt!$C$8*Datenblatt!M945^2+Datenblatt!$D$8*Datenblatt!M945+Datenblatt!$E$8,0))))))))))))))))))</f>
        <v>#DIV/0!</v>
      </c>
      <c r="K945" t="e">
        <f>IF(AND(Übersicht!$C945=13,Datenblatt!N945&lt;Datenblatt!$T$3),0,IF(AND(Übersicht!$C945=14,Datenblatt!N945&lt;Datenblatt!$T$4),0,IF(AND(Übersicht!$C945=15,Datenblatt!N945&lt;Datenblatt!$T$5),0,IF(AND(Übersicht!$C945=16,Datenblatt!N945&lt;Datenblatt!$T$6),0,IF(AND(Übersicht!$C945=12,Datenblatt!N945&lt;Datenblatt!$T$7),0,IF(AND(Übersicht!$C945=11,Datenblatt!N945&lt;Datenblatt!$T$8),0,IF(AND($C945=13,Datenblatt!N945&gt;Datenblatt!$S$3),100,IF(AND($C945=14,Datenblatt!N945&gt;Datenblatt!$S$4),100,IF(AND($C945=15,Datenblatt!N945&gt;Datenblatt!$S$5),100,IF(AND($C945=16,Datenblatt!N945&gt;Datenblatt!$S$6),100,IF(AND($C945=12,Datenblatt!N945&gt;Datenblatt!$S$7),100,IF(AND($C945=11,Datenblatt!N945&gt;Datenblatt!$S$8),100,IF(Übersicht!$C945=13,Datenblatt!$B$11*Datenblatt!N945^3+Datenblatt!$C$11*Datenblatt!N945^2+Datenblatt!$D$11*Datenblatt!N945+Datenblatt!$E$11,IF(Übersicht!$C945=14,Datenblatt!$B$12*Datenblatt!N945^3+Datenblatt!$C$12*Datenblatt!N945^2+Datenblatt!$D$12*Datenblatt!N945+Datenblatt!$E$12,IF(Übersicht!$C945=15,Datenblatt!$B$13*Datenblatt!N945^3+Datenblatt!$C$13*Datenblatt!N945^2+Datenblatt!$D$13*Datenblatt!N945+Datenblatt!$E$13,IF(Übersicht!$C945=16,Datenblatt!$B$14*Datenblatt!N945^3+Datenblatt!$C$14*Datenblatt!N945^2+Datenblatt!$D$14*Datenblatt!N945+Datenblatt!$E$14,IF(Übersicht!$C945=12,Datenblatt!$B$15*Datenblatt!N945^3+Datenblatt!$C$15*Datenblatt!N945^2+Datenblatt!$D$15*Datenblatt!N945+Datenblatt!$E$15,IF(Übersicht!$C945=11,Datenblatt!$B$16*Datenblatt!N945^3+Datenblatt!$C$16*Datenblatt!N945^2+Datenblatt!$D$16*Datenblatt!N945+Datenblatt!$E$16,0))))))))))))))))))</f>
        <v>#DIV/0!</v>
      </c>
      <c r="L945">
        <f>IF(AND($C945=13,G945&lt;Datenblatt!$V$3),0,IF(AND($C945=14,G945&lt;Datenblatt!$V$4),0,IF(AND($C945=15,G945&lt;Datenblatt!$V$5),0,IF(AND($C945=16,G945&lt;Datenblatt!$V$6),0,IF(AND($C945=12,G945&lt;Datenblatt!$V$7),0,IF(AND($C945=11,G945&lt;Datenblatt!$V$8),0,IF(AND($C945=13,G945&gt;Datenblatt!$U$3),100,IF(AND($C945=14,G945&gt;Datenblatt!$U$4),100,IF(AND($C945=15,G945&gt;Datenblatt!$U$5),100,IF(AND($C945=16,G945&gt;Datenblatt!$U$6),100,IF(AND($C945=12,G945&gt;Datenblatt!$U$7),100,IF(AND($C945=11,G945&gt;Datenblatt!$U$8),100,IF($C945=13,(Datenblatt!$B$19*Übersicht!G945^3)+(Datenblatt!$C$19*Übersicht!G945^2)+(Datenblatt!$D$19*Übersicht!G945)+Datenblatt!$E$19,IF($C945=14,(Datenblatt!$B$20*Übersicht!G945^3)+(Datenblatt!$C$20*Übersicht!G945^2)+(Datenblatt!$D$20*Übersicht!G945)+Datenblatt!$E$20,IF($C945=15,(Datenblatt!$B$21*Übersicht!G945^3)+(Datenblatt!$C$21*Übersicht!G945^2)+(Datenblatt!$D$21*Übersicht!G945)+Datenblatt!$E$21,IF($C945=16,(Datenblatt!$B$22*Übersicht!G945^3)+(Datenblatt!$C$22*Übersicht!G945^2)+(Datenblatt!$D$22*Übersicht!G945)+Datenblatt!$E$22,IF($C945=12,(Datenblatt!$B$23*Übersicht!G945^3)+(Datenblatt!$C$23*Übersicht!G945^2)+(Datenblatt!$D$23*Übersicht!G945)+Datenblatt!$E$23,IF($C945=11,(Datenblatt!$B$24*Übersicht!G945^3)+(Datenblatt!$C$24*Übersicht!G945^2)+(Datenblatt!$D$24*Übersicht!G945)+Datenblatt!$E$24,0))))))))))))))))))</f>
        <v>0</v>
      </c>
      <c r="M945">
        <f>IF(AND(H945="",C945=11),Datenblatt!$I$26,IF(AND(H945="",C945=12),Datenblatt!$I$26,IF(AND(H945="",C945=16),Datenblatt!$I$27,IF(AND(H945="",C945=15),Datenblatt!$I$26,IF(AND(H945="",C945=14),Datenblatt!$I$26,IF(AND(H945="",C945=13),Datenblatt!$I$26,IF(AND($C945=13,H945&gt;Datenblatt!$X$3),0,IF(AND($C945=14,H945&gt;Datenblatt!$X$4),0,IF(AND($C945=15,H945&gt;Datenblatt!$X$5),0,IF(AND($C945=16,H945&gt;Datenblatt!$X$6),0,IF(AND($C945=12,H945&gt;Datenblatt!$X$7),0,IF(AND($C945=11,H945&gt;Datenblatt!$X$8),0,IF(AND($C945=13,H945&lt;Datenblatt!$W$3),100,IF(AND($C945=14,H945&lt;Datenblatt!$W$4),100,IF(AND($C945=15,H945&lt;Datenblatt!$W$5),100,IF(AND($C945=16,H945&lt;Datenblatt!$W$6),100,IF(AND($C945=12,H945&lt;Datenblatt!$W$7),100,IF(AND($C945=11,H945&lt;Datenblatt!$W$8),100,IF($C945=13,(Datenblatt!$B$27*Übersicht!H945^3)+(Datenblatt!$C$27*Übersicht!H945^2)+(Datenblatt!$D$27*Übersicht!H945)+Datenblatt!$E$27,IF($C945=14,(Datenblatt!$B$28*Übersicht!H945^3)+(Datenblatt!$C$28*Übersicht!H945^2)+(Datenblatt!$D$28*Übersicht!H945)+Datenblatt!$E$28,IF($C945=15,(Datenblatt!$B$29*Übersicht!H945^3)+(Datenblatt!$C$29*Übersicht!H945^2)+(Datenblatt!$D$29*Übersicht!H945)+Datenblatt!$E$29,IF($C945=16,(Datenblatt!$B$30*Übersicht!H945^3)+(Datenblatt!$C$30*Übersicht!H945^2)+(Datenblatt!$D$30*Übersicht!H945)+Datenblatt!$E$30,IF($C945=12,(Datenblatt!$B$31*Übersicht!H945^3)+(Datenblatt!$C$31*Übersicht!H945^2)+(Datenblatt!$D$31*Übersicht!H945)+Datenblatt!$E$31,IF($C945=11,(Datenblatt!$B$32*Übersicht!H945^3)+(Datenblatt!$C$32*Übersicht!H945^2)+(Datenblatt!$D$32*Übersicht!H945)+Datenblatt!$E$32,0))))))))))))))))))))))))</f>
        <v>0</v>
      </c>
      <c r="N945">
        <f>IF(AND(H945="",C945=11),Datenblatt!$I$29,IF(AND(H945="",C945=12),Datenblatt!$I$29,IF(AND(H945="",C945=16),Datenblatt!$I$29,IF(AND(H945="",C945=15),Datenblatt!$I$29,IF(AND(H945="",C945=14),Datenblatt!$I$29,IF(AND(H945="",C945=13),Datenblatt!$I$29,IF(AND($C945=13,H945&gt;Datenblatt!$X$3),0,IF(AND($C945=14,H945&gt;Datenblatt!$X$4),0,IF(AND($C945=15,H945&gt;Datenblatt!$X$5),0,IF(AND($C945=16,H945&gt;Datenblatt!$X$6),0,IF(AND($C945=12,H945&gt;Datenblatt!$X$7),0,IF(AND($C945=11,H945&gt;Datenblatt!$X$8),0,IF(AND($C945=13,H945&lt;Datenblatt!$W$3),100,IF(AND($C945=14,H945&lt;Datenblatt!$W$4),100,IF(AND($C945=15,H945&lt;Datenblatt!$W$5),100,IF(AND($C945=16,H945&lt;Datenblatt!$W$6),100,IF(AND($C945=12,H945&lt;Datenblatt!$W$7),100,IF(AND($C945=11,H945&lt;Datenblatt!$W$8),100,IF($C945=13,(Datenblatt!$B$27*Übersicht!H945^3)+(Datenblatt!$C$27*Übersicht!H945^2)+(Datenblatt!$D$27*Übersicht!H945)+Datenblatt!$E$27,IF($C945=14,(Datenblatt!$B$28*Übersicht!H945^3)+(Datenblatt!$C$28*Übersicht!H945^2)+(Datenblatt!$D$28*Übersicht!H945)+Datenblatt!$E$28,IF($C945=15,(Datenblatt!$B$29*Übersicht!H945^3)+(Datenblatt!$C$29*Übersicht!H945^2)+(Datenblatt!$D$29*Übersicht!H945)+Datenblatt!$E$29,IF($C945=16,(Datenblatt!$B$30*Übersicht!H945^3)+(Datenblatt!$C$30*Übersicht!H945^2)+(Datenblatt!$D$30*Übersicht!H945)+Datenblatt!$E$30,IF($C945=12,(Datenblatt!$B$31*Übersicht!H945^3)+(Datenblatt!$C$31*Übersicht!H945^2)+(Datenblatt!$D$31*Übersicht!H945)+Datenblatt!$E$31,IF($C945=11,(Datenblatt!$B$32*Übersicht!H945^3)+(Datenblatt!$C$32*Übersicht!H945^2)+(Datenblatt!$D$32*Übersicht!H945)+Datenblatt!$E$32,0))))))))))))))))))))))))</f>
        <v>0</v>
      </c>
      <c r="O945" s="2" t="e">
        <f t="shared" si="56"/>
        <v>#DIV/0!</v>
      </c>
      <c r="P945" s="2" t="e">
        <f t="shared" si="57"/>
        <v>#DIV/0!</v>
      </c>
      <c r="R945" s="2"/>
      <c r="S945" s="2">
        <f>Datenblatt!$I$10</f>
        <v>62.816491055091916</v>
      </c>
      <c r="T945" s="2">
        <f>Datenblatt!$I$18</f>
        <v>62.379148900450787</v>
      </c>
      <c r="U945" s="2">
        <f>Datenblatt!$I$26</f>
        <v>55.885385458572635</v>
      </c>
      <c r="V945" s="2">
        <f>Datenblatt!$I$34</f>
        <v>60.727085155488531</v>
      </c>
      <c r="W945" s="7" t="e">
        <f t="shared" si="58"/>
        <v>#DIV/0!</v>
      </c>
      <c r="Y945" s="2">
        <f>Datenblatt!$I$5</f>
        <v>73.48733784597421</v>
      </c>
      <c r="Z945">
        <f>Datenblatt!$I$13</f>
        <v>79.926562848016317</v>
      </c>
      <c r="AA945">
        <f>Datenblatt!$I$21</f>
        <v>79.953620531215734</v>
      </c>
      <c r="AB945">
        <f>Datenblatt!$I$29</f>
        <v>70.851454876954847</v>
      </c>
      <c r="AC945">
        <f>Datenblatt!$I$37</f>
        <v>75.813025407742586</v>
      </c>
      <c r="AD945" s="7" t="e">
        <f t="shared" si="59"/>
        <v>#DIV/0!</v>
      </c>
    </row>
    <row r="946" spans="10:30" ht="19" x14ac:dyDescent="0.25">
      <c r="J946" s="3" t="e">
        <f>IF(AND($C946=13,Datenblatt!M946&lt;Datenblatt!$R$3),0,IF(AND($C946=14,Datenblatt!M946&lt;Datenblatt!$R$4),0,IF(AND($C946=15,Datenblatt!M946&lt;Datenblatt!$R$5),0,IF(AND($C946=16,Datenblatt!M946&lt;Datenblatt!$R$6),0,IF(AND($C946=12,Datenblatt!M946&lt;Datenblatt!$R$7),0,IF(AND($C946=11,Datenblatt!M946&lt;Datenblatt!$R$8),0,IF(AND($C946=13,Datenblatt!M946&gt;Datenblatt!$Q$3),100,IF(AND($C946=14,Datenblatt!M946&gt;Datenblatt!$Q$4),100,IF(AND($C946=15,Datenblatt!M946&gt;Datenblatt!$Q$5),100,IF(AND($C946=16,Datenblatt!M946&gt;Datenblatt!$Q$6),100,IF(AND($C946=12,Datenblatt!M946&gt;Datenblatt!$Q$7),100,IF(AND($C946=11,Datenblatt!M946&gt;Datenblatt!$Q$8),100,IF(Übersicht!$C946=13,Datenblatt!$B$3*Datenblatt!M946^3+Datenblatt!$C$3*Datenblatt!M946^2+Datenblatt!$D$3*Datenblatt!M946+Datenblatt!$E$3,IF(Übersicht!$C946=14,Datenblatt!$B$4*Datenblatt!M946^3+Datenblatt!$C$4*Datenblatt!M946^2+Datenblatt!$D$4*Datenblatt!M946+Datenblatt!$E$4,IF(Übersicht!$C946=15,Datenblatt!$B$5*Datenblatt!M946^3+Datenblatt!$C$5*Datenblatt!M946^2+Datenblatt!$D$5*Datenblatt!M946+Datenblatt!$E$5,IF(Übersicht!$C946=16,Datenblatt!$B$6*Datenblatt!M946^3+Datenblatt!$C$6*Datenblatt!M946^2+Datenblatt!$D$6*Datenblatt!M946+Datenblatt!$E$6,IF(Übersicht!$C946=12,Datenblatt!$B$7*Datenblatt!M946^3+Datenblatt!$C$7*Datenblatt!M946^2+Datenblatt!$D$7*Datenblatt!M946+Datenblatt!$E$7,IF(Übersicht!$C946=11,Datenblatt!$B$8*Datenblatt!M946^3+Datenblatt!$C$8*Datenblatt!M946^2+Datenblatt!$D$8*Datenblatt!M946+Datenblatt!$E$8,0))))))))))))))))))</f>
        <v>#DIV/0!</v>
      </c>
      <c r="K946" t="e">
        <f>IF(AND(Übersicht!$C946=13,Datenblatt!N946&lt;Datenblatt!$T$3),0,IF(AND(Übersicht!$C946=14,Datenblatt!N946&lt;Datenblatt!$T$4),0,IF(AND(Übersicht!$C946=15,Datenblatt!N946&lt;Datenblatt!$T$5),0,IF(AND(Übersicht!$C946=16,Datenblatt!N946&lt;Datenblatt!$T$6),0,IF(AND(Übersicht!$C946=12,Datenblatt!N946&lt;Datenblatt!$T$7),0,IF(AND(Übersicht!$C946=11,Datenblatt!N946&lt;Datenblatt!$T$8),0,IF(AND($C946=13,Datenblatt!N946&gt;Datenblatt!$S$3),100,IF(AND($C946=14,Datenblatt!N946&gt;Datenblatt!$S$4),100,IF(AND($C946=15,Datenblatt!N946&gt;Datenblatt!$S$5),100,IF(AND($C946=16,Datenblatt!N946&gt;Datenblatt!$S$6),100,IF(AND($C946=12,Datenblatt!N946&gt;Datenblatt!$S$7),100,IF(AND($C946=11,Datenblatt!N946&gt;Datenblatt!$S$8),100,IF(Übersicht!$C946=13,Datenblatt!$B$11*Datenblatt!N946^3+Datenblatt!$C$11*Datenblatt!N946^2+Datenblatt!$D$11*Datenblatt!N946+Datenblatt!$E$11,IF(Übersicht!$C946=14,Datenblatt!$B$12*Datenblatt!N946^3+Datenblatt!$C$12*Datenblatt!N946^2+Datenblatt!$D$12*Datenblatt!N946+Datenblatt!$E$12,IF(Übersicht!$C946=15,Datenblatt!$B$13*Datenblatt!N946^3+Datenblatt!$C$13*Datenblatt!N946^2+Datenblatt!$D$13*Datenblatt!N946+Datenblatt!$E$13,IF(Übersicht!$C946=16,Datenblatt!$B$14*Datenblatt!N946^3+Datenblatt!$C$14*Datenblatt!N946^2+Datenblatt!$D$14*Datenblatt!N946+Datenblatt!$E$14,IF(Übersicht!$C946=12,Datenblatt!$B$15*Datenblatt!N946^3+Datenblatt!$C$15*Datenblatt!N946^2+Datenblatt!$D$15*Datenblatt!N946+Datenblatt!$E$15,IF(Übersicht!$C946=11,Datenblatt!$B$16*Datenblatt!N946^3+Datenblatt!$C$16*Datenblatt!N946^2+Datenblatt!$D$16*Datenblatt!N946+Datenblatt!$E$16,0))))))))))))))))))</f>
        <v>#DIV/0!</v>
      </c>
      <c r="L946">
        <f>IF(AND($C946=13,G946&lt;Datenblatt!$V$3),0,IF(AND($C946=14,G946&lt;Datenblatt!$V$4),0,IF(AND($C946=15,G946&lt;Datenblatt!$V$5),0,IF(AND($C946=16,G946&lt;Datenblatt!$V$6),0,IF(AND($C946=12,G946&lt;Datenblatt!$V$7),0,IF(AND($C946=11,G946&lt;Datenblatt!$V$8),0,IF(AND($C946=13,G946&gt;Datenblatt!$U$3),100,IF(AND($C946=14,G946&gt;Datenblatt!$U$4),100,IF(AND($C946=15,G946&gt;Datenblatt!$U$5),100,IF(AND($C946=16,G946&gt;Datenblatt!$U$6),100,IF(AND($C946=12,G946&gt;Datenblatt!$U$7),100,IF(AND($C946=11,G946&gt;Datenblatt!$U$8),100,IF($C946=13,(Datenblatt!$B$19*Übersicht!G946^3)+(Datenblatt!$C$19*Übersicht!G946^2)+(Datenblatt!$D$19*Übersicht!G946)+Datenblatt!$E$19,IF($C946=14,(Datenblatt!$B$20*Übersicht!G946^3)+(Datenblatt!$C$20*Übersicht!G946^2)+(Datenblatt!$D$20*Übersicht!G946)+Datenblatt!$E$20,IF($C946=15,(Datenblatt!$B$21*Übersicht!G946^3)+(Datenblatt!$C$21*Übersicht!G946^2)+(Datenblatt!$D$21*Übersicht!G946)+Datenblatt!$E$21,IF($C946=16,(Datenblatt!$B$22*Übersicht!G946^3)+(Datenblatt!$C$22*Übersicht!G946^2)+(Datenblatt!$D$22*Übersicht!G946)+Datenblatt!$E$22,IF($C946=12,(Datenblatt!$B$23*Übersicht!G946^3)+(Datenblatt!$C$23*Übersicht!G946^2)+(Datenblatt!$D$23*Übersicht!G946)+Datenblatt!$E$23,IF($C946=11,(Datenblatt!$B$24*Übersicht!G946^3)+(Datenblatt!$C$24*Übersicht!G946^2)+(Datenblatt!$D$24*Übersicht!G946)+Datenblatt!$E$24,0))))))))))))))))))</f>
        <v>0</v>
      </c>
      <c r="M946">
        <f>IF(AND(H946="",C946=11),Datenblatt!$I$26,IF(AND(H946="",C946=12),Datenblatt!$I$26,IF(AND(H946="",C946=16),Datenblatt!$I$27,IF(AND(H946="",C946=15),Datenblatt!$I$26,IF(AND(H946="",C946=14),Datenblatt!$I$26,IF(AND(H946="",C946=13),Datenblatt!$I$26,IF(AND($C946=13,H946&gt;Datenblatt!$X$3),0,IF(AND($C946=14,H946&gt;Datenblatt!$X$4),0,IF(AND($C946=15,H946&gt;Datenblatt!$X$5),0,IF(AND($C946=16,H946&gt;Datenblatt!$X$6),0,IF(AND($C946=12,H946&gt;Datenblatt!$X$7),0,IF(AND($C946=11,H946&gt;Datenblatt!$X$8),0,IF(AND($C946=13,H946&lt;Datenblatt!$W$3),100,IF(AND($C946=14,H946&lt;Datenblatt!$W$4),100,IF(AND($C946=15,H946&lt;Datenblatt!$W$5),100,IF(AND($C946=16,H946&lt;Datenblatt!$W$6),100,IF(AND($C946=12,H946&lt;Datenblatt!$W$7),100,IF(AND($C946=11,H946&lt;Datenblatt!$W$8),100,IF($C946=13,(Datenblatt!$B$27*Übersicht!H946^3)+(Datenblatt!$C$27*Übersicht!H946^2)+(Datenblatt!$D$27*Übersicht!H946)+Datenblatt!$E$27,IF($C946=14,(Datenblatt!$B$28*Übersicht!H946^3)+(Datenblatt!$C$28*Übersicht!H946^2)+(Datenblatt!$D$28*Übersicht!H946)+Datenblatt!$E$28,IF($C946=15,(Datenblatt!$B$29*Übersicht!H946^3)+(Datenblatt!$C$29*Übersicht!H946^2)+(Datenblatt!$D$29*Übersicht!H946)+Datenblatt!$E$29,IF($C946=16,(Datenblatt!$B$30*Übersicht!H946^3)+(Datenblatt!$C$30*Übersicht!H946^2)+(Datenblatt!$D$30*Übersicht!H946)+Datenblatt!$E$30,IF($C946=12,(Datenblatt!$B$31*Übersicht!H946^3)+(Datenblatt!$C$31*Übersicht!H946^2)+(Datenblatt!$D$31*Übersicht!H946)+Datenblatt!$E$31,IF($C946=11,(Datenblatt!$B$32*Übersicht!H946^3)+(Datenblatt!$C$32*Übersicht!H946^2)+(Datenblatt!$D$32*Übersicht!H946)+Datenblatt!$E$32,0))))))))))))))))))))))))</f>
        <v>0</v>
      </c>
      <c r="N946">
        <f>IF(AND(H946="",C946=11),Datenblatt!$I$29,IF(AND(H946="",C946=12),Datenblatt!$I$29,IF(AND(H946="",C946=16),Datenblatt!$I$29,IF(AND(H946="",C946=15),Datenblatt!$I$29,IF(AND(H946="",C946=14),Datenblatt!$I$29,IF(AND(H946="",C946=13),Datenblatt!$I$29,IF(AND($C946=13,H946&gt;Datenblatt!$X$3),0,IF(AND($C946=14,H946&gt;Datenblatt!$X$4),0,IF(AND($C946=15,H946&gt;Datenblatt!$X$5),0,IF(AND($C946=16,H946&gt;Datenblatt!$X$6),0,IF(AND($C946=12,H946&gt;Datenblatt!$X$7),0,IF(AND($C946=11,H946&gt;Datenblatt!$X$8),0,IF(AND($C946=13,H946&lt;Datenblatt!$W$3),100,IF(AND($C946=14,H946&lt;Datenblatt!$W$4),100,IF(AND($C946=15,H946&lt;Datenblatt!$W$5),100,IF(AND($C946=16,H946&lt;Datenblatt!$W$6),100,IF(AND($C946=12,H946&lt;Datenblatt!$W$7),100,IF(AND($C946=11,H946&lt;Datenblatt!$W$8),100,IF($C946=13,(Datenblatt!$B$27*Übersicht!H946^3)+(Datenblatt!$C$27*Übersicht!H946^2)+(Datenblatt!$D$27*Übersicht!H946)+Datenblatt!$E$27,IF($C946=14,(Datenblatt!$B$28*Übersicht!H946^3)+(Datenblatt!$C$28*Übersicht!H946^2)+(Datenblatt!$D$28*Übersicht!H946)+Datenblatt!$E$28,IF($C946=15,(Datenblatt!$B$29*Übersicht!H946^3)+(Datenblatt!$C$29*Übersicht!H946^2)+(Datenblatt!$D$29*Übersicht!H946)+Datenblatt!$E$29,IF($C946=16,(Datenblatt!$B$30*Übersicht!H946^3)+(Datenblatt!$C$30*Übersicht!H946^2)+(Datenblatt!$D$30*Übersicht!H946)+Datenblatt!$E$30,IF($C946=12,(Datenblatt!$B$31*Übersicht!H946^3)+(Datenblatt!$C$31*Übersicht!H946^2)+(Datenblatt!$D$31*Übersicht!H946)+Datenblatt!$E$31,IF($C946=11,(Datenblatt!$B$32*Übersicht!H946^3)+(Datenblatt!$C$32*Übersicht!H946^2)+(Datenblatt!$D$32*Übersicht!H946)+Datenblatt!$E$32,0))))))))))))))))))))))))</f>
        <v>0</v>
      </c>
      <c r="O946" s="2" t="e">
        <f t="shared" si="56"/>
        <v>#DIV/0!</v>
      </c>
      <c r="P946" s="2" t="e">
        <f t="shared" si="57"/>
        <v>#DIV/0!</v>
      </c>
      <c r="R946" s="2"/>
      <c r="S946" s="2">
        <f>Datenblatt!$I$10</f>
        <v>62.816491055091916</v>
      </c>
      <c r="T946" s="2">
        <f>Datenblatt!$I$18</f>
        <v>62.379148900450787</v>
      </c>
      <c r="U946" s="2">
        <f>Datenblatt!$I$26</f>
        <v>55.885385458572635</v>
      </c>
      <c r="V946" s="2">
        <f>Datenblatt!$I$34</f>
        <v>60.727085155488531</v>
      </c>
      <c r="W946" s="7" t="e">
        <f t="shared" si="58"/>
        <v>#DIV/0!</v>
      </c>
      <c r="Y946" s="2">
        <f>Datenblatt!$I$5</f>
        <v>73.48733784597421</v>
      </c>
      <c r="Z946">
        <f>Datenblatt!$I$13</f>
        <v>79.926562848016317</v>
      </c>
      <c r="AA946">
        <f>Datenblatt!$I$21</f>
        <v>79.953620531215734</v>
      </c>
      <c r="AB946">
        <f>Datenblatt!$I$29</f>
        <v>70.851454876954847</v>
      </c>
      <c r="AC946">
        <f>Datenblatt!$I$37</f>
        <v>75.813025407742586</v>
      </c>
      <c r="AD946" s="7" t="e">
        <f t="shared" si="59"/>
        <v>#DIV/0!</v>
      </c>
    </row>
    <row r="947" spans="10:30" ht="19" x14ac:dyDescent="0.25">
      <c r="J947" s="3" t="e">
        <f>IF(AND($C947=13,Datenblatt!M947&lt;Datenblatt!$R$3),0,IF(AND($C947=14,Datenblatt!M947&lt;Datenblatt!$R$4),0,IF(AND($C947=15,Datenblatt!M947&lt;Datenblatt!$R$5),0,IF(AND($C947=16,Datenblatt!M947&lt;Datenblatt!$R$6),0,IF(AND($C947=12,Datenblatt!M947&lt;Datenblatt!$R$7),0,IF(AND($C947=11,Datenblatt!M947&lt;Datenblatt!$R$8),0,IF(AND($C947=13,Datenblatt!M947&gt;Datenblatt!$Q$3),100,IF(AND($C947=14,Datenblatt!M947&gt;Datenblatt!$Q$4),100,IF(AND($C947=15,Datenblatt!M947&gt;Datenblatt!$Q$5),100,IF(AND($C947=16,Datenblatt!M947&gt;Datenblatt!$Q$6),100,IF(AND($C947=12,Datenblatt!M947&gt;Datenblatt!$Q$7),100,IF(AND($C947=11,Datenblatt!M947&gt;Datenblatt!$Q$8),100,IF(Übersicht!$C947=13,Datenblatt!$B$3*Datenblatt!M947^3+Datenblatt!$C$3*Datenblatt!M947^2+Datenblatt!$D$3*Datenblatt!M947+Datenblatt!$E$3,IF(Übersicht!$C947=14,Datenblatt!$B$4*Datenblatt!M947^3+Datenblatt!$C$4*Datenblatt!M947^2+Datenblatt!$D$4*Datenblatt!M947+Datenblatt!$E$4,IF(Übersicht!$C947=15,Datenblatt!$B$5*Datenblatt!M947^3+Datenblatt!$C$5*Datenblatt!M947^2+Datenblatt!$D$5*Datenblatt!M947+Datenblatt!$E$5,IF(Übersicht!$C947=16,Datenblatt!$B$6*Datenblatt!M947^3+Datenblatt!$C$6*Datenblatt!M947^2+Datenblatt!$D$6*Datenblatt!M947+Datenblatt!$E$6,IF(Übersicht!$C947=12,Datenblatt!$B$7*Datenblatt!M947^3+Datenblatt!$C$7*Datenblatt!M947^2+Datenblatt!$D$7*Datenblatt!M947+Datenblatt!$E$7,IF(Übersicht!$C947=11,Datenblatt!$B$8*Datenblatt!M947^3+Datenblatt!$C$8*Datenblatt!M947^2+Datenblatt!$D$8*Datenblatt!M947+Datenblatt!$E$8,0))))))))))))))))))</f>
        <v>#DIV/0!</v>
      </c>
      <c r="K947" t="e">
        <f>IF(AND(Übersicht!$C947=13,Datenblatt!N947&lt;Datenblatt!$T$3),0,IF(AND(Übersicht!$C947=14,Datenblatt!N947&lt;Datenblatt!$T$4),0,IF(AND(Übersicht!$C947=15,Datenblatt!N947&lt;Datenblatt!$T$5),0,IF(AND(Übersicht!$C947=16,Datenblatt!N947&lt;Datenblatt!$T$6),0,IF(AND(Übersicht!$C947=12,Datenblatt!N947&lt;Datenblatt!$T$7),0,IF(AND(Übersicht!$C947=11,Datenblatt!N947&lt;Datenblatt!$T$8),0,IF(AND($C947=13,Datenblatt!N947&gt;Datenblatt!$S$3),100,IF(AND($C947=14,Datenblatt!N947&gt;Datenblatt!$S$4),100,IF(AND($C947=15,Datenblatt!N947&gt;Datenblatt!$S$5),100,IF(AND($C947=16,Datenblatt!N947&gt;Datenblatt!$S$6),100,IF(AND($C947=12,Datenblatt!N947&gt;Datenblatt!$S$7),100,IF(AND($C947=11,Datenblatt!N947&gt;Datenblatt!$S$8),100,IF(Übersicht!$C947=13,Datenblatt!$B$11*Datenblatt!N947^3+Datenblatt!$C$11*Datenblatt!N947^2+Datenblatt!$D$11*Datenblatt!N947+Datenblatt!$E$11,IF(Übersicht!$C947=14,Datenblatt!$B$12*Datenblatt!N947^3+Datenblatt!$C$12*Datenblatt!N947^2+Datenblatt!$D$12*Datenblatt!N947+Datenblatt!$E$12,IF(Übersicht!$C947=15,Datenblatt!$B$13*Datenblatt!N947^3+Datenblatt!$C$13*Datenblatt!N947^2+Datenblatt!$D$13*Datenblatt!N947+Datenblatt!$E$13,IF(Übersicht!$C947=16,Datenblatt!$B$14*Datenblatt!N947^3+Datenblatt!$C$14*Datenblatt!N947^2+Datenblatt!$D$14*Datenblatt!N947+Datenblatt!$E$14,IF(Übersicht!$C947=12,Datenblatt!$B$15*Datenblatt!N947^3+Datenblatt!$C$15*Datenblatt!N947^2+Datenblatt!$D$15*Datenblatt!N947+Datenblatt!$E$15,IF(Übersicht!$C947=11,Datenblatt!$B$16*Datenblatt!N947^3+Datenblatt!$C$16*Datenblatt!N947^2+Datenblatt!$D$16*Datenblatt!N947+Datenblatt!$E$16,0))))))))))))))))))</f>
        <v>#DIV/0!</v>
      </c>
      <c r="L947">
        <f>IF(AND($C947=13,G947&lt;Datenblatt!$V$3),0,IF(AND($C947=14,G947&lt;Datenblatt!$V$4),0,IF(AND($C947=15,G947&lt;Datenblatt!$V$5),0,IF(AND($C947=16,G947&lt;Datenblatt!$V$6),0,IF(AND($C947=12,G947&lt;Datenblatt!$V$7),0,IF(AND($C947=11,G947&lt;Datenblatt!$V$8),0,IF(AND($C947=13,G947&gt;Datenblatt!$U$3),100,IF(AND($C947=14,G947&gt;Datenblatt!$U$4),100,IF(AND($C947=15,G947&gt;Datenblatt!$U$5),100,IF(AND($C947=16,G947&gt;Datenblatt!$U$6),100,IF(AND($C947=12,G947&gt;Datenblatt!$U$7),100,IF(AND($C947=11,G947&gt;Datenblatt!$U$8),100,IF($C947=13,(Datenblatt!$B$19*Übersicht!G947^3)+(Datenblatt!$C$19*Übersicht!G947^2)+(Datenblatt!$D$19*Übersicht!G947)+Datenblatt!$E$19,IF($C947=14,(Datenblatt!$B$20*Übersicht!G947^3)+(Datenblatt!$C$20*Übersicht!G947^2)+(Datenblatt!$D$20*Übersicht!G947)+Datenblatt!$E$20,IF($C947=15,(Datenblatt!$B$21*Übersicht!G947^3)+(Datenblatt!$C$21*Übersicht!G947^2)+(Datenblatt!$D$21*Übersicht!G947)+Datenblatt!$E$21,IF($C947=16,(Datenblatt!$B$22*Übersicht!G947^3)+(Datenblatt!$C$22*Übersicht!G947^2)+(Datenblatt!$D$22*Übersicht!G947)+Datenblatt!$E$22,IF($C947=12,(Datenblatt!$B$23*Übersicht!G947^3)+(Datenblatt!$C$23*Übersicht!G947^2)+(Datenblatt!$D$23*Übersicht!G947)+Datenblatt!$E$23,IF($C947=11,(Datenblatt!$B$24*Übersicht!G947^3)+(Datenblatt!$C$24*Übersicht!G947^2)+(Datenblatt!$D$24*Übersicht!G947)+Datenblatt!$E$24,0))))))))))))))))))</f>
        <v>0</v>
      </c>
      <c r="M947">
        <f>IF(AND(H947="",C947=11),Datenblatt!$I$26,IF(AND(H947="",C947=12),Datenblatt!$I$26,IF(AND(H947="",C947=16),Datenblatt!$I$27,IF(AND(H947="",C947=15),Datenblatt!$I$26,IF(AND(H947="",C947=14),Datenblatt!$I$26,IF(AND(H947="",C947=13),Datenblatt!$I$26,IF(AND($C947=13,H947&gt;Datenblatt!$X$3),0,IF(AND($C947=14,H947&gt;Datenblatt!$X$4),0,IF(AND($C947=15,H947&gt;Datenblatt!$X$5),0,IF(AND($C947=16,H947&gt;Datenblatt!$X$6),0,IF(AND($C947=12,H947&gt;Datenblatt!$X$7),0,IF(AND($C947=11,H947&gt;Datenblatt!$X$8),0,IF(AND($C947=13,H947&lt;Datenblatt!$W$3),100,IF(AND($C947=14,H947&lt;Datenblatt!$W$4),100,IF(AND($C947=15,H947&lt;Datenblatt!$W$5),100,IF(AND($C947=16,H947&lt;Datenblatt!$W$6),100,IF(AND($C947=12,H947&lt;Datenblatt!$W$7),100,IF(AND($C947=11,H947&lt;Datenblatt!$W$8),100,IF($C947=13,(Datenblatt!$B$27*Übersicht!H947^3)+(Datenblatt!$C$27*Übersicht!H947^2)+(Datenblatt!$D$27*Übersicht!H947)+Datenblatt!$E$27,IF($C947=14,(Datenblatt!$B$28*Übersicht!H947^3)+(Datenblatt!$C$28*Übersicht!H947^2)+(Datenblatt!$D$28*Übersicht!H947)+Datenblatt!$E$28,IF($C947=15,(Datenblatt!$B$29*Übersicht!H947^3)+(Datenblatt!$C$29*Übersicht!H947^2)+(Datenblatt!$D$29*Übersicht!H947)+Datenblatt!$E$29,IF($C947=16,(Datenblatt!$B$30*Übersicht!H947^3)+(Datenblatt!$C$30*Übersicht!H947^2)+(Datenblatt!$D$30*Übersicht!H947)+Datenblatt!$E$30,IF($C947=12,(Datenblatt!$B$31*Übersicht!H947^3)+(Datenblatt!$C$31*Übersicht!H947^2)+(Datenblatt!$D$31*Übersicht!H947)+Datenblatt!$E$31,IF($C947=11,(Datenblatt!$B$32*Übersicht!H947^3)+(Datenblatt!$C$32*Übersicht!H947^2)+(Datenblatt!$D$32*Übersicht!H947)+Datenblatt!$E$32,0))))))))))))))))))))))))</f>
        <v>0</v>
      </c>
      <c r="N947">
        <f>IF(AND(H947="",C947=11),Datenblatt!$I$29,IF(AND(H947="",C947=12),Datenblatt!$I$29,IF(AND(H947="",C947=16),Datenblatt!$I$29,IF(AND(H947="",C947=15),Datenblatt!$I$29,IF(AND(H947="",C947=14),Datenblatt!$I$29,IF(AND(H947="",C947=13),Datenblatt!$I$29,IF(AND($C947=13,H947&gt;Datenblatt!$X$3),0,IF(AND($C947=14,H947&gt;Datenblatt!$X$4),0,IF(AND($C947=15,H947&gt;Datenblatt!$X$5),0,IF(AND($C947=16,H947&gt;Datenblatt!$X$6),0,IF(AND($C947=12,H947&gt;Datenblatt!$X$7),0,IF(AND($C947=11,H947&gt;Datenblatt!$X$8),0,IF(AND($C947=13,H947&lt;Datenblatt!$W$3),100,IF(AND($C947=14,H947&lt;Datenblatt!$W$4),100,IF(AND($C947=15,H947&lt;Datenblatt!$W$5),100,IF(AND($C947=16,H947&lt;Datenblatt!$W$6),100,IF(AND($C947=12,H947&lt;Datenblatt!$W$7),100,IF(AND($C947=11,H947&lt;Datenblatt!$W$8),100,IF($C947=13,(Datenblatt!$B$27*Übersicht!H947^3)+(Datenblatt!$C$27*Übersicht!H947^2)+(Datenblatt!$D$27*Übersicht!H947)+Datenblatt!$E$27,IF($C947=14,(Datenblatt!$B$28*Übersicht!H947^3)+(Datenblatt!$C$28*Übersicht!H947^2)+(Datenblatt!$D$28*Übersicht!H947)+Datenblatt!$E$28,IF($C947=15,(Datenblatt!$B$29*Übersicht!H947^3)+(Datenblatt!$C$29*Übersicht!H947^2)+(Datenblatt!$D$29*Übersicht!H947)+Datenblatt!$E$29,IF($C947=16,(Datenblatt!$B$30*Übersicht!H947^3)+(Datenblatt!$C$30*Übersicht!H947^2)+(Datenblatt!$D$30*Übersicht!H947)+Datenblatt!$E$30,IF($C947=12,(Datenblatt!$B$31*Übersicht!H947^3)+(Datenblatt!$C$31*Übersicht!H947^2)+(Datenblatt!$D$31*Übersicht!H947)+Datenblatt!$E$31,IF($C947=11,(Datenblatt!$B$32*Übersicht!H947^3)+(Datenblatt!$C$32*Übersicht!H947^2)+(Datenblatt!$D$32*Übersicht!H947)+Datenblatt!$E$32,0))))))))))))))))))))))))</f>
        <v>0</v>
      </c>
      <c r="O947" s="2" t="e">
        <f t="shared" si="56"/>
        <v>#DIV/0!</v>
      </c>
      <c r="P947" s="2" t="e">
        <f t="shared" si="57"/>
        <v>#DIV/0!</v>
      </c>
      <c r="R947" s="2"/>
      <c r="S947" s="2">
        <f>Datenblatt!$I$10</f>
        <v>62.816491055091916</v>
      </c>
      <c r="T947" s="2">
        <f>Datenblatt!$I$18</f>
        <v>62.379148900450787</v>
      </c>
      <c r="U947" s="2">
        <f>Datenblatt!$I$26</f>
        <v>55.885385458572635</v>
      </c>
      <c r="V947" s="2">
        <f>Datenblatt!$I$34</f>
        <v>60.727085155488531</v>
      </c>
      <c r="W947" s="7" t="e">
        <f t="shared" si="58"/>
        <v>#DIV/0!</v>
      </c>
      <c r="Y947" s="2">
        <f>Datenblatt!$I$5</f>
        <v>73.48733784597421</v>
      </c>
      <c r="Z947">
        <f>Datenblatt!$I$13</f>
        <v>79.926562848016317</v>
      </c>
      <c r="AA947">
        <f>Datenblatt!$I$21</f>
        <v>79.953620531215734</v>
      </c>
      <c r="AB947">
        <f>Datenblatt!$I$29</f>
        <v>70.851454876954847</v>
      </c>
      <c r="AC947">
        <f>Datenblatt!$I$37</f>
        <v>75.813025407742586</v>
      </c>
      <c r="AD947" s="7" t="e">
        <f t="shared" si="59"/>
        <v>#DIV/0!</v>
      </c>
    </row>
    <row r="948" spans="10:30" ht="19" x14ac:dyDescent="0.25">
      <c r="J948" s="3" t="e">
        <f>IF(AND($C948=13,Datenblatt!M948&lt;Datenblatt!$R$3),0,IF(AND($C948=14,Datenblatt!M948&lt;Datenblatt!$R$4),0,IF(AND($C948=15,Datenblatt!M948&lt;Datenblatt!$R$5),0,IF(AND($C948=16,Datenblatt!M948&lt;Datenblatt!$R$6),0,IF(AND($C948=12,Datenblatt!M948&lt;Datenblatt!$R$7),0,IF(AND($C948=11,Datenblatt!M948&lt;Datenblatt!$R$8),0,IF(AND($C948=13,Datenblatt!M948&gt;Datenblatt!$Q$3),100,IF(AND($C948=14,Datenblatt!M948&gt;Datenblatt!$Q$4),100,IF(AND($C948=15,Datenblatt!M948&gt;Datenblatt!$Q$5),100,IF(AND($C948=16,Datenblatt!M948&gt;Datenblatt!$Q$6),100,IF(AND($C948=12,Datenblatt!M948&gt;Datenblatt!$Q$7),100,IF(AND($C948=11,Datenblatt!M948&gt;Datenblatt!$Q$8),100,IF(Übersicht!$C948=13,Datenblatt!$B$3*Datenblatt!M948^3+Datenblatt!$C$3*Datenblatt!M948^2+Datenblatt!$D$3*Datenblatt!M948+Datenblatt!$E$3,IF(Übersicht!$C948=14,Datenblatt!$B$4*Datenblatt!M948^3+Datenblatt!$C$4*Datenblatt!M948^2+Datenblatt!$D$4*Datenblatt!M948+Datenblatt!$E$4,IF(Übersicht!$C948=15,Datenblatt!$B$5*Datenblatt!M948^3+Datenblatt!$C$5*Datenblatt!M948^2+Datenblatt!$D$5*Datenblatt!M948+Datenblatt!$E$5,IF(Übersicht!$C948=16,Datenblatt!$B$6*Datenblatt!M948^3+Datenblatt!$C$6*Datenblatt!M948^2+Datenblatt!$D$6*Datenblatt!M948+Datenblatt!$E$6,IF(Übersicht!$C948=12,Datenblatt!$B$7*Datenblatt!M948^3+Datenblatt!$C$7*Datenblatt!M948^2+Datenblatt!$D$7*Datenblatt!M948+Datenblatt!$E$7,IF(Übersicht!$C948=11,Datenblatt!$B$8*Datenblatt!M948^3+Datenblatt!$C$8*Datenblatt!M948^2+Datenblatt!$D$8*Datenblatt!M948+Datenblatt!$E$8,0))))))))))))))))))</f>
        <v>#DIV/0!</v>
      </c>
      <c r="K948" t="e">
        <f>IF(AND(Übersicht!$C948=13,Datenblatt!N948&lt;Datenblatt!$T$3),0,IF(AND(Übersicht!$C948=14,Datenblatt!N948&lt;Datenblatt!$T$4),0,IF(AND(Übersicht!$C948=15,Datenblatt!N948&lt;Datenblatt!$T$5),0,IF(AND(Übersicht!$C948=16,Datenblatt!N948&lt;Datenblatt!$T$6),0,IF(AND(Übersicht!$C948=12,Datenblatt!N948&lt;Datenblatt!$T$7),0,IF(AND(Übersicht!$C948=11,Datenblatt!N948&lt;Datenblatt!$T$8),0,IF(AND($C948=13,Datenblatt!N948&gt;Datenblatt!$S$3),100,IF(AND($C948=14,Datenblatt!N948&gt;Datenblatt!$S$4),100,IF(AND($C948=15,Datenblatt!N948&gt;Datenblatt!$S$5),100,IF(AND($C948=16,Datenblatt!N948&gt;Datenblatt!$S$6),100,IF(AND($C948=12,Datenblatt!N948&gt;Datenblatt!$S$7),100,IF(AND($C948=11,Datenblatt!N948&gt;Datenblatt!$S$8),100,IF(Übersicht!$C948=13,Datenblatt!$B$11*Datenblatt!N948^3+Datenblatt!$C$11*Datenblatt!N948^2+Datenblatt!$D$11*Datenblatt!N948+Datenblatt!$E$11,IF(Übersicht!$C948=14,Datenblatt!$B$12*Datenblatt!N948^3+Datenblatt!$C$12*Datenblatt!N948^2+Datenblatt!$D$12*Datenblatt!N948+Datenblatt!$E$12,IF(Übersicht!$C948=15,Datenblatt!$B$13*Datenblatt!N948^3+Datenblatt!$C$13*Datenblatt!N948^2+Datenblatt!$D$13*Datenblatt!N948+Datenblatt!$E$13,IF(Übersicht!$C948=16,Datenblatt!$B$14*Datenblatt!N948^3+Datenblatt!$C$14*Datenblatt!N948^2+Datenblatt!$D$14*Datenblatt!N948+Datenblatt!$E$14,IF(Übersicht!$C948=12,Datenblatt!$B$15*Datenblatt!N948^3+Datenblatt!$C$15*Datenblatt!N948^2+Datenblatt!$D$15*Datenblatt!N948+Datenblatt!$E$15,IF(Übersicht!$C948=11,Datenblatt!$B$16*Datenblatt!N948^3+Datenblatt!$C$16*Datenblatt!N948^2+Datenblatt!$D$16*Datenblatt!N948+Datenblatt!$E$16,0))))))))))))))))))</f>
        <v>#DIV/0!</v>
      </c>
      <c r="L948">
        <f>IF(AND($C948=13,G948&lt;Datenblatt!$V$3),0,IF(AND($C948=14,G948&lt;Datenblatt!$V$4),0,IF(AND($C948=15,G948&lt;Datenblatt!$V$5),0,IF(AND($C948=16,G948&lt;Datenblatt!$V$6),0,IF(AND($C948=12,G948&lt;Datenblatt!$V$7),0,IF(AND($C948=11,G948&lt;Datenblatt!$V$8),0,IF(AND($C948=13,G948&gt;Datenblatt!$U$3),100,IF(AND($C948=14,G948&gt;Datenblatt!$U$4),100,IF(AND($C948=15,G948&gt;Datenblatt!$U$5),100,IF(AND($C948=16,G948&gt;Datenblatt!$U$6),100,IF(AND($C948=12,G948&gt;Datenblatt!$U$7),100,IF(AND($C948=11,G948&gt;Datenblatt!$U$8),100,IF($C948=13,(Datenblatt!$B$19*Übersicht!G948^3)+(Datenblatt!$C$19*Übersicht!G948^2)+(Datenblatt!$D$19*Übersicht!G948)+Datenblatt!$E$19,IF($C948=14,(Datenblatt!$B$20*Übersicht!G948^3)+(Datenblatt!$C$20*Übersicht!G948^2)+(Datenblatt!$D$20*Übersicht!G948)+Datenblatt!$E$20,IF($C948=15,(Datenblatt!$B$21*Übersicht!G948^3)+(Datenblatt!$C$21*Übersicht!G948^2)+(Datenblatt!$D$21*Übersicht!G948)+Datenblatt!$E$21,IF($C948=16,(Datenblatt!$B$22*Übersicht!G948^3)+(Datenblatt!$C$22*Übersicht!G948^2)+(Datenblatt!$D$22*Übersicht!G948)+Datenblatt!$E$22,IF($C948=12,(Datenblatt!$B$23*Übersicht!G948^3)+(Datenblatt!$C$23*Übersicht!G948^2)+(Datenblatt!$D$23*Übersicht!G948)+Datenblatt!$E$23,IF($C948=11,(Datenblatt!$B$24*Übersicht!G948^3)+(Datenblatt!$C$24*Übersicht!G948^2)+(Datenblatt!$D$24*Übersicht!G948)+Datenblatt!$E$24,0))))))))))))))))))</f>
        <v>0</v>
      </c>
      <c r="M948">
        <f>IF(AND(H948="",C948=11),Datenblatt!$I$26,IF(AND(H948="",C948=12),Datenblatt!$I$26,IF(AND(H948="",C948=16),Datenblatt!$I$27,IF(AND(H948="",C948=15),Datenblatt!$I$26,IF(AND(H948="",C948=14),Datenblatt!$I$26,IF(AND(H948="",C948=13),Datenblatt!$I$26,IF(AND($C948=13,H948&gt;Datenblatt!$X$3),0,IF(AND($C948=14,H948&gt;Datenblatt!$X$4),0,IF(AND($C948=15,H948&gt;Datenblatt!$X$5),0,IF(AND($C948=16,H948&gt;Datenblatt!$X$6),0,IF(AND($C948=12,H948&gt;Datenblatt!$X$7),0,IF(AND($C948=11,H948&gt;Datenblatt!$X$8),0,IF(AND($C948=13,H948&lt;Datenblatt!$W$3),100,IF(AND($C948=14,H948&lt;Datenblatt!$W$4),100,IF(AND($C948=15,H948&lt;Datenblatt!$W$5),100,IF(AND($C948=16,H948&lt;Datenblatt!$W$6),100,IF(AND($C948=12,H948&lt;Datenblatt!$W$7),100,IF(AND($C948=11,H948&lt;Datenblatt!$W$8),100,IF($C948=13,(Datenblatt!$B$27*Übersicht!H948^3)+(Datenblatt!$C$27*Übersicht!H948^2)+(Datenblatt!$D$27*Übersicht!H948)+Datenblatt!$E$27,IF($C948=14,(Datenblatt!$B$28*Übersicht!H948^3)+(Datenblatt!$C$28*Übersicht!H948^2)+(Datenblatt!$D$28*Übersicht!H948)+Datenblatt!$E$28,IF($C948=15,(Datenblatt!$B$29*Übersicht!H948^3)+(Datenblatt!$C$29*Übersicht!H948^2)+(Datenblatt!$D$29*Übersicht!H948)+Datenblatt!$E$29,IF($C948=16,(Datenblatt!$B$30*Übersicht!H948^3)+(Datenblatt!$C$30*Übersicht!H948^2)+(Datenblatt!$D$30*Übersicht!H948)+Datenblatt!$E$30,IF($C948=12,(Datenblatt!$B$31*Übersicht!H948^3)+(Datenblatt!$C$31*Übersicht!H948^2)+(Datenblatt!$D$31*Übersicht!H948)+Datenblatt!$E$31,IF($C948=11,(Datenblatt!$B$32*Übersicht!H948^3)+(Datenblatt!$C$32*Übersicht!H948^2)+(Datenblatt!$D$32*Übersicht!H948)+Datenblatt!$E$32,0))))))))))))))))))))))))</f>
        <v>0</v>
      </c>
      <c r="N948">
        <f>IF(AND(H948="",C948=11),Datenblatt!$I$29,IF(AND(H948="",C948=12),Datenblatt!$I$29,IF(AND(H948="",C948=16),Datenblatt!$I$29,IF(AND(H948="",C948=15),Datenblatt!$I$29,IF(AND(H948="",C948=14),Datenblatt!$I$29,IF(AND(H948="",C948=13),Datenblatt!$I$29,IF(AND($C948=13,H948&gt;Datenblatt!$X$3),0,IF(AND($C948=14,H948&gt;Datenblatt!$X$4),0,IF(AND($C948=15,H948&gt;Datenblatt!$X$5),0,IF(AND($C948=16,H948&gt;Datenblatt!$X$6),0,IF(AND($C948=12,H948&gt;Datenblatt!$X$7),0,IF(AND($C948=11,H948&gt;Datenblatt!$X$8),0,IF(AND($C948=13,H948&lt;Datenblatt!$W$3),100,IF(AND($C948=14,H948&lt;Datenblatt!$W$4),100,IF(AND($C948=15,H948&lt;Datenblatt!$W$5),100,IF(AND($C948=16,H948&lt;Datenblatt!$W$6),100,IF(AND($C948=12,H948&lt;Datenblatt!$W$7),100,IF(AND($C948=11,H948&lt;Datenblatt!$W$8),100,IF($C948=13,(Datenblatt!$B$27*Übersicht!H948^3)+(Datenblatt!$C$27*Übersicht!H948^2)+(Datenblatt!$D$27*Übersicht!H948)+Datenblatt!$E$27,IF($C948=14,(Datenblatt!$B$28*Übersicht!H948^3)+(Datenblatt!$C$28*Übersicht!H948^2)+(Datenblatt!$D$28*Übersicht!H948)+Datenblatt!$E$28,IF($C948=15,(Datenblatt!$B$29*Übersicht!H948^3)+(Datenblatt!$C$29*Übersicht!H948^2)+(Datenblatt!$D$29*Übersicht!H948)+Datenblatt!$E$29,IF($C948=16,(Datenblatt!$B$30*Übersicht!H948^3)+(Datenblatt!$C$30*Übersicht!H948^2)+(Datenblatt!$D$30*Übersicht!H948)+Datenblatt!$E$30,IF($C948=12,(Datenblatt!$B$31*Übersicht!H948^3)+(Datenblatt!$C$31*Übersicht!H948^2)+(Datenblatt!$D$31*Übersicht!H948)+Datenblatt!$E$31,IF($C948=11,(Datenblatt!$B$32*Übersicht!H948^3)+(Datenblatt!$C$32*Übersicht!H948^2)+(Datenblatt!$D$32*Übersicht!H948)+Datenblatt!$E$32,0))))))))))))))))))))))))</f>
        <v>0</v>
      </c>
      <c r="O948" s="2" t="e">
        <f t="shared" si="56"/>
        <v>#DIV/0!</v>
      </c>
      <c r="P948" s="2" t="e">
        <f t="shared" si="57"/>
        <v>#DIV/0!</v>
      </c>
      <c r="R948" s="2"/>
      <c r="S948" s="2">
        <f>Datenblatt!$I$10</f>
        <v>62.816491055091916</v>
      </c>
      <c r="T948" s="2">
        <f>Datenblatt!$I$18</f>
        <v>62.379148900450787</v>
      </c>
      <c r="U948" s="2">
        <f>Datenblatt!$I$26</f>
        <v>55.885385458572635</v>
      </c>
      <c r="V948" s="2">
        <f>Datenblatt!$I$34</f>
        <v>60.727085155488531</v>
      </c>
      <c r="W948" s="7" t="e">
        <f t="shared" si="58"/>
        <v>#DIV/0!</v>
      </c>
      <c r="Y948" s="2">
        <f>Datenblatt!$I$5</f>
        <v>73.48733784597421</v>
      </c>
      <c r="Z948">
        <f>Datenblatt!$I$13</f>
        <v>79.926562848016317</v>
      </c>
      <c r="AA948">
        <f>Datenblatt!$I$21</f>
        <v>79.953620531215734</v>
      </c>
      <c r="AB948">
        <f>Datenblatt!$I$29</f>
        <v>70.851454876954847</v>
      </c>
      <c r="AC948">
        <f>Datenblatt!$I$37</f>
        <v>75.813025407742586</v>
      </c>
      <c r="AD948" s="7" t="e">
        <f t="shared" si="59"/>
        <v>#DIV/0!</v>
      </c>
    </row>
    <row r="949" spans="10:30" ht="19" x14ac:dyDescent="0.25">
      <c r="J949" s="3" t="e">
        <f>IF(AND($C949=13,Datenblatt!M949&lt;Datenblatt!$R$3),0,IF(AND($C949=14,Datenblatt!M949&lt;Datenblatt!$R$4),0,IF(AND($C949=15,Datenblatt!M949&lt;Datenblatt!$R$5),0,IF(AND($C949=16,Datenblatt!M949&lt;Datenblatt!$R$6),0,IF(AND($C949=12,Datenblatt!M949&lt;Datenblatt!$R$7),0,IF(AND($C949=11,Datenblatt!M949&lt;Datenblatt!$R$8),0,IF(AND($C949=13,Datenblatt!M949&gt;Datenblatt!$Q$3),100,IF(AND($C949=14,Datenblatt!M949&gt;Datenblatt!$Q$4),100,IF(AND($C949=15,Datenblatt!M949&gt;Datenblatt!$Q$5),100,IF(AND($C949=16,Datenblatt!M949&gt;Datenblatt!$Q$6),100,IF(AND($C949=12,Datenblatt!M949&gt;Datenblatt!$Q$7),100,IF(AND($C949=11,Datenblatt!M949&gt;Datenblatt!$Q$8),100,IF(Übersicht!$C949=13,Datenblatt!$B$3*Datenblatt!M949^3+Datenblatt!$C$3*Datenblatt!M949^2+Datenblatt!$D$3*Datenblatt!M949+Datenblatt!$E$3,IF(Übersicht!$C949=14,Datenblatt!$B$4*Datenblatt!M949^3+Datenblatt!$C$4*Datenblatt!M949^2+Datenblatt!$D$4*Datenblatt!M949+Datenblatt!$E$4,IF(Übersicht!$C949=15,Datenblatt!$B$5*Datenblatt!M949^3+Datenblatt!$C$5*Datenblatt!M949^2+Datenblatt!$D$5*Datenblatt!M949+Datenblatt!$E$5,IF(Übersicht!$C949=16,Datenblatt!$B$6*Datenblatt!M949^3+Datenblatt!$C$6*Datenblatt!M949^2+Datenblatt!$D$6*Datenblatt!M949+Datenblatt!$E$6,IF(Übersicht!$C949=12,Datenblatt!$B$7*Datenblatt!M949^3+Datenblatt!$C$7*Datenblatt!M949^2+Datenblatt!$D$7*Datenblatt!M949+Datenblatt!$E$7,IF(Übersicht!$C949=11,Datenblatt!$B$8*Datenblatt!M949^3+Datenblatt!$C$8*Datenblatt!M949^2+Datenblatt!$D$8*Datenblatt!M949+Datenblatt!$E$8,0))))))))))))))))))</f>
        <v>#DIV/0!</v>
      </c>
      <c r="K949" t="e">
        <f>IF(AND(Übersicht!$C949=13,Datenblatt!N949&lt;Datenblatt!$T$3),0,IF(AND(Übersicht!$C949=14,Datenblatt!N949&lt;Datenblatt!$T$4),0,IF(AND(Übersicht!$C949=15,Datenblatt!N949&lt;Datenblatt!$T$5),0,IF(AND(Übersicht!$C949=16,Datenblatt!N949&lt;Datenblatt!$T$6),0,IF(AND(Übersicht!$C949=12,Datenblatt!N949&lt;Datenblatt!$T$7),0,IF(AND(Übersicht!$C949=11,Datenblatt!N949&lt;Datenblatt!$T$8),0,IF(AND($C949=13,Datenblatt!N949&gt;Datenblatt!$S$3),100,IF(AND($C949=14,Datenblatt!N949&gt;Datenblatt!$S$4),100,IF(AND($C949=15,Datenblatt!N949&gt;Datenblatt!$S$5),100,IF(AND($C949=16,Datenblatt!N949&gt;Datenblatt!$S$6),100,IF(AND($C949=12,Datenblatt!N949&gt;Datenblatt!$S$7),100,IF(AND($C949=11,Datenblatt!N949&gt;Datenblatt!$S$8),100,IF(Übersicht!$C949=13,Datenblatt!$B$11*Datenblatt!N949^3+Datenblatt!$C$11*Datenblatt!N949^2+Datenblatt!$D$11*Datenblatt!N949+Datenblatt!$E$11,IF(Übersicht!$C949=14,Datenblatt!$B$12*Datenblatt!N949^3+Datenblatt!$C$12*Datenblatt!N949^2+Datenblatt!$D$12*Datenblatt!N949+Datenblatt!$E$12,IF(Übersicht!$C949=15,Datenblatt!$B$13*Datenblatt!N949^3+Datenblatt!$C$13*Datenblatt!N949^2+Datenblatt!$D$13*Datenblatt!N949+Datenblatt!$E$13,IF(Übersicht!$C949=16,Datenblatt!$B$14*Datenblatt!N949^3+Datenblatt!$C$14*Datenblatt!N949^2+Datenblatt!$D$14*Datenblatt!N949+Datenblatt!$E$14,IF(Übersicht!$C949=12,Datenblatt!$B$15*Datenblatt!N949^3+Datenblatt!$C$15*Datenblatt!N949^2+Datenblatt!$D$15*Datenblatt!N949+Datenblatt!$E$15,IF(Übersicht!$C949=11,Datenblatt!$B$16*Datenblatt!N949^3+Datenblatt!$C$16*Datenblatt!N949^2+Datenblatt!$D$16*Datenblatt!N949+Datenblatt!$E$16,0))))))))))))))))))</f>
        <v>#DIV/0!</v>
      </c>
      <c r="L949">
        <f>IF(AND($C949=13,G949&lt;Datenblatt!$V$3),0,IF(AND($C949=14,G949&lt;Datenblatt!$V$4),0,IF(AND($C949=15,G949&lt;Datenblatt!$V$5),0,IF(AND($C949=16,G949&lt;Datenblatt!$V$6),0,IF(AND($C949=12,G949&lt;Datenblatt!$V$7),0,IF(AND($C949=11,G949&lt;Datenblatt!$V$8),0,IF(AND($C949=13,G949&gt;Datenblatt!$U$3),100,IF(AND($C949=14,G949&gt;Datenblatt!$U$4),100,IF(AND($C949=15,G949&gt;Datenblatt!$U$5),100,IF(AND($C949=16,G949&gt;Datenblatt!$U$6),100,IF(AND($C949=12,G949&gt;Datenblatt!$U$7),100,IF(AND($C949=11,G949&gt;Datenblatt!$U$8),100,IF($C949=13,(Datenblatt!$B$19*Übersicht!G949^3)+(Datenblatt!$C$19*Übersicht!G949^2)+(Datenblatt!$D$19*Übersicht!G949)+Datenblatt!$E$19,IF($C949=14,(Datenblatt!$B$20*Übersicht!G949^3)+(Datenblatt!$C$20*Übersicht!G949^2)+(Datenblatt!$D$20*Übersicht!G949)+Datenblatt!$E$20,IF($C949=15,(Datenblatt!$B$21*Übersicht!G949^3)+(Datenblatt!$C$21*Übersicht!G949^2)+(Datenblatt!$D$21*Übersicht!G949)+Datenblatt!$E$21,IF($C949=16,(Datenblatt!$B$22*Übersicht!G949^3)+(Datenblatt!$C$22*Übersicht!G949^2)+(Datenblatt!$D$22*Übersicht!G949)+Datenblatt!$E$22,IF($C949=12,(Datenblatt!$B$23*Übersicht!G949^3)+(Datenblatt!$C$23*Übersicht!G949^2)+(Datenblatt!$D$23*Übersicht!G949)+Datenblatt!$E$23,IF($C949=11,(Datenblatt!$B$24*Übersicht!G949^3)+(Datenblatt!$C$24*Übersicht!G949^2)+(Datenblatt!$D$24*Übersicht!G949)+Datenblatt!$E$24,0))))))))))))))))))</f>
        <v>0</v>
      </c>
      <c r="M949">
        <f>IF(AND(H949="",C949=11),Datenblatt!$I$26,IF(AND(H949="",C949=12),Datenblatt!$I$26,IF(AND(H949="",C949=16),Datenblatt!$I$27,IF(AND(H949="",C949=15),Datenblatt!$I$26,IF(AND(H949="",C949=14),Datenblatt!$I$26,IF(AND(H949="",C949=13),Datenblatt!$I$26,IF(AND($C949=13,H949&gt;Datenblatt!$X$3),0,IF(AND($C949=14,H949&gt;Datenblatt!$X$4),0,IF(AND($C949=15,H949&gt;Datenblatt!$X$5),0,IF(AND($C949=16,H949&gt;Datenblatt!$X$6),0,IF(AND($C949=12,H949&gt;Datenblatt!$X$7),0,IF(AND($C949=11,H949&gt;Datenblatt!$X$8),0,IF(AND($C949=13,H949&lt;Datenblatt!$W$3),100,IF(AND($C949=14,H949&lt;Datenblatt!$W$4),100,IF(AND($C949=15,H949&lt;Datenblatt!$W$5),100,IF(AND($C949=16,H949&lt;Datenblatt!$W$6),100,IF(AND($C949=12,H949&lt;Datenblatt!$W$7),100,IF(AND($C949=11,H949&lt;Datenblatt!$W$8),100,IF($C949=13,(Datenblatt!$B$27*Übersicht!H949^3)+(Datenblatt!$C$27*Übersicht!H949^2)+(Datenblatt!$D$27*Übersicht!H949)+Datenblatt!$E$27,IF($C949=14,(Datenblatt!$B$28*Übersicht!H949^3)+(Datenblatt!$C$28*Übersicht!H949^2)+(Datenblatt!$D$28*Übersicht!H949)+Datenblatt!$E$28,IF($C949=15,(Datenblatt!$B$29*Übersicht!H949^3)+(Datenblatt!$C$29*Übersicht!H949^2)+(Datenblatt!$D$29*Übersicht!H949)+Datenblatt!$E$29,IF($C949=16,(Datenblatt!$B$30*Übersicht!H949^3)+(Datenblatt!$C$30*Übersicht!H949^2)+(Datenblatt!$D$30*Übersicht!H949)+Datenblatt!$E$30,IF($C949=12,(Datenblatt!$B$31*Übersicht!H949^3)+(Datenblatt!$C$31*Übersicht!H949^2)+(Datenblatt!$D$31*Übersicht!H949)+Datenblatt!$E$31,IF($C949=11,(Datenblatt!$B$32*Übersicht!H949^3)+(Datenblatt!$C$32*Übersicht!H949^2)+(Datenblatt!$D$32*Übersicht!H949)+Datenblatt!$E$32,0))))))))))))))))))))))))</f>
        <v>0</v>
      </c>
      <c r="N949">
        <f>IF(AND(H949="",C949=11),Datenblatt!$I$29,IF(AND(H949="",C949=12),Datenblatt!$I$29,IF(AND(H949="",C949=16),Datenblatt!$I$29,IF(AND(H949="",C949=15),Datenblatt!$I$29,IF(AND(H949="",C949=14),Datenblatt!$I$29,IF(AND(H949="",C949=13),Datenblatt!$I$29,IF(AND($C949=13,H949&gt;Datenblatt!$X$3),0,IF(AND($C949=14,H949&gt;Datenblatt!$X$4),0,IF(AND($C949=15,H949&gt;Datenblatt!$X$5),0,IF(AND($C949=16,H949&gt;Datenblatt!$X$6),0,IF(AND($C949=12,H949&gt;Datenblatt!$X$7),0,IF(AND($C949=11,H949&gt;Datenblatt!$X$8),0,IF(AND($C949=13,H949&lt;Datenblatt!$W$3),100,IF(AND($C949=14,H949&lt;Datenblatt!$W$4),100,IF(AND($C949=15,H949&lt;Datenblatt!$W$5),100,IF(AND($C949=16,H949&lt;Datenblatt!$W$6),100,IF(AND($C949=12,H949&lt;Datenblatt!$W$7),100,IF(AND($C949=11,H949&lt;Datenblatt!$W$8),100,IF($C949=13,(Datenblatt!$B$27*Übersicht!H949^3)+(Datenblatt!$C$27*Übersicht!H949^2)+(Datenblatt!$D$27*Übersicht!H949)+Datenblatt!$E$27,IF($C949=14,(Datenblatt!$B$28*Übersicht!H949^3)+(Datenblatt!$C$28*Übersicht!H949^2)+(Datenblatt!$D$28*Übersicht!H949)+Datenblatt!$E$28,IF($C949=15,(Datenblatt!$B$29*Übersicht!H949^3)+(Datenblatt!$C$29*Übersicht!H949^2)+(Datenblatt!$D$29*Übersicht!H949)+Datenblatt!$E$29,IF($C949=16,(Datenblatt!$B$30*Übersicht!H949^3)+(Datenblatt!$C$30*Übersicht!H949^2)+(Datenblatt!$D$30*Übersicht!H949)+Datenblatt!$E$30,IF($C949=12,(Datenblatt!$B$31*Übersicht!H949^3)+(Datenblatt!$C$31*Übersicht!H949^2)+(Datenblatt!$D$31*Übersicht!H949)+Datenblatt!$E$31,IF($C949=11,(Datenblatt!$B$32*Übersicht!H949^3)+(Datenblatt!$C$32*Übersicht!H949^2)+(Datenblatt!$D$32*Übersicht!H949)+Datenblatt!$E$32,0))))))))))))))))))))))))</f>
        <v>0</v>
      </c>
      <c r="O949" s="2" t="e">
        <f t="shared" si="56"/>
        <v>#DIV/0!</v>
      </c>
      <c r="P949" s="2" t="e">
        <f t="shared" si="57"/>
        <v>#DIV/0!</v>
      </c>
      <c r="R949" s="2"/>
      <c r="S949" s="2">
        <f>Datenblatt!$I$10</f>
        <v>62.816491055091916</v>
      </c>
      <c r="T949" s="2">
        <f>Datenblatt!$I$18</f>
        <v>62.379148900450787</v>
      </c>
      <c r="U949" s="2">
        <f>Datenblatt!$I$26</f>
        <v>55.885385458572635</v>
      </c>
      <c r="V949" s="2">
        <f>Datenblatt!$I$34</f>
        <v>60.727085155488531</v>
      </c>
      <c r="W949" s="7" t="e">
        <f t="shared" si="58"/>
        <v>#DIV/0!</v>
      </c>
      <c r="Y949" s="2">
        <f>Datenblatt!$I$5</f>
        <v>73.48733784597421</v>
      </c>
      <c r="Z949">
        <f>Datenblatt!$I$13</f>
        <v>79.926562848016317</v>
      </c>
      <c r="AA949">
        <f>Datenblatt!$I$21</f>
        <v>79.953620531215734</v>
      </c>
      <c r="AB949">
        <f>Datenblatt!$I$29</f>
        <v>70.851454876954847</v>
      </c>
      <c r="AC949">
        <f>Datenblatt!$I$37</f>
        <v>75.813025407742586</v>
      </c>
      <c r="AD949" s="7" t="e">
        <f t="shared" si="59"/>
        <v>#DIV/0!</v>
      </c>
    </row>
    <row r="950" spans="10:30" ht="19" x14ac:dyDescent="0.25">
      <c r="J950" s="3" t="e">
        <f>IF(AND($C950=13,Datenblatt!M950&lt;Datenblatt!$R$3),0,IF(AND($C950=14,Datenblatt!M950&lt;Datenblatt!$R$4),0,IF(AND($C950=15,Datenblatt!M950&lt;Datenblatt!$R$5),0,IF(AND($C950=16,Datenblatt!M950&lt;Datenblatt!$R$6),0,IF(AND($C950=12,Datenblatt!M950&lt;Datenblatt!$R$7),0,IF(AND($C950=11,Datenblatt!M950&lt;Datenblatt!$R$8),0,IF(AND($C950=13,Datenblatt!M950&gt;Datenblatt!$Q$3),100,IF(AND($C950=14,Datenblatt!M950&gt;Datenblatt!$Q$4),100,IF(AND($C950=15,Datenblatt!M950&gt;Datenblatt!$Q$5),100,IF(AND($C950=16,Datenblatt!M950&gt;Datenblatt!$Q$6),100,IF(AND($C950=12,Datenblatt!M950&gt;Datenblatt!$Q$7),100,IF(AND($C950=11,Datenblatt!M950&gt;Datenblatt!$Q$8),100,IF(Übersicht!$C950=13,Datenblatt!$B$3*Datenblatt!M950^3+Datenblatt!$C$3*Datenblatt!M950^2+Datenblatt!$D$3*Datenblatt!M950+Datenblatt!$E$3,IF(Übersicht!$C950=14,Datenblatt!$B$4*Datenblatt!M950^3+Datenblatt!$C$4*Datenblatt!M950^2+Datenblatt!$D$4*Datenblatt!M950+Datenblatt!$E$4,IF(Übersicht!$C950=15,Datenblatt!$B$5*Datenblatt!M950^3+Datenblatt!$C$5*Datenblatt!M950^2+Datenblatt!$D$5*Datenblatt!M950+Datenblatt!$E$5,IF(Übersicht!$C950=16,Datenblatt!$B$6*Datenblatt!M950^3+Datenblatt!$C$6*Datenblatt!M950^2+Datenblatt!$D$6*Datenblatt!M950+Datenblatt!$E$6,IF(Übersicht!$C950=12,Datenblatt!$B$7*Datenblatt!M950^3+Datenblatt!$C$7*Datenblatt!M950^2+Datenblatt!$D$7*Datenblatt!M950+Datenblatt!$E$7,IF(Übersicht!$C950=11,Datenblatt!$B$8*Datenblatt!M950^3+Datenblatt!$C$8*Datenblatt!M950^2+Datenblatt!$D$8*Datenblatt!M950+Datenblatt!$E$8,0))))))))))))))))))</f>
        <v>#DIV/0!</v>
      </c>
      <c r="K950" t="e">
        <f>IF(AND(Übersicht!$C950=13,Datenblatt!N950&lt;Datenblatt!$T$3),0,IF(AND(Übersicht!$C950=14,Datenblatt!N950&lt;Datenblatt!$T$4),0,IF(AND(Übersicht!$C950=15,Datenblatt!N950&lt;Datenblatt!$T$5),0,IF(AND(Übersicht!$C950=16,Datenblatt!N950&lt;Datenblatt!$T$6),0,IF(AND(Übersicht!$C950=12,Datenblatt!N950&lt;Datenblatt!$T$7),0,IF(AND(Übersicht!$C950=11,Datenblatt!N950&lt;Datenblatt!$T$8),0,IF(AND($C950=13,Datenblatt!N950&gt;Datenblatt!$S$3),100,IF(AND($C950=14,Datenblatt!N950&gt;Datenblatt!$S$4),100,IF(AND($C950=15,Datenblatt!N950&gt;Datenblatt!$S$5),100,IF(AND($C950=16,Datenblatt!N950&gt;Datenblatt!$S$6),100,IF(AND($C950=12,Datenblatt!N950&gt;Datenblatt!$S$7),100,IF(AND($C950=11,Datenblatt!N950&gt;Datenblatt!$S$8),100,IF(Übersicht!$C950=13,Datenblatt!$B$11*Datenblatt!N950^3+Datenblatt!$C$11*Datenblatt!N950^2+Datenblatt!$D$11*Datenblatt!N950+Datenblatt!$E$11,IF(Übersicht!$C950=14,Datenblatt!$B$12*Datenblatt!N950^3+Datenblatt!$C$12*Datenblatt!N950^2+Datenblatt!$D$12*Datenblatt!N950+Datenblatt!$E$12,IF(Übersicht!$C950=15,Datenblatt!$B$13*Datenblatt!N950^3+Datenblatt!$C$13*Datenblatt!N950^2+Datenblatt!$D$13*Datenblatt!N950+Datenblatt!$E$13,IF(Übersicht!$C950=16,Datenblatt!$B$14*Datenblatt!N950^3+Datenblatt!$C$14*Datenblatt!N950^2+Datenblatt!$D$14*Datenblatt!N950+Datenblatt!$E$14,IF(Übersicht!$C950=12,Datenblatt!$B$15*Datenblatt!N950^3+Datenblatt!$C$15*Datenblatt!N950^2+Datenblatt!$D$15*Datenblatt!N950+Datenblatt!$E$15,IF(Übersicht!$C950=11,Datenblatt!$B$16*Datenblatt!N950^3+Datenblatt!$C$16*Datenblatt!N950^2+Datenblatt!$D$16*Datenblatt!N950+Datenblatt!$E$16,0))))))))))))))))))</f>
        <v>#DIV/0!</v>
      </c>
      <c r="L950">
        <f>IF(AND($C950=13,G950&lt;Datenblatt!$V$3),0,IF(AND($C950=14,G950&lt;Datenblatt!$V$4),0,IF(AND($C950=15,G950&lt;Datenblatt!$V$5),0,IF(AND($C950=16,G950&lt;Datenblatt!$V$6),0,IF(AND($C950=12,G950&lt;Datenblatt!$V$7),0,IF(AND($C950=11,G950&lt;Datenblatt!$V$8),0,IF(AND($C950=13,G950&gt;Datenblatt!$U$3),100,IF(AND($C950=14,G950&gt;Datenblatt!$U$4),100,IF(AND($C950=15,G950&gt;Datenblatt!$U$5),100,IF(AND($C950=16,G950&gt;Datenblatt!$U$6),100,IF(AND($C950=12,G950&gt;Datenblatt!$U$7),100,IF(AND($C950=11,G950&gt;Datenblatt!$U$8),100,IF($C950=13,(Datenblatt!$B$19*Übersicht!G950^3)+(Datenblatt!$C$19*Übersicht!G950^2)+(Datenblatt!$D$19*Übersicht!G950)+Datenblatt!$E$19,IF($C950=14,(Datenblatt!$B$20*Übersicht!G950^3)+(Datenblatt!$C$20*Übersicht!G950^2)+(Datenblatt!$D$20*Übersicht!G950)+Datenblatt!$E$20,IF($C950=15,(Datenblatt!$B$21*Übersicht!G950^3)+(Datenblatt!$C$21*Übersicht!G950^2)+(Datenblatt!$D$21*Übersicht!G950)+Datenblatt!$E$21,IF($C950=16,(Datenblatt!$B$22*Übersicht!G950^3)+(Datenblatt!$C$22*Übersicht!G950^2)+(Datenblatt!$D$22*Übersicht!G950)+Datenblatt!$E$22,IF($C950=12,(Datenblatt!$B$23*Übersicht!G950^3)+(Datenblatt!$C$23*Übersicht!G950^2)+(Datenblatt!$D$23*Übersicht!G950)+Datenblatt!$E$23,IF($C950=11,(Datenblatt!$B$24*Übersicht!G950^3)+(Datenblatt!$C$24*Übersicht!G950^2)+(Datenblatt!$D$24*Übersicht!G950)+Datenblatt!$E$24,0))))))))))))))))))</f>
        <v>0</v>
      </c>
      <c r="M950">
        <f>IF(AND(H950="",C950=11),Datenblatt!$I$26,IF(AND(H950="",C950=12),Datenblatt!$I$26,IF(AND(H950="",C950=16),Datenblatt!$I$27,IF(AND(H950="",C950=15),Datenblatt!$I$26,IF(AND(H950="",C950=14),Datenblatt!$I$26,IF(AND(H950="",C950=13),Datenblatt!$I$26,IF(AND($C950=13,H950&gt;Datenblatt!$X$3),0,IF(AND($C950=14,H950&gt;Datenblatt!$X$4),0,IF(AND($C950=15,H950&gt;Datenblatt!$X$5),0,IF(AND($C950=16,H950&gt;Datenblatt!$X$6),0,IF(AND($C950=12,H950&gt;Datenblatt!$X$7),0,IF(AND($C950=11,H950&gt;Datenblatt!$X$8),0,IF(AND($C950=13,H950&lt;Datenblatt!$W$3),100,IF(AND($C950=14,H950&lt;Datenblatt!$W$4),100,IF(AND($C950=15,H950&lt;Datenblatt!$W$5),100,IF(AND($C950=16,H950&lt;Datenblatt!$W$6),100,IF(AND($C950=12,H950&lt;Datenblatt!$W$7),100,IF(AND($C950=11,H950&lt;Datenblatt!$W$8),100,IF($C950=13,(Datenblatt!$B$27*Übersicht!H950^3)+(Datenblatt!$C$27*Übersicht!H950^2)+(Datenblatt!$D$27*Übersicht!H950)+Datenblatt!$E$27,IF($C950=14,(Datenblatt!$B$28*Übersicht!H950^3)+(Datenblatt!$C$28*Übersicht!H950^2)+(Datenblatt!$D$28*Übersicht!H950)+Datenblatt!$E$28,IF($C950=15,(Datenblatt!$B$29*Übersicht!H950^3)+(Datenblatt!$C$29*Übersicht!H950^2)+(Datenblatt!$D$29*Übersicht!H950)+Datenblatt!$E$29,IF($C950=16,(Datenblatt!$B$30*Übersicht!H950^3)+(Datenblatt!$C$30*Übersicht!H950^2)+(Datenblatt!$D$30*Übersicht!H950)+Datenblatt!$E$30,IF($C950=12,(Datenblatt!$B$31*Übersicht!H950^3)+(Datenblatt!$C$31*Übersicht!H950^2)+(Datenblatt!$D$31*Übersicht!H950)+Datenblatt!$E$31,IF($C950=11,(Datenblatt!$B$32*Übersicht!H950^3)+(Datenblatt!$C$32*Übersicht!H950^2)+(Datenblatt!$D$32*Übersicht!H950)+Datenblatt!$E$32,0))))))))))))))))))))))))</f>
        <v>0</v>
      </c>
      <c r="N950">
        <f>IF(AND(H950="",C950=11),Datenblatt!$I$29,IF(AND(H950="",C950=12),Datenblatt!$I$29,IF(AND(H950="",C950=16),Datenblatt!$I$29,IF(AND(H950="",C950=15),Datenblatt!$I$29,IF(AND(H950="",C950=14),Datenblatt!$I$29,IF(AND(H950="",C950=13),Datenblatt!$I$29,IF(AND($C950=13,H950&gt;Datenblatt!$X$3),0,IF(AND($C950=14,H950&gt;Datenblatt!$X$4),0,IF(AND($C950=15,H950&gt;Datenblatt!$X$5),0,IF(AND($C950=16,H950&gt;Datenblatt!$X$6),0,IF(AND($C950=12,H950&gt;Datenblatt!$X$7),0,IF(AND($C950=11,H950&gt;Datenblatt!$X$8),0,IF(AND($C950=13,H950&lt;Datenblatt!$W$3),100,IF(AND($C950=14,H950&lt;Datenblatt!$W$4),100,IF(AND($C950=15,H950&lt;Datenblatt!$W$5),100,IF(AND($C950=16,H950&lt;Datenblatt!$W$6),100,IF(AND($C950=12,H950&lt;Datenblatt!$W$7),100,IF(AND($C950=11,H950&lt;Datenblatt!$W$8),100,IF($C950=13,(Datenblatt!$B$27*Übersicht!H950^3)+(Datenblatt!$C$27*Übersicht!H950^2)+(Datenblatt!$D$27*Übersicht!H950)+Datenblatt!$E$27,IF($C950=14,(Datenblatt!$B$28*Übersicht!H950^3)+(Datenblatt!$C$28*Übersicht!H950^2)+(Datenblatt!$D$28*Übersicht!H950)+Datenblatt!$E$28,IF($C950=15,(Datenblatt!$B$29*Übersicht!H950^3)+(Datenblatt!$C$29*Übersicht!H950^2)+(Datenblatt!$D$29*Übersicht!H950)+Datenblatt!$E$29,IF($C950=16,(Datenblatt!$B$30*Übersicht!H950^3)+(Datenblatt!$C$30*Übersicht!H950^2)+(Datenblatt!$D$30*Übersicht!H950)+Datenblatt!$E$30,IF($C950=12,(Datenblatt!$B$31*Übersicht!H950^3)+(Datenblatt!$C$31*Übersicht!H950^2)+(Datenblatt!$D$31*Übersicht!H950)+Datenblatt!$E$31,IF($C950=11,(Datenblatt!$B$32*Übersicht!H950^3)+(Datenblatt!$C$32*Übersicht!H950^2)+(Datenblatt!$D$32*Übersicht!H950)+Datenblatt!$E$32,0))))))))))))))))))))))))</f>
        <v>0</v>
      </c>
      <c r="O950" s="2" t="e">
        <f t="shared" si="56"/>
        <v>#DIV/0!</v>
      </c>
      <c r="P950" s="2" t="e">
        <f t="shared" si="57"/>
        <v>#DIV/0!</v>
      </c>
      <c r="R950" s="2"/>
      <c r="S950" s="2">
        <f>Datenblatt!$I$10</f>
        <v>62.816491055091916</v>
      </c>
      <c r="T950" s="2">
        <f>Datenblatt!$I$18</f>
        <v>62.379148900450787</v>
      </c>
      <c r="U950" s="2">
        <f>Datenblatt!$I$26</f>
        <v>55.885385458572635</v>
      </c>
      <c r="V950" s="2">
        <f>Datenblatt!$I$34</f>
        <v>60.727085155488531</v>
      </c>
      <c r="W950" s="7" t="e">
        <f t="shared" si="58"/>
        <v>#DIV/0!</v>
      </c>
      <c r="Y950" s="2">
        <f>Datenblatt!$I$5</f>
        <v>73.48733784597421</v>
      </c>
      <c r="Z950">
        <f>Datenblatt!$I$13</f>
        <v>79.926562848016317</v>
      </c>
      <c r="AA950">
        <f>Datenblatt!$I$21</f>
        <v>79.953620531215734</v>
      </c>
      <c r="AB950">
        <f>Datenblatt!$I$29</f>
        <v>70.851454876954847</v>
      </c>
      <c r="AC950">
        <f>Datenblatt!$I$37</f>
        <v>75.813025407742586</v>
      </c>
      <c r="AD950" s="7" t="e">
        <f t="shared" si="59"/>
        <v>#DIV/0!</v>
      </c>
    </row>
    <row r="951" spans="10:30" ht="19" x14ac:dyDescent="0.25">
      <c r="J951" s="3" t="e">
        <f>IF(AND($C951=13,Datenblatt!M951&lt;Datenblatt!$R$3),0,IF(AND($C951=14,Datenblatt!M951&lt;Datenblatt!$R$4),0,IF(AND($C951=15,Datenblatt!M951&lt;Datenblatt!$R$5),0,IF(AND($C951=16,Datenblatt!M951&lt;Datenblatt!$R$6),0,IF(AND($C951=12,Datenblatt!M951&lt;Datenblatt!$R$7),0,IF(AND($C951=11,Datenblatt!M951&lt;Datenblatt!$R$8),0,IF(AND($C951=13,Datenblatt!M951&gt;Datenblatt!$Q$3),100,IF(AND($C951=14,Datenblatt!M951&gt;Datenblatt!$Q$4),100,IF(AND($C951=15,Datenblatt!M951&gt;Datenblatt!$Q$5),100,IF(AND($C951=16,Datenblatt!M951&gt;Datenblatt!$Q$6),100,IF(AND($C951=12,Datenblatt!M951&gt;Datenblatt!$Q$7),100,IF(AND($C951=11,Datenblatt!M951&gt;Datenblatt!$Q$8),100,IF(Übersicht!$C951=13,Datenblatt!$B$3*Datenblatt!M951^3+Datenblatt!$C$3*Datenblatt!M951^2+Datenblatt!$D$3*Datenblatt!M951+Datenblatt!$E$3,IF(Übersicht!$C951=14,Datenblatt!$B$4*Datenblatt!M951^3+Datenblatt!$C$4*Datenblatt!M951^2+Datenblatt!$D$4*Datenblatt!M951+Datenblatt!$E$4,IF(Übersicht!$C951=15,Datenblatt!$B$5*Datenblatt!M951^3+Datenblatt!$C$5*Datenblatt!M951^2+Datenblatt!$D$5*Datenblatt!M951+Datenblatt!$E$5,IF(Übersicht!$C951=16,Datenblatt!$B$6*Datenblatt!M951^3+Datenblatt!$C$6*Datenblatt!M951^2+Datenblatt!$D$6*Datenblatt!M951+Datenblatt!$E$6,IF(Übersicht!$C951=12,Datenblatt!$B$7*Datenblatt!M951^3+Datenblatt!$C$7*Datenblatt!M951^2+Datenblatt!$D$7*Datenblatt!M951+Datenblatt!$E$7,IF(Übersicht!$C951=11,Datenblatt!$B$8*Datenblatt!M951^3+Datenblatt!$C$8*Datenblatt!M951^2+Datenblatt!$D$8*Datenblatt!M951+Datenblatt!$E$8,0))))))))))))))))))</f>
        <v>#DIV/0!</v>
      </c>
      <c r="K951" t="e">
        <f>IF(AND(Übersicht!$C951=13,Datenblatt!N951&lt;Datenblatt!$T$3),0,IF(AND(Übersicht!$C951=14,Datenblatt!N951&lt;Datenblatt!$T$4),0,IF(AND(Übersicht!$C951=15,Datenblatt!N951&lt;Datenblatt!$T$5),0,IF(AND(Übersicht!$C951=16,Datenblatt!N951&lt;Datenblatt!$T$6),0,IF(AND(Übersicht!$C951=12,Datenblatt!N951&lt;Datenblatt!$T$7),0,IF(AND(Übersicht!$C951=11,Datenblatt!N951&lt;Datenblatt!$T$8),0,IF(AND($C951=13,Datenblatt!N951&gt;Datenblatt!$S$3),100,IF(AND($C951=14,Datenblatt!N951&gt;Datenblatt!$S$4),100,IF(AND($C951=15,Datenblatt!N951&gt;Datenblatt!$S$5),100,IF(AND($C951=16,Datenblatt!N951&gt;Datenblatt!$S$6),100,IF(AND($C951=12,Datenblatt!N951&gt;Datenblatt!$S$7),100,IF(AND($C951=11,Datenblatt!N951&gt;Datenblatt!$S$8),100,IF(Übersicht!$C951=13,Datenblatt!$B$11*Datenblatt!N951^3+Datenblatt!$C$11*Datenblatt!N951^2+Datenblatt!$D$11*Datenblatt!N951+Datenblatt!$E$11,IF(Übersicht!$C951=14,Datenblatt!$B$12*Datenblatt!N951^3+Datenblatt!$C$12*Datenblatt!N951^2+Datenblatt!$D$12*Datenblatt!N951+Datenblatt!$E$12,IF(Übersicht!$C951=15,Datenblatt!$B$13*Datenblatt!N951^3+Datenblatt!$C$13*Datenblatt!N951^2+Datenblatt!$D$13*Datenblatt!N951+Datenblatt!$E$13,IF(Übersicht!$C951=16,Datenblatt!$B$14*Datenblatt!N951^3+Datenblatt!$C$14*Datenblatt!N951^2+Datenblatt!$D$14*Datenblatt!N951+Datenblatt!$E$14,IF(Übersicht!$C951=12,Datenblatt!$B$15*Datenblatt!N951^3+Datenblatt!$C$15*Datenblatt!N951^2+Datenblatt!$D$15*Datenblatt!N951+Datenblatt!$E$15,IF(Übersicht!$C951=11,Datenblatt!$B$16*Datenblatt!N951^3+Datenblatt!$C$16*Datenblatt!N951^2+Datenblatt!$D$16*Datenblatt!N951+Datenblatt!$E$16,0))))))))))))))))))</f>
        <v>#DIV/0!</v>
      </c>
      <c r="L951">
        <f>IF(AND($C951=13,G951&lt;Datenblatt!$V$3),0,IF(AND($C951=14,G951&lt;Datenblatt!$V$4),0,IF(AND($C951=15,G951&lt;Datenblatt!$V$5),0,IF(AND($C951=16,G951&lt;Datenblatt!$V$6),0,IF(AND($C951=12,G951&lt;Datenblatt!$V$7),0,IF(AND($C951=11,G951&lt;Datenblatt!$V$8),0,IF(AND($C951=13,G951&gt;Datenblatt!$U$3),100,IF(AND($C951=14,G951&gt;Datenblatt!$U$4),100,IF(AND($C951=15,G951&gt;Datenblatt!$U$5),100,IF(AND($C951=16,G951&gt;Datenblatt!$U$6),100,IF(AND($C951=12,G951&gt;Datenblatt!$U$7),100,IF(AND($C951=11,G951&gt;Datenblatt!$U$8),100,IF($C951=13,(Datenblatt!$B$19*Übersicht!G951^3)+(Datenblatt!$C$19*Übersicht!G951^2)+(Datenblatt!$D$19*Übersicht!G951)+Datenblatt!$E$19,IF($C951=14,(Datenblatt!$B$20*Übersicht!G951^3)+(Datenblatt!$C$20*Übersicht!G951^2)+(Datenblatt!$D$20*Übersicht!G951)+Datenblatt!$E$20,IF($C951=15,(Datenblatt!$B$21*Übersicht!G951^3)+(Datenblatt!$C$21*Übersicht!G951^2)+(Datenblatt!$D$21*Übersicht!G951)+Datenblatt!$E$21,IF($C951=16,(Datenblatt!$B$22*Übersicht!G951^3)+(Datenblatt!$C$22*Übersicht!G951^2)+(Datenblatt!$D$22*Übersicht!G951)+Datenblatt!$E$22,IF($C951=12,(Datenblatt!$B$23*Übersicht!G951^3)+(Datenblatt!$C$23*Übersicht!G951^2)+(Datenblatt!$D$23*Übersicht!G951)+Datenblatt!$E$23,IF($C951=11,(Datenblatt!$B$24*Übersicht!G951^3)+(Datenblatt!$C$24*Übersicht!G951^2)+(Datenblatt!$D$24*Übersicht!G951)+Datenblatt!$E$24,0))))))))))))))))))</f>
        <v>0</v>
      </c>
      <c r="M951">
        <f>IF(AND(H951="",C951=11),Datenblatt!$I$26,IF(AND(H951="",C951=12),Datenblatt!$I$26,IF(AND(H951="",C951=16),Datenblatt!$I$27,IF(AND(H951="",C951=15),Datenblatt!$I$26,IF(AND(H951="",C951=14),Datenblatt!$I$26,IF(AND(H951="",C951=13),Datenblatt!$I$26,IF(AND($C951=13,H951&gt;Datenblatt!$X$3),0,IF(AND($C951=14,H951&gt;Datenblatt!$X$4),0,IF(AND($C951=15,H951&gt;Datenblatt!$X$5),0,IF(AND($C951=16,H951&gt;Datenblatt!$X$6),0,IF(AND($C951=12,H951&gt;Datenblatt!$X$7),0,IF(AND($C951=11,H951&gt;Datenblatt!$X$8),0,IF(AND($C951=13,H951&lt;Datenblatt!$W$3),100,IF(AND($C951=14,H951&lt;Datenblatt!$W$4),100,IF(AND($C951=15,H951&lt;Datenblatt!$W$5),100,IF(AND($C951=16,H951&lt;Datenblatt!$W$6),100,IF(AND($C951=12,H951&lt;Datenblatt!$W$7),100,IF(AND($C951=11,H951&lt;Datenblatt!$W$8),100,IF($C951=13,(Datenblatt!$B$27*Übersicht!H951^3)+(Datenblatt!$C$27*Übersicht!H951^2)+(Datenblatt!$D$27*Übersicht!H951)+Datenblatt!$E$27,IF($C951=14,(Datenblatt!$B$28*Übersicht!H951^3)+(Datenblatt!$C$28*Übersicht!H951^2)+(Datenblatt!$D$28*Übersicht!H951)+Datenblatt!$E$28,IF($C951=15,(Datenblatt!$B$29*Übersicht!H951^3)+(Datenblatt!$C$29*Übersicht!H951^2)+(Datenblatt!$D$29*Übersicht!H951)+Datenblatt!$E$29,IF($C951=16,(Datenblatt!$B$30*Übersicht!H951^3)+(Datenblatt!$C$30*Übersicht!H951^2)+(Datenblatt!$D$30*Übersicht!H951)+Datenblatt!$E$30,IF($C951=12,(Datenblatt!$B$31*Übersicht!H951^3)+(Datenblatt!$C$31*Übersicht!H951^2)+(Datenblatt!$D$31*Übersicht!H951)+Datenblatt!$E$31,IF($C951=11,(Datenblatt!$B$32*Übersicht!H951^3)+(Datenblatt!$C$32*Übersicht!H951^2)+(Datenblatt!$D$32*Übersicht!H951)+Datenblatt!$E$32,0))))))))))))))))))))))))</f>
        <v>0</v>
      </c>
      <c r="N951">
        <f>IF(AND(H951="",C951=11),Datenblatt!$I$29,IF(AND(H951="",C951=12),Datenblatt!$I$29,IF(AND(H951="",C951=16),Datenblatt!$I$29,IF(AND(H951="",C951=15),Datenblatt!$I$29,IF(AND(H951="",C951=14),Datenblatt!$I$29,IF(AND(H951="",C951=13),Datenblatt!$I$29,IF(AND($C951=13,H951&gt;Datenblatt!$X$3),0,IF(AND($C951=14,H951&gt;Datenblatt!$X$4),0,IF(AND($C951=15,H951&gt;Datenblatt!$X$5),0,IF(AND($C951=16,H951&gt;Datenblatt!$X$6),0,IF(AND($C951=12,H951&gt;Datenblatt!$X$7),0,IF(AND($C951=11,H951&gt;Datenblatt!$X$8),0,IF(AND($C951=13,H951&lt;Datenblatt!$W$3),100,IF(AND($C951=14,H951&lt;Datenblatt!$W$4),100,IF(AND($C951=15,H951&lt;Datenblatt!$W$5),100,IF(AND($C951=16,H951&lt;Datenblatt!$W$6),100,IF(AND($C951=12,H951&lt;Datenblatt!$W$7),100,IF(AND($C951=11,H951&lt;Datenblatt!$W$8),100,IF($C951=13,(Datenblatt!$B$27*Übersicht!H951^3)+(Datenblatt!$C$27*Übersicht!H951^2)+(Datenblatt!$D$27*Übersicht!H951)+Datenblatt!$E$27,IF($C951=14,(Datenblatt!$B$28*Übersicht!H951^3)+(Datenblatt!$C$28*Übersicht!H951^2)+(Datenblatt!$D$28*Übersicht!H951)+Datenblatt!$E$28,IF($C951=15,(Datenblatt!$B$29*Übersicht!H951^3)+(Datenblatt!$C$29*Übersicht!H951^2)+(Datenblatt!$D$29*Übersicht!H951)+Datenblatt!$E$29,IF($C951=16,(Datenblatt!$B$30*Übersicht!H951^3)+(Datenblatt!$C$30*Übersicht!H951^2)+(Datenblatt!$D$30*Übersicht!H951)+Datenblatt!$E$30,IF($C951=12,(Datenblatt!$B$31*Übersicht!H951^3)+(Datenblatt!$C$31*Übersicht!H951^2)+(Datenblatt!$D$31*Übersicht!H951)+Datenblatt!$E$31,IF($C951=11,(Datenblatt!$B$32*Übersicht!H951^3)+(Datenblatt!$C$32*Übersicht!H951^2)+(Datenblatt!$D$32*Übersicht!H951)+Datenblatt!$E$32,0))))))))))))))))))))))))</f>
        <v>0</v>
      </c>
      <c r="O951" s="2" t="e">
        <f t="shared" si="56"/>
        <v>#DIV/0!</v>
      </c>
      <c r="P951" s="2" t="e">
        <f t="shared" si="57"/>
        <v>#DIV/0!</v>
      </c>
      <c r="R951" s="2"/>
      <c r="S951" s="2">
        <f>Datenblatt!$I$10</f>
        <v>62.816491055091916</v>
      </c>
      <c r="T951" s="2">
        <f>Datenblatt!$I$18</f>
        <v>62.379148900450787</v>
      </c>
      <c r="U951" s="2">
        <f>Datenblatt!$I$26</f>
        <v>55.885385458572635</v>
      </c>
      <c r="V951" s="2">
        <f>Datenblatt!$I$34</f>
        <v>60.727085155488531</v>
      </c>
      <c r="W951" s="7" t="e">
        <f t="shared" si="58"/>
        <v>#DIV/0!</v>
      </c>
      <c r="Y951" s="2">
        <f>Datenblatt!$I$5</f>
        <v>73.48733784597421</v>
      </c>
      <c r="Z951">
        <f>Datenblatt!$I$13</f>
        <v>79.926562848016317</v>
      </c>
      <c r="AA951">
        <f>Datenblatt!$I$21</f>
        <v>79.953620531215734</v>
      </c>
      <c r="AB951">
        <f>Datenblatt!$I$29</f>
        <v>70.851454876954847</v>
      </c>
      <c r="AC951">
        <f>Datenblatt!$I$37</f>
        <v>75.813025407742586</v>
      </c>
      <c r="AD951" s="7" t="e">
        <f t="shared" si="59"/>
        <v>#DIV/0!</v>
      </c>
    </row>
    <row r="952" spans="10:30" ht="19" x14ac:dyDescent="0.25">
      <c r="J952" s="3" t="e">
        <f>IF(AND($C952=13,Datenblatt!M952&lt;Datenblatt!$R$3),0,IF(AND($C952=14,Datenblatt!M952&lt;Datenblatt!$R$4),0,IF(AND($C952=15,Datenblatt!M952&lt;Datenblatt!$R$5),0,IF(AND($C952=16,Datenblatt!M952&lt;Datenblatt!$R$6),0,IF(AND($C952=12,Datenblatt!M952&lt;Datenblatt!$R$7),0,IF(AND($C952=11,Datenblatt!M952&lt;Datenblatt!$R$8),0,IF(AND($C952=13,Datenblatt!M952&gt;Datenblatt!$Q$3),100,IF(AND($C952=14,Datenblatt!M952&gt;Datenblatt!$Q$4),100,IF(AND($C952=15,Datenblatt!M952&gt;Datenblatt!$Q$5),100,IF(AND($C952=16,Datenblatt!M952&gt;Datenblatt!$Q$6),100,IF(AND($C952=12,Datenblatt!M952&gt;Datenblatt!$Q$7),100,IF(AND($C952=11,Datenblatt!M952&gt;Datenblatt!$Q$8),100,IF(Übersicht!$C952=13,Datenblatt!$B$3*Datenblatt!M952^3+Datenblatt!$C$3*Datenblatt!M952^2+Datenblatt!$D$3*Datenblatt!M952+Datenblatt!$E$3,IF(Übersicht!$C952=14,Datenblatt!$B$4*Datenblatt!M952^3+Datenblatt!$C$4*Datenblatt!M952^2+Datenblatt!$D$4*Datenblatt!M952+Datenblatt!$E$4,IF(Übersicht!$C952=15,Datenblatt!$B$5*Datenblatt!M952^3+Datenblatt!$C$5*Datenblatt!M952^2+Datenblatt!$D$5*Datenblatt!M952+Datenblatt!$E$5,IF(Übersicht!$C952=16,Datenblatt!$B$6*Datenblatt!M952^3+Datenblatt!$C$6*Datenblatt!M952^2+Datenblatt!$D$6*Datenblatt!M952+Datenblatt!$E$6,IF(Übersicht!$C952=12,Datenblatt!$B$7*Datenblatt!M952^3+Datenblatt!$C$7*Datenblatt!M952^2+Datenblatt!$D$7*Datenblatt!M952+Datenblatt!$E$7,IF(Übersicht!$C952=11,Datenblatt!$B$8*Datenblatt!M952^3+Datenblatt!$C$8*Datenblatt!M952^2+Datenblatt!$D$8*Datenblatt!M952+Datenblatt!$E$8,0))))))))))))))))))</f>
        <v>#DIV/0!</v>
      </c>
      <c r="K952" t="e">
        <f>IF(AND(Übersicht!$C952=13,Datenblatt!N952&lt;Datenblatt!$T$3),0,IF(AND(Übersicht!$C952=14,Datenblatt!N952&lt;Datenblatt!$T$4),0,IF(AND(Übersicht!$C952=15,Datenblatt!N952&lt;Datenblatt!$T$5),0,IF(AND(Übersicht!$C952=16,Datenblatt!N952&lt;Datenblatt!$T$6),0,IF(AND(Übersicht!$C952=12,Datenblatt!N952&lt;Datenblatt!$T$7),0,IF(AND(Übersicht!$C952=11,Datenblatt!N952&lt;Datenblatt!$T$8),0,IF(AND($C952=13,Datenblatt!N952&gt;Datenblatt!$S$3),100,IF(AND($C952=14,Datenblatt!N952&gt;Datenblatt!$S$4),100,IF(AND($C952=15,Datenblatt!N952&gt;Datenblatt!$S$5),100,IF(AND($C952=16,Datenblatt!N952&gt;Datenblatt!$S$6),100,IF(AND($C952=12,Datenblatt!N952&gt;Datenblatt!$S$7),100,IF(AND($C952=11,Datenblatt!N952&gt;Datenblatt!$S$8),100,IF(Übersicht!$C952=13,Datenblatt!$B$11*Datenblatt!N952^3+Datenblatt!$C$11*Datenblatt!N952^2+Datenblatt!$D$11*Datenblatt!N952+Datenblatt!$E$11,IF(Übersicht!$C952=14,Datenblatt!$B$12*Datenblatt!N952^3+Datenblatt!$C$12*Datenblatt!N952^2+Datenblatt!$D$12*Datenblatt!N952+Datenblatt!$E$12,IF(Übersicht!$C952=15,Datenblatt!$B$13*Datenblatt!N952^3+Datenblatt!$C$13*Datenblatt!N952^2+Datenblatt!$D$13*Datenblatt!N952+Datenblatt!$E$13,IF(Übersicht!$C952=16,Datenblatt!$B$14*Datenblatt!N952^3+Datenblatt!$C$14*Datenblatt!N952^2+Datenblatt!$D$14*Datenblatt!N952+Datenblatt!$E$14,IF(Übersicht!$C952=12,Datenblatt!$B$15*Datenblatt!N952^3+Datenblatt!$C$15*Datenblatt!N952^2+Datenblatt!$D$15*Datenblatt!N952+Datenblatt!$E$15,IF(Übersicht!$C952=11,Datenblatt!$B$16*Datenblatt!N952^3+Datenblatt!$C$16*Datenblatt!N952^2+Datenblatt!$D$16*Datenblatt!N952+Datenblatt!$E$16,0))))))))))))))))))</f>
        <v>#DIV/0!</v>
      </c>
      <c r="L952">
        <f>IF(AND($C952=13,G952&lt;Datenblatt!$V$3),0,IF(AND($C952=14,G952&lt;Datenblatt!$V$4),0,IF(AND($C952=15,G952&lt;Datenblatt!$V$5),0,IF(AND($C952=16,G952&lt;Datenblatt!$V$6),0,IF(AND($C952=12,G952&lt;Datenblatt!$V$7),0,IF(AND($C952=11,G952&lt;Datenblatt!$V$8),0,IF(AND($C952=13,G952&gt;Datenblatt!$U$3),100,IF(AND($C952=14,G952&gt;Datenblatt!$U$4),100,IF(AND($C952=15,G952&gt;Datenblatt!$U$5),100,IF(AND($C952=16,G952&gt;Datenblatt!$U$6),100,IF(AND($C952=12,G952&gt;Datenblatt!$U$7),100,IF(AND($C952=11,G952&gt;Datenblatt!$U$8),100,IF($C952=13,(Datenblatt!$B$19*Übersicht!G952^3)+(Datenblatt!$C$19*Übersicht!G952^2)+(Datenblatt!$D$19*Übersicht!G952)+Datenblatt!$E$19,IF($C952=14,(Datenblatt!$B$20*Übersicht!G952^3)+(Datenblatt!$C$20*Übersicht!G952^2)+(Datenblatt!$D$20*Übersicht!G952)+Datenblatt!$E$20,IF($C952=15,(Datenblatt!$B$21*Übersicht!G952^3)+(Datenblatt!$C$21*Übersicht!G952^2)+(Datenblatt!$D$21*Übersicht!G952)+Datenblatt!$E$21,IF($C952=16,(Datenblatt!$B$22*Übersicht!G952^3)+(Datenblatt!$C$22*Übersicht!G952^2)+(Datenblatt!$D$22*Übersicht!G952)+Datenblatt!$E$22,IF($C952=12,(Datenblatt!$B$23*Übersicht!G952^3)+(Datenblatt!$C$23*Übersicht!G952^2)+(Datenblatt!$D$23*Übersicht!G952)+Datenblatt!$E$23,IF($C952=11,(Datenblatt!$B$24*Übersicht!G952^3)+(Datenblatt!$C$24*Übersicht!G952^2)+(Datenblatt!$D$24*Übersicht!G952)+Datenblatt!$E$24,0))))))))))))))))))</f>
        <v>0</v>
      </c>
      <c r="M952">
        <f>IF(AND(H952="",C952=11),Datenblatt!$I$26,IF(AND(H952="",C952=12),Datenblatt!$I$26,IF(AND(H952="",C952=16),Datenblatt!$I$27,IF(AND(H952="",C952=15),Datenblatt!$I$26,IF(AND(H952="",C952=14),Datenblatt!$I$26,IF(AND(H952="",C952=13),Datenblatt!$I$26,IF(AND($C952=13,H952&gt;Datenblatt!$X$3),0,IF(AND($C952=14,H952&gt;Datenblatt!$X$4),0,IF(AND($C952=15,H952&gt;Datenblatt!$X$5),0,IF(AND($C952=16,H952&gt;Datenblatt!$X$6),0,IF(AND($C952=12,H952&gt;Datenblatt!$X$7),0,IF(AND($C952=11,H952&gt;Datenblatt!$X$8),0,IF(AND($C952=13,H952&lt;Datenblatt!$W$3),100,IF(AND($C952=14,H952&lt;Datenblatt!$W$4),100,IF(AND($C952=15,H952&lt;Datenblatt!$W$5),100,IF(AND($C952=16,H952&lt;Datenblatt!$W$6),100,IF(AND($C952=12,H952&lt;Datenblatt!$W$7),100,IF(AND($C952=11,H952&lt;Datenblatt!$W$8),100,IF($C952=13,(Datenblatt!$B$27*Übersicht!H952^3)+(Datenblatt!$C$27*Übersicht!H952^2)+(Datenblatt!$D$27*Übersicht!H952)+Datenblatt!$E$27,IF($C952=14,(Datenblatt!$B$28*Übersicht!H952^3)+(Datenblatt!$C$28*Übersicht!H952^2)+(Datenblatt!$D$28*Übersicht!H952)+Datenblatt!$E$28,IF($C952=15,(Datenblatt!$B$29*Übersicht!H952^3)+(Datenblatt!$C$29*Übersicht!H952^2)+(Datenblatt!$D$29*Übersicht!H952)+Datenblatt!$E$29,IF($C952=16,(Datenblatt!$B$30*Übersicht!H952^3)+(Datenblatt!$C$30*Übersicht!H952^2)+(Datenblatt!$D$30*Übersicht!H952)+Datenblatt!$E$30,IF($C952=12,(Datenblatt!$B$31*Übersicht!H952^3)+(Datenblatt!$C$31*Übersicht!H952^2)+(Datenblatt!$D$31*Übersicht!H952)+Datenblatt!$E$31,IF($C952=11,(Datenblatt!$B$32*Übersicht!H952^3)+(Datenblatt!$C$32*Übersicht!H952^2)+(Datenblatt!$D$32*Übersicht!H952)+Datenblatt!$E$32,0))))))))))))))))))))))))</f>
        <v>0</v>
      </c>
      <c r="N952">
        <f>IF(AND(H952="",C952=11),Datenblatt!$I$29,IF(AND(H952="",C952=12),Datenblatt!$I$29,IF(AND(H952="",C952=16),Datenblatt!$I$29,IF(AND(H952="",C952=15),Datenblatt!$I$29,IF(AND(H952="",C952=14),Datenblatt!$I$29,IF(AND(H952="",C952=13),Datenblatt!$I$29,IF(AND($C952=13,H952&gt;Datenblatt!$X$3),0,IF(AND($C952=14,H952&gt;Datenblatt!$X$4),0,IF(AND($C952=15,H952&gt;Datenblatt!$X$5),0,IF(AND($C952=16,H952&gt;Datenblatt!$X$6),0,IF(AND($C952=12,H952&gt;Datenblatt!$X$7),0,IF(AND($C952=11,H952&gt;Datenblatt!$X$8),0,IF(AND($C952=13,H952&lt;Datenblatt!$W$3),100,IF(AND($C952=14,H952&lt;Datenblatt!$W$4),100,IF(AND($C952=15,H952&lt;Datenblatt!$W$5),100,IF(AND($C952=16,H952&lt;Datenblatt!$W$6),100,IF(AND($C952=12,H952&lt;Datenblatt!$W$7),100,IF(AND($C952=11,H952&lt;Datenblatt!$W$8),100,IF($C952=13,(Datenblatt!$B$27*Übersicht!H952^3)+(Datenblatt!$C$27*Übersicht!H952^2)+(Datenblatt!$D$27*Übersicht!H952)+Datenblatt!$E$27,IF($C952=14,(Datenblatt!$B$28*Übersicht!H952^3)+(Datenblatt!$C$28*Übersicht!H952^2)+(Datenblatt!$D$28*Übersicht!H952)+Datenblatt!$E$28,IF($C952=15,(Datenblatt!$B$29*Übersicht!H952^3)+(Datenblatt!$C$29*Übersicht!H952^2)+(Datenblatt!$D$29*Übersicht!H952)+Datenblatt!$E$29,IF($C952=16,(Datenblatt!$B$30*Übersicht!H952^3)+(Datenblatt!$C$30*Übersicht!H952^2)+(Datenblatt!$D$30*Übersicht!H952)+Datenblatt!$E$30,IF($C952=12,(Datenblatt!$B$31*Übersicht!H952^3)+(Datenblatt!$C$31*Übersicht!H952^2)+(Datenblatt!$D$31*Übersicht!H952)+Datenblatt!$E$31,IF($C952=11,(Datenblatt!$B$32*Übersicht!H952^3)+(Datenblatt!$C$32*Übersicht!H952^2)+(Datenblatt!$D$32*Übersicht!H952)+Datenblatt!$E$32,0))))))))))))))))))))))))</f>
        <v>0</v>
      </c>
      <c r="O952" s="2" t="e">
        <f t="shared" si="56"/>
        <v>#DIV/0!</v>
      </c>
      <c r="P952" s="2" t="e">
        <f t="shared" si="57"/>
        <v>#DIV/0!</v>
      </c>
      <c r="R952" s="2"/>
      <c r="S952" s="2">
        <f>Datenblatt!$I$10</f>
        <v>62.816491055091916</v>
      </c>
      <c r="T952" s="2">
        <f>Datenblatt!$I$18</f>
        <v>62.379148900450787</v>
      </c>
      <c r="U952" s="2">
        <f>Datenblatt!$I$26</f>
        <v>55.885385458572635</v>
      </c>
      <c r="V952" s="2">
        <f>Datenblatt!$I$34</f>
        <v>60.727085155488531</v>
      </c>
      <c r="W952" s="7" t="e">
        <f t="shared" si="58"/>
        <v>#DIV/0!</v>
      </c>
      <c r="Y952" s="2">
        <f>Datenblatt!$I$5</f>
        <v>73.48733784597421</v>
      </c>
      <c r="Z952">
        <f>Datenblatt!$I$13</f>
        <v>79.926562848016317</v>
      </c>
      <c r="AA952">
        <f>Datenblatt!$I$21</f>
        <v>79.953620531215734</v>
      </c>
      <c r="AB952">
        <f>Datenblatt!$I$29</f>
        <v>70.851454876954847</v>
      </c>
      <c r="AC952">
        <f>Datenblatt!$I$37</f>
        <v>75.813025407742586</v>
      </c>
      <c r="AD952" s="7" t="e">
        <f t="shared" si="59"/>
        <v>#DIV/0!</v>
      </c>
    </row>
    <row r="953" spans="10:30" ht="19" x14ac:dyDescent="0.25">
      <c r="J953" s="3" t="e">
        <f>IF(AND($C953=13,Datenblatt!M953&lt;Datenblatt!$R$3),0,IF(AND($C953=14,Datenblatt!M953&lt;Datenblatt!$R$4),0,IF(AND($C953=15,Datenblatt!M953&lt;Datenblatt!$R$5),0,IF(AND($C953=16,Datenblatt!M953&lt;Datenblatt!$R$6),0,IF(AND($C953=12,Datenblatt!M953&lt;Datenblatt!$R$7),0,IF(AND($C953=11,Datenblatt!M953&lt;Datenblatt!$R$8),0,IF(AND($C953=13,Datenblatt!M953&gt;Datenblatt!$Q$3),100,IF(AND($C953=14,Datenblatt!M953&gt;Datenblatt!$Q$4),100,IF(AND($C953=15,Datenblatt!M953&gt;Datenblatt!$Q$5),100,IF(AND($C953=16,Datenblatt!M953&gt;Datenblatt!$Q$6),100,IF(AND($C953=12,Datenblatt!M953&gt;Datenblatt!$Q$7),100,IF(AND($C953=11,Datenblatt!M953&gt;Datenblatt!$Q$8),100,IF(Übersicht!$C953=13,Datenblatt!$B$3*Datenblatt!M953^3+Datenblatt!$C$3*Datenblatt!M953^2+Datenblatt!$D$3*Datenblatt!M953+Datenblatt!$E$3,IF(Übersicht!$C953=14,Datenblatt!$B$4*Datenblatt!M953^3+Datenblatt!$C$4*Datenblatt!M953^2+Datenblatt!$D$4*Datenblatt!M953+Datenblatt!$E$4,IF(Übersicht!$C953=15,Datenblatt!$B$5*Datenblatt!M953^3+Datenblatt!$C$5*Datenblatt!M953^2+Datenblatt!$D$5*Datenblatt!M953+Datenblatt!$E$5,IF(Übersicht!$C953=16,Datenblatt!$B$6*Datenblatt!M953^3+Datenblatt!$C$6*Datenblatt!M953^2+Datenblatt!$D$6*Datenblatt!M953+Datenblatt!$E$6,IF(Übersicht!$C953=12,Datenblatt!$B$7*Datenblatt!M953^3+Datenblatt!$C$7*Datenblatt!M953^2+Datenblatt!$D$7*Datenblatt!M953+Datenblatt!$E$7,IF(Übersicht!$C953=11,Datenblatt!$B$8*Datenblatt!M953^3+Datenblatt!$C$8*Datenblatt!M953^2+Datenblatt!$D$8*Datenblatt!M953+Datenblatt!$E$8,0))))))))))))))))))</f>
        <v>#DIV/0!</v>
      </c>
      <c r="K953" t="e">
        <f>IF(AND(Übersicht!$C953=13,Datenblatt!N953&lt;Datenblatt!$T$3),0,IF(AND(Übersicht!$C953=14,Datenblatt!N953&lt;Datenblatt!$T$4),0,IF(AND(Übersicht!$C953=15,Datenblatt!N953&lt;Datenblatt!$T$5),0,IF(AND(Übersicht!$C953=16,Datenblatt!N953&lt;Datenblatt!$T$6),0,IF(AND(Übersicht!$C953=12,Datenblatt!N953&lt;Datenblatt!$T$7),0,IF(AND(Übersicht!$C953=11,Datenblatt!N953&lt;Datenblatt!$T$8),0,IF(AND($C953=13,Datenblatt!N953&gt;Datenblatt!$S$3),100,IF(AND($C953=14,Datenblatt!N953&gt;Datenblatt!$S$4),100,IF(AND($C953=15,Datenblatt!N953&gt;Datenblatt!$S$5),100,IF(AND($C953=16,Datenblatt!N953&gt;Datenblatt!$S$6),100,IF(AND($C953=12,Datenblatt!N953&gt;Datenblatt!$S$7),100,IF(AND($C953=11,Datenblatt!N953&gt;Datenblatt!$S$8),100,IF(Übersicht!$C953=13,Datenblatt!$B$11*Datenblatt!N953^3+Datenblatt!$C$11*Datenblatt!N953^2+Datenblatt!$D$11*Datenblatt!N953+Datenblatt!$E$11,IF(Übersicht!$C953=14,Datenblatt!$B$12*Datenblatt!N953^3+Datenblatt!$C$12*Datenblatt!N953^2+Datenblatt!$D$12*Datenblatt!N953+Datenblatt!$E$12,IF(Übersicht!$C953=15,Datenblatt!$B$13*Datenblatt!N953^3+Datenblatt!$C$13*Datenblatt!N953^2+Datenblatt!$D$13*Datenblatt!N953+Datenblatt!$E$13,IF(Übersicht!$C953=16,Datenblatt!$B$14*Datenblatt!N953^3+Datenblatt!$C$14*Datenblatt!N953^2+Datenblatt!$D$14*Datenblatt!N953+Datenblatt!$E$14,IF(Übersicht!$C953=12,Datenblatt!$B$15*Datenblatt!N953^3+Datenblatt!$C$15*Datenblatt!N953^2+Datenblatt!$D$15*Datenblatt!N953+Datenblatt!$E$15,IF(Übersicht!$C953=11,Datenblatt!$B$16*Datenblatt!N953^3+Datenblatt!$C$16*Datenblatt!N953^2+Datenblatt!$D$16*Datenblatt!N953+Datenblatt!$E$16,0))))))))))))))))))</f>
        <v>#DIV/0!</v>
      </c>
      <c r="L953">
        <f>IF(AND($C953=13,G953&lt;Datenblatt!$V$3),0,IF(AND($C953=14,G953&lt;Datenblatt!$V$4),0,IF(AND($C953=15,G953&lt;Datenblatt!$V$5),0,IF(AND($C953=16,G953&lt;Datenblatt!$V$6),0,IF(AND($C953=12,G953&lt;Datenblatt!$V$7),0,IF(AND($C953=11,G953&lt;Datenblatt!$V$8),0,IF(AND($C953=13,G953&gt;Datenblatt!$U$3),100,IF(AND($C953=14,G953&gt;Datenblatt!$U$4),100,IF(AND($C953=15,G953&gt;Datenblatt!$U$5),100,IF(AND($C953=16,G953&gt;Datenblatt!$U$6),100,IF(AND($C953=12,G953&gt;Datenblatt!$U$7),100,IF(AND($C953=11,G953&gt;Datenblatt!$U$8),100,IF($C953=13,(Datenblatt!$B$19*Übersicht!G953^3)+(Datenblatt!$C$19*Übersicht!G953^2)+(Datenblatt!$D$19*Übersicht!G953)+Datenblatt!$E$19,IF($C953=14,(Datenblatt!$B$20*Übersicht!G953^3)+(Datenblatt!$C$20*Übersicht!G953^2)+(Datenblatt!$D$20*Übersicht!G953)+Datenblatt!$E$20,IF($C953=15,(Datenblatt!$B$21*Übersicht!G953^3)+(Datenblatt!$C$21*Übersicht!G953^2)+(Datenblatt!$D$21*Übersicht!G953)+Datenblatt!$E$21,IF($C953=16,(Datenblatt!$B$22*Übersicht!G953^3)+(Datenblatt!$C$22*Übersicht!G953^2)+(Datenblatt!$D$22*Übersicht!G953)+Datenblatt!$E$22,IF($C953=12,(Datenblatt!$B$23*Übersicht!G953^3)+(Datenblatt!$C$23*Übersicht!G953^2)+(Datenblatt!$D$23*Übersicht!G953)+Datenblatt!$E$23,IF($C953=11,(Datenblatt!$B$24*Übersicht!G953^3)+(Datenblatt!$C$24*Übersicht!G953^2)+(Datenblatt!$D$24*Übersicht!G953)+Datenblatt!$E$24,0))))))))))))))))))</f>
        <v>0</v>
      </c>
      <c r="M953">
        <f>IF(AND(H953="",C953=11),Datenblatt!$I$26,IF(AND(H953="",C953=12),Datenblatt!$I$26,IF(AND(H953="",C953=16),Datenblatt!$I$27,IF(AND(H953="",C953=15),Datenblatt!$I$26,IF(AND(H953="",C953=14),Datenblatt!$I$26,IF(AND(H953="",C953=13),Datenblatt!$I$26,IF(AND($C953=13,H953&gt;Datenblatt!$X$3),0,IF(AND($C953=14,H953&gt;Datenblatt!$X$4),0,IF(AND($C953=15,H953&gt;Datenblatt!$X$5),0,IF(AND($C953=16,H953&gt;Datenblatt!$X$6),0,IF(AND($C953=12,H953&gt;Datenblatt!$X$7),0,IF(AND($C953=11,H953&gt;Datenblatt!$X$8),0,IF(AND($C953=13,H953&lt;Datenblatt!$W$3),100,IF(AND($C953=14,H953&lt;Datenblatt!$W$4),100,IF(AND($C953=15,H953&lt;Datenblatt!$W$5),100,IF(AND($C953=16,H953&lt;Datenblatt!$W$6),100,IF(AND($C953=12,H953&lt;Datenblatt!$W$7),100,IF(AND($C953=11,H953&lt;Datenblatt!$W$8),100,IF($C953=13,(Datenblatt!$B$27*Übersicht!H953^3)+(Datenblatt!$C$27*Übersicht!H953^2)+(Datenblatt!$D$27*Übersicht!H953)+Datenblatt!$E$27,IF($C953=14,(Datenblatt!$B$28*Übersicht!H953^3)+(Datenblatt!$C$28*Übersicht!H953^2)+(Datenblatt!$D$28*Übersicht!H953)+Datenblatt!$E$28,IF($C953=15,(Datenblatt!$B$29*Übersicht!H953^3)+(Datenblatt!$C$29*Übersicht!H953^2)+(Datenblatt!$D$29*Übersicht!H953)+Datenblatt!$E$29,IF($C953=16,(Datenblatt!$B$30*Übersicht!H953^3)+(Datenblatt!$C$30*Übersicht!H953^2)+(Datenblatt!$D$30*Übersicht!H953)+Datenblatt!$E$30,IF($C953=12,(Datenblatt!$B$31*Übersicht!H953^3)+(Datenblatt!$C$31*Übersicht!H953^2)+(Datenblatt!$D$31*Übersicht!H953)+Datenblatt!$E$31,IF($C953=11,(Datenblatt!$B$32*Übersicht!H953^3)+(Datenblatt!$C$32*Übersicht!H953^2)+(Datenblatt!$D$32*Übersicht!H953)+Datenblatt!$E$32,0))))))))))))))))))))))))</f>
        <v>0</v>
      </c>
      <c r="N953">
        <f>IF(AND(H953="",C953=11),Datenblatt!$I$29,IF(AND(H953="",C953=12),Datenblatt!$I$29,IF(AND(H953="",C953=16),Datenblatt!$I$29,IF(AND(H953="",C953=15),Datenblatt!$I$29,IF(AND(H953="",C953=14),Datenblatt!$I$29,IF(AND(H953="",C953=13),Datenblatt!$I$29,IF(AND($C953=13,H953&gt;Datenblatt!$X$3),0,IF(AND($C953=14,H953&gt;Datenblatt!$X$4),0,IF(AND($C953=15,H953&gt;Datenblatt!$X$5),0,IF(AND($C953=16,H953&gt;Datenblatt!$X$6),0,IF(AND($C953=12,H953&gt;Datenblatt!$X$7),0,IF(AND($C953=11,H953&gt;Datenblatt!$X$8),0,IF(AND($C953=13,H953&lt;Datenblatt!$W$3),100,IF(AND($C953=14,H953&lt;Datenblatt!$W$4),100,IF(AND($C953=15,H953&lt;Datenblatt!$W$5),100,IF(AND($C953=16,H953&lt;Datenblatt!$W$6),100,IF(AND($C953=12,H953&lt;Datenblatt!$W$7),100,IF(AND($C953=11,H953&lt;Datenblatt!$W$8),100,IF($C953=13,(Datenblatt!$B$27*Übersicht!H953^3)+(Datenblatt!$C$27*Übersicht!H953^2)+(Datenblatt!$D$27*Übersicht!H953)+Datenblatt!$E$27,IF($C953=14,(Datenblatt!$B$28*Übersicht!H953^3)+(Datenblatt!$C$28*Übersicht!H953^2)+(Datenblatt!$D$28*Übersicht!H953)+Datenblatt!$E$28,IF($C953=15,(Datenblatt!$B$29*Übersicht!H953^3)+(Datenblatt!$C$29*Übersicht!H953^2)+(Datenblatt!$D$29*Übersicht!H953)+Datenblatt!$E$29,IF($C953=16,(Datenblatt!$B$30*Übersicht!H953^3)+(Datenblatt!$C$30*Übersicht!H953^2)+(Datenblatt!$D$30*Übersicht!H953)+Datenblatt!$E$30,IF($C953=12,(Datenblatt!$B$31*Übersicht!H953^3)+(Datenblatt!$C$31*Übersicht!H953^2)+(Datenblatt!$D$31*Übersicht!H953)+Datenblatt!$E$31,IF($C953=11,(Datenblatt!$B$32*Übersicht!H953^3)+(Datenblatt!$C$32*Übersicht!H953^2)+(Datenblatt!$D$32*Übersicht!H953)+Datenblatt!$E$32,0))))))))))))))))))))))))</f>
        <v>0</v>
      </c>
      <c r="O953" s="2" t="e">
        <f t="shared" si="56"/>
        <v>#DIV/0!</v>
      </c>
      <c r="P953" s="2" t="e">
        <f t="shared" si="57"/>
        <v>#DIV/0!</v>
      </c>
      <c r="R953" s="2"/>
      <c r="S953" s="2">
        <f>Datenblatt!$I$10</f>
        <v>62.816491055091916</v>
      </c>
      <c r="T953" s="2">
        <f>Datenblatt!$I$18</f>
        <v>62.379148900450787</v>
      </c>
      <c r="U953" s="2">
        <f>Datenblatt!$I$26</f>
        <v>55.885385458572635</v>
      </c>
      <c r="V953" s="2">
        <f>Datenblatt!$I$34</f>
        <v>60.727085155488531</v>
      </c>
      <c r="W953" s="7" t="e">
        <f t="shared" si="58"/>
        <v>#DIV/0!</v>
      </c>
      <c r="Y953" s="2">
        <f>Datenblatt!$I$5</f>
        <v>73.48733784597421</v>
      </c>
      <c r="Z953">
        <f>Datenblatt!$I$13</f>
        <v>79.926562848016317</v>
      </c>
      <c r="AA953">
        <f>Datenblatt!$I$21</f>
        <v>79.953620531215734</v>
      </c>
      <c r="AB953">
        <f>Datenblatt!$I$29</f>
        <v>70.851454876954847</v>
      </c>
      <c r="AC953">
        <f>Datenblatt!$I$37</f>
        <v>75.813025407742586</v>
      </c>
      <c r="AD953" s="7" t="e">
        <f t="shared" si="59"/>
        <v>#DIV/0!</v>
      </c>
    </row>
    <row r="954" spans="10:30" ht="19" x14ac:dyDescent="0.25">
      <c r="J954" s="3" t="e">
        <f>IF(AND($C954=13,Datenblatt!M954&lt;Datenblatt!$R$3),0,IF(AND($C954=14,Datenblatt!M954&lt;Datenblatt!$R$4),0,IF(AND($C954=15,Datenblatt!M954&lt;Datenblatt!$R$5),0,IF(AND($C954=16,Datenblatt!M954&lt;Datenblatt!$R$6),0,IF(AND($C954=12,Datenblatt!M954&lt;Datenblatt!$R$7),0,IF(AND($C954=11,Datenblatt!M954&lt;Datenblatt!$R$8),0,IF(AND($C954=13,Datenblatt!M954&gt;Datenblatt!$Q$3),100,IF(AND($C954=14,Datenblatt!M954&gt;Datenblatt!$Q$4),100,IF(AND($C954=15,Datenblatt!M954&gt;Datenblatt!$Q$5),100,IF(AND($C954=16,Datenblatt!M954&gt;Datenblatt!$Q$6),100,IF(AND($C954=12,Datenblatt!M954&gt;Datenblatt!$Q$7),100,IF(AND($C954=11,Datenblatt!M954&gt;Datenblatt!$Q$8),100,IF(Übersicht!$C954=13,Datenblatt!$B$3*Datenblatt!M954^3+Datenblatt!$C$3*Datenblatt!M954^2+Datenblatt!$D$3*Datenblatt!M954+Datenblatt!$E$3,IF(Übersicht!$C954=14,Datenblatt!$B$4*Datenblatt!M954^3+Datenblatt!$C$4*Datenblatt!M954^2+Datenblatt!$D$4*Datenblatt!M954+Datenblatt!$E$4,IF(Übersicht!$C954=15,Datenblatt!$B$5*Datenblatt!M954^3+Datenblatt!$C$5*Datenblatt!M954^2+Datenblatt!$D$5*Datenblatt!M954+Datenblatt!$E$5,IF(Übersicht!$C954=16,Datenblatt!$B$6*Datenblatt!M954^3+Datenblatt!$C$6*Datenblatt!M954^2+Datenblatt!$D$6*Datenblatt!M954+Datenblatt!$E$6,IF(Übersicht!$C954=12,Datenblatt!$B$7*Datenblatt!M954^3+Datenblatt!$C$7*Datenblatt!M954^2+Datenblatt!$D$7*Datenblatt!M954+Datenblatt!$E$7,IF(Übersicht!$C954=11,Datenblatt!$B$8*Datenblatt!M954^3+Datenblatt!$C$8*Datenblatt!M954^2+Datenblatt!$D$8*Datenblatt!M954+Datenblatt!$E$8,0))))))))))))))))))</f>
        <v>#DIV/0!</v>
      </c>
      <c r="K954" t="e">
        <f>IF(AND(Übersicht!$C954=13,Datenblatt!N954&lt;Datenblatt!$T$3),0,IF(AND(Übersicht!$C954=14,Datenblatt!N954&lt;Datenblatt!$T$4),0,IF(AND(Übersicht!$C954=15,Datenblatt!N954&lt;Datenblatt!$T$5),0,IF(AND(Übersicht!$C954=16,Datenblatt!N954&lt;Datenblatt!$T$6),0,IF(AND(Übersicht!$C954=12,Datenblatt!N954&lt;Datenblatt!$T$7),0,IF(AND(Übersicht!$C954=11,Datenblatt!N954&lt;Datenblatt!$T$8),0,IF(AND($C954=13,Datenblatt!N954&gt;Datenblatt!$S$3),100,IF(AND($C954=14,Datenblatt!N954&gt;Datenblatt!$S$4),100,IF(AND($C954=15,Datenblatt!N954&gt;Datenblatt!$S$5),100,IF(AND($C954=16,Datenblatt!N954&gt;Datenblatt!$S$6),100,IF(AND($C954=12,Datenblatt!N954&gt;Datenblatt!$S$7),100,IF(AND($C954=11,Datenblatt!N954&gt;Datenblatt!$S$8),100,IF(Übersicht!$C954=13,Datenblatt!$B$11*Datenblatt!N954^3+Datenblatt!$C$11*Datenblatt!N954^2+Datenblatt!$D$11*Datenblatt!N954+Datenblatt!$E$11,IF(Übersicht!$C954=14,Datenblatt!$B$12*Datenblatt!N954^3+Datenblatt!$C$12*Datenblatt!N954^2+Datenblatt!$D$12*Datenblatt!N954+Datenblatt!$E$12,IF(Übersicht!$C954=15,Datenblatt!$B$13*Datenblatt!N954^3+Datenblatt!$C$13*Datenblatt!N954^2+Datenblatt!$D$13*Datenblatt!N954+Datenblatt!$E$13,IF(Übersicht!$C954=16,Datenblatt!$B$14*Datenblatt!N954^3+Datenblatt!$C$14*Datenblatt!N954^2+Datenblatt!$D$14*Datenblatt!N954+Datenblatt!$E$14,IF(Übersicht!$C954=12,Datenblatt!$B$15*Datenblatt!N954^3+Datenblatt!$C$15*Datenblatt!N954^2+Datenblatt!$D$15*Datenblatt!N954+Datenblatt!$E$15,IF(Übersicht!$C954=11,Datenblatt!$B$16*Datenblatt!N954^3+Datenblatt!$C$16*Datenblatt!N954^2+Datenblatt!$D$16*Datenblatt!N954+Datenblatt!$E$16,0))))))))))))))))))</f>
        <v>#DIV/0!</v>
      </c>
      <c r="L954">
        <f>IF(AND($C954=13,G954&lt;Datenblatt!$V$3),0,IF(AND($C954=14,G954&lt;Datenblatt!$V$4),0,IF(AND($C954=15,G954&lt;Datenblatt!$V$5),0,IF(AND($C954=16,G954&lt;Datenblatt!$V$6),0,IF(AND($C954=12,G954&lt;Datenblatt!$V$7),0,IF(AND($C954=11,G954&lt;Datenblatt!$V$8),0,IF(AND($C954=13,G954&gt;Datenblatt!$U$3),100,IF(AND($C954=14,G954&gt;Datenblatt!$U$4),100,IF(AND($C954=15,G954&gt;Datenblatt!$U$5),100,IF(AND($C954=16,G954&gt;Datenblatt!$U$6),100,IF(AND($C954=12,G954&gt;Datenblatt!$U$7),100,IF(AND($C954=11,G954&gt;Datenblatt!$U$8),100,IF($C954=13,(Datenblatt!$B$19*Übersicht!G954^3)+(Datenblatt!$C$19*Übersicht!G954^2)+(Datenblatt!$D$19*Übersicht!G954)+Datenblatt!$E$19,IF($C954=14,(Datenblatt!$B$20*Übersicht!G954^3)+(Datenblatt!$C$20*Übersicht!G954^2)+(Datenblatt!$D$20*Übersicht!G954)+Datenblatt!$E$20,IF($C954=15,(Datenblatt!$B$21*Übersicht!G954^3)+(Datenblatt!$C$21*Übersicht!G954^2)+(Datenblatt!$D$21*Übersicht!G954)+Datenblatt!$E$21,IF($C954=16,(Datenblatt!$B$22*Übersicht!G954^3)+(Datenblatt!$C$22*Übersicht!G954^2)+(Datenblatt!$D$22*Übersicht!G954)+Datenblatt!$E$22,IF($C954=12,(Datenblatt!$B$23*Übersicht!G954^3)+(Datenblatt!$C$23*Übersicht!G954^2)+(Datenblatt!$D$23*Übersicht!G954)+Datenblatt!$E$23,IF($C954=11,(Datenblatt!$B$24*Übersicht!G954^3)+(Datenblatt!$C$24*Übersicht!G954^2)+(Datenblatt!$D$24*Übersicht!G954)+Datenblatt!$E$24,0))))))))))))))))))</f>
        <v>0</v>
      </c>
      <c r="M954">
        <f>IF(AND(H954="",C954=11),Datenblatt!$I$26,IF(AND(H954="",C954=12),Datenblatt!$I$26,IF(AND(H954="",C954=16),Datenblatt!$I$27,IF(AND(H954="",C954=15),Datenblatt!$I$26,IF(AND(H954="",C954=14),Datenblatt!$I$26,IF(AND(H954="",C954=13),Datenblatt!$I$26,IF(AND($C954=13,H954&gt;Datenblatt!$X$3),0,IF(AND($C954=14,H954&gt;Datenblatt!$X$4),0,IF(AND($C954=15,H954&gt;Datenblatt!$X$5),0,IF(AND($C954=16,H954&gt;Datenblatt!$X$6),0,IF(AND($C954=12,H954&gt;Datenblatt!$X$7),0,IF(AND($C954=11,H954&gt;Datenblatt!$X$8),0,IF(AND($C954=13,H954&lt;Datenblatt!$W$3),100,IF(AND($C954=14,H954&lt;Datenblatt!$W$4),100,IF(AND($C954=15,H954&lt;Datenblatt!$W$5),100,IF(AND($C954=16,H954&lt;Datenblatt!$W$6),100,IF(AND($C954=12,H954&lt;Datenblatt!$W$7),100,IF(AND($C954=11,H954&lt;Datenblatt!$W$8),100,IF($C954=13,(Datenblatt!$B$27*Übersicht!H954^3)+(Datenblatt!$C$27*Übersicht!H954^2)+(Datenblatt!$D$27*Übersicht!H954)+Datenblatt!$E$27,IF($C954=14,(Datenblatt!$B$28*Übersicht!H954^3)+(Datenblatt!$C$28*Übersicht!H954^2)+(Datenblatt!$D$28*Übersicht!H954)+Datenblatt!$E$28,IF($C954=15,(Datenblatt!$B$29*Übersicht!H954^3)+(Datenblatt!$C$29*Übersicht!H954^2)+(Datenblatt!$D$29*Übersicht!H954)+Datenblatt!$E$29,IF($C954=16,(Datenblatt!$B$30*Übersicht!H954^3)+(Datenblatt!$C$30*Übersicht!H954^2)+(Datenblatt!$D$30*Übersicht!H954)+Datenblatt!$E$30,IF($C954=12,(Datenblatt!$B$31*Übersicht!H954^3)+(Datenblatt!$C$31*Übersicht!H954^2)+(Datenblatt!$D$31*Übersicht!H954)+Datenblatt!$E$31,IF($C954=11,(Datenblatt!$B$32*Übersicht!H954^3)+(Datenblatt!$C$32*Übersicht!H954^2)+(Datenblatt!$D$32*Übersicht!H954)+Datenblatt!$E$32,0))))))))))))))))))))))))</f>
        <v>0</v>
      </c>
      <c r="N954">
        <f>IF(AND(H954="",C954=11),Datenblatt!$I$29,IF(AND(H954="",C954=12),Datenblatt!$I$29,IF(AND(H954="",C954=16),Datenblatt!$I$29,IF(AND(H954="",C954=15),Datenblatt!$I$29,IF(AND(H954="",C954=14),Datenblatt!$I$29,IF(AND(H954="",C954=13),Datenblatt!$I$29,IF(AND($C954=13,H954&gt;Datenblatt!$X$3),0,IF(AND($C954=14,H954&gt;Datenblatt!$X$4),0,IF(AND($C954=15,H954&gt;Datenblatt!$X$5),0,IF(AND($C954=16,H954&gt;Datenblatt!$X$6),0,IF(AND($C954=12,H954&gt;Datenblatt!$X$7),0,IF(AND($C954=11,H954&gt;Datenblatt!$X$8),0,IF(AND($C954=13,H954&lt;Datenblatt!$W$3),100,IF(AND($C954=14,H954&lt;Datenblatt!$W$4),100,IF(AND($C954=15,H954&lt;Datenblatt!$W$5),100,IF(AND($C954=16,H954&lt;Datenblatt!$W$6),100,IF(AND($C954=12,H954&lt;Datenblatt!$W$7),100,IF(AND($C954=11,H954&lt;Datenblatt!$W$8),100,IF($C954=13,(Datenblatt!$B$27*Übersicht!H954^3)+(Datenblatt!$C$27*Übersicht!H954^2)+(Datenblatt!$D$27*Übersicht!H954)+Datenblatt!$E$27,IF($C954=14,(Datenblatt!$B$28*Übersicht!H954^3)+(Datenblatt!$C$28*Übersicht!H954^2)+(Datenblatt!$D$28*Übersicht!H954)+Datenblatt!$E$28,IF($C954=15,(Datenblatt!$B$29*Übersicht!H954^3)+(Datenblatt!$C$29*Übersicht!H954^2)+(Datenblatt!$D$29*Übersicht!H954)+Datenblatt!$E$29,IF($C954=16,(Datenblatt!$B$30*Übersicht!H954^3)+(Datenblatt!$C$30*Übersicht!H954^2)+(Datenblatt!$D$30*Übersicht!H954)+Datenblatt!$E$30,IF($C954=12,(Datenblatt!$B$31*Übersicht!H954^3)+(Datenblatt!$C$31*Übersicht!H954^2)+(Datenblatt!$D$31*Übersicht!H954)+Datenblatt!$E$31,IF($C954=11,(Datenblatt!$B$32*Übersicht!H954^3)+(Datenblatt!$C$32*Übersicht!H954^2)+(Datenblatt!$D$32*Übersicht!H954)+Datenblatt!$E$32,0))))))))))))))))))))))))</f>
        <v>0</v>
      </c>
      <c r="O954" s="2" t="e">
        <f t="shared" si="56"/>
        <v>#DIV/0!</v>
      </c>
      <c r="P954" s="2" t="e">
        <f t="shared" si="57"/>
        <v>#DIV/0!</v>
      </c>
      <c r="R954" s="2"/>
      <c r="S954" s="2">
        <f>Datenblatt!$I$10</f>
        <v>62.816491055091916</v>
      </c>
      <c r="T954" s="2">
        <f>Datenblatt!$I$18</f>
        <v>62.379148900450787</v>
      </c>
      <c r="U954" s="2">
        <f>Datenblatt!$I$26</f>
        <v>55.885385458572635</v>
      </c>
      <c r="V954" s="2">
        <f>Datenblatt!$I$34</f>
        <v>60.727085155488531</v>
      </c>
      <c r="W954" s="7" t="e">
        <f t="shared" si="58"/>
        <v>#DIV/0!</v>
      </c>
      <c r="Y954" s="2">
        <f>Datenblatt!$I$5</f>
        <v>73.48733784597421</v>
      </c>
      <c r="Z954">
        <f>Datenblatt!$I$13</f>
        <v>79.926562848016317</v>
      </c>
      <c r="AA954">
        <f>Datenblatt!$I$21</f>
        <v>79.953620531215734</v>
      </c>
      <c r="AB954">
        <f>Datenblatt!$I$29</f>
        <v>70.851454876954847</v>
      </c>
      <c r="AC954">
        <f>Datenblatt!$I$37</f>
        <v>75.813025407742586</v>
      </c>
      <c r="AD954" s="7" t="e">
        <f t="shared" si="59"/>
        <v>#DIV/0!</v>
      </c>
    </row>
    <row r="955" spans="10:30" ht="19" x14ac:dyDescent="0.25">
      <c r="J955" s="3" t="e">
        <f>IF(AND($C955=13,Datenblatt!M955&lt;Datenblatt!$R$3),0,IF(AND($C955=14,Datenblatt!M955&lt;Datenblatt!$R$4),0,IF(AND($C955=15,Datenblatt!M955&lt;Datenblatt!$R$5),0,IF(AND($C955=16,Datenblatt!M955&lt;Datenblatt!$R$6),0,IF(AND($C955=12,Datenblatt!M955&lt;Datenblatt!$R$7),0,IF(AND($C955=11,Datenblatt!M955&lt;Datenblatt!$R$8),0,IF(AND($C955=13,Datenblatt!M955&gt;Datenblatt!$Q$3),100,IF(AND($C955=14,Datenblatt!M955&gt;Datenblatt!$Q$4),100,IF(AND($C955=15,Datenblatt!M955&gt;Datenblatt!$Q$5),100,IF(AND($C955=16,Datenblatt!M955&gt;Datenblatt!$Q$6),100,IF(AND($C955=12,Datenblatt!M955&gt;Datenblatt!$Q$7),100,IF(AND($C955=11,Datenblatt!M955&gt;Datenblatt!$Q$8),100,IF(Übersicht!$C955=13,Datenblatt!$B$3*Datenblatt!M955^3+Datenblatt!$C$3*Datenblatt!M955^2+Datenblatt!$D$3*Datenblatt!M955+Datenblatt!$E$3,IF(Übersicht!$C955=14,Datenblatt!$B$4*Datenblatt!M955^3+Datenblatt!$C$4*Datenblatt!M955^2+Datenblatt!$D$4*Datenblatt!M955+Datenblatt!$E$4,IF(Übersicht!$C955=15,Datenblatt!$B$5*Datenblatt!M955^3+Datenblatt!$C$5*Datenblatt!M955^2+Datenblatt!$D$5*Datenblatt!M955+Datenblatt!$E$5,IF(Übersicht!$C955=16,Datenblatt!$B$6*Datenblatt!M955^3+Datenblatt!$C$6*Datenblatt!M955^2+Datenblatt!$D$6*Datenblatt!M955+Datenblatt!$E$6,IF(Übersicht!$C955=12,Datenblatt!$B$7*Datenblatt!M955^3+Datenblatt!$C$7*Datenblatt!M955^2+Datenblatt!$D$7*Datenblatt!M955+Datenblatt!$E$7,IF(Übersicht!$C955=11,Datenblatt!$B$8*Datenblatt!M955^3+Datenblatt!$C$8*Datenblatt!M955^2+Datenblatt!$D$8*Datenblatt!M955+Datenblatt!$E$8,0))))))))))))))))))</f>
        <v>#DIV/0!</v>
      </c>
      <c r="K955" t="e">
        <f>IF(AND(Übersicht!$C955=13,Datenblatt!N955&lt;Datenblatt!$T$3),0,IF(AND(Übersicht!$C955=14,Datenblatt!N955&lt;Datenblatt!$T$4),0,IF(AND(Übersicht!$C955=15,Datenblatt!N955&lt;Datenblatt!$T$5),0,IF(AND(Übersicht!$C955=16,Datenblatt!N955&lt;Datenblatt!$T$6),0,IF(AND(Übersicht!$C955=12,Datenblatt!N955&lt;Datenblatt!$T$7),0,IF(AND(Übersicht!$C955=11,Datenblatt!N955&lt;Datenblatt!$T$8),0,IF(AND($C955=13,Datenblatt!N955&gt;Datenblatt!$S$3),100,IF(AND($C955=14,Datenblatt!N955&gt;Datenblatt!$S$4),100,IF(AND($C955=15,Datenblatt!N955&gt;Datenblatt!$S$5),100,IF(AND($C955=16,Datenblatt!N955&gt;Datenblatt!$S$6),100,IF(AND($C955=12,Datenblatt!N955&gt;Datenblatt!$S$7),100,IF(AND($C955=11,Datenblatt!N955&gt;Datenblatt!$S$8),100,IF(Übersicht!$C955=13,Datenblatt!$B$11*Datenblatt!N955^3+Datenblatt!$C$11*Datenblatt!N955^2+Datenblatt!$D$11*Datenblatt!N955+Datenblatt!$E$11,IF(Übersicht!$C955=14,Datenblatt!$B$12*Datenblatt!N955^3+Datenblatt!$C$12*Datenblatt!N955^2+Datenblatt!$D$12*Datenblatt!N955+Datenblatt!$E$12,IF(Übersicht!$C955=15,Datenblatt!$B$13*Datenblatt!N955^3+Datenblatt!$C$13*Datenblatt!N955^2+Datenblatt!$D$13*Datenblatt!N955+Datenblatt!$E$13,IF(Übersicht!$C955=16,Datenblatt!$B$14*Datenblatt!N955^3+Datenblatt!$C$14*Datenblatt!N955^2+Datenblatt!$D$14*Datenblatt!N955+Datenblatt!$E$14,IF(Übersicht!$C955=12,Datenblatt!$B$15*Datenblatt!N955^3+Datenblatt!$C$15*Datenblatt!N955^2+Datenblatt!$D$15*Datenblatt!N955+Datenblatt!$E$15,IF(Übersicht!$C955=11,Datenblatt!$B$16*Datenblatt!N955^3+Datenblatt!$C$16*Datenblatt!N955^2+Datenblatt!$D$16*Datenblatt!N955+Datenblatt!$E$16,0))))))))))))))))))</f>
        <v>#DIV/0!</v>
      </c>
      <c r="L955">
        <f>IF(AND($C955=13,G955&lt;Datenblatt!$V$3),0,IF(AND($C955=14,G955&lt;Datenblatt!$V$4),0,IF(AND($C955=15,G955&lt;Datenblatt!$V$5),0,IF(AND($C955=16,G955&lt;Datenblatt!$V$6),0,IF(AND($C955=12,G955&lt;Datenblatt!$V$7),0,IF(AND($C955=11,G955&lt;Datenblatt!$V$8),0,IF(AND($C955=13,G955&gt;Datenblatt!$U$3),100,IF(AND($C955=14,G955&gt;Datenblatt!$U$4),100,IF(AND($C955=15,G955&gt;Datenblatt!$U$5),100,IF(AND($C955=16,G955&gt;Datenblatt!$U$6),100,IF(AND($C955=12,G955&gt;Datenblatt!$U$7),100,IF(AND($C955=11,G955&gt;Datenblatt!$U$8),100,IF($C955=13,(Datenblatt!$B$19*Übersicht!G955^3)+(Datenblatt!$C$19*Übersicht!G955^2)+(Datenblatt!$D$19*Übersicht!G955)+Datenblatt!$E$19,IF($C955=14,(Datenblatt!$B$20*Übersicht!G955^3)+(Datenblatt!$C$20*Übersicht!G955^2)+(Datenblatt!$D$20*Übersicht!G955)+Datenblatt!$E$20,IF($C955=15,(Datenblatt!$B$21*Übersicht!G955^3)+(Datenblatt!$C$21*Übersicht!G955^2)+(Datenblatt!$D$21*Übersicht!G955)+Datenblatt!$E$21,IF($C955=16,(Datenblatt!$B$22*Übersicht!G955^3)+(Datenblatt!$C$22*Übersicht!G955^2)+(Datenblatt!$D$22*Übersicht!G955)+Datenblatt!$E$22,IF($C955=12,(Datenblatt!$B$23*Übersicht!G955^3)+(Datenblatt!$C$23*Übersicht!G955^2)+(Datenblatt!$D$23*Übersicht!G955)+Datenblatt!$E$23,IF($C955=11,(Datenblatt!$B$24*Übersicht!G955^3)+(Datenblatt!$C$24*Übersicht!G955^2)+(Datenblatt!$D$24*Übersicht!G955)+Datenblatt!$E$24,0))))))))))))))))))</f>
        <v>0</v>
      </c>
      <c r="M955">
        <f>IF(AND(H955="",C955=11),Datenblatt!$I$26,IF(AND(H955="",C955=12),Datenblatt!$I$26,IF(AND(H955="",C955=16),Datenblatt!$I$27,IF(AND(H955="",C955=15),Datenblatt!$I$26,IF(AND(H955="",C955=14),Datenblatt!$I$26,IF(AND(H955="",C955=13),Datenblatt!$I$26,IF(AND($C955=13,H955&gt;Datenblatt!$X$3),0,IF(AND($C955=14,H955&gt;Datenblatt!$X$4),0,IF(AND($C955=15,H955&gt;Datenblatt!$X$5),0,IF(AND($C955=16,H955&gt;Datenblatt!$X$6),0,IF(AND($C955=12,H955&gt;Datenblatt!$X$7),0,IF(AND($C955=11,H955&gt;Datenblatt!$X$8),0,IF(AND($C955=13,H955&lt;Datenblatt!$W$3),100,IF(AND($C955=14,H955&lt;Datenblatt!$W$4),100,IF(AND($C955=15,H955&lt;Datenblatt!$W$5),100,IF(AND($C955=16,H955&lt;Datenblatt!$W$6),100,IF(AND($C955=12,H955&lt;Datenblatt!$W$7),100,IF(AND($C955=11,H955&lt;Datenblatt!$W$8),100,IF($C955=13,(Datenblatt!$B$27*Übersicht!H955^3)+(Datenblatt!$C$27*Übersicht!H955^2)+(Datenblatt!$D$27*Übersicht!H955)+Datenblatt!$E$27,IF($C955=14,(Datenblatt!$B$28*Übersicht!H955^3)+(Datenblatt!$C$28*Übersicht!H955^2)+(Datenblatt!$D$28*Übersicht!H955)+Datenblatt!$E$28,IF($C955=15,(Datenblatt!$B$29*Übersicht!H955^3)+(Datenblatt!$C$29*Übersicht!H955^2)+(Datenblatt!$D$29*Übersicht!H955)+Datenblatt!$E$29,IF($C955=16,(Datenblatt!$B$30*Übersicht!H955^3)+(Datenblatt!$C$30*Übersicht!H955^2)+(Datenblatt!$D$30*Übersicht!H955)+Datenblatt!$E$30,IF($C955=12,(Datenblatt!$B$31*Übersicht!H955^3)+(Datenblatt!$C$31*Übersicht!H955^2)+(Datenblatt!$D$31*Übersicht!H955)+Datenblatt!$E$31,IF($C955=11,(Datenblatt!$B$32*Übersicht!H955^3)+(Datenblatt!$C$32*Übersicht!H955^2)+(Datenblatt!$D$32*Übersicht!H955)+Datenblatt!$E$32,0))))))))))))))))))))))))</f>
        <v>0</v>
      </c>
      <c r="N955">
        <f>IF(AND(H955="",C955=11),Datenblatt!$I$29,IF(AND(H955="",C955=12),Datenblatt!$I$29,IF(AND(H955="",C955=16),Datenblatt!$I$29,IF(AND(H955="",C955=15),Datenblatt!$I$29,IF(AND(H955="",C955=14),Datenblatt!$I$29,IF(AND(H955="",C955=13),Datenblatt!$I$29,IF(AND($C955=13,H955&gt;Datenblatt!$X$3),0,IF(AND($C955=14,H955&gt;Datenblatt!$X$4),0,IF(AND($C955=15,H955&gt;Datenblatt!$X$5),0,IF(AND($C955=16,H955&gt;Datenblatt!$X$6),0,IF(AND($C955=12,H955&gt;Datenblatt!$X$7),0,IF(AND($C955=11,H955&gt;Datenblatt!$X$8),0,IF(AND($C955=13,H955&lt;Datenblatt!$W$3),100,IF(AND($C955=14,H955&lt;Datenblatt!$W$4),100,IF(AND($C955=15,H955&lt;Datenblatt!$W$5),100,IF(AND($C955=16,H955&lt;Datenblatt!$W$6),100,IF(AND($C955=12,H955&lt;Datenblatt!$W$7),100,IF(AND($C955=11,H955&lt;Datenblatt!$W$8),100,IF($C955=13,(Datenblatt!$B$27*Übersicht!H955^3)+(Datenblatt!$C$27*Übersicht!H955^2)+(Datenblatt!$D$27*Übersicht!H955)+Datenblatt!$E$27,IF($C955=14,(Datenblatt!$B$28*Übersicht!H955^3)+(Datenblatt!$C$28*Übersicht!H955^2)+(Datenblatt!$D$28*Übersicht!H955)+Datenblatt!$E$28,IF($C955=15,(Datenblatt!$B$29*Übersicht!H955^3)+(Datenblatt!$C$29*Übersicht!H955^2)+(Datenblatt!$D$29*Übersicht!H955)+Datenblatt!$E$29,IF($C955=16,(Datenblatt!$B$30*Übersicht!H955^3)+(Datenblatt!$C$30*Übersicht!H955^2)+(Datenblatt!$D$30*Übersicht!H955)+Datenblatt!$E$30,IF($C955=12,(Datenblatt!$B$31*Übersicht!H955^3)+(Datenblatt!$C$31*Übersicht!H955^2)+(Datenblatt!$D$31*Übersicht!H955)+Datenblatt!$E$31,IF($C955=11,(Datenblatt!$B$32*Übersicht!H955^3)+(Datenblatt!$C$32*Übersicht!H955^2)+(Datenblatt!$D$32*Übersicht!H955)+Datenblatt!$E$32,0))))))))))))))))))))))))</f>
        <v>0</v>
      </c>
      <c r="O955" s="2" t="e">
        <f t="shared" si="56"/>
        <v>#DIV/0!</v>
      </c>
      <c r="P955" s="2" t="e">
        <f t="shared" si="57"/>
        <v>#DIV/0!</v>
      </c>
      <c r="R955" s="2"/>
      <c r="S955" s="2">
        <f>Datenblatt!$I$10</f>
        <v>62.816491055091916</v>
      </c>
      <c r="T955" s="2">
        <f>Datenblatt!$I$18</f>
        <v>62.379148900450787</v>
      </c>
      <c r="U955" s="2">
        <f>Datenblatt!$I$26</f>
        <v>55.885385458572635</v>
      </c>
      <c r="V955" s="2">
        <f>Datenblatt!$I$34</f>
        <v>60.727085155488531</v>
      </c>
      <c r="W955" s="7" t="e">
        <f t="shared" si="58"/>
        <v>#DIV/0!</v>
      </c>
      <c r="Y955" s="2">
        <f>Datenblatt!$I$5</f>
        <v>73.48733784597421</v>
      </c>
      <c r="Z955">
        <f>Datenblatt!$I$13</f>
        <v>79.926562848016317</v>
      </c>
      <c r="AA955">
        <f>Datenblatt!$I$21</f>
        <v>79.953620531215734</v>
      </c>
      <c r="AB955">
        <f>Datenblatt!$I$29</f>
        <v>70.851454876954847</v>
      </c>
      <c r="AC955">
        <f>Datenblatt!$I$37</f>
        <v>75.813025407742586</v>
      </c>
      <c r="AD955" s="7" t="e">
        <f t="shared" si="59"/>
        <v>#DIV/0!</v>
      </c>
    </row>
    <row r="956" spans="10:30" ht="19" x14ac:dyDescent="0.25">
      <c r="J956" s="3" t="e">
        <f>IF(AND($C956=13,Datenblatt!M956&lt;Datenblatt!$R$3),0,IF(AND($C956=14,Datenblatt!M956&lt;Datenblatt!$R$4),0,IF(AND($C956=15,Datenblatt!M956&lt;Datenblatt!$R$5),0,IF(AND($C956=16,Datenblatt!M956&lt;Datenblatt!$R$6),0,IF(AND($C956=12,Datenblatt!M956&lt;Datenblatt!$R$7),0,IF(AND($C956=11,Datenblatt!M956&lt;Datenblatt!$R$8),0,IF(AND($C956=13,Datenblatt!M956&gt;Datenblatt!$Q$3),100,IF(AND($C956=14,Datenblatt!M956&gt;Datenblatt!$Q$4),100,IF(AND($C956=15,Datenblatt!M956&gt;Datenblatt!$Q$5),100,IF(AND($C956=16,Datenblatt!M956&gt;Datenblatt!$Q$6),100,IF(AND($C956=12,Datenblatt!M956&gt;Datenblatt!$Q$7),100,IF(AND($C956=11,Datenblatt!M956&gt;Datenblatt!$Q$8),100,IF(Übersicht!$C956=13,Datenblatt!$B$3*Datenblatt!M956^3+Datenblatt!$C$3*Datenblatt!M956^2+Datenblatt!$D$3*Datenblatt!M956+Datenblatt!$E$3,IF(Übersicht!$C956=14,Datenblatt!$B$4*Datenblatt!M956^3+Datenblatt!$C$4*Datenblatt!M956^2+Datenblatt!$D$4*Datenblatt!M956+Datenblatt!$E$4,IF(Übersicht!$C956=15,Datenblatt!$B$5*Datenblatt!M956^3+Datenblatt!$C$5*Datenblatt!M956^2+Datenblatt!$D$5*Datenblatt!M956+Datenblatt!$E$5,IF(Übersicht!$C956=16,Datenblatt!$B$6*Datenblatt!M956^3+Datenblatt!$C$6*Datenblatt!M956^2+Datenblatt!$D$6*Datenblatt!M956+Datenblatt!$E$6,IF(Übersicht!$C956=12,Datenblatt!$B$7*Datenblatt!M956^3+Datenblatt!$C$7*Datenblatt!M956^2+Datenblatt!$D$7*Datenblatt!M956+Datenblatt!$E$7,IF(Übersicht!$C956=11,Datenblatt!$B$8*Datenblatt!M956^3+Datenblatt!$C$8*Datenblatt!M956^2+Datenblatt!$D$8*Datenblatt!M956+Datenblatt!$E$8,0))))))))))))))))))</f>
        <v>#DIV/0!</v>
      </c>
      <c r="K956" t="e">
        <f>IF(AND(Übersicht!$C956=13,Datenblatt!N956&lt;Datenblatt!$T$3),0,IF(AND(Übersicht!$C956=14,Datenblatt!N956&lt;Datenblatt!$T$4),0,IF(AND(Übersicht!$C956=15,Datenblatt!N956&lt;Datenblatt!$T$5),0,IF(AND(Übersicht!$C956=16,Datenblatt!N956&lt;Datenblatt!$T$6),0,IF(AND(Übersicht!$C956=12,Datenblatt!N956&lt;Datenblatt!$T$7),0,IF(AND(Übersicht!$C956=11,Datenblatt!N956&lt;Datenblatt!$T$8),0,IF(AND($C956=13,Datenblatt!N956&gt;Datenblatt!$S$3),100,IF(AND($C956=14,Datenblatt!N956&gt;Datenblatt!$S$4),100,IF(AND($C956=15,Datenblatt!N956&gt;Datenblatt!$S$5),100,IF(AND($C956=16,Datenblatt!N956&gt;Datenblatt!$S$6),100,IF(AND($C956=12,Datenblatt!N956&gt;Datenblatt!$S$7),100,IF(AND($C956=11,Datenblatt!N956&gt;Datenblatt!$S$8),100,IF(Übersicht!$C956=13,Datenblatt!$B$11*Datenblatt!N956^3+Datenblatt!$C$11*Datenblatt!N956^2+Datenblatt!$D$11*Datenblatt!N956+Datenblatt!$E$11,IF(Übersicht!$C956=14,Datenblatt!$B$12*Datenblatt!N956^3+Datenblatt!$C$12*Datenblatt!N956^2+Datenblatt!$D$12*Datenblatt!N956+Datenblatt!$E$12,IF(Übersicht!$C956=15,Datenblatt!$B$13*Datenblatt!N956^3+Datenblatt!$C$13*Datenblatt!N956^2+Datenblatt!$D$13*Datenblatt!N956+Datenblatt!$E$13,IF(Übersicht!$C956=16,Datenblatt!$B$14*Datenblatt!N956^3+Datenblatt!$C$14*Datenblatt!N956^2+Datenblatt!$D$14*Datenblatt!N956+Datenblatt!$E$14,IF(Übersicht!$C956=12,Datenblatt!$B$15*Datenblatt!N956^3+Datenblatt!$C$15*Datenblatt!N956^2+Datenblatt!$D$15*Datenblatt!N956+Datenblatt!$E$15,IF(Übersicht!$C956=11,Datenblatt!$B$16*Datenblatt!N956^3+Datenblatt!$C$16*Datenblatt!N956^2+Datenblatt!$D$16*Datenblatt!N956+Datenblatt!$E$16,0))))))))))))))))))</f>
        <v>#DIV/0!</v>
      </c>
      <c r="L956">
        <f>IF(AND($C956=13,G956&lt;Datenblatt!$V$3),0,IF(AND($C956=14,G956&lt;Datenblatt!$V$4),0,IF(AND($C956=15,G956&lt;Datenblatt!$V$5),0,IF(AND($C956=16,G956&lt;Datenblatt!$V$6),0,IF(AND($C956=12,G956&lt;Datenblatt!$V$7),0,IF(AND($C956=11,G956&lt;Datenblatt!$V$8),0,IF(AND($C956=13,G956&gt;Datenblatt!$U$3),100,IF(AND($C956=14,G956&gt;Datenblatt!$U$4),100,IF(AND($C956=15,G956&gt;Datenblatt!$U$5),100,IF(AND($C956=16,G956&gt;Datenblatt!$U$6),100,IF(AND($C956=12,G956&gt;Datenblatt!$U$7),100,IF(AND($C956=11,G956&gt;Datenblatt!$U$8),100,IF($C956=13,(Datenblatt!$B$19*Übersicht!G956^3)+(Datenblatt!$C$19*Übersicht!G956^2)+(Datenblatt!$D$19*Übersicht!G956)+Datenblatt!$E$19,IF($C956=14,(Datenblatt!$B$20*Übersicht!G956^3)+(Datenblatt!$C$20*Übersicht!G956^2)+(Datenblatt!$D$20*Übersicht!G956)+Datenblatt!$E$20,IF($C956=15,(Datenblatt!$B$21*Übersicht!G956^3)+(Datenblatt!$C$21*Übersicht!G956^2)+(Datenblatt!$D$21*Übersicht!G956)+Datenblatt!$E$21,IF($C956=16,(Datenblatt!$B$22*Übersicht!G956^3)+(Datenblatt!$C$22*Übersicht!G956^2)+(Datenblatt!$D$22*Übersicht!G956)+Datenblatt!$E$22,IF($C956=12,(Datenblatt!$B$23*Übersicht!G956^3)+(Datenblatt!$C$23*Übersicht!G956^2)+(Datenblatt!$D$23*Übersicht!G956)+Datenblatt!$E$23,IF($C956=11,(Datenblatt!$B$24*Übersicht!G956^3)+(Datenblatt!$C$24*Übersicht!G956^2)+(Datenblatt!$D$24*Übersicht!G956)+Datenblatt!$E$24,0))))))))))))))))))</f>
        <v>0</v>
      </c>
      <c r="M956">
        <f>IF(AND(H956="",C956=11),Datenblatt!$I$26,IF(AND(H956="",C956=12),Datenblatt!$I$26,IF(AND(H956="",C956=16),Datenblatt!$I$27,IF(AND(H956="",C956=15),Datenblatt!$I$26,IF(AND(H956="",C956=14),Datenblatt!$I$26,IF(AND(H956="",C956=13),Datenblatt!$I$26,IF(AND($C956=13,H956&gt;Datenblatt!$X$3),0,IF(AND($C956=14,H956&gt;Datenblatt!$X$4),0,IF(AND($C956=15,H956&gt;Datenblatt!$X$5),0,IF(AND($C956=16,H956&gt;Datenblatt!$X$6),0,IF(AND($C956=12,H956&gt;Datenblatt!$X$7),0,IF(AND($C956=11,H956&gt;Datenblatt!$X$8),0,IF(AND($C956=13,H956&lt;Datenblatt!$W$3),100,IF(AND($C956=14,H956&lt;Datenblatt!$W$4),100,IF(AND($C956=15,H956&lt;Datenblatt!$W$5),100,IF(AND($C956=16,H956&lt;Datenblatt!$W$6),100,IF(AND($C956=12,H956&lt;Datenblatt!$W$7),100,IF(AND($C956=11,H956&lt;Datenblatt!$W$8),100,IF($C956=13,(Datenblatt!$B$27*Übersicht!H956^3)+(Datenblatt!$C$27*Übersicht!H956^2)+(Datenblatt!$D$27*Übersicht!H956)+Datenblatt!$E$27,IF($C956=14,(Datenblatt!$B$28*Übersicht!H956^3)+(Datenblatt!$C$28*Übersicht!H956^2)+(Datenblatt!$D$28*Übersicht!H956)+Datenblatt!$E$28,IF($C956=15,(Datenblatt!$B$29*Übersicht!H956^3)+(Datenblatt!$C$29*Übersicht!H956^2)+(Datenblatt!$D$29*Übersicht!H956)+Datenblatt!$E$29,IF($C956=16,(Datenblatt!$B$30*Übersicht!H956^3)+(Datenblatt!$C$30*Übersicht!H956^2)+(Datenblatt!$D$30*Übersicht!H956)+Datenblatt!$E$30,IF($C956=12,(Datenblatt!$B$31*Übersicht!H956^3)+(Datenblatt!$C$31*Übersicht!H956^2)+(Datenblatt!$D$31*Übersicht!H956)+Datenblatt!$E$31,IF($C956=11,(Datenblatt!$B$32*Übersicht!H956^3)+(Datenblatt!$C$32*Übersicht!H956^2)+(Datenblatt!$D$32*Übersicht!H956)+Datenblatt!$E$32,0))))))))))))))))))))))))</f>
        <v>0</v>
      </c>
      <c r="N956">
        <f>IF(AND(H956="",C956=11),Datenblatt!$I$29,IF(AND(H956="",C956=12),Datenblatt!$I$29,IF(AND(H956="",C956=16),Datenblatt!$I$29,IF(AND(H956="",C956=15),Datenblatt!$I$29,IF(AND(H956="",C956=14),Datenblatt!$I$29,IF(AND(H956="",C956=13),Datenblatt!$I$29,IF(AND($C956=13,H956&gt;Datenblatt!$X$3),0,IF(AND($C956=14,H956&gt;Datenblatt!$X$4),0,IF(AND($C956=15,H956&gt;Datenblatt!$X$5),0,IF(AND($C956=16,H956&gt;Datenblatt!$X$6),0,IF(AND($C956=12,H956&gt;Datenblatt!$X$7),0,IF(AND($C956=11,H956&gt;Datenblatt!$X$8),0,IF(AND($C956=13,H956&lt;Datenblatt!$W$3),100,IF(AND($C956=14,H956&lt;Datenblatt!$W$4),100,IF(AND($C956=15,H956&lt;Datenblatt!$W$5),100,IF(AND($C956=16,H956&lt;Datenblatt!$W$6),100,IF(AND($C956=12,H956&lt;Datenblatt!$W$7),100,IF(AND($C956=11,H956&lt;Datenblatt!$W$8),100,IF($C956=13,(Datenblatt!$B$27*Übersicht!H956^3)+(Datenblatt!$C$27*Übersicht!H956^2)+(Datenblatt!$D$27*Übersicht!H956)+Datenblatt!$E$27,IF($C956=14,(Datenblatt!$B$28*Übersicht!H956^3)+(Datenblatt!$C$28*Übersicht!H956^2)+(Datenblatt!$D$28*Übersicht!H956)+Datenblatt!$E$28,IF($C956=15,(Datenblatt!$B$29*Übersicht!H956^3)+(Datenblatt!$C$29*Übersicht!H956^2)+(Datenblatt!$D$29*Übersicht!H956)+Datenblatt!$E$29,IF($C956=16,(Datenblatt!$B$30*Übersicht!H956^3)+(Datenblatt!$C$30*Übersicht!H956^2)+(Datenblatt!$D$30*Übersicht!H956)+Datenblatt!$E$30,IF($C956=12,(Datenblatt!$B$31*Übersicht!H956^3)+(Datenblatt!$C$31*Übersicht!H956^2)+(Datenblatt!$D$31*Übersicht!H956)+Datenblatt!$E$31,IF($C956=11,(Datenblatt!$B$32*Übersicht!H956^3)+(Datenblatt!$C$32*Übersicht!H956^2)+(Datenblatt!$D$32*Übersicht!H956)+Datenblatt!$E$32,0))))))))))))))))))))))))</f>
        <v>0</v>
      </c>
      <c r="O956" s="2" t="e">
        <f t="shared" si="56"/>
        <v>#DIV/0!</v>
      </c>
      <c r="P956" s="2" t="e">
        <f t="shared" si="57"/>
        <v>#DIV/0!</v>
      </c>
      <c r="R956" s="2"/>
      <c r="S956" s="2">
        <f>Datenblatt!$I$10</f>
        <v>62.816491055091916</v>
      </c>
      <c r="T956" s="2">
        <f>Datenblatt!$I$18</f>
        <v>62.379148900450787</v>
      </c>
      <c r="U956" s="2">
        <f>Datenblatt!$I$26</f>
        <v>55.885385458572635</v>
      </c>
      <c r="V956" s="2">
        <f>Datenblatt!$I$34</f>
        <v>60.727085155488531</v>
      </c>
      <c r="W956" s="7" t="e">
        <f t="shared" si="58"/>
        <v>#DIV/0!</v>
      </c>
      <c r="Y956" s="2">
        <f>Datenblatt!$I$5</f>
        <v>73.48733784597421</v>
      </c>
      <c r="Z956">
        <f>Datenblatt!$I$13</f>
        <v>79.926562848016317</v>
      </c>
      <c r="AA956">
        <f>Datenblatt!$I$21</f>
        <v>79.953620531215734</v>
      </c>
      <c r="AB956">
        <f>Datenblatt!$I$29</f>
        <v>70.851454876954847</v>
      </c>
      <c r="AC956">
        <f>Datenblatt!$I$37</f>
        <v>75.813025407742586</v>
      </c>
      <c r="AD956" s="7" t="e">
        <f t="shared" si="59"/>
        <v>#DIV/0!</v>
      </c>
    </row>
    <row r="957" spans="10:30" ht="19" x14ac:dyDescent="0.25">
      <c r="J957" s="3" t="e">
        <f>IF(AND($C957=13,Datenblatt!M957&lt;Datenblatt!$R$3),0,IF(AND($C957=14,Datenblatt!M957&lt;Datenblatt!$R$4),0,IF(AND($C957=15,Datenblatt!M957&lt;Datenblatt!$R$5),0,IF(AND($C957=16,Datenblatt!M957&lt;Datenblatt!$R$6),0,IF(AND($C957=12,Datenblatt!M957&lt;Datenblatt!$R$7),0,IF(AND($C957=11,Datenblatt!M957&lt;Datenblatt!$R$8),0,IF(AND($C957=13,Datenblatt!M957&gt;Datenblatt!$Q$3),100,IF(AND($C957=14,Datenblatt!M957&gt;Datenblatt!$Q$4),100,IF(AND($C957=15,Datenblatt!M957&gt;Datenblatt!$Q$5),100,IF(AND($C957=16,Datenblatt!M957&gt;Datenblatt!$Q$6),100,IF(AND($C957=12,Datenblatt!M957&gt;Datenblatt!$Q$7),100,IF(AND($C957=11,Datenblatt!M957&gt;Datenblatt!$Q$8),100,IF(Übersicht!$C957=13,Datenblatt!$B$3*Datenblatt!M957^3+Datenblatt!$C$3*Datenblatt!M957^2+Datenblatt!$D$3*Datenblatt!M957+Datenblatt!$E$3,IF(Übersicht!$C957=14,Datenblatt!$B$4*Datenblatt!M957^3+Datenblatt!$C$4*Datenblatt!M957^2+Datenblatt!$D$4*Datenblatt!M957+Datenblatt!$E$4,IF(Übersicht!$C957=15,Datenblatt!$B$5*Datenblatt!M957^3+Datenblatt!$C$5*Datenblatt!M957^2+Datenblatt!$D$5*Datenblatt!M957+Datenblatt!$E$5,IF(Übersicht!$C957=16,Datenblatt!$B$6*Datenblatt!M957^3+Datenblatt!$C$6*Datenblatt!M957^2+Datenblatt!$D$6*Datenblatt!M957+Datenblatt!$E$6,IF(Übersicht!$C957=12,Datenblatt!$B$7*Datenblatt!M957^3+Datenblatt!$C$7*Datenblatt!M957^2+Datenblatt!$D$7*Datenblatt!M957+Datenblatt!$E$7,IF(Übersicht!$C957=11,Datenblatt!$B$8*Datenblatt!M957^3+Datenblatt!$C$8*Datenblatt!M957^2+Datenblatt!$D$8*Datenblatt!M957+Datenblatt!$E$8,0))))))))))))))))))</f>
        <v>#DIV/0!</v>
      </c>
      <c r="K957" t="e">
        <f>IF(AND(Übersicht!$C957=13,Datenblatt!N957&lt;Datenblatt!$T$3),0,IF(AND(Übersicht!$C957=14,Datenblatt!N957&lt;Datenblatt!$T$4),0,IF(AND(Übersicht!$C957=15,Datenblatt!N957&lt;Datenblatt!$T$5),0,IF(AND(Übersicht!$C957=16,Datenblatt!N957&lt;Datenblatt!$T$6),0,IF(AND(Übersicht!$C957=12,Datenblatt!N957&lt;Datenblatt!$T$7),0,IF(AND(Übersicht!$C957=11,Datenblatt!N957&lt;Datenblatt!$T$8),0,IF(AND($C957=13,Datenblatt!N957&gt;Datenblatt!$S$3),100,IF(AND($C957=14,Datenblatt!N957&gt;Datenblatt!$S$4),100,IF(AND($C957=15,Datenblatt!N957&gt;Datenblatt!$S$5),100,IF(AND($C957=16,Datenblatt!N957&gt;Datenblatt!$S$6),100,IF(AND($C957=12,Datenblatt!N957&gt;Datenblatt!$S$7),100,IF(AND($C957=11,Datenblatt!N957&gt;Datenblatt!$S$8),100,IF(Übersicht!$C957=13,Datenblatt!$B$11*Datenblatt!N957^3+Datenblatt!$C$11*Datenblatt!N957^2+Datenblatt!$D$11*Datenblatt!N957+Datenblatt!$E$11,IF(Übersicht!$C957=14,Datenblatt!$B$12*Datenblatt!N957^3+Datenblatt!$C$12*Datenblatt!N957^2+Datenblatt!$D$12*Datenblatt!N957+Datenblatt!$E$12,IF(Übersicht!$C957=15,Datenblatt!$B$13*Datenblatt!N957^3+Datenblatt!$C$13*Datenblatt!N957^2+Datenblatt!$D$13*Datenblatt!N957+Datenblatt!$E$13,IF(Übersicht!$C957=16,Datenblatt!$B$14*Datenblatt!N957^3+Datenblatt!$C$14*Datenblatt!N957^2+Datenblatt!$D$14*Datenblatt!N957+Datenblatt!$E$14,IF(Übersicht!$C957=12,Datenblatt!$B$15*Datenblatt!N957^3+Datenblatt!$C$15*Datenblatt!N957^2+Datenblatt!$D$15*Datenblatt!N957+Datenblatt!$E$15,IF(Übersicht!$C957=11,Datenblatt!$B$16*Datenblatt!N957^3+Datenblatt!$C$16*Datenblatt!N957^2+Datenblatt!$D$16*Datenblatt!N957+Datenblatt!$E$16,0))))))))))))))))))</f>
        <v>#DIV/0!</v>
      </c>
      <c r="L957">
        <f>IF(AND($C957=13,G957&lt;Datenblatt!$V$3),0,IF(AND($C957=14,G957&lt;Datenblatt!$V$4),0,IF(AND($C957=15,G957&lt;Datenblatt!$V$5),0,IF(AND($C957=16,G957&lt;Datenblatt!$V$6),0,IF(AND($C957=12,G957&lt;Datenblatt!$V$7),0,IF(AND($C957=11,G957&lt;Datenblatt!$V$8),0,IF(AND($C957=13,G957&gt;Datenblatt!$U$3),100,IF(AND($C957=14,G957&gt;Datenblatt!$U$4),100,IF(AND($C957=15,G957&gt;Datenblatt!$U$5),100,IF(AND($C957=16,G957&gt;Datenblatt!$U$6),100,IF(AND($C957=12,G957&gt;Datenblatt!$U$7),100,IF(AND($C957=11,G957&gt;Datenblatt!$U$8),100,IF($C957=13,(Datenblatt!$B$19*Übersicht!G957^3)+(Datenblatt!$C$19*Übersicht!G957^2)+(Datenblatt!$D$19*Übersicht!G957)+Datenblatt!$E$19,IF($C957=14,(Datenblatt!$B$20*Übersicht!G957^3)+(Datenblatt!$C$20*Übersicht!G957^2)+(Datenblatt!$D$20*Übersicht!G957)+Datenblatt!$E$20,IF($C957=15,(Datenblatt!$B$21*Übersicht!G957^3)+(Datenblatt!$C$21*Übersicht!G957^2)+(Datenblatt!$D$21*Übersicht!G957)+Datenblatt!$E$21,IF($C957=16,(Datenblatt!$B$22*Übersicht!G957^3)+(Datenblatt!$C$22*Übersicht!G957^2)+(Datenblatt!$D$22*Übersicht!G957)+Datenblatt!$E$22,IF($C957=12,(Datenblatt!$B$23*Übersicht!G957^3)+(Datenblatt!$C$23*Übersicht!G957^2)+(Datenblatt!$D$23*Übersicht!G957)+Datenblatt!$E$23,IF($C957=11,(Datenblatt!$B$24*Übersicht!G957^3)+(Datenblatt!$C$24*Übersicht!G957^2)+(Datenblatt!$D$24*Übersicht!G957)+Datenblatt!$E$24,0))))))))))))))))))</f>
        <v>0</v>
      </c>
      <c r="M957">
        <f>IF(AND(H957="",C957=11),Datenblatt!$I$26,IF(AND(H957="",C957=12),Datenblatt!$I$26,IF(AND(H957="",C957=16),Datenblatt!$I$27,IF(AND(H957="",C957=15),Datenblatt!$I$26,IF(AND(H957="",C957=14),Datenblatt!$I$26,IF(AND(H957="",C957=13),Datenblatt!$I$26,IF(AND($C957=13,H957&gt;Datenblatt!$X$3),0,IF(AND($C957=14,H957&gt;Datenblatt!$X$4),0,IF(AND($C957=15,H957&gt;Datenblatt!$X$5),0,IF(AND($C957=16,H957&gt;Datenblatt!$X$6),0,IF(AND($C957=12,H957&gt;Datenblatt!$X$7),0,IF(AND($C957=11,H957&gt;Datenblatt!$X$8),0,IF(AND($C957=13,H957&lt;Datenblatt!$W$3),100,IF(AND($C957=14,H957&lt;Datenblatt!$W$4),100,IF(AND($C957=15,H957&lt;Datenblatt!$W$5),100,IF(AND($C957=16,H957&lt;Datenblatt!$W$6),100,IF(AND($C957=12,H957&lt;Datenblatt!$W$7),100,IF(AND($C957=11,H957&lt;Datenblatt!$W$8),100,IF($C957=13,(Datenblatt!$B$27*Übersicht!H957^3)+(Datenblatt!$C$27*Übersicht!H957^2)+(Datenblatt!$D$27*Übersicht!H957)+Datenblatt!$E$27,IF($C957=14,(Datenblatt!$B$28*Übersicht!H957^3)+(Datenblatt!$C$28*Übersicht!H957^2)+(Datenblatt!$D$28*Übersicht!H957)+Datenblatt!$E$28,IF($C957=15,(Datenblatt!$B$29*Übersicht!H957^3)+(Datenblatt!$C$29*Übersicht!H957^2)+(Datenblatt!$D$29*Übersicht!H957)+Datenblatt!$E$29,IF($C957=16,(Datenblatt!$B$30*Übersicht!H957^3)+(Datenblatt!$C$30*Übersicht!H957^2)+(Datenblatt!$D$30*Übersicht!H957)+Datenblatt!$E$30,IF($C957=12,(Datenblatt!$B$31*Übersicht!H957^3)+(Datenblatt!$C$31*Übersicht!H957^2)+(Datenblatt!$D$31*Übersicht!H957)+Datenblatt!$E$31,IF($C957=11,(Datenblatt!$B$32*Übersicht!H957^3)+(Datenblatt!$C$32*Übersicht!H957^2)+(Datenblatt!$D$32*Übersicht!H957)+Datenblatt!$E$32,0))))))))))))))))))))))))</f>
        <v>0</v>
      </c>
      <c r="N957">
        <f>IF(AND(H957="",C957=11),Datenblatt!$I$29,IF(AND(H957="",C957=12),Datenblatt!$I$29,IF(AND(H957="",C957=16),Datenblatt!$I$29,IF(AND(H957="",C957=15),Datenblatt!$I$29,IF(AND(H957="",C957=14),Datenblatt!$I$29,IF(AND(H957="",C957=13),Datenblatt!$I$29,IF(AND($C957=13,H957&gt;Datenblatt!$X$3),0,IF(AND($C957=14,H957&gt;Datenblatt!$X$4),0,IF(AND($C957=15,H957&gt;Datenblatt!$X$5),0,IF(AND($C957=16,H957&gt;Datenblatt!$X$6),0,IF(AND($C957=12,H957&gt;Datenblatt!$X$7),0,IF(AND($C957=11,H957&gt;Datenblatt!$X$8),0,IF(AND($C957=13,H957&lt;Datenblatt!$W$3),100,IF(AND($C957=14,H957&lt;Datenblatt!$W$4),100,IF(AND($C957=15,H957&lt;Datenblatt!$W$5),100,IF(AND($C957=16,H957&lt;Datenblatt!$W$6),100,IF(AND($C957=12,H957&lt;Datenblatt!$W$7),100,IF(AND($C957=11,H957&lt;Datenblatt!$W$8),100,IF($C957=13,(Datenblatt!$B$27*Übersicht!H957^3)+(Datenblatt!$C$27*Übersicht!H957^2)+(Datenblatt!$D$27*Übersicht!H957)+Datenblatt!$E$27,IF($C957=14,(Datenblatt!$B$28*Übersicht!H957^3)+(Datenblatt!$C$28*Übersicht!H957^2)+(Datenblatt!$D$28*Übersicht!H957)+Datenblatt!$E$28,IF($C957=15,(Datenblatt!$B$29*Übersicht!H957^3)+(Datenblatt!$C$29*Übersicht!H957^2)+(Datenblatt!$D$29*Übersicht!H957)+Datenblatt!$E$29,IF($C957=16,(Datenblatt!$B$30*Übersicht!H957^3)+(Datenblatt!$C$30*Übersicht!H957^2)+(Datenblatt!$D$30*Übersicht!H957)+Datenblatt!$E$30,IF($C957=12,(Datenblatt!$B$31*Übersicht!H957^3)+(Datenblatt!$C$31*Übersicht!H957^2)+(Datenblatt!$D$31*Übersicht!H957)+Datenblatt!$E$31,IF($C957=11,(Datenblatt!$B$32*Übersicht!H957^3)+(Datenblatt!$C$32*Übersicht!H957^2)+(Datenblatt!$D$32*Übersicht!H957)+Datenblatt!$E$32,0))))))))))))))))))))))))</f>
        <v>0</v>
      </c>
      <c r="O957" s="2" t="e">
        <f t="shared" si="56"/>
        <v>#DIV/0!</v>
      </c>
      <c r="P957" s="2" t="e">
        <f t="shared" si="57"/>
        <v>#DIV/0!</v>
      </c>
      <c r="R957" s="2"/>
      <c r="S957" s="2">
        <f>Datenblatt!$I$10</f>
        <v>62.816491055091916</v>
      </c>
      <c r="T957" s="2">
        <f>Datenblatt!$I$18</f>
        <v>62.379148900450787</v>
      </c>
      <c r="U957" s="2">
        <f>Datenblatt!$I$26</f>
        <v>55.885385458572635</v>
      </c>
      <c r="V957" s="2">
        <f>Datenblatt!$I$34</f>
        <v>60.727085155488531</v>
      </c>
      <c r="W957" s="7" t="e">
        <f t="shared" si="58"/>
        <v>#DIV/0!</v>
      </c>
      <c r="Y957" s="2">
        <f>Datenblatt!$I$5</f>
        <v>73.48733784597421</v>
      </c>
      <c r="Z957">
        <f>Datenblatt!$I$13</f>
        <v>79.926562848016317</v>
      </c>
      <c r="AA957">
        <f>Datenblatt!$I$21</f>
        <v>79.953620531215734</v>
      </c>
      <c r="AB957">
        <f>Datenblatt!$I$29</f>
        <v>70.851454876954847</v>
      </c>
      <c r="AC957">
        <f>Datenblatt!$I$37</f>
        <v>75.813025407742586</v>
      </c>
      <c r="AD957" s="7" t="e">
        <f t="shared" si="59"/>
        <v>#DIV/0!</v>
      </c>
    </row>
    <row r="958" spans="10:30" ht="19" x14ac:dyDescent="0.25">
      <c r="J958" s="3" t="e">
        <f>IF(AND($C958=13,Datenblatt!M958&lt;Datenblatt!$R$3),0,IF(AND($C958=14,Datenblatt!M958&lt;Datenblatt!$R$4),0,IF(AND($C958=15,Datenblatt!M958&lt;Datenblatt!$R$5),0,IF(AND($C958=16,Datenblatt!M958&lt;Datenblatt!$R$6),0,IF(AND($C958=12,Datenblatt!M958&lt;Datenblatt!$R$7),0,IF(AND($C958=11,Datenblatt!M958&lt;Datenblatt!$R$8),0,IF(AND($C958=13,Datenblatt!M958&gt;Datenblatt!$Q$3),100,IF(AND($C958=14,Datenblatt!M958&gt;Datenblatt!$Q$4),100,IF(AND($C958=15,Datenblatt!M958&gt;Datenblatt!$Q$5),100,IF(AND($C958=16,Datenblatt!M958&gt;Datenblatt!$Q$6),100,IF(AND($C958=12,Datenblatt!M958&gt;Datenblatt!$Q$7),100,IF(AND($C958=11,Datenblatt!M958&gt;Datenblatt!$Q$8),100,IF(Übersicht!$C958=13,Datenblatt!$B$3*Datenblatt!M958^3+Datenblatt!$C$3*Datenblatt!M958^2+Datenblatt!$D$3*Datenblatt!M958+Datenblatt!$E$3,IF(Übersicht!$C958=14,Datenblatt!$B$4*Datenblatt!M958^3+Datenblatt!$C$4*Datenblatt!M958^2+Datenblatt!$D$4*Datenblatt!M958+Datenblatt!$E$4,IF(Übersicht!$C958=15,Datenblatt!$B$5*Datenblatt!M958^3+Datenblatt!$C$5*Datenblatt!M958^2+Datenblatt!$D$5*Datenblatt!M958+Datenblatt!$E$5,IF(Übersicht!$C958=16,Datenblatt!$B$6*Datenblatt!M958^3+Datenblatt!$C$6*Datenblatt!M958^2+Datenblatt!$D$6*Datenblatt!M958+Datenblatt!$E$6,IF(Übersicht!$C958=12,Datenblatt!$B$7*Datenblatt!M958^3+Datenblatt!$C$7*Datenblatt!M958^2+Datenblatt!$D$7*Datenblatt!M958+Datenblatt!$E$7,IF(Übersicht!$C958=11,Datenblatt!$B$8*Datenblatt!M958^3+Datenblatt!$C$8*Datenblatt!M958^2+Datenblatt!$D$8*Datenblatt!M958+Datenblatt!$E$8,0))))))))))))))))))</f>
        <v>#DIV/0!</v>
      </c>
      <c r="K958" t="e">
        <f>IF(AND(Übersicht!$C958=13,Datenblatt!N958&lt;Datenblatt!$T$3),0,IF(AND(Übersicht!$C958=14,Datenblatt!N958&lt;Datenblatt!$T$4),0,IF(AND(Übersicht!$C958=15,Datenblatt!N958&lt;Datenblatt!$T$5),0,IF(AND(Übersicht!$C958=16,Datenblatt!N958&lt;Datenblatt!$T$6),0,IF(AND(Übersicht!$C958=12,Datenblatt!N958&lt;Datenblatt!$T$7),0,IF(AND(Übersicht!$C958=11,Datenblatt!N958&lt;Datenblatt!$T$8),0,IF(AND($C958=13,Datenblatt!N958&gt;Datenblatt!$S$3),100,IF(AND($C958=14,Datenblatt!N958&gt;Datenblatt!$S$4),100,IF(AND($C958=15,Datenblatt!N958&gt;Datenblatt!$S$5),100,IF(AND($C958=16,Datenblatt!N958&gt;Datenblatt!$S$6),100,IF(AND($C958=12,Datenblatt!N958&gt;Datenblatt!$S$7),100,IF(AND($C958=11,Datenblatt!N958&gt;Datenblatt!$S$8),100,IF(Übersicht!$C958=13,Datenblatt!$B$11*Datenblatt!N958^3+Datenblatt!$C$11*Datenblatt!N958^2+Datenblatt!$D$11*Datenblatt!N958+Datenblatt!$E$11,IF(Übersicht!$C958=14,Datenblatt!$B$12*Datenblatt!N958^3+Datenblatt!$C$12*Datenblatt!N958^2+Datenblatt!$D$12*Datenblatt!N958+Datenblatt!$E$12,IF(Übersicht!$C958=15,Datenblatt!$B$13*Datenblatt!N958^3+Datenblatt!$C$13*Datenblatt!N958^2+Datenblatt!$D$13*Datenblatt!N958+Datenblatt!$E$13,IF(Übersicht!$C958=16,Datenblatt!$B$14*Datenblatt!N958^3+Datenblatt!$C$14*Datenblatt!N958^2+Datenblatt!$D$14*Datenblatt!N958+Datenblatt!$E$14,IF(Übersicht!$C958=12,Datenblatt!$B$15*Datenblatt!N958^3+Datenblatt!$C$15*Datenblatt!N958^2+Datenblatt!$D$15*Datenblatt!N958+Datenblatt!$E$15,IF(Übersicht!$C958=11,Datenblatt!$B$16*Datenblatt!N958^3+Datenblatt!$C$16*Datenblatt!N958^2+Datenblatt!$D$16*Datenblatt!N958+Datenblatt!$E$16,0))))))))))))))))))</f>
        <v>#DIV/0!</v>
      </c>
      <c r="L958">
        <f>IF(AND($C958=13,G958&lt;Datenblatt!$V$3),0,IF(AND($C958=14,G958&lt;Datenblatt!$V$4),0,IF(AND($C958=15,G958&lt;Datenblatt!$V$5),0,IF(AND($C958=16,G958&lt;Datenblatt!$V$6),0,IF(AND($C958=12,G958&lt;Datenblatt!$V$7),0,IF(AND($C958=11,G958&lt;Datenblatt!$V$8),0,IF(AND($C958=13,G958&gt;Datenblatt!$U$3),100,IF(AND($C958=14,G958&gt;Datenblatt!$U$4),100,IF(AND($C958=15,G958&gt;Datenblatt!$U$5),100,IF(AND($C958=16,G958&gt;Datenblatt!$U$6),100,IF(AND($C958=12,G958&gt;Datenblatt!$U$7),100,IF(AND($C958=11,G958&gt;Datenblatt!$U$8),100,IF($C958=13,(Datenblatt!$B$19*Übersicht!G958^3)+(Datenblatt!$C$19*Übersicht!G958^2)+(Datenblatt!$D$19*Übersicht!G958)+Datenblatt!$E$19,IF($C958=14,(Datenblatt!$B$20*Übersicht!G958^3)+(Datenblatt!$C$20*Übersicht!G958^2)+(Datenblatt!$D$20*Übersicht!G958)+Datenblatt!$E$20,IF($C958=15,(Datenblatt!$B$21*Übersicht!G958^3)+(Datenblatt!$C$21*Übersicht!G958^2)+(Datenblatt!$D$21*Übersicht!G958)+Datenblatt!$E$21,IF($C958=16,(Datenblatt!$B$22*Übersicht!G958^3)+(Datenblatt!$C$22*Übersicht!G958^2)+(Datenblatt!$D$22*Übersicht!G958)+Datenblatt!$E$22,IF($C958=12,(Datenblatt!$B$23*Übersicht!G958^3)+(Datenblatt!$C$23*Übersicht!G958^2)+(Datenblatt!$D$23*Übersicht!G958)+Datenblatt!$E$23,IF($C958=11,(Datenblatt!$B$24*Übersicht!G958^3)+(Datenblatt!$C$24*Übersicht!G958^2)+(Datenblatt!$D$24*Übersicht!G958)+Datenblatt!$E$24,0))))))))))))))))))</f>
        <v>0</v>
      </c>
      <c r="M958">
        <f>IF(AND(H958="",C958=11),Datenblatt!$I$26,IF(AND(H958="",C958=12),Datenblatt!$I$26,IF(AND(H958="",C958=16),Datenblatt!$I$27,IF(AND(H958="",C958=15),Datenblatt!$I$26,IF(AND(H958="",C958=14),Datenblatt!$I$26,IF(AND(H958="",C958=13),Datenblatt!$I$26,IF(AND($C958=13,H958&gt;Datenblatt!$X$3),0,IF(AND($C958=14,H958&gt;Datenblatt!$X$4),0,IF(AND($C958=15,H958&gt;Datenblatt!$X$5),0,IF(AND($C958=16,H958&gt;Datenblatt!$X$6),0,IF(AND($C958=12,H958&gt;Datenblatt!$X$7),0,IF(AND($C958=11,H958&gt;Datenblatt!$X$8),0,IF(AND($C958=13,H958&lt;Datenblatt!$W$3),100,IF(AND($C958=14,H958&lt;Datenblatt!$W$4),100,IF(AND($C958=15,H958&lt;Datenblatt!$W$5),100,IF(AND($C958=16,H958&lt;Datenblatt!$W$6),100,IF(AND($C958=12,H958&lt;Datenblatt!$W$7),100,IF(AND($C958=11,H958&lt;Datenblatt!$W$8),100,IF($C958=13,(Datenblatt!$B$27*Übersicht!H958^3)+(Datenblatt!$C$27*Übersicht!H958^2)+(Datenblatt!$D$27*Übersicht!H958)+Datenblatt!$E$27,IF($C958=14,(Datenblatt!$B$28*Übersicht!H958^3)+(Datenblatt!$C$28*Übersicht!H958^2)+(Datenblatt!$D$28*Übersicht!H958)+Datenblatt!$E$28,IF($C958=15,(Datenblatt!$B$29*Übersicht!H958^3)+(Datenblatt!$C$29*Übersicht!H958^2)+(Datenblatt!$D$29*Übersicht!H958)+Datenblatt!$E$29,IF($C958=16,(Datenblatt!$B$30*Übersicht!H958^3)+(Datenblatt!$C$30*Übersicht!H958^2)+(Datenblatt!$D$30*Übersicht!H958)+Datenblatt!$E$30,IF($C958=12,(Datenblatt!$B$31*Übersicht!H958^3)+(Datenblatt!$C$31*Übersicht!H958^2)+(Datenblatt!$D$31*Übersicht!H958)+Datenblatt!$E$31,IF($C958=11,(Datenblatt!$B$32*Übersicht!H958^3)+(Datenblatt!$C$32*Übersicht!H958^2)+(Datenblatt!$D$32*Übersicht!H958)+Datenblatt!$E$32,0))))))))))))))))))))))))</f>
        <v>0</v>
      </c>
      <c r="N958">
        <f>IF(AND(H958="",C958=11),Datenblatt!$I$29,IF(AND(H958="",C958=12),Datenblatt!$I$29,IF(AND(H958="",C958=16),Datenblatt!$I$29,IF(AND(H958="",C958=15),Datenblatt!$I$29,IF(AND(H958="",C958=14),Datenblatt!$I$29,IF(AND(H958="",C958=13),Datenblatt!$I$29,IF(AND($C958=13,H958&gt;Datenblatt!$X$3),0,IF(AND($C958=14,H958&gt;Datenblatt!$X$4),0,IF(AND($C958=15,H958&gt;Datenblatt!$X$5),0,IF(AND($C958=16,H958&gt;Datenblatt!$X$6),0,IF(AND($C958=12,H958&gt;Datenblatt!$X$7),0,IF(AND($C958=11,H958&gt;Datenblatt!$X$8),0,IF(AND($C958=13,H958&lt;Datenblatt!$W$3),100,IF(AND($C958=14,H958&lt;Datenblatt!$W$4),100,IF(AND($C958=15,H958&lt;Datenblatt!$W$5),100,IF(AND($C958=16,H958&lt;Datenblatt!$W$6),100,IF(AND($C958=12,H958&lt;Datenblatt!$W$7),100,IF(AND($C958=11,H958&lt;Datenblatt!$W$8),100,IF($C958=13,(Datenblatt!$B$27*Übersicht!H958^3)+(Datenblatt!$C$27*Übersicht!H958^2)+(Datenblatt!$D$27*Übersicht!H958)+Datenblatt!$E$27,IF($C958=14,(Datenblatt!$B$28*Übersicht!H958^3)+(Datenblatt!$C$28*Übersicht!H958^2)+(Datenblatt!$D$28*Übersicht!H958)+Datenblatt!$E$28,IF($C958=15,(Datenblatt!$B$29*Übersicht!H958^3)+(Datenblatt!$C$29*Übersicht!H958^2)+(Datenblatt!$D$29*Übersicht!H958)+Datenblatt!$E$29,IF($C958=16,(Datenblatt!$B$30*Übersicht!H958^3)+(Datenblatt!$C$30*Übersicht!H958^2)+(Datenblatt!$D$30*Übersicht!H958)+Datenblatt!$E$30,IF($C958=12,(Datenblatt!$B$31*Übersicht!H958^3)+(Datenblatt!$C$31*Übersicht!H958^2)+(Datenblatt!$D$31*Übersicht!H958)+Datenblatt!$E$31,IF($C958=11,(Datenblatt!$B$32*Übersicht!H958^3)+(Datenblatt!$C$32*Übersicht!H958^2)+(Datenblatt!$D$32*Übersicht!H958)+Datenblatt!$E$32,0))))))))))))))))))))))))</f>
        <v>0</v>
      </c>
      <c r="O958" s="2" t="e">
        <f t="shared" si="56"/>
        <v>#DIV/0!</v>
      </c>
      <c r="P958" s="2" t="e">
        <f t="shared" si="57"/>
        <v>#DIV/0!</v>
      </c>
      <c r="R958" s="2"/>
      <c r="S958" s="2">
        <f>Datenblatt!$I$10</f>
        <v>62.816491055091916</v>
      </c>
      <c r="T958" s="2">
        <f>Datenblatt!$I$18</f>
        <v>62.379148900450787</v>
      </c>
      <c r="U958" s="2">
        <f>Datenblatt!$I$26</f>
        <v>55.885385458572635</v>
      </c>
      <c r="V958" s="2">
        <f>Datenblatt!$I$34</f>
        <v>60.727085155488531</v>
      </c>
      <c r="W958" s="7" t="e">
        <f t="shared" si="58"/>
        <v>#DIV/0!</v>
      </c>
      <c r="Y958" s="2">
        <f>Datenblatt!$I$5</f>
        <v>73.48733784597421</v>
      </c>
      <c r="Z958">
        <f>Datenblatt!$I$13</f>
        <v>79.926562848016317</v>
      </c>
      <c r="AA958">
        <f>Datenblatt!$I$21</f>
        <v>79.953620531215734</v>
      </c>
      <c r="AB958">
        <f>Datenblatt!$I$29</f>
        <v>70.851454876954847</v>
      </c>
      <c r="AC958">
        <f>Datenblatt!$I$37</f>
        <v>75.813025407742586</v>
      </c>
      <c r="AD958" s="7" t="e">
        <f t="shared" si="59"/>
        <v>#DIV/0!</v>
      </c>
    </row>
    <row r="959" spans="10:30" ht="19" x14ac:dyDescent="0.25">
      <c r="J959" s="3" t="e">
        <f>IF(AND($C959=13,Datenblatt!M959&lt;Datenblatt!$R$3),0,IF(AND($C959=14,Datenblatt!M959&lt;Datenblatt!$R$4),0,IF(AND($C959=15,Datenblatt!M959&lt;Datenblatt!$R$5),0,IF(AND($C959=16,Datenblatt!M959&lt;Datenblatt!$R$6),0,IF(AND($C959=12,Datenblatt!M959&lt;Datenblatt!$R$7),0,IF(AND($C959=11,Datenblatt!M959&lt;Datenblatt!$R$8),0,IF(AND($C959=13,Datenblatt!M959&gt;Datenblatt!$Q$3),100,IF(AND($C959=14,Datenblatt!M959&gt;Datenblatt!$Q$4),100,IF(AND($C959=15,Datenblatt!M959&gt;Datenblatt!$Q$5),100,IF(AND($C959=16,Datenblatt!M959&gt;Datenblatt!$Q$6),100,IF(AND($C959=12,Datenblatt!M959&gt;Datenblatt!$Q$7),100,IF(AND($C959=11,Datenblatt!M959&gt;Datenblatt!$Q$8),100,IF(Übersicht!$C959=13,Datenblatt!$B$3*Datenblatt!M959^3+Datenblatt!$C$3*Datenblatt!M959^2+Datenblatt!$D$3*Datenblatt!M959+Datenblatt!$E$3,IF(Übersicht!$C959=14,Datenblatt!$B$4*Datenblatt!M959^3+Datenblatt!$C$4*Datenblatt!M959^2+Datenblatt!$D$4*Datenblatt!M959+Datenblatt!$E$4,IF(Übersicht!$C959=15,Datenblatt!$B$5*Datenblatt!M959^3+Datenblatt!$C$5*Datenblatt!M959^2+Datenblatt!$D$5*Datenblatt!M959+Datenblatt!$E$5,IF(Übersicht!$C959=16,Datenblatt!$B$6*Datenblatt!M959^3+Datenblatt!$C$6*Datenblatt!M959^2+Datenblatt!$D$6*Datenblatt!M959+Datenblatt!$E$6,IF(Übersicht!$C959=12,Datenblatt!$B$7*Datenblatt!M959^3+Datenblatt!$C$7*Datenblatt!M959^2+Datenblatt!$D$7*Datenblatt!M959+Datenblatt!$E$7,IF(Übersicht!$C959=11,Datenblatt!$B$8*Datenblatt!M959^3+Datenblatt!$C$8*Datenblatt!M959^2+Datenblatt!$D$8*Datenblatt!M959+Datenblatt!$E$8,0))))))))))))))))))</f>
        <v>#DIV/0!</v>
      </c>
      <c r="K959" t="e">
        <f>IF(AND(Übersicht!$C959=13,Datenblatt!N959&lt;Datenblatt!$T$3),0,IF(AND(Übersicht!$C959=14,Datenblatt!N959&lt;Datenblatt!$T$4),0,IF(AND(Übersicht!$C959=15,Datenblatt!N959&lt;Datenblatt!$T$5),0,IF(AND(Übersicht!$C959=16,Datenblatt!N959&lt;Datenblatt!$T$6),0,IF(AND(Übersicht!$C959=12,Datenblatt!N959&lt;Datenblatt!$T$7),0,IF(AND(Übersicht!$C959=11,Datenblatt!N959&lt;Datenblatt!$T$8),0,IF(AND($C959=13,Datenblatt!N959&gt;Datenblatt!$S$3),100,IF(AND($C959=14,Datenblatt!N959&gt;Datenblatt!$S$4),100,IF(AND($C959=15,Datenblatt!N959&gt;Datenblatt!$S$5),100,IF(AND($C959=16,Datenblatt!N959&gt;Datenblatt!$S$6),100,IF(AND($C959=12,Datenblatt!N959&gt;Datenblatt!$S$7),100,IF(AND($C959=11,Datenblatt!N959&gt;Datenblatt!$S$8),100,IF(Übersicht!$C959=13,Datenblatt!$B$11*Datenblatt!N959^3+Datenblatt!$C$11*Datenblatt!N959^2+Datenblatt!$D$11*Datenblatt!N959+Datenblatt!$E$11,IF(Übersicht!$C959=14,Datenblatt!$B$12*Datenblatt!N959^3+Datenblatt!$C$12*Datenblatt!N959^2+Datenblatt!$D$12*Datenblatt!N959+Datenblatt!$E$12,IF(Übersicht!$C959=15,Datenblatt!$B$13*Datenblatt!N959^3+Datenblatt!$C$13*Datenblatt!N959^2+Datenblatt!$D$13*Datenblatt!N959+Datenblatt!$E$13,IF(Übersicht!$C959=16,Datenblatt!$B$14*Datenblatt!N959^3+Datenblatt!$C$14*Datenblatt!N959^2+Datenblatt!$D$14*Datenblatt!N959+Datenblatt!$E$14,IF(Übersicht!$C959=12,Datenblatt!$B$15*Datenblatt!N959^3+Datenblatt!$C$15*Datenblatt!N959^2+Datenblatt!$D$15*Datenblatt!N959+Datenblatt!$E$15,IF(Übersicht!$C959=11,Datenblatt!$B$16*Datenblatt!N959^3+Datenblatt!$C$16*Datenblatt!N959^2+Datenblatt!$D$16*Datenblatt!N959+Datenblatt!$E$16,0))))))))))))))))))</f>
        <v>#DIV/0!</v>
      </c>
      <c r="L959">
        <f>IF(AND($C959=13,G959&lt;Datenblatt!$V$3),0,IF(AND($C959=14,G959&lt;Datenblatt!$V$4),0,IF(AND($C959=15,G959&lt;Datenblatt!$V$5),0,IF(AND($C959=16,G959&lt;Datenblatt!$V$6),0,IF(AND($C959=12,G959&lt;Datenblatt!$V$7),0,IF(AND($C959=11,G959&lt;Datenblatt!$V$8),0,IF(AND($C959=13,G959&gt;Datenblatt!$U$3),100,IF(AND($C959=14,G959&gt;Datenblatt!$U$4),100,IF(AND($C959=15,G959&gt;Datenblatt!$U$5),100,IF(AND($C959=16,G959&gt;Datenblatt!$U$6),100,IF(AND($C959=12,G959&gt;Datenblatt!$U$7),100,IF(AND($C959=11,G959&gt;Datenblatt!$U$8),100,IF($C959=13,(Datenblatt!$B$19*Übersicht!G959^3)+(Datenblatt!$C$19*Übersicht!G959^2)+(Datenblatt!$D$19*Übersicht!G959)+Datenblatt!$E$19,IF($C959=14,(Datenblatt!$B$20*Übersicht!G959^3)+(Datenblatt!$C$20*Übersicht!G959^2)+(Datenblatt!$D$20*Übersicht!G959)+Datenblatt!$E$20,IF($C959=15,(Datenblatt!$B$21*Übersicht!G959^3)+(Datenblatt!$C$21*Übersicht!G959^2)+(Datenblatt!$D$21*Übersicht!G959)+Datenblatt!$E$21,IF($C959=16,(Datenblatt!$B$22*Übersicht!G959^3)+(Datenblatt!$C$22*Übersicht!G959^2)+(Datenblatt!$D$22*Übersicht!G959)+Datenblatt!$E$22,IF($C959=12,(Datenblatt!$B$23*Übersicht!G959^3)+(Datenblatt!$C$23*Übersicht!G959^2)+(Datenblatt!$D$23*Übersicht!G959)+Datenblatt!$E$23,IF($C959=11,(Datenblatt!$B$24*Übersicht!G959^3)+(Datenblatt!$C$24*Übersicht!G959^2)+(Datenblatt!$D$24*Übersicht!G959)+Datenblatt!$E$24,0))))))))))))))))))</f>
        <v>0</v>
      </c>
      <c r="M959">
        <f>IF(AND(H959="",C959=11),Datenblatt!$I$26,IF(AND(H959="",C959=12),Datenblatt!$I$26,IF(AND(H959="",C959=16),Datenblatt!$I$27,IF(AND(H959="",C959=15),Datenblatt!$I$26,IF(AND(H959="",C959=14),Datenblatt!$I$26,IF(AND(H959="",C959=13),Datenblatt!$I$26,IF(AND($C959=13,H959&gt;Datenblatt!$X$3),0,IF(AND($C959=14,H959&gt;Datenblatt!$X$4),0,IF(AND($C959=15,H959&gt;Datenblatt!$X$5),0,IF(AND($C959=16,H959&gt;Datenblatt!$X$6),0,IF(AND($C959=12,H959&gt;Datenblatt!$X$7),0,IF(AND($C959=11,H959&gt;Datenblatt!$X$8),0,IF(AND($C959=13,H959&lt;Datenblatt!$W$3),100,IF(AND($C959=14,H959&lt;Datenblatt!$W$4),100,IF(AND($C959=15,H959&lt;Datenblatt!$W$5),100,IF(AND($C959=16,H959&lt;Datenblatt!$W$6),100,IF(AND($C959=12,H959&lt;Datenblatt!$W$7),100,IF(AND($C959=11,H959&lt;Datenblatt!$W$8),100,IF($C959=13,(Datenblatt!$B$27*Übersicht!H959^3)+(Datenblatt!$C$27*Übersicht!H959^2)+(Datenblatt!$D$27*Übersicht!H959)+Datenblatt!$E$27,IF($C959=14,(Datenblatt!$B$28*Übersicht!H959^3)+(Datenblatt!$C$28*Übersicht!H959^2)+(Datenblatt!$D$28*Übersicht!H959)+Datenblatt!$E$28,IF($C959=15,(Datenblatt!$B$29*Übersicht!H959^3)+(Datenblatt!$C$29*Übersicht!H959^2)+(Datenblatt!$D$29*Übersicht!H959)+Datenblatt!$E$29,IF($C959=16,(Datenblatt!$B$30*Übersicht!H959^3)+(Datenblatt!$C$30*Übersicht!H959^2)+(Datenblatt!$D$30*Übersicht!H959)+Datenblatt!$E$30,IF($C959=12,(Datenblatt!$B$31*Übersicht!H959^3)+(Datenblatt!$C$31*Übersicht!H959^2)+(Datenblatt!$D$31*Übersicht!H959)+Datenblatt!$E$31,IF($C959=11,(Datenblatt!$B$32*Übersicht!H959^3)+(Datenblatt!$C$32*Übersicht!H959^2)+(Datenblatt!$D$32*Übersicht!H959)+Datenblatt!$E$32,0))))))))))))))))))))))))</f>
        <v>0</v>
      </c>
      <c r="N959">
        <f>IF(AND(H959="",C959=11),Datenblatt!$I$29,IF(AND(H959="",C959=12),Datenblatt!$I$29,IF(AND(H959="",C959=16),Datenblatt!$I$29,IF(AND(H959="",C959=15),Datenblatt!$I$29,IF(AND(H959="",C959=14),Datenblatt!$I$29,IF(AND(H959="",C959=13),Datenblatt!$I$29,IF(AND($C959=13,H959&gt;Datenblatt!$X$3),0,IF(AND($C959=14,H959&gt;Datenblatt!$X$4),0,IF(AND($C959=15,H959&gt;Datenblatt!$X$5),0,IF(AND($C959=16,H959&gt;Datenblatt!$X$6),0,IF(AND($C959=12,H959&gt;Datenblatt!$X$7),0,IF(AND($C959=11,H959&gt;Datenblatt!$X$8),0,IF(AND($C959=13,H959&lt;Datenblatt!$W$3),100,IF(AND($C959=14,H959&lt;Datenblatt!$W$4),100,IF(AND($C959=15,H959&lt;Datenblatt!$W$5),100,IF(AND($C959=16,H959&lt;Datenblatt!$W$6),100,IF(AND($C959=12,H959&lt;Datenblatt!$W$7),100,IF(AND($C959=11,H959&lt;Datenblatt!$W$8),100,IF($C959=13,(Datenblatt!$B$27*Übersicht!H959^3)+(Datenblatt!$C$27*Übersicht!H959^2)+(Datenblatt!$D$27*Übersicht!H959)+Datenblatt!$E$27,IF($C959=14,(Datenblatt!$B$28*Übersicht!H959^3)+(Datenblatt!$C$28*Übersicht!H959^2)+(Datenblatt!$D$28*Übersicht!H959)+Datenblatt!$E$28,IF($C959=15,(Datenblatt!$B$29*Übersicht!H959^3)+(Datenblatt!$C$29*Übersicht!H959^2)+(Datenblatt!$D$29*Übersicht!H959)+Datenblatt!$E$29,IF($C959=16,(Datenblatt!$B$30*Übersicht!H959^3)+(Datenblatt!$C$30*Übersicht!H959^2)+(Datenblatt!$D$30*Übersicht!H959)+Datenblatt!$E$30,IF($C959=12,(Datenblatt!$B$31*Übersicht!H959^3)+(Datenblatt!$C$31*Übersicht!H959^2)+(Datenblatt!$D$31*Übersicht!H959)+Datenblatt!$E$31,IF($C959=11,(Datenblatt!$B$32*Übersicht!H959^3)+(Datenblatt!$C$32*Übersicht!H959^2)+(Datenblatt!$D$32*Übersicht!H959)+Datenblatt!$E$32,0))))))))))))))))))))))))</f>
        <v>0</v>
      </c>
      <c r="O959" s="2" t="e">
        <f t="shared" si="56"/>
        <v>#DIV/0!</v>
      </c>
      <c r="P959" s="2" t="e">
        <f t="shared" si="57"/>
        <v>#DIV/0!</v>
      </c>
      <c r="R959" s="2"/>
      <c r="S959" s="2">
        <f>Datenblatt!$I$10</f>
        <v>62.816491055091916</v>
      </c>
      <c r="T959" s="2">
        <f>Datenblatt!$I$18</f>
        <v>62.379148900450787</v>
      </c>
      <c r="U959" s="2">
        <f>Datenblatt!$I$26</f>
        <v>55.885385458572635</v>
      </c>
      <c r="V959" s="2">
        <f>Datenblatt!$I$34</f>
        <v>60.727085155488531</v>
      </c>
      <c r="W959" s="7" t="e">
        <f t="shared" si="58"/>
        <v>#DIV/0!</v>
      </c>
      <c r="Y959" s="2">
        <f>Datenblatt!$I$5</f>
        <v>73.48733784597421</v>
      </c>
      <c r="Z959">
        <f>Datenblatt!$I$13</f>
        <v>79.926562848016317</v>
      </c>
      <c r="AA959">
        <f>Datenblatt!$I$21</f>
        <v>79.953620531215734</v>
      </c>
      <c r="AB959">
        <f>Datenblatt!$I$29</f>
        <v>70.851454876954847</v>
      </c>
      <c r="AC959">
        <f>Datenblatt!$I$37</f>
        <v>75.813025407742586</v>
      </c>
      <c r="AD959" s="7" t="e">
        <f t="shared" si="59"/>
        <v>#DIV/0!</v>
      </c>
    </row>
    <row r="960" spans="10:30" ht="19" x14ac:dyDescent="0.25">
      <c r="J960" s="3" t="e">
        <f>IF(AND($C960=13,Datenblatt!M960&lt;Datenblatt!$R$3),0,IF(AND($C960=14,Datenblatt!M960&lt;Datenblatt!$R$4),0,IF(AND($C960=15,Datenblatt!M960&lt;Datenblatt!$R$5),0,IF(AND($C960=16,Datenblatt!M960&lt;Datenblatt!$R$6),0,IF(AND($C960=12,Datenblatt!M960&lt;Datenblatt!$R$7),0,IF(AND($C960=11,Datenblatt!M960&lt;Datenblatt!$R$8),0,IF(AND($C960=13,Datenblatt!M960&gt;Datenblatt!$Q$3),100,IF(AND($C960=14,Datenblatt!M960&gt;Datenblatt!$Q$4),100,IF(AND($C960=15,Datenblatt!M960&gt;Datenblatt!$Q$5),100,IF(AND($C960=16,Datenblatt!M960&gt;Datenblatt!$Q$6),100,IF(AND($C960=12,Datenblatt!M960&gt;Datenblatt!$Q$7),100,IF(AND($C960=11,Datenblatt!M960&gt;Datenblatt!$Q$8),100,IF(Übersicht!$C960=13,Datenblatt!$B$3*Datenblatt!M960^3+Datenblatt!$C$3*Datenblatt!M960^2+Datenblatt!$D$3*Datenblatt!M960+Datenblatt!$E$3,IF(Übersicht!$C960=14,Datenblatt!$B$4*Datenblatt!M960^3+Datenblatt!$C$4*Datenblatt!M960^2+Datenblatt!$D$4*Datenblatt!M960+Datenblatt!$E$4,IF(Übersicht!$C960=15,Datenblatt!$B$5*Datenblatt!M960^3+Datenblatt!$C$5*Datenblatt!M960^2+Datenblatt!$D$5*Datenblatt!M960+Datenblatt!$E$5,IF(Übersicht!$C960=16,Datenblatt!$B$6*Datenblatt!M960^3+Datenblatt!$C$6*Datenblatt!M960^2+Datenblatt!$D$6*Datenblatt!M960+Datenblatt!$E$6,IF(Übersicht!$C960=12,Datenblatt!$B$7*Datenblatt!M960^3+Datenblatt!$C$7*Datenblatt!M960^2+Datenblatt!$D$7*Datenblatt!M960+Datenblatt!$E$7,IF(Übersicht!$C960=11,Datenblatt!$B$8*Datenblatt!M960^3+Datenblatt!$C$8*Datenblatt!M960^2+Datenblatt!$D$8*Datenblatt!M960+Datenblatt!$E$8,0))))))))))))))))))</f>
        <v>#DIV/0!</v>
      </c>
      <c r="K960" t="e">
        <f>IF(AND(Übersicht!$C960=13,Datenblatt!N960&lt;Datenblatt!$T$3),0,IF(AND(Übersicht!$C960=14,Datenblatt!N960&lt;Datenblatt!$T$4),0,IF(AND(Übersicht!$C960=15,Datenblatt!N960&lt;Datenblatt!$T$5),0,IF(AND(Übersicht!$C960=16,Datenblatt!N960&lt;Datenblatt!$T$6),0,IF(AND(Übersicht!$C960=12,Datenblatt!N960&lt;Datenblatt!$T$7),0,IF(AND(Übersicht!$C960=11,Datenblatt!N960&lt;Datenblatt!$T$8),0,IF(AND($C960=13,Datenblatt!N960&gt;Datenblatt!$S$3),100,IF(AND($C960=14,Datenblatt!N960&gt;Datenblatt!$S$4),100,IF(AND($C960=15,Datenblatt!N960&gt;Datenblatt!$S$5),100,IF(AND($C960=16,Datenblatt!N960&gt;Datenblatt!$S$6),100,IF(AND($C960=12,Datenblatt!N960&gt;Datenblatt!$S$7),100,IF(AND($C960=11,Datenblatt!N960&gt;Datenblatt!$S$8),100,IF(Übersicht!$C960=13,Datenblatt!$B$11*Datenblatt!N960^3+Datenblatt!$C$11*Datenblatt!N960^2+Datenblatt!$D$11*Datenblatt!N960+Datenblatt!$E$11,IF(Übersicht!$C960=14,Datenblatt!$B$12*Datenblatt!N960^3+Datenblatt!$C$12*Datenblatt!N960^2+Datenblatt!$D$12*Datenblatt!N960+Datenblatt!$E$12,IF(Übersicht!$C960=15,Datenblatt!$B$13*Datenblatt!N960^3+Datenblatt!$C$13*Datenblatt!N960^2+Datenblatt!$D$13*Datenblatt!N960+Datenblatt!$E$13,IF(Übersicht!$C960=16,Datenblatt!$B$14*Datenblatt!N960^3+Datenblatt!$C$14*Datenblatt!N960^2+Datenblatt!$D$14*Datenblatt!N960+Datenblatt!$E$14,IF(Übersicht!$C960=12,Datenblatt!$B$15*Datenblatt!N960^3+Datenblatt!$C$15*Datenblatt!N960^2+Datenblatt!$D$15*Datenblatt!N960+Datenblatt!$E$15,IF(Übersicht!$C960=11,Datenblatt!$B$16*Datenblatt!N960^3+Datenblatt!$C$16*Datenblatt!N960^2+Datenblatt!$D$16*Datenblatt!N960+Datenblatt!$E$16,0))))))))))))))))))</f>
        <v>#DIV/0!</v>
      </c>
      <c r="L960">
        <f>IF(AND($C960=13,G960&lt;Datenblatt!$V$3),0,IF(AND($C960=14,G960&lt;Datenblatt!$V$4),0,IF(AND($C960=15,G960&lt;Datenblatt!$V$5),0,IF(AND($C960=16,G960&lt;Datenblatt!$V$6),0,IF(AND($C960=12,G960&lt;Datenblatt!$V$7),0,IF(AND($C960=11,G960&lt;Datenblatt!$V$8),0,IF(AND($C960=13,G960&gt;Datenblatt!$U$3),100,IF(AND($C960=14,G960&gt;Datenblatt!$U$4),100,IF(AND($C960=15,G960&gt;Datenblatt!$U$5),100,IF(AND($C960=16,G960&gt;Datenblatt!$U$6),100,IF(AND($C960=12,G960&gt;Datenblatt!$U$7),100,IF(AND($C960=11,G960&gt;Datenblatt!$U$8),100,IF($C960=13,(Datenblatt!$B$19*Übersicht!G960^3)+(Datenblatt!$C$19*Übersicht!G960^2)+(Datenblatt!$D$19*Übersicht!G960)+Datenblatt!$E$19,IF($C960=14,(Datenblatt!$B$20*Übersicht!G960^3)+(Datenblatt!$C$20*Übersicht!G960^2)+(Datenblatt!$D$20*Übersicht!G960)+Datenblatt!$E$20,IF($C960=15,(Datenblatt!$B$21*Übersicht!G960^3)+(Datenblatt!$C$21*Übersicht!G960^2)+(Datenblatt!$D$21*Übersicht!G960)+Datenblatt!$E$21,IF($C960=16,(Datenblatt!$B$22*Übersicht!G960^3)+(Datenblatt!$C$22*Übersicht!G960^2)+(Datenblatt!$D$22*Übersicht!G960)+Datenblatt!$E$22,IF($C960=12,(Datenblatt!$B$23*Übersicht!G960^3)+(Datenblatt!$C$23*Übersicht!G960^2)+(Datenblatt!$D$23*Übersicht!G960)+Datenblatt!$E$23,IF($C960=11,(Datenblatt!$B$24*Übersicht!G960^3)+(Datenblatt!$C$24*Übersicht!G960^2)+(Datenblatt!$D$24*Übersicht!G960)+Datenblatt!$E$24,0))))))))))))))))))</f>
        <v>0</v>
      </c>
      <c r="M960">
        <f>IF(AND(H960="",C960=11),Datenblatt!$I$26,IF(AND(H960="",C960=12),Datenblatt!$I$26,IF(AND(H960="",C960=16),Datenblatt!$I$27,IF(AND(H960="",C960=15),Datenblatt!$I$26,IF(AND(H960="",C960=14),Datenblatt!$I$26,IF(AND(H960="",C960=13),Datenblatt!$I$26,IF(AND($C960=13,H960&gt;Datenblatt!$X$3),0,IF(AND($C960=14,H960&gt;Datenblatt!$X$4),0,IF(AND($C960=15,H960&gt;Datenblatt!$X$5),0,IF(AND($C960=16,H960&gt;Datenblatt!$X$6),0,IF(AND($C960=12,H960&gt;Datenblatt!$X$7),0,IF(AND($C960=11,H960&gt;Datenblatt!$X$8),0,IF(AND($C960=13,H960&lt;Datenblatt!$W$3),100,IF(AND($C960=14,H960&lt;Datenblatt!$W$4),100,IF(AND($C960=15,H960&lt;Datenblatt!$W$5),100,IF(AND($C960=16,H960&lt;Datenblatt!$W$6),100,IF(AND($C960=12,H960&lt;Datenblatt!$W$7),100,IF(AND($C960=11,H960&lt;Datenblatt!$W$8),100,IF($C960=13,(Datenblatt!$B$27*Übersicht!H960^3)+(Datenblatt!$C$27*Übersicht!H960^2)+(Datenblatt!$D$27*Übersicht!H960)+Datenblatt!$E$27,IF($C960=14,(Datenblatt!$B$28*Übersicht!H960^3)+(Datenblatt!$C$28*Übersicht!H960^2)+(Datenblatt!$D$28*Übersicht!H960)+Datenblatt!$E$28,IF($C960=15,(Datenblatt!$B$29*Übersicht!H960^3)+(Datenblatt!$C$29*Übersicht!H960^2)+(Datenblatt!$D$29*Übersicht!H960)+Datenblatt!$E$29,IF($C960=16,(Datenblatt!$B$30*Übersicht!H960^3)+(Datenblatt!$C$30*Übersicht!H960^2)+(Datenblatt!$D$30*Übersicht!H960)+Datenblatt!$E$30,IF($C960=12,(Datenblatt!$B$31*Übersicht!H960^3)+(Datenblatt!$C$31*Übersicht!H960^2)+(Datenblatt!$D$31*Übersicht!H960)+Datenblatt!$E$31,IF($C960=11,(Datenblatt!$B$32*Übersicht!H960^3)+(Datenblatt!$C$32*Übersicht!H960^2)+(Datenblatt!$D$32*Übersicht!H960)+Datenblatt!$E$32,0))))))))))))))))))))))))</f>
        <v>0</v>
      </c>
      <c r="N960">
        <f>IF(AND(H960="",C960=11),Datenblatt!$I$29,IF(AND(H960="",C960=12),Datenblatt!$I$29,IF(AND(H960="",C960=16),Datenblatt!$I$29,IF(AND(H960="",C960=15),Datenblatt!$I$29,IF(AND(H960="",C960=14),Datenblatt!$I$29,IF(AND(H960="",C960=13),Datenblatt!$I$29,IF(AND($C960=13,H960&gt;Datenblatt!$X$3),0,IF(AND($C960=14,H960&gt;Datenblatt!$X$4),0,IF(AND($C960=15,H960&gt;Datenblatt!$X$5),0,IF(AND($C960=16,H960&gt;Datenblatt!$X$6),0,IF(AND($C960=12,H960&gt;Datenblatt!$X$7),0,IF(AND($C960=11,H960&gt;Datenblatt!$X$8),0,IF(AND($C960=13,H960&lt;Datenblatt!$W$3),100,IF(AND($C960=14,H960&lt;Datenblatt!$W$4),100,IF(AND($C960=15,H960&lt;Datenblatt!$W$5),100,IF(AND($C960=16,H960&lt;Datenblatt!$W$6),100,IF(AND($C960=12,H960&lt;Datenblatt!$W$7),100,IF(AND($C960=11,H960&lt;Datenblatt!$W$8),100,IF($C960=13,(Datenblatt!$B$27*Übersicht!H960^3)+(Datenblatt!$C$27*Übersicht!H960^2)+(Datenblatt!$D$27*Übersicht!H960)+Datenblatt!$E$27,IF($C960=14,(Datenblatt!$B$28*Übersicht!H960^3)+(Datenblatt!$C$28*Übersicht!H960^2)+(Datenblatt!$D$28*Übersicht!H960)+Datenblatt!$E$28,IF($C960=15,(Datenblatt!$B$29*Übersicht!H960^3)+(Datenblatt!$C$29*Übersicht!H960^2)+(Datenblatt!$D$29*Übersicht!H960)+Datenblatt!$E$29,IF($C960=16,(Datenblatt!$B$30*Übersicht!H960^3)+(Datenblatt!$C$30*Übersicht!H960^2)+(Datenblatt!$D$30*Übersicht!H960)+Datenblatt!$E$30,IF($C960=12,(Datenblatt!$B$31*Übersicht!H960^3)+(Datenblatt!$C$31*Übersicht!H960^2)+(Datenblatt!$D$31*Übersicht!H960)+Datenblatt!$E$31,IF($C960=11,(Datenblatt!$B$32*Übersicht!H960^3)+(Datenblatt!$C$32*Übersicht!H960^2)+(Datenblatt!$D$32*Übersicht!H960)+Datenblatt!$E$32,0))))))))))))))))))))))))</f>
        <v>0</v>
      </c>
      <c r="O960" s="2" t="e">
        <f t="shared" si="56"/>
        <v>#DIV/0!</v>
      </c>
      <c r="P960" s="2" t="e">
        <f t="shared" si="57"/>
        <v>#DIV/0!</v>
      </c>
      <c r="R960" s="2"/>
      <c r="S960" s="2">
        <f>Datenblatt!$I$10</f>
        <v>62.816491055091916</v>
      </c>
      <c r="T960" s="2">
        <f>Datenblatt!$I$18</f>
        <v>62.379148900450787</v>
      </c>
      <c r="U960" s="2">
        <f>Datenblatt!$I$26</f>
        <v>55.885385458572635</v>
      </c>
      <c r="V960" s="2">
        <f>Datenblatt!$I$34</f>
        <v>60.727085155488531</v>
      </c>
      <c r="W960" s="7" t="e">
        <f t="shared" si="58"/>
        <v>#DIV/0!</v>
      </c>
      <c r="Y960" s="2">
        <f>Datenblatt!$I$5</f>
        <v>73.48733784597421</v>
      </c>
      <c r="Z960">
        <f>Datenblatt!$I$13</f>
        <v>79.926562848016317</v>
      </c>
      <c r="AA960">
        <f>Datenblatt!$I$21</f>
        <v>79.953620531215734</v>
      </c>
      <c r="AB960">
        <f>Datenblatt!$I$29</f>
        <v>70.851454876954847</v>
      </c>
      <c r="AC960">
        <f>Datenblatt!$I$37</f>
        <v>75.813025407742586</v>
      </c>
      <c r="AD960" s="7" t="e">
        <f t="shared" si="59"/>
        <v>#DIV/0!</v>
      </c>
    </row>
    <row r="961" spans="10:30" ht="19" x14ac:dyDescent="0.25">
      <c r="J961" s="3" t="e">
        <f>IF(AND($C961=13,Datenblatt!M961&lt;Datenblatt!$R$3),0,IF(AND($C961=14,Datenblatt!M961&lt;Datenblatt!$R$4),0,IF(AND($C961=15,Datenblatt!M961&lt;Datenblatt!$R$5),0,IF(AND($C961=16,Datenblatt!M961&lt;Datenblatt!$R$6),0,IF(AND($C961=12,Datenblatt!M961&lt;Datenblatt!$R$7),0,IF(AND($C961=11,Datenblatt!M961&lt;Datenblatt!$R$8),0,IF(AND($C961=13,Datenblatt!M961&gt;Datenblatt!$Q$3),100,IF(AND($C961=14,Datenblatt!M961&gt;Datenblatt!$Q$4),100,IF(AND($C961=15,Datenblatt!M961&gt;Datenblatt!$Q$5),100,IF(AND($C961=16,Datenblatt!M961&gt;Datenblatt!$Q$6),100,IF(AND($C961=12,Datenblatt!M961&gt;Datenblatt!$Q$7),100,IF(AND($C961=11,Datenblatt!M961&gt;Datenblatt!$Q$8),100,IF(Übersicht!$C961=13,Datenblatt!$B$3*Datenblatt!M961^3+Datenblatt!$C$3*Datenblatt!M961^2+Datenblatt!$D$3*Datenblatt!M961+Datenblatt!$E$3,IF(Übersicht!$C961=14,Datenblatt!$B$4*Datenblatt!M961^3+Datenblatt!$C$4*Datenblatt!M961^2+Datenblatt!$D$4*Datenblatt!M961+Datenblatt!$E$4,IF(Übersicht!$C961=15,Datenblatt!$B$5*Datenblatt!M961^3+Datenblatt!$C$5*Datenblatt!M961^2+Datenblatt!$D$5*Datenblatt!M961+Datenblatt!$E$5,IF(Übersicht!$C961=16,Datenblatt!$B$6*Datenblatt!M961^3+Datenblatt!$C$6*Datenblatt!M961^2+Datenblatt!$D$6*Datenblatt!M961+Datenblatt!$E$6,IF(Übersicht!$C961=12,Datenblatt!$B$7*Datenblatt!M961^3+Datenblatt!$C$7*Datenblatt!M961^2+Datenblatt!$D$7*Datenblatt!M961+Datenblatt!$E$7,IF(Übersicht!$C961=11,Datenblatt!$B$8*Datenblatt!M961^3+Datenblatt!$C$8*Datenblatt!M961^2+Datenblatt!$D$8*Datenblatt!M961+Datenblatt!$E$8,0))))))))))))))))))</f>
        <v>#DIV/0!</v>
      </c>
      <c r="K961" t="e">
        <f>IF(AND(Übersicht!$C961=13,Datenblatt!N961&lt;Datenblatt!$T$3),0,IF(AND(Übersicht!$C961=14,Datenblatt!N961&lt;Datenblatt!$T$4),0,IF(AND(Übersicht!$C961=15,Datenblatt!N961&lt;Datenblatt!$T$5),0,IF(AND(Übersicht!$C961=16,Datenblatt!N961&lt;Datenblatt!$T$6),0,IF(AND(Übersicht!$C961=12,Datenblatt!N961&lt;Datenblatt!$T$7),0,IF(AND(Übersicht!$C961=11,Datenblatt!N961&lt;Datenblatt!$T$8),0,IF(AND($C961=13,Datenblatt!N961&gt;Datenblatt!$S$3),100,IF(AND($C961=14,Datenblatt!N961&gt;Datenblatt!$S$4),100,IF(AND($C961=15,Datenblatt!N961&gt;Datenblatt!$S$5),100,IF(AND($C961=16,Datenblatt!N961&gt;Datenblatt!$S$6),100,IF(AND($C961=12,Datenblatt!N961&gt;Datenblatt!$S$7),100,IF(AND($C961=11,Datenblatt!N961&gt;Datenblatt!$S$8),100,IF(Übersicht!$C961=13,Datenblatt!$B$11*Datenblatt!N961^3+Datenblatt!$C$11*Datenblatt!N961^2+Datenblatt!$D$11*Datenblatt!N961+Datenblatt!$E$11,IF(Übersicht!$C961=14,Datenblatt!$B$12*Datenblatt!N961^3+Datenblatt!$C$12*Datenblatt!N961^2+Datenblatt!$D$12*Datenblatt!N961+Datenblatt!$E$12,IF(Übersicht!$C961=15,Datenblatt!$B$13*Datenblatt!N961^3+Datenblatt!$C$13*Datenblatt!N961^2+Datenblatt!$D$13*Datenblatt!N961+Datenblatt!$E$13,IF(Übersicht!$C961=16,Datenblatt!$B$14*Datenblatt!N961^3+Datenblatt!$C$14*Datenblatt!N961^2+Datenblatt!$D$14*Datenblatt!N961+Datenblatt!$E$14,IF(Übersicht!$C961=12,Datenblatt!$B$15*Datenblatt!N961^3+Datenblatt!$C$15*Datenblatt!N961^2+Datenblatt!$D$15*Datenblatt!N961+Datenblatt!$E$15,IF(Übersicht!$C961=11,Datenblatt!$B$16*Datenblatt!N961^3+Datenblatt!$C$16*Datenblatt!N961^2+Datenblatt!$D$16*Datenblatt!N961+Datenblatt!$E$16,0))))))))))))))))))</f>
        <v>#DIV/0!</v>
      </c>
      <c r="L961">
        <f>IF(AND($C961=13,G961&lt;Datenblatt!$V$3),0,IF(AND($C961=14,G961&lt;Datenblatt!$V$4),0,IF(AND($C961=15,G961&lt;Datenblatt!$V$5),0,IF(AND($C961=16,G961&lt;Datenblatt!$V$6),0,IF(AND($C961=12,G961&lt;Datenblatt!$V$7),0,IF(AND($C961=11,G961&lt;Datenblatt!$V$8),0,IF(AND($C961=13,G961&gt;Datenblatt!$U$3),100,IF(AND($C961=14,G961&gt;Datenblatt!$U$4),100,IF(AND($C961=15,G961&gt;Datenblatt!$U$5),100,IF(AND($C961=16,G961&gt;Datenblatt!$U$6),100,IF(AND($C961=12,G961&gt;Datenblatt!$U$7),100,IF(AND($C961=11,G961&gt;Datenblatt!$U$8),100,IF($C961=13,(Datenblatt!$B$19*Übersicht!G961^3)+(Datenblatt!$C$19*Übersicht!G961^2)+(Datenblatt!$D$19*Übersicht!G961)+Datenblatt!$E$19,IF($C961=14,(Datenblatt!$B$20*Übersicht!G961^3)+(Datenblatt!$C$20*Übersicht!G961^2)+(Datenblatt!$D$20*Übersicht!G961)+Datenblatt!$E$20,IF($C961=15,(Datenblatt!$B$21*Übersicht!G961^3)+(Datenblatt!$C$21*Übersicht!G961^2)+(Datenblatt!$D$21*Übersicht!G961)+Datenblatt!$E$21,IF($C961=16,(Datenblatt!$B$22*Übersicht!G961^3)+(Datenblatt!$C$22*Übersicht!G961^2)+(Datenblatt!$D$22*Übersicht!G961)+Datenblatt!$E$22,IF($C961=12,(Datenblatt!$B$23*Übersicht!G961^3)+(Datenblatt!$C$23*Übersicht!G961^2)+(Datenblatt!$D$23*Übersicht!G961)+Datenblatt!$E$23,IF($C961=11,(Datenblatt!$B$24*Übersicht!G961^3)+(Datenblatt!$C$24*Übersicht!G961^2)+(Datenblatt!$D$24*Übersicht!G961)+Datenblatt!$E$24,0))))))))))))))))))</f>
        <v>0</v>
      </c>
      <c r="M961">
        <f>IF(AND(H961="",C961=11),Datenblatt!$I$26,IF(AND(H961="",C961=12),Datenblatt!$I$26,IF(AND(H961="",C961=16),Datenblatt!$I$27,IF(AND(H961="",C961=15),Datenblatt!$I$26,IF(AND(H961="",C961=14),Datenblatt!$I$26,IF(AND(H961="",C961=13),Datenblatt!$I$26,IF(AND($C961=13,H961&gt;Datenblatt!$X$3),0,IF(AND($C961=14,H961&gt;Datenblatt!$X$4),0,IF(AND($C961=15,H961&gt;Datenblatt!$X$5),0,IF(AND($C961=16,H961&gt;Datenblatt!$X$6),0,IF(AND($C961=12,H961&gt;Datenblatt!$X$7),0,IF(AND($C961=11,H961&gt;Datenblatt!$X$8),0,IF(AND($C961=13,H961&lt;Datenblatt!$W$3),100,IF(AND($C961=14,H961&lt;Datenblatt!$W$4),100,IF(AND($C961=15,H961&lt;Datenblatt!$W$5),100,IF(AND($C961=16,H961&lt;Datenblatt!$W$6),100,IF(AND($C961=12,H961&lt;Datenblatt!$W$7),100,IF(AND($C961=11,H961&lt;Datenblatt!$W$8),100,IF($C961=13,(Datenblatt!$B$27*Übersicht!H961^3)+(Datenblatt!$C$27*Übersicht!H961^2)+(Datenblatt!$D$27*Übersicht!H961)+Datenblatt!$E$27,IF($C961=14,(Datenblatt!$B$28*Übersicht!H961^3)+(Datenblatt!$C$28*Übersicht!H961^2)+(Datenblatt!$D$28*Übersicht!H961)+Datenblatt!$E$28,IF($C961=15,(Datenblatt!$B$29*Übersicht!H961^3)+(Datenblatt!$C$29*Übersicht!H961^2)+(Datenblatt!$D$29*Übersicht!H961)+Datenblatt!$E$29,IF($C961=16,(Datenblatt!$B$30*Übersicht!H961^3)+(Datenblatt!$C$30*Übersicht!H961^2)+(Datenblatt!$D$30*Übersicht!H961)+Datenblatt!$E$30,IF($C961=12,(Datenblatt!$B$31*Übersicht!H961^3)+(Datenblatt!$C$31*Übersicht!H961^2)+(Datenblatt!$D$31*Übersicht!H961)+Datenblatt!$E$31,IF($C961=11,(Datenblatt!$B$32*Übersicht!H961^3)+(Datenblatt!$C$32*Übersicht!H961^2)+(Datenblatt!$D$32*Übersicht!H961)+Datenblatt!$E$32,0))))))))))))))))))))))))</f>
        <v>0</v>
      </c>
      <c r="N961">
        <f>IF(AND(H961="",C961=11),Datenblatt!$I$29,IF(AND(H961="",C961=12),Datenblatt!$I$29,IF(AND(H961="",C961=16),Datenblatt!$I$29,IF(AND(H961="",C961=15),Datenblatt!$I$29,IF(AND(H961="",C961=14),Datenblatt!$I$29,IF(AND(H961="",C961=13),Datenblatt!$I$29,IF(AND($C961=13,H961&gt;Datenblatt!$X$3),0,IF(AND($C961=14,H961&gt;Datenblatt!$X$4),0,IF(AND($C961=15,H961&gt;Datenblatt!$X$5),0,IF(AND($C961=16,H961&gt;Datenblatt!$X$6),0,IF(AND($C961=12,H961&gt;Datenblatt!$X$7),0,IF(AND($C961=11,H961&gt;Datenblatt!$X$8),0,IF(AND($C961=13,H961&lt;Datenblatt!$W$3),100,IF(AND($C961=14,H961&lt;Datenblatt!$W$4),100,IF(AND($C961=15,H961&lt;Datenblatt!$W$5),100,IF(AND($C961=16,H961&lt;Datenblatt!$W$6),100,IF(AND($C961=12,H961&lt;Datenblatt!$W$7),100,IF(AND($C961=11,H961&lt;Datenblatt!$W$8),100,IF($C961=13,(Datenblatt!$B$27*Übersicht!H961^3)+(Datenblatt!$C$27*Übersicht!H961^2)+(Datenblatt!$D$27*Übersicht!H961)+Datenblatt!$E$27,IF($C961=14,(Datenblatt!$B$28*Übersicht!H961^3)+(Datenblatt!$C$28*Übersicht!H961^2)+(Datenblatt!$D$28*Übersicht!H961)+Datenblatt!$E$28,IF($C961=15,(Datenblatt!$B$29*Übersicht!H961^3)+(Datenblatt!$C$29*Übersicht!H961^2)+(Datenblatt!$D$29*Übersicht!H961)+Datenblatt!$E$29,IF($C961=16,(Datenblatt!$B$30*Übersicht!H961^3)+(Datenblatt!$C$30*Übersicht!H961^2)+(Datenblatt!$D$30*Übersicht!H961)+Datenblatt!$E$30,IF($C961=12,(Datenblatt!$B$31*Übersicht!H961^3)+(Datenblatt!$C$31*Übersicht!H961^2)+(Datenblatt!$D$31*Übersicht!H961)+Datenblatt!$E$31,IF($C961=11,(Datenblatt!$B$32*Übersicht!H961^3)+(Datenblatt!$C$32*Übersicht!H961^2)+(Datenblatt!$D$32*Übersicht!H961)+Datenblatt!$E$32,0))))))))))))))))))))))))</f>
        <v>0</v>
      </c>
      <c r="O961" s="2" t="e">
        <f t="shared" si="56"/>
        <v>#DIV/0!</v>
      </c>
      <c r="P961" s="2" t="e">
        <f t="shared" si="57"/>
        <v>#DIV/0!</v>
      </c>
      <c r="R961" s="2"/>
      <c r="S961" s="2">
        <f>Datenblatt!$I$10</f>
        <v>62.816491055091916</v>
      </c>
      <c r="T961" s="2">
        <f>Datenblatt!$I$18</f>
        <v>62.379148900450787</v>
      </c>
      <c r="U961" s="2">
        <f>Datenblatt!$I$26</f>
        <v>55.885385458572635</v>
      </c>
      <c r="V961" s="2">
        <f>Datenblatt!$I$34</f>
        <v>60.727085155488531</v>
      </c>
      <c r="W961" s="7" t="e">
        <f t="shared" si="58"/>
        <v>#DIV/0!</v>
      </c>
      <c r="Y961" s="2">
        <f>Datenblatt!$I$5</f>
        <v>73.48733784597421</v>
      </c>
      <c r="Z961">
        <f>Datenblatt!$I$13</f>
        <v>79.926562848016317</v>
      </c>
      <c r="AA961">
        <f>Datenblatt!$I$21</f>
        <v>79.953620531215734</v>
      </c>
      <c r="AB961">
        <f>Datenblatt!$I$29</f>
        <v>70.851454876954847</v>
      </c>
      <c r="AC961">
        <f>Datenblatt!$I$37</f>
        <v>75.813025407742586</v>
      </c>
      <c r="AD961" s="7" t="e">
        <f t="shared" si="59"/>
        <v>#DIV/0!</v>
      </c>
    </row>
    <row r="962" spans="10:30" ht="19" x14ac:dyDescent="0.25">
      <c r="J962" s="3" t="e">
        <f>IF(AND($C962=13,Datenblatt!M962&lt;Datenblatt!$R$3),0,IF(AND($C962=14,Datenblatt!M962&lt;Datenblatt!$R$4),0,IF(AND($C962=15,Datenblatt!M962&lt;Datenblatt!$R$5),0,IF(AND($C962=16,Datenblatt!M962&lt;Datenblatt!$R$6),0,IF(AND($C962=12,Datenblatt!M962&lt;Datenblatt!$R$7),0,IF(AND($C962=11,Datenblatt!M962&lt;Datenblatt!$R$8),0,IF(AND($C962=13,Datenblatt!M962&gt;Datenblatt!$Q$3),100,IF(AND($C962=14,Datenblatt!M962&gt;Datenblatt!$Q$4),100,IF(AND($C962=15,Datenblatt!M962&gt;Datenblatt!$Q$5),100,IF(AND($C962=16,Datenblatt!M962&gt;Datenblatt!$Q$6),100,IF(AND($C962=12,Datenblatt!M962&gt;Datenblatt!$Q$7),100,IF(AND($C962=11,Datenblatt!M962&gt;Datenblatt!$Q$8),100,IF(Übersicht!$C962=13,Datenblatt!$B$3*Datenblatt!M962^3+Datenblatt!$C$3*Datenblatt!M962^2+Datenblatt!$D$3*Datenblatt!M962+Datenblatt!$E$3,IF(Übersicht!$C962=14,Datenblatt!$B$4*Datenblatt!M962^3+Datenblatt!$C$4*Datenblatt!M962^2+Datenblatt!$D$4*Datenblatt!M962+Datenblatt!$E$4,IF(Übersicht!$C962=15,Datenblatt!$B$5*Datenblatt!M962^3+Datenblatt!$C$5*Datenblatt!M962^2+Datenblatt!$D$5*Datenblatt!M962+Datenblatt!$E$5,IF(Übersicht!$C962=16,Datenblatt!$B$6*Datenblatt!M962^3+Datenblatt!$C$6*Datenblatt!M962^2+Datenblatt!$D$6*Datenblatt!M962+Datenblatt!$E$6,IF(Übersicht!$C962=12,Datenblatt!$B$7*Datenblatt!M962^3+Datenblatt!$C$7*Datenblatt!M962^2+Datenblatt!$D$7*Datenblatt!M962+Datenblatt!$E$7,IF(Übersicht!$C962=11,Datenblatt!$B$8*Datenblatt!M962^3+Datenblatt!$C$8*Datenblatt!M962^2+Datenblatt!$D$8*Datenblatt!M962+Datenblatt!$E$8,0))))))))))))))))))</f>
        <v>#DIV/0!</v>
      </c>
      <c r="K962" t="e">
        <f>IF(AND(Übersicht!$C962=13,Datenblatt!N962&lt;Datenblatt!$T$3),0,IF(AND(Übersicht!$C962=14,Datenblatt!N962&lt;Datenblatt!$T$4),0,IF(AND(Übersicht!$C962=15,Datenblatt!N962&lt;Datenblatt!$T$5),0,IF(AND(Übersicht!$C962=16,Datenblatt!N962&lt;Datenblatt!$T$6),0,IF(AND(Übersicht!$C962=12,Datenblatt!N962&lt;Datenblatt!$T$7),0,IF(AND(Übersicht!$C962=11,Datenblatt!N962&lt;Datenblatt!$T$8),0,IF(AND($C962=13,Datenblatt!N962&gt;Datenblatt!$S$3),100,IF(AND($C962=14,Datenblatt!N962&gt;Datenblatt!$S$4),100,IF(AND($C962=15,Datenblatt!N962&gt;Datenblatt!$S$5),100,IF(AND($C962=16,Datenblatt!N962&gt;Datenblatt!$S$6),100,IF(AND($C962=12,Datenblatt!N962&gt;Datenblatt!$S$7),100,IF(AND($C962=11,Datenblatt!N962&gt;Datenblatt!$S$8),100,IF(Übersicht!$C962=13,Datenblatt!$B$11*Datenblatt!N962^3+Datenblatt!$C$11*Datenblatt!N962^2+Datenblatt!$D$11*Datenblatt!N962+Datenblatt!$E$11,IF(Übersicht!$C962=14,Datenblatt!$B$12*Datenblatt!N962^3+Datenblatt!$C$12*Datenblatt!N962^2+Datenblatt!$D$12*Datenblatt!N962+Datenblatt!$E$12,IF(Übersicht!$C962=15,Datenblatt!$B$13*Datenblatt!N962^3+Datenblatt!$C$13*Datenblatt!N962^2+Datenblatt!$D$13*Datenblatt!N962+Datenblatt!$E$13,IF(Übersicht!$C962=16,Datenblatt!$B$14*Datenblatt!N962^3+Datenblatt!$C$14*Datenblatt!N962^2+Datenblatt!$D$14*Datenblatt!N962+Datenblatt!$E$14,IF(Übersicht!$C962=12,Datenblatt!$B$15*Datenblatt!N962^3+Datenblatt!$C$15*Datenblatt!N962^2+Datenblatt!$D$15*Datenblatt!N962+Datenblatt!$E$15,IF(Übersicht!$C962=11,Datenblatt!$B$16*Datenblatt!N962^3+Datenblatt!$C$16*Datenblatt!N962^2+Datenblatt!$D$16*Datenblatt!N962+Datenblatt!$E$16,0))))))))))))))))))</f>
        <v>#DIV/0!</v>
      </c>
      <c r="L962">
        <f>IF(AND($C962=13,G962&lt;Datenblatt!$V$3),0,IF(AND($C962=14,G962&lt;Datenblatt!$V$4),0,IF(AND($C962=15,G962&lt;Datenblatt!$V$5),0,IF(AND($C962=16,G962&lt;Datenblatt!$V$6),0,IF(AND($C962=12,G962&lt;Datenblatt!$V$7),0,IF(AND($C962=11,G962&lt;Datenblatt!$V$8),0,IF(AND($C962=13,G962&gt;Datenblatt!$U$3),100,IF(AND($C962=14,G962&gt;Datenblatt!$U$4),100,IF(AND($C962=15,G962&gt;Datenblatt!$U$5),100,IF(AND($C962=16,G962&gt;Datenblatt!$U$6),100,IF(AND($C962=12,G962&gt;Datenblatt!$U$7),100,IF(AND($C962=11,G962&gt;Datenblatt!$U$8),100,IF($C962=13,(Datenblatt!$B$19*Übersicht!G962^3)+(Datenblatt!$C$19*Übersicht!G962^2)+(Datenblatt!$D$19*Übersicht!G962)+Datenblatt!$E$19,IF($C962=14,(Datenblatt!$B$20*Übersicht!G962^3)+(Datenblatt!$C$20*Übersicht!G962^2)+(Datenblatt!$D$20*Übersicht!G962)+Datenblatt!$E$20,IF($C962=15,(Datenblatt!$B$21*Übersicht!G962^3)+(Datenblatt!$C$21*Übersicht!G962^2)+(Datenblatt!$D$21*Übersicht!G962)+Datenblatt!$E$21,IF($C962=16,(Datenblatt!$B$22*Übersicht!G962^3)+(Datenblatt!$C$22*Übersicht!G962^2)+(Datenblatt!$D$22*Übersicht!G962)+Datenblatt!$E$22,IF($C962=12,(Datenblatt!$B$23*Übersicht!G962^3)+(Datenblatt!$C$23*Übersicht!G962^2)+(Datenblatt!$D$23*Übersicht!G962)+Datenblatt!$E$23,IF($C962=11,(Datenblatt!$B$24*Übersicht!G962^3)+(Datenblatt!$C$24*Übersicht!G962^2)+(Datenblatt!$D$24*Übersicht!G962)+Datenblatt!$E$24,0))))))))))))))))))</f>
        <v>0</v>
      </c>
      <c r="M962">
        <f>IF(AND(H962="",C962=11),Datenblatt!$I$26,IF(AND(H962="",C962=12),Datenblatt!$I$26,IF(AND(H962="",C962=16),Datenblatt!$I$27,IF(AND(H962="",C962=15),Datenblatt!$I$26,IF(AND(H962="",C962=14),Datenblatt!$I$26,IF(AND(H962="",C962=13),Datenblatt!$I$26,IF(AND($C962=13,H962&gt;Datenblatt!$X$3),0,IF(AND($C962=14,H962&gt;Datenblatt!$X$4),0,IF(AND($C962=15,H962&gt;Datenblatt!$X$5),0,IF(AND($C962=16,H962&gt;Datenblatt!$X$6),0,IF(AND($C962=12,H962&gt;Datenblatt!$X$7),0,IF(AND($C962=11,H962&gt;Datenblatt!$X$8),0,IF(AND($C962=13,H962&lt;Datenblatt!$W$3),100,IF(AND($C962=14,H962&lt;Datenblatt!$W$4),100,IF(AND($C962=15,H962&lt;Datenblatt!$W$5),100,IF(AND($C962=16,H962&lt;Datenblatt!$W$6),100,IF(AND($C962=12,H962&lt;Datenblatt!$W$7),100,IF(AND($C962=11,H962&lt;Datenblatt!$W$8),100,IF($C962=13,(Datenblatt!$B$27*Übersicht!H962^3)+(Datenblatt!$C$27*Übersicht!H962^2)+(Datenblatt!$D$27*Übersicht!H962)+Datenblatt!$E$27,IF($C962=14,(Datenblatt!$B$28*Übersicht!H962^3)+(Datenblatt!$C$28*Übersicht!H962^2)+(Datenblatt!$D$28*Übersicht!H962)+Datenblatt!$E$28,IF($C962=15,(Datenblatt!$B$29*Übersicht!H962^3)+(Datenblatt!$C$29*Übersicht!H962^2)+(Datenblatt!$D$29*Übersicht!H962)+Datenblatt!$E$29,IF($C962=16,(Datenblatt!$B$30*Übersicht!H962^3)+(Datenblatt!$C$30*Übersicht!H962^2)+(Datenblatt!$D$30*Übersicht!H962)+Datenblatt!$E$30,IF($C962=12,(Datenblatt!$B$31*Übersicht!H962^3)+(Datenblatt!$C$31*Übersicht!H962^2)+(Datenblatt!$D$31*Übersicht!H962)+Datenblatt!$E$31,IF($C962=11,(Datenblatt!$B$32*Übersicht!H962^3)+(Datenblatt!$C$32*Übersicht!H962^2)+(Datenblatt!$D$32*Übersicht!H962)+Datenblatt!$E$32,0))))))))))))))))))))))))</f>
        <v>0</v>
      </c>
      <c r="N962">
        <f>IF(AND(H962="",C962=11),Datenblatt!$I$29,IF(AND(H962="",C962=12),Datenblatt!$I$29,IF(AND(H962="",C962=16),Datenblatt!$I$29,IF(AND(H962="",C962=15),Datenblatt!$I$29,IF(AND(H962="",C962=14),Datenblatt!$I$29,IF(AND(H962="",C962=13),Datenblatt!$I$29,IF(AND($C962=13,H962&gt;Datenblatt!$X$3),0,IF(AND($C962=14,H962&gt;Datenblatt!$X$4),0,IF(AND($C962=15,H962&gt;Datenblatt!$X$5),0,IF(AND($C962=16,H962&gt;Datenblatt!$X$6),0,IF(AND($C962=12,H962&gt;Datenblatt!$X$7),0,IF(AND($C962=11,H962&gt;Datenblatt!$X$8),0,IF(AND($C962=13,H962&lt;Datenblatt!$W$3),100,IF(AND($C962=14,H962&lt;Datenblatt!$W$4),100,IF(AND($C962=15,H962&lt;Datenblatt!$W$5),100,IF(AND($C962=16,H962&lt;Datenblatt!$W$6),100,IF(AND($C962=12,H962&lt;Datenblatt!$W$7),100,IF(AND($C962=11,H962&lt;Datenblatt!$W$8),100,IF($C962=13,(Datenblatt!$B$27*Übersicht!H962^3)+(Datenblatt!$C$27*Übersicht!H962^2)+(Datenblatt!$D$27*Übersicht!H962)+Datenblatt!$E$27,IF($C962=14,(Datenblatt!$B$28*Übersicht!H962^3)+(Datenblatt!$C$28*Übersicht!H962^2)+(Datenblatt!$D$28*Übersicht!H962)+Datenblatt!$E$28,IF($C962=15,(Datenblatt!$B$29*Übersicht!H962^3)+(Datenblatt!$C$29*Übersicht!H962^2)+(Datenblatt!$D$29*Übersicht!H962)+Datenblatt!$E$29,IF($C962=16,(Datenblatt!$B$30*Übersicht!H962^3)+(Datenblatt!$C$30*Übersicht!H962^2)+(Datenblatt!$D$30*Übersicht!H962)+Datenblatt!$E$30,IF($C962=12,(Datenblatt!$B$31*Übersicht!H962^3)+(Datenblatt!$C$31*Übersicht!H962^2)+(Datenblatt!$D$31*Übersicht!H962)+Datenblatt!$E$31,IF($C962=11,(Datenblatt!$B$32*Übersicht!H962^3)+(Datenblatt!$C$32*Übersicht!H962^2)+(Datenblatt!$D$32*Übersicht!H962)+Datenblatt!$E$32,0))))))))))))))))))))))))</f>
        <v>0</v>
      </c>
      <c r="O962" s="2" t="e">
        <f t="shared" si="56"/>
        <v>#DIV/0!</v>
      </c>
      <c r="P962" s="2" t="e">
        <f t="shared" si="57"/>
        <v>#DIV/0!</v>
      </c>
      <c r="R962" s="2"/>
      <c r="S962" s="2">
        <f>Datenblatt!$I$10</f>
        <v>62.816491055091916</v>
      </c>
      <c r="T962" s="2">
        <f>Datenblatt!$I$18</f>
        <v>62.379148900450787</v>
      </c>
      <c r="U962" s="2">
        <f>Datenblatt!$I$26</f>
        <v>55.885385458572635</v>
      </c>
      <c r="V962" s="2">
        <f>Datenblatt!$I$34</f>
        <v>60.727085155488531</v>
      </c>
      <c r="W962" s="7" t="e">
        <f t="shared" si="58"/>
        <v>#DIV/0!</v>
      </c>
      <c r="Y962" s="2">
        <f>Datenblatt!$I$5</f>
        <v>73.48733784597421</v>
      </c>
      <c r="Z962">
        <f>Datenblatt!$I$13</f>
        <v>79.926562848016317</v>
      </c>
      <c r="AA962">
        <f>Datenblatt!$I$21</f>
        <v>79.953620531215734</v>
      </c>
      <c r="AB962">
        <f>Datenblatt!$I$29</f>
        <v>70.851454876954847</v>
      </c>
      <c r="AC962">
        <f>Datenblatt!$I$37</f>
        <v>75.813025407742586</v>
      </c>
      <c r="AD962" s="7" t="e">
        <f t="shared" si="59"/>
        <v>#DIV/0!</v>
      </c>
    </row>
    <row r="963" spans="10:30" ht="19" x14ac:dyDescent="0.25">
      <c r="J963" s="3" t="e">
        <f>IF(AND($C963=13,Datenblatt!M963&lt;Datenblatt!$R$3),0,IF(AND($C963=14,Datenblatt!M963&lt;Datenblatt!$R$4),0,IF(AND($C963=15,Datenblatt!M963&lt;Datenblatt!$R$5),0,IF(AND($C963=16,Datenblatt!M963&lt;Datenblatt!$R$6),0,IF(AND($C963=12,Datenblatt!M963&lt;Datenblatt!$R$7),0,IF(AND($C963=11,Datenblatt!M963&lt;Datenblatt!$R$8),0,IF(AND($C963=13,Datenblatt!M963&gt;Datenblatt!$Q$3),100,IF(AND($C963=14,Datenblatt!M963&gt;Datenblatt!$Q$4),100,IF(AND($C963=15,Datenblatt!M963&gt;Datenblatt!$Q$5),100,IF(AND($C963=16,Datenblatt!M963&gt;Datenblatt!$Q$6),100,IF(AND($C963=12,Datenblatt!M963&gt;Datenblatt!$Q$7),100,IF(AND($C963=11,Datenblatt!M963&gt;Datenblatt!$Q$8),100,IF(Übersicht!$C963=13,Datenblatt!$B$3*Datenblatt!M963^3+Datenblatt!$C$3*Datenblatt!M963^2+Datenblatt!$D$3*Datenblatt!M963+Datenblatt!$E$3,IF(Übersicht!$C963=14,Datenblatt!$B$4*Datenblatt!M963^3+Datenblatt!$C$4*Datenblatt!M963^2+Datenblatt!$D$4*Datenblatt!M963+Datenblatt!$E$4,IF(Übersicht!$C963=15,Datenblatt!$B$5*Datenblatt!M963^3+Datenblatt!$C$5*Datenblatt!M963^2+Datenblatt!$D$5*Datenblatt!M963+Datenblatt!$E$5,IF(Übersicht!$C963=16,Datenblatt!$B$6*Datenblatt!M963^3+Datenblatt!$C$6*Datenblatt!M963^2+Datenblatt!$D$6*Datenblatt!M963+Datenblatt!$E$6,IF(Übersicht!$C963=12,Datenblatt!$B$7*Datenblatt!M963^3+Datenblatt!$C$7*Datenblatt!M963^2+Datenblatt!$D$7*Datenblatt!M963+Datenblatt!$E$7,IF(Übersicht!$C963=11,Datenblatt!$B$8*Datenblatt!M963^3+Datenblatt!$C$8*Datenblatt!M963^2+Datenblatt!$D$8*Datenblatt!M963+Datenblatt!$E$8,0))))))))))))))))))</f>
        <v>#DIV/0!</v>
      </c>
      <c r="K963" t="e">
        <f>IF(AND(Übersicht!$C963=13,Datenblatt!N963&lt;Datenblatt!$T$3),0,IF(AND(Übersicht!$C963=14,Datenblatt!N963&lt;Datenblatt!$T$4),0,IF(AND(Übersicht!$C963=15,Datenblatt!N963&lt;Datenblatt!$T$5),0,IF(AND(Übersicht!$C963=16,Datenblatt!N963&lt;Datenblatt!$T$6),0,IF(AND(Übersicht!$C963=12,Datenblatt!N963&lt;Datenblatt!$T$7),0,IF(AND(Übersicht!$C963=11,Datenblatt!N963&lt;Datenblatt!$T$8),0,IF(AND($C963=13,Datenblatt!N963&gt;Datenblatt!$S$3),100,IF(AND($C963=14,Datenblatt!N963&gt;Datenblatt!$S$4),100,IF(AND($C963=15,Datenblatt!N963&gt;Datenblatt!$S$5),100,IF(AND($C963=16,Datenblatt!N963&gt;Datenblatt!$S$6),100,IF(AND($C963=12,Datenblatt!N963&gt;Datenblatt!$S$7),100,IF(AND($C963=11,Datenblatt!N963&gt;Datenblatt!$S$8),100,IF(Übersicht!$C963=13,Datenblatt!$B$11*Datenblatt!N963^3+Datenblatt!$C$11*Datenblatt!N963^2+Datenblatt!$D$11*Datenblatt!N963+Datenblatt!$E$11,IF(Übersicht!$C963=14,Datenblatt!$B$12*Datenblatt!N963^3+Datenblatt!$C$12*Datenblatt!N963^2+Datenblatt!$D$12*Datenblatt!N963+Datenblatt!$E$12,IF(Übersicht!$C963=15,Datenblatt!$B$13*Datenblatt!N963^3+Datenblatt!$C$13*Datenblatt!N963^2+Datenblatt!$D$13*Datenblatt!N963+Datenblatt!$E$13,IF(Übersicht!$C963=16,Datenblatt!$B$14*Datenblatt!N963^3+Datenblatt!$C$14*Datenblatt!N963^2+Datenblatt!$D$14*Datenblatt!N963+Datenblatt!$E$14,IF(Übersicht!$C963=12,Datenblatt!$B$15*Datenblatt!N963^3+Datenblatt!$C$15*Datenblatt!N963^2+Datenblatt!$D$15*Datenblatt!N963+Datenblatt!$E$15,IF(Übersicht!$C963=11,Datenblatt!$B$16*Datenblatt!N963^3+Datenblatt!$C$16*Datenblatt!N963^2+Datenblatt!$D$16*Datenblatt!N963+Datenblatt!$E$16,0))))))))))))))))))</f>
        <v>#DIV/0!</v>
      </c>
      <c r="L963">
        <f>IF(AND($C963=13,G963&lt;Datenblatt!$V$3),0,IF(AND($C963=14,G963&lt;Datenblatt!$V$4),0,IF(AND($C963=15,G963&lt;Datenblatt!$V$5),0,IF(AND($C963=16,G963&lt;Datenblatt!$V$6),0,IF(AND($C963=12,G963&lt;Datenblatt!$V$7),0,IF(AND($C963=11,G963&lt;Datenblatt!$V$8),0,IF(AND($C963=13,G963&gt;Datenblatt!$U$3),100,IF(AND($C963=14,G963&gt;Datenblatt!$U$4),100,IF(AND($C963=15,G963&gt;Datenblatt!$U$5),100,IF(AND($C963=16,G963&gt;Datenblatt!$U$6),100,IF(AND($C963=12,G963&gt;Datenblatt!$U$7),100,IF(AND($C963=11,G963&gt;Datenblatt!$U$8),100,IF($C963=13,(Datenblatt!$B$19*Übersicht!G963^3)+(Datenblatt!$C$19*Übersicht!G963^2)+(Datenblatt!$D$19*Übersicht!G963)+Datenblatt!$E$19,IF($C963=14,(Datenblatt!$B$20*Übersicht!G963^3)+(Datenblatt!$C$20*Übersicht!G963^2)+(Datenblatt!$D$20*Übersicht!G963)+Datenblatt!$E$20,IF($C963=15,(Datenblatt!$B$21*Übersicht!G963^3)+(Datenblatt!$C$21*Übersicht!G963^2)+(Datenblatt!$D$21*Übersicht!G963)+Datenblatt!$E$21,IF($C963=16,(Datenblatt!$B$22*Übersicht!G963^3)+(Datenblatt!$C$22*Übersicht!G963^2)+(Datenblatt!$D$22*Übersicht!G963)+Datenblatt!$E$22,IF($C963=12,(Datenblatt!$B$23*Übersicht!G963^3)+(Datenblatt!$C$23*Übersicht!G963^2)+(Datenblatt!$D$23*Übersicht!G963)+Datenblatt!$E$23,IF($C963=11,(Datenblatt!$B$24*Übersicht!G963^3)+(Datenblatt!$C$24*Übersicht!G963^2)+(Datenblatt!$D$24*Übersicht!G963)+Datenblatt!$E$24,0))))))))))))))))))</f>
        <v>0</v>
      </c>
      <c r="M963">
        <f>IF(AND(H963="",C963=11),Datenblatt!$I$26,IF(AND(H963="",C963=12),Datenblatt!$I$26,IF(AND(H963="",C963=16),Datenblatt!$I$27,IF(AND(H963="",C963=15),Datenblatt!$I$26,IF(AND(H963="",C963=14),Datenblatt!$I$26,IF(AND(H963="",C963=13),Datenblatt!$I$26,IF(AND($C963=13,H963&gt;Datenblatt!$X$3),0,IF(AND($C963=14,H963&gt;Datenblatt!$X$4),0,IF(AND($C963=15,H963&gt;Datenblatt!$X$5),0,IF(AND($C963=16,H963&gt;Datenblatt!$X$6),0,IF(AND($C963=12,H963&gt;Datenblatt!$X$7),0,IF(AND($C963=11,H963&gt;Datenblatt!$X$8),0,IF(AND($C963=13,H963&lt;Datenblatt!$W$3),100,IF(AND($C963=14,H963&lt;Datenblatt!$W$4),100,IF(AND($C963=15,H963&lt;Datenblatt!$W$5),100,IF(AND($C963=16,H963&lt;Datenblatt!$W$6),100,IF(AND($C963=12,H963&lt;Datenblatt!$W$7),100,IF(AND($C963=11,H963&lt;Datenblatt!$W$8),100,IF($C963=13,(Datenblatt!$B$27*Übersicht!H963^3)+(Datenblatt!$C$27*Übersicht!H963^2)+(Datenblatt!$D$27*Übersicht!H963)+Datenblatt!$E$27,IF($C963=14,(Datenblatt!$B$28*Übersicht!H963^3)+(Datenblatt!$C$28*Übersicht!H963^2)+(Datenblatt!$D$28*Übersicht!H963)+Datenblatt!$E$28,IF($C963=15,(Datenblatt!$B$29*Übersicht!H963^3)+(Datenblatt!$C$29*Übersicht!H963^2)+(Datenblatt!$D$29*Übersicht!H963)+Datenblatt!$E$29,IF($C963=16,(Datenblatt!$B$30*Übersicht!H963^3)+(Datenblatt!$C$30*Übersicht!H963^2)+(Datenblatt!$D$30*Übersicht!H963)+Datenblatt!$E$30,IF($C963=12,(Datenblatt!$B$31*Übersicht!H963^3)+(Datenblatt!$C$31*Übersicht!H963^2)+(Datenblatt!$D$31*Übersicht!H963)+Datenblatt!$E$31,IF($C963=11,(Datenblatt!$B$32*Übersicht!H963^3)+(Datenblatt!$C$32*Übersicht!H963^2)+(Datenblatt!$D$32*Übersicht!H963)+Datenblatt!$E$32,0))))))))))))))))))))))))</f>
        <v>0</v>
      </c>
      <c r="N963">
        <f>IF(AND(H963="",C963=11),Datenblatt!$I$29,IF(AND(H963="",C963=12),Datenblatt!$I$29,IF(AND(H963="",C963=16),Datenblatt!$I$29,IF(AND(H963="",C963=15),Datenblatt!$I$29,IF(AND(H963="",C963=14),Datenblatt!$I$29,IF(AND(H963="",C963=13),Datenblatt!$I$29,IF(AND($C963=13,H963&gt;Datenblatt!$X$3),0,IF(AND($C963=14,H963&gt;Datenblatt!$X$4),0,IF(AND($C963=15,H963&gt;Datenblatt!$X$5),0,IF(AND($C963=16,H963&gt;Datenblatt!$X$6),0,IF(AND($C963=12,H963&gt;Datenblatt!$X$7),0,IF(AND($C963=11,H963&gt;Datenblatt!$X$8),0,IF(AND($C963=13,H963&lt;Datenblatt!$W$3),100,IF(AND($C963=14,H963&lt;Datenblatt!$W$4),100,IF(AND($C963=15,H963&lt;Datenblatt!$W$5),100,IF(AND($C963=16,H963&lt;Datenblatt!$W$6),100,IF(AND($C963=12,H963&lt;Datenblatt!$W$7),100,IF(AND($C963=11,H963&lt;Datenblatt!$W$8),100,IF($C963=13,(Datenblatt!$B$27*Übersicht!H963^3)+(Datenblatt!$C$27*Übersicht!H963^2)+(Datenblatt!$D$27*Übersicht!H963)+Datenblatt!$E$27,IF($C963=14,(Datenblatt!$B$28*Übersicht!H963^3)+(Datenblatt!$C$28*Übersicht!H963^2)+(Datenblatt!$D$28*Übersicht!H963)+Datenblatt!$E$28,IF($C963=15,(Datenblatt!$B$29*Übersicht!H963^3)+(Datenblatt!$C$29*Übersicht!H963^2)+(Datenblatt!$D$29*Übersicht!H963)+Datenblatt!$E$29,IF($C963=16,(Datenblatt!$B$30*Übersicht!H963^3)+(Datenblatt!$C$30*Übersicht!H963^2)+(Datenblatt!$D$30*Übersicht!H963)+Datenblatt!$E$30,IF($C963=12,(Datenblatt!$B$31*Übersicht!H963^3)+(Datenblatt!$C$31*Übersicht!H963^2)+(Datenblatt!$D$31*Übersicht!H963)+Datenblatt!$E$31,IF($C963=11,(Datenblatt!$B$32*Übersicht!H963^3)+(Datenblatt!$C$32*Übersicht!H963^2)+(Datenblatt!$D$32*Übersicht!H963)+Datenblatt!$E$32,0))))))))))))))))))))))))</f>
        <v>0</v>
      </c>
      <c r="O963" s="2" t="e">
        <f t="shared" ref="O963:O1000" si="60">(K963*0.38+L963*0.34+M963*0.28)</f>
        <v>#DIV/0!</v>
      </c>
      <c r="P963" s="2" t="e">
        <f t="shared" ref="P963:P1000" si="61">(J963*0.5+K963*0.19+L963*0.17+N963*0.14)</f>
        <v>#DIV/0!</v>
      </c>
      <c r="R963" s="2"/>
      <c r="S963" s="2">
        <f>Datenblatt!$I$10</f>
        <v>62.816491055091916</v>
      </c>
      <c r="T963" s="2">
        <f>Datenblatt!$I$18</f>
        <v>62.379148900450787</v>
      </c>
      <c r="U963" s="2">
        <f>Datenblatt!$I$26</f>
        <v>55.885385458572635</v>
      </c>
      <c r="V963" s="2">
        <f>Datenblatt!$I$34</f>
        <v>60.727085155488531</v>
      </c>
      <c r="W963" s="7" t="e">
        <f t="shared" ref="W963:W1000" si="62">IF(O963&gt;V963,"JA","NEIN")</f>
        <v>#DIV/0!</v>
      </c>
      <c r="Y963" s="2">
        <f>Datenblatt!$I$5</f>
        <v>73.48733784597421</v>
      </c>
      <c r="Z963">
        <f>Datenblatt!$I$13</f>
        <v>79.926562848016317</v>
      </c>
      <c r="AA963">
        <f>Datenblatt!$I$21</f>
        <v>79.953620531215734</v>
      </c>
      <c r="AB963">
        <f>Datenblatt!$I$29</f>
        <v>70.851454876954847</v>
      </c>
      <c r="AC963">
        <f>Datenblatt!$I$37</f>
        <v>75.813025407742586</v>
      </c>
      <c r="AD963" s="7" t="e">
        <f t="shared" ref="AD963:AD1000" si="63">IF(P963&gt;AC963,"JA","NEIN")</f>
        <v>#DIV/0!</v>
      </c>
    </row>
    <row r="964" spans="10:30" ht="19" x14ac:dyDescent="0.25">
      <c r="J964" s="3" t="e">
        <f>IF(AND($C964=13,Datenblatt!M964&lt;Datenblatt!$R$3),0,IF(AND($C964=14,Datenblatt!M964&lt;Datenblatt!$R$4),0,IF(AND($C964=15,Datenblatt!M964&lt;Datenblatt!$R$5),0,IF(AND($C964=16,Datenblatt!M964&lt;Datenblatt!$R$6),0,IF(AND($C964=12,Datenblatt!M964&lt;Datenblatt!$R$7),0,IF(AND($C964=11,Datenblatt!M964&lt;Datenblatt!$R$8),0,IF(AND($C964=13,Datenblatt!M964&gt;Datenblatt!$Q$3),100,IF(AND($C964=14,Datenblatt!M964&gt;Datenblatt!$Q$4),100,IF(AND($C964=15,Datenblatt!M964&gt;Datenblatt!$Q$5),100,IF(AND($C964=16,Datenblatt!M964&gt;Datenblatt!$Q$6),100,IF(AND($C964=12,Datenblatt!M964&gt;Datenblatt!$Q$7),100,IF(AND($C964=11,Datenblatt!M964&gt;Datenblatt!$Q$8),100,IF(Übersicht!$C964=13,Datenblatt!$B$3*Datenblatt!M964^3+Datenblatt!$C$3*Datenblatt!M964^2+Datenblatt!$D$3*Datenblatt!M964+Datenblatt!$E$3,IF(Übersicht!$C964=14,Datenblatt!$B$4*Datenblatt!M964^3+Datenblatt!$C$4*Datenblatt!M964^2+Datenblatt!$D$4*Datenblatt!M964+Datenblatt!$E$4,IF(Übersicht!$C964=15,Datenblatt!$B$5*Datenblatt!M964^3+Datenblatt!$C$5*Datenblatt!M964^2+Datenblatt!$D$5*Datenblatt!M964+Datenblatt!$E$5,IF(Übersicht!$C964=16,Datenblatt!$B$6*Datenblatt!M964^3+Datenblatt!$C$6*Datenblatt!M964^2+Datenblatt!$D$6*Datenblatt!M964+Datenblatt!$E$6,IF(Übersicht!$C964=12,Datenblatt!$B$7*Datenblatt!M964^3+Datenblatt!$C$7*Datenblatt!M964^2+Datenblatt!$D$7*Datenblatt!M964+Datenblatt!$E$7,IF(Übersicht!$C964=11,Datenblatt!$B$8*Datenblatt!M964^3+Datenblatt!$C$8*Datenblatt!M964^2+Datenblatt!$D$8*Datenblatt!M964+Datenblatt!$E$8,0))))))))))))))))))</f>
        <v>#DIV/0!</v>
      </c>
      <c r="K964" t="e">
        <f>IF(AND(Übersicht!$C964=13,Datenblatt!N964&lt;Datenblatt!$T$3),0,IF(AND(Übersicht!$C964=14,Datenblatt!N964&lt;Datenblatt!$T$4),0,IF(AND(Übersicht!$C964=15,Datenblatt!N964&lt;Datenblatt!$T$5),0,IF(AND(Übersicht!$C964=16,Datenblatt!N964&lt;Datenblatt!$T$6),0,IF(AND(Übersicht!$C964=12,Datenblatt!N964&lt;Datenblatt!$T$7),0,IF(AND(Übersicht!$C964=11,Datenblatt!N964&lt;Datenblatt!$T$8),0,IF(AND($C964=13,Datenblatt!N964&gt;Datenblatt!$S$3),100,IF(AND($C964=14,Datenblatt!N964&gt;Datenblatt!$S$4),100,IF(AND($C964=15,Datenblatt!N964&gt;Datenblatt!$S$5),100,IF(AND($C964=16,Datenblatt!N964&gt;Datenblatt!$S$6),100,IF(AND($C964=12,Datenblatt!N964&gt;Datenblatt!$S$7),100,IF(AND($C964=11,Datenblatt!N964&gt;Datenblatt!$S$8),100,IF(Übersicht!$C964=13,Datenblatt!$B$11*Datenblatt!N964^3+Datenblatt!$C$11*Datenblatt!N964^2+Datenblatt!$D$11*Datenblatt!N964+Datenblatt!$E$11,IF(Übersicht!$C964=14,Datenblatt!$B$12*Datenblatt!N964^3+Datenblatt!$C$12*Datenblatt!N964^2+Datenblatt!$D$12*Datenblatt!N964+Datenblatt!$E$12,IF(Übersicht!$C964=15,Datenblatt!$B$13*Datenblatt!N964^3+Datenblatt!$C$13*Datenblatt!N964^2+Datenblatt!$D$13*Datenblatt!N964+Datenblatt!$E$13,IF(Übersicht!$C964=16,Datenblatt!$B$14*Datenblatt!N964^3+Datenblatt!$C$14*Datenblatt!N964^2+Datenblatt!$D$14*Datenblatt!N964+Datenblatt!$E$14,IF(Übersicht!$C964=12,Datenblatt!$B$15*Datenblatt!N964^3+Datenblatt!$C$15*Datenblatt!N964^2+Datenblatt!$D$15*Datenblatt!N964+Datenblatt!$E$15,IF(Übersicht!$C964=11,Datenblatt!$B$16*Datenblatt!N964^3+Datenblatt!$C$16*Datenblatt!N964^2+Datenblatt!$D$16*Datenblatt!N964+Datenblatt!$E$16,0))))))))))))))))))</f>
        <v>#DIV/0!</v>
      </c>
      <c r="L964">
        <f>IF(AND($C964=13,G964&lt;Datenblatt!$V$3),0,IF(AND($C964=14,G964&lt;Datenblatt!$V$4),0,IF(AND($C964=15,G964&lt;Datenblatt!$V$5),0,IF(AND($C964=16,G964&lt;Datenblatt!$V$6),0,IF(AND($C964=12,G964&lt;Datenblatt!$V$7),0,IF(AND($C964=11,G964&lt;Datenblatt!$V$8),0,IF(AND($C964=13,G964&gt;Datenblatt!$U$3),100,IF(AND($C964=14,G964&gt;Datenblatt!$U$4),100,IF(AND($C964=15,G964&gt;Datenblatt!$U$5),100,IF(AND($C964=16,G964&gt;Datenblatt!$U$6),100,IF(AND($C964=12,G964&gt;Datenblatt!$U$7),100,IF(AND($C964=11,G964&gt;Datenblatt!$U$8),100,IF($C964=13,(Datenblatt!$B$19*Übersicht!G964^3)+(Datenblatt!$C$19*Übersicht!G964^2)+(Datenblatt!$D$19*Übersicht!G964)+Datenblatt!$E$19,IF($C964=14,(Datenblatt!$B$20*Übersicht!G964^3)+(Datenblatt!$C$20*Übersicht!G964^2)+(Datenblatt!$D$20*Übersicht!G964)+Datenblatt!$E$20,IF($C964=15,(Datenblatt!$B$21*Übersicht!G964^3)+(Datenblatt!$C$21*Übersicht!G964^2)+(Datenblatt!$D$21*Übersicht!G964)+Datenblatt!$E$21,IF($C964=16,(Datenblatt!$B$22*Übersicht!G964^3)+(Datenblatt!$C$22*Übersicht!G964^2)+(Datenblatt!$D$22*Übersicht!G964)+Datenblatt!$E$22,IF($C964=12,(Datenblatt!$B$23*Übersicht!G964^3)+(Datenblatt!$C$23*Übersicht!G964^2)+(Datenblatt!$D$23*Übersicht!G964)+Datenblatt!$E$23,IF($C964=11,(Datenblatt!$B$24*Übersicht!G964^3)+(Datenblatt!$C$24*Übersicht!G964^2)+(Datenblatt!$D$24*Übersicht!G964)+Datenblatt!$E$24,0))))))))))))))))))</f>
        <v>0</v>
      </c>
      <c r="M964">
        <f>IF(AND(H964="",C964=11),Datenblatt!$I$26,IF(AND(H964="",C964=12),Datenblatt!$I$26,IF(AND(H964="",C964=16),Datenblatt!$I$27,IF(AND(H964="",C964=15),Datenblatt!$I$26,IF(AND(H964="",C964=14),Datenblatt!$I$26,IF(AND(H964="",C964=13),Datenblatt!$I$26,IF(AND($C964=13,H964&gt;Datenblatt!$X$3),0,IF(AND($C964=14,H964&gt;Datenblatt!$X$4),0,IF(AND($C964=15,H964&gt;Datenblatt!$X$5),0,IF(AND($C964=16,H964&gt;Datenblatt!$X$6),0,IF(AND($C964=12,H964&gt;Datenblatt!$X$7),0,IF(AND($C964=11,H964&gt;Datenblatt!$X$8),0,IF(AND($C964=13,H964&lt;Datenblatt!$W$3),100,IF(AND($C964=14,H964&lt;Datenblatt!$W$4),100,IF(AND($C964=15,H964&lt;Datenblatt!$W$5),100,IF(AND($C964=16,H964&lt;Datenblatt!$W$6),100,IF(AND($C964=12,H964&lt;Datenblatt!$W$7),100,IF(AND($C964=11,H964&lt;Datenblatt!$W$8),100,IF($C964=13,(Datenblatt!$B$27*Übersicht!H964^3)+(Datenblatt!$C$27*Übersicht!H964^2)+(Datenblatt!$D$27*Übersicht!H964)+Datenblatt!$E$27,IF($C964=14,(Datenblatt!$B$28*Übersicht!H964^3)+(Datenblatt!$C$28*Übersicht!H964^2)+(Datenblatt!$D$28*Übersicht!H964)+Datenblatt!$E$28,IF($C964=15,(Datenblatt!$B$29*Übersicht!H964^3)+(Datenblatt!$C$29*Übersicht!H964^2)+(Datenblatt!$D$29*Übersicht!H964)+Datenblatt!$E$29,IF($C964=16,(Datenblatt!$B$30*Übersicht!H964^3)+(Datenblatt!$C$30*Übersicht!H964^2)+(Datenblatt!$D$30*Übersicht!H964)+Datenblatt!$E$30,IF($C964=12,(Datenblatt!$B$31*Übersicht!H964^3)+(Datenblatt!$C$31*Übersicht!H964^2)+(Datenblatt!$D$31*Übersicht!H964)+Datenblatt!$E$31,IF($C964=11,(Datenblatt!$B$32*Übersicht!H964^3)+(Datenblatt!$C$32*Übersicht!H964^2)+(Datenblatt!$D$32*Übersicht!H964)+Datenblatt!$E$32,0))))))))))))))))))))))))</f>
        <v>0</v>
      </c>
      <c r="N964">
        <f>IF(AND(H964="",C964=11),Datenblatt!$I$29,IF(AND(H964="",C964=12),Datenblatt!$I$29,IF(AND(H964="",C964=16),Datenblatt!$I$29,IF(AND(H964="",C964=15),Datenblatt!$I$29,IF(AND(H964="",C964=14),Datenblatt!$I$29,IF(AND(H964="",C964=13),Datenblatt!$I$29,IF(AND($C964=13,H964&gt;Datenblatt!$X$3),0,IF(AND($C964=14,H964&gt;Datenblatt!$X$4),0,IF(AND($C964=15,H964&gt;Datenblatt!$X$5),0,IF(AND($C964=16,H964&gt;Datenblatt!$X$6),0,IF(AND($C964=12,H964&gt;Datenblatt!$X$7),0,IF(AND($C964=11,H964&gt;Datenblatt!$X$8),0,IF(AND($C964=13,H964&lt;Datenblatt!$W$3),100,IF(AND($C964=14,H964&lt;Datenblatt!$W$4),100,IF(AND($C964=15,H964&lt;Datenblatt!$W$5),100,IF(AND($C964=16,H964&lt;Datenblatt!$W$6),100,IF(AND($C964=12,H964&lt;Datenblatt!$W$7),100,IF(AND($C964=11,H964&lt;Datenblatt!$W$8),100,IF($C964=13,(Datenblatt!$B$27*Übersicht!H964^3)+(Datenblatt!$C$27*Übersicht!H964^2)+(Datenblatt!$D$27*Übersicht!H964)+Datenblatt!$E$27,IF($C964=14,(Datenblatt!$B$28*Übersicht!H964^3)+(Datenblatt!$C$28*Übersicht!H964^2)+(Datenblatt!$D$28*Übersicht!H964)+Datenblatt!$E$28,IF($C964=15,(Datenblatt!$B$29*Übersicht!H964^3)+(Datenblatt!$C$29*Übersicht!H964^2)+(Datenblatt!$D$29*Übersicht!H964)+Datenblatt!$E$29,IF($C964=16,(Datenblatt!$B$30*Übersicht!H964^3)+(Datenblatt!$C$30*Übersicht!H964^2)+(Datenblatt!$D$30*Übersicht!H964)+Datenblatt!$E$30,IF($C964=12,(Datenblatt!$B$31*Übersicht!H964^3)+(Datenblatt!$C$31*Übersicht!H964^2)+(Datenblatt!$D$31*Übersicht!H964)+Datenblatt!$E$31,IF($C964=11,(Datenblatt!$B$32*Übersicht!H964^3)+(Datenblatt!$C$32*Übersicht!H964^2)+(Datenblatt!$D$32*Übersicht!H964)+Datenblatt!$E$32,0))))))))))))))))))))))))</f>
        <v>0</v>
      </c>
      <c r="O964" s="2" t="e">
        <f t="shared" si="60"/>
        <v>#DIV/0!</v>
      </c>
      <c r="P964" s="2" t="e">
        <f t="shared" si="61"/>
        <v>#DIV/0!</v>
      </c>
      <c r="R964" s="2"/>
      <c r="S964" s="2">
        <f>Datenblatt!$I$10</f>
        <v>62.816491055091916</v>
      </c>
      <c r="T964" s="2">
        <f>Datenblatt!$I$18</f>
        <v>62.379148900450787</v>
      </c>
      <c r="U964" s="2">
        <f>Datenblatt!$I$26</f>
        <v>55.885385458572635</v>
      </c>
      <c r="V964" s="2">
        <f>Datenblatt!$I$34</f>
        <v>60.727085155488531</v>
      </c>
      <c r="W964" s="7" t="e">
        <f t="shared" si="62"/>
        <v>#DIV/0!</v>
      </c>
      <c r="Y964" s="2">
        <f>Datenblatt!$I$5</f>
        <v>73.48733784597421</v>
      </c>
      <c r="Z964">
        <f>Datenblatt!$I$13</f>
        <v>79.926562848016317</v>
      </c>
      <c r="AA964">
        <f>Datenblatt!$I$21</f>
        <v>79.953620531215734</v>
      </c>
      <c r="AB964">
        <f>Datenblatt!$I$29</f>
        <v>70.851454876954847</v>
      </c>
      <c r="AC964">
        <f>Datenblatt!$I$37</f>
        <v>75.813025407742586</v>
      </c>
      <c r="AD964" s="7" t="e">
        <f t="shared" si="63"/>
        <v>#DIV/0!</v>
      </c>
    </row>
    <row r="965" spans="10:30" ht="19" x14ac:dyDescent="0.25">
      <c r="J965" s="3" t="e">
        <f>IF(AND($C965=13,Datenblatt!M965&lt;Datenblatt!$R$3),0,IF(AND($C965=14,Datenblatt!M965&lt;Datenblatt!$R$4),0,IF(AND($C965=15,Datenblatt!M965&lt;Datenblatt!$R$5),0,IF(AND($C965=16,Datenblatt!M965&lt;Datenblatt!$R$6),0,IF(AND($C965=12,Datenblatt!M965&lt;Datenblatt!$R$7),0,IF(AND($C965=11,Datenblatt!M965&lt;Datenblatt!$R$8),0,IF(AND($C965=13,Datenblatt!M965&gt;Datenblatt!$Q$3),100,IF(AND($C965=14,Datenblatt!M965&gt;Datenblatt!$Q$4),100,IF(AND($C965=15,Datenblatt!M965&gt;Datenblatt!$Q$5),100,IF(AND($C965=16,Datenblatt!M965&gt;Datenblatt!$Q$6),100,IF(AND($C965=12,Datenblatt!M965&gt;Datenblatt!$Q$7),100,IF(AND($C965=11,Datenblatt!M965&gt;Datenblatt!$Q$8),100,IF(Übersicht!$C965=13,Datenblatt!$B$3*Datenblatt!M965^3+Datenblatt!$C$3*Datenblatt!M965^2+Datenblatt!$D$3*Datenblatt!M965+Datenblatt!$E$3,IF(Übersicht!$C965=14,Datenblatt!$B$4*Datenblatt!M965^3+Datenblatt!$C$4*Datenblatt!M965^2+Datenblatt!$D$4*Datenblatt!M965+Datenblatt!$E$4,IF(Übersicht!$C965=15,Datenblatt!$B$5*Datenblatt!M965^3+Datenblatt!$C$5*Datenblatt!M965^2+Datenblatt!$D$5*Datenblatt!M965+Datenblatt!$E$5,IF(Übersicht!$C965=16,Datenblatt!$B$6*Datenblatt!M965^3+Datenblatt!$C$6*Datenblatt!M965^2+Datenblatt!$D$6*Datenblatt!M965+Datenblatt!$E$6,IF(Übersicht!$C965=12,Datenblatt!$B$7*Datenblatt!M965^3+Datenblatt!$C$7*Datenblatt!M965^2+Datenblatt!$D$7*Datenblatt!M965+Datenblatt!$E$7,IF(Übersicht!$C965=11,Datenblatt!$B$8*Datenblatt!M965^3+Datenblatt!$C$8*Datenblatt!M965^2+Datenblatt!$D$8*Datenblatt!M965+Datenblatt!$E$8,0))))))))))))))))))</f>
        <v>#DIV/0!</v>
      </c>
      <c r="K965" t="e">
        <f>IF(AND(Übersicht!$C965=13,Datenblatt!N965&lt;Datenblatt!$T$3),0,IF(AND(Übersicht!$C965=14,Datenblatt!N965&lt;Datenblatt!$T$4),0,IF(AND(Übersicht!$C965=15,Datenblatt!N965&lt;Datenblatt!$T$5),0,IF(AND(Übersicht!$C965=16,Datenblatt!N965&lt;Datenblatt!$T$6),0,IF(AND(Übersicht!$C965=12,Datenblatt!N965&lt;Datenblatt!$T$7),0,IF(AND(Übersicht!$C965=11,Datenblatt!N965&lt;Datenblatt!$T$8),0,IF(AND($C965=13,Datenblatt!N965&gt;Datenblatt!$S$3),100,IF(AND($C965=14,Datenblatt!N965&gt;Datenblatt!$S$4),100,IF(AND($C965=15,Datenblatt!N965&gt;Datenblatt!$S$5),100,IF(AND($C965=16,Datenblatt!N965&gt;Datenblatt!$S$6),100,IF(AND($C965=12,Datenblatt!N965&gt;Datenblatt!$S$7),100,IF(AND($C965=11,Datenblatt!N965&gt;Datenblatt!$S$8),100,IF(Übersicht!$C965=13,Datenblatt!$B$11*Datenblatt!N965^3+Datenblatt!$C$11*Datenblatt!N965^2+Datenblatt!$D$11*Datenblatt!N965+Datenblatt!$E$11,IF(Übersicht!$C965=14,Datenblatt!$B$12*Datenblatt!N965^3+Datenblatt!$C$12*Datenblatt!N965^2+Datenblatt!$D$12*Datenblatt!N965+Datenblatt!$E$12,IF(Übersicht!$C965=15,Datenblatt!$B$13*Datenblatt!N965^3+Datenblatt!$C$13*Datenblatt!N965^2+Datenblatt!$D$13*Datenblatt!N965+Datenblatt!$E$13,IF(Übersicht!$C965=16,Datenblatt!$B$14*Datenblatt!N965^3+Datenblatt!$C$14*Datenblatt!N965^2+Datenblatt!$D$14*Datenblatt!N965+Datenblatt!$E$14,IF(Übersicht!$C965=12,Datenblatt!$B$15*Datenblatt!N965^3+Datenblatt!$C$15*Datenblatt!N965^2+Datenblatt!$D$15*Datenblatt!N965+Datenblatt!$E$15,IF(Übersicht!$C965=11,Datenblatt!$B$16*Datenblatt!N965^3+Datenblatt!$C$16*Datenblatt!N965^2+Datenblatt!$D$16*Datenblatt!N965+Datenblatt!$E$16,0))))))))))))))))))</f>
        <v>#DIV/0!</v>
      </c>
      <c r="L965">
        <f>IF(AND($C965=13,G965&lt;Datenblatt!$V$3),0,IF(AND($C965=14,G965&lt;Datenblatt!$V$4),0,IF(AND($C965=15,G965&lt;Datenblatt!$V$5),0,IF(AND($C965=16,G965&lt;Datenblatt!$V$6),0,IF(AND($C965=12,G965&lt;Datenblatt!$V$7),0,IF(AND($C965=11,G965&lt;Datenblatt!$V$8),0,IF(AND($C965=13,G965&gt;Datenblatt!$U$3),100,IF(AND($C965=14,G965&gt;Datenblatt!$U$4),100,IF(AND($C965=15,G965&gt;Datenblatt!$U$5),100,IF(AND($C965=16,G965&gt;Datenblatt!$U$6),100,IF(AND($C965=12,G965&gt;Datenblatt!$U$7),100,IF(AND($C965=11,G965&gt;Datenblatt!$U$8),100,IF($C965=13,(Datenblatt!$B$19*Übersicht!G965^3)+(Datenblatt!$C$19*Übersicht!G965^2)+(Datenblatt!$D$19*Übersicht!G965)+Datenblatt!$E$19,IF($C965=14,(Datenblatt!$B$20*Übersicht!G965^3)+(Datenblatt!$C$20*Übersicht!G965^2)+(Datenblatt!$D$20*Übersicht!G965)+Datenblatt!$E$20,IF($C965=15,(Datenblatt!$B$21*Übersicht!G965^3)+(Datenblatt!$C$21*Übersicht!G965^2)+(Datenblatt!$D$21*Übersicht!G965)+Datenblatt!$E$21,IF($C965=16,(Datenblatt!$B$22*Übersicht!G965^3)+(Datenblatt!$C$22*Übersicht!G965^2)+(Datenblatt!$D$22*Übersicht!G965)+Datenblatt!$E$22,IF($C965=12,(Datenblatt!$B$23*Übersicht!G965^3)+(Datenblatt!$C$23*Übersicht!G965^2)+(Datenblatt!$D$23*Übersicht!G965)+Datenblatt!$E$23,IF($C965=11,(Datenblatt!$B$24*Übersicht!G965^3)+(Datenblatt!$C$24*Übersicht!G965^2)+(Datenblatt!$D$24*Übersicht!G965)+Datenblatt!$E$24,0))))))))))))))))))</f>
        <v>0</v>
      </c>
      <c r="M965">
        <f>IF(AND(H965="",C965=11),Datenblatt!$I$26,IF(AND(H965="",C965=12),Datenblatt!$I$26,IF(AND(H965="",C965=16),Datenblatt!$I$27,IF(AND(H965="",C965=15),Datenblatt!$I$26,IF(AND(H965="",C965=14),Datenblatt!$I$26,IF(AND(H965="",C965=13),Datenblatt!$I$26,IF(AND($C965=13,H965&gt;Datenblatt!$X$3),0,IF(AND($C965=14,H965&gt;Datenblatt!$X$4),0,IF(AND($C965=15,H965&gt;Datenblatt!$X$5),0,IF(AND($C965=16,H965&gt;Datenblatt!$X$6),0,IF(AND($C965=12,H965&gt;Datenblatt!$X$7),0,IF(AND($C965=11,H965&gt;Datenblatt!$X$8),0,IF(AND($C965=13,H965&lt;Datenblatt!$W$3),100,IF(AND($C965=14,H965&lt;Datenblatt!$W$4),100,IF(AND($C965=15,H965&lt;Datenblatt!$W$5),100,IF(AND($C965=16,H965&lt;Datenblatt!$W$6),100,IF(AND($C965=12,H965&lt;Datenblatt!$W$7),100,IF(AND($C965=11,H965&lt;Datenblatt!$W$8),100,IF($C965=13,(Datenblatt!$B$27*Übersicht!H965^3)+(Datenblatt!$C$27*Übersicht!H965^2)+(Datenblatt!$D$27*Übersicht!H965)+Datenblatt!$E$27,IF($C965=14,(Datenblatt!$B$28*Übersicht!H965^3)+(Datenblatt!$C$28*Übersicht!H965^2)+(Datenblatt!$D$28*Übersicht!H965)+Datenblatt!$E$28,IF($C965=15,(Datenblatt!$B$29*Übersicht!H965^3)+(Datenblatt!$C$29*Übersicht!H965^2)+(Datenblatt!$D$29*Übersicht!H965)+Datenblatt!$E$29,IF($C965=16,(Datenblatt!$B$30*Übersicht!H965^3)+(Datenblatt!$C$30*Übersicht!H965^2)+(Datenblatt!$D$30*Übersicht!H965)+Datenblatt!$E$30,IF($C965=12,(Datenblatt!$B$31*Übersicht!H965^3)+(Datenblatt!$C$31*Übersicht!H965^2)+(Datenblatt!$D$31*Übersicht!H965)+Datenblatt!$E$31,IF($C965=11,(Datenblatt!$B$32*Übersicht!H965^3)+(Datenblatt!$C$32*Übersicht!H965^2)+(Datenblatt!$D$32*Übersicht!H965)+Datenblatt!$E$32,0))))))))))))))))))))))))</f>
        <v>0</v>
      </c>
      <c r="N965">
        <f>IF(AND(H965="",C965=11),Datenblatt!$I$29,IF(AND(H965="",C965=12),Datenblatt!$I$29,IF(AND(H965="",C965=16),Datenblatt!$I$29,IF(AND(H965="",C965=15),Datenblatt!$I$29,IF(AND(H965="",C965=14),Datenblatt!$I$29,IF(AND(H965="",C965=13),Datenblatt!$I$29,IF(AND($C965=13,H965&gt;Datenblatt!$X$3),0,IF(AND($C965=14,H965&gt;Datenblatt!$X$4),0,IF(AND($C965=15,H965&gt;Datenblatt!$X$5),0,IF(AND($C965=16,H965&gt;Datenblatt!$X$6),0,IF(AND($C965=12,H965&gt;Datenblatt!$X$7),0,IF(AND($C965=11,H965&gt;Datenblatt!$X$8),0,IF(AND($C965=13,H965&lt;Datenblatt!$W$3),100,IF(AND($C965=14,H965&lt;Datenblatt!$W$4),100,IF(AND($C965=15,H965&lt;Datenblatt!$W$5),100,IF(AND($C965=16,H965&lt;Datenblatt!$W$6),100,IF(AND($C965=12,H965&lt;Datenblatt!$W$7),100,IF(AND($C965=11,H965&lt;Datenblatt!$W$8),100,IF($C965=13,(Datenblatt!$B$27*Übersicht!H965^3)+(Datenblatt!$C$27*Übersicht!H965^2)+(Datenblatt!$D$27*Übersicht!H965)+Datenblatt!$E$27,IF($C965=14,(Datenblatt!$B$28*Übersicht!H965^3)+(Datenblatt!$C$28*Übersicht!H965^2)+(Datenblatt!$D$28*Übersicht!H965)+Datenblatt!$E$28,IF($C965=15,(Datenblatt!$B$29*Übersicht!H965^3)+(Datenblatt!$C$29*Übersicht!H965^2)+(Datenblatt!$D$29*Übersicht!H965)+Datenblatt!$E$29,IF($C965=16,(Datenblatt!$B$30*Übersicht!H965^3)+(Datenblatt!$C$30*Übersicht!H965^2)+(Datenblatt!$D$30*Übersicht!H965)+Datenblatt!$E$30,IF($C965=12,(Datenblatt!$B$31*Übersicht!H965^3)+(Datenblatt!$C$31*Übersicht!H965^2)+(Datenblatt!$D$31*Übersicht!H965)+Datenblatt!$E$31,IF($C965=11,(Datenblatt!$B$32*Übersicht!H965^3)+(Datenblatt!$C$32*Übersicht!H965^2)+(Datenblatt!$D$32*Übersicht!H965)+Datenblatt!$E$32,0))))))))))))))))))))))))</f>
        <v>0</v>
      </c>
      <c r="O965" s="2" t="e">
        <f t="shared" si="60"/>
        <v>#DIV/0!</v>
      </c>
      <c r="P965" s="2" t="e">
        <f t="shared" si="61"/>
        <v>#DIV/0!</v>
      </c>
      <c r="R965" s="2"/>
      <c r="S965" s="2">
        <f>Datenblatt!$I$10</f>
        <v>62.816491055091916</v>
      </c>
      <c r="T965" s="2">
        <f>Datenblatt!$I$18</f>
        <v>62.379148900450787</v>
      </c>
      <c r="U965" s="2">
        <f>Datenblatt!$I$26</f>
        <v>55.885385458572635</v>
      </c>
      <c r="V965" s="2">
        <f>Datenblatt!$I$34</f>
        <v>60.727085155488531</v>
      </c>
      <c r="W965" s="7" t="e">
        <f t="shared" si="62"/>
        <v>#DIV/0!</v>
      </c>
      <c r="Y965" s="2">
        <f>Datenblatt!$I$5</f>
        <v>73.48733784597421</v>
      </c>
      <c r="Z965">
        <f>Datenblatt!$I$13</f>
        <v>79.926562848016317</v>
      </c>
      <c r="AA965">
        <f>Datenblatt!$I$21</f>
        <v>79.953620531215734</v>
      </c>
      <c r="AB965">
        <f>Datenblatt!$I$29</f>
        <v>70.851454876954847</v>
      </c>
      <c r="AC965">
        <f>Datenblatt!$I$37</f>
        <v>75.813025407742586</v>
      </c>
      <c r="AD965" s="7" t="e">
        <f t="shared" si="63"/>
        <v>#DIV/0!</v>
      </c>
    </row>
    <row r="966" spans="10:30" ht="19" x14ac:dyDescent="0.25">
      <c r="J966" s="3" t="e">
        <f>IF(AND($C966=13,Datenblatt!M966&lt;Datenblatt!$R$3),0,IF(AND($C966=14,Datenblatt!M966&lt;Datenblatt!$R$4),0,IF(AND($C966=15,Datenblatt!M966&lt;Datenblatt!$R$5),0,IF(AND($C966=16,Datenblatt!M966&lt;Datenblatt!$R$6),0,IF(AND($C966=12,Datenblatt!M966&lt;Datenblatt!$R$7),0,IF(AND($C966=11,Datenblatt!M966&lt;Datenblatt!$R$8),0,IF(AND($C966=13,Datenblatt!M966&gt;Datenblatt!$Q$3),100,IF(AND($C966=14,Datenblatt!M966&gt;Datenblatt!$Q$4),100,IF(AND($C966=15,Datenblatt!M966&gt;Datenblatt!$Q$5),100,IF(AND($C966=16,Datenblatt!M966&gt;Datenblatt!$Q$6),100,IF(AND($C966=12,Datenblatt!M966&gt;Datenblatt!$Q$7),100,IF(AND($C966=11,Datenblatt!M966&gt;Datenblatt!$Q$8),100,IF(Übersicht!$C966=13,Datenblatt!$B$3*Datenblatt!M966^3+Datenblatt!$C$3*Datenblatt!M966^2+Datenblatt!$D$3*Datenblatt!M966+Datenblatt!$E$3,IF(Übersicht!$C966=14,Datenblatt!$B$4*Datenblatt!M966^3+Datenblatt!$C$4*Datenblatt!M966^2+Datenblatt!$D$4*Datenblatt!M966+Datenblatt!$E$4,IF(Übersicht!$C966=15,Datenblatt!$B$5*Datenblatt!M966^3+Datenblatt!$C$5*Datenblatt!M966^2+Datenblatt!$D$5*Datenblatt!M966+Datenblatt!$E$5,IF(Übersicht!$C966=16,Datenblatt!$B$6*Datenblatt!M966^3+Datenblatt!$C$6*Datenblatt!M966^2+Datenblatt!$D$6*Datenblatt!M966+Datenblatt!$E$6,IF(Übersicht!$C966=12,Datenblatt!$B$7*Datenblatt!M966^3+Datenblatt!$C$7*Datenblatt!M966^2+Datenblatt!$D$7*Datenblatt!M966+Datenblatt!$E$7,IF(Übersicht!$C966=11,Datenblatt!$B$8*Datenblatt!M966^3+Datenblatt!$C$8*Datenblatt!M966^2+Datenblatt!$D$8*Datenblatt!M966+Datenblatt!$E$8,0))))))))))))))))))</f>
        <v>#DIV/0!</v>
      </c>
      <c r="K966" t="e">
        <f>IF(AND(Übersicht!$C966=13,Datenblatt!N966&lt;Datenblatt!$T$3),0,IF(AND(Übersicht!$C966=14,Datenblatt!N966&lt;Datenblatt!$T$4),0,IF(AND(Übersicht!$C966=15,Datenblatt!N966&lt;Datenblatt!$T$5),0,IF(AND(Übersicht!$C966=16,Datenblatt!N966&lt;Datenblatt!$T$6),0,IF(AND(Übersicht!$C966=12,Datenblatt!N966&lt;Datenblatt!$T$7),0,IF(AND(Übersicht!$C966=11,Datenblatt!N966&lt;Datenblatt!$T$8),0,IF(AND($C966=13,Datenblatt!N966&gt;Datenblatt!$S$3),100,IF(AND($C966=14,Datenblatt!N966&gt;Datenblatt!$S$4),100,IF(AND($C966=15,Datenblatt!N966&gt;Datenblatt!$S$5),100,IF(AND($C966=16,Datenblatt!N966&gt;Datenblatt!$S$6),100,IF(AND($C966=12,Datenblatt!N966&gt;Datenblatt!$S$7),100,IF(AND($C966=11,Datenblatt!N966&gt;Datenblatt!$S$8),100,IF(Übersicht!$C966=13,Datenblatt!$B$11*Datenblatt!N966^3+Datenblatt!$C$11*Datenblatt!N966^2+Datenblatt!$D$11*Datenblatt!N966+Datenblatt!$E$11,IF(Übersicht!$C966=14,Datenblatt!$B$12*Datenblatt!N966^3+Datenblatt!$C$12*Datenblatt!N966^2+Datenblatt!$D$12*Datenblatt!N966+Datenblatt!$E$12,IF(Übersicht!$C966=15,Datenblatt!$B$13*Datenblatt!N966^3+Datenblatt!$C$13*Datenblatt!N966^2+Datenblatt!$D$13*Datenblatt!N966+Datenblatt!$E$13,IF(Übersicht!$C966=16,Datenblatt!$B$14*Datenblatt!N966^3+Datenblatt!$C$14*Datenblatt!N966^2+Datenblatt!$D$14*Datenblatt!N966+Datenblatt!$E$14,IF(Übersicht!$C966=12,Datenblatt!$B$15*Datenblatt!N966^3+Datenblatt!$C$15*Datenblatt!N966^2+Datenblatt!$D$15*Datenblatt!N966+Datenblatt!$E$15,IF(Übersicht!$C966=11,Datenblatt!$B$16*Datenblatt!N966^3+Datenblatt!$C$16*Datenblatt!N966^2+Datenblatt!$D$16*Datenblatt!N966+Datenblatt!$E$16,0))))))))))))))))))</f>
        <v>#DIV/0!</v>
      </c>
      <c r="L966">
        <f>IF(AND($C966=13,G966&lt;Datenblatt!$V$3),0,IF(AND($C966=14,G966&lt;Datenblatt!$V$4),0,IF(AND($C966=15,G966&lt;Datenblatt!$V$5),0,IF(AND($C966=16,G966&lt;Datenblatt!$V$6),0,IF(AND($C966=12,G966&lt;Datenblatt!$V$7),0,IF(AND($C966=11,G966&lt;Datenblatt!$V$8),0,IF(AND($C966=13,G966&gt;Datenblatt!$U$3),100,IF(AND($C966=14,G966&gt;Datenblatt!$U$4),100,IF(AND($C966=15,G966&gt;Datenblatt!$U$5),100,IF(AND($C966=16,G966&gt;Datenblatt!$U$6),100,IF(AND($C966=12,G966&gt;Datenblatt!$U$7),100,IF(AND($C966=11,G966&gt;Datenblatt!$U$8),100,IF($C966=13,(Datenblatt!$B$19*Übersicht!G966^3)+(Datenblatt!$C$19*Übersicht!G966^2)+(Datenblatt!$D$19*Übersicht!G966)+Datenblatt!$E$19,IF($C966=14,(Datenblatt!$B$20*Übersicht!G966^3)+(Datenblatt!$C$20*Übersicht!G966^2)+(Datenblatt!$D$20*Übersicht!G966)+Datenblatt!$E$20,IF($C966=15,(Datenblatt!$B$21*Übersicht!G966^3)+(Datenblatt!$C$21*Übersicht!G966^2)+(Datenblatt!$D$21*Übersicht!G966)+Datenblatt!$E$21,IF($C966=16,(Datenblatt!$B$22*Übersicht!G966^3)+(Datenblatt!$C$22*Übersicht!G966^2)+(Datenblatt!$D$22*Übersicht!G966)+Datenblatt!$E$22,IF($C966=12,(Datenblatt!$B$23*Übersicht!G966^3)+(Datenblatt!$C$23*Übersicht!G966^2)+(Datenblatt!$D$23*Übersicht!G966)+Datenblatt!$E$23,IF($C966=11,(Datenblatt!$B$24*Übersicht!G966^3)+(Datenblatt!$C$24*Übersicht!G966^2)+(Datenblatt!$D$24*Übersicht!G966)+Datenblatt!$E$24,0))))))))))))))))))</f>
        <v>0</v>
      </c>
      <c r="M966">
        <f>IF(AND(H966="",C966=11),Datenblatt!$I$26,IF(AND(H966="",C966=12),Datenblatt!$I$26,IF(AND(H966="",C966=16),Datenblatt!$I$27,IF(AND(H966="",C966=15),Datenblatt!$I$26,IF(AND(H966="",C966=14),Datenblatt!$I$26,IF(AND(H966="",C966=13),Datenblatt!$I$26,IF(AND($C966=13,H966&gt;Datenblatt!$X$3),0,IF(AND($C966=14,H966&gt;Datenblatt!$X$4),0,IF(AND($C966=15,H966&gt;Datenblatt!$X$5),0,IF(AND($C966=16,H966&gt;Datenblatt!$X$6),0,IF(AND($C966=12,H966&gt;Datenblatt!$X$7),0,IF(AND($C966=11,H966&gt;Datenblatt!$X$8),0,IF(AND($C966=13,H966&lt;Datenblatt!$W$3),100,IF(AND($C966=14,H966&lt;Datenblatt!$W$4),100,IF(AND($C966=15,H966&lt;Datenblatt!$W$5),100,IF(AND($C966=16,H966&lt;Datenblatt!$W$6),100,IF(AND($C966=12,H966&lt;Datenblatt!$W$7),100,IF(AND($C966=11,H966&lt;Datenblatt!$W$8),100,IF($C966=13,(Datenblatt!$B$27*Übersicht!H966^3)+(Datenblatt!$C$27*Übersicht!H966^2)+(Datenblatt!$D$27*Übersicht!H966)+Datenblatt!$E$27,IF($C966=14,(Datenblatt!$B$28*Übersicht!H966^3)+(Datenblatt!$C$28*Übersicht!H966^2)+(Datenblatt!$D$28*Übersicht!H966)+Datenblatt!$E$28,IF($C966=15,(Datenblatt!$B$29*Übersicht!H966^3)+(Datenblatt!$C$29*Übersicht!H966^2)+(Datenblatt!$D$29*Übersicht!H966)+Datenblatt!$E$29,IF($C966=16,(Datenblatt!$B$30*Übersicht!H966^3)+(Datenblatt!$C$30*Übersicht!H966^2)+(Datenblatt!$D$30*Übersicht!H966)+Datenblatt!$E$30,IF($C966=12,(Datenblatt!$B$31*Übersicht!H966^3)+(Datenblatt!$C$31*Übersicht!H966^2)+(Datenblatt!$D$31*Übersicht!H966)+Datenblatt!$E$31,IF($C966=11,(Datenblatt!$B$32*Übersicht!H966^3)+(Datenblatt!$C$32*Übersicht!H966^2)+(Datenblatt!$D$32*Übersicht!H966)+Datenblatt!$E$32,0))))))))))))))))))))))))</f>
        <v>0</v>
      </c>
      <c r="N966">
        <f>IF(AND(H966="",C966=11),Datenblatt!$I$29,IF(AND(H966="",C966=12),Datenblatt!$I$29,IF(AND(H966="",C966=16),Datenblatt!$I$29,IF(AND(H966="",C966=15),Datenblatt!$I$29,IF(AND(H966="",C966=14),Datenblatt!$I$29,IF(AND(H966="",C966=13),Datenblatt!$I$29,IF(AND($C966=13,H966&gt;Datenblatt!$X$3),0,IF(AND($C966=14,H966&gt;Datenblatt!$X$4),0,IF(AND($C966=15,H966&gt;Datenblatt!$X$5),0,IF(AND($C966=16,H966&gt;Datenblatt!$X$6),0,IF(AND($C966=12,H966&gt;Datenblatt!$X$7),0,IF(AND($C966=11,H966&gt;Datenblatt!$X$8),0,IF(AND($C966=13,H966&lt;Datenblatt!$W$3),100,IF(AND($C966=14,H966&lt;Datenblatt!$W$4),100,IF(AND($C966=15,H966&lt;Datenblatt!$W$5),100,IF(AND($C966=16,H966&lt;Datenblatt!$W$6),100,IF(AND($C966=12,H966&lt;Datenblatt!$W$7),100,IF(AND($C966=11,H966&lt;Datenblatt!$W$8),100,IF($C966=13,(Datenblatt!$B$27*Übersicht!H966^3)+(Datenblatt!$C$27*Übersicht!H966^2)+(Datenblatt!$D$27*Übersicht!H966)+Datenblatt!$E$27,IF($C966=14,(Datenblatt!$B$28*Übersicht!H966^3)+(Datenblatt!$C$28*Übersicht!H966^2)+(Datenblatt!$D$28*Übersicht!H966)+Datenblatt!$E$28,IF($C966=15,(Datenblatt!$B$29*Übersicht!H966^3)+(Datenblatt!$C$29*Übersicht!H966^2)+(Datenblatt!$D$29*Übersicht!H966)+Datenblatt!$E$29,IF($C966=16,(Datenblatt!$B$30*Übersicht!H966^3)+(Datenblatt!$C$30*Übersicht!H966^2)+(Datenblatt!$D$30*Übersicht!H966)+Datenblatt!$E$30,IF($C966=12,(Datenblatt!$B$31*Übersicht!H966^3)+(Datenblatt!$C$31*Übersicht!H966^2)+(Datenblatt!$D$31*Übersicht!H966)+Datenblatt!$E$31,IF($C966=11,(Datenblatt!$B$32*Übersicht!H966^3)+(Datenblatt!$C$32*Übersicht!H966^2)+(Datenblatt!$D$32*Übersicht!H966)+Datenblatt!$E$32,0))))))))))))))))))))))))</f>
        <v>0</v>
      </c>
      <c r="O966" s="2" t="e">
        <f t="shared" si="60"/>
        <v>#DIV/0!</v>
      </c>
      <c r="P966" s="2" t="e">
        <f t="shared" si="61"/>
        <v>#DIV/0!</v>
      </c>
      <c r="R966" s="2"/>
      <c r="S966" s="2">
        <f>Datenblatt!$I$10</f>
        <v>62.816491055091916</v>
      </c>
      <c r="T966" s="2">
        <f>Datenblatt!$I$18</f>
        <v>62.379148900450787</v>
      </c>
      <c r="U966" s="2">
        <f>Datenblatt!$I$26</f>
        <v>55.885385458572635</v>
      </c>
      <c r="V966" s="2">
        <f>Datenblatt!$I$34</f>
        <v>60.727085155488531</v>
      </c>
      <c r="W966" s="7" t="e">
        <f t="shared" si="62"/>
        <v>#DIV/0!</v>
      </c>
      <c r="Y966" s="2">
        <f>Datenblatt!$I$5</f>
        <v>73.48733784597421</v>
      </c>
      <c r="Z966">
        <f>Datenblatt!$I$13</f>
        <v>79.926562848016317</v>
      </c>
      <c r="AA966">
        <f>Datenblatt!$I$21</f>
        <v>79.953620531215734</v>
      </c>
      <c r="AB966">
        <f>Datenblatt!$I$29</f>
        <v>70.851454876954847</v>
      </c>
      <c r="AC966">
        <f>Datenblatt!$I$37</f>
        <v>75.813025407742586</v>
      </c>
      <c r="AD966" s="7" t="e">
        <f t="shared" si="63"/>
        <v>#DIV/0!</v>
      </c>
    </row>
    <row r="967" spans="10:30" ht="19" x14ac:dyDescent="0.25">
      <c r="J967" s="3" t="e">
        <f>IF(AND($C967=13,Datenblatt!M967&lt;Datenblatt!$R$3),0,IF(AND($C967=14,Datenblatt!M967&lt;Datenblatt!$R$4),0,IF(AND($C967=15,Datenblatt!M967&lt;Datenblatt!$R$5),0,IF(AND($C967=16,Datenblatt!M967&lt;Datenblatt!$R$6),0,IF(AND($C967=12,Datenblatt!M967&lt;Datenblatt!$R$7),0,IF(AND($C967=11,Datenblatt!M967&lt;Datenblatt!$R$8),0,IF(AND($C967=13,Datenblatt!M967&gt;Datenblatt!$Q$3),100,IF(AND($C967=14,Datenblatt!M967&gt;Datenblatt!$Q$4),100,IF(AND($C967=15,Datenblatt!M967&gt;Datenblatt!$Q$5),100,IF(AND($C967=16,Datenblatt!M967&gt;Datenblatt!$Q$6),100,IF(AND($C967=12,Datenblatt!M967&gt;Datenblatt!$Q$7),100,IF(AND($C967=11,Datenblatt!M967&gt;Datenblatt!$Q$8),100,IF(Übersicht!$C967=13,Datenblatt!$B$3*Datenblatt!M967^3+Datenblatt!$C$3*Datenblatt!M967^2+Datenblatt!$D$3*Datenblatt!M967+Datenblatt!$E$3,IF(Übersicht!$C967=14,Datenblatt!$B$4*Datenblatt!M967^3+Datenblatt!$C$4*Datenblatt!M967^2+Datenblatt!$D$4*Datenblatt!M967+Datenblatt!$E$4,IF(Übersicht!$C967=15,Datenblatt!$B$5*Datenblatt!M967^3+Datenblatt!$C$5*Datenblatt!M967^2+Datenblatt!$D$5*Datenblatt!M967+Datenblatt!$E$5,IF(Übersicht!$C967=16,Datenblatt!$B$6*Datenblatt!M967^3+Datenblatt!$C$6*Datenblatt!M967^2+Datenblatt!$D$6*Datenblatt!M967+Datenblatt!$E$6,IF(Übersicht!$C967=12,Datenblatt!$B$7*Datenblatt!M967^3+Datenblatt!$C$7*Datenblatt!M967^2+Datenblatt!$D$7*Datenblatt!M967+Datenblatt!$E$7,IF(Übersicht!$C967=11,Datenblatt!$B$8*Datenblatt!M967^3+Datenblatt!$C$8*Datenblatt!M967^2+Datenblatt!$D$8*Datenblatt!M967+Datenblatt!$E$8,0))))))))))))))))))</f>
        <v>#DIV/0!</v>
      </c>
      <c r="K967" t="e">
        <f>IF(AND(Übersicht!$C967=13,Datenblatt!N967&lt;Datenblatt!$T$3),0,IF(AND(Übersicht!$C967=14,Datenblatt!N967&lt;Datenblatt!$T$4),0,IF(AND(Übersicht!$C967=15,Datenblatt!N967&lt;Datenblatt!$T$5),0,IF(AND(Übersicht!$C967=16,Datenblatt!N967&lt;Datenblatt!$T$6),0,IF(AND(Übersicht!$C967=12,Datenblatt!N967&lt;Datenblatt!$T$7),0,IF(AND(Übersicht!$C967=11,Datenblatt!N967&lt;Datenblatt!$T$8),0,IF(AND($C967=13,Datenblatt!N967&gt;Datenblatt!$S$3),100,IF(AND($C967=14,Datenblatt!N967&gt;Datenblatt!$S$4),100,IF(AND($C967=15,Datenblatt!N967&gt;Datenblatt!$S$5),100,IF(AND($C967=16,Datenblatt!N967&gt;Datenblatt!$S$6),100,IF(AND($C967=12,Datenblatt!N967&gt;Datenblatt!$S$7),100,IF(AND($C967=11,Datenblatt!N967&gt;Datenblatt!$S$8),100,IF(Übersicht!$C967=13,Datenblatt!$B$11*Datenblatt!N967^3+Datenblatt!$C$11*Datenblatt!N967^2+Datenblatt!$D$11*Datenblatt!N967+Datenblatt!$E$11,IF(Übersicht!$C967=14,Datenblatt!$B$12*Datenblatt!N967^3+Datenblatt!$C$12*Datenblatt!N967^2+Datenblatt!$D$12*Datenblatt!N967+Datenblatt!$E$12,IF(Übersicht!$C967=15,Datenblatt!$B$13*Datenblatt!N967^3+Datenblatt!$C$13*Datenblatt!N967^2+Datenblatt!$D$13*Datenblatt!N967+Datenblatt!$E$13,IF(Übersicht!$C967=16,Datenblatt!$B$14*Datenblatt!N967^3+Datenblatt!$C$14*Datenblatt!N967^2+Datenblatt!$D$14*Datenblatt!N967+Datenblatt!$E$14,IF(Übersicht!$C967=12,Datenblatt!$B$15*Datenblatt!N967^3+Datenblatt!$C$15*Datenblatt!N967^2+Datenblatt!$D$15*Datenblatt!N967+Datenblatt!$E$15,IF(Übersicht!$C967=11,Datenblatt!$B$16*Datenblatt!N967^3+Datenblatt!$C$16*Datenblatt!N967^2+Datenblatt!$D$16*Datenblatt!N967+Datenblatt!$E$16,0))))))))))))))))))</f>
        <v>#DIV/0!</v>
      </c>
      <c r="L967">
        <f>IF(AND($C967=13,G967&lt;Datenblatt!$V$3),0,IF(AND($C967=14,G967&lt;Datenblatt!$V$4),0,IF(AND($C967=15,G967&lt;Datenblatt!$V$5),0,IF(AND($C967=16,G967&lt;Datenblatt!$V$6),0,IF(AND($C967=12,G967&lt;Datenblatt!$V$7),0,IF(AND($C967=11,G967&lt;Datenblatt!$V$8),0,IF(AND($C967=13,G967&gt;Datenblatt!$U$3),100,IF(AND($C967=14,G967&gt;Datenblatt!$U$4),100,IF(AND($C967=15,G967&gt;Datenblatt!$U$5),100,IF(AND($C967=16,G967&gt;Datenblatt!$U$6),100,IF(AND($C967=12,G967&gt;Datenblatt!$U$7),100,IF(AND($C967=11,G967&gt;Datenblatt!$U$8),100,IF($C967=13,(Datenblatt!$B$19*Übersicht!G967^3)+(Datenblatt!$C$19*Übersicht!G967^2)+(Datenblatt!$D$19*Übersicht!G967)+Datenblatt!$E$19,IF($C967=14,(Datenblatt!$B$20*Übersicht!G967^3)+(Datenblatt!$C$20*Übersicht!G967^2)+(Datenblatt!$D$20*Übersicht!G967)+Datenblatt!$E$20,IF($C967=15,(Datenblatt!$B$21*Übersicht!G967^3)+(Datenblatt!$C$21*Übersicht!G967^2)+(Datenblatt!$D$21*Übersicht!G967)+Datenblatt!$E$21,IF($C967=16,(Datenblatt!$B$22*Übersicht!G967^3)+(Datenblatt!$C$22*Übersicht!G967^2)+(Datenblatt!$D$22*Übersicht!G967)+Datenblatt!$E$22,IF($C967=12,(Datenblatt!$B$23*Übersicht!G967^3)+(Datenblatt!$C$23*Übersicht!G967^2)+(Datenblatt!$D$23*Übersicht!G967)+Datenblatt!$E$23,IF($C967=11,(Datenblatt!$B$24*Übersicht!G967^3)+(Datenblatt!$C$24*Übersicht!G967^2)+(Datenblatt!$D$24*Übersicht!G967)+Datenblatt!$E$24,0))))))))))))))))))</f>
        <v>0</v>
      </c>
      <c r="M967">
        <f>IF(AND(H967="",C967=11),Datenblatt!$I$26,IF(AND(H967="",C967=12),Datenblatt!$I$26,IF(AND(H967="",C967=16),Datenblatt!$I$27,IF(AND(H967="",C967=15),Datenblatt!$I$26,IF(AND(H967="",C967=14),Datenblatt!$I$26,IF(AND(H967="",C967=13),Datenblatt!$I$26,IF(AND($C967=13,H967&gt;Datenblatt!$X$3),0,IF(AND($C967=14,H967&gt;Datenblatt!$X$4),0,IF(AND($C967=15,H967&gt;Datenblatt!$X$5),0,IF(AND($C967=16,H967&gt;Datenblatt!$X$6),0,IF(AND($C967=12,H967&gt;Datenblatt!$X$7),0,IF(AND($C967=11,H967&gt;Datenblatt!$X$8),0,IF(AND($C967=13,H967&lt;Datenblatt!$W$3),100,IF(AND($C967=14,H967&lt;Datenblatt!$W$4),100,IF(AND($C967=15,H967&lt;Datenblatt!$W$5),100,IF(AND($C967=16,H967&lt;Datenblatt!$W$6),100,IF(AND($C967=12,H967&lt;Datenblatt!$W$7),100,IF(AND($C967=11,H967&lt;Datenblatt!$W$8),100,IF($C967=13,(Datenblatt!$B$27*Übersicht!H967^3)+(Datenblatt!$C$27*Übersicht!H967^2)+(Datenblatt!$D$27*Übersicht!H967)+Datenblatt!$E$27,IF($C967=14,(Datenblatt!$B$28*Übersicht!H967^3)+(Datenblatt!$C$28*Übersicht!H967^2)+(Datenblatt!$D$28*Übersicht!H967)+Datenblatt!$E$28,IF($C967=15,(Datenblatt!$B$29*Übersicht!H967^3)+(Datenblatt!$C$29*Übersicht!H967^2)+(Datenblatt!$D$29*Übersicht!H967)+Datenblatt!$E$29,IF($C967=16,(Datenblatt!$B$30*Übersicht!H967^3)+(Datenblatt!$C$30*Übersicht!H967^2)+(Datenblatt!$D$30*Übersicht!H967)+Datenblatt!$E$30,IF($C967=12,(Datenblatt!$B$31*Übersicht!H967^3)+(Datenblatt!$C$31*Übersicht!H967^2)+(Datenblatt!$D$31*Übersicht!H967)+Datenblatt!$E$31,IF($C967=11,(Datenblatt!$B$32*Übersicht!H967^3)+(Datenblatt!$C$32*Übersicht!H967^2)+(Datenblatt!$D$32*Übersicht!H967)+Datenblatt!$E$32,0))))))))))))))))))))))))</f>
        <v>0</v>
      </c>
      <c r="N967">
        <f>IF(AND(H967="",C967=11),Datenblatt!$I$29,IF(AND(H967="",C967=12),Datenblatt!$I$29,IF(AND(H967="",C967=16),Datenblatt!$I$29,IF(AND(H967="",C967=15),Datenblatt!$I$29,IF(AND(H967="",C967=14),Datenblatt!$I$29,IF(AND(H967="",C967=13),Datenblatt!$I$29,IF(AND($C967=13,H967&gt;Datenblatt!$X$3),0,IF(AND($C967=14,H967&gt;Datenblatt!$X$4),0,IF(AND($C967=15,H967&gt;Datenblatt!$X$5),0,IF(AND($C967=16,H967&gt;Datenblatt!$X$6),0,IF(AND($C967=12,H967&gt;Datenblatt!$X$7),0,IF(AND($C967=11,H967&gt;Datenblatt!$X$8),0,IF(AND($C967=13,H967&lt;Datenblatt!$W$3),100,IF(AND($C967=14,H967&lt;Datenblatt!$W$4),100,IF(AND($C967=15,H967&lt;Datenblatt!$W$5),100,IF(AND($C967=16,H967&lt;Datenblatt!$W$6),100,IF(AND($C967=12,H967&lt;Datenblatt!$W$7),100,IF(AND($C967=11,H967&lt;Datenblatt!$W$8),100,IF($C967=13,(Datenblatt!$B$27*Übersicht!H967^3)+(Datenblatt!$C$27*Übersicht!H967^2)+(Datenblatt!$D$27*Übersicht!H967)+Datenblatt!$E$27,IF($C967=14,(Datenblatt!$B$28*Übersicht!H967^3)+(Datenblatt!$C$28*Übersicht!H967^2)+(Datenblatt!$D$28*Übersicht!H967)+Datenblatt!$E$28,IF($C967=15,(Datenblatt!$B$29*Übersicht!H967^3)+(Datenblatt!$C$29*Übersicht!H967^2)+(Datenblatt!$D$29*Übersicht!H967)+Datenblatt!$E$29,IF($C967=16,(Datenblatt!$B$30*Übersicht!H967^3)+(Datenblatt!$C$30*Übersicht!H967^2)+(Datenblatt!$D$30*Übersicht!H967)+Datenblatt!$E$30,IF($C967=12,(Datenblatt!$B$31*Übersicht!H967^3)+(Datenblatt!$C$31*Übersicht!H967^2)+(Datenblatt!$D$31*Übersicht!H967)+Datenblatt!$E$31,IF($C967=11,(Datenblatt!$B$32*Übersicht!H967^3)+(Datenblatt!$C$32*Übersicht!H967^2)+(Datenblatt!$D$32*Übersicht!H967)+Datenblatt!$E$32,0))))))))))))))))))))))))</f>
        <v>0</v>
      </c>
      <c r="O967" s="2" t="e">
        <f t="shared" si="60"/>
        <v>#DIV/0!</v>
      </c>
      <c r="P967" s="2" t="e">
        <f t="shared" si="61"/>
        <v>#DIV/0!</v>
      </c>
      <c r="R967" s="2"/>
      <c r="S967" s="2">
        <f>Datenblatt!$I$10</f>
        <v>62.816491055091916</v>
      </c>
      <c r="T967" s="2">
        <f>Datenblatt!$I$18</f>
        <v>62.379148900450787</v>
      </c>
      <c r="U967" s="2">
        <f>Datenblatt!$I$26</f>
        <v>55.885385458572635</v>
      </c>
      <c r="V967" s="2">
        <f>Datenblatt!$I$34</f>
        <v>60.727085155488531</v>
      </c>
      <c r="W967" s="7" t="e">
        <f t="shared" si="62"/>
        <v>#DIV/0!</v>
      </c>
      <c r="Y967" s="2">
        <f>Datenblatt!$I$5</f>
        <v>73.48733784597421</v>
      </c>
      <c r="Z967">
        <f>Datenblatt!$I$13</f>
        <v>79.926562848016317</v>
      </c>
      <c r="AA967">
        <f>Datenblatt!$I$21</f>
        <v>79.953620531215734</v>
      </c>
      <c r="AB967">
        <f>Datenblatt!$I$29</f>
        <v>70.851454876954847</v>
      </c>
      <c r="AC967">
        <f>Datenblatt!$I$37</f>
        <v>75.813025407742586</v>
      </c>
      <c r="AD967" s="7" t="e">
        <f t="shared" si="63"/>
        <v>#DIV/0!</v>
      </c>
    </row>
    <row r="968" spans="10:30" ht="19" x14ac:dyDescent="0.25">
      <c r="J968" s="3" t="e">
        <f>IF(AND($C968=13,Datenblatt!M968&lt;Datenblatt!$R$3),0,IF(AND($C968=14,Datenblatt!M968&lt;Datenblatt!$R$4),0,IF(AND($C968=15,Datenblatt!M968&lt;Datenblatt!$R$5),0,IF(AND($C968=16,Datenblatt!M968&lt;Datenblatt!$R$6),0,IF(AND($C968=12,Datenblatt!M968&lt;Datenblatt!$R$7),0,IF(AND($C968=11,Datenblatt!M968&lt;Datenblatt!$R$8),0,IF(AND($C968=13,Datenblatt!M968&gt;Datenblatt!$Q$3),100,IF(AND($C968=14,Datenblatt!M968&gt;Datenblatt!$Q$4),100,IF(AND($C968=15,Datenblatt!M968&gt;Datenblatt!$Q$5),100,IF(AND($C968=16,Datenblatt!M968&gt;Datenblatt!$Q$6),100,IF(AND($C968=12,Datenblatt!M968&gt;Datenblatt!$Q$7),100,IF(AND($C968=11,Datenblatt!M968&gt;Datenblatt!$Q$8),100,IF(Übersicht!$C968=13,Datenblatt!$B$3*Datenblatt!M968^3+Datenblatt!$C$3*Datenblatt!M968^2+Datenblatt!$D$3*Datenblatt!M968+Datenblatt!$E$3,IF(Übersicht!$C968=14,Datenblatt!$B$4*Datenblatt!M968^3+Datenblatt!$C$4*Datenblatt!M968^2+Datenblatt!$D$4*Datenblatt!M968+Datenblatt!$E$4,IF(Übersicht!$C968=15,Datenblatt!$B$5*Datenblatt!M968^3+Datenblatt!$C$5*Datenblatt!M968^2+Datenblatt!$D$5*Datenblatt!M968+Datenblatt!$E$5,IF(Übersicht!$C968=16,Datenblatt!$B$6*Datenblatt!M968^3+Datenblatt!$C$6*Datenblatt!M968^2+Datenblatt!$D$6*Datenblatt!M968+Datenblatt!$E$6,IF(Übersicht!$C968=12,Datenblatt!$B$7*Datenblatt!M968^3+Datenblatt!$C$7*Datenblatt!M968^2+Datenblatt!$D$7*Datenblatt!M968+Datenblatt!$E$7,IF(Übersicht!$C968=11,Datenblatt!$B$8*Datenblatt!M968^3+Datenblatt!$C$8*Datenblatt!M968^2+Datenblatt!$D$8*Datenblatt!M968+Datenblatt!$E$8,0))))))))))))))))))</f>
        <v>#DIV/0!</v>
      </c>
      <c r="K968" t="e">
        <f>IF(AND(Übersicht!$C968=13,Datenblatt!N968&lt;Datenblatt!$T$3),0,IF(AND(Übersicht!$C968=14,Datenblatt!N968&lt;Datenblatt!$T$4),0,IF(AND(Übersicht!$C968=15,Datenblatt!N968&lt;Datenblatt!$T$5),0,IF(AND(Übersicht!$C968=16,Datenblatt!N968&lt;Datenblatt!$T$6),0,IF(AND(Übersicht!$C968=12,Datenblatt!N968&lt;Datenblatt!$T$7),0,IF(AND(Übersicht!$C968=11,Datenblatt!N968&lt;Datenblatt!$T$8),0,IF(AND($C968=13,Datenblatt!N968&gt;Datenblatt!$S$3),100,IF(AND($C968=14,Datenblatt!N968&gt;Datenblatt!$S$4),100,IF(AND($C968=15,Datenblatt!N968&gt;Datenblatt!$S$5),100,IF(AND($C968=16,Datenblatt!N968&gt;Datenblatt!$S$6),100,IF(AND($C968=12,Datenblatt!N968&gt;Datenblatt!$S$7),100,IF(AND($C968=11,Datenblatt!N968&gt;Datenblatt!$S$8),100,IF(Übersicht!$C968=13,Datenblatt!$B$11*Datenblatt!N968^3+Datenblatt!$C$11*Datenblatt!N968^2+Datenblatt!$D$11*Datenblatt!N968+Datenblatt!$E$11,IF(Übersicht!$C968=14,Datenblatt!$B$12*Datenblatt!N968^3+Datenblatt!$C$12*Datenblatt!N968^2+Datenblatt!$D$12*Datenblatt!N968+Datenblatt!$E$12,IF(Übersicht!$C968=15,Datenblatt!$B$13*Datenblatt!N968^3+Datenblatt!$C$13*Datenblatt!N968^2+Datenblatt!$D$13*Datenblatt!N968+Datenblatt!$E$13,IF(Übersicht!$C968=16,Datenblatt!$B$14*Datenblatt!N968^3+Datenblatt!$C$14*Datenblatt!N968^2+Datenblatt!$D$14*Datenblatt!N968+Datenblatt!$E$14,IF(Übersicht!$C968=12,Datenblatt!$B$15*Datenblatt!N968^3+Datenblatt!$C$15*Datenblatt!N968^2+Datenblatt!$D$15*Datenblatt!N968+Datenblatt!$E$15,IF(Übersicht!$C968=11,Datenblatt!$B$16*Datenblatt!N968^3+Datenblatt!$C$16*Datenblatt!N968^2+Datenblatt!$D$16*Datenblatt!N968+Datenblatt!$E$16,0))))))))))))))))))</f>
        <v>#DIV/0!</v>
      </c>
      <c r="L968">
        <f>IF(AND($C968=13,G968&lt;Datenblatt!$V$3),0,IF(AND($C968=14,G968&lt;Datenblatt!$V$4),0,IF(AND($C968=15,G968&lt;Datenblatt!$V$5),0,IF(AND($C968=16,G968&lt;Datenblatt!$V$6),0,IF(AND($C968=12,G968&lt;Datenblatt!$V$7),0,IF(AND($C968=11,G968&lt;Datenblatt!$V$8),0,IF(AND($C968=13,G968&gt;Datenblatt!$U$3),100,IF(AND($C968=14,G968&gt;Datenblatt!$U$4),100,IF(AND($C968=15,G968&gt;Datenblatt!$U$5),100,IF(AND($C968=16,G968&gt;Datenblatt!$U$6),100,IF(AND($C968=12,G968&gt;Datenblatt!$U$7),100,IF(AND($C968=11,G968&gt;Datenblatt!$U$8),100,IF($C968=13,(Datenblatt!$B$19*Übersicht!G968^3)+(Datenblatt!$C$19*Übersicht!G968^2)+(Datenblatt!$D$19*Übersicht!G968)+Datenblatt!$E$19,IF($C968=14,(Datenblatt!$B$20*Übersicht!G968^3)+(Datenblatt!$C$20*Übersicht!G968^2)+(Datenblatt!$D$20*Übersicht!G968)+Datenblatt!$E$20,IF($C968=15,(Datenblatt!$B$21*Übersicht!G968^3)+(Datenblatt!$C$21*Übersicht!G968^2)+(Datenblatt!$D$21*Übersicht!G968)+Datenblatt!$E$21,IF($C968=16,(Datenblatt!$B$22*Übersicht!G968^3)+(Datenblatt!$C$22*Übersicht!G968^2)+(Datenblatt!$D$22*Übersicht!G968)+Datenblatt!$E$22,IF($C968=12,(Datenblatt!$B$23*Übersicht!G968^3)+(Datenblatt!$C$23*Übersicht!G968^2)+(Datenblatt!$D$23*Übersicht!G968)+Datenblatt!$E$23,IF($C968=11,(Datenblatt!$B$24*Übersicht!G968^3)+(Datenblatt!$C$24*Übersicht!G968^2)+(Datenblatt!$D$24*Übersicht!G968)+Datenblatt!$E$24,0))))))))))))))))))</f>
        <v>0</v>
      </c>
      <c r="M968">
        <f>IF(AND(H968="",C968=11),Datenblatt!$I$26,IF(AND(H968="",C968=12),Datenblatt!$I$26,IF(AND(H968="",C968=16),Datenblatt!$I$27,IF(AND(H968="",C968=15),Datenblatt!$I$26,IF(AND(H968="",C968=14),Datenblatt!$I$26,IF(AND(H968="",C968=13),Datenblatt!$I$26,IF(AND($C968=13,H968&gt;Datenblatt!$X$3),0,IF(AND($C968=14,H968&gt;Datenblatt!$X$4),0,IF(AND($C968=15,H968&gt;Datenblatt!$X$5),0,IF(AND($C968=16,H968&gt;Datenblatt!$X$6),0,IF(AND($C968=12,H968&gt;Datenblatt!$X$7),0,IF(AND($C968=11,H968&gt;Datenblatt!$X$8),0,IF(AND($C968=13,H968&lt;Datenblatt!$W$3),100,IF(AND($C968=14,H968&lt;Datenblatt!$W$4),100,IF(AND($C968=15,H968&lt;Datenblatt!$W$5),100,IF(AND($C968=16,H968&lt;Datenblatt!$W$6),100,IF(AND($C968=12,H968&lt;Datenblatt!$W$7),100,IF(AND($C968=11,H968&lt;Datenblatt!$W$8),100,IF($C968=13,(Datenblatt!$B$27*Übersicht!H968^3)+(Datenblatt!$C$27*Übersicht!H968^2)+(Datenblatt!$D$27*Übersicht!H968)+Datenblatt!$E$27,IF($C968=14,(Datenblatt!$B$28*Übersicht!H968^3)+(Datenblatt!$C$28*Übersicht!H968^2)+(Datenblatt!$D$28*Übersicht!H968)+Datenblatt!$E$28,IF($C968=15,(Datenblatt!$B$29*Übersicht!H968^3)+(Datenblatt!$C$29*Übersicht!H968^2)+(Datenblatt!$D$29*Übersicht!H968)+Datenblatt!$E$29,IF($C968=16,(Datenblatt!$B$30*Übersicht!H968^3)+(Datenblatt!$C$30*Übersicht!H968^2)+(Datenblatt!$D$30*Übersicht!H968)+Datenblatt!$E$30,IF($C968=12,(Datenblatt!$B$31*Übersicht!H968^3)+(Datenblatt!$C$31*Übersicht!H968^2)+(Datenblatt!$D$31*Übersicht!H968)+Datenblatt!$E$31,IF($C968=11,(Datenblatt!$B$32*Übersicht!H968^3)+(Datenblatt!$C$32*Übersicht!H968^2)+(Datenblatt!$D$32*Übersicht!H968)+Datenblatt!$E$32,0))))))))))))))))))))))))</f>
        <v>0</v>
      </c>
      <c r="N968">
        <f>IF(AND(H968="",C968=11),Datenblatt!$I$29,IF(AND(H968="",C968=12),Datenblatt!$I$29,IF(AND(H968="",C968=16),Datenblatt!$I$29,IF(AND(H968="",C968=15),Datenblatt!$I$29,IF(AND(H968="",C968=14),Datenblatt!$I$29,IF(AND(H968="",C968=13),Datenblatt!$I$29,IF(AND($C968=13,H968&gt;Datenblatt!$X$3),0,IF(AND($C968=14,H968&gt;Datenblatt!$X$4),0,IF(AND($C968=15,H968&gt;Datenblatt!$X$5),0,IF(AND($C968=16,H968&gt;Datenblatt!$X$6),0,IF(AND($C968=12,H968&gt;Datenblatt!$X$7),0,IF(AND($C968=11,H968&gt;Datenblatt!$X$8),0,IF(AND($C968=13,H968&lt;Datenblatt!$W$3),100,IF(AND($C968=14,H968&lt;Datenblatt!$W$4),100,IF(AND($C968=15,H968&lt;Datenblatt!$W$5),100,IF(AND($C968=16,H968&lt;Datenblatt!$W$6),100,IF(AND($C968=12,H968&lt;Datenblatt!$W$7),100,IF(AND($C968=11,H968&lt;Datenblatt!$W$8),100,IF($C968=13,(Datenblatt!$B$27*Übersicht!H968^3)+(Datenblatt!$C$27*Übersicht!H968^2)+(Datenblatt!$D$27*Übersicht!H968)+Datenblatt!$E$27,IF($C968=14,(Datenblatt!$B$28*Übersicht!H968^3)+(Datenblatt!$C$28*Übersicht!H968^2)+(Datenblatt!$D$28*Übersicht!H968)+Datenblatt!$E$28,IF($C968=15,(Datenblatt!$B$29*Übersicht!H968^3)+(Datenblatt!$C$29*Übersicht!H968^2)+(Datenblatt!$D$29*Übersicht!H968)+Datenblatt!$E$29,IF($C968=16,(Datenblatt!$B$30*Übersicht!H968^3)+(Datenblatt!$C$30*Übersicht!H968^2)+(Datenblatt!$D$30*Übersicht!H968)+Datenblatt!$E$30,IF($C968=12,(Datenblatt!$B$31*Übersicht!H968^3)+(Datenblatt!$C$31*Übersicht!H968^2)+(Datenblatt!$D$31*Übersicht!H968)+Datenblatt!$E$31,IF($C968=11,(Datenblatt!$B$32*Übersicht!H968^3)+(Datenblatt!$C$32*Übersicht!H968^2)+(Datenblatt!$D$32*Übersicht!H968)+Datenblatt!$E$32,0))))))))))))))))))))))))</f>
        <v>0</v>
      </c>
      <c r="O968" s="2" t="e">
        <f t="shared" si="60"/>
        <v>#DIV/0!</v>
      </c>
      <c r="P968" s="2" t="e">
        <f t="shared" si="61"/>
        <v>#DIV/0!</v>
      </c>
      <c r="R968" s="2"/>
      <c r="S968" s="2">
        <f>Datenblatt!$I$10</f>
        <v>62.816491055091916</v>
      </c>
      <c r="T968" s="2">
        <f>Datenblatt!$I$18</f>
        <v>62.379148900450787</v>
      </c>
      <c r="U968" s="2">
        <f>Datenblatt!$I$26</f>
        <v>55.885385458572635</v>
      </c>
      <c r="V968" s="2">
        <f>Datenblatt!$I$34</f>
        <v>60.727085155488531</v>
      </c>
      <c r="W968" s="7" t="e">
        <f t="shared" si="62"/>
        <v>#DIV/0!</v>
      </c>
      <c r="Y968" s="2">
        <f>Datenblatt!$I$5</f>
        <v>73.48733784597421</v>
      </c>
      <c r="Z968">
        <f>Datenblatt!$I$13</f>
        <v>79.926562848016317</v>
      </c>
      <c r="AA968">
        <f>Datenblatt!$I$21</f>
        <v>79.953620531215734</v>
      </c>
      <c r="AB968">
        <f>Datenblatt!$I$29</f>
        <v>70.851454876954847</v>
      </c>
      <c r="AC968">
        <f>Datenblatt!$I$37</f>
        <v>75.813025407742586</v>
      </c>
      <c r="AD968" s="7" t="e">
        <f t="shared" si="63"/>
        <v>#DIV/0!</v>
      </c>
    </row>
    <row r="969" spans="10:30" ht="19" x14ac:dyDescent="0.25">
      <c r="J969" s="3" t="e">
        <f>IF(AND($C969=13,Datenblatt!M969&lt;Datenblatt!$R$3),0,IF(AND($C969=14,Datenblatt!M969&lt;Datenblatt!$R$4),0,IF(AND($C969=15,Datenblatt!M969&lt;Datenblatt!$R$5),0,IF(AND($C969=16,Datenblatt!M969&lt;Datenblatt!$R$6),0,IF(AND($C969=12,Datenblatt!M969&lt;Datenblatt!$R$7),0,IF(AND($C969=11,Datenblatt!M969&lt;Datenblatt!$R$8),0,IF(AND($C969=13,Datenblatt!M969&gt;Datenblatt!$Q$3),100,IF(AND($C969=14,Datenblatt!M969&gt;Datenblatt!$Q$4),100,IF(AND($C969=15,Datenblatt!M969&gt;Datenblatt!$Q$5),100,IF(AND($C969=16,Datenblatt!M969&gt;Datenblatt!$Q$6),100,IF(AND($C969=12,Datenblatt!M969&gt;Datenblatt!$Q$7),100,IF(AND($C969=11,Datenblatt!M969&gt;Datenblatt!$Q$8),100,IF(Übersicht!$C969=13,Datenblatt!$B$3*Datenblatt!M969^3+Datenblatt!$C$3*Datenblatt!M969^2+Datenblatt!$D$3*Datenblatt!M969+Datenblatt!$E$3,IF(Übersicht!$C969=14,Datenblatt!$B$4*Datenblatt!M969^3+Datenblatt!$C$4*Datenblatt!M969^2+Datenblatt!$D$4*Datenblatt!M969+Datenblatt!$E$4,IF(Übersicht!$C969=15,Datenblatt!$B$5*Datenblatt!M969^3+Datenblatt!$C$5*Datenblatt!M969^2+Datenblatt!$D$5*Datenblatt!M969+Datenblatt!$E$5,IF(Übersicht!$C969=16,Datenblatt!$B$6*Datenblatt!M969^3+Datenblatt!$C$6*Datenblatt!M969^2+Datenblatt!$D$6*Datenblatt!M969+Datenblatt!$E$6,IF(Übersicht!$C969=12,Datenblatt!$B$7*Datenblatt!M969^3+Datenblatt!$C$7*Datenblatt!M969^2+Datenblatt!$D$7*Datenblatt!M969+Datenblatt!$E$7,IF(Übersicht!$C969=11,Datenblatt!$B$8*Datenblatt!M969^3+Datenblatt!$C$8*Datenblatt!M969^2+Datenblatt!$D$8*Datenblatt!M969+Datenblatt!$E$8,0))))))))))))))))))</f>
        <v>#DIV/0!</v>
      </c>
      <c r="K969" t="e">
        <f>IF(AND(Übersicht!$C969=13,Datenblatt!N969&lt;Datenblatt!$T$3),0,IF(AND(Übersicht!$C969=14,Datenblatt!N969&lt;Datenblatt!$T$4),0,IF(AND(Übersicht!$C969=15,Datenblatt!N969&lt;Datenblatt!$T$5),0,IF(AND(Übersicht!$C969=16,Datenblatt!N969&lt;Datenblatt!$T$6),0,IF(AND(Übersicht!$C969=12,Datenblatt!N969&lt;Datenblatt!$T$7),0,IF(AND(Übersicht!$C969=11,Datenblatt!N969&lt;Datenblatt!$T$8),0,IF(AND($C969=13,Datenblatt!N969&gt;Datenblatt!$S$3),100,IF(AND($C969=14,Datenblatt!N969&gt;Datenblatt!$S$4),100,IF(AND($C969=15,Datenblatt!N969&gt;Datenblatt!$S$5),100,IF(AND($C969=16,Datenblatt!N969&gt;Datenblatt!$S$6),100,IF(AND($C969=12,Datenblatt!N969&gt;Datenblatt!$S$7),100,IF(AND($C969=11,Datenblatt!N969&gt;Datenblatt!$S$8),100,IF(Übersicht!$C969=13,Datenblatt!$B$11*Datenblatt!N969^3+Datenblatt!$C$11*Datenblatt!N969^2+Datenblatt!$D$11*Datenblatt!N969+Datenblatt!$E$11,IF(Übersicht!$C969=14,Datenblatt!$B$12*Datenblatt!N969^3+Datenblatt!$C$12*Datenblatt!N969^2+Datenblatt!$D$12*Datenblatt!N969+Datenblatt!$E$12,IF(Übersicht!$C969=15,Datenblatt!$B$13*Datenblatt!N969^3+Datenblatt!$C$13*Datenblatt!N969^2+Datenblatt!$D$13*Datenblatt!N969+Datenblatt!$E$13,IF(Übersicht!$C969=16,Datenblatt!$B$14*Datenblatt!N969^3+Datenblatt!$C$14*Datenblatt!N969^2+Datenblatt!$D$14*Datenblatt!N969+Datenblatt!$E$14,IF(Übersicht!$C969=12,Datenblatt!$B$15*Datenblatt!N969^3+Datenblatt!$C$15*Datenblatt!N969^2+Datenblatt!$D$15*Datenblatt!N969+Datenblatt!$E$15,IF(Übersicht!$C969=11,Datenblatt!$B$16*Datenblatt!N969^3+Datenblatt!$C$16*Datenblatt!N969^2+Datenblatt!$D$16*Datenblatt!N969+Datenblatt!$E$16,0))))))))))))))))))</f>
        <v>#DIV/0!</v>
      </c>
      <c r="L969">
        <f>IF(AND($C969=13,G969&lt;Datenblatt!$V$3),0,IF(AND($C969=14,G969&lt;Datenblatt!$V$4),0,IF(AND($C969=15,G969&lt;Datenblatt!$V$5),0,IF(AND($C969=16,G969&lt;Datenblatt!$V$6),0,IF(AND($C969=12,G969&lt;Datenblatt!$V$7),0,IF(AND($C969=11,G969&lt;Datenblatt!$V$8),0,IF(AND($C969=13,G969&gt;Datenblatt!$U$3),100,IF(AND($C969=14,G969&gt;Datenblatt!$U$4),100,IF(AND($C969=15,G969&gt;Datenblatt!$U$5),100,IF(AND($C969=16,G969&gt;Datenblatt!$U$6),100,IF(AND($C969=12,G969&gt;Datenblatt!$U$7),100,IF(AND($C969=11,G969&gt;Datenblatt!$U$8),100,IF($C969=13,(Datenblatt!$B$19*Übersicht!G969^3)+(Datenblatt!$C$19*Übersicht!G969^2)+(Datenblatt!$D$19*Übersicht!G969)+Datenblatt!$E$19,IF($C969=14,(Datenblatt!$B$20*Übersicht!G969^3)+(Datenblatt!$C$20*Übersicht!G969^2)+(Datenblatt!$D$20*Übersicht!G969)+Datenblatt!$E$20,IF($C969=15,(Datenblatt!$B$21*Übersicht!G969^3)+(Datenblatt!$C$21*Übersicht!G969^2)+(Datenblatt!$D$21*Übersicht!G969)+Datenblatt!$E$21,IF($C969=16,(Datenblatt!$B$22*Übersicht!G969^3)+(Datenblatt!$C$22*Übersicht!G969^2)+(Datenblatt!$D$22*Übersicht!G969)+Datenblatt!$E$22,IF($C969=12,(Datenblatt!$B$23*Übersicht!G969^3)+(Datenblatt!$C$23*Übersicht!G969^2)+(Datenblatt!$D$23*Übersicht!G969)+Datenblatt!$E$23,IF($C969=11,(Datenblatt!$B$24*Übersicht!G969^3)+(Datenblatt!$C$24*Übersicht!G969^2)+(Datenblatt!$D$24*Übersicht!G969)+Datenblatt!$E$24,0))))))))))))))))))</f>
        <v>0</v>
      </c>
      <c r="M969">
        <f>IF(AND(H969="",C969=11),Datenblatt!$I$26,IF(AND(H969="",C969=12),Datenblatt!$I$26,IF(AND(H969="",C969=16),Datenblatt!$I$27,IF(AND(H969="",C969=15),Datenblatt!$I$26,IF(AND(H969="",C969=14),Datenblatt!$I$26,IF(AND(H969="",C969=13),Datenblatt!$I$26,IF(AND($C969=13,H969&gt;Datenblatt!$X$3),0,IF(AND($C969=14,H969&gt;Datenblatt!$X$4),0,IF(AND($C969=15,H969&gt;Datenblatt!$X$5),0,IF(AND($C969=16,H969&gt;Datenblatt!$X$6),0,IF(AND($C969=12,H969&gt;Datenblatt!$X$7),0,IF(AND($C969=11,H969&gt;Datenblatt!$X$8),0,IF(AND($C969=13,H969&lt;Datenblatt!$W$3),100,IF(AND($C969=14,H969&lt;Datenblatt!$W$4),100,IF(AND($C969=15,H969&lt;Datenblatt!$W$5),100,IF(AND($C969=16,H969&lt;Datenblatt!$W$6),100,IF(AND($C969=12,H969&lt;Datenblatt!$W$7),100,IF(AND($C969=11,H969&lt;Datenblatt!$W$8),100,IF($C969=13,(Datenblatt!$B$27*Übersicht!H969^3)+(Datenblatt!$C$27*Übersicht!H969^2)+(Datenblatt!$D$27*Übersicht!H969)+Datenblatt!$E$27,IF($C969=14,(Datenblatt!$B$28*Übersicht!H969^3)+(Datenblatt!$C$28*Übersicht!H969^2)+(Datenblatt!$D$28*Übersicht!H969)+Datenblatt!$E$28,IF($C969=15,(Datenblatt!$B$29*Übersicht!H969^3)+(Datenblatt!$C$29*Übersicht!H969^2)+(Datenblatt!$D$29*Übersicht!H969)+Datenblatt!$E$29,IF($C969=16,(Datenblatt!$B$30*Übersicht!H969^3)+(Datenblatt!$C$30*Übersicht!H969^2)+(Datenblatt!$D$30*Übersicht!H969)+Datenblatt!$E$30,IF($C969=12,(Datenblatt!$B$31*Übersicht!H969^3)+(Datenblatt!$C$31*Übersicht!H969^2)+(Datenblatt!$D$31*Übersicht!H969)+Datenblatt!$E$31,IF($C969=11,(Datenblatt!$B$32*Übersicht!H969^3)+(Datenblatt!$C$32*Übersicht!H969^2)+(Datenblatt!$D$32*Übersicht!H969)+Datenblatt!$E$32,0))))))))))))))))))))))))</f>
        <v>0</v>
      </c>
      <c r="N969">
        <f>IF(AND(H969="",C969=11),Datenblatt!$I$29,IF(AND(H969="",C969=12),Datenblatt!$I$29,IF(AND(H969="",C969=16),Datenblatt!$I$29,IF(AND(H969="",C969=15),Datenblatt!$I$29,IF(AND(H969="",C969=14),Datenblatt!$I$29,IF(AND(H969="",C969=13),Datenblatt!$I$29,IF(AND($C969=13,H969&gt;Datenblatt!$X$3),0,IF(AND($C969=14,H969&gt;Datenblatt!$X$4),0,IF(AND($C969=15,H969&gt;Datenblatt!$X$5),0,IF(AND($C969=16,H969&gt;Datenblatt!$X$6),0,IF(AND($C969=12,H969&gt;Datenblatt!$X$7),0,IF(AND($C969=11,H969&gt;Datenblatt!$X$8),0,IF(AND($C969=13,H969&lt;Datenblatt!$W$3),100,IF(AND($C969=14,H969&lt;Datenblatt!$W$4),100,IF(AND($C969=15,H969&lt;Datenblatt!$W$5),100,IF(AND($C969=16,H969&lt;Datenblatt!$W$6),100,IF(AND($C969=12,H969&lt;Datenblatt!$W$7),100,IF(AND($C969=11,H969&lt;Datenblatt!$W$8),100,IF($C969=13,(Datenblatt!$B$27*Übersicht!H969^3)+(Datenblatt!$C$27*Übersicht!H969^2)+(Datenblatt!$D$27*Übersicht!H969)+Datenblatt!$E$27,IF($C969=14,(Datenblatt!$B$28*Übersicht!H969^3)+(Datenblatt!$C$28*Übersicht!H969^2)+(Datenblatt!$D$28*Übersicht!H969)+Datenblatt!$E$28,IF($C969=15,(Datenblatt!$B$29*Übersicht!H969^3)+(Datenblatt!$C$29*Übersicht!H969^2)+(Datenblatt!$D$29*Übersicht!H969)+Datenblatt!$E$29,IF($C969=16,(Datenblatt!$B$30*Übersicht!H969^3)+(Datenblatt!$C$30*Übersicht!H969^2)+(Datenblatt!$D$30*Übersicht!H969)+Datenblatt!$E$30,IF($C969=12,(Datenblatt!$B$31*Übersicht!H969^3)+(Datenblatt!$C$31*Übersicht!H969^2)+(Datenblatt!$D$31*Übersicht!H969)+Datenblatt!$E$31,IF($C969=11,(Datenblatt!$B$32*Übersicht!H969^3)+(Datenblatt!$C$32*Übersicht!H969^2)+(Datenblatt!$D$32*Übersicht!H969)+Datenblatt!$E$32,0))))))))))))))))))))))))</f>
        <v>0</v>
      </c>
      <c r="O969" s="2" t="e">
        <f t="shared" si="60"/>
        <v>#DIV/0!</v>
      </c>
      <c r="P969" s="2" t="e">
        <f t="shared" si="61"/>
        <v>#DIV/0!</v>
      </c>
      <c r="R969" s="2"/>
      <c r="S969" s="2">
        <f>Datenblatt!$I$10</f>
        <v>62.816491055091916</v>
      </c>
      <c r="T969" s="2">
        <f>Datenblatt!$I$18</f>
        <v>62.379148900450787</v>
      </c>
      <c r="U969" s="2">
        <f>Datenblatt!$I$26</f>
        <v>55.885385458572635</v>
      </c>
      <c r="V969" s="2">
        <f>Datenblatt!$I$34</f>
        <v>60.727085155488531</v>
      </c>
      <c r="W969" s="7" t="e">
        <f t="shared" si="62"/>
        <v>#DIV/0!</v>
      </c>
      <c r="Y969" s="2">
        <f>Datenblatt!$I$5</f>
        <v>73.48733784597421</v>
      </c>
      <c r="Z969">
        <f>Datenblatt!$I$13</f>
        <v>79.926562848016317</v>
      </c>
      <c r="AA969">
        <f>Datenblatt!$I$21</f>
        <v>79.953620531215734</v>
      </c>
      <c r="AB969">
        <f>Datenblatt!$I$29</f>
        <v>70.851454876954847</v>
      </c>
      <c r="AC969">
        <f>Datenblatt!$I$37</f>
        <v>75.813025407742586</v>
      </c>
      <c r="AD969" s="7" t="e">
        <f t="shared" si="63"/>
        <v>#DIV/0!</v>
      </c>
    </row>
    <row r="970" spans="10:30" ht="19" x14ac:dyDescent="0.25">
      <c r="J970" s="3" t="e">
        <f>IF(AND($C970=13,Datenblatt!M970&lt;Datenblatt!$R$3),0,IF(AND($C970=14,Datenblatt!M970&lt;Datenblatt!$R$4),0,IF(AND($C970=15,Datenblatt!M970&lt;Datenblatt!$R$5),0,IF(AND($C970=16,Datenblatt!M970&lt;Datenblatt!$R$6),0,IF(AND($C970=12,Datenblatt!M970&lt;Datenblatt!$R$7),0,IF(AND($C970=11,Datenblatt!M970&lt;Datenblatt!$R$8),0,IF(AND($C970=13,Datenblatt!M970&gt;Datenblatt!$Q$3),100,IF(AND($C970=14,Datenblatt!M970&gt;Datenblatt!$Q$4),100,IF(AND($C970=15,Datenblatt!M970&gt;Datenblatt!$Q$5),100,IF(AND($C970=16,Datenblatt!M970&gt;Datenblatt!$Q$6),100,IF(AND($C970=12,Datenblatt!M970&gt;Datenblatt!$Q$7),100,IF(AND($C970=11,Datenblatt!M970&gt;Datenblatt!$Q$8),100,IF(Übersicht!$C970=13,Datenblatt!$B$3*Datenblatt!M970^3+Datenblatt!$C$3*Datenblatt!M970^2+Datenblatt!$D$3*Datenblatt!M970+Datenblatt!$E$3,IF(Übersicht!$C970=14,Datenblatt!$B$4*Datenblatt!M970^3+Datenblatt!$C$4*Datenblatt!M970^2+Datenblatt!$D$4*Datenblatt!M970+Datenblatt!$E$4,IF(Übersicht!$C970=15,Datenblatt!$B$5*Datenblatt!M970^3+Datenblatt!$C$5*Datenblatt!M970^2+Datenblatt!$D$5*Datenblatt!M970+Datenblatt!$E$5,IF(Übersicht!$C970=16,Datenblatt!$B$6*Datenblatt!M970^3+Datenblatt!$C$6*Datenblatt!M970^2+Datenblatt!$D$6*Datenblatt!M970+Datenblatt!$E$6,IF(Übersicht!$C970=12,Datenblatt!$B$7*Datenblatt!M970^3+Datenblatt!$C$7*Datenblatt!M970^2+Datenblatt!$D$7*Datenblatt!M970+Datenblatt!$E$7,IF(Übersicht!$C970=11,Datenblatt!$B$8*Datenblatt!M970^3+Datenblatt!$C$8*Datenblatt!M970^2+Datenblatt!$D$8*Datenblatt!M970+Datenblatt!$E$8,0))))))))))))))))))</f>
        <v>#DIV/0!</v>
      </c>
      <c r="K970" t="e">
        <f>IF(AND(Übersicht!$C970=13,Datenblatt!N970&lt;Datenblatt!$T$3),0,IF(AND(Übersicht!$C970=14,Datenblatt!N970&lt;Datenblatt!$T$4),0,IF(AND(Übersicht!$C970=15,Datenblatt!N970&lt;Datenblatt!$T$5),0,IF(AND(Übersicht!$C970=16,Datenblatt!N970&lt;Datenblatt!$T$6),0,IF(AND(Übersicht!$C970=12,Datenblatt!N970&lt;Datenblatt!$T$7),0,IF(AND(Übersicht!$C970=11,Datenblatt!N970&lt;Datenblatt!$T$8),0,IF(AND($C970=13,Datenblatt!N970&gt;Datenblatt!$S$3),100,IF(AND($C970=14,Datenblatt!N970&gt;Datenblatt!$S$4),100,IF(AND($C970=15,Datenblatt!N970&gt;Datenblatt!$S$5),100,IF(AND($C970=16,Datenblatt!N970&gt;Datenblatt!$S$6),100,IF(AND($C970=12,Datenblatt!N970&gt;Datenblatt!$S$7),100,IF(AND($C970=11,Datenblatt!N970&gt;Datenblatt!$S$8),100,IF(Übersicht!$C970=13,Datenblatt!$B$11*Datenblatt!N970^3+Datenblatt!$C$11*Datenblatt!N970^2+Datenblatt!$D$11*Datenblatt!N970+Datenblatt!$E$11,IF(Übersicht!$C970=14,Datenblatt!$B$12*Datenblatt!N970^3+Datenblatt!$C$12*Datenblatt!N970^2+Datenblatt!$D$12*Datenblatt!N970+Datenblatt!$E$12,IF(Übersicht!$C970=15,Datenblatt!$B$13*Datenblatt!N970^3+Datenblatt!$C$13*Datenblatt!N970^2+Datenblatt!$D$13*Datenblatt!N970+Datenblatt!$E$13,IF(Übersicht!$C970=16,Datenblatt!$B$14*Datenblatt!N970^3+Datenblatt!$C$14*Datenblatt!N970^2+Datenblatt!$D$14*Datenblatt!N970+Datenblatt!$E$14,IF(Übersicht!$C970=12,Datenblatt!$B$15*Datenblatt!N970^3+Datenblatt!$C$15*Datenblatt!N970^2+Datenblatt!$D$15*Datenblatt!N970+Datenblatt!$E$15,IF(Übersicht!$C970=11,Datenblatt!$B$16*Datenblatt!N970^3+Datenblatt!$C$16*Datenblatt!N970^2+Datenblatt!$D$16*Datenblatt!N970+Datenblatt!$E$16,0))))))))))))))))))</f>
        <v>#DIV/0!</v>
      </c>
      <c r="L970">
        <f>IF(AND($C970=13,G970&lt;Datenblatt!$V$3),0,IF(AND($C970=14,G970&lt;Datenblatt!$V$4),0,IF(AND($C970=15,G970&lt;Datenblatt!$V$5),0,IF(AND($C970=16,G970&lt;Datenblatt!$V$6),0,IF(AND($C970=12,G970&lt;Datenblatt!$V$7),0,IF(AND($C970=11,G970&lt;Datenblatt!$V$8),0,IF(AND($C970=13,G970&gt;Datenblatt!$U$3),100,IF(AND($C970=14,G970&gt;Datenblatt!$U$4),100,IF(AND($C970=15,G970&gt;Datenblatt!$U$5),100,IF(AND($C970=16,G970&gt;Datenblatt!$U$6),100,IF(AND($C970=12,G970&gt;Datenblatt!$U$7),100,IF(AND($C970=11,G970&gt;Datenblatt!$U$8),100,IF($C970=13,(Datenblatt!$B$19*Übersicht!G970^3)+(Datenblatt!$C$19*Übersicht!G970^2)+(Datenblatt!$D$19*Übersicht!G970)+Datenblatt!$E$19,IF($C970=14,(Datenblatt!$B$20*Übersicht!G970^3)+(Datenblatt!$C$20*Übersicht!G970^2)+(Datenblatt!$D$20*Übersicht!G970)+Datenblatt!$E$20,IF($C970=15,(Datenblatt!$B$21*Übersicht!G970^3)+(Datenblatt!$C$21*Übersicht!G970^2)+(Datenblatt!$D$21*Übersicht!G970)+Datenblatt!$E$21,IF($C970=16,(Datenblatt!$B$22*Übersicht!G970^3)+(Datenblatt!$C$22*Übersicht!G970^2)+(Datenblatt!$D$22*Übersicht!G970)+Datenblatt!$E$22,IF($C970=12,(Datenblatt!$B$23*Übersicht!G970^3)+(Datenblatt!$C$23*Übersicht!G970^2)+(Datenblatt!$D$23*Übersicht!G970)+Datenblatt!$E$23,IF($C970=11,(Datenblatt!$B$24*Übersicht!G970^3)+(Datenblatt!$C$24*Übersicht!G970^2)+(Datenblatt!$D$24*Übersicht!G970)+Datenblatt!$E$24,0))))))))))))))))))</f>
        <v>0</v>
      </c>
      <c r="M970">
        <f>IF(AND(H970="",C970=11),Datenblatt!$I$26,IF(AND(H970="",C970=12),Datenblatt!$I$26,IF(AND(H970="",C970=16),Datenblatt!$I$27,IF(AND(H970="",C970=15),Datenblatt!$I$26,IF(AND(H970="",C970=14),Datenblatt!$I$26,IF(AND(H970="",C970=13),Datenblatt!$I$26,IF(AND($C970=13,H970&gt;Datenblatt!$X$3),0,IF(AND($C970=14,H970&gt;Datenblatt!$X$4),0,IF(AND($C970=15,H970&gt;Datenblatt!$X$5),0,IF(AND($C970=16,H970&gt;Datenblatt!$X$6),0,IF(AND($C970=12,H970&gt;Datenblatt!$X$7),0,IF(AND($C970=11,H970&gt;Datenblatt!$X$8),0,IF(AND($C970=13,H970&lt;Datenblatt!$W$3),100,IF(AND($C970=14,H970&lt;Datenblatt!$W$4),100,IF(AND($C970=15,H970&lt;Datenblatt!$W$5),100,IF(AND($C970=16,H970&lt;Datenblatt!$W$6),100,IF(AND($C970=12,H970&lt;Datenblatt!$W$7),100,IF(AND($C970=11,H970&lt;Datenblatt!$W$8),100,IF($C970=13,(Datenblatt!$B$27*Übersicht!H970^3)+(Datenblatt!$C$27*Übersicht!H970^2)+(Datenblatt!$D$27*Übersicht!H970)+Datenblatt!$E$27,IF($C970=14,(Datenblatt!$B$28*Übersicht!H970^3)+(Datenblatt!$C$28*Übersicht!H970^2)+(Datenblatt!$D$28*Übersicht!H970)+Datenblatt!$E$28,IF($C970=15,(Datenblatt!$B$29*Übersicht!H970^3)+(Datenblatt!$C$29*Übersicht!H970^2)+(Datenblatt!$D$29*Übersicht!H970)+Datenblatt!$E$29,IF($C970=16,(Datenblatt!$B$30*Übersicht!H970^3)+(Datenblatt!$C$30*Übersicht!H970^2)+(Datenblatt!$D$30*Übersicht!H970)+Datenblatt!$E$30,IF($C970=12,(Datenblatt!$B$31*Übersicht!H970^3)+(Datenblatt!$C$31*Übersicht!H970^2)+(Datenblatt!$D$31*Übersicht!H970)+Datenblatt!$E$31,IF($C970=11,(Datenblatt!$B$32*Übersicht!H970^3)+(Datenblatt!$C$32*Übersicht!H970^2)+(Datenblatt!$D$32*Übersicht!H970)+Datenblatt!$E$32,0))))))))))))))))))))))))</f>
        <v>0</v>
      </c>
      <c r="N970">
        <f>IF(AND(H970="",C970=11),Datenblatt!$I$29,IF(AND(H970="",C970=12),Datenblatt!$I$29,IF(AND(H970="",C970=16),Datenblatt!$I$29,IF(AND(H970="",C970=15),Datenblatt!$I$29,IF(AND(H970="",C970=14),Datenblatt!$I$29,IF(AND(H970="",C970=13),Datenblatt!$I$29,IF(AND($C970=13,H970&gt;Datenblatt!$X$3),0,IF(AND($C970=14,H970&gt;Datenblatt!$X$4),0,IF(AND($C970=15,H970&gt;Datenblatt!$X$5),0,IF(AND($C970=16,H970&gt;Datenblatt!$X$6),0,IF(AND($C970=12,H970&gt;Datenblatt!$X$7),0,IF(AND($C970=11,H970&gt;Datenblatt!$X$8),0,IF(AND($C970=13,H970&lt;Datenblatt!$W$3),100,IF(AND($C970=14,H970&lt;Datenblatt!$W$4),100,IF(AND($C970=15,H970&lt;Datenblatt!$W$5),100,IF(AND($C970=16,H970&lt;Datenblatt!$W$6),100,IF(AND($C970=12,H970&lt;Datenblatt!$W$7),100,IF(AND($C970=11,H970&lt;Datenblatt!$W$8),100,IF($C970=13,(Datenblatt!$B$27*Übersicht!H970^3)+(Datenblatt!$C$27*Übersicht!H970^2)+(Datenblatt!$D$27*Übersicht!H970)+Datenblatt!$E$27,IF($C970=14,(Datenblatt!$B$28*Übersicht!H970^3)+(Datenblatt!$C$28*Übersicht!H970^2)+(Datenblatt!$D$28*Übersicht!H970)+Datenblatt!$E$28,IF($C970=15,(Datenblatt!$B$29*Übersicht!H970^3)+(Datenblatt!$C$29*Übersicht!H970^2)+(Datenblatt!$D$29*Übersicht!H970)+Datenblatt!$E$29,IF($C970=16,(Datenblatt!$B$30*Übersicht!H970^3)+(Datenblatt!$C$30*Übersicht!H970^2)+(Datenblatt!$D$30*Übersicht!H970)+Datenblatt!$E$30,IF($C970=12,(Datenblatt!$B$31*Übersicht!H970^3)+(Datenblatt!$C$31*Übersicht!H970^2)+(Datenblatt!$D$31*Übersicht!H970)+Datenblatt!$E$31,IF($C970=11,(Datenblatt!$B$32*Übersicht!H970^3)+(Datenblatt!$C$32*Übersicht!H970^2)+(Datenblatt!$D$32*Übersicht!H970)+Datenblatt!$E$32,0))))))))))))))))))))))))</f>
        <v>0</v>
      </c>
      <c r="O970" s="2" t="e">
        <f t="shared" si="60"/>
        <v>#DIV/0!</v>
      </c>
      <c r="P970" s="2" t="e">
        <f t="shared" si="61"/>
        <v>#DIV/0!</v>
      </c>
      <c r="R970" s="2"/>
      <c r="S970" s="2">
        <f>Datenblatt!$I$10</f>
        <v>62.816491055091916</v>
      </c>
      <c r="T970" s="2">
        <f>Datenblatt!$I$18</f>
        <v>62.379148900450787</v>
      </c>
      <c r="U970" s="2">
        <f>Datenblatt!$I$26</f>
        <v>55.885385458572635</v>
      </c>
      <c r="V970" s="2">
        <f>Datenblatt!$I$34</f>
        <v>60.727085155488531</v>
      </c>
      <c r="W970" s="7" t="e">
        <f t="shared" si="62"/>
        <v>#DIV/0!</v>
      </c>
      <c r="Y970" s="2">
        <f>Datenblatt!$I$5</f>
        <v>73.48733784597421</v>
      </c>
      <c r="Z970">
        <f>Datenblatt!$I$13</f>
        <v>79.926562848016317</v>
      </c>
      <c r="AA970">
        <f>Datenblatt!$I$21</f>
        <v>79.953620531215734</v>
      </c>
      <c r="AB970">
        <f>Datenblatt!$I$29</f>
        <v>70.851454876954847</v>
      </c>
      <c r="AC970">
        <f>Datenblatt!$I$37</f>
        <v>75.813025407742586</v>
      </c>
      <c r="AD970" s="7" t="e">
        <f t="shared" si="63"/>
        <v>#DIV/0!</v>
      </c>
    </row>
    <row r="971" spans="10:30" ht="19" x14ac:dyDescent="0.25">
      <c r="J971" s="3" t="e">
        <f>IF(AND($C971=13,Datenblatt!M971&lt;Datenblatt!$R$3),0,IF(AND($C971=14,Datenblatt!M971&lt;Datenblatt!$R$4),0,IF(AND($C971=15,Datenblatt!M971&lt;Datenblatt!$R$5),0,IF(AND($C971=16,Datenblatt!M971&lt;Datenblatt!$R$6),0,IF(AND($C971=12,Datenblatt!M971&lt;Datenblatt!$R$7),0,IF(AND($C971=11,Datenblatt!M971&lt;Datenblatt!$R$8),0,IF(AND($C971=13,Datenblatt!M971&gt;Datenblatt!$Q$3),100,IF(AND($C971=14,Datenblatt!M971&gt;Datenblatt!$Q$4),100,IF(AND($C971=15,Datenblatt!M971&gt;Datenblatt!$Q$5),100,IF(AND($C971=16,Datenblatt!M971&gt;Datenblatt!$Q$6),100,IF(AND($C971=12,Datenblatt!M971&gt;Datenblatt!$Q$7),100,IF(AND($C971=11,Datenblatt!M971&gt;Datenblatt!$Q$8),100,IF(Übersicht!$C971=13,Datenblatt!$B$3*Datenblatt!M971^3+Datenblatt!$C$3*Datenblatt!M971^2+Datenblatt!$D$3*Datenblatt!M971+Datenblatt!$E$3,IF(Übersicht!$C971=14,Datenblatt!$B$4*Datenblatt!M971^3+Datenblatt!$C$4*Datenblatt!M971^2+Datenblatt!$D$4*Datenblatt!M971+Datenblatt!$E$4,IF(Übersicht!$C971=15,Datenblatt!$B$5*Datenblatt!M971^3+Datenblatt!$C$5*Datenblatt!M971^2+Datenblatt!$D$5*Datenblatt!M971+Datenblatt!$E$5,IF(Übersicht!$C971=16,Datenblatt!$B$6*Datenblatt!M971^3+Datenblatt!$C$6*Datenblatt!M971^2+Datenblatt!$D$6*Datenblatt!M971+Datenblatt!$E$6,IF(Übersicht!$C971=12,Datenblatt!$B$7*Datenblatt!M971^3+Datenblatt!$C$7*Datenblatt!M971^2+Datenblatt!$D$7*Datenblatt!M971+Datenblatt!$E$7,IF(Übersicht!$C971=11,Datenblatt!$B$8*Datenblatt!M971^3+Datenblatt!$C$8*Datenblatt!M971^2+Datenblatt!$D$8*Datenblatt!M971+Datenblatt!$E$8,0))))))))))))))))))</f>
        <v>#DIV/0!</v>
      </c>
      <c r="K971" t="e">
        <f>IF(AND(Übersicht!$C971=13,Datenblatt!N971&lt;Datenblatt!$T$3),0,IF(AND(Übersicht!$C971=14,Datenblatt!N971&lt;Datenblatt!$T$4),0,IF(AND(Übersicht!$C971=15,Datenblatt!N971&lt;Datenblatt!$T$5),0,IF(AND(Übersicht!$C971=16,Datenblatt!N971&lt;Datenblatt!$T$6),0,IF(AND(Übersicht!$C971=12,Datenblatt!N971&lt;Datenblatt!$T$7),0,IF(AND(Übersicht!$C971=11,Datenblatt!N971&lt;Datenblatt!$T$8),0,IF(AND($C971=13,Datenblatt!N971&gt;Datenblatt!$S$3),100,IF(AND($C971=14,Datenblatt!N971&gt;Datenblatt!$S$4),100,IF(AND($C971=15,Datenblatt!N971&gt;Datenblatt!$S$5),100,IF(AND($C971=16,Datenblatt!N971&gt;Datenblatt!$S$6),100,IF(AND($C971=12,Datenblatt!N971&gt;Datenblatt!$S$7),100,IF(AND($C971=11,Datenblatt!N971&gt;Datenblatt!$S$8),100,IF(Übersicht!$C971=13,Datenblatt!$B$11*Datenblatt!N971^3+Datenblatt!$C$11*Datenblatt!N971^2+Datenblatt!$D$11*Datenblatt!N971+Datenblatt!$E$11,IF(Übersicht!$C971=14,Datenblatt!$B$12*Datenblatt!N971^3+Datenblatt!$C$12*Datenblatt!N971^2+Datenblatt!$D$12*Datenblatt!N971+Datenblatt!$E$12,IF(Übersicht!$C971=15,Datenblatt!$B$13*Datenblatt!N971^3+Datenblatt!$C$13*Datenblatt!N971^2+Datenblatt!$D$13*Datenblatt!N971+Datenblatt!$E$13,IF(Übersicht!$C971=16,Datenblatt!$B$14*Datenblatt!N971^3+Datenblatt!$C$14*Datenblatt!N971^2+Datenblatt!$D$14*Datenblatt!N971+Datenblatt!$E$14,IF(Übersicht!$C971=12,Datenblatt!$B$15*Datenblatt!N971^3+Datenblatt!$C$15*Datenblatt!N971^2+Datenblatt!$D$15*Datenblatt!N971+Datenblatt!$E$15,IF(Übersicht!$C971=11,Datenblatt!$B$16*Datenblatt!N971^3+Datenblatt!$C$16*Datenblatt!N971^2+Datenblatt!$D$16*Datenblatt!N971+Datenblatt!$E$16,0))))))))))))))))))</f>
        <v>#DIV/0!</v>
      </c>
      <c r="L971">
        <f>IF(AND($C971=13,G971&lt;Datenblatt!$V$3),0,IF(AND($C971=14,G971&lt;Datenblatt!$V$4),0,IF(AND($C971=15,G971&lt;Datenblatt!$V$5),0,IF(AND($C971=16,G971&lt;Datenblatt!$V$6),0,IF(AND($C971=12,G971&lt;Datenblatt!$V$7),0,IF(AND($C971=11,G971&lt;Datenblatt!$V$8),0,IF(AND($C971=13,G971&gt;Datenblatt!$U$3),100,IF(AND($C971=14,G971&gt;Datenblatt!$U$4),100,IF(AND($C971=15,G971&gt;Datenblatt!$U$5),100,IF(AND($C971=16,G971&gt;Datenblatt!$U$6),100,IF(AND($C971=12,G971&gt;Datenblatt!$U$7),100,IF(AND($C971=11,G971&gt;Datenblatt!$U$8),100,IF($C971=13,(Datenblatt!$B$19*Übersicht!G971^3)+(Datenblatt!$C$19*Übersicht!G971^2)+(Datenblatt!$D$19*Übersicht!G971)+Datenblatt!$E$19,IF($C971=14,(Datenblatt!$B$20*Übersicht!G971^3)+(Datenblatt!$C$20*Übersicht!G971^2)+(Datenblatt!$D$20*Übersicht!G971)+Datenblatt!$E$20,IF($C971=15,(Datenblatt!$B$21*Übersicht!G971^3)+(Datenblatt!$C$21*Übersicht!G971^2)+(Datenblatt!$D$21*Übersicht!G971)+Datenblatt!$E$21,IF($C971=16,(Datenblatt!$B$22*Übersicht!G971^3)+(Datenblatt!$C$22*Übersicht!G971^2)+(Datenblatt!$D$22*Übersicht!G971)+Datenblatt!$E$22,IF($C971=12,(Datenblatt!$B$23*Übersicht!G971^3)+(Datenblatt!$C$23*Übersicht!G971^2)+(Datenblatt!$D$23*Übersicht!G971)+Datenblatt!$E$23,IF($C971=11,(Datenblatt!$B$24*Übersicht!G971^3)+(Datenblatt!$C$24*Übersicht!G971^2)+(Datenblatt!$D$24*Übersicht!G971)+Datenblatt!$E$24,0))))))))))))))))))</f>
        <v>0</v>
      </c>
      <c r="M971">
        <f>IF(AND(H971="",C971=11),Datenblatt!$I$26,IF(AND(H971="",C971=12),Datenblatt!$I$26,IF(AND(H971="",C971=16),Datenblatt!$I$27,IF(AND(H971="",C971=15),Datenblatt!$I$26,IF(AND(H971="",C971=14),Datenblatt!$I$26,IF(AND(H971="",C971=13),Datenblatt!$I$26,IF(AND($C971=13,H971&gt;Datenblatt!$X$3),0,IF(AND($C971=14,H971&gt;Datenblatt!$X$4),0,IF(AND($C971=15,H971&gt;Datenblatt!$X$5),0,IF(AND($C971=16,H971&gt;Datenblatt!$X$6),0,IF(AND($C971=12,H971&gt;Datenblatt!$X$7),0,IF(AND($C971=11,H971&gt;Datenblatt!$X$8),0,IF(AND($C971=13,H971&lt;Datenblatt!$W$3),100,IF(AND($C971=14,H971&lt;Datenblatt!$W$4),100,IF(AND($C971=15,H971&lt;Datenblatt!$W$5),100,IF(AND($C971=16,H971&lt;Datenblatt!$W$6),100,IF(AND($C971=12,H971&lt;Datenblatt!$W$7),100,IF(AND($C971=11,H971&lt;Datenblatt!$W$8),100,IF($C971=13,(Datenblatt!$B$27*Übersicht!H971^3)+(Datenblatt!$C$27*Übersicht!H971^2)+(Datenblatt!$D$27*Übersicht!H971)+Datenblatt!$E$27,IF($C971=14,(Datenblatt!$B$28*Übersicht!H971^3)+(Datenblatt!$C$28*Übersicht!H971^2)+(Datenblatt!$D$28*Übersicht!H971)+Datenblatt!$E$28,IF($C971=15,(Datenblatt!$B$29*Übersicht!H971^3)+(Datenblatt!$C$29*Übersicht!H971^2)+(Datenblatt!$D$29*Übersicht!H971)+Datenblatt!$E$29,IF($C971=16,(Datenblatt!$B$30*Übersicht!H971^3)+(Datenblatt!$C$30*Übersicht!H971^2)+(Datenblatt!$D$30*Übersicht!H971)+Datenblatt!$E$30,IF($C971=12,(Datenblatt!$B$31*Übersicht!H971^3)+(Datenblatt!$C$31*Übersicht!H971^2)+(Datenblatt!$D$31*Übersicht!H971)+Datenblatt!$E$31,IF($C971=11,(Datenblatt!$B$32*Übersicht!H971^3)+(Datenblatt!$C$32*Übersicht!H971^2)+(Datenblatt!$D$32*Übersicht!H971)+Datenblatt!$E$32,0))))))))))))))))))))))))</f>
        <v>0</v>
      </c>
      <c r="N971">
        <f>IF(AND(H971="",C971=11),Datenblatt!$I$29,IF(AND(H971="",C971=12),Datenblatt!$I$29,IF(AND(H971="",C971=16),Datenblatt!$I$29,IF(AND(H971="",C971=15),Datenblatt!$I$29,IF(AND(H971="",C971=14),Datenblatt!$I$29,IF(AND(H971="",C971=13),Datenblatt!$I$29,IF(AND($C971=13,H971&gt;Datenblatt!$X$3),0,IF(AND($C971=14,H971&gt;Datenblatt!$X$4),0,IF(AND($C971=15,H971&gt;Datenblatt!$X$5),0,IF(AND($C971=16,H971&gt;Datenblatt!$X$6),0,IF(AND($C971=12,H971&gt;Datenblatt!$X$7),0,IF(AND($C971=11,H971&gt;Datenblatt!$X$8),0,IF(AND($C971=13,H971&lt;Datenblatt!$W$3),100,IF(AND($C971=14,H971&lt;Datenblatt!$W$4),100,IF(AND($C971=15,H971&lt;Datenblatt!$W$5),100,IF(AND($C971=16,H971&lt;Datenblatt!$W$6),100,IF(AND($C971=12,H971&lt;Datenblatt!$W$7),100,IF(AND($C971=11,H971&lt;Datenblatt!$W$8),100,IF($C971=13,(Datenblatt!$B$27*Übersicht!H971^3)+(Datenblatt!$C$27*Übersicht!H971^2)+(Datenblatt!$D$27*Übersicht!H971)+Datenblatt!$E$27,IF($C971=14,(Datenblatt!$B$28*Übersicht!H971^3)+(Datenblatt!$C$28*Übersicht!H971^2)+(Datenblatt!$D$28*Übersicht!H971)+Datenblatt!$E$28,IF($C971=15,(Datenblatt!$B$29*Übersicht!H971^3)+(Datenblatt!$C$29*Übersicht!H971^2)+(Datenblatt!$D$29*Übersicht!H971)+Datenblatt!$E$29,IF($C971=16,(Datenblatt!$B$30*Übersicht!H971^3)+(Datenblatt!$C$30*Übersicht!H971^2)+(Datenblatt!$D$30*Übersicht!H971)+Datenblatt!$E$30,IF($C971=12,(Datenblatt!$B$31*Übersicht!H971^3)+(Datenblatt!$C$31*Übersicht!H971^2)+(Datenblatt!$D$31*Übersicht!H971)+Datenblatt!$E$31,IF($C971=11,(Datenblatt!$B$32*Übersicht!H971^3)+(Datenblatt!$C$32*Übersicht!H971^2)+(Datenblatt!$D$32*Übersicht!H971)+Datenblatt!$E$32,0))))))))))))))))))))))))</f>
        <v>0</v>
      </c>
      <c r="O971" s="2" t="e">
        <f t="shared" si="60"/>
        <v>#DIV/0!</v>
      </c>
      <c r="P971" s="2" t="e">
        <f t="shared" si="61"/>
        <v>#DIV/0!</v>
      </c>
      <c r="R971" s="2"/>
      <c r="S971" s="2">
        <f>Datenblatt!$I$10</f>
        <v>62.816491055091916</v>
      </c>
      <c r="T971" s="2">
        <f>Datenblatt!$I$18</f>
        <v>62.379148900450787</v>
      </c>
      <c r="U971" s="2">
        <f>Datenblatt!$I$26</f>
        <v>55.885385458572635</v>
      </c>
      <c r="V971" s="2">
        <f>Datenblatt!$I$34</f>
        <v>60.727085155488531</v>
      </c>
      <c r="W971" s="7" t="e">
        <f t="shared" si="62"/>
        <v>#DIV/0!</v>
      </c>
      <c r="Y971" s="2">
        <f>Datenblatt!$I$5</f>
        <v>73.48733784597421</v>
      </c>
      <c r="Z971">
        <f>Datenblatt!$I$13</f>
        <v>79.926562848016317</v>
      </c>
      <c r="AA971">
        <f>Datenblatt!$I$21</f>
        <v>79.953620531215734</v>
      </c>
      <c r="AB971">
        <f>Datenblatt!$I$29</f>
        <v>70.851454876954847</v>
      </c>
      <c r="AC971">
        <f>Datenblatt!$I$37</f>
        <v>75.813025407742586</v>
      </c>
      <c r="AD971" s="7" t="e">
        <f t="shared" si="63"/>
        <v>#DIV/0!</v>
      </c>
    </row>
    <row r="972" spans="10:30" ht="19" x14ac:dyDescent="0.25">
      <c r="J972" s="3" t="e">
        <f>IF(AND($C972=13,Datenblatt!M972&lt;Datenblatt!$R$3),0,IF(AND($C972=14,Datenblatt!M972&lt;Datenblatt!$R$4),0,IF(AND($C972=15,Datenblatt!M972&lt;Datenblatt!$R$5),0,IF(AND($C972=16,Datenblatt!M972&lt;Datenblatt!$R$6),0,IF(AND($C972=12,Datenblatt!M972&lt;Datenblatt!$R$7),0,IF(AND($C972=11,Datenblatt!M972&lt;Datenblatt!$R$8),0,IF(AND($C972=13,Datenblatt!M972&gt;Datenblatt!$Q$3),100,IF(AND($C972=14,Datenblatt!M972&gt;Datenblatt!$Q$4),100,IF(AND($C972=15,Datenblatt!M972&gt;Datenblatt!$Q$5),100,IF(AND($C972=16,Datenblatt!M972&gt;Datenblatt!$Q$6),100,IF(AND($C972=12,Datenblatt!M972&gt;Datenblatt!$Q$7),100,IF(AND($C972=11,Datenblatt!M972&gt;Datenblatt!$Q$8),100,IF(Übersicht!$C972=13,Datenblatt!$B$3*Datenblatt!M972^3+Datenblatt!$C$3*Datenblatt!M972^2+Datenblatt!$D$3*Datenblatt!M972+Datenblatt!$E$3,IF(Übersicht!$C972=14,Datenblatt!$B$4*Datenblatt!M972^3+Datenblatt!$C$4*Datenblatt!M972^2+Datenblatt!$D$4*Datenblatt!M972+Datenblatt!$E$4,IF(Übersicht!$C972=15,Datenblatt!$B$5*Datenblatt!M972^3+Datenblatt!$C$5*Datenblatt!M972^2+Datenblatt!$D$5*Datenblatt!M972+Datenblatt!$E$5,IF(Übersicht!$C972=16,Datenblatt!$B$6*Datenblatt!M972^3+Datenblatt!$C$6*Datenblatt!M972^2+Datenblatt!$D$6*Datenblatt!M972+Datenblatt!$E$6,IF(Übersicht!$C972=12,Datenblatt!$B$7*Datenblatt!M972^3+Datenblatt!$C$7*Datenblatt!M972^2+Datenblatt!$D$7*Datenblatt!M972+Datenblatt!$E$7,IF(Übersicht!$C972=11,Datenblatt!$B$8*Datenblatt!M972^3+Datenblatt!$C$8*Datenblatt!M972^2+Datenblatt!$D$8*Datenblatt!M972+Datenblatt!$E$8,0))))))))))))))))))</f>
        <v>#DIV/0!</v>
      </c>
      <c r="K972" t="e">
        <f>IF(AND(Übersicht!$C972=13,Datenblatt!N972&lt;Datenblatt!$T$3),0,IF(AND(Übersicht!$C972=14,Datenblatt!N972&lt;Datenblatt!$T$4),0,IF(AND(Übersicht!$C972=15,Datenblatt!N972&lt;Datenblatt!$T$5),0,IF(AND(Übersicht!$C972=16,Datenblatt!N972&lt;Datenblatt!$T$6),0,IF(AND(Übersicht!$C972=12,Datenblatt!N972&lt;Datenblatt!$T$7),0,IF(AND(Übersicht!$C972=11,Datenblatt!N972&lt;Datenblatt!$T$8),0,IF(AND($C972=13,Datenblatt!N972&gt;Datenblatt!$S$3),100,IF(AND($C972=14,Datenblatt!N972&gt;Datenblatt!$S$4),100,IF(AND($C972=15,Datenblatt!N972&gt;Datenblatt!$S$5),100,IF(AND($C972=16,Datenblatt!N972&gt;Datenblatt!$S$6),100,IF(AND($C972=12,Datenblatt!N972&gt;Datenblatt!$S$7),100,IF(AND($C972=11,Datenblatt!N972&gt;Datenblatt!$S$8),100,IF(Übersicht!$C972=13,Datenblatt!$B$11*Datenblatt!N972^3+Datenblatt!$C$11*Datenblatt!N972^2+Datenblatt!$D$11*Datenblatt!N972+Datenblatt!$E$11,IF(Übersicht!$C972=14,Datenblatt!$B$12*Datenblatt!N972^3+Datenblatt!$C$12*Datenblatt!N972^2+Datenblatt!$D$12*Datenblatt!N972+Datenblatt!$E$12,IF(Übersicht!$C972=15,Datenblatt!$B$13*Datenblatt!N972^3+Datenblatt!$C$13*Datenblatt!N972^2+Datenblatt!$D$13*Datenblatt!N972+Datenblatt!$E$13,IF(Übersicht!$C972=16,Datenblatt!$B$14*Datenblatt!N972^3+Datenblatt!$C$14*Datenblatt!N972^2+Datenblatt!$D$14*Datenblatt!N972+Datenblatt!$E$14,IF(Übersicht!$C972=12,Datenblatt!$B$15*Datenblatt!N972^3+Datenblatt!$C$15*Datenblatt!N972^2+Datenblatt!$D$15*Datenblatt!N972+Datenblatt!$E$15,IF(Übersicht!$C972=11,Datenblatt!$B$16*Datenblatt!N972^3+Datenblatt!$C$16*Datenblatt!N972^2+Datenblatt!$D$16*Datenblatt!N972+Datenblatt!$E$16,0))))))))))))))))))</f>
        <v>#DIV/0!</v>
      </c>
      <c r="L972">
        <f>IF(AND($C972=13,G972&lt;Datenblatt!$V$3),0,IF(AND($C972=14,G972&lt;Datenblatt!$V$4),0,IF(AND($C972=15,G972&lt;Datenblatt!$V$5),0,IF(AND($C972=16,G972&lt;Datenblatt!$V$6),0,IF(AND($C972=12,G972&lt;Datenblatt!$V$7),0,IF(AND($C972=11,G972&lt;Datenblatt!$V$8),0,IF(AND($C972=13,G972&gt;Datenblatt!$U$3),100,IF(AND($C972=14,G972&gt;Datenblatt!$U$4),100,IF(AND($C972=15,G972&gt;Datenblatt!$U$5),100,IF(AND($C972=16,G972&gt;Datenblatt!$U$6),100,IF(AND($C972=12,G972&gt;Datenblatt!$U$7),100,IF(AND($C972=11,G972&gt;Datenblatt!$U$8),100,IF($C972=13,(Datenblatt!$B$19*Übersicht!G972^3)+(Datenblatt!$C$19*Übersicht!G972^2)+(Datenblatt!$D$19*Übersicht!G972)+Datenblatt!$E$19,IF($C972=14,(Datenblatt!$B$20*Übersicht!G972^3)+(Datenblatt!$C$20*Übersicht!G972^2)+(Datenblatt!$D$20*Übersicht!G972)+Datenblatt!$E$20,IF($C972=15,(Datenblatt!$B$21*Übersicht!G972^3)+(Datenblatt!$C$21*Übersicht!G972^2)+(Datenblatt!$D$21*Übersicht!G972)+Datenblatt!$E$21,IF($C972=16,(Datenblatt!$B$22*Übersicht!G972^3)+(Datenblatt!$C$22*Übersicht!G972^2)+(Datenblatt!$D$22*Übersicht!G972)+Datenblatt!$E$22,IF($C972=12,(Datenblatt!$B$23*Übersicht!G972^3)+(Datenblatt!$C$23*Übersicht!G972^2)+(Datenblatt!$D$23*Übersicht!G972)+Datenblatt!$E$23,IF($C972=11,(Datenblatt!$B$24*Übersicht!G972^3)+(Datenblatt!$C$24*Übersicht!G972^2)+(Datenblatt!$D$24*Übersicht!G972)+Datenblatt!$E$24,0))))))))))))))))))</f>
        <v>0</v>
      </c>
      <c r="M972">
        <f>IF(AND(H972="",C972=11),Datenblatt!$I$26,IF(AND(H972="",C972=12),Datenblatt!$I$26,IF(AND(H972="",C972=16),Datenblatt!$I$27,IF(AND(H972="",C972=15),Datenblatt!$I$26,IF(AND(H972="",C972=14),Datenblatt!$I$26,IF(AND(H972="",C972=13),Datenblatt!$I$26,IF(AND($C972=13,H972&gt;Datenblatt!$X$3),0,IF(AND($C972=14,H972&gt;Datenblatt!$X$4),0,IF(AND($C972=15,H972&gt;Datenblatt!$X$5),0,IF(AND($C972=16,H972&gt;Datenblatt!$X$6),0,IF(AND($C972=12,H972&gt;Datenblatt!$X$7),0,IF(AND($C972=11,H972&gt;Datenblatt!$X$8),0,IF(AND($C972=13,H972&lt;Datenblatt!$W$3),100,IF(AND($C972=14,H972&lt;Datenblatt!$W$4),100,IF(AND($C972=15,H972&lt;Datenblatt!$W$5),100,IF(AND($C972=16,H972&lt;Datenblatt!$W$6),100,IF(AND($C972=12,H972&lt;Datenblatt!$W$7),100,IF(AND($C972=11,H972&lt;Datenblatt!$W$8),100,IF($C972=13,(Datenblatt!$B$27*Übersicht!H972^3)+(Datenblatt!$C$27*Übersicht!H972^2)+(Datenblatt!$D$27*Übersicht!H972)+Datenblatt!$E$27,IF($C972=14,(Datenblatt!$B$28*Übersicht!H972^3)+(Datenblatt!$C$28*Übersicht!H972^2)+(Datenblatt!$D$28*Übersicht!H972)+Datenblatt!$E$28,IF($C972=15,(Datenblatt!$B$29*Übersicht!H972^3)+(Datenblatt!$C$29*Übersicht!H972^2)+(Datenblatt!$D$29*Übersicht!H972)+Datenblatt!$E$29,IF($C972=16,(Datenblatt!$B$30*Übersicht!H972^3)+(Datenblatt!$C$30*Übersicht!H972^2)+(Datenblatt!$D$30*Übersicht!H972)+Datenblatt!$E$30,IF($C972=12,(Datenblatt!$B$31*Übersicht!H972^3)+(Datenblatt!$C$31*Übersicht!H972^2)+(Datenblatt!$D$31*Übersicht!H972)+Datenblatt!$E$31,IF($C972=11,(Datenblatt!$B$32*Übersicht!H972^3)+(Datenblatt!$C$32*Übersicht!H972^2)+(Datenblatt!$D$32*Übersicht!H972)+Datenblatt!$E$32,0))))))))))))))))))))))))</f>
        <v>0</v>
      </c>
      <c r="N972">
        <f>IF(AND(H972="",C972=11),Datenblatt!$I$29,IF(AND(H972="",C972=12),Datenblatt!$I$29,IF(AND(H972="",C972=16),Datenblatt!$I$29,IF(AND(H972="",C972=15),Datenblatt!$I$29,IF(AND(H972="",C972=14),Datenblatt!$I$29,IF(AND(H972="",C972=13),Datenblatt!$I$29,IF(AND($C972=13,H972&gt;Datenblatt!$X$3),0,IF(AND($C972=14,H972&gt;Datenblatt!$X$4),0,IF(AND($C972=15,H972&gt;Datenblatt!$X$5),0,IF(AND($C972=16,H972&gt;Datenblatt!$X$6),0,IF(AND($C972=12,H972&gt;Datenblatt!$X$7),0,IF(AND($C972=11,H972&gt;Datenblatt!$X$8),0,IF(AND($C972=13,H972&lt;Datenblatt!$W$3),100,IF(AND($C972=14,H972&lt;Datenblatt!$W$4),100,IF(AND($C972=15,H972&lt;Datenblatt!$W$5),100,IF(AND($C972=16,H972&lt;Datenblatt!$W$6),100,IF(AND($C972=12,H972&lt;Datenblatt!$W$7),100,IF(AND($C972=11,H972&lt;Datenblatt!$W$8),100,IF($C972=13,(Datenblatt!$B$27*Übersicht!H972^3)+(Datenblatt!$C$27*Übersicht!H972^2)+(Datenblatt!$D$27*Übersicht!H972)+Datenblatt!$E$27,IF($C972=14,(Datenblatt!$B$28*Übersicht!H972^3)+(Datenblatt!$C$28*Übersicht!H972^2)+(Datenblatt!$D$28*Übersicht!H972)+Datenblatt!$E$28,IF($C972=15,(Datenblatt!$B$29*Übersicht!H972^3)+(Datenblatt!$C$29*Übersicht!H972^2)+(Datenblatt!$D$29*Übersicht!H972)+Datenblatt!$E$29,IF($C972=16,(Datenblatt!$B$30*Übersicht!H972^3)+(Datenblatt!$C$30*Übersicht!H972^2)+(Datenblatt!$D$30*Übersicht!H972)+Datenblatt!$E$30,IF($C972=12,(Datenblatt!$B$31*Übersicht!H972^3)+(Datenblatt!$C$31*Übersicht!H972^2)+(Datenblatt!$D$31*Übersicht!H972)+Datenblatt!$E$31,IF($C972=11,(Datenblatt!$B$32*Übersicht!H972^3)+(Datenblatt!$C$32*Übersicht!H972^2)+(Datenblatt!$D$32*Übersicht!H972)+Datenblatt!$E$32,0))))))))))))))))))))))))</f>
        <v>0</v>
      </c>
      <c r="O972" s="2" t="e">
        <f t="shared" si="60"/>
        <v>#DIV/0!</v>
      </c>
      <c r="P972" s="2" t="e">
        <f t="shared" si="61"/>
        <v>#DIV/0!</v>
      </c>
      <c r="R972" s="2"/>
      <c r="S972" s="2">
        <f>Datenblatt!$I$10</f>
        <v>62.816491055091916</v>
      </c>
      <c r="T972" s="2">
        <f>Datenblatt!$I$18</f>
        <v>62.379148900450787</v>
      </c>
      <c r="U972" s="2">
        <f>Datenblatt!$I$26</f>
        <v>55.885385458572635</v>
      </c>
      <c r="V972" s="2">
        <f>Datenblatt!$I$34</f>
        <v>60.727085155488531</v>
      </c>
      <c r="W972" s="7" t="e">
        <f t="shared" si="62"/>
        <v>#DIV/0!</v>
      </c>
      <c r="Y972" s="2">
        <f>Datenblatt!$I$5</f>
        <v>73.48733784597421</v>
      </c>
      <c r="Z972">
        <f>Datenblatt!$I$13</f>
        <v>79.926562848016317</v>
      </c>
      <c r="AA972">
        <f>Datenblatt!$I$21</f>
        <v>79.953620531215734</v>
      </c>
      <c r="AB972">
        <f>Datenblatt!$I$29</f>
        <v>70.851454876954847</v>
      </c>
      <c r="AC972">
        <f>Datenblatt!$I$37</f>
        <v>75.813025407742586</v>
      </c>
      <c r="AD972" s="7" t="e">
        <f t="shared" si="63"/>
        <v>#DIV/0!</v>
      </c>
    </row>
    <row r="973" spans="10:30" ht="19" x14ac:dyDescent="0.25">
      <c r="J973" s="3" t="e">
        <f>IF(AND($C973=13,Datenblatt!M973&lt;Datenblatt!$R$3),0,IF(AND($C973=14,Datenblatt!M973&lt;Datenblatt!$R$4),0,IF(AND($C973=15,Datenblatt!M973&lt;Datenblatt!$R$5),0,IF(AND($C973=16,Datenblatt!M973&lt;Datenblatt!$R$6),0,IF(AND($C973=12,Datenblatt!M973&lt;Datenblatt!$R$7),0,IF(AND($C973=11,Datenblatt!M973&lt;Datenblatt!$R$8),0,IF(AND($C973=13,Datenblatt!M973&gt;Datenblatt!$Q$3),100,IF(AND($C973=14,Datenblatt!M973&gt;Datenblatt!$Q$4),100,IF(AND($C973=15,Datenblatt!M973&gt;Datenblatt!$Q$5),100,IF(AND($C973=16,Datenblatt!M973&gt;Datenblatt!$Q$6),100,IF(AND($C973=12,Datenblatt!M973&gt;Datenblatt!$Q$7),100,IF(AND($C973=11,Datenblatt!M973&gt;Datenblatt!$Q$8),100,IF(Übersicht!$C973=13,Datenblatt!$B$3*Datenblatt!M973^3+Datenblatt!$C$3*Datenblatt!M973^2+Datenblatt!$D$3*Datenblatt!M973+Datenblatt!$E$3,IF(Übersicht!$C973=14,Datenblatt!$B$4*Datenblatt!M973^3+Datenblatt!$C$4*Datenblatt!M973^2+Datenblatt!$D$4*Datenblatt!M973+Datenblatt!$E$4,IF(Übersicht!$C973=15,Datenblatt!$B$5*Datenblatt!M973^3+Datenblatt!$C$5*Datenblatt!M973^2+Datenblatt!$D$5*Datenblatt!M973+Datenblatt!$E$5,IF(Übersicht!$C973=16,Datenblatt!$B$6*Datenblatt!M973^3+Datenblatt!$C$6*Datenblatt!M973^2+Datenblatt!$D$6*Datenblatt!M973+Datenblatt!$E$6,IF(Übersicht!$C973=12,Datenblatt!$B$7*Datenblatt!M973^3+Datenblatt!$C$7*Datenblatt!M973^2+Datenblatt!$D$7*Datenblatt!M973+Datenblatt!$E$7,IF(Übersicht!$C973=11,Datenblatt!$B$8*Datenblatt!M973^3+Datenblatt!$C$8*Datenblatt!M973^2+Datenblatt!$D$8*Datenblatt!M973+Datenblatt!$E$8,0))))))))))))))))))</f>
        <v>#DIV/0!</v>
      </c>
      <c r="K973" t="e">
        <f>IF(AND(Übersicht!$C973=13,Datenblatt!N973&lt;Datenblatt!$T$3),0,IF(AND(Übersicht!$C973=14,Datenblatt!N973&lt;Datenblatt!$T$4),0,IF(AND(Übersicht!$C973=15,Datenblatt!N973&lt;Datenblatt!$T$5),0,IF(AND(Übersicht!$C973=16,Datenblatt!N973&lt;Datenblatt!$T$6),0,IF(AND(Übersicht!$C973=12,Datenblatt!N973&lt;Datenblatt!$T$7),0,IF(AND(Übersicht!$C973=11,Datenblatt!N973&lt;Datenblatt!$T$8),0,IF(AND($C973=13,Datenblatt!N973&gt;Datenblatt!$S$3),100,IF(AND($C973=14,Datenblatt!N973&gt;Datenblatt!$S$4),100,IF(AND($C973=15,Datenblatt!N973&gt;Datenblatt!$S$5),100,IF(AND($C973=16,Datenblatt!N973&gt;Datenblatt!$S$6),100,IF(AND($C973=12,Datenblatt!N973&gt;Datenblatt!$S$7),100,IF(AND($C973=11,Datenblatt!N973&gt;Datenblatt!$S$8),100,IF(Übersicht!$C973=13,Datenblatt!$B$11*Datenblatt!N973^3+Datenblatt!$C$11*Datenblatt!N973^2+Datenblatt!$D$11*Datenblatt!N973+Datenblatt!$E$11,IF(Übersicht!$C973=14,Datenblatt!$B$12*Datenblatt!N973^3+Datenblatt!$C$12*Datenblatt!N973^2+Datenblatt!$D$12*Datenblatt!N973+Datenblatt!$E$12,IF(Übersicht!$C973=15,Datenblatt!$B$13*Datenblatt!N973^3+Datenblatt!$C$13*Datenblatt!N973^2+Datenblatt!$D$13*Datenblatt!N973+Datenblatt!$E$13,IF(Übersicht!$C973=16,Datenblatt!$B$14*Datenblatt!N973^3+Datenblatt!$C$14*Datenblatt!N973^2+Datenblatt!$D$14*Datenblatt!N973+Datenblatt!$E$14,IF(Übersicht!$C973=12,Datenblatt!$B$15*Datenblatt!N973^3+Datenblatt!$C$15*Datenblatt!N973^2+Datenblatt!$D$15*Datenblatt!N973+Datenblatt!$E$15,IF(Übersicht!$C973=11,Datenblatt!$B$16*Datenblatt!N973^3+Datenblatt!$C$16*Datenblatt!N973^2+Datenblatt!$D$16*Datenblatt!N973+Datenblatt!$E$16,0))))))))))))))))))</f>
        <v>#DIV/0!</v>
      </c>
      <c r="L973">
        <f>IF(AND($C973=13,G973&lt;Datenblatt!$V$3),0,IF(AND($C973=14,G973&lt;Datenblatt!$V$4),0,IF(AND($C973=15,G973&lt;Datenblatt!$V$5),0,IF(AND($C973=16,G973&lt;Datenblatt!$V$6),0,IF(AND($C973=12,G973&lt;Datenblatt!$V$7),0,IF(AND($C973=11,G973&lt;Datenblatt!$V$8),0,IF(AND($C973=13,G973&gt;Datenblatt!$U$3),100,IF(AND($C973=14,G973&gt;Datenblatt!$U$4),100,IF(AND($C973=15,G973&gt;Datenblatt!$U$5),100,IF(AND($C973=16,G973&gt;Datenblatt!$U$6),100,IF(AND($C973=12,G973&gt;Datenblatt!$U$7),100,IF(AND($C973=11,G973&gt;Datenblatt!$U$8),100,IF($C973=13,(Datenblatt!$B$19*Übersicht!G973^3)+(Datenblatt!$C$19*Übersicht!G973^2)+(Datenblatt!$D$19*Übersicht!G973)+Datenblatt!$E$19,IF($C973=14,(Datenblatt!$B$20*Übersicht!G973^3)+(Datenblatt!$C$20*Übersicht!G973^2)+(Datenblatt!$D$20*Übersicht!G973)+Datenblatt!$E$20,IF($C973=15,(Datenblatt!$B$21*Übersicht!G973^3)+(Datenblatt!$C$21*Übersicht!G973^2)+(Datenblatt!$D$21*Übersicht!G973)+Datenblatt!$E$21,IF($C973=16,(Datenblatt!$B$22*Übersicht!G973^3)+(Datenblatt!$C$22*Übersicht!G973^2)+(Datenblatt!$D$22*Übersicht!G973)+Datenblatt!$E$22,IF($C973=12,(Datenblatt!$B$23*Übersicht!G973^3)+(Datenblatt!$C$23*Übersicht!G973^2)+(Datenblatt!$D$23*Übersicht!G973)+Datenblatt!$E$23,IF($C973=11,(Datenblatt!$B$24*Übersicht!G973^3)+(Datenblatt!$C$24*Übersicht!G973^2)+(Datenblatt!$D$24*Übersicht!G973)+Datenblatt!$E$24,0))))))))))))))))))</f>
        <v>0</v>
      </c>
      <c r="M973">
        <f>IF(AND(H973="",C973=11),Datenblatt!$I$26,IF(AND(H973="",C973=12),Datenblatt!$I$26,IF(AND(H973="",C973=16),Datenblatt!$I$27,IF(AND(H973="",C973=15),Datenblatt!$I$26,IF(AND(H973="",C973=14),Datenblatt!$I$26,IF(AND(H973="",C973=13),Datenblatt!$I$26,IF(AND($C973=13,H973&gt;Datenblatt!$X$3),0,IF(AND($C973=14,H973&gt;Datenblatt!$X$4),0,IF(AND($C973=15,H973&gt;Datenblatt!$X$5),0,IF(AND($C973=16,H973&gt;Datenblatt!$X$6),0,IF(AND($C973=12,H973&gt;Datenblatt!$X$7),0,IF(AND($C973=11,H973&gt;Datenblatt!$X$8),0,IF(AND($C973=13,H973&lt;Datenblatt!$W$3),100,IF(AND($C973=14,H973&lt;Datenblatt!$W$4),100,IF(AND($C973=15,H973&lt;Datenblatt!$W$5),100,IF(AND($C973=16,H973&lt;Datenblatt!$W$6),100,IF(AND($C973=12,H973&lt;Datenblatt!$W$7),100,IF(AND($C973=11,H973&lt;Datenblatt!$W$8),100,IF($C973=13,(Datenblatt!$B$27*Übersicht!H973^3)+(Datenblatt!$C$27*Übersicht!H973^2)+(Datenblatt!$D$27*Übersicht!H973)+Datenblatt!$E$27,IF($C973=14,(Datenblatt!$B$28*Übersicht!H973^3)+(Datenblatt!$C$28*Übersicht!H973^2)+(Datenblatt!$D$28*Übersicht!H973)+Datenblatt!$E$28,IF($C973=15,(Datenblatt!$B$29*Übersicht!H973^3)+(Datenblatt!$C$29*Übersicht!H973^2)+(Datenblatt!$D$29*Übersicht!H973)+Datenblatt!$E$29,IF($C973=16,(Datenblatt!$B$30*Übersicht!H973^3)+(Datenblatt!$C$30*Übersicht!H973^2)+(Datenblatt!$D$30*Übersicht!H973)+Datenblatt!$E$30,IF($C973=12,(Datenblatt!$B$31*Übersicht!H973^3)+(Datenblatt!$C$31*Übersicht!H973^2)+(Datenblatt!$D$31*Übersicht!H973)+Datenblatt!$E$31,IF($C973=11,(Datenblatt!$B$32*Übersicht!H973^3)+(Datenblatt!$C$32*Übersicht!H973^2)+(Datenblatt!$D$32*Übersicht!H973)+Datenblatt!$E$32,0))))))))))))))))))))))))</f>
        <v>0</v>
      </c>
      <c r="N973">
        <f>IF(AND(H973="",C973=11),Datenblatt!$I$29,IF(AND(H973="",C973=12),Datenblatt!$I$29,IF(AND(H973="",C973=16),Datenblatt!$I$29,IF(AND(H973="",C973=15),Datenblatt!$I$29,IF(AND(H973="",C973=14),Datenblatt!$I$29,IF(AND(H973="",C973=13),Datenblatt!$I$29,IF(AND($C973=13,H973&gt;Datenblatt!$X$3),0,IF(AND($C973=14,H973&gt;Datenblatt!$X$4),0,IF(AND($C973=15,H973&gt;Datenblatt!$X$5),0,IF(AND($C973=16,H973&gt;Datenblatt!$X$6),0,IF(AND($C973=12,H973&gt;Datenblatt!$X$7),0,IF(AND($C973=11,H973&gt;Datenblatt!$X$8),0,IF(AND($C973=13,H973&lt;Datenblatt!$W$3),100,IF(AND($C973=14,H973&lt;Datenblatt!$W$4),100,IF(AND($C973=15,H973&lt;Datenblatt!$W$5),100,IF(AND($C973=16,H973&lt;Datenblatt!$W$6),100,IF(AND($C973=12,H973&lt;Datenblatt!$W$7),100,IF(AND($C973=11,H973&lt;Datenblatt!$W$8),100,IF($C973=13,(Datenblatt!$B$27*Übersicht!H973^3)+(Datenblatt!$C$27*Übersicht!H973^2)+(Datenblatt!$D$27*Übersicht!H973)+Datenblatt!$E$27,IF($C973=14,(Datenblatt!$B$28*Übersicht!H973^3)+(Datenblatt!$C$28*Übersicht!H973^2)+(Datenblatt!$D$28*Übersicht!H973)+Datenblatt!$E$28,IF($C973=15,(Datenblatt!$B$29*Übersicht!H973^3)+(Datenblatt!$C$29*Übersicht!H973^2)+(Datenblatt!$D$29*Übersicht!H973)+Datenblatt!$E$29,IF($C973=16,(Datenblatt!$B$30*Übersicht!H973^3)+(Datenblatt!$C$30*Übersicht!H973^2)+(Datenblatt!$D$30*Übersicht!H973)+Datenblatt!$E$30,IF($C973=12,(Datenblatt!$B$31*Übersicht!H973^3)+(Datenblatt!$C$31*Übersicht!H973^2)+(Datenblatt!$D$31*Übersicht!H973)+Datenblatt!$E$31,IF($C973=11,(Datenblatt!$B$32*Übersicht!H973^3)+(Datenblatt!$C$32*Übersicht!H973^2)+(Datenblatt!$D$32*Übersicht!H973)+Datenblatt!$E$32,0))))))))))))))))))))))))</f>
        <v>0</v>
      </c>
      <c r="O973" s="2" t="e">
        <f t="shared" si="60"/>
        <v>#DIV/0!</v>
      </c>
      <c r="P973" s="2" t="e">
        <f t="shared" si="61"/>
        <v>#DIV/0!</v>
      </c>
      <c r="R973" s="2"/>
      <c r="S973" s="2">
        <f>Datenblatt!$I$10</f>
        <v>62.816491055091916</v>
      </c>
      <c r="T973" s="2">
        <f>Datenblatt!$I$18</f>
        <v>62.379148900450787</v>
      </c>
      <c r="U973" s="2">
        <f>Datenblatt!$I$26</f>
        <v>55.885385458572635</v>
      </c>
      <c r="V973" s="2">
        <f>Datenblatt!$I$34</f>
        <v>60.727085155488531</v>
      </c>
      <c r="W973" s="7" t="e">
        <f t="shared" si="62"/>
        <v>#DIV/0!</v>
      </c>
      <c r="Y973" s="2">
        <f>Datenblatt!$I$5</f>
        <v>73.48733784597421</v>
      </c>
      <c r="Z973">
        <f>Datenblatt!$I$13</f>
        <v>79.926562848016317</v>
      </c>
      <c r="AA973">
        <f>Datenblatt!$I$21</f>
        <v>79.953620531215734</v>
      </c>
      <c r="AB973">
        <f>Datenblatt!$I$29</f>
        <v>70.851454876954847</v>
      </c>
      <c r="AC973">
        <f>Datenblatt!$I$37</f>
        <v>75.813025407742586</v>
      </c>
      <c r="AD973" s="7" t="e">
        <f t="shared" si="63"/>
        <v>#DIV/0!</v>
      </c>
    </row>
    <row r="974" spans="10:30" ht="19" x14ac:dyDescent="0.25">
      <c r="J974" s="3" t="e">
        <f>IF(AND($C974=13,Datenblatt!M974&lt;Datenblatt!$R$3),0,IF(AND($C974=14,Datenblatt!M974&lt;Datenblatt!$R$4),0,IF(AND($C974=15,Datenblatt!M974&lt;Datenblatt!$R$5),0,IF(AND($C974=16,Datenblatt!M974&lt;Datenblatt!$R$6),0,IF(AND($C974=12,Datenblatt!M974&lt;Datenblatt!$R$7),0,IF(AND($C974=11,Datenblatt!M974&lt;Datenblatt!$R$8),0,IF(AND($C974=13,Datenblatt!M974&gt;Datenblatt!$Q$3),100,IF(AND($C974=14,Datenblatt!M974&gt;Datenblatt!$Q$4),100,IF(AND($C974=15,Datenblatt!M974&gt;Datenblatt!$Q$5),100,IF(AND($C974=16,Datenblatt!M974&gt;Datenblatt!$Q$6),100,IF(AND($C974=12,Datenblatt!M974&gt;Datenblatt!$Q$7),100,IF(AND($C974=11,Datenblatt!M974&gt;Datenblatt!$Q$8),100,IF(Übersicht!$C974=13,Datenblatt!$B$3*Datenblatt!M974^3+Datenblatt!$C$3*Datenblatt!M974^2+Datenblatt!$D$3*Datenblatt!M974+Datenblatt!$E$3,IF(Übersicht!$C974=14,Datenblatt!$B$4*Datenblatt!M974^3+Datenblatt!$C$4*Datenblatt!M974^2+Datenblatt!$D$4*Datenblatt!M974+Datenblatt!$E$4,IF(Übersicht!$C974=15,Datenblatt!$B$5*Datenblatt!M974^3+Datenblatt!$C$5*Datenblatt!M974^2+Datenblatt!$D$5*Datenblatt!M974+Datenblatt!$E$5,IF(Übersicht!$C974=16,Datenblatt!$B$6*Datenblatt!M974^3+Datenblatt!$C$6*Datenblatt!M974^2+Datenblatt!$D$6*Datenblatt!M974+Datenblatt!$E$6,IF(Übersicht!$C974=12,Datenblatt!$B$7*Datenblatt!M974^3+Datenblatt!$C$7*Datenblatt!M974^2+Datenblatt!$D$7*Datenblatt!M974+Datenblatt!$E$7,IF(Übersicht!$C974=11,Datenblatt!$B$8*Datenblatt!M974^3+Datenblatt!$C$8*Datenblatt!M974^2+Datenblatt!$D$8*Datenblatt!M974+Datenblatt!$E$8,0))))))))))))))))))</f>
        <v>#DIV/0!</v>
      </c>
      <c r="K974" t="e">
        <f>IF(AND(Übersicht!$C974=13,Datenblatt!N974&lt;Datenblatt!$T$3),0,IF(AND(Übersicht!$C974=14,Datenblatt!N974&lt;Datenblatt!$T$4),0,IF(AND(Übersicht!$C974=15,Datenblatt!N974&lt;Datenblatt!$T$5),0,IF(AND(Übersicht!$C974=16,Datenblatt!N974&lt;Datenblatt!$T$6),0,IF(AND(Übersicht!$C974=12,Datenblatt!N974&lt;Datenblatt!$T$7),0,IF(AND(Übersicht!$C974=11,Datenblatt!N974&lt;Datenblatt!$T$8),0,IF(AND($C974=13,Datenblatt!N974&gt;Datenblatt!$S$3),100,IF(AND($C974=14,Datenblatt!N974&gt;Datenblatt!$S$4),100,IF(AND($C974=15,Datenblatt!N974&gt;Datenblatt!$S$5),100,IF(AND($C974=16,Datenblatt!N974&gt;Datenblatt!$S$6),100,IF(AND($C974=12,Datenblatt!N974&gt;Datenblatt!$S$7),100,IF(AND($C974=11,Datenblatt!N974&gt;Datenblatt!$S$8),100,IF(Übersicht!$C974=13,Datenblatt!$B$11*Datenblatt!N974^3+Datenblatt!$C$11*Datenblatt!N974^2+Datenblatt!$D$11*Datenblatt!N974+Datenblatt!$E$11,IF(Übersicht!$C974=14,Datenblatt!$B$12*Datenblatt!N974^3+Datenblatt!$C$12*Datenblatt!N974^2+Datenblatt!$D$12*Datenblatt!N974+Datenblatt!$E$12,IF(Übersicht!$C974=15,Datenblatt!$B$13*Datenblatt!N974^3+Datenblatt!$C$13*Datenblatt!N974^2+Datenblatt!$D$13*Datenblatt!N974+Datenblatt!$E$13,IF(Übersicht!$C974=16,Datenblatt!$B$14*Datenblatt!N974^3+Datenblatt!$C$14*Datenblatt!N974^2+Datenblatt!$D$14*Datenblatt!N974+Datenblatt!$E$14,IF(Übersicht!$C974=12,Datenblatt!$B$15*Datenblatt!N974^3+Datenblatt!$C$15*Datenblatt!N974^2+Datenblatt!$D$15*Datenblatt!N974+Datenblatt!$E$15,IF(Übersicht!$C974=11,Datenblatt!$B$16*Datenblatt!N974^3+Datenblatt!$C$16*Datenblatt!N974^2+Datenblatt!$D$16*Datenblatt!N974+Datenblatt!$E$16,0))))))))))))))))))</f>
        <v>#DIV/0!</v>
      </c>
      <c r="L974">
        <f>IF(AND($C974=13,G974&lt;Datenblatt!$V$3),0,IF(AND($C974=14,G974&lt;Datenblatt!$V$4),0,IF(AND($C974=15,G974&lt;Datenblatt!$V$5),0,IF(AND($C974=16,G974&lt;Datenblatt!$V$6),0,IF(AND($C974=12,G974&lt;Datenblatt!$V$7),0,IF(AND($C974=11,G974&lt;Datenblatt!$V$8),0,IF(AND($C974=13,G974&gt;Datenblatt!$U$3),100,IF(AND($C974=14,G974&gt;Datenblatt!$U$4),100,IF(AND($C974=15,G974&gt;Datenblatt!$U$5),100,IF(AND($C974=16,G974&gt;Datenblatt!$U$6),100,IF(AND($C974=12,G974&gt;Datenblatt!$U$7),100,IF(AND($C974=11,G974&gt;Datenblatt!$U$8),100,IF($C974=13,(Datenblatt!$B$19*Übersicht!G974^3)+(Datenblatt!$C$19*Übersicht!G974^2)+(Datenblatt!$D$19*Übersicht!G974)+Datenblatt!$E$19,IF($C974=14,(Datenblatt!$B$20*Übersicht!G974^3)+(Datenblatt!$C$20*Übersicht!G974^2)+(Datenblatt!$D$20*Übersicht!G974)+Datenblatt!$E$20,IF($C974=15,(Datenblatt!$B$21*Übersicht!G974^3)+(Datenblatt!$C$21*Übersicht!G974^2)+(Datenblatt!$D$21*Übersicht!G974)+Datenblatt!$E$21,IF($C974=16,(Datenblatt!$B$22*Übersicht!G974^3)+(Datenblatt!$C$22*Übersicht!G974^2)+(Datenblatt!$D$22*Übersicht!G974)+Datenblatt!$E$22,IF($C974=12,(Datenblatt!$B$23*Übersicht!G974^3)+(Datenblatt!$C$23*Übersicht!G974^2)+(Datenblatt!$D$23*Übersicht!G974)+Datenblatt!$E$23,IF($C974=11,(Datenblatt!$B$24*Übersicht!G974^3)+(Datenblatt!$C$24*Übersicht!G974^2)+(Datenblatt!$D$24*Übersicht!G974)+Datenblatt!$E$24,0))))))))))))))))))</f>
        <v>0</v>
      </c>
      <c r="M974">
        <f>IF(AND(H974="",C974=11),Datenblatt!$I$26,IF(AND(H974="",C974=12),Datenblatt!$I$26,IF(AND(H974="",C974=16),Datenblatt!$I$27,IF(AND(H974="",C974=15),Datenblatt!$I$26,IF(AND(H974="",C974=14),Datenblatt!$I$26,IF(AND(H974="",C974=13),Datenblatt!$I$26,IF(AND($C974=13,H974&gt;Datenblatt!$X$3),0,IF(AND($C974=14,H974&gt;Datenblatt!$X$4),0,IF(AND($C974=15,H974&gt;Datenblatt!$X$5),0,IF(AND($C974=16,H974&gt;Datenblatt!$X$6),0,IF(AND($C974=12,H974&gt;Datenblatt!$X$7),0,IF(AND($C974=11,H974&gt;Datenblatt!$X$8),0,IF(AND($C974=13,H974&lt;Datenblatt!$W$3),100,IF(AND($C974=14,H974&lt;Datenblatt!$W$4),100,IF(AND($C974=15,H974&lt;Datenblatt!$W$5),100,IF(AND($C974=16,H974&lt;Datenblatt!$W$6),100,IF(AND($C974=12,H974&lt;Datenblatt!$W$7),100,IF(AND($C974=11,H974&lt;Datenblatt!$W$8),100,IF($C974=13,(Datenblatt!$B$27*Übersicht!H974^3)+(Datenblatt!$C$27*Übersicht!H974^2)+(Datenblatt!$D$27*Übersicht!H974)+Datenblatt!$E$27,IF($C974=14,(Datenblatt!$B$28*Übersicht!H974^3)+(Datenblatt!$C$28*Übersicht!H974^2)+(Datenblatt!$D$28*Übersicht!H974)+Datenblatt!$E$28,IF($C974=15,(Datenblatt!$B$29*Übersicht!H974^3)+(Datenblatt!$C$29*Übersicht!H974^2)+(Datenblatt!$D$29*Übersicht!H974)+Datenblatt!$E$29,IF($C974=16,(Datenblatt!$B$30*Übersicht!H974^3)+(Datenblatt!$C$30*Übersicht!H974^2)+(Datenblatt!$D$30*Übersicht!H974)+Datenblatt!$E$30,IF($C974=12,(Datenblatt!$B$31*Übersicht!H974^3)+(Datenblatt!$C$31*Übersicht!H974^2)+(Datenblatt!$D$31*Übersicht!H974)+Datenblatt!$E$31,IF($C974=11,(Datenblatt!$B$32*Übersicht!H974^3)+(Datenblatt!$C$32*Übersicht!H974^2)+(Datenblatt!$D$32*Übersicht!H974)+Datenblatt!$E$32,0))))))))))))))))))))))))</f>
        <v>0</v>
      </c>
      <c r="N974">
        <f>IF(AND(H974="",C974=11),Datenblatt!$I$29,IF(AND(H974="",C974=12),Datenblatt!$I$29,IF(AND(H974="",C974=16),Datenblatt!$I$29,IF(AND(H974="",C974=15),Datenblatt!$I$29,IF(AND(H974="",C974=14),Datenblatt!$I$29,IF(AND(H974="",C974=13),Datenblatt!$I$29,IF(AND($C974=13,H974&gt;Datenblatt!$X$3),0,IF(AND($C974=14,H974&gt;Datenblatt!$X$4),0,IF(AND($C974=15,H974&gt;Datenblatt!$X$5),0,IF(AND($C974=16,H974&gt;Datenblatt!$X$6),0,IF(AND($C974=12,H974&gt;Datenblatt!$X$7),0,IF(AND($C974=11,H974&gt;Datenblatt!$X$8),0,IF(AND($C974=13,H974&lt;Datenblatt!$W$3),100,IF(AND($C974=14,H974&lt;Datenblatt!$W$4),100,IF(AND($C974=15,H974&lt;Datenblatt!$W$5),100,IF(AND($C974=16,H974&lt;Datenblatt!$W$6),100,IF(AND($C974=12,H974&lt;Datenblatt!$W$7),100,IF(AND($C974=11,H974&lt;Datenblatt!$W$8),100,IF($C974=13,(Datenblatt!$B$27*Übersicht!H974^3)+(Datenblatt!$C$27*Übersicht!H974^2)+(Datenblatt!$D$27*Übersicht!H974)+Datenblatt!$E$27,IF($C974=14,(Datenblatt!$B$28*Übersicht!H974^3)+(Datenblatt!$C$28*Übersicht!H974^2)+(Datenblatt!$D$28*Übersicht!H974)+Datenblatt!$E$28,IF($C974=15,(Datenblatt!$B$29*Übersicht!H974^3)+(Datenblatt!$C$29*Übersicht!H974^2)+(Datenblatt!$D$29*Übersicht!H974)+Datenblatt!$E$29,IF($C974=16,(Datenblatt!$B$30*Übersicht!H974^3)+(Datenblatt!$C$30*Übersicht!H974^2)+(Datenblatt!$D$30*Übersicht!H974)+Datenblatt!$E$30,IF($C974=12,(Datenblatt!$B$31*Übersicht!H974^3)+(Datenblatt!$C$31*Übersicht!H974^2)+(Datenblatt!$D$31*Übersicht!H974)+Datenblatt!$E$31,IF($C974=11,(Datenblatt!$B$32*Übersicht!H974^3)+(Datenblatt!$C$32*Übersicht!H974^2)+(Datenblatt!$D$32*Übersicht!H974)+Datenblatt!$E$32,0))))))))))))))))))))))))</f>
        <v>0</v>
      </c>
      <c r="O974" s="2" t="e">
        <f t="shared" si="60"/>
        <v>#DIV/0!</v>
      </c>
      <c r="P974" s="2" t="e">
        <f t="shared" si="61"/>
        <v>#DIV/0!</v>
      </c>
      <c r="R974" s="2"/>
      <c r="S974" s="2">
        <f>Datenblatt!$I$10</f>
        <v>62.816491055091916</v>
      </c>
      <c r="T974" s="2">
        <f>Datenblatt!$I$18</f>
        <v>62.379148900450787</v>
      </c>
      <c r="U974" s="2">
        <f>Datenblatt!$I$26</f>
        <v>55.885385458572635</v>
      </c>
      <c r="V974" s="2">
        <f>Datenblatt!$I$34</f>
        <v>60.727085155488531</v>
      </c>
      <c r="W974" s="7" t="e">
        <f t="shared" si="62"/>
        <v>#DIV/0!</v>
      </c>
      <c r="Y974" s="2">
        <f>Datenblatt!$I$5</f>
        <v>73.48733784597421</v>
      </c>
      <c r="Z974">
        <f>Datenblatt!$I$13</f>
        <v>79.926562848016317</v>
      </c>
      <c r="AA974">
        <f>Datenblatt!$I$21</f>
        <v>79.953620531215734</v>
      </c>
      <c r="AB974">
        <f>Datenblatt!$I$29</f>
        <v>70.851454876954847</v>
      </c>
      <c r="AC974">
        <f>Datenblatt!$I$37</f>
        <v>75.813025407742586</v>
      </c>
      <c r="AD974" s="7" t="e">
        <f t="shared" si="63"/>
        <v>#DIV/0!</v>
      </c>
    </row>
    <row r="975" spans="10:30" ht="19" x14ac:dyDescent="0.25">
      <c r="J975" s="3" t="e">
        <f>IF(AND($C975=13,Datenblatt!M975&lt;Datenblatt!$R$3),0,IF(AND($C975=14,Datenblatt!M975&lt;Datenblatt!$R$4),0,IF(AND($C975=15,Datenblatt!M975&lt;Datenblatt!$R$5),0,IF(AND($C975=16,Datenblatt!M975&lt;Datenblatt!$R$6),0,IF(AND($C975=12,Datenblatt!M975&lt;Datenblatt!$R$7),0,IF(AND($C975=11,Datenblatt!M975&lt;Datenblatt!$R$8),0,IF(AND($C975=13,Datenblatt!M975&gt;Datenblatt!$Q$3),100,IF(AND($C975=14,Datenblatt!M975&gt;Datenblatt!$Q$4),100,IF(AND($C975=15,Datenblatt!M975&gt;Datenblatt!$Q$5),100,IF(AND($C975=16,Datenblatt!M975&gt;Datenblatt!$Q$6),100,IF(AND($C975=12,Datenblatt!M975&gt;Datenblatt!$Q$7),100,IF(AND($C975=11,Datenblatt!M975&gt;Datenblatt!$Q$8),100,IF(Übersicht!$C975=13,Datenblatt!$B$3*Datenblatt!M975^3+Datenblatt!$C$3*Datenblatt!M975^2+Datenblatt!$D$3*Datenblatt!M975+Datenblatt!$E$3,IF(Übersicht!$C975=14,Datenblatt!$B$4*Datenblatt!M975^3+Datenblatt!$C$4*Datenblatt!M975^2+Datenblatt!$D$4*Datenblatt!M975+Datenblatt!$E$4,IF(Übersicht!$C975=15,Datenblatt!$B$5*Datenblatt!M975^3+Datenblatt!$C$5*Datenblatt!M975^2+Datenblatt!$D$5*Datenblatt!M975+Datenblatt!$E$5,IF(Übersicht!$C975=16,Datenblatt!$B$6*Datenblatt!M975^3+Datenblatt!$C$6*Datenblatt!M975^2+Datenblatt!$D$6*Datenblatt!M975+Datenblatt!$E$6,IF(Übersicht!$C975=12,Datenblatt!$B$7*Datenblatt!M975^3+Datenblatt!$C$7*Datenblatt!M975^2+Datenblatt!$D$7*Datenblatt!M975+Datenblatt!$E$7,IF(Übersicht!$C975=11,Datenblatt!$B$8*Datenblatt!M975^3+Datenblatt!$C$8*Datenblatt!M975^2+Datenblatt!$D$8*Datenblatt!M975+Datenblatt!$E$8,0))))))))))))))))))</f>
        <v>#DIV/0!</v>
      </c>
      <c r="K975" t="e">
        <f>IF(AND(Übersicht!$C975=13,Datenblatt!N975&lt;Datenblatt!$T$3),0,IF(AND(Übersicht!$C975=14,Datenblatt!N975&lt;Datenblatt!$T$4),0,IF(AND(Übersicht!$C975=15,Datenblatt!N975&lt;Datenblatt!$T$5),0,IF(AND(Übersicht!$C975=16,Datenblatt!N975&lt;Datenblatt!$T$6),0,IF(AND(Übersicht!$C975=12,Datenblatt!N975&lt;Datenblatt!$T$7),0,IF(AND(Übersicht!$C975=11,Datenblatt!N975&lt;Datenblatt!$T$8),0,IF(AND($C975=13,Datenblatt!N975&gt;Datenblatt!$S$3),100,IF(AND($C975=14,Datenblatt!N975&gt;Datenblatt!$S$4),100,IF(AND($C975=15,Datenblatt!N975&gt;Datenblatt!$S$5),100,IF(AND($C975=16,Datenblatt!N975&gt;Datenblatt!$S$6),100,IF(AND($C975=12,Datenblatt!N975&gt;Datenblatt!$S$7),100,IF(AND($C975=11,Datenblatt!N975&gt;Datenblatt!$S$8),100,IF(Übersicht!$C975=13,Datenblatt!$B$11*Datenblatt!N975^3+Datenblatt!$C$11*Datenblatt!N975^2+Datenblatt!$D$11*Datenblatt!N975+Datenblatt!$E$11,IF(Übersicht!$C975=14,Datenblatt!$B$12*Datenblatt!N975^3+Datenblatt!$C$12*Datenblatt!N975^2+Datenblatt!$D$12*Datenblatt!N975+Datenblatt!$E$12,IF(Übersicht!$C975=15,Datenblatt!$B$13*Datenblatt!N975^3+Datenblatt!$C$13*Datenblatt!N975^2+Datenblatt!$D$13*Datenblatt!N975+Datenblatt!$E$13,IF(Übersicht!$C975=16,Datenblatt!$B$14*Datenblatt!N975^3+Datenblatt!$C$14*Datenblatt!N975^2+Datenblatt!$D$14*Datenblatt!N975+Datenblatt!$E$14,IF(Übersicht!$C975=12,Datenblatt!$B$15*Datenblatt!N975^3+Datenblatt!$C$15*Datenblatt!N975^2+Datenblatt!$D$15*Datenblatt!N975+Datenblatt!$E$15,IF(Übersicht!$C975=11,Datenblatt!$B$16*Datenblatt!N975^3+Datenblatt!$C$16*Datenblatt!N975^2+Datenblatt!$D$16*Datenblatt!N975+Datenblatt!$E$16,0))))))))))))))))))</f>
        <v>#DIV/0!</v>
      </c>
      <c r="L975">
        <f>IF(AND($C975=13,G975&lt;Datenblatt!$V$3),0,IF(AND($C975=14,G975&lt;Datenblatt!$V$4),0,IF(AND($C975=15,G975&lt;Datenblatt!$V$5),0,IF(AND($C975=16,G975&lt;Datenblatt!$V$6),0,IF(AND($C975=12,G975&lt;Datenblatt!$V$7),0,IF(AND($C975=11,G975&lt;Datenblatt!$V$8),0,IF(AND($C975=13,G975&gt;Datenblatt!$U$3),100,IF(AND($C975=14,G975&gt;Datenblatt!$U$4),100,IF(AND($C975=15,G975&gt;Datenblatt!$U$5),100,IF(AND($C975=16,G975&gt;Datenblatt!$U$6),100,IF(AND($C975=12,G975&gt;Datenblatt!$U$7),100,IF(AND($C975=11,G975&gt;Datenblatt!$U$8),100,IF($C975=13,(Datenblatt!$B$19*Übersicht!G975^3)+(Datenblatt!$C$19*Übersicht!G975^2)+(Datenblatt!$D$19*Übersicht!G975)+Datenblatt!$E$19,IF($C975=14,(Datenblatt!$B$20*Übersicht!G975^3)+(Datenblatt!$C$20*Übersicht!G975^2)+(Datenblatt!$D$20*Übersicht!G975)+Datenblatt!$E$20,IF($C975=15,(Datenblatt!$B$21*Übersicht!G975^3)+(Datenblatt!$C$21*Übersicht!G975^2)+(Datenblatt!$D$21*Übersicht!G975)+Datenblatt!$E$21,IF($C975=16,(Datenblatt!$B$22*Übersicht!G975^3)+(Datenblatt!$C$22*Übersicht!G975^2)+(Datenblatt!$D$22*Übersicht!G975)+Datenblatt!$E$22,IF($C975=12,(Datenblatt!$B$23*Übersicht!G975^3)+(Datenblatt!$C$23*Übersicht!G975^2)+(Datenblatt!$D$23*Übersicht!G975)+Datenblatt!$E$23,IF($C975=11,(Datenblatt!$B$24*Übersicht!G975^3)+(Datenblatt!$C$24*Übersicht!G975^2)+(Datenblatt!$D$24*Übersicht!G975)+Datenblatt!$E$24,0))))))))))))))))))</f>
        <v>0</v>
      </c>
      <c r="M975">
        <f>IF(AND(H975="",C975=11),Datenblatt!$I$26,IF(AND(H975="",C975=12),Datenblatt!$I$26,IF(AND(H975="",C975=16),Datenblatt!$I$27,IF(AND(H975="",C975=15),Datenblatt!$I$26,IF(AND(H975="",C975=14),Datenblatt!$I$26,IF(AND(H975="",C975=13),Datenblatt!$I$26,IF(AND($C975=13,H975&gt;Datenblatt!$X$3),0,IF(AND($C975=14,H975&gt;Datenblatt!$X$4),0,IF(AND($C975=15,H975&gt;Datenblatt!$X$5),0,IF(AND($C975=16,H975&gt;Datenblatt!$X$6),0,IF(AND($C975=12,H975&gt;Datenblatt!$X$7),0,IF(AND($C975=11,H975&gt;Datenblatt!$X$8),0,IF(AND($C975=13,H975&lt;Datenblatt!$W$3),100,IF(AND($C975=14,H975&lt;Datenblatt!$W$4),100,IF(AND($C975=15,H975&lt;Datenblatt!$W$5),100,IF(AND($C975=16,H975&lt;Datenblatt!$W$6),100,IF(AND($C975=12,H975&lt;Datenblatt!$W$7),100,IF(AND($C975=11,H975&lt;Datenblatt!$W$8),100,IF($C975=13,(Datenblatt!$B$27*Übersicht!H975^3)+(Datenblatt!$C$27*Übersicht!H975^2)+(Datenblatt!$D$27*Übersicht!H975)+Datenblatt!$E$27,IF($C975=14,(Datenblatt!$B$28*Übersicht!H975^3)+(Datenblatt!$C$28*Übersicht!H975^2)+(Datenblatt!$D$28*Übersicht!H975)+Datenblatt!$E$28,IF($C975=15,(Datenblatt!$B$29*Übersicht!H975^3)+(Datenblatt!$C$29*Übersicht!H975^2)+(Datenblatt!$D$29*Übersicht!H975)+Datenblatt!$E$29,IF($C975=16,(Datenblatt!$B$30*Übersicht!H975^3)+(Datenblatt!$C$30*Übersicht!H975^2)+(Datenblatt!$D$30*Übersicht!H975)+Datenblatt!$E$30,IF($C975=12,(Datenblatt!$B$31*Übersicht!H975^3)+(Datenblatt!$C$31*Übersicht!H975^2)+(Datenblatt!$D$31*Übersicht!H975)+Datenblatt!$E$31,IF($C975=11,(Datenblatt!$B$32*Übersicht!H975^3)+(Datenblatt!$C$32*Übersicht!H975^2)+(Datenblatt!$D$32*Übersicht!H975)+Datenblatt!$E$32,0))))))))))))))))))))))))</f>
        <v>0</v>
      </c>
      <c r="N975">
        <f>IF(AND(H975="",C975=11),Datenblatt!$I$29,IF(AND(H975="",C975=12),Datenblatt!$I$29,IF(AND(H975="",C975=16),Datenblatt!$I$29,IF(AND(H975="",C975=15),Datenblatt!$I$29,IF(AND(H975="",C975=14),Datenblatt!$I$29,IF(AND(H975="",C975=13),Datenblatt!$I$29,IF(AND($C975=13,H975&gt;Datenblatt!$X$3),0,IF(AND($C975=14,H975&gt;Datenblatt!$X$4),0,IF(AND($C975=15,H975&gt;Datenblatt!$X$5),0,IF(AND($C975=16,H975&gt;Datenblatt!$X$6),0,IF(AND($C975=12,H975&gt;Datenblatt!$X$7),0,IF(AND($C975=11,H975&gt;Datenblatt!$X$8),0,IF(AND($C975=13,H975&lt;Datenblatt!$W$3),100,IF(AND($C975=14,H975&lt;Datenblatt!$W$4),100,IF(AND($C975=15,H975&lt;Datenblatt!$W$5),100,IF(AND($C975=16,H975&lt;Datenblatt!$W$6),100,IF(AND($C975=12,H975&lt;Datenblatt!$W$7),100,IF(AND($C975=11,H975&lt;Datenblatt!$W$8),100,IF($C975=13,(Datenblatt!$B$27*Übersicht!H975^3)+(Datenblatt!$C$27*Übersicht!H975^2)+(Datenblatt!$D$27*Übersicht!H975)+Datenblatt!$E$27,IF($C975=14,(Datenblatt!$B$28*Übersicht!H975^3)+(Datenblatt!$C$28*Übersicht!H975^2)+(Datenblatt!$D$28*Übersicht!H975)+Datenblatt!$E$28,IF($C975=15,(Datenblatt!$B$29*Übersicht!H975^3)+(Datenblatt!$C$29*Übersicht!H975^2)+(Datenblatt!$D$29*Übersicht!H975)+Datenblatt!$E$29,IF($C975=16,(Datenblatt!$B$30*Übersicht!H975^3)+(Datenblatt!$C$30*Übersicht!H975^2)+(Datenblatt!$D$30*Übersicht!H975)+Datenblatt!$E$30,IF($C975=12,(Datenblatt!$B$31*Übersicht!H975^3)+(Datenblatt!$C$31*Übersicht!H975^2)+(Datenblatt!$D$31*Übersicht!H975)+Datenblatt!$E$31,IF($C975=11,(Datenblatt!$B$32*Übersicht!H975^3)+(Datenblatt!$C$32*Übersicht!H975^2)+(Datenblatt!$D$32*Übersicht!H975)+Datenblatt!$E$32,0))))))))))))))))))))))))</f>
        <v>0</v>
      </c>
      <c r="O975" s="2" t="e">
        <f t="shared" si="60"/>
        <v>#DIV/0!</v>
      </c>
      <c r="P975" s="2" t="e">
        <f t="shared" si="61"/>
        <v>#DIV/0!</v>
      </c>
      <c r="R975" s="2"/>
      <c r="S975" s="2">
        <f>Datenblatt!$I$10</f>
        <v>62.816491055091916</v>
      </c>
      <c r="T975" s="2">
        <f>Datenblatt!$I$18</f>
        <v>62.379148900450787</v>
      </c>
      <c r="U975" s="2">
        <f>Datenblatt!$I$26</f>
        <v>55.885385458572635</v>
      </c>
      <c r="V975" s="2">
        <f>Datenblatt!$I$34</f>
        <v>60.727085155488531</v>
      </c>
      <c r="W975" s="7" t="e">
        <f t="shared" si="62"/>
        <v>#DIV/0!</v>
      </c>
      <c r="Y975" s="2">
        <f>Datenblatt!$I$5</f>
        <v>73.48733784597421</v>
      </c>
      <c r="Z975">
        <f>Datenblatt!$I$13</f>
        <v>79.926562848016317</v>
      </c>
      <c r="AA975">
        <f>Datenblatt!$I$21</f>
        <v>79.953620531215734</v>
      </c>
      <c r="AB975">
        <f>Datenblatt!$I$29</f>
        <v>70.851454876954847</v>
      </c>
      <c r="AC975">
        <f>Datenblatt!$I$37</f>
        <v>75.813025407742586</v>
      </c>
      <c r="AD975" s="7" t="e">
        <f t="shared" si="63"/>
        <v>#DIV/0!</v>
      </c>
    </row>
    <row r="976" spans="10:30" ht="19" x14ac:dyDescent="0.25">
      <c r="J976" s="3" t="e">
        <f>IF(AND($C976=13,Datenblatt!M976&lt;Datenblatt!$R$3),0,IF(AND($C976=14,Datenblatt!M976&lt;Datenblatt!$R$4),0,IF(AND($C976=15,Datenblatt!M976&lt;Datenblatt!$R$5),0,IF(AND($C976=16,Datenblatt!M976&lt;Datenblatt!$R$6),0,IF(AND($C976=12,Datenblatt!M976&lt;Datenblatt!$R$7),0,IF(AND($C976=11,Datenblatt!M976&lt;Datenblatt!$R$8),0,IF(AND($C976=13,Datenblatt!M976&gt;Datenblatt!$Q$3),100,IF(AND($C976=14,Datenblatt!M976&gt;Datenblatt!$Q$4),100,IF(AND($C976=15,Datenblatt!M976&gt;Datenblatt!$Q$5),100,IF(AND($C976=16,Datenblatt!M976&gt;Datenblatt!$Q$6),100,IF(AND($C976=12,Datenblatt!M976&gt;Datenblatt!$Q$7),100,IF(AND($C976=11,Datenblatt!M976&gt;Datenblatt!$Q$8),100,IF(Übersicht!$C976=13,Datenblatt!$B$3*Datenblatt!M976^3+Datenblatt!$C$3*Datenblatt!M976^2+Datenblatt!$D$3*Datenblatt!M976+Datenblatt!$E$3,IF(Übersicht!$C976=14,Datenblatt!$B$4*Datenblatt!M976^3+Datenblatt!$C$4*Datenblatt!M976^2+Datenblatt!$D$4*Datenblatt!M976+Datenblatt!$E$4,IF(Übersicht!$C976=15,Datenblatt!$B$5*Datenblatt!M976^3+Datenblatt!$C$5*Datenblatt!M976^2+Datenblatt!$D$5*Datenblatt!M976+Datenblatt!$E$5,IF(Übersicht!$C976=16,Datenblatt!$B$6*Datenblatt!M976^3+Datenblatt!$C$6*Datenblatt!M976^2+Datenblatt!$D$6*Datenblatt!M976+Datenblatt!$E$6,IF(Übersicht!$C976=12,Datenblatt!$B$7*Datenblatt!M976^3+Datenblatt!$C$7*Datenblatt!M976^2+Datenblatt!$D$7*Datenblatt!M976+Datenblatt!$E$7,IF(Übersicht!$C976=11,Datenblatt!$B$8*Datenblatt!M976^3+Datenblatt!$C$8*Datenblatt!M976^2+Datenblatt!$D$8*Datenblatt!M976+Datenblatt!$E$8,0))))))))))))))))))</f>
        <v>#DIV/0!</v>
      </c>
      <c r="K976" t="e">
        <f>IF(AND(Übersicht!$C976=13,Datenblatt!N976&lt;Datenblatt!$T$3),0,IF(AND(Übersicht!$C976=14,Datenblatt!N976&lt;Datenblatt!$T$4),0,IF(AND(Übersicht!$C976=15,Datenblatt!N976&lt;Datenblatt!$T$5),0,IF(AND(Übersicht!$C976=16,Datenblatt!N976&lt;Datenblatt!$T$6),0,IF(AND(Übersicht!$C976=12,Datenblatt!N976&lt;Datenblatt!$T$7),0,IF(AND(Übersicht!$C976=11,Datenblatt!N976&lt;Datenblatt!$T$8),0,IF(AND($C976=13,Datenblatt!N976&gt;Datenblatt!$S$3),100,IF(AND($C976=14,Datenblatt!N976&gt;Datenblatt!$S$4),100,IF(AND($C976=15,Datenblatt!N976&gt;Datenblatt!$S$5),100,IF(AND($C976=16,Datenblatt!N976&gt;Datenblatt!$S$6),100,IF(AND($C976=12,Datenblatt!N976&gt;Datenblatt!$S$7),100,IF(AND($C976=11,Datenblatt!N976&gt;Datenblatt!$S$8),100,IF(Übersicht!$C976=13,Datenblatt!$B$11*Datenblatt!N976^3+Datenblatt!$C$11*Datenblatt!N976^2+Datenblatt!$D$11*Datenblatt!N976+Datenblatt!$E$11,IF(Übersicht!$C976=14,Datenblatt!$B$12*Datenblatt!N976^3+Datenblatt!$C$12*Datenblatt!N976^2+Datenblatt!$D$12*Datenblatt!N976+Datenblatt!$E$12,IF(Übersicht!$C976=15,Datenblatt!$B$13*Datenblatt!N976^3+Datenblatt!$C$13*Datenblatt!N976^2+Datenblatt!$D$13*Datenblatt!N976+Datenblatt!$E$13,IF(Übersicht!$C976=16,Datenblatt!$B$14*Datenblatt!N976^3+Datenblatt!$C$14*Datenblatt!N976^2+Datenblatt!$D$14*Datenblatt!N976+Datenblatt!$E$14,IF(Übersicht!$C976=12,Datenblatt!$B$15*Datenblatt!N976^3+Datenblatt!$C$15*Datenblatt!N976^2+Datenblatt!$D$15*Datenblatt!N976+Datenblatt!$E$15,IF(Übersicht!$C976=11,Datenblatt!$B$16*Datenblatt!N976^3+Datenblatt!$C$16*Datenblatt!N976^2+Datenblatt!$D$16*Datenblatt!N976+Datenblatt!$E$16,0))))))))))))))))))</f>
        <v>#DIV/0!</v>
      </c>
      <c r="L976">
        <f>IF(AND($C976=13,G976&lt;Datenblatt!$V$3),0,IF(AND($C976=14,G976&lt;Datenblatt!$V$4),0,IF(AND($C976=15,G976&lt;Datenblatt!$V$5),0,IF(AND($C976=16,G976&lt;Datenblatt!$V$6),0,IF(AND($C976=12,G976&lt;Datenblatt!$V$7),0,IF(AND($C976=11,G976&lt;Datenblatt!$V$8),0,IF(AND($C976=13,G976&gt;Datenblatt!$U$3),100,IF(AND($C976=14,G976&gt;Datenblatt!$U$4),100,IF(AND($C976=15,G976&gt;Datenblatt!$U$5),100,IF(AND($C976=16,G976&gt;Datenblatt!$U$6),100,IF(AND($C976=12,G976&gt;Datenblatt!$U$7),100,IF(AND($C976=11,G976&gt;Datenblatt!$U$8),100,IF($C976=13,(Datenblatt!$B$19*Übersicht!G976^3)+(Datenblatt!$C$19*Übersicht!G976^2)+(Datenblatt!$D$19*Übersicht!G976)+Datenblatt!$E$19,IF($C976=14,(Datenblatt!$B$20*Übersicht!G976^3)+(Datenblatt!$C$20*Übersicht!G976^2)+(Datenblatt!$D$20*Übersicht!G976)+Datenblatt!$E$20,IF($C976=15,(Datenblatt!$B$21*Übersicht!G976^3)+(Datenblatt!$C$21*Übersicht!G976^2)+(Datenblatt!$D$21*Übersicht!G976)+Datenblatt!$E$21,IF($C976=16,(Datenblatt!$B$22*Übersicht!G976^3)+(Datenblatt!$C$22*Übersicht!G976^2)+(Datenblatt!$D$22*Übersicht!G976)+Datenblatt!$E$22,IF($C976=12,(Datenblatt!$B$23*Übersicht!G976^3)+(Datenblatt!$C$23*Übersicht!G976^2)+(Datenblatt!$D$23*Übersicht!G976)+Datenblatt!$E$23,IF($C976=11,(Datenblatt!$B$24*Übersicht!G976^3)+(Datenblatt!$C$24*Übersicht!G976^2)+(Datenblatt!$D$24*Übersicht!G976)+Datenblatt!$E$24,0))))))))))))))))))</f>
        <v>0</v>
      </c>
      <c r="M976">
        <f>IF(AND(H976="",C976=11),Datenblatt!$I$26,IF(AND(H976="",C976=12),Datenblatt!$I$26,IF(AND(H976="",C976=16),Datenblatt!$I$27,IF(AND(H976="",C976=15),Datenblatt!$I$26,IF(AND(H976="",C976=14),Datenblatt!$I$26,IF(AND(H976="",C976=13),Datenblatt!$I$26,IF(AND($C976=13,H976&gt;Datenblatt!$X$3),0,IF(AND($C976=14,H976&gt;Datenblatt!$X$4),0,IF(AND($C976=15,H976&gt;Datenblatt!$X$5),0,IF(AND($C976=16,H976&gt;Datenblatt!$X$6),0,IF(AND($C976=12,H976&gt;Datenblatt!$X$7),0,IF(AND($C976=11,H976&gt;Datenblatt!$X$8),0,IF(AND($C976=13,H976&lt;Datenblatt!$W$3),100,IF(AND($C976=14,H976&lt;Datenblatt!$W$4),100,IF(AND($C976=15,H976&lt;Datenblatt!$W$5),100,IF(AND($C976=16,H976&lt;Datenblatt!$W$6),100,IF(AND($C976=12,H976&lt;Datenblatt!$W$7),100,IF(AND($C976=11,H976&lt;Datenblatt!$W$8),100,IF($C976=13,(Datenblatt!$B$27*Übersicht!H976^3)+(Datenblatt!$C$27*Übersicht!H976^2)+(Datenblatt!$D$27*Übersicht!H976)+Datenblatt!$E$27,IF($C976=14,(Datenblatt!$B$28*Übersicht!H976^3)+(Datenblatt!$C$28*Übersicht!H976^2)+(Datenblatt!$D$28*Übersicht!H976)+Datenblatt!$E$28,IF($C976=15,(Datenblatt!$B$29*Übersicht!H976^3)+(Datenblatt!$C$29*Übersicht!H976^2)+(Datenblatt!$D$29*Übersicht!H976)+Datenblatt!$E$29,IF($C976=16,(Datenblatt!$B$30*Übersicht!H976^3)+(Datenblatt!$C$30*Übersicht!H976^2)+(Datenblatt!$D$30*Übersicht!H976)+Datenblatt!$E$30,IF($C976=12,(Datenblatt!$B$31*Übersicht!H976^3)+(Datenblatt!$C$31*Übersicht!H976^2)+(Datenblatt!$D$31*Übersicht!H976)+Datenblatt!$E$31,IF($C976=11,(Datenblatt!$B$32*Übersicht!H976^3)+(Datenblatt!$C$32*Übersicht!H976^2)+(Datenblatt!$D$32*Übersicht!H976)+Datenblatt!$E$32,0))))))))))))))))))))))))</f>
        <v>0</v>
      </c>
      <c r="N976">
        <f>IF(AND(H976="",C976=11),Datenblatt!$I$29,IF(AND(H976="",C976=12),Datenblatt!$I$29,IF(AND(H976="",C976=16),Datenblatt!$I$29,IF(AND(H976="",C976=15),Datenblatt!$I$29,IF(AND(H976="",C976=14),Datenblatt!$I$29,IF(AND(H976="",C976=13),Datenblatt!$I$29,IF(AND($C976=13,H976&gt;Datenblatt!$X$3),0,IF(AND($C976=14,H976&gt;Datenblatt!$X$4),0,IF(AND($C976=15,H976&gt;Datenblatt!$X$5),0,IF(AND($C976=16,H976&gt;Datenblatt!$X$6),0,IF(AND($C976=12,H976&gt;Datenblatt!$X$7),0,IF(AND($C976=11,H976&gt;Datenblatt!$X$8),0,IF(AND($C976=13,H976&lt;Datenblatt!$W$3),100,IF(AND($C976=14,H976&lt;Datenblatt!$W$4),100,IF(AND($C976=15,H976&lt;Datenblatt!$W$5),100,IF(AND($C976=16,H976&lt;Datenblatt!$W$6),100,IF(AND($C976=12,H976&lt;Datenblatt!$W$7),100,IF(AND($C976=11,H976&lt;Datenblatt!$W$8),100,IF($C976=13,(Datenblatt!$B$27*Übersicht!H976^3)+(Datenblatt!$C$27*Übersicht!H976^2)+(Datenblatt!$D$27*Übersicht!H976)+Datenblatt!$E$27,IF($C976=14,(Datenblatt!$B$28*Übersicht!H976^3)+(Datenblatt!$C$28*Übersicht!H976^2)+(Datenblatt!$D$28*Übersicht!H976)+Datenblatt!$E$28,IF($C976=15,(Datenblatt!$B$29*Übersicht!H976^3)+(Datenblatt!$C$29*Übersicht!H976^2)+(Datenblatt!$D$29*Übersicht!H976)+Datenblatt!$E$29,IF($C976=16,(Datenblatt!$B$30*Übersicht!H976^3)+(Datenblatt!$C$30*Übersicht!H976^2)+(Datenblatt!$D$30*Übersicht!H976)+Datenblatt!$E$30,IF($C976=12,(Datenblatt!$B$31*Übersicht!H976^3)+(Datenblatt!$C$31*Übersicht!H976^2)+(Datenblatt!$D$31*Übersicht!H976)+Datenblatt!$E$31,IF($C976=11,(Datenblatt!$B$32*Übersicht!H976^3)+(Datenblatt!$C$32*Übersicht!H976^2)+(Datenblatt!$D$32*Übersicht!H976)+Datenblatt!$E$32,0))))))))))))))))))))))))</f>
        <v>0</v>
      </c>
      <c r="O976" s="2" t="e">
        <f t="shared" si="60"/>
        <v>#DIV/0!</v>
      </c>
      <c r="P976" s="2" t="e">
        <f t="shared" si="61"/>
        <v>#DIV/0!</v>
      </c>
      <c r="R976" s="2"/>
      <c r="S976" s="2">
        <f>Datenblatt!$I$10</f>
        <v>62.816491055091916</v>
      </c>
      <c r="T976" s="2">
        <f>Datenblatt!$I$18</f>
        <v>62.379148900450787</v>
      </c>
      <c r="U976" s="2">
        <f>Datenblatt!$I$26</f>
        <v>55.885385458572635</v>
      </c>
      <c r="V976" s="2">
        <f>Datenblatt!$I$34</f>
        <v>60.727085155488531</v>
      </c>
      <c r="W976" s="7" t="e">
        <f t="shared" si="62"/>
        <v>#DIV/0!</v>
      </c>
      <c r="Y976" s="2">
        <f>Datenblatt!$I$5</f>
        <v>73.48733784597421</v>
      </c>
      <c r="Z976">
        <f>Datenblatt!$I$13</f>
        <v>79.926562848016317</v>
      </c>
      <c r="AA976">
        <f>Datenblatt!$I$21</f>
        <v>79.953620531215734</v>
      </c>
      <c r="AB976">
        <f>Datenblatt!$I$29</f>
        <v>70.851454876954847</v>
      </c>
      <c r="AC976">
        <f>Datenblatt!$I$37</f>
        <v>75.813025407742586</v>
      </c>
      <c r="AD976" s="7" t="e">
        <f t="shared" si="63"/>
        <v>#DIV/0!</v>
      </c>
    </row>
    <row r="977" spans="10:30" ht="19" x14ac:dyDescent="0.25">
      <c r="J977" s="3" t="e">
        <f>IF(AND($C977=13,Datenblatt!M977&lt;Datenblatt!$R$3),0,IF(AND($C977=14,Datenblatt!M977&lt;Datenblatt!$R$4),0,IF(AND($C977=15,Datenblatt!M977&lt;Datenblatt!$R$5),0,IF(AND($C977=16,Datenblatt!M977&lt;Datenblatt!$R$6),0,IF(AND($C977=12,Datenblatt!M977&lt;Datenblatt!$R$7),0,IF(AND($C977=11,Datenblatt!M977&lt;Datenblatt!$R$8),0,IF(AND($C977=13,Datenblatt!M977&gt;Datenblatt!$Q$3),100,IF(AND($C977=14,Datenblatt!M977&gt;Datenblatt!$Q$4),100,IF(AND($C977=15,Datenblatt!M977&gt;Datenblatt!$Q$5),100,IF(AND($C977=16,Datenblatt!M977&gt;Datenblatt!$Q$6),100,IF(AND($C977=12,Datenblatt!M977&gt;Datenblatt!$Q$7),100,IF(AND($C977=11,Datenblatt!M977&gt;Datenblatt!$Q$8),100,IF(Übersicht!$C977=13,Datenblatt!$B$3*Datenblatt!M977^3+Datenblatt!$C$3*Datenblatt!M977^2+Datenblatt!$D$3*Datenblatt!M977+Datenblatt!$E$3,IF(Übersicht!$C977=14,Datenblatt!$B$4*Datenblatt!M977^3+Datenblatt!$C$4*Datenblatt!M977^2+Datenblatt!$D$4*Datenblatt!M977+Datenblatt!$E$4,IF(Übersicht!$C977=15,Datenblatt!$B$5*Datenblatt!M977^3+Datenblatt!$C$5*Datenblatt!M977^2+Datenblatt!$D$5*Datenblatt!M977+Datenblatt!$E$5,IF(Übersicht!$C977=16,Datenblatt!$B$6*Datenblatt!M977^3+Datenblatt!$C$6*Datenblatt!M977^2+Datenblatt!$D$6*Datenblatt!M977+Datenblatt!$E$6,IF(Übersicht!$C977=12,Datenblatt!$B$7*Datenblatt!M977^3+Datenblatt!$C$7*Datenblatt!M977^2+Datenblatt!$D$7*Datenblatt!M977+Datenblatt!$E$7,IF(Übersicht!$C977=11,Datenblatt!$B$8*Datenblatt!M977^3+Datenblatt!$C$8*Datenblatt!M977^2+Datenblatt!$D$8*Datenblatt!M977+Datenblatt!$E$8,0))))))))))))))))))</f>
        <v>#DIV/0!</v>
      </c>
      <c r="K977" t="e">
        <f>IF(AND(Übersicht!$C977=13,Datenblatt!N977&lt;Datenblatt!$T$3),0,IF(AND(Übersicht!$C977=14,Datenblatt!N977&lt;Datenblatt!$T$4),0,IF(AND(Übersicht!$C977=15,Datenblatt!N977&lt;Datenblatt!$T$5),0,IF(AND(Übersicht!$C977=16,Datenblatt!N977&lt;Datenblatt!$T$6),0,IF(AND(Übersicht!$C977=12,Datenblatt!N977&lt;Datenblatt!$T$7),0,IF(AND(Übersicht!$C977=11,Datenblatt!N977&lt;Datenblatt!$T$8),0,IF(AND($C977=13,Datenblatt!N977&gt;Datenblatt!$S$3),100,IF(AND($C977=14,Datenblatt!N977&gt;Datenblatt!$S$4),100,IF(AND($C977=15,Datenblatt!N977&gt;Datenblatt!$S$5),100,IF(AND($C977=16,Datenblatt!N977&gt;Datenblatt!$S$6),100,IF(AND($C977=12,Datenblatt!N977&gt;Datenblatt!$S$7),100,IF(AND($C977=11,Datenblatt!N977&gt;Datenblatt!$S$8),100,IF(Übersicht!$C977=13,Datenblatt!$B$11*Datenblatt!N977^3+Datenblatt!$C$11*Datenblatt!N977^2+Datenblatt!$D$11*Datenblatt!N977+Datenblatt!$E$11,IF(Übersicht!$C977=14,Datenblatt!$B$12*Datenblatt!N977^3+Datenblatt!$C$12*Datenblatt!N977^2+Datenblatt!$D$12*Datenblatt!N977+Datenblatt!$E$12,IF(Übersicht!$C977=15,Datenblatt!$B$13*Datenblatt!N977^3+Datenblatt!$C$13*Datenblatt!N977^2+Datenblatt!$D$13*Datenblatt!N977+Datenblatt!$E$13,IF(Übersicht!$C977=16,Datenblatt!$B$14*Datenblatt!N977^3+Datenblatt!$C$14*Datenblatt!N977^2+Datenblatt!$D$14*Datenblatt!N977+Datenblatt!$E$14,IF(Übersicht!$C977=12,Datenblatt!$B$15*Datenblatt!N977^3+Datenblatt!$C$15*Datenblatt!N977^2+Datenblatt!$D$15*Datenblatt!N977+Datenblatt!$E$15,IF(Übersicht!$C977=11,Datenblatt!$B$16*Datenblatt!N977^3+Datenblatt!$C$16*Datenblatt!N977^2+Datenblatt!$D$16*Datenblatt!N977+Datenblatt!$E$16,0))))))))))))))))))</f>
        <v>#DIV/0!</v>
      </c>
      <c r="L977">
        <f>IF(AND($C977=13,G977&lt;Datenblatt!$V$3),0,IF(AND($C977=14,G977&lt;Datenblatt!$V$4),0,IF(AND($C977=15,G977&lt;Datenblatt!$V$5),0,IF(AND($C977=16,G977&lt;Datenblatt!$V$6),0,IF(AND($C977=12,G977&lt;Datenblatt!$V$7),0,IF(AND($C977=11,G977&lt;Datenblatt!$V$8),0,IF(AND($C977=13,G977&gt;Datenblatt!$U$3),100,IF(AND($C977=14,G977&gt;Datenblatt!$U$4),100,IF(AND($C977=15,G977&gt;Datenblatt!$U$5),100,IF(AND($C977=16,G977&gt;Datenblatt!$U$6),100,IF(AND($C977=12,G977&gt;Datenblatt!$U$7),100,IF(AND($C977=11,G977&gt;Datenblatt!$U$8),100,IF($C977=13,(Datenblatt!$B$19*Übersicht!G977^3)+(Datenblatt!$C$19*Übersicht!G977^2)+(Datenblatt!$D$19*Übersicht!G977)+Datenblatt!$E$19,IF($C977=14,(Datenblatt!$B$20*Übersicht!G977^3)+(Datenblatt!$C$20*Übersicht!G977^2)+(Datenblatt!$D$20*Übersicht!G977)+Datenblatt!$E$20,IF($C977=15,(Datenblatt!$B$21*Übersicht!G977^3)+(Datenblatt!$C$21*Übersicht!G977^2)+(Datenblatt!$D$21*Übersicht!G977)+Datenblatt!$E$21,IF($C977=16,(Datenblatt!$B$22*Übersicht!G977^3)+(Datenblatt!$C$22*Übersicht!G977^2)+(Datenblatt!$D$22*Übersicht!G977)+Datenblatt!$E$22,IF($C977=12,(Datenblatt!$B$23*Übersicht!G977^3)+(Datenblatt!$C$23*Übersicht!G977^2)+(Datenblatt!$D$23*Übersicht!G977)+Datenblatt!$E$23,IF($C977=11,(Datenblatt!$B$24*Übersicht!G977^3)+(Datenblatt!$C$24*Übersicht!G977^2)+(Datenblatt!$D$24*Übersicht!G977)+Datenblatt!$E$24,0))))))))))))))))))</f>
        <v>0</v>
      </c>
      <c r="M977">
        <f>IF(AND(H977="",C977=11),Datenblatt!$I$26,IF(AND(H977="",C977=12),Datenblatt!$I$26,IF(AND(H977="",C977=16),Datenblatt!$I$27,IF(AND(H977="",C977=15),Datenblatt!$I$26,IF(AND(H977="",C977=14),Datenblatt!$I$26,IF(AND(H977="",C977=13),Datenblatt!$I$26,IF(AND($C977=13,H977&gt;Datenblatt!$X$3),0,IF(AND($C977=14,H977&gt;Datenblatt!$X$4),0,IF(AND($C977=15,H977&gt;Datenblatt!$X$5),0,IF(AND($C977=16,H977&gt;Datenblatt!$X$6),0,IF(AND($C977=12,H977&gt;Datenblatt!$X$7),0,IF(AND($C977=11,H977&gt;Datenblatt!$X$8),0,IF(AND($C977=13,H977&lt;Datenblatt!$W$3),100,IF(AND($C977=14,H977&lt;Datenblatt!$W$4),100,IF(AND($C977=15,H977&lt;Datenblatt!$W$5),100,IF(AND($C977=16,H977&lt;Datenblatt!$W$6),100,IF(AND($C977=12,H977&lt;Datenblatt!$W$7),100,IF(AND($C977=11,H977&lt;Datenblatt!$W$8),100,IF($C977=13,(Datenblatt!$B$27*Übersicht!H977^3)+(Datenblatt!$C$27*Übersicht!H977^2)+(Datenblatt!$D$27*Übersicht!H977)+Datenblatt!$E$27,IF($C977=14,(Datenblatt!$B$28*Übersicht!H977^3)+(Datenblatt!$C$28*Übersicht!H977^2)+(Datenblatt!$D$28*Übersicht!H977)+Datenblatt!$E$28,IF($C977=15,(Datenblatt!$B$29*Übersicht!H977^3)+(Datenblatt!$C$29*Übersicht!H977^2)+(Datenblatt!$D$29*Übersicht!H977)+Datenblatt!$E$29,IF($C977=16,(Datenblatt!$B$30*Übersicht!H977^3)+(Datenblatt!$C$30*Übersicht!H977^2)+(Datenblatt!$D$30*Übersicht!H977)+Datenblatt!$E$30,IF($C977=12,(Datenblatt!$B$31*Übersicht!H977^3)+(Datenblatt!$C$31*Übersicht!H977^2)+(Datenblatt!$D$31*Übersicht!H977)+Datenblatt!$E$31,IF($C977=11,(Datenblatt!$B$32*Übersicht!H977^3)+(Datenblatt!$C$32*Übersicht!H977^2)+(Datenblatt!$D$32*Übersicht!H977)+Datenblatt!$E$32,0))))))))))))))))))))))))</f>
        <v>0</v>
      </c>
      <c r="N977">
        <f>IF(AND(H977="",C977=11),Datenblatt!$I$29,IF(AND(H977="",C977=12),Datenblatt!$I$29,IF(AND(H977="",C977=16),Datenblatt!$I$29,IF(AND(H977="",C977=15),Datenblatt!$I$29,IF(AND(H977="",C977=14),Datenblatt!$I$29,IF(AND(H977="",C977=13),Datenblatt!$I$29,IF(AND($C977=13,H977&gt;Datenblatt!$X$3),0,IF(AND($C977=14,H977&gt;Datenblatt!$X$4),0,IF(AND($C977=15,H977&gt;Datenblatt!$X$5),0,IF(AND($C977=16,H977&gt;Datenblatt!$X$6),0,IF(AND($C977=12,H977&gt;Datenblatt!$X$7),0,IF(AND($C977=11,H977&gt;Datenblatt!$X$8),0,IF(AND($C977=13,H977&lt;Datenblatt!$W$3),100,IF(AND($C977=14,H977&lt;Datenblatt!$W$4),100,IF(AND($C977=15,H977&lt;Datenblatt!$W$5),100,IF(AND($C977=16,H977&lt;Datenblatt!$W$6),100,IF(AND($C977=12,H977&lt;Datenblatt!$W$7),100,IF(AND($C977=11,H977&lt;Datenblatt!$W$8),100,IF($C977=13,(Datenblatt!$B$27*Übersicht!H977^3)+(Datenblatt!$C$27*Übersicht!H977^2)+(Datenblatt!$D$27*Übersicht!H977)+Datenblatt!$E$27,IF($C977=14,(Datenblatt!$B$28*Übersicht!H977^3)+(Datenblatt!$C$28*Übersicht!H977^2)+(Datenblatt!$D$28*Übersicht!H977)+Datenblatt!$E$28,IF($C977=15,(Datenblatt!$B$29*Übersicht!H977^3)+(Datenblatt!$C$29*Übersicht!H977^2)+(Datenblatt!$D$29*Übersicht!H977)+Datenblatt!$E$29,IF($C977=16,(Datenblatt!$B$30*Übersicht!H977^3)+(Datenblatt!$C$30*Übersicht!H977^2)+(Datenblatt!$D$30*Übersicht!H977)+Datenblatt!$E$30,IF($C977=12,(Datenblatt!$B$31*Übersicht!H977^3)+(Datenblatt!$C$31*Übersicht!H977^2)+(Datenblatt!$D$31*Übersicht!H977)+Datenblatt!$E$31,IF($C977=11,(Datenblatt!$B$32*Übersicht!H977^3)+(Datenblatt!$C$32*Übersicht!H977^2)+(Datenblatt!$D$32*Übersicht!H977)+Datenblatt!$E$32,0))))))))))))))))))))))))</f>
        <v>0</v>
      </c>
      <c r="O977" s="2" t="e">
        <f t="shared" si="60"/>
        <v>#DIV/0!</v>
      </c>
      <c r="P977" s="2" t="e">
        <f t="shared" si="61"/>
        <v>#DIV/0!</v>
      </c>
      <c r="R977" s="2"/>
      <c r="S977" s="2">
        <f>Datenblatt!$I$10</f>
        <v>62.816491055091916</v>
      </c>
      <c r="T977" s="2">
        <f>Datenblatt!$I$18</f>
        <v>62.379148900450787</v>
      </c>
      <c r="U977" s="2">
        <f>Datenblatt!$I$26</f>
        <v>55.885385458572635</v>
      </c>
      <c r="V977" s="2">
        <f>Datenblatt!$I$34</f>
        <v>60.727085155488531</v>
      </c>
      <c r="W977" s="7" t="e">
        <f t="shared" si="62"/>
        <v>#DIV/0!</v>
      </c>
      <c r="Y977" s="2">
        <f>Datenblatt!$I$5</f>
        <v>73.48733784597421</v>
      </c>
      <c r="Z977">
        <f>Datenblatt!$I$13</f>
        <v>79.926562848016317</v>
      </c>
      <c r="AA977">
        <f>Datenblatt!$I$21</f>
        <v>79.953620531215734</v>
      </c>
      <c r="AB977">
        <f>Datenblatt!$I$29</f>
        <v>70.851454876954847</v>
      </c>
      <c r="AC977">
        <f>Datenblatt!$I$37</f>
        <v>75.813025407742586</v>
      </c>
      <c r="AD977" s="7" t="e">
        <f t="shared" si="63"/>
        <v>#DIV/0!</v>
      </c>
    </row>
    <row r="978" spans="10:30" ht="19" x14ac:dyDescent="0.25">
      <c r="J978" s="3" t="e">
        <f>IF(AND($C978=13,Datenblatt!M978&lt;Datenblatt!$R$3),0,IF(AND($C978=14,Datenblatt!M978&lt;Datenblatt!$R$4),0,IF(AND($C978=15,Datenblatt!M978&lt;Datenblatt!$R$5),0,IF(AND($C978=16,Datenblatt!M978&lt;Datenblatt!$R$6),0,IF(AND($C978=12,Datenblatt!M978&lt;Datenblatt!$R$7),0,IF(AND($C978=11,Datenblatt!M978&lt;Datenblatt!$R$8),0,IF(AND($C978=13,Datenblatt!M978&gt;Datenblatt!$Q$3),100,IF(AND($C978=14,Datenblatt!M978&gt;Datenblatt!$Q$4),100,IF(AND($C978=15,Datenblatt!M978&gt;Datenblatt!$Q$5),100,IF(AND($C978=16,Datenblatt!M978&gt;Datenblatt!$Q$6),100,IF(AND($C978=12,Datenblatt!M978&gt;Datenblatt!$Q$7),100,IF(AND($C978=11,Datenblatt!M978&gt;Datenblatt!$Q$8),100,IF(Übersicht!$C978=13,Datenblatt!$B$3*Datenblatt!M978^3+Datenblatt!$C$3*Datenblatt!M978^2+Datenblatt!$D$3*Datenblatt!M978+Datenblatt!$E$3,IF(Übersicht!$C978=14,Datenblatt!$B$4*Datenblatt!M978^3+Datenblatt!$C$4*Datenblatt!M978^2+Datenblatt!$D$4*Datenblatt!M978+Datenblatt!$E$4,IF(Übersicht!$C978=15,Datenblatt!$B$5*Datenblatt!M978^3+Datenblatt!$C$5*Datenblatt!M978^2+Datenblatt!$D$5*Datenblatt!M978+Datenblatt!$E$5,IF(Übersicht!$C978=16,Datenblatt!$B$6*Datenblatt!M978^3+Datenblatt!$C$6*Datenblatt!M978^2+Datenblatt!$D$6*Datenblatt!M978+Datenblatt!$E$6,IF(Übersicht!$C978=12,Datenblatt!$B$7*Datenblatt!M978^3+Datenblatt!$C$7*Datenblatt!M978^2+Datenblatt!$D$7*Datenblatt!M978+Datenblatt!$E$7,IF(Übersicht!$C978=11,Datenblatt!$B$8*Datenblatt!M978^3+Datenblatt!$C$8*Datenblatt!M978^2+Datenblatt!$D$8*Datenblatt!M978+Datenblatt!$E$8,0))))))))))))))))))</f>
        <v>#DIV/0!</v>
      </c>
      <c r="K978" t="e">
        <f>IF(AND(Übersicht!$C978=13,Datenblatt!N978&lt;Datenblatt!$T$3),0,IF(AND(Übersicht!$C978=14,Datenblatt!N978&lt;Datenblatt!$T$4),0,IF(AND(Übersicht!$C978=15,Datenblatt!N978&lt;Datenblatt!$T$5),0,IF(AND(Übersicht!$C978=16,Datenblatt!N978&lt;Datenblatt!$T$6),0,IF(AND(Übersicht!$C978=12,Datenblatt!N978&lt;Datenblatt!$T$7),0,IF(AND(Übersicht!$C978=11,Datenblatt!N978&lt;Datenblatt!$T$8),0,IF(AND($C978=13,Datenblatt!N978&gt;Datenblatt!$S$3),100,IF(AND($C978=14,Datenblatt!N978&gt;Datenblatt!$S$4),100,IF(AND($C978=15,Datenblatt!N978&gt;Datenblatt!$S$5),100,IF(AND($C978=16,Datenblatt!N978&gt;Datenblatt!$S$6),100,IF(AND($C978=12,Datenblatt!N978&gt;Datenblatt!$S$7),100,IF(AND($C978=11,Datenblatt!N978&gt;Datenblatt!$S$8),100,IF(Übersicht!$C978=13,Datenblatt!$B$11*Datenblatt!N978^3+Datenblatt!$C$11*Datenblatt!N978^2+Datenblatt!$D$11*Datenblatt!N978+Datenblatt!$E$11,IF(Übersicht!$C978=14,Datenblatt!$B$12*Datenblatt!N978^3+Datenblatt!$C$12*Datenblatt!N978^2+Datenblatt!$D$12*Datenblatt!N978+Datenblatt!$E$12,IF(Übersicht!$C978=15,Datenblatt!$B$13*Datenblatt!N978^3+Datenblatt!$C$13*Datenblatt!N978^2+Datenblatt!$D$13*Datenblatt!N978+Datenblatt!$E$13,IF(Übersicht!$C978=16,Datenblatt!$B$14*Datenblatt!N978^3+Datenblatt!$C$14*Datenblatt!N978^2+Datenblatt!$D$14*Datenblatt!N978+Datenblatt!$E$14,IF(Übersicht!$C978=12,Datenblatt!$B$15*Datenblatt!N978^3+Datenblatt!$C$15*Datenblatt!N978^2+Datenblatt!$D$15*Datenblatt!N978+Datenblatt!$E$15,IF(Übersicht!$C978=11,Datenblatt!$B$16*Datenblatt!N978^3+Datenblatt!$C$16*Datenblatt!N978^2+Datenblatt!$D$16*Datenblatt!N978+Datenblatt!$E$16,0))))))))))))))))))</f>
        <v>#DIV/0!</v>
      </c>
      <c r="L978">
        <f>IF(AND($C978=13,G978&lt;Datenblatt!$V$3),0,IF(AND($C978=14,G978&lt;Datenblatt!$V$4),0,IF(AND($C978=15,G978&lt;Datenblatt!$V$5),0,IF(AND($C978=16,G978&lt;Datenblatt!$V$6),0,IF(AND($C978=12,G978&lt;Datenblatt!$V$7),0,IF(AND($C978=11,G978&lt;Datenblatt!$V$8),0,IF(AND($C978=13,G978&gt;Datenblatt!$U$3),100,IF(AND($C978=14,G978&gt;Datenblatt!$U$4),100,IF(AND($C978=15,G978&gt;Datenblatt!$U$5),100,IF(AND($C978=16,G978&gt;Datenblatt!$U$6),100,IF(AND($C978=12,G978&gt;Datenblatt!$U$7),100,IF(AND($C978=11,G978&gt;Datenblatt!$U$8),100,IF($C978=13,(Datenblatt!$B$19*Übersicht!G978^3)+(Datenblatt!$C$19*Übersicht!G978^2)+(Datenblatt!$D$19*Übersicht!G978)+Datenblatt!$E$19,IF($C978=14,(Datenblatt!$B$20*Übersicht!G978^3)+(Datenblatt!$C$20*Übersicht!G978^2)+(Datenblatt!$D$20*Übersicht!G978)+Datenblatt!$E$20,IF($C978=15,(Datenblatt!$B$21*Übersicht!G978^3)+(Datenblatt!$C$21*Übersicht!G978^2)+(Datenblatt!$D$21*Übersicht!G978)+Datenblatt!$E$21,IF($C978=16,(Datenblatt!$B$22*Übersicht!G978^3)+(Datenblatt!$C$22*Übersicht!G978^2)+(Datenblatt!$D$22*Übersicht!G978)+Datenblatt!$E$22,IF($C978=12,(Datenblatt!$B$23*Übersicht!G978^3)+(Datenblatt!$C$23*Übersicht!G978^2)+(Datenblatt!$D$23*Übersicht!G978)+Datenblatt!$E$23,IF($C978=11,(Datenblatt!$B$24*Übersicht!G978^3)+(Datenblatt!$C$24*Übersicht!G978^2)+(Datenblatt!$D$24*Übersicht!G978)+Datenblatt!$E$24,0))))))))))))))))))</f>
        <v>0</v>
      </c>
      <c r="M978">
        <f>IF(AND(H978="",C978=11),Datenblatt!$I$26,IF(AND(H978="",C978=12),Datenblatt!$I$26,IF(AND(H978="",C978=16),Datenblatt!$I$27,IF(AND(H978="",C978=15),Datenblatt!$I$26,IF(AND(H978="",C978=14),Datenblatt!$I$26,IF(AND(H978="",C978=13),Datenblatt!$I$26,IF(AND($C978=13,H978&gt;Datenblatt!$X$3),0,IF(AND($C978=14,H978&gt;Datenblatt!$X$4),0,IF(AND($C978=15,H978&gt;Datenblatt!$X$5),0,IF(AND($C978=16,H978&gt;Datenblatt!$X$6),0,IF(AND($C978=12,H978&gt;Datenblatt!$X$7),0,IF(AND($C978=11,H978&gt;Datenblatt!$X$8),0,IF(AND($C978=13,H978&lt;Datenblatt!$W$3),100,IF(AND($C978=14,H978&lt;Datenblatt!$W$4),100,IF(AND($C978=15,H978&lt;Datenblatt!$W$5),100,IF(AND($C978=16,H978&lt;Datenblatt!$W$6),100,IF(AND($C978=12,H978&lt;Datenblatt!$W$7),100,IF(AND($C978=11,H978&lt;Datenblatt!$W$8),100,IF($C978=13,(Datenblatt!$B$27*Übersicht!H978^3)+(Datenblatt!$C$27*Übersicht!H978^2)+(Datenblatt!$D$27*Übersicht!H978)+Datenblatt!$E$27,IF($C978=14,(Datenblatt!$B$28*Übersicht!H978^3)+(Datenblatt!$C$28*Übersicht!H978^2)+(Datenblatt!$D$28*Übersicht!H978)+Datenblatt!$E$28,IF($C978=15,(Datenblatt!$B$29*Übersicht!H978^3)+(Datenblatt!$C$29*Übersicht!H978^2)+(Datenblatt!$D$29*Übersicht!H978)+Datenblatt!$E$29,IF($C978=16,(Datenblatt!$B$30*Übersicht!H978^3)+(Datenblatt!$C$30*Übersicht!H978^2)+(Datenblatt!$D$30*Übersicht!H978)+Datenblatt!$E$30,IF($C978=12,(Datenblatt!$B$31*Übersicht!H978^3)+(Datenblatt!$C$31*Übersicht!H978^2)+(Datenblatt!$D$31*Übersicht!H978)+Datenblatt!$E$31,IF($C978=11,(Datenblatt!$B$32*Übersicht!H978^3)+(Datenblatt!$C$32*Übersicht!H978^2)+(Datenblatt!$D$32*Übersicht!H978)+Datenblatt!$E$32,0))))))))))))))))))))))))</f>
        <v>0</v>
      </c>
      <c r="N978">
        <f>IF(AND(H978="",C978=11),Datenblatt!$I$29,IF(AND(H978="",C978=12),Datenblatt!$I$29,IF(AND(H978="",C978=16),Datenblatt!$I$29,IF(AND(H978="",C978=15),Datenblatt!$I$29,IF(AND(H978="",C978=14),Datenblatt!$I$29,IF(AND(H978="",C978=13),Datenblatt!$I$29,IF(AND($C978=13,H978&gt;Datenblatt!$X$3),0,IF(AND($C978=14,H978&gt;Datenblatt!$X$4),0,IF(AND($C978=15,H978&gt;Datenblatt!$X$5),0,IF(AND($C978=16,H978&gt;Datenblatt!$X$6),0,IF(AND($C978=12,H978&gt;Datenblatt!$X$7),0,IF(AND($C978=11,H978&gt;Datenblatt!$X$8),0,IF(AND($C978=13,H978&lt;Datenblatt!$W$3),100,IF(AND($C978=14,H978&lt;Datenblatt!$W$4),100,IF(AND($C978=15,H978&lt;Datenblatt!$W$5),100,IF(AND($C978=16,H978&lt;Datenblatt!$W$6),100,IF(AND($C978=12,H978&lt;Datenblatt!$W$7),100,IF(AND($C978=11,H978&lt;Datenblatt!$W$8),100,IF($C978=13,(Datenblatt!$B$27*Übersicht!H978^3)+(Datenblatt!$C$27*Übersicht!H978^2)+(Datenblatt!$D$27*Übersicht!H978)+Datenblatt!$E$27,IF($C978=14,(Datenblatt!$B$28*Übersicht!H978^3)+(Datenblatt!$C$28*Übersicht!H978^2)+(Datenblatt!$D$28*Übersicht!H978)+Datenblatt!$E$28,IF($C978=15,(Datenblatt!$B$29*Übersicht!H978^3)+(Datenblatt!$C$29*Übersicht!H978^2)+(Datenblatt!$D$29*Übersicht!H978)+Datenblatt!$E$29,IF($C978=16,(Datenblatt!$B$30*Übersicht!H978^3)+(Datenblatt!$C$30*Übersicht!H978^2)+(Datenblatt!$D$30*Übersicht!H978)+Datenblatt!$E$30,IF($C978=12,(Datenblatt!$B$31*Übersicht!H978^3)+(Datenblatt!$C$31*Übersicht!H978^2)+(Datenblatt!$D$31*Übersicht!H978)+Datenblatt!$E$31,IF($C978=11,(Datenblatt!$B$32*Übersicht!H978^3)+(Datenblatt!$C$32*Übersicht!H978^2)+(Datenblatt!$D$32*Übersicht!H978)+Datenblatt!$E$32,0))))))))))))))))))))))))</f>
        <v>0</v>
      </c>
      <c r="O978" s="2" t="e">
        <f t="shared" si="60"/>
        <v>#DIV/0!</v>
      </c>
      <c r="P978" s="2" t="e">
        <f t="shared" si="61"/>
        <v>#DIV/0!</v>
      </c>
      <c r="R978" s="2"/>
      <c r="S978" s="2">
        <f>Datenblatt!$I$10</f>
        <v>62.816491055091916</v>
      </c>
      <c r="T978" s="2">
        <f>Datenblatt!$I$18</f>
        <v>62.379148900450787</v>
      </c>
      <c r="U978" s="2">
        <f>Datenblatt!$I$26</f>
        <v>55.885385458572635</v>
      </c>
      <c r="V978" s="2">
        <f>Datenblatt!$I$34</f>
        <v>60.727085155488531</v>
      </c>
      <c r="W978" s="7" t="e">
        <f t="shared" si="62"/>
        <v>#DIV/0!</v>
      </c>
      <c r="Y978" s="2">
        <f>Datenblatt!$I$5</f>
        <v>73.48733784597421</v>
      </c>
      <c r="Z978">
        <f>Datenblatt!$I$13</f>
        <v>79.926562848016317</v>
      </c>
      <c r="AA978">
        <f>Datenblatt!$I$21</f>
        <v>79.953620531215734</v>
      </c>
      <c r="AB978">
        <f>Datenblatt!$I$29</f>
        <v>70.851454876954847</v>
      </c>
      <c r="AC978">
        <f>Datenblatt!$I$37</f>
        <v>75.813025407742586</v>
      </c>
      <c r="AD978" s="7" t="e">
        <f t="shared" si="63"/>
        <v>#DIV/0!</v>
      </c>
    </row>
    <row r="979" spans="10:30" ht="19" x14ac:dyDescent="0.25">
      <c r="J979" s="3" t="e">
        <f>IF(AND($C979=13,Datenblatt!M979&lt;Datenblatt!$R$3),0,IF(AND($C979=14,Datenblatt!M979&lt;Datenblatt!$R$4),0,IF(AND($C979=15,Datenblatt!M979&lt;Datenblatt!$R$5),0,IF(AND($C979=16,Datenblatt!M979&lt;Datenblatt!$R$6),0,IF(AND($C979=12,Datenblatt!M979&lt;Datenblatt!$R$7),0,IF(AND($C979=11,Datenblatt!M979&lt;Datenblatt!$R$8),0,IF(AND($C979=13,Datenblatt!M979&gt;Datenblatt!$Q$3),100,IF(AND($C979=14,Datenblatt!M979&gt;Datenblatt!$Q$4),100,IF(AND($C979=15,Datenblatt!M979&gt;Datenblatt!$Q$5),100,IF(AND($C979=16,Datenblatt!M979&gt;Datenblatt!$Q$6),100,IF(AND($C979=12,Datenblatt!M979&gt;Datenblatt!$Q$7),100,IF(AND($C979=11,Datenblatt!M979&gt;Datenblatt!$Q$8),100,IF(Übersicht!$C979=13,Datenblatt!$B$3*Datenblatt!M979^3+Datenblatt!$C$3*Datenblatt!M979^2+Datenblatt!$D$3*Datenblatt!M979+Datenblatt!$E$3,IF(Übersicht!$C979=14,Datenblatt!$B$4*Datenblatt!M979^3+Datenblatt!$C$4*Datenblatt!M979^2+Datenblatt!$D$4*Datenblatt!M979+Datenblatt!$E$4,IF(Übersicht!$C979=15,Datenblatt!$B$5*Datenblatt!M979^3+Datenblatt!$C$5*Datenblatt!M979^2+Datenblatt!$D$5*Datenblatt!M979+Datenblatt!$E$5,IF(Übersicht!$C979=16,Datenblatt!$B$6*Datenblatt!M979^3+Datenblatt!$C$6*Datenblatt!M979^2+Datenblatt!$D$6*Datenblatt!M979+Datenblatt!$E$6,IF(Übersicht!$C979=12,Datenblatt!$B$7*Datenblatt!M979^3+Datenblatt!$C$7*Datenblatt!M979^2+Datenblatt!$D$7*Datenblatt!M979+Datenblatt!$E$7,IF(Übersicht!$C979=11,Datenblatt!$B$8*Datenblatt!M979^3+Datenblatt!$C$8*Datenblatt!M979^2+Datenblatt!$D$8*Datenblatt!M979+Datenblatt!$E$8,0))))))))))))))))))</f>
        <v>#DIV/0!</v>
      </c>
      <c r="K979" t="e">
        <f>IF(AND(Übersicht!$C979=13,Datenblatt!N979&lt;Datenblatt!$T$3),0,IF(AND(Übersicht!$C979=14,Datenblatt!N979&lt;Datenblatt!$T$4),0,IF(AND(Übersicht!$C979=15,Datenblatt!N979&lt;Datenblatt!$T$5),0,IF(AND(Übersicht!$C979=16,Datenblatt!N979&lt;Datenblatt!$T$6),0,IF(AND(Übersicht!$C979=12,Datenblatt!N979&lt;Datenblatt!$T$7),0,IF(AND(Übersicht!$C979=11,Datenblatt!N979&lt;Datenblatt!$T$8),0,IF(AND($C979=13,Datenblatt!N979&gt;Datenblatt!$S$3),100,IF(AND($C979=14,Datenblatt!N979&gt;Datenblatt!$S$4),100,IF(AND($C979=15,Datenblatt!N979&gt;Datenblatt!$S$5),100,IF(AND($C979=16,Datenblatt!N979&gt;Datenblatt!$S$6),100,IF(AND($C979=12,Datenblatt!N979&gt;Datenblatt!$S$7),100,IF(AND($C979=11,Datenblatt!N979&gt;Datenblatt!$S$8),100,IF(Übersicht!$C979=13,Datenblatt!$B$11*Datenblatt!N979^3+Datenblatt!$C$11*Datenblatt!N979^2+Datenblatt!$D$11*Datenblatt!N979+Datenblatt!$E$11,IF(Übersicht!$C979=14,Datenblatt!$B$12*Datenblatt!N979^3+Datenblatt!$C$12*Datenblatt!N979^2+Datenblatt!$D$12*Datenblatt!N979+Datenblatt!$E$12,IF(Übersicht!$C979=15,Datenblatt!$B$13*Datenblatt!N979^3+Datenblatt!$C$13*Datenblatt!N979^2+Datenblatt!$D$13*Datenblatt!N979+Datenblatt!$E$13,IF(Übersicht!$C979=16,Datenblatt!$B$14*Datenblatt!N979^3+Datenblatt!$C$14*Datenblatt!N979^2+Datenblatt!$D$14*Datenblatt!N979+Datenblatt!$E$14,IF(Übersicht!$C979=12,Datenblatt!$B$15*Datenblatt!N979^3+Datenblatt!$C$15*Datenblatt!N979^2+Datenblatt!$D$15*Datenblatt!N979+Datenblatt!$E$15,IF(Übersicht!$C979=11,Datenblatt!$B$16*Datenblatt!N979^3+Datenblatt!$C$16*Datenblatt!N979^2+Datenblatt!$D$16*Datenblatt!N979+Datenblatt!$E$16,0))))))))))))))))))</f>
        <v>#DIV/0!</v>
      </c>
      <c r="L979">
        <f>IF(AND($C979=13,G979&lt;Datenblatt!$V$3),0,IF(AND($C979=14,G979&lt;Datenblatt!$V$4),0,IF(AND($C979=15,G979&lt;Datenblatt!$V$5),0,IF(AND($C979=16,G979&lt;Datenblatt!$V$6),0,IF(AND($C979=12,G979&lt;Datenblatt!$V$7),0,IF(AND($C979=11,G979&lt;Datenblatt!$V$8),0,IF(AND($C979=13,G979&gt;Datenblatt!$U$3),100,IF(AND($C979=14,G979&gt;Datenblatt!$U$4),100,IF(AND($C979=15,G979&gt;Datenblatt!$U$5),100,IF(AND($C979=16,G979&gt;Datenblatt!$U$6),100,IF(AND($C979=12,G979&gt;Datenblatt!$U$7),100,IF(AND($C979=11,G979&gt;Datenblatt!$U$8),100,IF($C979=13,(Datenblatt!$B$19*Übersicht!G979^3)+(Datenblatt!$C$19*Übersicht!G979^2)+(Datenblatt!$D$19*Übersicht!G979)+Datenblatt!$E$19,IF($C979=14,(Datenblatt!$B$20*Übersicht!G979^3)+(Datenblatt!$C$20*Übersicht!G979^2)+(Datenblatt!$D$20*Übersicht!G979)+Datenblatt!$E$20,IF($C979=15,(Datenblatt!$B$21*Übersicht!G979^3)+(Datenblatt!$C$21*Übersicht!G979^2)+(Datenblatt!$D$21*Übersicht!G979)+Datenblatt!$E$21,IF($C979=16,(Datenblatt!$B$22*Übersicht!G979^3)+(Datenblatt!$C$22*Übersicht!G979^2)+(Datenblatt!$D$22*Übersicht!G979)+Datenblatt!$E$22,IF($C979=12,(Datenblatt!$B$23*Übersicht!G979^3)+(Datenblatt!$C$23*Übersicht!G979^2)+(Datenblatt!$D$23*Übersicht!G979)+Datenblatt!$E$23,IF($C979=11,(Datenblatt!$B$24*Übersicht!G979^3)+(Datenblatt!$C$24*Übersicht!G979^2)+(Datenblatt!$D$24*Übersicht!G979)+Datenblatt!$E$24,0))))))))))))))))))</f>
        <v>0</v>
      </c>
      <c r="M979">
        <f>IF(AND(H979="",C979=11),Datenblatt!$I$26,IF(AND(H979="",C979=12),Datenblatt!$I$26,IF(AND(H979="",C979=16),Datenblatt!$I$27,IF(AND(H979="",C979=15),Datenblatt!$I$26,IF(AND(H979="",C979=14),Datenblatt!$I$26,IF(AND(H979="",C979=13),Datenblatt!$I$26,IF(AND($C979=13,H979&gt;Datenblatt!$X$3),0,IF(AND($C979=14,H979&gt;Datenblatt!$X$4),0,IF(AND($C979=15,H979&gt;Datenblatt!$X$5),0,IF(AND($C979=16,H979&gt;Datenblatt!$X$6),0,IF(AND($C979=12,H979&gt;Datenblatt!$X$7),0,IF(AND($C979=11,H979&gt;Datenblatt!$X$8),0,IF(AND($C979=13,H979&lt;Datenblatt!$W$3),100,IF(AND($C979=14,H979&lt;Datenblatt!$W$4),100,IF(AND($C979=15,H979&lt;Datenblatt!$W$5),100,IF(AND($C979=16,H979&lt;Datenblatt!$W$6),100,IF(AND($C979=12,H979&lt;Datenblatt!$W$7),100,IF(AND($C979=11,H979&lt;Datenblatt!$W$8),100,IF($C979=13,(Datenblatt!$B$27*Übersicht!H979^3)+(Datenblatt!$C$27*Übersicht!H979^2)+(Datenblatt!$D$27*Übersicht!H979)+Datenblatt!$E$27,IF($C979=14,(Datenblatt!$B$28*Übersicht!H979^3)+(Datenblatt!$C$28*Übersicht!H979^2)+(Datenblatt!$D$28*Übersicht!H979)+Datenblatt!$E$28,IF($C979=15,(Datenblatt!$B$29*Übersicht!H979^3)+(Datenblatt!$C$29*Übersicht!H979^2)+(Datenblatt!$D$29*Übersicht!H979)+Datenblatt!$E$29,IF($C979=16,(Datenblatt!$B$30*Übersicht!H979^3)+(Datenblatt!$C$30*Übersicht!H979^2)+(Datenblatt!$D$30*Übersicht!H979)+Datenblatt!$E$30,IF($C979=12,(Datenblatt!$B$31*Übersicht!H979^3)+(Datenblatt!$C$31*Übersicht!H979^2)+(Datenblatt!$D$31*Übersicht!H979)+Datenblatt!$E$31,IF($C979=11,(Datenblatt!$B$32*Übersicht!H979^3)+(Datenblatt!$C$32*Übersicht!H979^2)+(Datenblatt!$D$32*Übersicht!H979)+Datenblatt!$E$32,0))))))))))))))))))))))))</f>
        <v>0</v>
      </c>
      <c r="N979">
        <f>IF(AND(H979="",C979=11),Datenblatt!$I$29,IF(AND(H979="",C979=12),Datenblatt!$I$29,IF(AND(H979="",C979=16),Datenblatt!$I$29,IF(AND(H979="",C979=15),Datenblatt!$I$29,IF(AND(H979="",C979=14),Datenblatt!$I$29,IF(AND(H979="",C979=13),Datenblatt!$I$29,IF(AND($C979=13,H979&gt;Datenblatt!$X$3),0,IF(AND($C979=14,H979&gt;Datenblatt!$X$4),0,IF(AND($C979=15,H979&gt;Datenblatt!$X$5),0,IF(AND($C979=16,H979&gt;Datenblatt!$X$6),0,IF(AND($C979=12,H979&gt;Datenblatt!$X$7),0,IF(AND($C979=11,H979&gt;Datenblatt!$X$8),0,IF(AND($C979=13,H979&lt;Datenblatt!$W$3),100,IF(AND($C979=14,H979&lt;Datenblatt!$W$4),100,IF(AND($C979=15,H979&lt;Datenblatt!$W$5),100,IF(AND($C979=16,H979&lt;Datenblatt!$W$6),100,IF(AND($C979=12,H979&lt;Datenblatt!$W$7),100,IF(AND($C979=11,H979&lt;Datenblatt!$W$8),100,IF($C979=13,(Datenblatt!$B$27*Übersicht!H979^3)+(Datenblatt!$C$27*Übersicht!H979^2)+(Datenblatt!$D$27*Übersicht!H979)+Datenblatt!$E$27,IF($C979=14,(Datenblatt!$B$28*Übersicht!H979^3)+(Datenblatt!$C$28*Übersicht!H979^2)+(Datenblatt!$D$28*Übersicht!H979)+Datenblatt!$E$28,IF($C979=15,(Datenblatt!$B$29*Übersicht!H979^3)+(Datenblatt!$C$29*Übersicht!H979^2)+(Datenblatt!$D$29*Übersicht!H979)+Datenblatt!$E$29,IF($C979=16,(Datenblatt!$B$30*Übersicht!H979^3)+(Datenblatt!$C$30*Übersicht!H979^2)+(Datenblatt!$D$30*Übersicht!H979)+Datenblatt!$E$30,IF($C979=12,(Datenblatt!$B$31*Übersicht!H979^3)+(Datenblatt!$C$31*Übersicht!H979^2)+(Datenblatt!$D$31*Übersicht!H979)+Datenblatt!$E$31,IF($C979=11,(Datenblatt!$B$32*Übersicht!H979^3)+(Datenblatt!$C$32*Übersicht!H979^2)+(Datenblatt!$D$32*Übersicht!H979)+Datenblatt!$E$32,0))))))))))))))))))))))))</f>
        <v>0</v>
      </c>
      <c r="O979" s="2" t="e">
        <f t="shared" si="60"/>
        <v>#DIV/0!</v>
      </c>
      <c r="P979" s="2" t="e">
        <f t="shared" si="61"/>
        <v>#DIV/0!</v>
      </c>
      <c r="R979" s="2"/>
      <c r="S979" s="2">
        <f>Datenblatt!$I$10</f>
        <v>62.816491055091916</v>
      </c>
      <c r="T979" s="2">
        <f>Datenblatt!$I$18</f>
        <v>62.379148900450787</v>
      </c>
      <c r="U979" s="2">
        <f>Datenblatt!$I$26</f>
        <v>55.885385458572635</v>
      </c>
      <c r="V979" s="2">
        <f>Datenblatt!$I$34</f>
        <v>60.727085155488531</v>
      </c>
      <c r="W979" s="7" t="e">
        <f t="shared" si="62"/>
        <v>#DIV/0!</v>
      </c>
      <c r="Y979" s="2">
        <f>Datenblatt!$I$5</f>
        <v>73.48733784597421</v>
      </c>
      <c r="Z979">
        <f>Datenblatt!$I$13</f>
        <v>79.926562848016317</v>
      </c>
      <c r="AA979">
        <f>Datenblatt!$I$21</f>
        <v>79.953620531215734</v>
      </c>
      <c r="AB979">
        <f>Datenblatt!$I$29</f>
        <v>70.851454876954847</v>
      </c>
      <c r="AC979">
        <f>Datenblatt!$I$37</f>
        <v>75.813025407742586</v>
      </c>
      <c r="AD979" s="7" t="e">
        <f t="shared" si="63"/>
        <v>#DIV/0!</v>
      </c>
    </row>
    <row r="980" spans="10:30" ht="19" x14ac:dyDescent="0.25">
      <c r="J980" s="3" t="e">
        <f>IF(AND($C980=13,Datenblatt!M980&lt;Datenblatt!$R$3),0,IF(AND($C980=14,Datenblatt!M980&lt;Datenblatt!$R$4),0,IF(AND($C980=15,Datenblatt!M980&lt;Datenblatt!$R$5),0,IF(AND($C980=16,Datenblatt!M980&lt;Datenblatt!$R$6),0,IF(AND($C980=12,Datenblatt!M980&lt;Datenblatt!$R$7),0,IF(AND($C980=11,Datenblatt!M980&lt;Datenblatt!$R$8),0,IF(AND($C980=13,Datenblatt!M980&gt;Datenblatt!$Q$3),100,IF(AND($C980=14,Datenblatt!M980&gt;Datenblatt!$Q$4),100,IF(AND($C980=15,Datenblatt!M980&gt;Datenblatt!$Q$5),100,IF(AND($C980=16,Datenblatt!M980&gt;Datenblatt!$Q$6),100,IF(AND($C980=12,Datenblatt!M980&gt;Datenblatt!$Q$7),100,IF(AND($C980=11,Datenblatt!M980&gt;Datenblatt!$Q$8),100,IF(Übersicht!$C980=13,Datenblatt!$B$3*Datenblatt!M980^3+Datenblatt!$C$3*Datenblatt!M980^2+Datenblatt!$D$3*Datenblatt!M980+Datenblatt!$E$3,IF(Übersicht!$C980=14,Datenblatt!$B$4*Datenblatt!M980^3+Datenblatt!$C$4*Datenblatt!M980^2+Datenblatt!$D$4*Datenblatt!M980+Datenblatt!$E$4,IF(Übersicht!$C980=15,Datenblatt!$B$5*Datenblatt!M980^3+Datenblatt!$C$5*Datenblatt!M980^2+Datenblatt!$D$5*Datenblatt!M980+Datenblatt!$E$5,IF(Übersicht!$C980=16,Datenblatt!$B$6*Datenblatt!M980^3+Datenblatt!$C$6*Datenblatt!M980^2+Datenblatt!$D$6*Datenblatt!M980+Datenblatt!$E$6,IF(Übersicht!$C980=12,Datenblatt!$B$7*Datenblatt!M980^3+Datenblatt!$C$7*Datenblatt!M980^2+Datenblatt!$D$7*Datenblatt!M980+Datenblatt!$E$7,IF(Übersicht!$C980=11,Datenblatt!$B$8*Datenblatt!M980^3+Datenblatt!$C$8*Datenblatt!M980^2+Datenblatt!$D$8*Datenblatt!M980+Datenblatt!$E$8,0))))))))))))))))))</f>
        <v>#DIV/0!</v>
      </c>
      <c r="K980" t="e">
        <f>IF(AND(Übersicht!$C980=13,Datenblatt!N980&lt;Datenblatt!$T$3),0,IF(AND(Übersicht!$C980=14,Datenblatt!N980&lt;Datenblatt!$T$4),0,IF(AND(Übersicht!$C980=15,Datenblatt!N980&lt;Datenblatt!$T$5),0,IF(AND(Übersicht!$C980=16,Datenblatt!N980&lt;Datenblatt!$T$6),0,IF(AND(Übersicht!$C980=12,Datenblatt!N980&lt;Datenblatt!$T$7),0,IF(AND(Übersicht!$C980=11,Datenblatt!N980&lt;Datenblatt!$T$8),0,IF(AND($C980=13,Datenblatt!N980&gt;Datenblatt!$S$3),100,IF(AND($C980=14,Datenblatt!N980&gt;Datenblatt!$S$4),100,IF(AND($C980=15,Datenblatt!N980&gt;Datenblatt!$S$5),100,IF(AND($C980=16,Datenblatt!N980&gt;Datenblatt!$S$6),100,IF(AND($C980=12,Datenblatt!N980&gt;Datenblatt!$S$7),100,IF(AND($C980=11,Datenblatt!N980&gt;Datenblatt!$S$8),100,IF(Übersicht!$C980=13,Datenblatt!$B$11*Datenblatt!N980^3+Datenblatt!$C$11*Datenblatt!N980^2+Datenblatt!$D$11*Datenblatt!N980+Datenblatt!$E$11,IF(Übersicht!$C980=14,Datenblatt!$B$12*Datenblatt!N980^3+Datenblatt!$C$12*Datenblatt!N980^2+Datenblatt!$D$12*Datenblatt!N980+Datenblatt!$E$12,IF(Übersicht!$C980=15,Datenblatt!$B$13*Datenblatt!N980^3+Datenblatt!$C$13*Datenblatt!N980^2+Datenblatt!$D$13*Datenblatt!N980+Datenblatt!$E$13,IF(Übersicht!$C980=16,Datenblatt!$B$14*Datenblatt!N980^3+Datenblatt!$C$14*Datenblatt!N980^2+Datenblatt!$D$14*Datenblatt!N980+Datenblatt!$E$14,IF(Übersicht!$C980=12,Datenblatt!$B$15*Datenblatt!N980^3+Datenblatt!$C$15*Datenblatt!N980^2+Datenblatt!$D$15*Datenblatt!N980+Datenblatt!$E$15,IF(Übersicht!$C980=11,Datenblatt!$B$16*Datenblatt!N980^3+Datenblatt!$C$16*Datenblatt!N980^2+Datenblatt!$D$16*Datenblatt!N980+Datenblatt!$E$16,0))))))))))))))))))</f>
        <v>#DIV/0!</v>
      </c>
      <c r="L980">
        <f>IF(AND($C980=13,G980&lt;Datenblatt!$V$3),0,IF(AND($C980=14,G980&lt;Datenblatt!$V$4),0,IF(AND($C980=15,G980&lt;Datenblatt!$V$5),0,IF(AND($C980=16,G980&lt;Datenblatt!$V$6),0,IF(AND($C980=12,G980&lt;Datenblatt!$V$7),0,IF(AND($C980=11,G980&lt;Datenblatt!$V$8),0,IF(AND($C980=13,G980&gt;Datenblatt!$U$3),100,IF(AND($C980=14,G980&gt;Datenblatt!$U$4),100,IF(AND($C980=15,G980&gt;Datenblatt!$U$5),100,IF(AND($C980=16,G980&gt;Datenblatt!$U$6),100,IF(AND($C980=12,G980&gt;Datenblatt!$U$7),100,IF(AND($C980=11,G980&gt;Datenblatt!$U$8),100,IF($C980=13,(Datenblatt!$B$19*Übersicht!G980^3)+(Datenblatt!$C$19*Übersicht!G980^2)+(Datenblatt!$D$19*Übersicht!G980)+Datenblatt!$E$19,IF($C980=14,(Datenblatt!$B$20*Übersicht!G980^3)+(Datenblatt!$C$20*Übersicht!G980^2)+(Datenblatt!$D$20*Übersicht!G980)+Datenblatt!$E$20,IF($C980=15,(Datenblatt!$B$21*Übersicht!G980^3)+(Datenblatt!$C$21*Übersicht!G980^2)+(Datenblatt!$D$21*Übersicht!G980)+Datenblatt!$E$21,IF($C980=16,(Datenblatt!$B$22*Übersicht!G980^3)+(Datenblatt!$C$22*Übersicht!G980^2)+(Datenblatt!$D$22*Übersicht!G980)+Datenblatt!$E$22,IF($C980=12,(Datenblatt!$B$23*Übersicht!G980^3)+(Datenblatt!$C$23*Übersicht!G980^2)+(Datenblatt!$D$23*Übersicht!G980)+Datenblatt!$E$23,IF($C980=11,(Datenblatt!$B$24*Übersicht!G980^3)+(Datenblatt!$C$24*Übersicht!G980^2)+(Datenblatt!$D$24*Übersicht!G980)+Datenblatt!$E$24,0))))))))))))))))))</f>
        <v>0</v>
      </c>
      <c r="M980">
        <f>IF(AND(H980="",C980=11),Datenblatt!$I$26,IF(AND(H980="",C980=12),Datenblatt!$I$26,IF(AND(H980="",C980=16),Datenblatt!$I$27,IF(AND(H980="",C980=15),Datenblatt!$I$26,IF(AND(H980="",C980=14),Datenblatt!$I$26,IF(AND(H980="",C980=13),Datenblatt!$I$26,IF(AND($C980=13,H980&gt;Datenblatt!$X$3),0,IF(AND($C980=14,H980&gt;Datenblatt!$X$4),0,IF(AND($C980=15,H980&gt;Datenblatt!$X$5),0,IF(AND($C980=16,H980&gt;Datenblatt!$X$6),0,IF(AND($C980=12,H980&gt;Datenblatt!$X$7),0,IF(AND($C980=11,H980&gt;Datenblatt!$X$8),0,IF(AND($C980=13,H980&lt;Datenblatt!$W$3),100,IF(AND($C980=14,H980&lt;Datenblatt!$W$4),100,IF(AND($C980=15,H980&lt;Datenblatt!$W$5),100,IF(AND($C980=16,H980&lt;Datenblatt!$W$6),100,IF(AND($C980=12,H980&lt;Datenblatt!$W$7),100,IF(AND($C980=11,H980&lt;Datenblatt!$W$8),100,IF($C980=13,(Datenblatt!$B$27*Übersicht!H980^3)+(Datenblatt!$C$27*Übersicht!H980^2)+(Datenblatt!$D$27*Übersicht!H980)+Datenblatt!$E$27,IF($C980=14,(Datenblatt!$B$28*Übersicht!H980^3)+(Datenblatt!$C$28*Übersicht!H980^2)+(Datenblatt!$D$28*Übersicht!H980)+Datenblatt!$E$28,IF($C980=15,(Datenblatt!$B$29*Übersicht!H980^3)+(Datenblatt!$C$29*Übersicht!H980^2)+(Datenblatt!$D$29*Übersicht!H980)+Datenblatt!$E$29,IF($C980=16,(Datenblatt!$B$30*Übersicht!H980^3)+(Datenblatt!$C$30*Übersicht!H980^2)+(Datenblatt!$D$30*Übersicht!H980)+Datenblatt!$E$30,IF($C980=12,(Datenblatt!$B$31*Übersicht!H980^3)+(Datenblatt!$C$31*Übersicht!H980^2)+(Datenblatt!$D$31*Übersicht!H980)+Datenblatt!$E$31,IF($C980=11,(Datenblatt!$B$32*Übersicht!H980^3)+(Datenblatt!$C$32*Übersicht!H980^2)+(Datenblatt!$D$32*Übersicht!H980)+Datenblatt!$E$32,0))))))))))))))))))))))))</f>
        <v>0</v>
      </c>
      <c r="N980">
        <f>IF(AND(H980="",C980=11),Datenblatt!$I$29,IF(AND(H980="",C980=12),Datenblatt!$I$29,IF(AND(H980="",C980=16),Datenblatt!$I$29,IF(AND(H980="",C980=15),Datenblatt!$I$29,IF(AND(H980="",C980=14),Datenblatt!$I$29,IF(AND(H980="",C980=13),Datenblatt!$I$29,IF(AND($C980=13,H980&gt;Datenblatt!$X$3),0,IF(AND($C980=14,H980&gt;Datenblatt!$X$4),0,IF(AND($C980=15,H980&gt;Datenblatt!$X$5),0,IF(AND($C980=16,H980&gt;Datenblatt!$X$6),0,IF(AND($C980=12,H980&gt;Datenblatt!$X$7),0,IF(AND($C980=11,H980&gt;Datenblatt!$X$8),0,IF(AND($C980=13,H980&lt;Datenblatt!$W$3),100,IF(AND($C980=14,H980&lt;Datenblatt!$W$4),100,IF(AND($C980=15,H980&lt;Datenblatt!$W$5),100,IF(AND($C980=16,H980&lt;Datenblatt!$W$6),100,IF(AND($C980=12,H980&lt;Datenblatt!$W$7),100,IF(AND($C980=11,H980&lt;Datenblatt!$W$8),100,IF($C980=13,(Datenblatt!$B$27*Übersicht!H980^3)+(Datenblatt!$C$27*Übersicht!H980^2)+(Datenblatt!$D$27*Übersicht!H980)+Datenblatt!$E$27,IF($C980=14,(Datenblatt!$B$28*Übersicht!H980^3)+(Datenblatt!$C$28*Übersicht!H980^2)+(Datenblatt!$D$28*Übersicht!H980)+Datenblatt!$E$28,IF($C980=15,(Datenblatt!$B$29*Übersicht!H980^3)+(Datenblatt!$C$29*Übersicht!H980^2)+(Datenblatt!$D$29*Übersicht!H980)+Datenblatt!$E$29,IF($C980=16,(Datenblatt!$B$30*Übersicht!H980^3)+(Datenblatt!$C$30*Übersicht!H980^2)+(Datenblatt!$D$30*Übersicht!H980)+Datenblatt!$E$30,IF($C980=12,(Datenblatt!$B$31*Übersicht!H980^3)+(Datenblatt!$C$31*Übersicht!H980^2)+(Datenblatt!$D$31*Übersicht!H980)+Datenblatt!$E$31,IF($C980=11,(Datenblatt!$B$32*Übersicht!H980^3)+(Datenblatt!$C$32*Übersicht!H980^2)+(Datenblatt!$D$32*Übersicht!H980)+Datenblatt!$E$32,0))))))))))))))))))))))))</f>
        <v>0</v>
      </c>
      <c r="O980" s="2" t="e">
        <f t="shared" si="60"/>
        <v>#DIV/0!</v>
      </c>
      <c r="P980" s="2" t="e">
        <f t="shared" si="61"/>
        <v>#DIV/0!</v>
      </c>
      <c r="R980" s="2"/>
      <c r="S980" s="2">
        <f>Datenblatt!$I$10</f>
        <v>62.816491055091916</v>
      </c>
      <c r="T980" s="2">
        <f>Datenblatt!$I$18</f>
        <v>62.379148900450787</v>
      </c>
      <c r="U980" s="2">
        <f>Datenblatt!$I$26</f>
        <v>55.885385458572635</v>
      </c>
      <c r="V980" s="2">
        <f>Datenblatt!$I$34</f>
        <v>60.727085155488531</v>
      </c>
      <c r="W980" s="7" t="e">
        <f t="shared" si="62"/>
        <v>#DIV/0!</v>
      </c>
      <c r="Y980" s="2">
        <f>Datenblatt!$I$5</f>
        <v>73.48733784597421</v>
      </c>
      <c r="Z980">
        <f>Datenblatt!$I$13</f>
        <v>79.926562848016317</v>
      </c>
      <c r="AA980">
        <f>Datenblatt!$I$21</f>
        <v>79.953620531215734</v>
      </c>
      <c r="AB980">
        <f>Datenblatt!$I$29</f>
        <v>70.851454876954847</v>
      </c>
      <c r="AC980">
        <f>Datenblatt!$I$37</f>
        <v>75.813025407742586</v>
      </c>
      <c r="AD980" s="7" t="e">
        <f t="shared" si="63"/>
        <v>#DIV/0!</v>
      </c>
    </row>
    <row r="981" spans="10:30" ht="19" x14ac:dyDescent="0.25">
      <c r="J981" s="3" t="e">
        <f>IF(AND($C981=13,Datenblatt!M981&lt;Datenblatt!$R$3),0,IF(AND($C981=14,Datenblatt!M981&lt;Datenblatt!$R$4),0,IF(AND($C981=15,Datenblatt!M981&lt;Datenblatt!$R$5),0,IF(AND($C981=16,Datenblatt!M981&lt;Datenblatt!$R$6),0,IF(AND($C981=12,Datenblatt!M981&lt;Datenblatt!$R$7),0,IF(AND($C981=11,Datenblatt!M981&lt;Datenblatt!$R$8),0,IF(AND($C981=13,Datenblatt!M981&gt;Datenblatt!$Q$3),100,IF(AND($C981=14,Datenblatt!M981&gt;Datenblatt!$Q$4),100,IF(AND($C981=15,Datenblatt!M981&gt;Datenblatt!$Q$5),100,IF(AND($C981=16,Datenblatt!M981&gt;Datenblatt!$Q$6),100,IF(AND($C981=12,Datenblatt!M981&gt;Datenblatt!$Q$7),100,IF(AND($C981=11,Datenblatt!M981&gt;Datenblatt!$Q$8),100,IF(Übersicht!$C981=13,Datenblatt!$B$3*Datenblatt!M981^3+Datenblatt!$C$3*Datenblatt!M981^2+Datenblatt!$D$3*Datenblatt!M981+Datenblatt!$E$3,IF(Übersicht!$C981=14,Datenblatt!$B$4*Datenblatt!M981^3+Datenblatt!$C$4*Datenblatt!M981^2+Datenblatt!$D$4*Datenblatt!M981+Datenblatt!$E$4,IF(Übersicht!$C981=15,Datenblatt!$B$5*Datenblatt!M981^3+Datenblatt!$C$5*Datenblatt!M981^2+Datenblatt!$D$5*Datenblatt!M981+Datenblatt!$E$5,IF(Übersicht!$C981=16,Datenblatt!$B$6*Datenblatt!M981^3+Datenblatt!$C$6*Datenblatt!M981^2+Datenblatt!$D$6*Datenblatt!M981+Datenblatt!$E$6,IF(Übersicht!$C981=12,Datenblatt!$B$7*Datenblatt!M981^3+Datenblatt!$C$7*Datenblatt!M981^2+Datenblatt!$D$7*Datenblatt!M981+Datenblatt!$E$7,IF(Übersicht!$C981=11,Datenblatt!$B$8*Datenblatt!M981^3+Datenblatt!$C$8*Datenblatt!M981^2+Datenblatt!$D$8*Datenblatt!M981+Datenblatt!$E$8,0))))))))))))))))))</f>
        <v>#DIV/0!</v>
      </c>
      <c r="K981" t="e">
        <f>IF(AND(Übersicht!$C981=13,Datenblatt!N981&lt;Datenblatt!$T$3),0,IF(AND(Übersicht!$C981=14,Datenblatt!N981&lt;Datenblatt!$T$4),0,IF(AND(Übersicht!$C981=15,Datenblatt!N981&lt;Datenblatt!$T$5),0,IF(AND(Übersicht!$C981=16,Datenblatt!N981&lt;Datenblatt!$T$6),0,IF(AND(Übersicht!$C981=12,Datenblatt!N981&lt;Datenblatt!$T$7),0,IF(AND(Übersicht!$C981=11,Datenblatt!N981&lt;Datenblatt!$T$8),0,IF(AND($C981=13,Datenblatt!N981&gt;Datenblatt!$S$3),100,IF(AND($C981=14,Datenblatt!N981&gt;Datenblatt!$S$4),100,IF(AND($C981=15,Datenblatt!N981&gt;Datenblatt!$S$5),100,IF(AND($C981=16,Datenblatt!N981&gt;Datenblatt!$S$6),100,IF(AND($C981=12,Datenblatt!N981&gt;Datenblatt!$S$7),100,IF(AND($C981=11,Datenblatt!N981&gt;Datenblatt!$S$8),100,IF(Übersicht!$C981=13,Datenblatt!$B$11*Datenblatt!N981^3+Datenblatt!$C$11*Datenblatt!N981^2+Datenblatt!$D$11*Datenblatt!N981+Datenblatt!$E$11,IF(Übersicht!$C981=14,Datenblatt!$B$12*Datenblatt!N981^3+Datenblatt!$C$12*Datenblatt!N981^2+Datenblatt!$D$12*Datenblatt!N981+Datenblatt!$E$12,IF(Übersicht!$C981=15,Datenblatt!$B$13*Datenblatt!N981^3+Datenblatt!$C$13*Datenblatt!N981^2+Datenblatt!$D$13*Datenblatt!N981+Datenblatt!$E$13,IF(Übersicht!$C981=16,Datenblatt!$B$14*Datenblatt!N981^3+Datenblatt!$C$14*Datenblatt!N981^2+Datenblatt!$D$14*Datenblatt!N981+Datenblatt!$E$14,IF(Übersicht!$C981=12,Datenblatt!$B$15*Datenblatt!N981^3+Datenblatt!$C$15*Datenblatt!N981^2+Datenblatt!$D$15*Datenblatt!N981+Datenblatt!$E$15,IF(Übersicht!$C981=11,Datenblatt!$B$16*Datenblatt!N981^3+Datenblatt!$C$16*Datenblatt!N981^2+Datenblatt!$D$16*Datenblatt!N981+Datenblatt!$E$16,0))))))))))))))))))</f>
        <v>#DIV/0!</v>
      </c>
      <c r="L981">
        <f>IF(AND($C981=13,G981&lt;Datenblatt!$V$3),0,IF(AND($C981=14,G981&lt;Datenblatt!$V$4),0,IF(AND($C981=15,G981&lt;Datenblatt!$V$5),0,IF(AND($C981=16,G981&lt;Datenblatt!$V$6),0,IF(AND($C981=12,G981&lt;Datenblatt!$V$7),0,IF(AND($C981=11,G981&lt;Datenblatt!$V$8),0,IF(AND($C981=13,G981&gt;Datenblatt!$U$3),100,IF(AND($C981=14,G981&gt;Datenblatt!$U$4),100,IF(AND($C981=15,G981&gt;Datenblatt!$U$5),100,IF(AND($C981=16,G981&gt;Datenblatt!$U$6),100,IF(AND($C981=12,G981&gt;Datenblatt!$U$7),100,IF(AND($C981=11,G981&gt;Datenblatt!$U$8),100,IF($C981=13,(Datenblatt!$B$19*Übersicht!G981^3)+(Datenblatt!$C$19*Übersicht!G981^2)+(Datenblatt!$D$19*Übersicht!G981)+Datenblatt!$E$19,IF($C981=14,(Datenblatt!$B$20*Übersicht!G981^3)+(Datenblatt!$C$20*Übersicht!G981^2)+(Datenblatt!$D$20*Übersicht!G981)+Datenblatt!$E$20,IF($C981=15,(Datenblatt!$B$21*Übersicht!G981^3)+(Datenblatt!$C$21*Übersicht!G981^2)+(Datenblatt!$D$21*Übersicht!G981)+Datenblatt!$E$21,IF($C981=16,(Datenblatt!$B$22*Übersicht!G981^3)+(Datenblatt!$C$22*Übersicht!G981^2)+(Datenblatt!$D$22*Übersicht!G981)+Datenblatt!$E$22,IF($C981=12,(Datenblatt!$B$23*Übersicht!G981^3)+(Datenblatt!$C$23*Übersicht!G981^2)+(Datenblatt!$D$23*Übersicht!G981)+Datenblatt!$E$23,IF($C981=11,(Datenblatt!$B$24*Übersicht!G981^3)+(Datenblatt!$C$24*Übersicht!G981^2)+(Datenblatt!$D$24*Übersicht!G981)+Datenblatt!$E$24,0))))))))))))))))))</f>
        <v>0</v>
      </c>
      <c r="M981">
        <f>IF(AND(H981="",C981=11),Datenblatt!$I$26,IF(AND(H981="",C981=12),Datenblatt!$I$26,IF(AND(H981="",C981=16),Datenblatt!$I$27,IF(AND(H981="",C981=15),Datenblatt!$I$26,IF(AND(H981="",C981=14),Datenblatt!$I$26,IF(AND(H981="",C981=13),Datenblatt!$I$26,IF(AND($C981=13,H981&gt;Datenblatt!$X$3),0,IF(AND($C981=14,H981&gt;Datenblatt!$X$4),0,IF(AND($C981=15,H981&gt;Datenblatt!$X$5),0,IF(AND($C981=16,H981&gt;Datenblatt!$X$6),0,IF(AND($C981=12,H981&gt;Datenblatt!$X$7),0,IF(AND($C981=11,H981&gt;Datenblatt!$X$8),0,IF(AND($C981=13,H981&lt;Datenblatt!$W$3),100,IF(AND($C981=14,H981&lt;Datenblatt!$W$4),100,IF(AND($C981=15,H981&lt;Datenblatt!$W$5),100,IF(AND($C981=16,H981&lt;Datenblatt!$W$6),100,IF(AND($C981=12,H981&lt;Datenblatt!$W$7),100,IF(AND($C981=11,H981&lt;Datenblatt!$W$8),100,IF($C981=13,(Datenblatt!$B$27*Übersicht!H981^3)+(Datenblatt!$C$27*Übersicht!H981^2)+(Datenblatt!$D$27*Übersicht!H981)+Datenblatt!$E$27,IF($C981=14,(Datenblatt!$B$28*Übersicht!H981^3)+(Datenblatt!$C$28*Übersicht!H981^2)+(Datenblatt!$D$28*Übersicht!H981)+Datenblatt!$E$28,IF($C981=15,(Datenblatt!$B$29*Übersicht!H981^3)+(Datenblatt!$C$29*Übersicht!H981^2)+(Datenblatt!$D$29*Übersicht!H981)+Datenblatt!$E$29,IF($C981=16,(Datenblatt!$B$30*Übersicht!H981^3)+(Datenblatt!$C$30*Übersicht!H981^2)+(Datenblatt!$D$30*Übersicht!H981)+Datenblatt!$E$30,IF($C981=12,(Datenblatt!$B$31*Übersicht!H981^3)+(Datenblatt!$C$31*Übersicht!H981^2)+(Datenblatt!$D$31*Übersicht!H981)+Datenblatt!$E$31,IF($C981=11,(Datenblatt!$B$32*Übersicht!H981^3)+(Datenblatt!$C$32*Übersicht!H981^2)+(Datenblatt!$D$32*Übersicht!H981)+Datenblatt!$E$32,0))))))))))))))))))))))))</f>
        <v>0</v>
      </c>
      <c r="N981">
        <f>IF(AND(H981="",C981=11),Datenblatt!$I$29,IF(AND(H981="",C981=12),Datenblatt!$I$29,IF(AND(H981="",C981=16),Datenblatt!$I$29,IF(AND(H981="",C981=15),Datenblatt!$I$29,IF(AND(H981="",C981=14),Datenblatt!$I$29,IF(AND(H981="",C981=13),Datenblatt!$I$29,IF(AND($C981=13,H981&gt;Datenblatt!$X$3),0,IF(AND($C981=14,H981&gt;Datenblatt!$X$4),0,IF(AND($C981=15,H981&gt;Datenblatt!$X$5),0,IF(AND($C981=16,H981&gt;Datenblatt!$X$6),0,IF(AND($C981=12,H981&gt;Datenblatt!$X$7),0,IF(AND($C981=11,H981&gt;Datenblatt!$X$8),0,IF(AND($C981=13,H981&lt;Datenblatt!$W$3),100,IF(AND($C981=14,H981&lt;Datenblatt!$W$4),100,IF(AND($C981=15,H981&lt;Datenblatt!$W$5),100,IF(AND($C981=16,H981&lt;Datenblatt!$W$6),100,IF(AND($C981=12,H981&lt;Datenblatt!$W$7),100,IF(AND($C981=11,H981&lt;Datenblatt!$W$8),100,IF($C981=13,(Datenblatt!$B$27*Übersicht!H981^3)+(Datenblatt!$C$27*Übersicht!H981^2)+(Datenblatt!$D$27*Übersicht!H981)+Datenblatt!$E$27,IF($C981=14,(Datenblatt!$B$28*Übersicht!H981^3)+(Datenblatt!$C$28*Übersicht!H981^2)+(Datenblatt!$D$28*Übersicht!H981)+Datenblatt!$E$28,IF($C981=15,(Datenblatt!$B$29*Übersicht!H981^3)+(Datenblatt!$C$29*Übersicht!H981^2)+(Datenblatt!$D$29*Übersicht!H981)+Datenblatt!$E$29,IF($C981=16,(Datenblatt!$B$30*Übersicht!H981^3)+(Datenblatt!$C$30*Übersicht!H981^2)+(Datenblatt!$D$30*Übersicht!H981)+Datenblatt!$E$30,IF($C981=12,(Datenblatt!$B$31*Übersicht!H981^3)+(Datenblatt!$C$31*Übersicht!H981^2)+(Datenblatt!$D$31*Übersicht!H981)+Datenblatt!$E$31,IF($C981=11,(Datenblatt!$B$32*Übersicht!H981^3)+(Datenblatt!$C$32*Übersicht!H981^2)+(Datenblatt!$D$32*Übersicht!H981)+Datenblatt!$E$32,0))))))))))))))))))))))))</f>
        <v>0</v>
      </c>
      <c r="O981" s="2" t="e">
        <f t="shared" si="60"/>
        <v>#DIV/0!</v>
      </c>
      <c r="P981" s="2" t="e">
        <f t="shared" si="61"/>
        <v>#DIV/0!</v>
      </c>
      <c r="R981" s="2"/>
      <c r="S981" s="2">
        <f>Datenblatt!$I$10</f>
        <v>62.816491055091916</v>
      </c>
      <c r="T981" s="2">
        <f>Datenblatt!$I$18</f>
        <v>62.379148900450787</v>
      </c>
      <c r="U981" s="2">
        <f>Datenblatt!$I$26</f>
        <v>55.885385458572635</v>
      </c>
      <c r="V981" s="2">
        <f>Datenblatt!$I$34</f>
        <v>60.727085155488531</v>
      </c>
      <c r="W981" s="7" t="e">
        <f t="shared" si="62"/>
        <v>#DIV/0!</v>
      </c>
      <c r="Y981" s="2">
        <f>Datenblatt!$I$5</f>
        <v>73.48733784597421</v>
      </c>
      <c r="Z981">
        <f>Datenblatt!$I$13</f>
        <v>79.926562848016317</v>
      </c>
      <c r="AA981">
        <f>Datenblatt!$I$21</f>
        <v>79.953620531215734</v>
      </c>
      <c r="AB981">
        <f>Datenblatt!$I$29</f>
        <v>70.851454876954847</v>
      </c>
      <c r="AC981">
        <f>Datenblatt!$I$37</f>
        <v>75.813025407742586</v>
      </c>
      <c r="AD981" s="7" t="e">
        <f t="shared" si="63"/>
        <v>#DIV/0!</v>
      </c>
    </row>
    <row r="982" spans="10:30" ht="19" x14ac:dyDescent="0.25">
      <c r="J982" s="3" t="e">
        <f>IF(AND($C982=13,Datenblatt!M982&lt;Datenblatt!$R$3),0,IF(AND($C982=14,Datenblatt!M982&lt;Datenblatt!$R$4),0,IF(AND($C982=15,Datenblatt!M982&lt;Datenblatt!$R$5),0,IF(AND($C982=16,Datenblatt!M982&lt;Datenblatt!$R$6),0,IF(AND($C982=12,Datenblatt!M982&lt;Datenblatt!$R$7),0,IF(AND($C982=11,Datenblatt!M982&lt;Datenblatt!$R$8),0,IF(AND($C982=13,Datenblatt!M982&gt;Datenblatt!$Q$3),100,IF(AND($C982=14,Datenblatt!M982&gt;Datenblatt!$Q$4),100,IF(AND($C982=15,Datenblatt!M982&gt;Datenblatt!$Q$5),100,IF(AND($C982=16,Datenblatt!M982&gt;Datenblatt!$Q$6),100,IF(AND($C982=12,Datenblatt!M982&gt;Datenblatt!$Q$7),100,IF(AND($C982=11,Datenblatt!M982&gt;Datenblatt!$Q$8),100,IF(Übersicht!$C982=13,Datenblatt!$B$3*Datenblatt!M982^3+Datenblatt!$C$3*Datenblatt!M982^2+Datenblatt!$D$3*Datenblatt!M982+Datenblatt!$E$3,IF(Übersicht!$C982=14,Datenblatt!$B$4*Datenblatt!M982^3+Datenblatt!$C$4*Datenblatt!M982^2+Datenblatt!$D$4*Datenblatt!M982+Datenblatt!$E$4,IF(Übersicht!$C982=15,Datenblatt!$B$5*Datenblatt!M982^3+Datenblatt!$C$5*Datenblatt!M982^2+Datenblatt!$D$5*Datenblatt!M982+Datenblatt!$E$5,IF(Übersicht!$C982=16,Datenblatt!$B$6*Datenblatt!M982^3+Datenblatt!$C$6*Datenblatt!M982^2+Datenblatt!$D$6*Datenblatt!M982+Datenblatt!$E$6,IF(Übersicht!$C982=12,Datenblatt!$B$7*Datenblatt!M982^3+Datenblatt!$C$7*Datenblatt!M982^2+Datenblatt!$D$7*Datenblatt!M982+Datenblatt!$E$7,IF(Übersicht!$C982=11,Datenblatt!$B$8*Datenblatt!M982^3+Datenblatt!$C$8*Datenblatt!M982^2+Datenblatt!$D$8*Datenblatt!M982+Datenblatt!$E$8,0))))))))))))))))))</f>
        <v>#DIV/0!</v>
      </c>
      <c r="K982" t="e">
        <f>IF(AND(Übersicht!$C982=13,Datenblatt!N982&lt;Datenblatt!$T$3),0,IF(AND(Übersicht!$C982=14,Datenblatt!N982&lt;Datenblatt!$T$4),0,IF(AND(Übersicht!$C982=15,Datenblatt!N982&lt;Datenblatt!$T$5),0,IF(AND(Übersicht!$C982=16,Datenblatt!N982&lt;Datenblatt!$T$6),0,IF(AND(Übersicht!$C982=12,Datenblatt!N982&lt;Datenblatt!$T$7),0,IF(AND(Übersicht!$C982=11,Datenblatt!N982&lt;Datenblatt!$T$8),0,IF(AND($C982=13,Datenblatt!N982&gt;Datenblatt!$S$3),100,IF(AND($C982=14,Datenblatt!N982&gt;Datenblatt!$S$4),100,IF(AND($C982=15,Datenblatt!N982&gt;Datenblatt!$S$5),100,IF(AND($C982=16,Datenblatt!N982&gt;Datenblatt!$S$6),100,IF(AND($C982=12,Datenblatt!N982&gt;Datenblatt!$S$7),100,IF(AND($C982=11,Datenblatt!N982&gt;Datenblatt!$S$8),100,IF(Übersicht!$C982=13,Datenblatt!$B$11*Datenblatt!N982^3+Datenblatt!$C$11*Datenblatt!N982^2+Datenblatt!$D$11*Datenblatt!N982+Datenblatt!$E$11,IF(Übersicht!$C982=14,Datenblatt!$B$12*Datenblatt!N982^3+Datenblatt!$C$12*Datenblatt!N982^2+Datenblatt!$D$12*Datenblatt!N982+Datenblatt!$E$12,IF(Übersicht!$C982=15,Datenblatt!$B$13*Datenblatt!N982^3+Datenblatt!$C$13*Datenblatt!N982^2+Datenblatt!$D$13*Datenblatt!N982+Datenblatt!$E$13,IF(Übersicht!$C982=16,Datenblatt!$B$14*Datenblatt!N982^3+Datenblatt!$C$14*Datenblatt!N982^2+Datenblatt!$D$14*Datenblatt!N982+Datenblatt!$E$14,IF(Übersicht!$C982=12,Datenblatt!$B$15*Datenblatt!N982^3+Datenblatt!$C$15*Datenblatt!N982^2+Datenblatt!$D$15*Datenblatt!N982+Datenblatt!$E$15,IF(Übersicht!$C982=11,Datenblatt!$B$16*Datenblatt!N982^3+Datenblatt!$C$16*Datenblatt!N982^2+Datenblatt!$D$16*Datenblatt!N982+Datenblatt!$E$16,0))))))))))))))))))</f>
        <v>#DIV/0!</v>
      </c>
      <c r="L982">
        <f>IF(AND($C982=13,G982&lt;Datenblatt!$V$3),0,IF(AND($C982=14,G982&lt;Datenblatt!$V$4),0,IF(AND($C982=15,G982&lt;Datenblatt!$V$5),0,IF(AND($C982=16,G982&lt;Datenblatt!$V$6),0,IF(AND($C982=12,G982&lt;Datenblatt!$V$7),0,IF(AND($C982=11,G982&lt;Datenblatt!$V$8),0,IF(AND($C982=13,G982&gt;Datenblatt!$U$3),100,IF(AND($C982=14,G982&gt;Datenblatt!$U$4),100,IF(AND($C982=15,G982&gt;Datenblatt!$U$5),100,IF(AND($C982=16,G982&gt;Datenblatt!$U$6),100,IF(AND($C982=12,G982&gt;Datenblatt!$U$7),100,IF(AND($C982=11,G982&gt;Datenblatt!$U$8),100,IF($C982=13,(Datenblatt!$B$19*Übersicht!G982^3)+(Datenblatt!$C$19*Übersicht!G982^2)+(Datenblatt!$D$19*Übersicht!G982)+Datenblatt!$E$19,IF($C982=14,(Datenblatt!$B$20*Übersicht!G982^3)+(Datenblatt!$C$20*Übersicht!G982^2)+(Datenblatt!$D$20*Übersicht!G982)+Datenblatt!$E$20,IF($C982=15,(Datenblatt!$B$21*Übersicht!G982^3)+(Datenblatt!$C$21*Übersicht!G982^2)+(Datenblatt!$D$21*Übersicht!G982)+Datenblatt!$E$21,IF($C982=16,(Datenblatt!$B$22*Übersicht!G982^3)+(Datenblatt!$C$22*Übersicht!G982^2)+(Datenblatt!$D$22*Übersicht!G982)+Datenblatt!$E$22,IF($C982=12,(Datenblatt!$B$23*Übersicht!G982^3)+(Datenblatt!$C$23*Übersicht!G982^2)+(Datenblatt!$D$23*Übersicht!G982)+Datenblatt!$E$23,IF($C982=11,(Datenblatt!$B$24*Übersicht!G982^3)+(Datenblatt!$C$24*Übersicht!G982^2)+(Datenblatt!$D$24*Übersicht!G982)+Datenblatt!$E$24,0))))))))))))))))))</f>
        <v>0</v>
      </c>
      <c r="M982">
        <f>IF(AND(H982="",C982=11),Datenblatt!$I$26,IF(AND(H982="",C982=12),Datenblatt!$I$26,IF(AND(H982="",C982=16),Datenblatt!$I$27,IF(AND(H982="",C982=15),Datenblatt!$I$26,IF(AND(H982="",C982=14),Datenblatt!$I$26,IF(AND(H982="",C982=13),Datenblatt!$I$26,IF(AND($C982=13,H982&gt;Datenblatt!$X$3),0,IF(AND($C982=14,H982&gt;Datenblatt!$X$4),0,IF(AND($C982=15,H982&gt;Datenblatt!$X$5),0,IF(AND($C982=16,H982&gt;Datenblatt!$X$6),0,IF(AND($C982=12,H982&gt;Datenblatt!$X$7),0,IF(AND($C982=11,H982&gt;Datenblatt!$X$8),0,IF(AND($C982=13,H982&lt;Datenblatt!$W$3),100,IF(AND($C982=14,H982&lt;Datenblatt!$W$4),100,IF(AND($C982=15,H982&lt;Datenblatt!$W$5),100,IF(AND($C982=16,H982&lt;Datenblatt!$W$6),100,IF(AND($C982=12,H982&lt;Datenblatt!$W$7),100,IF(AND($C982=11,H982&lt;Datenblatt!$W$8),100,IF($C982=13,(Datenblatt!$B$27*Übersicht!H982^3)+(Datenblatt!$C$27*Übersicht!H982^2)+(Datenblatt!$D$27*Übersicht!H982)+Datenblatt!$E$27,IF($C982=14,(Datenblatt!$B$28*Übersicht!H982^3)+(Datenblatt!$C$28*Übersicht!H982^2)+(Datenblatt!$D$28*Übersicht!H982)+Datenblatt!$E$28,IF($C982=15,(Datenblatt!$B$29*Übersicht!H982^3)+(Datenblatt!$C$29*Übersicht!H982^2)+(Datenblatt!$D$29*Übersicht!H982)+Datenblatt!$E$29,IF($C982=16,(Datenblatt!$B$30*Übersicht!H982^3)+(Datenblatt!$C$30*Übersicht!H982^2)+(Datenblatt!$D$30*Übersicht!H982)+Datenblatt!$E$30,IF($C982=12,(Datenblatt!$B$31*Übersicht!H982^3)+(Datenblatt!$C$31*Übersicht!H982^2)+(Datenblatt!$D$31*Übersicht!H982)+Datenblatt!$E$31,IF($C982=11,(Datenblatt!$B$32*Übersicht!H982^3)+(Datenblatt!$C$32*Übersicht!H982^2)+(Datenblatt!$D$32*Übersicht!H982)+Datenblatt!$E$32,0))))))))))))))))))))))))</f>
        <v>0</v>
      </c>
      <c r="N982">
        <f>IF(AND(H982="",C982=11),Datenblatt!$I$29,IF(AND(H982="",C982=12),Datenblatt!$I$29,IF(AND(H982="",C982=16),Datenblatt!$I$29,IF(AND(H982="",C982=15),Datenblatt!$I$29,IF(AND(H982="",C982=14),Datenblatt!$I$29,IF(AND(H982="",C982=13),Datenblatt!$I$29,IF(AND($C982=13,H982&gt;Datenblatt!$X$3),0,IF(AND($C982=14,H982&gt;Datenblatt!$X$4),0,IF(AND($C982=15,H982&gt;Datenblatt!$X$5),0,IF(AND($C982=16,H982&gt;Datenblatt!$X$6),0,IF(AND($C982=12,H982&gt;Datenblatt!$X$7),0,IF(AND($C982=11,H982&gt;Datenblatt!$X$8),0,IF(AND($C982=13,H982&lt;Datenblatt!$W$3),100,IF(AND($C982=14,H982&lt;Datenblatt!$W$4),100,IF(AND($C982=15,H982&lt;Datenblatt!$W$5),100,IF(AND($C982=16,H982&lt;Datenblatt!$W$6),100,IF(AND($C982=12,H982&lt;Datenblatt!$W$7),100,IF(AND($C982=11,H982&lt;Datenblatt!$W$8),100,IF($C982=13,(Datenblatt!$B$27*Übersicht!H982^3)+(Datenblatt!$C$27*Übersicht!H982^2)+(Datenblatt!$D$27*Übersicht!H982)+Datenblatt!$E$27,IF($C982=14,(Datenblatt!$B$28*Übersicht!H982^3)+(Datenblatt!$C$28*Übersicht!H982^2)+(Datenblatt!$D$28*Übersicht!H982)+Datenblatt!$E$28,IF($C982=15,(Datenblatt!$B$29*Übersicht!H982^3)+(Datenblatt!$C$29*Übersicht!H982^2)+(Datenblatt!$D$29*Übersicht!H982)+Datenblatt!$E$29,IF($C982=16,(Datenblatt!$B$30*Übersicht!H982^3)+(Datenblatt!$C$30*Übersicht!H982^2)+(Datenblatt!$D$30*Übersicht!H982)+Datenblatt!$E$30,IF($C982=12,(Datenblatt!$B$31*Übersicht!H982^3)+(Datenblatt!$C$31*Übersicht!H982^2)+(Datenblatt!$D$31*Übersicht!H982)+Datenblatt!$E$31,IF($C982=11,(Datenblatt!$B$32*Übersicht!H982^3)+(Datenblatt!$C$32*Übersicht!H982^2)+(Datenblatt!$D$32*Übersicht!H982)+Datenblatt!$E$32,0))))))))))))))))))))))))</f>
        <v>0</v>
      </c>
      <c r="O982" s="2" t="e">
        <f t="shared" si="60"/>
        <v>#DIV/0!</v>
      </c>
      <c r="P982" s="2" t="e">
        <f t="shared" si="61"/>
        <v>#DIV/0!</v>
      </c>
      <c r="R982" s="2"/>
      <c r="S982" s="2">
        <f>Datenblatt!$I$10</f>
        <v>62.816491055091916</v>
      </c>
      <c r="T982" s="2">
        <f>Datenblatt!$I$18</f>
        <v>62.379148900450787</v>
      </c>
      <c r="U982" s="2">
        <f>Datenblatt!$I$26</f>
        <v>55.885385458572635</v>
      </c>
      <c r="V982" s="2">
        <f>Datenblatt!$I$34</f>
        <v>60.727085155488531</v>
      </c>
      <c r="W982" s="7" t="e">
        <f t="shared" si="62"/>
        <v>#DIV/0!</v>
      </c>
      <c r="Y982" s="2">
        <f>Datenblatt!$I$5</f>
        <v>73.48733784597421</v>
      </c>
      <c r="Z982">
        <f>Datenblatt!$I$13</f>
        <v>79.926562848016317</v>
      </c>
      <c r="AA982">
        <f>Datenblatt!$I$21</f>
        <v>79.953620531215734</v>
      </c>
      <c r="AB982">
        <f>Datenblatt!$I$29</f>
        <v>70.851454876954847</v>
      </c>
      <c r="AC982">
        <f>Datenblatt!$I$37</f>
        <v>75.813025407742586</v>
      </c>
      <c r="AD982" s="7" t="e">
        <f t="shared" si="63"/>
        <v>#DIV/0!</v>
      </c>
    </row>
    <row r="983" spans="10:30" ht="19" x14ac:dyDescent="0.25">
      <c r="J983" s="3" t="e">
        <f>IF(AND($C983=13,Datenblatt!M983&lt;Datenblatt!$R$3),0,IF(AND($C983=14,Datenblatt!M983&lt;Datenblatt!$R$4),0,IF(AND($C983=15,Datenblatt!M983&lt;Datenblatt!$R$5),0,IF(AND($C983=16,Datenblatt!M983&lt;Datenblatt!$R$6),0,IF(AND($C983=12,Datenblatt!M983&lt;Datenblatt!$R$7),0,IF(AND($C983=11,Datenblatt!M983&lt;Datenblatt!$R$8),0,IF(AND($C983=13,Datenblatt!M983&gt;Datenblatt!$Q$3),100,IF(AND($C983=14,Datenblatt!M983&gt;Datenblatt!$Q$4),100,IF(AND($C983=15,Datenblatt!M983&gt;Datenblatt!$Q$5),100,IF(AND($C983=16,Datenblatt!M983&gt;Datenblatt!$Q$6),100,IF(AND($C983=12,Datenblatt!M983&gt;Datenblatt!$Q$7),100,IF(AND($C983=11,Datenblatt!M983&gt;Datenblatt!$Q$8),100,IF(Übersicht!$C983=13,Datenblatt!$B$3*Datenblatt!M983^3+Datenblatt!$C$3*Datenblatt!M983^2+Datenblatt!$D$3*Datenblatt!M983+Datenblatt!$E$3,IF(Übersicht!$C983=14,Datenblatt!$B$4*Datenblatt!M983^3+Datenblatt!$C$4*Datenblatt!M983^2+Datenblatt!$D$4*Datenblatt!M983+Datenblatt!$E$4,IF(Übersicht!$C983=15,Datenblatt!$B$5*Datenblatt!M983^3+Datenblatt!$C$5*Datenblatt!M983^2+Datenblatt!$D$5*Datenblatt!M983+Datenblatt!$E$5,IF(Übersicht!$C983=16,Datenblatt!$B$6*Datenblatt!M983^3+Datenblatt!$C$6*Datenblatt!M983^2+Datenblatt!$D$6*Datenblatt!M983+Datenblatt!$E$6,IF(Übersicht!$C983=12,Datenblatt!$B$7*Datenblatt!M983^3+Datenblatt!$C$7*Datenblatt!M983^2+Datenblatt!$D$7*Datenblatt!M983+Datenblatt!$E$7,IF(Übersicht!$C983=11,Datenblatt!$B$8*Datenblatt!M983^3+Datenblatt!$C$8*Datenblatt!M983^2+Datenblatt!$D$8*Datenblatt!M983+Datenblatt!$E$8,0))))))))))))))))))</f>
        <v>#DIV/0!</v>
      </c>
      <c r="K983" t="e">
        <f>IF(AND(Übersicht!$C983=13,Datenblatt!N983&lt;Datenblatt!$T$3),0,IF(AND(Übersicht!$C983=14,Datenblatt!N983&lt;Datenblatt!$T$4),0,IF(AND(Übersicht!$C983=15,Datenblatt!N983&lt;Datenblatt!$T$5),0,IF(AND(Übersicht!$C983=16,Datenblatt!N983&lt;Datenblatt!$T$6),0,IF(AND(Übersicht!$C983=12,Datenblatt!N983&lt;Datenblatt!$T$7),0,IF(AND(Übersicht!$C983=11,Datenblatt!N983&lt;Datenblatt!$T$8),0,IF(AND($C983=13,Datenblatt!N983&gt;Datenblatt!$S$3),100,IF(AND($C983=14,Datenblatt!N983&gt;Datenblatt!$S$4),100,IF(AND($C983=15,Datenblatt!N983&gt;Datenblatt!$S$5),100,IF(AND($C983=16,Datenblatt!N983&gt;Datenblatt!$S$6),100,IF(AND($C983=12,Datenblatt!N983&gt;Datenblatt!$S$7),100,IF(AND($C983=11,Datenblatt!N983&gt;Datenblatt!$S$8),100,IF(Übersicht!$C983=13,Datenblatt!$B$11*Datenblatt!N983^3+Datenblatt!$C$11*Datenblatt!N983^2+Datenblatt!$D$11*Datenblatt!N983+Datenblatt!$E$11,IF(Übersicht!$C983=14,Datenblatt!$B$12*Datenblatt!N983^3+Datenblatt!$C$12*Datenblatt!N983^2+Datenblatt!$D$12*Datenblatt!N983+Datenblatt!$E$12,IF(Übersicht!$C983=15,Datenblatt!$B$13*Datenblatt!N983^3+Datenblatt!$C$13*Datenblatt!N983^2+Datenblatt!$D$13*Datenblatt!N983+Datenblatt!$E$13,IF(Übersicht!$C983=16,Datenblatt!$B$14*Datenblatt!N983^3+Datenblatt!$C$14*Datenblatt!N983^2+Datenblatt!$D$14*Datenblatt!N983+Datenblatt!$E$14,IF(Übersicht!$C983=12,Datenblatt!$B$15*Datenblatt!N983^3+Datenblatt!$C$15*Datenblatt!N983^2+Datenblatt!$D$15*Datenblatt!N983+Datenblatt!$E$15,IF(Übersicht!$C983=11,Datenblatt!$B$16*Datenblatt!N983^3+Datenblatt!$C$16*Datenblatt!N983^2+Datenblatt!$D$16*Datenblatt!N983+Datenblatt!$E$16,0))))))))))))))))))</f>
        <v>#DIV/0!</v>
      </c>
      <c r="L983">
        <f>IF(AND($C983=13,G983&lt;Datenblatt!$V$3),0,IF(AND($C983=14,G983&lt;Datenblatt!$V$4),0,IF(AND($C983=15,G983&lt;Datenblatt!$V$5),0,IF(AND($C983=16,G983&lt;Datenblatt!$V$6),0,IF(AND($C983=12,G983&lt;Datenblatt!$V$7),0,IF(AND($C983=11,G983&lt;Datenblatt!$V$8),0,IF(AND($C983=13,G983&gt;Datenblatt!$U$3),100,IF(AND($C983=14,G983&gt;Datenblatt!$U$4),100,IF(AND($C983=15,G983&gt;Datenblatt!$U$5),100,IF(AND($C983=16,G983&gt;Datenblatt!$U$6),100,IF(AND($C983=12,G983&gt;Datenblatt!$U$7),100,IF(AND($C983=11,G983&gt;Datenblatt!$U$8),100,IF($C983=13,(Datenblatt!$B$19*Übersicht!G983^3)+(Datenblatt!$C$19*Übersicht!G983^2)+(Datenblatt!$D$19*Übersicht!G983)+Datenblatt!$E$19,IF($C983=14,(Datenblatt!$B$20*Übersicht!G983^3)+(Datenblatt!$C$20*Übersicht!G983^2)+(Datenblatt!$D$20*Übersicht!G983)+Datenblatt!$E$20,IF($C983=15,(Datenblatt!$B$21*Übersicht!G983^3)+(Datenblatt!$C$21*Übersicht!G983^2)+(Datenblatt!$D$21*Übersicht!G983)+Datenblatt!$E$21,IF($C983=16,(Datenblatt!$B$22*Übersicht!G983^3)+(Datenblatt!$C$22*Übersicht!G983^2)+(Datenblatt!$D$22*Übersicht!G983)+Datenblatt!$E$22,IF($C983=12,(Datenblatt!$B$23*Übersicht!G983^3)+(Datenblatt!$C$23*Übersicht!G983^2)+(Datenblatt!$D$23*Übersicht!G983)+Datenblatt!$E$23,IF($C983=11,(Datenblatt!$B$24*Übersicht!G983^3)+(Datenblatt!$C$24*Übersicht!G983^2)+(Datenblatt!$D$24*Übersicht!G983)+Datenblatt!$E$24,0))))))))))))))))))</f>
        <v>0</v>
      </c>
      <c r="M983">
        <f>IF(AND(H983="",C983=11),Datenblatt!$I$26,IF(AND(H983="",C983=12),Datenblatt!$I$26,IF(AND(H983="",C983=16),Datenblatt!$I$27,IF(AND(H983="",C983=15),Datenblatt!$I$26,IF(AND(H983="",C983=14),Datenblatt!$I$26,IF(AND(H983="",C983=13),Datenblatt!$I$26,IF(AND($C983=13,H983&gt;Datenblatt!$X$3),0,IF(AND($C983=14,H983&gt;Datenblatt!$X$4),0,IF(AND($C983=15,H983&gt;Datenblatt!$X$5),0,IF(AND($C983=16,H983&gt;Datenblatt!$X$6),0,IF(AND($C983=12,H983&gt;Datenblatt!$X$7),0,IF(AND($C983=11,H983&gt;Datenblatt!$X$8),0,IF(AND($C983=13,H983&lt;Datenblatt!$W$3),100,IF(AND($C983=14,H983&lt;Datenblatt!$W$4),100,IF(AND($C983=15,H983&lt;Datenblatt!$W$5),100,IF(AND($C983=16,H983&lt;Datenblatt!$W$6),100,IF(AND($C983=12,H983&lt;Datenblatt!$W$7),100,IF(AND($C983=11,H983&lt;Datenblatt!$W$8),100,IF($C983=13,(Datenblatt!$B$27*Übersicht!H983^3)+(Datenblatt!$C$27*Übersicht!H983^2)+(Datenblatt!$D$27*Übersicht!H983)+Datenblatt!$E$27,IF($C983=14,(Datenblatt!$B$28*Übersicht!H983^3)+(Datenblatt!$C$28*Übersicht!H983^2)+(Datenblatt!$D$28*Übersicht!H983)+Datenblatt!$E$28,IF($C983=15,(Datenblatt!$B$29*Übersicht!H983^3)+(Datenblatt!$C$29*Übersicht!H983^2)+(Datenblatt!$D$29*Übersicht!H983)+Datenblatt!$E$29,IF($C983=16,(Datenblatt!$B$30*Übersicht!H983^3)+(Datenblatt!$C$30*Übersicht!H983^2)+(Datenblatt!$D$30*Übersicht!H983)+Datenblatt!$E$30,IF($C983=12,(Datenblatt!$B$31*Übersicht!H983^3)+(Datenblatt!$C$31*Übersicht!H983^2)+(Datenblatt!$D$31*Übersicht!H983)+Datenblatt!$E$31,IF($C983=11,(Datenblatt!$B$32*Übersicht!H983^3)+(Datenblatt!$C$32*Übersicht!H983^2)+(Datenblatt!$D$32*Übersicht!H983)+Datenblatt!$E$32,0))))))))))))))))))))))))</f>
        <v>0</v>
      </c>
      <c r="N983">
        <f>IF(AND(H983="",C983=11),Datenblatt!$I$29,IF(AND(H983="",C983=12),Datenblatt!$I$29,IF(AND(H983="",C983=16),Datenblatt!$I$29,IF(AND(H983="",C983=15),Datenblatt!$I$29,IF(AND(H983="",C983=14),Datenblatt!$I$29,IF(AND(H983="",C983=13),Datenblatt!$I$29,IF(AND($C983=13,H983&gt;Datenblatt!$X$3),0,IF(AND($C983=14,H983&gt;Datenblatt!$X$4),0,IF(AND($C983=15,H983&gt;Datenblatt!$X$5),0,IF(AND($C983=16,H983&gt;Datenblatt!$X$6),0,IF(AND($C983=12,H983&gt;Datenblatt!$X$7),0,IF(AND($C983=11,H983&gt;Datenblatt!$X$8),0,IF(AND($C983=13,H983&lt;Datenblatt!$W$3),100,IF(AND($C983=14,H983&lt;Datenblatt!$W$4),100,IF(AND($C983=15,H983&lt;Datenblatt!$W$5),100,IF(AND($C983=16,H983&lt;Datenblatt!$W$6),100,IF(AND($C983=12,H983&lt;Datenblatt!$W$7),100,IF(AND($C983=11,H983&lt;Datenblatt!$W$8),100,IF($C983=13,(Datenblatt!$B$27*Übersicht!H983^3)+(Datenblatt!$C$27*Übersicht!H983^2)+(Datenblatt!$D$27*Übersicht!H983)+Datenblatt!$E$27,IF($C983=14,(Datenblatt!$B$28*Übersicht!H983^3)+(Datenblatt!$C$28*Übersicht!H983^2)+(Datenblatt!$D$28*Übersicht!H983)+Datenblatt!$E$28,IF($C983=15,(Datenblatt!$B$29*Übersicht!H983^3)+(Datenblatt!$C$29*Übersicht!H983^2)+(Datenblatt!$D$29*Übersicht!H983)+Datenblatt!$E$29,IF($C983=16,(Datenblatt!$B$30*Übersicht!H983^3)+(Datenblatt!$C$30*Übersicht!H983^2)+(Datenblatt!$D$30*Übersicht!H983)+Datenblatt!$E$30,IF($C983=12,(Datenblatt!$B$31*Übersicht!H983^3)+(Datenblatt!$C$31*Übersicht!H983^2)+(Datenblatt!$D$31*Übersicht!H983)+Datenblatt!$E$31,IF($C983=11,(Datenblatt!$B$32*Übersicht!H983^3)+(Datenblatt!$C$32*Übersicht!H983^2)+(Datenblatt!$D$32*Übersicht!H983)+Datenblatt!$E$32,0))))))))))))))))))))))))</f>
        <v>0</v>
      </c>
      <c r="O983" s="2" t="e">
        <f t="shared" si="60"/>
        <v>#DIV/0!</v>
      </c>
      <c r="P983" s="2" t="e">
        <f t="shared" si="61"/>
        <v>#DIV/0!</v>
      </c>
      <c r="R983" s="2"/>
      <c r="S983" s="2">
        <f>Datenblatt!$I$10</f>
        <v>62.816491055091916</v>
      </c>
      <c r="T983" s="2">
        <f>Datenblatt!$I$18</f>
        <v>62.379148900450787</v>
      </c>
      <c r="U983" s="2">
        <f>Datenblatt!$I$26</f>
        <v>55.885385458572635</v>
      </c>
      <c r="V983" s="2">
        <f>Datenblatt!$I$34</f>
        <v>60.727085155488531</v>
      </c>
      <c r="W983" s="7" t="e">
        <f t="shared" si="62"/>
        <v>#DIV/0!</v>
      </c>
      <c r="Y983" s="2">
        <f>Datenblatt!$I$5</f>
        <v>73.48733784597421</v>
      </c>
      <c r="Z983">
        <f>Datenblatt!$I$13</f>
        <v>79.926562848016317</v>
      </c>
      <c r="AA983">
        <f>Datenblatt!$I$21</f>
        <v>79.953620531215734</v>
      </c>
      <c r="AB983">
        <f>Datenblatt!$I$29</f>
        <v>70.851454876954847</v>
      </c>
      <c r="AC983">
        <f>Datenblatt!$I$37</f>
        <v>75.813025407742586</v>
      </c>
      <c r="AD983" s="7" t="e">
        <f t="shared" si="63"/>
        <v>#DIV/0!</v>
      </c>
    </row>
    <row r="984" spans="10:30" ht="19" x14ac:dyDescent="0.25">
      <c r="J984" s="3" t="e">
        <f>IF(AND($C984=13,Datenblatt!M984&lt;Datenblatt!$R$3),0,IF(AND($C984=14,Datenblatt!M984&lt;Datenblatt!$R$4),0,IF(AND($C984=15,Datenblatt!M984&lt;Datenblatt!$R$5),0,IF(AND($C984=16,Datenblatt!M984&lt;Datenblatt!$R$6),0,IF(AND($C984=12,Datenblatt!M984&lt;Datenblatt!$R$7),0,IF(AND($C984=11,Datenblatt!M984&lt;Datenblatt!$R$8),0,IF(AND($C984=13,Datenblatt!M984&gt;Datenblatt!$Q$3),100,IF(AND($C984=14,Datenblatt!M984&gt;Datenblatt!$Q$4),100,IF(AND($C984=15,Datenblatt!M984&gt;Datenblatt!$Q$5),100,IF(AND($C984=16,Datenblatt!M984&gt;Datenblatt!$Q$6),100,IF(AND($C984=12,Datenblatt!M984&gt;Datenblatt!$Q$7),100,IF(AND($C984=11,Datenblatt!M984&gt;Datenblatt!$Q$8),100,IF(Übersicht!$C984=13,Datenblatt!$B$3*Datenblatt!M984^3+Datenblatt!$C$3*Datenblatt!M984^2+Datenblatt!$D$3*Datenblatt!M984+Datenblatt!$E$3,IF(Übersicht!$C984=14,Datenblatt!$B$4*Datenblatt!M984^3+Datenblatt!$C$4*Datenblatt!M984^2+Datenblatt!$D$4*Datenblatt!M984+Datenblatt!$E$4,IF(Übersicht!$C984=15,Datenblatt!$B$5*Datenblatt!M984^3+Datenblatt!$C$5*Datenblatt!M984^2+Datenblatt!$D$5*Datenblatt!M984+Datenblatt!$E$5,IF(Übersicht!$C984=16,Datenblatt!$B$6*Datenblatt!M984^3+Datenblatt!$C$6*Datenblatt!M984^2+Datenblatt!$D$6*Datenblatt!M984+Datenblatt!$E$6,IF(Übersicht!$C984=12,Datenblatt!$B$7*Datenblatt!M984^3+Datenblatt!$C$7*Datenblatt!M984^2+Datenblatt!$D$7*Datenblatt!M984+Datenblatt!$E$7,IF(Übersicht!$C984=11,Datenblatt!$B$8*Datenblatt!M984^3+Datenblatt!$C$8*Datenblatt!M984^2+Datenblatt!$D$8*Datenblatt!M984+Datenblatt!$E$8,0))))))))))))))))))</f>
        <v>#DIV/0!</v>
      </c>
      <c r="K984" t="e">
        <f>IF(AND(Übersicht!$C984=13,Datenblatt!N984&lt;Datenblatt!$T$3),0,IF(AND(Übersicht!$C984=14,Datenblatt!N984&lt;Datenblatt!$T$4),0,IF(AND(Übersicht!$C984=15,Datenblatt!N984&lt;Datenblatt!$T$5),0,IF(AND(Übersicht!$C984=16,Datenblatt!N984&lt;Datenblatt!$T$6),0,IF(AND(Übersicht!$C984=12,Datenblatt!N984&lt;Datenblatt!$T$7),0,IF(AND(Übersicht!$C984=11,Datenblatt!N984&lt;Datenblatt!$T$8),0,IF(AND($C984=13,Datenblatt!N984&gt;Datenblatt!$S$3),100,IF(AND($C984=14,Datenblatt!N984&gt;Datenblatt!$S$4),100,IF(AND($C984=15,Datenblatt!N984&gt;Datenblatt!$S$5),100,IF(AND($C984=16,Datenblatt!N984&gt;Datenblatt!$S$6),100,IF(AND($C984=12,Datenblatt!N984&gt;Datenblatt!$S$7),100,IF(AND($C984=11,Datenblatt!N984&gt;Datenblatt!$S$8),100,IF(Übersicht!$C984=13,Datenblatt!$B$11*Datenblatt!N984^3+Datenblatt!$C$11*Datenblatt!N984^2+Datenblatt!$D$11*Datenblatt!N984+Datenblatt!$E$11,IF(Übersicht!$C984=14,Datenblatt!$B$12*Datenblatt!N984^3+Datenblatt!$C$12*Datenblatt!N984^2+Datenblatt!$D$12*Datenblatt!N984+Datenblatt!$E$12,IF(Übersicht!$C984=15,Datenblatt!$B$13*Datenblatt!N984^3+Datenblatt!$C$13*Datenblatt!N984^2+Datenblatt!$D$13*Datenblatt!N984+Datenblatt!$E$13,IF(Übersicht!$C984=16,Datenblatt!$B$14*Datenblatt!N984^3+Datenblatt!$C$14*Datenblatt!N984^2+Datenblatt!$D$14*Datenblatt!N984+Datenblatt!$E$14,IF(Übersicht!$C984=12,Datenblatt!$B$15*Datenblatt!N984^3+Datenblatt!$C$15*Datenblatt!N984^2+Datenblatt!$D$15*Datenblatt!N984+Datenblatt!$E$15,IF(Übersicht!$C984=11,Datenblatt!$B$16*Datenblatt!N984^3+Datenblatt!$C$16*Datenblatt!N984^2+Datenblatt!$D$16*Datenblatt!N984+Datenblatt!$E$16,0))))))))))))))))))</f>
        <v>#DIV/0!</v>
      </c>
      <c r="L984">
        <f>IF(AND($C984=13,G984&lt;Datenblatt!$V$3),0,IF(AND($C984=14,G984&lt;Datenblatt!$V$4),0,IF(AND($C984=15,G984&lt;Datenblatt!$V$5),0,IF(AND($C984=16,G984&lt;Datenblatt!$V$6),0,IF(AND($C984=12,G984&lt;Datenblatt!$V$7),0,IF(AND($C984=11,G984&lt;Datenblatt!$V$8),0,IF(AND($C984=13,G984&gt;Datenblatt!$U$3),100,IF(AND($C984=14,G984&gt;Datenblatt!$U$4),100,IF(AND($C984=15,G984&gt;Datenblatt!$U$5),100,IF(AND($C984=16,G984&gt;Datenblatt!$U$6),100,IF(AND($C984=12,G984&gt;Datenblatt!$U$7),100,IF(AND($C984=11,G984&gt;Datenblatt!$U$8),100,IF($C984=13,(Datenblatt!$B$19*Übersicht!G984^3)+(Datenblatt!$C$19*Übersicht!G984^2)+(Datenblatt!$D$19*Übersicht!G984)+Datenblatt!$E$19,IF($C984=14,(Datenblatt!$B$20*Übersicht!G984^3)+(Datenblatt!$C$20*Übersicht!G984^2)+(Datenblatt!$D$20*Übersicht!G984)+Datenblatt!$E$20,IF($C984=15,(Datenblatt!$B$21*Übersicht!G984^3)+(Datenblatt!$C$21*Übersicht!G984^2)+(Datenblatt!$D$21*Übersicht!G984)+Datenblatt!$E$21,IF($C984=16,(Datenblatt!$B$22*Übersicht!G984^3)+(Datenblatt!$C$22*Übersicht!G984^2)+(Datenblatt!$D$22*Übersicht!G984)+Datenblatt!$E$22,IF($C984=12,(Datenblatt!$B$23*Übersicht!G984^3)+(Datenblatt!$C$23*Übersicht!G984^2)+(Datenblatt!$D$23*Übersicht!G984)+Datenblatt!$E$23,IF($C984=11,(Datenblatt!$B$24*Übersicht!G984^3)+(Datenblatt!$C$24*Übersicht!G984^2)+(Datenblatt!$D$24*Übersicht!G984)+Datenblatt!$E$24,0))))))))))))))))))</f>
        <v>0</v>
      </c>
      <c r="M984">
        <f>IF(AND(H984="",C984=11),Datenblatt!$I$26,IF(AND(H984="",C984=12),Datenblatt!$I$26,IF(AND(H984="",C984=16),Datenblatt!$I$27,IF(AND(H984="",C984=15),Datenblatt!$I$26,IF(AND(H984="",C984=14),Datenblatt!$I$26,IF(AND(H984="",C984=13),Datenblatt!$I$26,IF(AND($C984=13,H984&gt;Datenblatt!$X$3),0,IF(AND($C984=14,H984&gt;Datenblatt!$X$4),0,IF(AND($C984=15,H984&gt;Datenblatt!$X$5),0,IF(AND($C984=16,H984&gt;Datenblatt!$X$6),0,IF(AND($C984=12,H984&gt;Datenblatt!$X$7),0,IF(AND($C984=11,H984&gt;Datenblatt!$X$8),0,IF(AND($C984=13,H984&lt;Datenblatt!$W$3),100,IF(AND($C984=14,H984&lt;Datenblatt!$W$4),100,IF(AND($C984=15,H984&lt;Datenblatt!$W$5),100,IF(AND($C984=16,H984&lt;Datenblatt!$W$6),100,IF(AND($C984=12,H984&lt;Datenblatt!$W$7),100,IF(AND($C984=11,H984&lt;Datenblatt!$W$8),100,IF($C984=13,(Datenblatt!$B$27*Übersicht!H984^3)+(Datenblatt!$C$27*Übersicht!H984^2)+(Datenblatt!$D$27*Übersicht!H984)+Datenblatt!$E$27,IF($C984=14,(Datenblatt!$B$28*Übersicht!H984^3)+(Datenblatt!$C$28*Übersicht!H984^2)+(Datenblatt!$D$28*Übersicht!H984)+Datenblatt!$E$28,IF($C984=15,(Datenblatt!$B$29*Übersicht!H984^3)+(Datenblatt!$C$29*Übersicht!H984^2)+(Datenblatt!$D$29*Übersicht!H984)+Datenblatt!$E$29,IF($C984=16,(Datenblatt!$B$30*Übersicht!H984^3)+(Datenblatt!$C$30*Übersicht!H984^2)+(Datenblatt!$D$30*Übersicht!H984)+Datenblatt!$E$30,IF($C984=12,(Datenblatt!$B$31*Übersicht!H984^3)+(Datenblatt!$C$31*Übersicht!H984^2)+(Datenblatt!$D$31*Übersicht!H984)+Datenblatt!$E$31,IF($C984=11,(Datenblatt!$B$32*Übersicht!H984^3)+(Datenblatt!$C$32*Übersicht!H984^2)+(Datenblatt!$D$32*Übersicht!H984)+Datenblatt!$E$32,0))))))))))))))))))))))))</f>
        <v>0</v>
      </c>
      <c r="N984">
        <f>IF(AND(H984="",C984=11),Datenblatt!$I$29,IF(AND(H984="",C984=12),Datenblatt!$I$29,IF(AND(H984="",C984=16),Datenblatt!$I$29,IF(AND(H984="",C984=15),Datenblatt!$I$29,IF(AND(H984="",C984=14),Datenblatt!$I$29,IF(AND(H984="",C984=13),Datenblatt!$I$29,IF(AND($C984=13,H984&gt;Datenblatt!$X$3),0,IF(AND($C984=14,H984&gt;Datenblatt!$X$4),0,IF(AND($C984=15,H984&gt;Datenblatt!$X$5),0,IF(AND($C984=16,H984&gt;Datenblatt!$X$6),0,IF(AND($C984=12,H984&gt;Datenblatt!$X$7),0,IF(AND($C984=11,H984&gt;Datenblatt!$X$8),0,IF(AND($C984=13,H984&lt;Datenblatt!$W$3),100,IF(AND($C984=14,H984&lt;Datenblatt!$W$4),100,IF(AND($C984=15,H984&lt;Datenblatt!$W$5),100,IF(AND($C984=16,H984&lt;Datenblatt!$W$6),100,IF(AND($C984=12,H984&lt;Datenblatt!$W$7),100,IF(AND($C984=11,H984&lt;Datenblatt!$W$8),100,IF($C984=13,(Datenblatt!$B$27*Übersicht!H984^3)+(Datenblatt!$C$27*Übersicht!H984^2)+(Datenblatt!$D$27*Übersicht!H984)+Datenblatt!$E$27,IF($C984=14,(Datenblatt!$B$28*Übersicht!H984^3)+(Datenblatt!$C$28*Übersicht!H984^2)+(Datenblatt!$D$28*Übersicht!H984)+Datenblatt!$E$28,IF($C984=15,(Datenblatt!$B$29*Übersicht!H984^3)+(Datenblatt!$C$29*Übersicht!H984^2)+(Datenblatt!$D$29*Übersicht!H984)+Datenblatt!$E$29,IF($C984=16,(Datenblatt!$B$30*Übersicht!H984^3)+(Datenblatt!$C$30*Übersicht!H984^2)+(Datenblatt!$D$30*Übersicht!H984)+Datenblatt!$E$30,IF($C984=12,(Datenblatt!$B$31*Übersicht!H984^3)+(Datenblatt!$C$31*Übersicht!H984^2)+(Datenblatt!$D$31*Übersicht!H984)+Datenblatt!$E$31,IF($C984=11,(Datenblatt!$B$32*Übersicht!H984^3)+(Datenblatt!$C$32*Übersicht!H984^2)+(Datenblatt!$D$32*Übersicht!H984)+Datenblatt!$E$32,0))))))))))))))))))))))))</f>
        <v>0</v>
      </c>
      <c r="O984" s="2" t="e">
        <f t="shared" si="60"/>
        <v>#DIV/0!</v>
      </c>
      <c r="P984" s="2" t="e">
        <f t="shared" si="61"/>
        <v>#DIV/0!</v>
      </c>
      <c r="R984" s="2"/>
      <c r="S984" s="2">
        <f>Datenblatt!$I$10</f>
        <v>62.816491055091916</v>
      </c>
      <c r="T984" s="2">
        <f>Datenblatt!$I$18</f>
        <v>62.379148900450787</v>
      </c>
      <c r="U984" s="2">
        <f>Datenblatt!$I$26</f>
        <v>55.885385458572635</v>
      </c>
      <c r="V984" s="2">
        <f>Datenblatt!$I$34</f>
        <v>60.727085155488531</v>
      </c>
      <c r="W984" s="7" t="e">
        <f t="shared" si="62"/>
        <v>#DIV/0!</v>
      </c>
      <c r="Y984" s="2">
        <f>Datenblatt!$I$5</f>
        <v>73.48733784597421</v>
      </c>
      <c r="Z984">
        <f>Datenblatt!$I$13</f>
        <v>79.926562848016317</v>
      </c>
      <c r="AA984">
        <f>Datenblatt!$I$21</f>
        <v>79.953620531215734</v>
      </c>
      <c r="AB984">
        <f>Datenblatt!$I$29</f>
        <v>70.851454876954847</v>
      </c>
      <c r="AC984">
        <f>Datenblatt!$I$37</f>
        <v>75.813025407742586</v>
      </c>
      <c r="AD984" s="7" t="e">
        <f t="shared" si="63"/>
        <v>#DIV/0!</v>
      </c>
    </row>
    <row r="985" spans="10:30" ht="19" x14ac:dyDescent="0.25">
      <c r="J985" s="3" t="e">
        <f>IF(AND($C985=13,Datenblatt!M985&lt;Datenblatt!$R$3),0,IF(AND($C985=14,Datenblatt!M985&lt;Datenblatt!$R$4),0,IF(AND($C985=15,Datenblatt!M985&lt;Datenblatt!$R$5),0,IF(AND($C985=16,Datenblatt!M985&lt;Datenblatt!$R$6),0,IF(AND($C985=12,Datenblatt!M985&lt;Datenblatt!$R$7),0,IF(AND($C985=11,Datenblatt!M985&lt;Datenblatt!$R$8),0,IF(AND($C985=13,Datenblatt!M985&gt;Datenblatt!$Q$3),100,IF(AND($C985=14,Datenblatt!M985&gt;Datenblatt!$Q$4),100,IF(AND($C985=15,Datenblatt!M985&gt;Datenblatt!$Q$5),100,IF(AND($C985=16,Datenblatt!M985&gt;Datenblatt!$Q$6),100,IF(AND($C985=12,Datenblatt!M985&gt;Datenblatt!$Q$7),100,IF(AND($C985=11,Datenblatt!M985&gt;Datenblatt!$Q$8),100,IF(Übersicht!$C985=13,Datenblatt!$B$3*Datenblatt!M985^3+Datenblatt!$C$3*Datenblatt!M985^2+Datenblatt!$D$3*Datenblatt!M985+Datenblatt!$E$3,IF(Übersicht!$C985=14,Datenblatt!$B$4*Datenblatt!M985^3+Datenblatt!$C$4*Datenblatt!M985^2+Datenblatt!$D$4*Datenblatt!M985+Datenblatt!$E$4,IF(Übersicht!$C985=15,Datenblatt!$B$5*Datenblatt!M985^3+Datenblatt!$C$5*Datenblatt!M985^2+Datenblatt!$D$5*Datenblatt!M985+Datenblatt!$E$5,IF(Übersicht!$C985=16,Datenblatt!$B$6*Datenblatt!M985^3+Datenblatt!$C$6*Datenblatt!M985^2+Datenblatt!$D$6*Datenblatt!M985+Datenblatt!$E$6,IF(Übersicht!$C985=12,Datenblatt!$B$7*Datenblatt!M985^3+Datenblatt!$C$7*Datenblatt!M985^2+Datenblatt!$D$7*Datenblatt!M985+Datenblatt!$E$7,IF(Übersicht!$C985=11,Datenblatt!$B$8*Datenblatt!M985^3+Datenblatt!$C$8*Datenblatt!M985^2+Datenblatt!$D$8*Datenblatt!M985+Datenblatt!$E$8,0))))))))))))))))))</f>
        <v>#DIV/0!</v>
      </c>
      <c r="K985" t="e">
        <f>IF(AND(Übersicht!$C985=13,Datenblatt!N985&lt;Datenblatt!$T$3),0,IF(AND(Übersicht!$C985=14,Datenblatt!N985&lt;Datenblatt!$T$4),0,IF(AND(Übersicht!$C985=15,Datenblatt!N985&lt;Datenblatt!$T$5),0,IF(AND(Übersicht!$C985=16,Datenblatt!N985&lt;Datenblatt!$T$6),0,IF(AND(Übersicht!$C985=12,Datenblatt!N985&lt;Datenblatt!$T$7),0,IF(AND(Übersicht!$C985=11,Datenblatt!N985&lt;Datenblatt!$T$8),0,IF(AND($C985=13,Datenblatt!N985&gt;Datenblatt!$S$3),100,IF(AND($C985=14,Datenblatt!N985&gt;Datenblatt!$S$4),100,IF(AND($C985=15,Datenblatt!N985&gt;Datenblatt!$S$5),100,IF(AND($C985=16,Datenblatt!N985&gt;Datenblatt!$S$6),100,IF(AND($C985=12,Datenblatt!N985&gt;Datenblatt!$S$7),100,IF(AND($C985=11,Datenblatt!N985&gt;Datenblatt!$S$8),100,IF(Übersicht!$C985=13,Datenblatt!$B$11*Datenblatt!N985^3+Datenblatt!$C$11*Datenblatt!N985^2+Datenblatt!$D$11*Datenblatt!N985+Datenblatt!$E$11,IF(Übersicht!$C985=14,Datenblatt!$B$12*Datenblatt!N985^3+Datenblatt!$C$12*Datenblatt!N985^2+Datenblatt!$D$12*Datenblatt!N985+Datenblatt!$E$12,IF(Übersicht!$C985=15,Datenblatt!$B$13*Datenblatt!N985^3+Datenblatt!$C$13*Datenblatt!N985^2+Datenblatt!$D$13*Datenblatt!N985+Datenblatt!$E$13,IF(Übersicht!$C985=16,Datenblatt!$B$14*Datenblatt!N985^3+Datenblatt!$C$14*Datenblatt!N985^2+Datenblatt!$D$14*Datenblatt!N985+Datenblatt!$E$14,IF(Übersicht!$C985=12,Datenblatt!$B$15*Datenblatt!N985^3+Datenblatt!$C$15*Datenblatt!N985^2+Datenblatt!$D$15*Datenblatt!N985+Datenblatt!$E$15,IF(Übersicht!$C985=11,Datenblatt!$B$16*Datenblatt!N985^3+Datenblatt!$C$16*Datenblatt!N985^2+Datenblatt!$D$16*Datenblatt!N985+Datenblatt!$E$16,0))))))))))))))))))</f>
        <v>#DIV/0!</v>
      </c>
      <c r="L985">
        <f>IF(AND($C985=13,G985&lt;Datenblatt!$V$3),0,IF(AND($C985=14,G985&lt;Datenblatt!$V$4),0,IF(AND($C985=15,G985&lt;Datenblatt!$V$5),0,IF(AND($C985=16,G985&lt;Datenblatt!$V$6),0,IF(AND($C985=12,G985&lt;Datenblatt!$V$7),0,IF(AND($C985=11,G985&lt;Datenblatt!$V$8),0,IF(AND($C985=13,G985&gt;Datenblatt!$U$3),100,IF(AND($C985=14,G985&gt;Datenblatt!$U$4),100,IF(AND($C985=15,G985&gt;Datenblatt!$U$5),100,IF(AND($C985=16,G985&gt;Datenblatt!$U$6),100,IF(AND($C985=12,G985&gt;Datenblatt!$U$7),100,IF(AND($C985=11,G985&gt;Datenblatt!$U$8),100,IF($C985=13,(Datenblatt!$B$19*Übersicht!G985^3)+(Datenblatt!$C$19*Übersicht!G985^2)+(Datenblatt!$D$19*Übersicht!G985)+Datenblatt!$E$19,IF($C985=14,(Datenblatt!$B$20*Übersicht!G985^3)+(Datenblatt!$C$20*Übersicht!G985^2)+(Datenblatt!$D$20*Übersicht!G985)+Datenblatt!$E$20,IF($C985=15,(Datenblatt!$B$21*Übersicht!G985^3)+(Datenblatt!$C$21*Übersicht!G985^2)+(Datenblatt!$D$21*Übersicht!G985)+Datenblatt!$E$21,IF($C985=16,(Datenblatt!$B$22*Übersicht!G985^3)+(Datenblatt!$C$22*Übersicht!G985^2)+(Datenblatt!$D$22*Übersicht!G985)+Datenblatt!$E$22,IF($C985=12,(Datenblatt!$B$23*Übersicht!G985^3)+(Datenblatt!$C$23*Übersicht!G985^2)+(Datenblatt!$D$23*Übersicht!G985)+Datenblatt!$E$23,IF($C985=11,(Datenblatt!$B$24*Übersicht!G985^3)+(Datenblatt!$C$24*Übersicht!G985^2)+(Datenblatt!$D$24*Übersicht!G985)+Datenblatt!$E$24,0))))))))))))))))))</f>
        <v>0</v>
      </c>
      <c r="M985">
        <f>IF(AND(H985="",C985=11),Datenblatt!$I$26,IF(AND(H985="",C985=12),Datenblatt!$I$26,IF(AND(H985="",C985=16),Datenblatt!$I$27,IF(AND(H985="",C985=15),Datenblatt!$I$26,IF(AND(H985="",C985=14),Datenblatt!$I$26,IF(AND(H985="",C985=13),Datenblatt!$I$26,IF(AND($C985=13,H985&gt;Datenblatt!$X$3),0,IF(AND($C985=14,H985&gt;Datenblatt!$X$4),0,IF(AND($C985=15,H985&gt;Datenblatt!$X$5),0,IF(AND($C985=16,H985&gt;Datenblatt!$X$6),0,IF(AND($C985=12,H985&gt;Datenblatt!$X$7),0,IF(AND($C985=11,H985&gt;Datenblatt!$X$8),0,IF(AND($C985=13,H985&lt;Datenblatt!$W$3),100,IF(AND($C985=14,H985&lt;Datenblatt!$W$4),100,IF(AND($C985=15,H985&lt;Datenblatt!$W$5),100,IF(AND($C985=16,H985&lt;Datenblatt!$W$6),100,IF(AND($C985=12,H985&lt;Datenblatt!$W$7),100,IF(AND($C985=11,H985&lt;Datenblatt!$W$8),100,IF($C985=13,(Datenblatt!$B$27*Übersicht!H985^3)+(Datenblatt!$C$27*Übersicht!H985^2)+(Datenblatt!$D$27*Übersicht!H985)+Datenblatt!$E$27,IF($C985=14,(Datenblatt!$B$28*Übersicht!H985^3)+(Datenblatt!$C$28*Übersicht!H985^2)+(Datenblatt!$D$28*Übersicht!H985)+Datenblatt!$E$28,IF($C985=15,(Datenblatt!$B$29*Übersicht!H985^3)+(Datenblatt!$C$29*Übersicht!H985^2)+(Datenblatt!$D$29*Übersicht!H985)+Datenblatt!$E$29,IF($C985=16,(Datenblatt!$B$30*Übersicht!H985^3)+(Datenblatt!$C$30*Übersicht!H985^2)+(Datenblatt!$D$30*Übersicht!H985)+Datenblatt!$E$30,IF($C985=12,(Datenblatt!$B$31*Übersicht!H985^3)+(Datenblatt!$C$31*Übersicht!H985^2)+(Datenblatt!$D$31*Übersicht!H985)+Datenblatt!$E$31,IF($C985=11,(Datenblatt!$B$32*Übersicht!H985^3)+(Datenblatt!$C$32*Übersicht!H985^2)+(Datenblatt!$D$32*Übersicht!H985)+Datenblatt!$E$32,0))))))))))))))))))))))))</f>
        <v>0</v>
      </c>
      <c r="N985">
        <f>IF(AND(H985="",C985=11),Datenblatt!$I$29,IF(AND(H985="",C985=12),Datenblatt!$I$29,IF(AND(H985="",C985=16),Datenblatt!$I$29,IF(AND(H985="",C985=15),Datenblatt!$I$29,IF(AND(H985="",C985=14),Datenblatt!$I$29,IF(AND(H985="",C985=13),Datenblatt!$I$29,IF(AND($C985=13,H985&gt;Datenblatt!$X$3),0,IF(AND($C985=14,H985&gt;Datenblatt!$X$4),0,IF(AND($C985=15,H985&gt;Datenblatt!$X$5),0,IF(AND($C985=16,H985&gt;Datenblatt!$X$6),0,IF(AND($C985=12,H985&gt;Datenblatt!$X$7),0,IF(AND($C985=11,H985&gt;Datenblatt!$X$8),0,IF(AND($C985=13,H985&lt;Datenblatt!$W$3),100,IF(AND($C985=14,H985&lt;Datenblatt!$W$4),100,IF(AND($C985=15,H985&lt;Datenblatt!$W$5),100,IF(AND($C985=16,H985&lt;Datenblatt!$W$6),100,IF(AND($C985=12,H985&lt;Datenblatt!$W$7),100,IF(AND($C985=11,H985&lt;Datenblatt!$W$8),100,IF($C985=13,(Datenblatt!$B$27*Übersicht!H985^3)+(Datenblatt!$C$27*Übersicht!H985^2)+(Datenblatt!$D$27*Übersicht!H985)+Datenblatt!$E$27,IF($C985=14,(Datenblatt!$B$28*Übersicht!H985^3)+(Datenblatt!$C$28*Übersicht!H985^2)+(Datenblatt!$D$28*Übersicht!H985)+Datenblatt!$E$28,IF($C985=15,(Datenblatt!$B$29*Übersicht!H985^3)+(Datenblatt!$C$29*Übersicht!H985^2)+(Datenblatt!$D$29*Übersicht!H985)+Datenblatt!$E$29,IF($C985=16,(Datenblatt!$B$30*Übersicht!H985^3)+(Datenblatt!$C$30*Übersicht!H985^2)+(Datenblatt!$D$30*Übersicht!H985)+Datenblatt!$E$30,IF($C985=12,(Datenblatt!$B$31*Übersicht!H985^3)+(Datenblatt!$C$31*Übersicht!H985^2)+(Datenblatt!$D$31*Übersicht!H985)+Datenblatt!$E$31,IF($C985=11,(Datenblatt!$B$32*Übersicht!H985^3)+(Datenblatt!$C$32*Übersicht!H985^2)+(Datenblatt!$D$32*Übersicht!H985)+Datenblatt!$E$32,0))))))))))))))))))))))))</f>
        <v>0</v>
      </c>
      <c r="O985" s="2" t="e">
        <f t="shared" si="60"/>
        <v>#DIV/0!</v>
      </c>
      <c r="P985" s="2" t="e">
        <f t="shared" si="61"/>
        <v>#DIV/0!</v>
      </c>
      <c r="R985" s="2"/>
      <c r="S985" s="2">
        <f>Datenblatt!$I$10</f>
        <v>62.816491055091916</v>
      </c>
      <c r="T985" s="2">
        <f>Datenblatt!$I$18</f>
        <v>62.379148900450787</v>
      </c>
      <c r="U985" s="2">
        <f>Datenblatt!$I$26</f>
        <v>55.885385458572635</v>
      </c>
      <c r="V985" s="2">
        <f>Datenblatt!$I$34</f>
        <v>60.727085155488531</v>
      </c>
      <c r="W985" s="7" t="e">
        <f t="shared" si="62"/>
        <v>#DIV/0!</v>
      </c>
      <c r="Y985" s="2">
        <f>Datenblatt!$I$5</f>
        <v>73.48733784597421</v>
      </c>
      <c r="Z985">
        <f>Datenblatt!$I$13</f>
        <v>79.926562848016317</v>
      </c>
      <c r="AA985">
        <f>Datenblatt!$I$21</f>
        <v>79.953620531215734</v>
      </c>
      <c r="AB985">
        <f>Datenblatt!$I$29</f>
        <v>70.851454876954847</v>
      </c>
      <c r="AC985">
        <f>Datenblatt!$I$37</f>
        <v>75.813025407742586</v>
      </c>
      <c r="AD985" s="7" t="e">
        <f t="shared" si="63"/>
        <v>#DIV/0!</v>
      </c>
    </row>
    <row r="986" spans="10:30" ht="19" x14ac:dyDescent="0.25">
      <c r="J986" s="3" t="e">
        <f>IF(AND($C986=13,Datenblatt!M986&lt;Datenblatt!$R$3),0,IF(AND($C986=14,Datenblatt!M986&lt;Datenblatt!$R$4),0,IF(AND($C986=15,Datenblatt!M986&lt;Datenblatt!$R$5),0,IF(AND($C986=16,Datenblatt!M986&lt;Datenblatt!$R$6),0,IF(AND($C986=12,Datenblatt!M986&lt;Datenblatt!$R$7),0,IF(AND($C986=11,Datenblatt!M986&lt;Datenblatt!$R$8),0,IF(AND($C986=13,Datenblatt!M986&gt;Datenblatt!$Q$3),100,IF(AND($C986=14,Datenblatt!M986&gt;Datenblatt!$Q$4),100,IF(AND($C986=15,Datenblatt!M986&gt;Datenblatt!$Q$5),100,IF(AND($C986=16,Datenblatt!M986&gt;Datenblatt!$Q$6),100,IF(AND($C986=12,Datenblatt!M986&gt;Datenblatt!$Q$7),100,IF(AND($C986=11,Datenblatt!M986&gt;Datenblatt!$Q$8),100,IF(Übersicht!$C986=13,Datenblatt!$B$3*Datenblatt!M986^3+Datenblatt!$C$3*Datenblatt!M986^2+Datenblatt!$D$3*Datenblatt!M986+Datenblatt!$E$3,IF(Übersicht!$C986=14,Datenblatt!$B$4*Datenblatt!M986^3+Datenblatt!$C$4*Datenblatt!M986^2+Datenblatt!$D$4*Datenblatt!M986+Datenblatt!$E$4,IF(Übersicht!$C986=15,Datenblatt!$B$5*Datenblatt!M986^3+Datenblatt!$C$5*Datenblatt!M986^2+Datenblatt!$D$5*Datenblatt!M986+Datenblatt!$E$5,IF(Übersicht!$C986=16,Datenblatt!$B$6*Datenblatt!M986^3+Datenblatt!$C$6*Datenblatt!M986^2+Datenblatt!$D$6*Datenblatt!M986+Datenblatt!$E$6,IF(Übersicht!$C986=12,Datenblatt!$B$7*Datenblatt!M986^3+Datenblatt!$C$7*Datenblatt!M986^2+Datenblatt!$D$7*Datenblatt!M986+Datenblatt!$E$7,IF(Übersicht!$C986=11,Datenblatt!$B$8*Datenblatt!M986^3+Datenblatt!$C$8*Datenblatt!M986^2+Datenblatt!$D$8*Datenblatt!M986+Datenblatt!$E$8,0))))))))))))))))))</f>
        <v>#DIV/0!</v>
      </c>
      <c r="K986" t="e">
        <f>IF(AND(Übersicht!$C986=13,Datenblatt!N986&lt;Datenblatt!$T$3),0,IF(AND(Übersicht!$C986=14,Datenblatt!N986&lt;Datenblatt!$T$4),0,IF(AND(Übersicht!$C986=15,Datenblatt!N986&lt;Datenblatt!$T$5),0,IF(AND(Übersicht!$C986=16,Datenblatt!N986&lt;Datenblatt!$T$6),0,IF(AND(Übersicht!$C986=12,Datenblatt!N986&lt;Datenblatt!$T$7),0,IF(AND(Übersicht!$C986=11,Datenblatt!N986&lt;Datenblatt!$T$8),0,IF(AND($C986=13,Datenblatt!N986&gt;Datenblatt!$S$3),100,IF(AND($C986=14,Datenblatt!N986&gt;Datenblatt!$S$4),100,IF(AND($C986=15,Datenblatt!N986&gt;Datenblatt!$S$5),100,IF(AND($C986=16,Datenblatt!N986&gt;Datenblatt!$S$6),100,IF(AND($C986=12,Datenblatt!N986&gt;Datenblatt!$S$7),100,IF(AND($C986=11,Datenblatt!N986&gt;Datenblatt!$S$8),100,IF(Übersicht!$C986=13,Datenblatt!$B$11*Datenblatt!N986^3+Datenblatt!$C$11*Datenblatt!N986^2+Datenblatt!$D$11*Datenblatt!N986+Datenblatt!$E$11,IF(Übersicht!$C986=14,Datenblatt!$B$12*Datenblatt!N986^3+Datenblatt!$C$12*Datenblatt!N986^2+Datenblatt!$D$12*Datenblatt!N986+Datenblatt!$E$12,IF(Übersicht!$C986=15,Datenblatt!$B$13*Datenblatt!N986^3+Datenblatt!$C$13*Datenblatt!N986^2+Datenblatt!$D$13*Datenblatt!N986+Datenblatt!$E$13,IF(Übersicht!$C986=16,Datenblatt!$B$14*Datenblatt!N986^3+Datenblatt!$C$14*Datenblatt!N986^2+Datenblatt!$D$14*Datenblatt!N986+Datenblatt!$E$14,IF(Übersicht!$C986=12,Datenblatt!$B$15*Datenblatt!N986^3+Datenblatt!$C$15*Datenblatt!N986^2+Datenblatt!$D$15*Datenblatt!N986+Datenblatt!$E$15,IF(Übersicht!$C986=11,Datenblatt!$B$16*Datenblatt!N986^3+Datenblatt!$C$16*Datenblatt!N986^2+Datenblatt!$D$16*Datenblatt!N986+Datenblatt!$E$16,0))))))))))))))))))</f>
        <v>#DIV/0!</v>
      </c>
      <c r="L986">
        <f>IF(AND($C986=13,G986&lt;Datenblatt!$V$3),0,IF(AND($C986=14,G986&lt;Datenblatt!$V$4),0,IF(AND($C986=15,G986&lt;Datenblatt!$V$5),0,IF(AND($C986=16,G986&lt;Datenblatt!$V$6),0,IF(AND($C986=12,G986&lt;Datenblatt!$V$7),0,IF(AND($C986=11,G986&lt;Datenblatt!$V$8),0,IF(AND($C986=13,G986&gt;Datenblatt!$U$3),100,IF(AND($C986=14,G986&gt;Datenblatt!$U$4),100,IF(AND($C986=15,G986&gt;Datenblatt!$U$5),100,IF(AND($C986=16,G986&gt;Datenblatt!$U$6),100,IF(AND($C986=12,G986&gt;Datenblatt!$U$7),100,IF(AND($C986=11,G986&gt;Datenblatt!$U$8),100,IF($C986=13,(Datenblatt!$B$19*Übersicht!G986^3)+(Datenblatt!$C$19*Übersicht!G986^2)+(Datenblatt!$D$19*Übersicht!G986)+Datenblatt!$E$19,IF($C986=14,(Datenblatt!$B$20*Übersicht!G986^3)+(Datenblatt!$C$20*Übersicht!G986^2)+(Datenblatt!$D$20*Übersicht!G986)+Datenblatt!$E$20,IF($C986=15,(Datenblatt!$B$21*Übersicht!G986^3)+(Datenblatt!$C$21*Übersicht!G986^2)+(Datenblatt!$D$21*Übersicht!G986)+Datenblatt!$E$21,IF($C986=16,(Datenblatt!$B$22*Übersicht!G986^3)+(Datenblatt!$C$22*Übersicht!G986^2)+(Datenblatt!$D$22*Übersicht!G986)+Datenblatt!$E$22,IF($C986=12,(Datenblatt!$B$23*Übersicht!G986^3)+(Datenblatt!$C$23*Übersicht!G986^2)+(Datenblatt!$D$23*Übersicht!G986)+Datenblatt!$E$23,IF($C986=11,(Datenblatt!$B$24*Übersicht!G986^3)+(Datenblatt!$C$24*Übersicht!G986^2)+(Datenblatt!$D$24*Übersicht!G986)+Datenblatt!$E$24,0))))))))))))))))))</f>
        <v>0</v>
      </c>
      <c r="M986">
        <f>IF(AND(H986="",C986=11),Datenblatt!$I$26,IF(AND(H986="",C986=12),Datenblatt!$I$26,IF(AND(H986="",C986=16),Datenblatt!$I$27,IF(AND(H986="",C986=15),Datenblatt!$I$26,IF(AND(H986="",C986=14),Datenblatt!$I$26,IF(AND(H986="",C986=13),Datenblatt!$I$26,IF(AND($C986=13,H986&gt;Datenblatt!$X$3),0,IF(AND($C986=14,H986&gt;Datenblatt!$X$4),0,IF(AND($C986=15,H986&gt;Datenblatt!$X$5),0,IF(AND($C986=16,H986&gt;Datenblatt!$X$6),0,IF(AND($C986=12,H986&gt;Datenblatt!$X$7),0,IF(AND($C986=11,H986&gt;Datenblatt!$X$8),0,IF(AND($C986=13,H986&lt;Datenblatt!$W$3),100,IF(AND($C986=14,H986&lt;Datenblatt!$W$4),100,IF(AND($C986=15,H986&lt;Datenblatt!$W$5),100,IF(AND($C986=16,H986&lt;Datenblatt!$W$6),100,IF(AND($C986=12,H986&lt;Datenblatt!$W$7),100,IF(AND($C986=11,H986&lt;Datenblatt!$W$8),100,IF($C986=13,(Datenblatt!$B$27*Übersicht!H986^3)+(Datenblatt!$C$27*Übersicht!H986^2)+(Datenblatt!$D$27*Übersicht!H986)+Datenblatt!$E$27,IF($C986=14,(Datenblatt!$B$28*Übersicht!H986^3)+(Datenblatt!$C$28*Übersicht!H986^2)+(Datenblatt!$D$28*Übersicht!H986)+Datenblatt!$E$28,IF($C986=15,(Datenblatt!$B$29*Übersicht!H986^3)+(Datenblatt!$C$29*Übersicht!H986^2)+(Datenblatt!$D$29*Übersicht!H986)+Datenblatt!$E$29,IF($C986=16,(Datenblatt!$B$30*Übersicht!H986^3)+(Datenblatt!$C$30*Übersicht!H986^2)+(Datenblatt!$D$30*Übersicht!H986)+Datenblatt!$E$30,IF($C986=12,(Datenblatt!$B$31*Übersicht!H986^3)+(Datenblatt!$C$31*Übersicht!H986^2)+(Datenblatt!$D$31*Übersicht!H986)+Datenblatt!$E$31,IF($C986=11,(Datenblatt!$B$32*Übersicht!H986^3)+(Datenblatt!$C$32*Übersicht!H986^2)+(Datenblatt!$D$32*Übersicht!H986)+Datenblatt!$E$32,0))))))))))))))))))))))))</f>
        <v>0</v>
      </c>
      <c r="N986">
        <f>IF(AND(H986="",C986=11),Datenblatt!$I$29,IF(AND(H986="",C986=12),Datenblatt!$I$29,IF(AND(H986="",C986=16),Datenblatt!$I$29,IF(AND(H986="",C986=15),Datenblatt!$I$29,IF(AND(H986="",C986=14),Datenblatt!$I$29,IF(AND(H986="",C986=13),Datenblatt!$I$29,IF(AND($C986=13,H986&gt;Datenblatt!$X$3),0,IF(AND($C986=14,H986&gt;Datenblatt!$X$4),0,IF(AND($C986=15,H986&gt;Datenblatt!$X$5),0,IF(AND($C986=16,H986&gt;Datenblatt!$X$6),0,IF(AND($C986=12,H986&gt;Datenblatt!$X$7),0,IF(AND($C986=11,H986&gt;Datenblatt!$X$8),0,IF(AND($C986=13,H986&lt;Datenblatt!$W$3),100,IF(AND($C986=14,H986&lt;Datenblatt!$W$4),100,IF(AND($C986=15,H986&lt;Datenblatt!$W$5),100,IF(AND($C986=16,H986&lt;Datenblatt!$W$6),100,IF(AND($C986=12,H986&lt;Datenblatt!$W$7),100,IF(AND($C986=11,H986&lt;Datenblatt!$W$8),100,IF($C986=13,(Datenblatt!$B$27*Übersicht!H986^3)+(Datenblatt!$C$27*Übersicht!H986^2)+(Datenblatt!$D$27*Übersicht!H986)+Datenblatt!$E$27,IF($C986=14,(Datenblatt!$B$28*Übersicht!H986^3)+(Datenblatt!$C$28*Übersicht!H986^2)+(Datenblatt!$D$28*Übersicht!H986)+Datenblatt!$E$28,IF($C986=15,(Datenblatt!$B$29*Übersicht!H986^3)+(Datenblatt!$C$29*Übersicht!H986^2)+(Datenblatt!$D$29*Übersicht!H986)+Datenblatt!$E$29,IF($C986=16,(Datenblatt!$B$30*Übersicht!H986^3)+(Datenblatt!$C$30*Übersicht!H986^2)+(Datenblatt!$D$30*Übersicht!H986)+Datenblatt!$E$30,IF($C986=12,(Datenblatt!$B$31*Übersicht!H986^3)+(Datenblatt!$C$31*Übersicht!H986^2)+(Datenblatt!$D$31*Übersicht!H986)+Datenblatt!$E$31,IF($C986=11,(Datenblatt!$B$32*Übersicht!H986^3)+(Datenblatt!$C$32*Übersicht!H986^2)+(Datenblatt!$D$32*Übersicht!H986)+Datenblatt!$E$32,0))))))))))))))))))))))))</f>
        <v>0</v>
      </c>
      <c r="O986" s="2" t="e">
        <f t="shared" si="60"/>
        <v>#DIV/0!</v>
      </c>
      <c r="P986" s="2" t="e">
        <f t="shared" si="61"/>
        <v>#DIV/0!</v>
      </c>
      <c r="R986" s="2"/>
      <c r="S986" s="2">
        <f>Datenblatt!$I$10</f>
        <v>62.816491055091916</v>
      </c>
      <c r="T986" s="2">
        <f>Datenblatt!$I$18</f>
        <v>62.379148900450787</v>
      </c>
      <c r="U986" s="2">
        <f>Datenblatt!$I$26</f>
        <v>55.885385458572635</v>
      </c>
      <c r="V986" s="2">
        <f>Datenblatt!$I$34</f>
        <v>60.727085155488531</v>
      </c>
      <c r="W986" s="7" t="e">
        <f t="shared" si="62"/>
        <v>#DIV/0!</v>
      </c>
      <c r="Y986" s="2">
        <f>Datenblatt!$I$5</f>
        <v>73.48733784597421</v>
      </c>
      <c r="Z986">
        <f>Datenblatt!$I$13</f>
        <v>79.926562848016317</v>
      </c>
      <c r="AA986">
        <f>Datenblatt!$I$21</f>
        <v>79.953620531215734</v>
      </c>
      <c r="AB986">
        <f>Datenblatt!$I$29</f>
        <v>70.851454876954847</v>
      </c>
      <c r="AC986">
        <f>Datenblatt!$I$37</f>
        <v>75.813025407742586</v>
      </c>
      <c r="AD986" s="7" t="e">
        <f t="shared" si="63"/>
        <v>#DIV/0!</v>
      </c>
    </row>
    <row r="987" spans="10:30" ht="19" x14ac:dyDescent="0.25">
      <c r="J987" s="3" t="e">
        <f>IF(AND($C987=13,Datenblatt!M987&lt;Datenblatt!$R$3),0,IF(AND($C987=14,Datenblatt!M987&lt;Datenblatt!$R$4),0,IF(AND($C987=15,Datenblatt!M987&lt;Datenblatt!$R$5),0,IF(AND($C987=16,Datenblatt!M987&lt;Datenblatt!$R$6),0,IF(AND($C987=12,Datenblatt!M987&lt;Datenblatt!$R$7),0,IF(AND($C987=11,Datenblatt!M987&lt;Datenblatt!$R$8),0,IF(AND($C987=13,Datenblatt!M987&gt;Datenblatt!$Q$3),100,IF(AND($C987=14,Datenblatt!M987&gt;Datenblatt!$Q$4),100,IF(AND($C987=15,Datenblatt!M987&gt;Datenblatt!$Q$5),100,IF(AND($C987=16,Datenblatt!M987&gt;Datenblatt!$Q$6),100,IF(AND($C987=12,Datenblatt!M987&gt;Datenblatt!$Q$7),100,IF(AND($C987=11,Datenblatt!M987&gt;Datenblatt!$Q$8),100,IF(Übersicht!$C987=13,Datenblatt!$B$3*Datenblatt!M987^3+Datenblatt!$C$3*Datenblatt!M987^2+Datenblatt!$D$3*Datenblatt!M987+Datenblatt!$E$3,IF(Übersicht!$C987=14,Datenblatt!$B$4*Datenblatt!M987^3+Datenblatt!$C$4*Datenblatt!M987^2+Datenblatt!$D$4*Datenblatt!M987+Datenblatt!$E$4,IF(Übersicht!$C987=15,Datenblatt!$B$5*Datenblatt!M987^3+Datenblatt!$C$5*Datenblatt!M987^2+Datenblatt!$D$5*Datenblatt!M987+Datenblatt!$E$5,IF(Übersicht!$C987=16,Datenblatt!$B$6*Datenblatt!M987^3+Datenblatt!$C$6*Datenblatt!M987^2+Datenblatt!$D$6*Datenblatt!M987+Datenblatt!$E$6,IF(Übersicht!$C987=12,Datenblatt!$B$7*Datenblatt!M987^3+Datenblatt!$C$7*Datenblatt!M987^2+Datenblatt!$D$7*Datenblatt!M987+Datenblatt!$E$7,IF(Übersicht!$C987=11,Datenblatt!$B$8*Datenblatt!M987^3+Datenblatt!$C$8*Datenblatt!M987^2+Datenblatt!$D$8*Datenblatt!M987+Datenblatt!$E$8,0))))))))))))))))))</f>
        <v>#DIV/0!</v>
      </c>
      <c r="K987" t="e">
        <f>IF(AND(Übersicht!$C987=13,Datenblatt!N987&lt;Datenblatt!$T$3),0,IF(AND(Übersicht!$C987=14,Datenblatt!N987&lt;Datenblatt!$T$4),0,IF(AND(Übersicht!$C987=15,Datenblatt!N987&lt;Datenblatt!$T$5),0,IF(AND(Übersicht!$C987=16,Datenblatt!N987&lt;Datenblatt!$T$6),0,IF(AND(Übersicht!$C987=12,Datenblatt!N987&lt;Datenblatt!$T$7),0,IF(AND(Übersicht!$C987=11,Datenblatt!N987&lt;Datenblatt!$T$8),0,IF(AND($C987=13,Datenblatt!N987&gt;Datenblatt!$S$3),100,IF(AND($C987=14,Datenblatt!N987&gt;Datenblatt!$S$4),100,IF(AND($C987=15,Datenblatt!N987&gt;Datenblatt!$S$5),100,IF(AND($C987=16,Datenblatt!N987&gt;Datenblatt!$S$6),100,IF(AND($C987=12,Datenblatt!N987&gt;Datenblatt!$S$7),100,IF(AND($C987=11,Datenblatt!N987&gt;Datenblatt!$S$8),100,IF(Übersicht!$C987=13,Datenblatt!$B$11*Datenblatt!N987^3+Datenblatt!$C$11*Datenblatt!N987^2+Datenblatt!$D$11*Datenblatt!N987+Datenblatt!$E$11,IF(Übersicht!$C987=14,Datenblatt!$B$12*Datenblatt!N987^3+Datenblatt!$C$12*Datenblatt!N987^2+Datenblatt!$D$12*Datenblatt!N987+Datenblatt!$E$12,IF(Übersicht!$C987=15,Datenblatt!$B$13*Datenblatt!N987^3+Datenblatt!$C$13*Datenblatt!N987^2+Datenblatt!$D$13*Datenblatt!N987+Datenblatt!$E$13,IF(Übersicht!$C987=16,Datenblatt!$B$14*Datenblatt!N987^3+Datenblatt!$C$14*Datenblatt!N987^2+Datenblatt!$D$14*Datenblatt!N987+Datenblatt!$E$14,IF(Übersicht!$C987=12,Datenblatt!$B$15*Datenblatt!N987^3+Datenblatt!$C$15*Datenblatt!N987^2+Datenblatt!$D$15*Datenblatt!N987+Datenblatt!$E$15,IF(Übersicht!$C987=11,Datenblatt!$B$16*Datenblatt!N987^3+Datenblatt!$C$16*Datenblatt!N987^2+Datenblatt!$D$16*Datenblatt!N987+Datenblatt!$E$16,0))))))))))))))))))</f>
        <v>#DIV/0!</v>
      </c>
      <c r="L987">
        <f>IF(AND($C987=13,G987&lt;Datenblatt!$V$3),0,IF(AND($C987=14,G987&lt;Datenblatt!$V$4),0,IF(AND($C987=15,G987&lt;Datenblatt!$V$5),0,IF(AND($C987=16,G987&lt;Datenblatt!$V$6),0,IF(AND($C987=12,G987&lt;Datenblatt!$V$7),0,IF(AND($C987=11,G987&lt;Datenblatt!$V$8),0,IF(AND($C987=13,G987&gt;Datenblatt!$U$3),100,IF(AND($C987=14,G987&gt;Datenblatt!$U$4),100,IF(AND($C987=15,G987&gt;Datenblatt!$U$5),100,IF(AND($C987=16,G987&gt;Datenblatt!$U$6),100,IF(AND($C987=12,G987&gt;Datenblatt!$U$7),100,IF(AND($C987=11,G987&gt;Datenblatt!$U$8),100,IF($C987=13,(Datenblatt!$B$19*Übersicht!G987^3)+(Datenblatt!$C$19*Übersicht!G987^2)+(Datenblatt!$D$19*Übersicht!G987)+Datenblatt!$E$19,IF($C987=14,(Datenblatt!$B$20*Übersicht!G987^3)+(Datenblatt!$C$20*Übersicht!G987^2)+(Datenblatt!$D$20*Übersicht!G987)+Datenblatt!$E$20,IF($C987=15,(Datenblatt!$B$21*Übersicht!G987^3)+(Datenblatt!$C$21*Übersicht!G987^2)+(Datenblatt!$D$21*Übersicht!G987)+Datenblatt!$E$21,IF($C987=16,(Datenblatt!$B$22*Übersicht!G987^3)+(Datenblatt!$C$22*Übersicht!G987^2)+(Datenblatt!$D$22*Übersicht!G987)+Datenblatt!$E$22,IF($C987=12,(Datenblatt!$B$23*Übersicht!G987^3)+(Datenblatt!$C$23*Übersicht!G987^2)+(Datenblatt!$D$23*Übersicht!G987)+Datenblatt!$E$23,IF($C987=11,(Datenblatt!$B$24*Übersicht!G987^3)+(Datenblatt!$C$24*Übersicht!G987^2)+(Datenblatt!$D$24*Übersicht!G987)+Datenblatt!$E$24,0))))))))))))))))))</f>
        <v>0</v>
      </c>
      <c r="M987">
        <f>IF(AND(H987="",C987=11),Datenblatt!$I$26,IF(AND(H987="",C987=12),Datenblatt!$I$26,IF(AND(H987="",C987=16),Datenblatt!$I$27,IF(AND(H987="",C987=15),Datenblatt!$I$26,IF(AND(H987="",C987=14),Datenblatt!$I$26,IF(AND(H987="",C987=13),Datenblatt!$I$26,IF(AND($C987=13,H987&gt;Datenblatt!$X$3),0,IF(AND($C987=14,H987&gt;Datenblatt!$X$4),0,IF(AND($C987=15,H987&gt;Datenblatt!$X$5),0,IF(AND($C987=16,H987&gt;Datenblatt!$X$6),0,IF(AND($C987=12,H987&gt;Datenblatt!$X$7),0,IF(AND($C987=11,H987&gt;Datenblatt!$X$8),0,IF(AND($C987=13,H987&lt;Datenblatt!$W$3),100,IF(AND($C987=14,H987&lt;Datenblatt!$W$4),100,IF(AND($C987=15,H987&lt;Datenblatt!$W$5),100,IF(AND($C987=16,H987&lt;Datenblatt!$W$6),100,IF(AND($C987=12,H987&lt;Datenblatt!$W$7),100,IF(AND($C987=11,H987&lt;Datenblatt!$W$8),100,IF($C987=13,(Datenblatt!$B$27*Übersicht!H987^3)+(Datenblatt!$C$27*Übersicht!H987^2)+(Datenblatt!$D$27*Übersicht!H987)+Datenblatt!$E$27,IF($C987=14,(Datenblatt!$B$28*Übersicht!H987^3)+(Datenblatt!$C$28*Übersicht!H987^2)+(Datenblatt!$D$28*Übersicht!H987)+Datenblatt!$E$28,IF($C987=15,(Datenblatt!$B$29*Übersicht!H987^3)+(Datenblatt!$C$29*Übersicht!H987^2)+(Datenblatt!$D$29*Übersicht!H987)+Datenblatt!$E$29,IF($C987=16,(Datenblatt!$B$30*Übersicht!H987^3)+(Datenblatt!$C$30*Übersicht!H987^2)+(Datenblatt!$D$30*Übersicht!H987)+Datenblatt!$E$30,IF($C987=12,(Datenblatt!$B$31*Übersicht!H987^3)+(Datenblatt!$C$31*Übersicht!H987^2)+(Datenblatt!$D$31*Übersicht!H987)+Datenblatt!$E$31,IF($C987=11,(Datenblatt!$B$32*Übersicht!H987^3)+(Datenblatt!$C$32*Übersicht!H987^2)+(Datenblatt!$D$32*Übersicht!H987)+Datenblatt!$E$32,0))))))))))))))))))))))))</f>
        <v>0</v>
      </c>
      <c r="N987">
        <f>IF(AND(H987="",C987=11),Datenblatt!$I$29,IF(AND(H987="",C987=12),Datenblatt!$I$29,IF(AND(H987="",C987=16),Datenblatt!$I$29,IF(AND(H987="",C987=15),Datenblatt!$I$29,IF(AND(H987="",C987=14),Datenblatt!$I$29,IF(AND(H987="",C987=13),Datenblatt!$I$29,IF(AND($C987=13,H987&gt;Datenblatt!$X$3),0,IF(AND($C987=14,H987&gt;Datenblatt!$X$4),0,IF(AND($C987=15,H987&gt;Datenblatt!$X$5),0,IF(AND($C987=16,H987&gt;Datenblatt!$X$6),0,IF(AND($C987=12,H987&gt;Datenblatt!$X$7),0,IF(AND($C987=11,H987&gt;Datenblatt!$X$8),0,IF(AND($C987=13,H987&lt;Datenblatt!$W$3),100,IF(AND($C987=14,H987&lt;Datenblatt!$W$4),100,IF(AND($C987=15,H987&lt;Datenblatt!$W$5),100,IF(AND($C987=16,H987&lt;Datenblatt!$W$6),100,IF(AND($C987=12,H987&lt;Datenblatt!$W$7),100,IF(AND($C987=11,H987&lt;Datenblatt!$W$8),100,IF($C987=13,(Datenblatt!$B$27*Übersicht!H987^3)+(Datenblatt!$C$27*Übersicht!H987^2)+(Datenblatt!$D$27*Übersicht!H987)+Datenblatt!$E$27,IF($C987=14,(Datenblatt!$B$28*Übersicht!H987^3)+(Datenblatt!$C$28*Übersicht!H987^2)+(Datenblatt!$D$28*Übersicht!H987)+Datenblatt!$E$28,IF($C987=15,(Datenblatt!$B$29*Übersicht!H987^3)+(Datenblatt!$C$29*Übersicht!H987^2)+(Datenblatt!$D$29*Übersicht!H987)+Datenblatt!$E$29,IF($C987=16,(Datenblatt!$B$30*Übersicht!H987^3)+(Datenblatt!$C$30*Übersicht!H987^2)+(Datenblatt!$D$30*Übersicht!H987)+Datenblatt!$E$30,IF($C987=12,(Datenblatt!$B$31*Übersicht!H987^3)+(Datenblatt!$C$31*Übersicht!H987^2)+(Datenblatt!$D$31*Übersicht!H987)+Datenblatt!$E$31,IF($C987=11,(Datenblatt!$B$32*Übersicht!H987^3)+(Datenblatt!$C$32*Übersicht!H987^2)+(Datenblatt!$D$32*Übersicht!H987)+Datenblatt!$E$32,0))))))))))))))))))))))))</f>
        <v>0</v>
      </c>
      <c r="O987" s="2" t="e">
        <f t="shared" si="60"/>
        <v>#DIV/0!</v>
      </c>
      <c r="P987" s="2" t="e">
        <f t="shared" si="61"/>
        <v>#DIV/0!</v>
      </c>
      <c r="R987" s="2"/>
      <c r="S987" s="2">
        <f>Datenblatt!$I$10</f>
        <v>62.816491055091916</v>
      </c>
      <c r="T987" s="2">
        <f>Datenblatt!$I$18</f>
        <v>62.379148900450787</v>
      </c>
      <c r="U987" s="2">
        <f>Datenblatt!$I$26</f>
        <v>55.885385458572635</v>
      </c>
      <c r="V987" s="2">
        <f>Datenblatt!$I$34</f>
        <v>60.727085155488531</v>
      </c>
      <c r="W987" s="7" t="e">
        <f t="shared" si="62"/>
        <v>#DIV/0!</v>
      </c>
      <c r="Y987" s="2">
        <f>Datenblatt!$I$5</f>
        <v>73.48733784597421</v>
      </c>
      <c r="Z987">
        <f>Datenblatt!$I$13</f>
        <v>79.926562848016317</v>
      </c>
      <c r="AA987">
        <f>Datenblatt!$I$21</f>
        <v>79.953620531215734</v>
      </c>
      <c r="AB987">
        <f>Datenblatt!$I$29</f>
        <v>70.851454876954847</v>
      </c>
      <c r="AC987">
        <f>Datenblatt!$I$37</f>
        <v>75.813025407742586</v>
      </c>
      <c r="AD987" s="7" t="e">
        <f t="shared" si="63"/>
        <v>#DIV/0!</v>
      </c>
    </row>
    <row r="988" spans="10:30" ht="19" x14ac:dyDescent="0.25">
      <c r="J988" s="3" t="e">
        <f>IF(AND($C988=13,Datenblatt!M988&lt;Datenblatt!$R$3),0,IF(AND($C988=14,Datenblatt!M988&lt;Datenblatt!$R$4),0,IF(AND($C988=15,Datenblatt!M988&lt;Datenblatt!$R$5),0,IF(AND($C988=16,Datenblatt!M988&lt;Datenblatt!$R$6),0,IF(AND($C988=12,Datenblatt!M988&lt;Datenblatt!$R$7),0,IF(AND($C988=11,Datenblatt!M988&lt;Datenblatt!$R$8),0,IF(AND($C988=13,Datenblatt!M988&gt;Datenblatt!$Q$3),100,IF(AND($C988=14,Datenblatt!M988&gt;Datenblatt!$Q$4),100,IF(AND($C988=15,Datenblatt!M988&gt;Datenblatt!$Q$5),100,IF(AND($C988=16,Datenblatt!M988&gt;Datenblatt!$Q$6),100,IF(AND($C988=12,Datenblatt!M988&gt;Datenblatt!$Q$7),100,IF(AND($C988=11,Datenblatt!M988&gt;Datenblatt!$Q$8),100,IF(Übersicht!$C988=13,Datenblatt!$B$3*Datenblatt!M988^3+Datenblatt!$C$3*Datenblatt!M988^2+Datenblatt!$D$3*Datenblatt!M988+Datenblatt!$E$3,IF(Übersicht!$C988=14,Datenblatt!$B$4*Datenblatt!M988^3+Datenblatt!$C$4*Datenblatt!M988^2+Datenblatt!$D$4*Datenblatt!M988+Datenblatt!$E$4,IF(Übersicht!$C988=15,Datenblatt!$B$5*Datenblatt!M988^3+Datenblatt!$C$5*Datenblatt!M988^2+Datenblatt!$D$5*Datenblatt!M988+Datenblatt!$E$5,IF(Übersicht!$C988=16,Datenblatt!$B$6*Datenblatt!M988^3+Datenblatt!$C$6*Datenblatt!M988^2+Datenblatt!$D$6*Datenblatt!M988+Datenblatt!$E$6,IF(Übersicht!$C988=12,Datenblatt!$B$7*Datenblatt!M988^3+Datenblatt!$C$7*Datenblatt!M988^2+Datenblatt!$D$7*Datenblatt!M988+Datenblatt!$E$7,IF(Übersicht!$C988=11,Datenblatt!$B$8*Datenblatt!M988^3+Datenblatt!$C$8*Datenblatt!M988^2+Datenblatt!$D$8*Datenblatt!M988+Datenblatt!$E$8,0))))))))))))))))))</f>
        <v>#DIV/0!</v>
      </c>
      <c r="K988" t="e">
        <f>IF(AND(Übersicht!$C988=13,Datenblatt!N988&lt;Datenblatt!$T$3),0,IF(AND(Übersicht!$C988=14,Datenblatt!N988&lt;Datenblatt!$T$4),0,IF(AND(Übersicht!$C988=15,Datenblatt!N988&lt;Datenblatt!$T$5),0,IF(AND(Übersicht!$C988=16,Datenblatt!N988&lt;Datenblatt!$T$6),0,IF(AND(Übersicht!$C988=12,Datenblatt!N988&lt;Datenblatt!$T$7),0,IF(AND(Übersicht!$C988=11,Datenblatt!N988&lt;Datenblatt!$T$8),0,IF(AND($C988=13,Datenblatt!N988&gt;Datenblatt!$S$3),100,IF(AND($C988=14,Datenblatt!N988&gt;Datenblatt!$S$4),100,IF(AND($C988=15,Datenblatt!N988&gt;Datenblatt!$S$5),100,IF(AND($C988=16,Datenblatt!N988&gt;Datenblatt!$S$6),100,IF(AND($C988=12,Datenblatt!N988&gt;Datenblatt!$S$7),100,IF(AND($C988=11,Datenblatt!N988&gt;Datenblatt!$S$8),100,IF(Übersicht!$C988=13,Datenblatt!$B$11*Datenblatt!N988^3+Datenblatt!$C$11*Datenblatt!N988^2+Datenblatt!$D$11*Datenblatt!N988+Datenblatt!$E$11,IF(Übersicht!$C988=14,Datenblatt!$B$12*Datenblatt!N988^3+Datenblatt!$C$12*Datenblatt!N988^2+Datenblatt!$D$12*Datenblatt!N988+Datenblatt!$E$12,IF(Übersicht!$C988=15,Datenblatt!$B$13*Datenblatt!N988^3+Datenblatt!$C$13*Datenblatt!N988^2+Datenblatt!$D$13*Datenblatt!N988+Datenblatt!$E$13,IF(Übersicht!$C988=16,Datenblatt!$B$14*Datenblatt!N988^3+Datenblatt!$C$14*Datenblatt!N988^2+Datenblatt!$D$14*Datenblatt!N988+Datenblatt!$E$14,IF(Übersicht!$C988=12,Datenblatt!$B$15*Datenblatt!N988^3+Datenblatt!$C$15*Datenblatt!N988^2+Datenblatt!$D$15*Datenblatt!N988+Datenblatt!$E$15,IF(Übersicht!$C988=11,Datenblatt!$B$16*Datenblatt!N988^3+Datenblatt!$C$16*Datenblatt!N988^2+Datenblatt!$D$16*Datenblatt!N988+Datenblatt!$E$16,0))))))))))))))))))</f>
        <v>#DIV/0!</v>
      </c>
      <c r="L988">
        <f>IF(AND($C988=13,G988&lt;Datenblatt!$V$3),0,IF(AND($C988=14,G988&lt;Datenblatt!$V$4),0,IF(AND($C988=15,G988&lt;Datenblatt!$V$5),0,IF(AND($C988=16,G988&lt;Datenblatt!$V$6),0,IF(AND($C988=12,G988&lt;Datenblatt!$V$7),0,IF(AND($C988=11,G988&lt;Datenblatt!$V$8),0,IF(AND($C988=13,G988&gt;Datenblatt!$U$3),100,IF(AND($C988=14,G988&gt;Datenblatt!$U$4),100,IF(AND($C988=15,G988&gt;Datenblatt!$U$5),100,IF(AND($C988=16,G988&gt;Datenblatt!$U$6),100,IF(AND($C988=12,G988&gt;Datenblatt!$U$7),100,IF(AND($C988=11,G988&gt;Datenblatt!$U$8),100,IF($C988=13,(Datenblatt!$B$19*Übersicht!G988^3)+(Datenblatt!$C$19*Übersicht!G988^2)+(Datenblatt!$D$19*Übersicht!G988)+Datenblatt!$E$19,IF($C988=14,(Datenblatt!$B$20*Übersicht!G988^3)+(Datenblatt!$C$20*Übersicht!G988^2)+(Datenblatt!$D$20*Übersicht!G988)+Datenblatt!$E$20,IF($C988=15,(Datenblatt!$B$21*Übersicht!G988^3)+(Datenblatt!$C$21*Übersicht!G988^2)+(Datenblatt!$D$21*Übersicht!G988)+Datenblatt!$E$21,IF($C988=16,(Datenblatt!$B$22*Übersicht!G988^3)+(Datenblatt!$C$22*Übersicht!G988^2)+(Datenblatt!$D$22*Übersicht!G988)+Datenblatt!$E$22,IF($C988=12,(Datenblatt!$B$23*Übersicht!G988^3)+(Datenblatt!$C$23*Übersicht!G988^2)+(Datenblatt!$D$23*Übersicht!G988)+Datenblatt!$E$23,IF($C988=11,(Datenblatt!$B$24*Übersicht!G988^3)+(Datenblatt!$C$24*Übersicht!G988^2)+(Datenblatt!$D$24*Übersicht!G988)+Datenblatt!$E$24,0))))))))))))))))))</f>
        <v>0</v>
      </c>
      <c r="M988">
        <f>IF(AND(H988="",C988=11),Datenblatt!$I$26,IF(AND(H988="",C988=12),Datenblatt!$I$26,IF(AND(H988="",C988=16),Datenblatt!$I$27,IF(AND(H988="",C988=15),Datenblatt!$I$26,IF(AND(H988="",C988=14),Datenblatt!$I$26,IF(AND(H988="",C988=13),Datenblatt!$I$26,IF(AND($C988=13,H988&gt;Datenblatt!$X$3),0,IF(AND($C988=14,H988&gt;Datenblatt!$X$4),0,IF(AND($C988=15,H988&gt;Datenblatt!$X$5),0,IF(AND($C988=16,H988&gt;Datenblatt!$X$6),0,IF(AND($C988=12,H988&gt;Datenblatt!$X$7),0,IF(AND($C988=11,H988&gt;Datenblatt!$X$8),0,IF(AND($C988=13,H988&lt;Datenblatt!$W$3),100,IF(AND($C988=14,H988&lt;Datenblatt!$W$4),100,IF(AND($C988=15,H988&lt;Datenblatt!$W$5),100,IF(AND($C988=16,H988&lt;Datenblatt!$W$6),100,IF(AND($C988=12,H988&lt;Datenblatt!$W$7),100,IF(AND($C988=11,H988&lt;Datenblatt!$W$8),100,IF($C988=13,(Datenblatt!$B$27*Übersicht!H988^3)+(Datenblatt!$C$27*Übersicht!H988^2)+(Datenblatt!$D$27*Übersicht!H988)+Datenblatt!$E$27,IF($C988=14,(Datenblatt!$B$28*Übersicht!H988^3)+(Datenblatt!$C$28*Übersicht!H988^2)+(Datenblatt!$D$28*Übersicht!H988)+Datenblatt!$E$28,IF($C988=15,(Datenblatt!$B$29*Übersicht!H988^3)+(Datenblatt!$C$29*Übersicht!H988^2)+(Datenblatt!$D$29*Übersicht!H988)+Datenblatt!$E$29,IF($C988=16,(Datenblatt!$B$30*Übersicht!H988^3)+(Datenblatt!$C$30*Übersicht!H988^2)+(Datenblatt!$D$30*Übersicht!H988)+Datenblatt!$E$30,IF($C988=12,(Datenblatt!$B$31*Übersicht!H988^3)+(Datenblatt!$C$31*Übersicht!H988^2)+(Datenblatt!$D$31*Übersicht!H988)+Datenblatt!$E$31,IF($C988=11,(Datenblatt!$B$32*Übersicht!H988^3)+(Datenblatt!$C$32*Übersicht!H988^2)+(Datenblatt!$D$32*Übersicht!H988)+Datenblatt!$E$32,0))))))))))))))))))))))))</f>
        <v>0</v>
      </c>
      <c r="N988">
        <f>IF(AND(H988="",C988=11),Datenblatt!$I$29,IF(AND(H988="",C988=12),Datenblatt!$I$29,IF(AND(H988="",C988=16),Datenblatt!$I$29,IF(AND(H988="",C988=15),Datenblatt!$I$29,IF(AND(H988="",C988=14),Datenblatt!$I$29,IF(AND(H988="",C988=13),Datenblatt!$I$29,IF(AND($C988=13,H988&gt;Datenblatt!$X$3),0,IF(AND($C988=14,H988&gt;Datenblatt!$X$4),0,IF(AND($C988=15,H988&gt;Datenblatt!$X$5),0,IF(AND($C988=16,H988&gt;Datenblatt!$X$6),0,IF(AND($C988=12,H988&gt;Datenblatt!$X$7),0,IF(AND($C988=11,H988&gt;Datenblatt!$X$8),0,IF(AND($C988=13,H988&lt;Datenblatt!$W$3),100,IF(AND($C988=14,H988&lt;Datenblatt!$W$4),100,IF(AND($C988=15,H988&lt;Datenblatt!$W$5),100,IF(AND($C988=16,H988&lt;Datenblatt!$W$6),100,IF(AND($C988=12,H988&lt;Datenblatt!$W$7),100,IF(AND($C988=11,H988&lt;Datenblatt!$W$8),100,IF($C988=13,(Datenblatt!$B$27*Übersicht!H988^3)+(Datenblatt!$C$27*Übersicht!H988^2)+(Datenblatt!$D$27*Übersicht!H988)+Datenblatt!$E$27,IF($C988=14,(Datenblatt!$B$28*Übersicht!H988^3)+(Datenblatt!$C$28*Übersicht!H988^2)+(Datenblatt!$D$28*Übersicht!H988)+Datenblatt!$E$28,IF($C988=15,(Datenblatt!$B$29*Übersicht!H988^3)+(Datenblatt!$C$29*Übersicht!H988^2)+(Datenblatt!$D$29*Übersicht!H988)+Datenblatt!$E$29,IF($C988=16,(Datenblatt!$B$30*Übersicht!H988^3)+(Datenblatt!$C$30*Übersicht!H988^2)+(Datenblatt!$D$30*Übersicht!H988)+Datenblatt!$E$30,IF($C988=12,(Datenblatt!$B$31*Übersicht!H988^3)+(Datenblatt!$C$31*Übersicht!H988^2)+(Datenblatt!$D$31*Übersicht!H988)+Datenblatt!$E$31,IF($C988=11,(Datenblatt!$B$32*Übersicht!H988^3)+(Datenblatt!$C$32*Übersicht!H988^2)+(Datenblatt!$D$32*Übersicht!H988)+Datenblatt!$E$32,0))))))))))))))))))))))))</f>
        <v>0</v>
      </c>
      <c r="O988" s="2" t="e">
        <f t="shared" si="60"/>
        <v>#DIV/0!</v>
      </c>
      <c r="P988" s="2" t="e">
        <f t="shared" si="61"/>
        <v>#DIV/0!</v>
      </c>
      <c r="R988" s="2"/>
      <c r="S988" s="2">
        <f>Datenblatt!$I$10</f>
        <v>62.816491055091916</v>
      </c>
      <c r="T988" s="2">
        <f>Datenblatt!$I$18</f>
        <v>62.379148900450787</v>
      </c>
      <c r="U988" s="2">
        <f>Datenblatt!$I$26</f>
        <v>55.885385458572635</v>
      </c>
      <c r="V988" s="2">
        <f>Datenblatt!$I$34</f>
        <v>60.727085155488531</v>
      </c>
      <c r="W988" s="7" t="e">
        <f t="shared" si="62"/>
        <v>#DIV/0!</v>
      </c>
      <c r="Y988" s="2">
        <f>Datenblatt!$I$5</f>
        <v>73.48733784597421</v>
      </c>
      <c r="Z988">
        <f>Datenblatt!$I$13</f>
        <v>79.926562848016317</v>
      </c>
      <c r="AA988">
        <f>Datenblatt!$I$21</f>
        <v>79.953620531215734</v>
      </c>
      <c r="AB988">
        <f>Datenblatt!$I$29</f>
        <v>70.851454876954847</v>
      </c>
      <c r="AC988">
        <f>Datenblatt!$I$37</f>
        <v>75.813025407742586</v>
      </c>
      <c r="AD988" s="7" t="e">
        <f t="shared" si="63"/>
        <v>#DIV/0!</v>
      </c>
    </row>
    <row r="989" spans="10:30" ht="19" x14ac:dyDescent="0.25">
      <c r="J989" s="3" t="e">
        <f>IF(AND($C989=13,Datenblatt!M989&lt;Datenblatt!$R$3),0,IF(AND($C989=14,Datenblatt!M989&lt;Datenblatt!$R$4),0,IF(AND($C989=15,Datenblatt!M989&lt;Datenblatt!$R$5),0,IF(AND($C989=16,Datenblatt!M989&lt;Datenblatt!$R$6),0,IF(AND($C989=12,Datenblatt!M989&lt;Datenblatt!$R$7),0,IF(AND($C989=11,Datenblatt!M989&lt;Datenblatt!$R$8),0,IF(AND($C989=13,Datenblatt!M989&gt;Datenblatt!$Q$3),100,IF(AND($C989=14,Datenblatt!M989&gt;Datenblatt!$Q$4),100,IF(AND($C989=15,Datenblatt!M989&gt;Datenblatt!$Q$5),100,IF(AND($C989=16,Datenblatt!M989&gt;Datenblatt!$Q$6),100,IF(AND($C989=12,Datenblatt!M989&gt;Datenblatt!$Q$7),100,IF(AND($C989=11,Datenblatt!M989&gt;Datenblatt!$Q$8),100,IF(Übersicht!$C989=13,Datenblatt!$B$3*Datenblatt!M989^3+Datenblatt!$C$3*Datenblatt!M989^2+Datenblatt!$D$3*Datenblatt!M989+Datenblatt!$E$3,IF(Übersicht!$C989=14,Datenblatt!$B$4*Datenblatt!M989^3+Datenblatt!$C$4*Datenblatt!M989^2+Datenblatt!$D$4*Datenblatt!M989+Datenblatt!$E$4,IF(Übersicht!$C989=15,Datenblatt!$B$5*Datenblatt!M989^3+Datenblatt!$C$5*Datenblatt!M989^2+Datenblatt!$D$5*Datenblatt!M989+Datenblatt!$E$5,IF(Übersicht!$C989=16,Datenblatt!$B$6*Datenblatt!M989^3+Datenblatt!$C$6*Datenblatt!M989^2+Datenblatt!$D$6*Datenblatt!M989+Datenblatt!$E$6,IF(Übersicht!$C989=12,Datenblatt!$B$7*Datenblatt!M989^3+Datenblatt!$C$7*Datenblatt!M989^2+Datenblatt!$D$7*Datenblatt!M989+Datenblatt!$E$7,IF(Übersicht!$C989=11,Datenblatt!$B$8*Datenblatt!M989^3+Datenblatt!$C$8*Datenblatt!M989^2+Datenblatt!$D$8*Datenblatt!M989+Datenblatt!$E$8,0))))))))))))))))))</f>
        <v>#DIV/0!</v>
      </c>
      <c r="K989" t="e">
        <f>IF(AND(Übersicht!$C989=13,Datenblatt!N989&lt;Datenblatt!$T$3),0,IF(AND(Übersicht!$C989=14,Datenblatt!N989&lt;Datenblatt!$T$4),0,IF(AND(Übersicht!$C989=15,Datenblatt!N989&lt;Datenblatt!$T$5),0,IF(AND(Übersicht!$C989=16,Datenblatt!N989&lt;Datenblatt!$T$6),0,IF(AND(Übersicht!$C989=12,Datenblatt!N989&lt;Datenblatt!$T$7),0,IF(AND(Übersicht!$C989=11,Datenblatt!N989&lt;Datenblatt!$T$8),0,IF(AND($C989=13,Datenblatt!N989&gt;Datenblatt!$S$3),100,IF(AND($C989=14,Datenblatt!N989&gt;Datenblatt!$S$4),100,IF(AND($C989=15,Datenblatt!N989&gt;Datenblatt!$S$5),100,IF(AND($C989=16,Datenblatt!N989&gt;Datenblatt!$S$6),100,IF(AND($C989=12,Datenblatt!N989&gt;Datenblatt!$S$7),100,IF(AND($C989=11,Datenblatt!N989&gt;Datenblatt!$S$8),100,IF(Übersicht!$C989=13,Datenblatt!$B$11*Datenblatt!N989^3+Datenblatt!$C$11*Datenblatt!N989^2+Datenblatt!$D$11*Datenblatt!N989+Datenblatt!$E$11,IF(Übersicht!$C989=14,Datenblatt!$B$12*Datenblatt!N989^3+Datenblatt!$C$12*Datenblatt!N989^2+Datenblatt!$D$12*Datenblatt!N989+Datenblatt!$E$12,IF(Übersicht!$C989=15,Datenblatt!$B$13*Datenblatt!N989^3+Datenblatt!$C$13*Datenblatt!N989^2+Datenblatt!$D$13*Datenblatt!N989+Datenblatt!$E$13,IF(Übersicht!$C989=16,Datenblatt!$B$14*Datenblatt!N989^3+Datenblatt!$C$14*Datenblatt!N989^2+Datenblatt!$D$14*Datenblatt!N989+Datenblatt!$E$14,IF(Übersicht!$C989=12,Datenblatt!$B$15*Datenblatt!N989^3+Datenblatt!$C$15*Datenblatt!N989^2+Datenblatt!$D$15*Datenblatt!N989+Datenblatt!$E$15,IF(Übersicht!$C989=11,Datenblatt!$B$16*Datenblatt!N989^3+Datenblatt!$C$16*Datenblatt!N989^2+Datenblatt!$D$16*Datenblatt!N989+Datenblatt!$E$16,0))))))))))))))))))</f>
        <v>#DIV/0!</v>
      </c>
      <c r="L989">
        <f>IF(AND($C989=13,G989&lt;Datenblatt!$V$3),0,IF(AND($C989=14,G989&lt;Datenblatt!$V$4),0,IF(AND($C989=15,G989&lt;Datenblatt!$V$5),0,IF(AND($C989=16,G989&lt;Datenblatt!$V$6),0,IF(AND($C989=12,G989&lt;Datenblatt!$V$7),0,IF(AND($C989=11,G989&lt;Datenblatt!$V$8),0,IF(AND($C989=13,G989&gt;Datenblatt!$U$3),100,IF(AND($C989=14,G989&gt;Datenblatt!$U$4),100,IF(AND($C989=15,G989&gt;Datenblatt!$U$5),100,IF(AND($C989=16,G989&gt;Datenblatt!$U$6),100,IF(AND($C989=12,G989&gt;Datenblatt!$U$7),100,IF(AND($C989=11,G989&gt;Datenblatt!$U$8),100,IF($C989=13,(Datenblatt!$B$19*Übersicht!G989^3)+(Datenblatt!$C$19*Übersicht!G989^2)+(Datenblatt!$D$19*Übersicht!G989)+Datenblatt!$E$19,IF($C989=14,(Datenblatt!$B$20*Übersicht!G989^3)+(Datenblatt!$C$20*Übersicht!G989^2)+(Datenblatt!$D$20*Übersicht!G989)+Datenblatt!$E$20,IF($C989=15,(Datenblatt!$B$21*Übersicht!G989^3)+(Datenblatt!$C$21*Übersicht!G989^2)+(Datenblatt!$D$21*Übersicht!G989)+Datenblatt!$E$21,IF($C989=16,(Datenblatt!$B$22*Übersicht!G989^3)+(Datenblatt!$C$22*Übersicht!G989^2)+(Datenblatt!$D$22*Übersicht!G989)+Datenblatt!$E$22,IF($C989=12,(Datenblatt!$B$23*Übersicht!G989^3)+(Datenblatt!$C$23*Übersicht!G989^2)+(Datenblatt!$D$23*Übersicht!G989)+Datenblatt!$E$23,IF($C989=11,(Datenblatt!$B$24*Übersicht!G989^3)+(Datenblatt!$C$24*Übersicht!G989^2)+(Datenblatt!$D$24*Übersicht!G989)+Datenblatt!$E$24,0))))))))))))))))))</f>
        <v>0</v>
      </c>
      <c r="M989">
        <f>IF(AND(H989="",C989=11),Datenblatt!$I$26,IF(AND(H989="",C989=12),Datenblatt!$I$26,IF(AND(H989="",C989=16),Datenblatt!$I$27,IF(AND(H989="",C989=15),Datenblatt!$I$26,IF(AND(H989="",C989=14),Datenblatt!$I$26,IF(AND(H989="",C989=13),Datenblatt!$I$26,IF(AND($C989=13,H989&gt;Datenblatt!$X$3),0,IF(AND($C989=14,H989&gt;Datenblatt!$X$4),0,IF(AND($C989=15,H989&gt;Datenblatt!$X$5),0,IF(AND($C989=16,H989&gt;Datenblatt!$X$6),0,IF(AND($C989=12,H989&gt;Datenblatt!$X$7),0,IF(AND($C989=11,H989&gt;Datenblatt!$X$8),0,IF(AND($C989=13,H989&lt;Datenblatt!$W$3),100,IF(AND($C989=14,H989&lt;Datenblatt!$W$4),100,IF(AND($C989=15,H989&lt;Datenblatt!$W$5),100,IF(AND($C989=16,H989&lt;Datenblatt!$W$6),100,IF(AND($C989=12,H989&lt;Datenblatt!$W$7),100,IF(AND($C989=11,H989&lt;Datenblatt!$W$8),100,IF($C989=13,(Datenblatt!$B$27*Übersicht!H989^3)+(Datenblatt!$C$27*Übersicht!H989^2)+(Datenblatt!$D$27*Übersicht!H989)+Datenblatt!$E$27,IF($C989=14,(Datenblatt!$B$28*Übersicht!H989^3)+(Datenblatt!$C$28*Übersicht!H989^2)+(Datenblatt!$D$28*Übersicht!H989)+Datenblatt!$E$28,IF($C989=15,(Datenblatt!$B$29*Übersicht!H989^3)+(Datenblatt!$C$29*Übersicht!H989^2)+(Datenblatt!$D$29*Übersicht!H989)+Datenblatt!$E$29,IF($C989=16,(Datenblatt!$B$30*Übersicht!H989^3)+(Datenblatt!$C$30*Übersicht!H989^2)+(Datenblatt!$D$30*Übersicht!H989)+Datenblatt!$E$30,IF($C989=12,(Datenblatt!$B$31*Übersicht!H989^3)+(Datenblatt!$C$31*Übersicht!H989^2)+(Datenblatt!$D$31*Übersicht!H989)+Datenblatt!$E$31,IF($C989=11,(Datenblatt!$B$32*Übersicht!H989^3)+(Datenblatt!$C$32*Übersicht!H989^2)+(Datenblatt!$D$32*Übersicht!H989)+Datenblatt!$E$32,0))))))))))))))))))))))))</f>
        <v>0</v>
      </c>
      <c r="N989">
        <f>IF(AND(H989="",C989=11),Datenblatt!$I$29,IF(AND(H989="",C989=12),Datenblatt!$I$29,IF(AND(H989="",C989=16),Datenblatt!$I$29,IF(AND(H989="",C989=15),Datenblatt!$I$29,IF(AND(H989="",C989=14),Datenblatt!$I$29,IF(AND(H989="",C989=13),Datenblatt!$I$29,IF(AND($C989=13,H989&gt;Datenblatt!$X$3),0,IF(AND($C989=14,H989&gt;Datenblatt!$X$4),0,IF(AND($C989=15,H989&gt;Datenblatt!$X$5),0,IF(AND($C989=16,H989&gt;Datenblatt!$X$6),0,IF(AND($C989=12,H989&gt;Datenblatt!$X$7),0,IF(AND($C989=11,H989&gt;Datenblatt!$X$8),0,IF(AND($C989=13,H989&lt;Datenblatt!$W$3),100,IF(AND($C989=14,H989&lt;Datenblatt!$W$4),100,IF(AND($C989=15,H989&lt;Datenblatt!$W$5),100,IF(AND($C989=16,H989&lt;Datenblatt!$W$6),100,IF(AND($C989=12,H989&lt;Datenblatt!$W$7),100,IF(AND($C989=11,H989&lt;Datenblatt!$W$8),100,IF($C989=13,(Datenblatt!$B$27*Übersicht!H989^3)+(Datenblatt!$C$27*Übersicht!H989^2)+(Datenblatt!$D$27*Übersicht!H989)+Datenblatt!$E$27,IF($C989=14,(Datenblatt!$B$28*Übersicht!H989^3)+(Datenblatt!$C$28*Übersicht!H989^2)+(Datenblatt!$D$28*Übersicht!H989)+Datenblatt!$E$28,IF($C989=15,(Datenblatt!$B$29*Übersicht!H989^3)+(Datenblatt!$C$29*Übersicht!H989^2)+(Datenblatt!$D$29*Übersicht!H989)+Datenblatt!$E$29,IF($C989=16,(Datenblatt!$B$30*Übersicht!H989^3)+(Datenblatt!$C$30*Übersicht!H989^2)+(Datenblatt!$D$30*Übersicht!H989)+Datenblatt!$E$30,IF($C989=12,(Datenblatt!$B$31*Übersicht!H989^3)+(Datenblatt!$C$31*Übersicht!H989^2)+(Datenblatt!$D$31*Übersicht!H989)+Datenblatt!$E$31,IF($C989=11,(Datenblatt!$B$32*Übersicht!H989^3)+(Datenblatt!$C$32*Übersicht!H989^2)+(Datenblatt!$D$32*Übersicht!H989)+Datenblatt!$E$32,0))))))))))))))))))))))))</f>
        <v>0</v>
      </c>
      <c r="O989" s="2" t="e">
        <f t="shared" si="60"/>
        <v>#DIV/0!</v>
      </c>
      <c r="P989" s="2" t="e">
        <f t="shared" si="61"/>
        <v>#DIV/0!</v>
      </c>
      <c r="R989" s="2"/>
      <c r="S989" s="2">
        <f>Datenblatt!$I$10</f>
        <v>62.816491055091916</v>
      </c>
      <c r="T989" s="2">
        <f>Datenblatt!$I$18</f>
        <v>62.379148900450787</v>
      </c>
      <c r="U989" s="2">
        <f>Datenblatt!$I$26</f>
        <v>55.885385458572635</v>
      </c>
      <c r="V989" s="2">
        <f>Datenblatt!$I$34</f>
        <v>60.727085155488531</v>
      </c>
      <c r="W989" s="7" t="e">
        <f t="shared" si="62"/>
        <v>#DIV/0!</v>
      </c>
      <c r="Y989" s="2">
        <f>Datenblatt!$I$5</f>
        <v>73.48733784597421</v>
      </c>
      <c r="Z989">
        <f>Datenblatt!$I$13</f>
        <v>79.926562848016317</v>
      </c>
      <c r="AA989">
        <f>Datenblatt!$I$21</f>
        <v>79.953620531215734</v>
      </c>
      <c r="AB989">
        <f>Datenblatt!$I$29</f>
        <v>70.851454876954847</v>
      </c>
      <c r="AC989">
        <f>Datenblatt!$I$37</f>
        <v>75.813025407742586</v>
      </c>
      <c r="AD989" s="7" t="e">
        <f t="shared" si="63"/>
        <v>#DIV/0!</v>
      </c>
    </row>
    <row r="990" spans="10:30" ht="19" x14ac:dyDescent="0.25">
      <c r="J990" s="3" t="e">
        <f>IF(AND($C990=13,Datenblatt!M990&lt;Datenblatt!$R$3),0,IF(AND($C990=14,Datenblatt!M990&lt;Datenblatt!$R$4),0,IF(AND($C990=15,Datenblatt!M990&lt;Datenblatt!$R$5),0,IF(AND($C990=16,Datenblatt!M990&lt;Datenblatt!$R$6),0,IF(AND($C990=12,Datenblatt!M990&lt;Datenblatt!$R$7),0,IF(AND($C990=11,Datenblatt!M990&lt;Datenblatt!$R$8),0,IF(AND($C990=13,Datenblatt!M990&gt;Datenblatt!$Q$3),100,IF(AND($C990=14,Datenblatt!M990&gt;Datenblatt!$Q$4),100,IF(AND($C990=15,Datenblatt!M990&gt;Datenblatt!$Q$5),100,IF(AND($C990=16,Datenblatt!M990&gt;Datenblatt!$Q$6),100,IF(AND($C990=12,Datenblatt!M990&gt;Datenblatt!$Q$7),100,IF(AND($C990=11,Datenblatt!M990&gt;Datenblatt!$Q$8),100,IF(Übersicht!$C990=13,Datenblatt!$B$3*Datenblatt!M990^3+Datenblatt!$C$3*Datenblatt!M990^2+Datenblatt!$D$3*Datenblatt!M990+Datenblatt!$E$3,IF(Übersicht!$C990=14,Datenblatt!$B$4*Datenblatt!M990^3+Datenblatt!$C$4*Datenblatt!M990^2+Datenblatt!$D$4*Datenblatt!M990+Datenblatt!$E$4,IF(Übersicht!$C990=15,Datenblatt!$B$5*Datenblatt!M990^3+Datenblatt!$C$5*Datenblatt!M990^2+Datenblatt!$D$5*Datenblatt!M990+Datenblatt!$E$5,IF(Übersicht!$C990=16,Datenblatt!$B$6*Datenblatt!M990^3+Datenblatt!$C$6*Datenblatt!M990^2+Datenblatt!$D$6*Datenblatt!M990+Datenblatt!$E$6,IF(Übersicht!$C990=12,Datenblatt!$B$7*Datenblatt!M990^3+Datenblatt!$C$7*Datenblatt!M990^2+Datenblatt!$D$7*Datenblatt!M990+Datenblatt!$E$7,IF(Übersicht!$C990=11,Datenblatt!$B$8*Datenblatt!M990^3+Datenblatt!$C$8*Datenblatt!M990^2+Datenblatt!$D$8*Datenblatt!M990+Datenblatt!$E$8,0))))))))))))))))))</f>
        <v>#DIV/0!</v>
      </c>
      <c r="K990" t="e">
        <f>IF(AND(Übersicht!$C990=13,Datenblatt!N990&lt;Datenblatt!$T$3),0,IF(AND(Übersicht!$C990=14,Datenblatt!N990&lt;Datenblatt!$T$4),0,IF(AND(Übersicht!$C990=15,Datenblatt!N990&lt;Datenblatt!$T$5),0,IF(AND(Übersicht!$C990=16,Datenblatt!N990&lt;Datenblatt!$T$6),0,IF(AND(Übersicht!$C990=12,Datenblatt!N990&lt;Datenblatt!$T$7),0,IF(AND(Übersicht!$C990=11,Datenblatt!N990&lt;Datenblatt!$T$8),0,IF(AND($C990=13,Datenblatt!N990&gt;Datenblatt!$S$3),100,IF(AND($C990=14,Datenblatt!N990&gt;Datenblatt!$S$4),100,IF(AND($C990=15,Datenblatt!N990&gt;Datenblatt!$S$5),100,IF(AND($C990=16,Datenblatt!N990&gt;Datenblatt!$S$6),100,IF(AND($C990=12,Datenblatt!N990&gt;Datenblatt!$S$7),100,IF(AND($C990=11,Datenblatt!N990&gt;Datenblatt!$S$8),100,IF(Übersicht!$C990=13,Datenblatt!$B$11*Datenblatt!N990^3+Datenblatt!$C$11*Datenblatt!N990^2+Datenblatt!$D$11*Datenblatt!N990+Datenblatt!$E$11,IF(Übersicht!$C990=14,Datenblatt!$B$12*Datenblatt!N990^3+Datenblatt!$C$12*Datenblatt!N990^2+Datenblatt!$D$12*Datenblatt!N990+Datenblatt!$E$12,IF(Übersicht!$C990=15,Datenblatt!$B$13*Datenblatt!N990^3+Datenblatt!$C$13*Datenblatt!N990^2+Datenblatt!$D$13*Datenblatt!N990+Datenblatt!$E$13,IF(Übersicht!$C990=16,Datenblatt!$B$14*Datenblatt!N990^3+Datenblatt!$C$14*Datenblatt!N990^2+Datenblatt!$D$14*Datenblatt!N990+Datenblatt!$E$14,IF(Übersicht!$C990=12,Datenblatt!$B$15*Datenblatt!N990^3+Datenblatt!$C$15*Datenblatt!N990^2+Datenblatt!$D$15*Datenblatt!N990+Datenblatt!$E$15,IF(Übersicht!$C990=11,Datenblatt!$B$16*Datenblatt!N990^3+Datenblatt!$C$16*Datenblatt!N990^2+Datenblatt!$D$16*Datenblatt!N990+Datenblatt!$E$16,0))))))))))))))))))</f>
        <v>#DIV/0!</v>
      </c>
      <c r="L990">
        <f>IF(AND($C990=13,G990&lt;Datenblatt!$V$3),0,IF(AND($C990=14,G990&lt;Datenblatt!$V$4),0,IF(AND($C990=15,G990&lt;Datenblatt!$V$5),0,IF(AND($C990=16,G990&lt;Datenblatt!$V$6),0,IF(AND($C990=12,G990&lt;Datenblatt!$V$7),0,IF(AND($C990=11,G990&lt;Datenblatt!$V$8),0,IF(AND($C990=13,G990&gt;Datenblatt!$U$3),100,IF(AND($C990=14,G990&gt;Datenblatt!$U$4),100,IF(AND($C990=15,G990&gt;Datenblatt!$U$5),100,IF(AND($C990=16,G990&gt;Datenblatt!$U$6),100,IF(AND($C990=12,G990&gt;Datenblatt!$U$7),100,IF(AND($C990=11,G990&gt;Datenblatt!$U$8),100,IF($C990=13,(Datenblatt!$B$19*Übersicht!G990^3)+(Datenblatt!$C$19*Übersicht!G990^2)+(Datenblatt!$D$19*Übersicht!G990)+Datenblatt!$E$19,IF($C990=14,(Datenblatt!$B$20*Übersicht!G990^3)+(Datenblatt!$C$20*Übersicht!G990^2)+(Datenblatt!$D$20*Übersicht!G990)+Datenblatt!$E$20,IF($C990=15,(Datenblatt!$B$21*Übersicht!G990^3)+(Datenblatt!$C$21*Übersicht!G990^2)+(Datenblatt!$D$21*Übersicht!G990)+Datenblatt!$E$21,IF($C990=16,(Datenblatt!$B$22*Übersicht!G990^3)+(Datenblatt!$C$22*Übersicht!G990^2)+(Datenblatt!$D$22*Übersicht!G990)+Datenblatt!$E$22,IF($C990=12,(Datenblatt!$B$23*Übersicht!G990^3)+(Datenblatt!$C$23*Übersicht!G990^2)+(Datenblatt!$D$23*Übersicht!G990)+Datenblatt!$E$23,IF($C990=11,(Datenblatt!$B$24*Übersicht!G990^3)+(Datenblatt!$C$24*Übersicht!G990^2)+(Datenblatt!$D$24*Übersicht!G990)+Datenblatt!$E$24,0))))))))))))))))))</f>
        <v>0</v>
      </c>
      <c r="M990">
        <f>IF(AND(H990="",C990=11),Datenblatt!$I$26,IF(AND(H990="",C990=12),Datenblatt!$I$26,IF(AND(H990="",C990=16),Datenblatt!$I$27,IF(AND(H990="",C990=15),Datenblatt!$I$26,IF(AND(H990="",C990=14),Datenblatt!$I$26,IF(AND(H990="",C990=13),Datenblatt!$I$26,IF(AND($C990=13,H990&gt;Datenblatt!$X$3),0,IF(AND($C990=14,H990&gt;Datenblatt!$X$4),0,IF(AND($C990=15,H990&gt;Datenblatt!$X$5),0,IF(AND($C990=16,H990&gt;Datenblatt!$X$6),0,IF(AND($C990=12,H990&gt;Datenblatt!$X$7),0,IF(AND($C990=11,H990&gt;Datenblatt!$X$8),0,IF(AND($C990=13,H990&lt;Datenblatt!$W$3),100,IF(AND($C990=14,H990&lt;Datenblatt!$W$4),100,IF(AND($C990=15,H990&lt;Datenblatt!$W$5),100,IF(AND($C990=16,H990&lt;Datenblatt!$W$6),100,IF(AND($C990=12,H990&lt;Datenblatt!$W$7),100,IF(AND($C990=11,H990&lt;Datenblatt!$W$8),100,IF($C990=13,(Datenblatt!$B$27*Übersicht!H990^3)+(Datenblatt!$C$27*Übersicht!H990^2)+(Datenblatt!$D$27*Übersicht!H990)+Datenblatt!$E$27,IF($C990=14,(Datenblatt!$B$28*Übersicht!H990^3)+(Datenblatt!$C$28*Übersicht!H990^2)+(Datenblatt!$D$28*Übersicht!H990)+Datenblatt!$E$28,IF($C990=15,(Datenblatt!$B$29*Übersicht!H990^3)+(Datenblatt!$C$29*Übersicht!H990^2)+(Datenblatt!$D$29*Übersicht!H990)+Datenblatt!$E$29,IF($C990=16,(Datenblatt!$B$30*Übersicht!H990^3)+(Datenblatt!$C$30*Übersicht!H990^2)+(Datenblatt!$D$30*Übersicht!H990)+Datenblatt!$E$30,IF($C990=12,(Datenblatt!$B$31*Übersicht!H990^3)+(Datenblatt!$C$31*Übersicht!H990^2)+(Datenblatt!$D$31*Übersicht!H990)+Datenblatt!$E$31,IF($C990=11,(Datenblatt!$B$32*Übersicht!H990^3)+(Datenblatt!$C$32*Übersicht!H990^2)+(Datenblatt!$D$32*Übersicht!H990)+Datenblatt!$E$32,0))))))))))))))))))))))))</f>
        <v>0</v>
      </c>
      <c r="N990">
        <f>IF(AND(H990="",C990=11),Datenblatt!$I$29,IF(AND(H990="",C990=12),Datenblatt!$I$29,IF(AND(H990="",C990=16),Datenblatt!$I$29,IF(AND(H990="",C990=15),Datenblatt!$I$29,IF(AND(H990="",C990=14),Datenblatt!$I$29,IF(AND(H990="",C990=13),Datenblatt!$I$29,IF(AND($C990=13,H990&gt;Datenblatt!$X$3),0,IF(AND($C990=14,H990&gt;Datenblatt!$X$4),0,IF(AND($C990=15,H990&gt;Datenblatt!$X$5),0,IF(AND($C990=16,H990&gt;Datenblatt!$X$6),0,IF(AND($C990=12,H990&gt;Datenblatt!$X$7),0,IF(AND($C990=11,H990&gt;Datenblatt!$X$8),0,IF(AND($C990=13,H990&lt;Datenblatt!$W$3),100,IF(AND($C990=14,H990&lt;Datenblatt!$W$4),100,IF(AND($C990=15,H990&lt;Datenblatt!$W$5),100,IF(AND($C990=16,H990&lt;Datenblatt!$W$6),100,IF(AND($C990=12,H990&lt;Datenblatt!$W$7),100,IF(AND($C990=11,H990&lt;Datenblatt!$W$8),100,IF($C990=13,(Datenblatt!$B$27*Übersicht!H990^3)+(Datenblatt!$C$27*Übersicht!H990^2)+(Datenblatt!$D$27*Übersicht!H990)+Datenblatt!$E$27,IF($C990=14,(Datenblatt!$B$28*Übersicht!H990^3)+(Datenblatt!$C$28*Übersicht!H990^2)+(Datenblatt!$D$28*Übersicht!H990)+Datenblatt!$E$28,IF($C990=15,(Datenblatt!$B$29*Übersicht!H990^3)+(Datenblatt!$C$29*Übersicht!H990^2)+(Datenblatt!$D$29*Übersicht!H990)+Datenblatt!$E$29,IF($C990=16,(Datenblatt!$B$30*Übersicht!H990^3)+(Datenblatt!$C$30*Übersicht!H990^2)+(Datenblatt!$D$30*Übersicht!H990)+Datenblatt!$E$30,IF($C990=12,(Datenblatt!$B$31*Übersicht!H990^3)+(Datenblatt!$C$31*Übersicht!H990^2)+(Datenblatt!$D$31*Übersicht!H990)+Datenblatt!$E$31,IF($C990=11,(Datenblatt!$B$32*Übersicht!H990^3)+(Datenblatt!$C$32*Übersicht!H990^2)+(Datenblatt!$D$32*Übersicht!H990)+Datenblatt!$E$32,0))))))))))))))))))))))))</f>
        <v>0</v>
      </c>
      <c r="O990" s="2" t="e">
        <f t="shared" si="60"/>
        <v>#DIV/0!</v>
      </c>
      <c r="P990" s="2" t="e">
        <f t="shared" si="61"/>
        <v>#DIV/0!</v>
      </c>
      <c r="R990" s="2"/>
      <c r="S990" s="2">
        <f>Datenblatt!$I$10</f>
        <v>62.816491055091916</v>
      </c>
      <c r="T990" s="2">
        <f>Datenblatt!$I$18</f>
        <v>62.379148900450787</v>
      </c>
      <c r="U990" s="2">
        <f>Datenblatt!$I$26</f>
        <v>55.885385458572635</v>
      </c>
      <c r="V990" s="2">
        <f>Datenblatt!$I$34</f>
        <v>60.727085155488531</v>
      </c>
      <c r="W990" s="7" t="e">
        <f t="shared" si="62"/>
        <v>#DIV/0!</v>
      </c>
      <c r="Y990" s="2">
        <f>Datenblatt!$I$5</f>
        <v>73.48733784597421</v>
      </c>
      <c r="Z990">
        <f>Datenblatt!$I$13</f>
        <v>79.926562848016317</v>
      </c>
      <c r="AA990">
        <f>Datenblatt!$I$21</f>
        <v>79.953620531215734</v>
      </c>
      <c r="AB990">
        <f>Datenblatt!$I$29</f>
        <v>70.851454876954847</v>
      </c>
      <c r="AC990">
        <f>Datenblatt!$I$37</f>
        <v>75.813025407742586</v>
      </c>
      <c r="AD990" s="7" t="e">
        <f t="shared" si="63"/>
        <v>#DIV/0!</v>
      </c>
    </row>
    <row r="991" spans="10:30" ht="19" x14ac:dyDescent="0.25">
      <c r="J991" s="3" t="e">
        <f>IF(AND($C991=13,Datenblatt!M991&lt;Datenblatt!$R$3),0,IF(AND($C991=14,Datenblatt!M991&lt;Datenblatt!$R$4),0,IF(AND($C991=15,Datenblatt!M991&lt;Datenblatt!$R$5),0,IF(AND($C991=16,Datenblatt!M991&lt;Datenblatt!$R$6),0,IF(AND($C991=12,Datenblatt!M991&lt;Datenblatt!$R$7),0,IF(AND($C991=11,Datenblatt!M991&lt;Datenblatt!$R$8),0,IF(AND($C991=13,Datenblatt!M991&gt;Datenblatt!$Q$3),100,IF(AND($C991=14,Datenblatt!M991&gt;Datenblatt!$Q$4),100,IF(AND($C991=15,Datenblatt!M991&gt;Datenblatt!$Q$5),100,IF(AND($C991=16,Datenblatt!M991&gt;Datenblatt!$Q$6),100,IF(AND($C991=12,Datenblatt!M991&gt;Datenblatt!$Q$7),100,IF(AND($C991=11,Datenblatt!M991&gt;Datenblatt!$Q$8),100,IF(Übersicht!$C991=13,Datenblatt!$B$3*Datenblatt!M991^3+Datenblatt!$C$3*Datenblatt!M991^2+Datenblatt!$D$3*Datenblatt!M991+Datenblatt!$E$3,IF(Übersicht!$C991=14,Datenblatt!$B$4*Datenblatt!M991^3+Datenblatt!$C$4*Datenblatt!M991^2+Datenblatt!$D$4*Datenblatt!M991+Datenblatt!$E$4,IF(Übersicht!$C991=15,Datenblatt!$B$5*Datenblatt!M991^3+Datenblatt!$C$5*Datenblatt!M991^2+Datenblatt!$D$5*Datenblatt!M991+Datenblatt!$E$5,IF(Übersicht!$C991=16,Datenblatt!$B$6*Datenblatt!M991^3+Datenblatt!$C$6*Datenblatt!M991^2+Datenblatt!$D$6*Datenblatt!M991+Datenblatt!$E$6,IF(Übersicht!$C991=12,Datenblatt!$B$7*Datenblatt!M991^3+Datenblatt!$C$7*Datenblatt!M991^2+Datenblatt!$D$7*Datenblatt!M991+Datenblatt!$E$7,IF(Übersicht!$C991=11,Datenblatt!$B$8*Datenblatt!M991^3+Datenblatt!$C$8*Datenblatt!M991^2+Datenblatt!$D$8*Datenblatt!M991+Datenblatt!$E$8,0))))))))))))))))))</f>
        <v>#DIV/0!</v>
      </c>
      <c r="K991" t="e">
        <f>IF(AND(Übersicht!$C991=13,Datenblatt!N991&lt;Datenblatt!$T$3),0,IF(AND(Übersicht!$C991=14,Datenblatt!N991&lt;Datenblatt!$T$4),0,IF(AND(Übersicht!$C991=15,Datenblatt!N991&lt;Datenblatt!$T$5),0,IF(AND(Übersicht!$C991=16,Datenblatt!N991&lt;Datenblatt!$T$6),0,IF(AND(Übersicht!$C991=12,Datenblatt!N991&lt;Datenblatt!$T$7),0,IF(AND(Übersicht!$C991=11,Datenblatt!N991&lt;Datenblatt!$T$8),0,IF(AND($C991=13,Datenblatt!N991&gt;Datenblatt!$S$3),100,IF(AND($C991=14,Datenblatt!N991&gt;Datenblatt!$S$4),100,IF(AND($C991=15,Datenblatt!N991&gt;Datenblatt!$S$5),100,IF(AND($C991=16,Datenblatt!N991&gt;Datenblatt!$S$6),100,IF(AND($C991=12,Datenblatt!N991&gt;Datenblatt!$S$7),100,IF(AND($C991=11,Datenblatt!N991&gt;Datenblatt!$S$8),100,IF(Übersicht!$C991=13,Datenblatt!$B$11*Datenblatt!N991^3+Datenblatt!$C$11*Datenblatt!N991^2+Datenblatt!$D$11*Datenblatt!N991+Datenblatt!$E$11,IF(Übersicht!$C991=14,Datenblatt!$B$12*Datenblatt!N991^3+Datenblatt!$C$12*Datenblatt!N991^2+Datenblatt!$D$12*Datenblatt!N991+Datenblatt!$E$12,IF(Übersicht!$C991=15,Datenblatt!$B$13*Datenblatt!N991^3+Datenblatt!$C$13*Datenblatt!N991^2+Datenblatt!$D$13*Datenblatt!N991+Datenblatt!$E$13,IF(Übersicht!$C991=16,Datenblatt!$B$14*Datenblatt!N991^3+Datenblatt!$C$14*Datenblatt!N991^2+Datenblatt!$D$14*Datenblatt!N991+Datenblatt!$E$14,IF(Übersicht!$C991=12,Datenblatt!$B$15*Datenblatt!N991^3+Datenblatt!$C$15*Datenblatt!N991^2+Datenblatt!$D$15*Datenblatt!N991+Datenblatt!$E$15,IF(Übersicht!$C991=11,Datenblatt!$B$16*Datenblatt!N991^3+Datenblatt!$C$16*Datenblatt!N991^2+Datenblatt!$D$16*Datenblatt!N991+Datenblatt!$E$16,0))))))))))))))))))</f>
        <v>#DIV/0!</v>
      </c>
      <c r="L991">
        <f>IF(AND($C991=13,G991&lt;Datenblatt!$V$3),0,IF(AND($C991=14,G991&lt;Datenblatt!$V$4),0,IF(AND($C991=15,G991&lt;Datenblatt!$V$5),0,IF(AND($C991=16,G991&lt;Datenblatt!$V$6),0,IF(AND($C991=12,G991&lt;Datenblatt!$V$7),0,IF(AND($C991=11,G991&lt;Datenblatt!$V$8),0,IF(AND($C991=13,G991&gt;Datenblatt!$U$3),100,IF(AND($C991=14,G991&gt;Datenblatt!$U$4),100,IF(AND($C991=15,G991&gt;Datenblatt!$U$5),100,IF(AND($C991=16,G991&gt;Datenblatt!$U$6),100,IF(AND($C991=12,G991&gt;Datenblatt!$U$7),100,IF(AND($C991=11,G991&gt;Datenblatt!$U$8),100,IF($C991=13,(Datenblatt!$B$19*Übersicht!G991^3)+(Datenblatt!$C$19*Übersicht!G991^2)+(Datenblatt!$D$19*Übersicht!G991)+Datenblatt!$E$19,IF($C991=14,(Datenblatt!$B$20*Übersicht!G991^3)+(Datenblatt!$C$20*Übersicht!G991^2)+(Datenblatt!$D$20*Übersicht!G991)+Datenblatt!$E$20,IF($C991=15,(Datenblatt!$B$21*Übersicht!G991^3)+(Datenblatt!$C$21*Übersicht!G991^2)+(Datenblatt!$D$21*Übersicht!G991)+Datenblatt!$E$21,IF($C991=16,(Datenblatt!$B$22*Übersicht!G991^3)+(Datenblatt!$C$22*Übersicht!G991^2)+(Datenblatt!$D$22*Übersicht!G991)+Datenblatt!$E$22,IF($C991=12,(Datenblatt!$B$23*Übersicht!G991^3)+(Datenblatt!$C$23*Übersicht!G991^2)+(Datenblatt!$D$23*Übersicht!G991)+Datenblatt!$E$23,IF($C991=11,(Datenblatt!$B$24*Übersicht!G991^3)+(Datenblatt!$C$24*Übersicht!G991^2)+(Datenblatt!$D$24*Übersicht!G991)+Datenblatt!$E$24,0))))))))))))))))))</f>
        <v>0</v>
      </c>
      <c r="M991">
        <f>IF(AND(H991="",C991=11),Datenblatt!$I$26,IF(AND(H991="",C991=12),Datenblatt!$I$26,IF(AND(H991="",C991=16),Datenblatt!$I$27,IF(AND(H991="",C991=15),Datenblatt!$I$26,IF(AND(H991="",C991=14),Datenblatt!$I$26,IF(AND(H991="",C991=13),Datenblatt!$I$26,IF(AND($C991=13,H991&gt;Datenblatt!$X$3),0,IF(AND($C991=14,H991&gt;Datenblatt!$X$4),0,IF(AND($C991=15,H991&gt;Datenblatt!$X$5),0,IF(AND($C991=16,H991&gt;Datenblatt!$X$6),0,IF(AND($C991=12,H991&gt;Datenblatt!$X$7),0,IF(AND($C991=11,H991&gt;Datenblatt!$X$8),0,IF(AND($C991=13,H991&lt;Datenblatt!$W$3),100,IF(AND($C991=14,H991&lt;Datenblatt!$W$4),100,IF(AND($C991=15,H991&lt;Datenblatt!$W$5),100,IF(AND($C991=16,H991&lt;Datenblatt!$W$6),100,IF(AND($C991=12,H991&lt;Datenblatt!$W$7),100,IF(AND($C991=11,H991&lt;Datenblatt!$W$8),100,IF($C991=13,(Datenblatt!$B$27*Übersicht!H991^3)+(Datenblatt!$C$27*Übersicht!H991^2)+(Datenblatt!$D$27*Übersicht!H991)+Datenblatt!$E$27,IF($C991=14,(Datenblatt!$B$28*Übersicht!H991^3)+(Datenblatt!$C$28*Übersicht!H991^2)+(Datenblatt!$D$28*Übersicht!H991)+Datenblatt!$E$28,IF($C991=15,(Datenblatt!$B$29*Übersicht!H991^3)+(Datenblatt!$C$29*Übersicht!H991^2)+(Datenblatt!$D$29*Übersicht!H991)+Datenblatt!$E$29,IF($C991=16,(Datenblatt!$B$30*Übersicht!H991^3)+(Datenblatt!$C$30*Übersicht!H991^2)+(Datenblatt!$D$30*Übersicht!H991)+Datenblatt!$E$30,IF($C991=12,(Datenblatt!$B$31*Übersicht!H991^3)+(Datenblatt!$C$31*Übersicht!H991^2)+(Datenblatt!$D$31*Übersicht!H991)+Datenblatt!$E$31,IF($C991=11,(Datenblatt!$B$32*Übersicht!H991^3)+(Datenblatt!$C$32*Übersicht!H991^2)+(Datenblatt!$D$32*Übersicht!H991)+Datenblatt!$E$32,0))))))))))))))))))))))))</f>
        <v>0</v>
      </c>
      <c r="N991">
        <f>IF(AND(H991="",C991=11),Datenblatt!$I$29,IF(AND(H991="",C991=12),Datenblatt!$I$29,IF(AND(H991="",C991=16),Datenblatt!$I$29,IF(AND(H991="",C991=15),Datenblatt!$I$29,IF(AND(H991="",C991=14),Datenblatt!$I$29,IF(AND(H991="",C991=13),Datenblatt!$I$29,IF(AND($C991=13,H991&gt;Datenblatt!$X$3),0,IF(AND($C991=14,H991&gt;Datenblatt!$X$4),0,IF(AND($C991=15,H991&gt;Datenblatt!$X$5),0,IF(AND($C991=16,H991&gt;Datenblatt!$X$6),0,IF(AND($C991=12,H991&gt;Datenblatt!$X$7),0,IF(AND($C991=11,H991&gt;Datenblatt!$X$8),0,IF(AND($C991=13,H991&lt;Datenblatt!$W$3),100,IF(AND($C991=14,H991&lt;Datenblatt!$W$4),100,IF(AND($C991=15,H991&lt;Datenblatt!$W$5),100,IF(AND($C991=16,H991&lt;Datenblatt!$W$6),100,IF(AND($C991=12,H991&lt;Datenblatt!$W$7),100,IF(AND($C991=11,H991&lt;Datenblatt!$W$8),100,IF($C991=13,(Datenblatt!$B$27*Übersicht!H991^3)+(Datenblatt!$C$27*Übersicht!H991^2)+(Datenblatt!$D$27*Übersicht!H991)+Datenblatt!$E$27,IF($C991=14,(Datenblatt!$B$28*Übersicht!H991^3)+(Datenblatt!$C$28*Übersicht!H991^2)+(Datenblatt!$D$28*Übersicht!H991)+Datenblatt!$E$28,IF($C991=15,(Datenblatt!$B$29*Übersicht!H991^3)+(Datenblatt!$C$29*Übersicht!H991^2)+(Datenblatt!$D$29*Übersicht!H991)+Datenblatt!$E$29,IF($C991=16,(Datenblatt!$B$30*Übersicht!H991^3)+(Datenblatt!$C$30*Übersicht!H991^2)+(Datenblatt!$D$30*Übersicht!H991)+Datenblatt!$E$30,IF($C991=12,(Datenblatt!$B$31*Übersicht!H991^3)+(Datenblatt!$C$31*Übersicht!H991^2)+(Datenblatt!$D$31*Übersicht!H991)+Datenblatt!$E$31,IF($C991=11,(Datenblatt!$B$32*Übersicht!H991^3)+(Datenblatt!$C$32*Übersicht!H991^2)+(Datenblatt!$D$32*Übersicht!H991)+Datenblatt!$E$32,0))))))))))))))))))))))))</f>
        <v>0</v>
      </c>
      <c r="O991" s="2" t="e">
        <f t="shared" si="60"/>
        <v>#DIV/0!</v>
      </c>
      <c r="P991" s="2" t="e">
        <f t="shared" si="61"/>
        <v>#DIV/0!</v>
      </c>
      <c r="R991" s="2"/>
      <c r="S991" s="2">
        <f>Datenblatt!$I$10</f>
        <v>62.816491055091916</v>
      </c>
      <c r="T991" s="2">
        <f>Datenblatt!$I$18</f>
        <v>62.379148900450787</v>
      </c>
      <c r="U991" s="2">
        <f>Datenblatt!$I$26</f>
        <v>55.885385458572635</v>
      </c>
      <c r="V991" s="2">
        <f>Datenblatt!$I$34</f>
        <v>60.727085155488531</v>
      </c>
      <c r="W991" s="7" t="e">
        <f t="shared" si="62"/>
        <v>#DIV/0!</v>
      </c>
      <c r="Y991" s="2">
        <f>Datenblatt!$I$5</f>
        <v>73.48733784597421</v>
      </c>
      <c r="Z991">
        <f>Datenblatt!$I$13</f>
        <v>79.926562848016317</v>
      </c>
      <c r="AA991">
        <f>Datenblatt!$I$21</f>
        <v>79.953620531215734</v>
      </c>
      <c r="AB991">
        <f>Datenblatt!$I$29</f>
        <v>70.851454876954847</v>
      </c>
      <c r="AC991">
        <f>Datenblatt!$I$37</f>
        <v>75.813025407742586</v>
      </c>
      <c r="AD991" s="7" t="e">
        <f t="shared" si="63"/>
        <v>#DIV/0!</v>
      </c>
    </row>
    <row r="992" spans="10:30" ht="19" x14ac:dyDescent="0.25">
      <c r="J992" s="3" t="e">
        <f>IF(AND($C992=13,Datenblatt!M992&lt;Datenblatt!$R$3),0,IF(AND($C992=14,Datenblatt!M992&lt;Datenblatt!$R$4),0,IF(AND($C992=15,Datenblatt!M992&lt;Datenblatt!$R$5),0,IF(AND($C992=16,Datenblatt!M992&lt;Datenblatt!$R$6),0,IF(AND($C992=12,Datenblatt!M992&lt;Datenblatt!$R$7),0,IF(AND($C992=11,Datenblatt!M992&lt;Datenblatt!$R$8),0,IF(AND($C992=13,Datenblatt!M992&gt;Datenblatt!$Q$3),100,IF(AND($C992=14,Datenblatt!M992&gt;Datenblatt!$Q$4),100,IF(AND($C992=15,Datenblatt!M992&gt;Datenblatt!$Q$5),100,IF(AND($C992=16,Datenblatt!M992&gt;Datenblatt!$Q$6),100,IF(AND($C992=12,Datenblatt!M992&gt;Datenblatt!$Q$7),100,IF(AND($C992=11,Datenblatt!M992&gt;Datenblatt!$Q$8),100,IF(Übersicht!$C992=13,Datenblatt!$B$3*Datenblatt!M992^3+Datenblatt!$C$3*Datenblatt!M992^2+Datenblatt!$D$3*Datenblatt!M992+Datenblatt!$E$3,IF(Übersicht!$C992=14,Datenblatt!$B$4*Datenblatt!M992^3+Datenblatt!$C$4*Datenblatt!M992^2+Datenblatt!$D$4*Datenblatt!M992+Datenblatt!$E$4,IF(Übersicht!$C992=15,Datenblatt!$B$5*Datenblatt!M992^3+Datenblatt!$C$5*Datenblatt!M992^2+Datenblatt!$D$5*Datenblatt!M992+Datenblatt!$E$5,IF(Übersicht!$C992=16,Datenblatt!$B$6*Datenblatt!M992^3+Datenblatt!$C$6*Datenblatt!M992^2+Datenblatt!$D$6*Datenblatt!M992+Datenblatt!$E$6,IF(Übersicht!$C992=12,Datenblatt!$B$7*Datenblatt!M992^3+Datenblatt!$C$7*Datenblatt!M992^2+Datenblatt!$D$7*Datenblatt!M992+Datenblatt!$E$7,IF(Übersicht!$C992=11,Datenblatt!$B$8*Datenblatt!M992^3+Datenblatt!$C$8*Datenblatt!M992^2+Datenblatt!$D$8*Datenblatt!M992+Datenblatt!$E$8,0))))))))))))))))))</f>
        <v>#DIV/0!</v>
      </c>
      <c r="K992" t="e">
        <f>IF(AND(Übersicht!$C992=13,Datenblatt!N992&lt;Datenblatt!$T$3),0,IF(AND(Übersicht!$C992=14,Datenblatt!N992&lt;Datenblatt!$T$4),0,IF(AND(Übersicht!$C992=15,Datenblatt!N992&lt;Datenblatt!$T$5),0,IF(AND(Übersicht!$C992=16,Datenblatt!N992&lt;Datenblatt!$T$6),0,IF(AND(Übersicht!$C992=12,Datenblatt!N992&lt;Datenblatt!$T$7),0,IF(AND(Übersicht!$C992=11,Datenblatt!N992&lt;Datenblatt!$T$8),0,IF(AND($C992=13,Datenblatt!N992&gt;Datenblatt!$S$3),100,IF(AND($C992=14,Datenblatt!N992&gt;Datenblatt!$S$4),100,IF(AND($C992=15,Datenblatt!N992&gt;Datenblatt!$S$5),100,IF(AND($C992=16,Datenblatt!N992&gt;Datenblatt!$S$6),100,IF(AND($C992=12,Datenblatt!N992&gt;Datenblatt!$S$7),100,IF(AND($C992=11,Datenblatt!N992&gt;Datenblatt!$S$8),100,IF(Übersicht!$C992=13,Datenblatt!$B$11*Datenblatt!N992^3+Datenblatt!$C$11*Datenblatt!N992^2+Datenblatt!$D$11*Datenblatt!N992+Datenblatt!$E$11,IF(Übersicht!$C992=14,Datenblatt!$B$12*Datenblatt!N992^3+Datenblatt!$C$12*Datenblatt!N992^2+Datenblatt!$D$12*Datenblatt!N992+Datenblatt!$E$12,IF(Übersicht!$C992=15,Datenblatt!$B$13*Datenblatt!N992^3+Datenblatt!$C$13*Datenblatt!N992^2+Datenblatt!$D$13*Datenblatt!N992+Datenblatt!$E$13,IF(Übersicht!$C992=16,Datenblatt!$B$14*Datenblatt!N992^3+Datenblatt!$C$14*Datenblatt!N992^2+Datenblatt!$D$14*Datenblatt!N992+Datenblatt!$E$14,IF(Übersicht!$C992=12,Datenblatt!$B$15*Datenblatt!N992^3+Datenblatt!$C$15*Datenblatt!N992^2+Datenblatt!$D$15*Datenblatt!N992+Datenblatt!$E$15,IF(Übersicht!$C992=11,Datenblatt!$B$16*Datenblatt!N992^3+Datenblatt!$C$16*Datenblatt!N992^2+Datenblatt!$D$16*Datenblatt!N992+Datenblatt!$E$16,0))))))))))))))))))</f>
        <v>#DIV/0!</v>
      </c>
      <c r="L992">
        <f>IF(AND($C992=13,G992&lt;Datenblatt!$V$3),0,IF(AND($C992=14,G992&lt;Datenblatt!$V$4),0,IF(AND($C992=15,G992&lt;Datenblatt!$V$5),0,IF(AND($C992=16,G992&lt;Datenblatt!$V$6),0,IF(AND($C992=12,G992&lt;Datenblatt!$V$7),0,IF(AND($C992=11,G992&lt;Datenblatt!$V$8),0,IF(AND($C992=13,G992&gt;Datenblatt!$U$3),100,IF(AND($C992=14,G992&gt;Datenblatt!$U$4),100,IF(AND($C992=15,G992&gt;Datenblatt!$U$5),100,IF(AND($C992=16,G992&gt;Datenblatt!$U$6),100,IF(AND($C992=12,G992&gt;Datenblatt!$U$7),100,IF(AND($C992=11,G992&gt;Datenblatt!$U$8),100,IF($C992=13,(Datenblatt!$B$19*Übersicht!G992^3)+(Datenblatt!$C$19*Übersicht!G992^2)+(Datenblatt!$D$19*Übersicht!G992)+Datenblatt!$E$19,IF($C992=14,(Datenblatt!$B$20*Übersicht!G992^3)+(Datenblatt!$C$20*Übersicht!G992^2)+(Datenblatt!$D$20*Übersicht!G992)+Datenblatt!$E$20,IF($C992=15,(Datenblatt!$B$21*Übersicht!G992^3)+(Datenblatt!$C$21*Übersicht!G992^2)+(Datenblatt!$D$21*Übersicht!G992)+Datenblatt!$E$21,IF($C992=16,(Datenblatt!$B$22*Übersicht!G992^3)+(Datenblatt!$C$22*Übersicht!G992^2)+(Datenblatt!$D$22*Übersicht!G992)+Datenblatt!$E$22,IF($C992=12,(Datenblatt!$B$23*Übersicht!G992^3)+(Datenblatt!$C$23*Übersicht!G992^2)+(Datenblatt!$D$23*Übersicht!G992)+Datenblatt!$E$23,IF($C992=11,(Datenblatt!$B$24*Übersicht!G992^3)+(Datenblatt!$C$24*Übersicht!G992^2)+(Datenblatt!$D$24*Übersicht!G992)+Datenblatt!$E$24,0))))))))))))))))))</f>
        <v>0</v>
      </c>
      <c r="M992">
        <f>IF(AND(H992="",C992=11),Datenblatt!$I$26,IF(AND(H992="",C992=12),Datenblatt!$I$26,IF(AND(H992="",C992=16),Datenblatt!$I$27,IF(AND(H992="",C992=15),Datenblatt!$I$26,IF(AND(H992="",C992=14),Datenblatt!$I$26,IF(AND(H992="",C992=13),Datenblatt!$I$26,IF(AND($C992=13,H992&gt;Datenblatt!$X$3),0,IF(AND($C992=14,H992&gt;Datenblatt!$X$4),0,IF(AND($C992=15,H992&gt;Datenblatt!$X$5),0,IF(AND($C992=16,H992&gt;Datenblatt!$X$6),0,IF(AND($C992=12,H992&gt;Datenblatt!$X$7),0,IF(AND($C992=11,H992&gt;Datenblatt!$X$8),0,IF(AND($C992=13,H992&lt;Datenblatt!$W$3),100,IF(AND($C992=14,H992&lt;Datenblatt!$W$4),100,IF(AND($C992=15,H992&lt;Datenblatt!$W$5),100,IF(AND($C992=16,H992&lt;Datenblatt!$W$6),100,IF(AND($C992=12,H992&lt;Datenblatt!$W$7),100,IF(AND($C992=11,H992&lt;Datenblatt!$W$8),100,IF($C992=13,(Datenblatt!$B$27*Übersicht!H992^3)+(Datenblatt!$C$27*Übersicht!H992^2)+(Datenblatt!$D$27*Übersicht!H992)+Datenblatt!$E$27,IF($C992=14,(Datenblatt!$B$28*Übersicht!H992^3)+(Datenblatt!$C$28*Übersicht!H992^2)+(Datenblatt!$D$28*Übersicht!H992)+Datenblatt!$E$28,IF($C992=15,(Datenblatt!$B$29*Übersicht!H992^3)+(Datenblatt!$C$29*Übersicht!H992^2)+(Datenblatt!$D$29*Übersicht!H992)+Datenblatt!$E$29,IF($C992=16,(Datenblatt!$B$30*Übersicht!H992^3)+(Datenblatt!$C$30*Übersicht!H992^2)+(Datenblatt!$D$30*Übersicht!H992)+Datenblatt!$E$30,IF($C992=12,(Datenblatt!$B$31*Übersicht!H992^3)+(Datenblatt!$C$31*Übersicht!H992^2)+(Datenblatt!$D$31*Übersicht!H992)+Datenblatt!$E$31,IF($C992=11,(Datenblatt!$B$32*Übersicht!H992^3)+(Datenblatt!$C$32*Übersicht!H992^2)+(Datenblatt!$D$32*Übersicht!H992)+Datenblatt!$E$32,0))))))))))))))))))))))))</f>
        <v>0</v>
      </c>
      <c r="N992">
        <f>IF(AND(H992="",C992=11),Datenblatt!$I$29,IF(AND(H992="",C992=12),Datenblatt!$I$29,IF(AND(H992="",C992=16),Datenblatt!$I$29,IF(AND(H992="",C992=15),Datenblatt!$I$29,IF(AND(H992="",C992=14),Datenblatt!$I$29,IF(AND(H992="",C992=13),Datenblatt!$I$29,IF(AND($C992=13,H992&gt;Datenblatt!$X$3),0,IF(AND($C992=14,H992&gt;Datenblatt!$X$4),0,IF(AND($C992=15,H992&gt;Datenblatt!$X$5),0,IF(AND($C992=16,H992&gt;Datenblatt!$X$6),0,IF(AND($C992=12,H992&gt;Datenblatt!$X$7),0,IF(AND($C992=11,H992&gt;Datenblatt!$X$8),0,IF(AND($C992=13,H992&lt;Datenblatt!$W$3),100,IF(AND($C992=14,H992&lt;Datenblatt!$W$4),100,IF(AND($C992=15,H992&lt;Datenblatt!$W$5),100,IF(AND($C992=16,H992&lt;Datenblatt!$W$6),100,IF(AND($C992=12,H992&lt;Datenblatt!$W$7),100,IF(AND($C992=11,H992&lt;Datenblatt!$W$8),100,IF($C992=13,(Datenblatt!$B$27*Übersicht!H992^3)+(Datenblatt!$C$27*Übersicht!H992^2)+(Datenblatt!$D$27*Übersicht!H992)+Datenblatt!$E$27,IF($C992=14,(Datenblatt!$B$28*Übersicht!H992^3)+(Datenblatt!$C$28*Übersicht!H992^2)+(Datenblatt!$D$28*Übersicht!H992)+Datenblatt!$E$28,IF($C992=15,(Datenblatt!$B$29*Übersicht!H992^3)+(Datenblatt!$C$29*Übersicht!H992^2)+(Datenblatt!$D$29*Übersicht!H992)+Datenblatt!$E$29,IF($C992=16,(Datenblatt!$B$30*Übersicht!H992^3)+(Datenblatt!$C$30*Übersicht!H992^2)+(Datenblatt!$D$30*Übersicht!H992)+Datenblatt!$E$30,IF($C992=12,(Datenblatt!$B$31*Übersicht!H992^3)+(Datenblatt!$C$31*Übersicht!H992^2)+(Datenblatt!$D$31*Übersicht!H992)+Datenblatt!$E$31,IF($C992=11,(Datenblatt!$B$32*Übersicht!H992^3)+(Datenblatt!$C$32*Übersicht!H992^2)+(Datenblatt!$D$32*Übersicht!H992)+Datenblatt!$E$32,0))))))))))))))))))))))))</f>
        <v>0</v>
      </c>
      <c r="O992" s="2" t="e">
        <f t="shared" si="60"/>
        <v>#DIV/0!</v>
      </c>
      <c r="P992" s="2" t="e">
        <f t="shared" si="61"/>
        <v>#DIV/0!</v>
      </c>
      <c r="R992" s="2"/>
      <c r="S992" s="2">
        <f>Datenblatt!$I$10</f>
        <v>62.816491055091916</v>
      </c>
      <c r="T992" s="2">
        <f>Datenblatt!$I$18</f>
        <v>62.379148900450787</v>
      </c>
      <c r="U992" s="2">
        <f>Datenblatt!$I$26</f>
        <v>55.885385458572635</v>
      </c>
      <c r="V992" s="2">
        <f>Datenblatt!$I$34</f>
        <v>60.727085155488531</v>
      </c>
      <c r="W992" s="7" t="e">
        <f t="shared" si="62"/>
        <v>#DIV/0!</v>
      </c>
      <c r="Y992" s="2">
        <f>Datenblatt!$I$5</f>
        <v>73.48733784597421</v>
      </c>
      <c r="Z992">
        <f>Datenblatt!$I$13</f>
        <v>79.926562848016317</v>
      </c>
      <c r="AA992">
        <f>Datenblatt!$I$21</f>
        <v>79.953620531215734</v>
      </c>
      <c r="AB992">
        <f>Datenblatt!$I$29</f>
        <v>70.851454876954847</v>
      </c>
      <c r="AC992">
        <f>Datenblatt!$I$37</f>
        <v>75.813025407742586</v>
      </c>
      <c r="AD992" s="7" t="e">
        <f t="shared" si="63"/>
        <v>#DIV/0!</v>
      </c>
    </row>
    <row r="993" spans="10:30" ht="19" x14ac:dyDescent="0.25">
      <c r="J993" s="3" t="e">
        <f>IF(AND($C993=13,Datenblatt!M993&lt;Datenblatt!$R$3),0,IF(AND($C993=14,Datenblatt!M993&lt;Datenblatt!$R$4),0,IF(AND($C993=15,Datenblatt!M993&lt;Datenblatt!$R$5),0,IF(AND($C993=16,Datenblatt!M993&lt;Datenblatt!$R$6),0,IF(AND($C993=12,Datenblatt!M993&lt;Datenblatt!$R$7),0,IF(AND($C993=11,Datenblatt!M993&lt;Datenblatt!$R$8),0,IF(AND($C993=13,Datenblatt!M993&gt;Datenblatt!$Q$3),100,IF(AND($C993=14,Datenblatt!M993&gt;Datenblatt!$Q$4),100,IF(AND($C993=15,Datenblatt!M993&gt;Datenblatt!$Q$5),100,IF(AND($C993=16,Datenblatt!M993&gt;Datenblatt!$Q$6),100,IF(AND($C993=12,Datenblatt!M993&gt;Datenblatt!$Q$7),100,IF(AND($C993=11,Datenblatt!M993&gt;Datenblatt!$Q$8),100,IF(Übersicht!$C993=13,Datenblatt!$B$3*Datenblatt!M993^3+Datenblatt!$C$3*Datenblatt!M993^2+Datenblatt!$D$3*Datenblatt!M993+Datenblatt!$E$3,IF(Übersicht!$C993=14,Datenblatt!$B$4*Datenblatt!M993^3+Datenblatt!$C$4*Datenblatt!M993^2+Datenblatt!$D$4*Datenblatt!M993+Datenblatt!$E$4,IF(Übersicht!$C993=15,Datenblatt!$B$5*Datenblatt!M993^3+Datenblatt!$C$5*Datenblatt!M993^2+Datenblatt!$D$5*Datenblatt!M993+Datenblatt!$E$5,IF(Übersicht!$C993=16,Datenblatt!$B$6*Datenblatt!M993^3+Datenblatt!$C$6*Datenblatt!M993^2+Datenblatt!$D$6*Datenblatt!M993+Datenblatt!$E$6,IF(Übersicht!$C993=12,Datenblatt!$B$7*Datenblatt!M993^3+Datenblatt!$C$7*Datenblatt!M993^2+Datenblatt!$D$7*Datenblatt!M993+Datenblatt!$E$7,IF(Übersicht!$C993=11,Datenblatt!$B$8*Datenblatt!M993^3+Datenblatt!$C$8*Datenblatt!M993^2+Datenblatt!$D$8*Datenblatt!M993+Datenblatt!$E$8,0))))))))))))))))))</f>
        <v>#DIV/0!</v>
      </c>
      <c r="K993" t="e">
        <f>IF(AND(Übersicht!$C993=13,Datenblatt!N993&lt;Datenblatt!$T$3),0,IF(AND(Übersicht!$C993=14,Datenblatt!N993&lt;Datenblatt!$T$4),0,IF(AND(Übersicht!$C993=15,Datenblatt!N993&lt;Datenblatt!$T$5),0,IF(AND(Übersicht!$C993=16,Datenblatt!N993&lt;Datenblatt!$T$6),0,IF(AND(Übersicht!$C993=12,Datenblatt!N993&lt;Datenblatt!$T$7),0,IF(AND(Übersicht!$C993=11,Datenblatt!N993&lt;Datenblatt!$T$8),0,IF(AND($C993=13,Datenblatt!N993&gt;Datenblatt!$S$3),100,IF(AND($C993=14,Datenblatt!N993&gt;Datenblatt!$S$4),100,IF(AND($C993=15,Datenblatt!N993&gt;Datenblatt!$S$5),100,IF(AND($C993=16,Datenblatt!N993&gt;Datenblatt!$S$6),100,IF(AND($C993=12,Datenblatt!N993&gt;Datenblatt!$S$7),100,IF(AND($C993=11,Datenblatt!N993&gt;Datenblatt!$S$8),100,IF(Übersicht!$C993=13,Datenblatt!$B$11*Datenblatt!N993^3+Datenblatt!$C$11*Datenblatt!N993^2+Datenblatt!$D$11*Datenblatt!N993+Datenblatt!$E$11,IF(Übersicht!$C993=14,Datenblatt!$B$12*Datenblatt!N993^3+Datenblatt!$C$12*Datenblatt!N993^2+Datenblatt!$D$12*Datenblatt!N993+Datenblatt!$E$12,IF(Übersicht!$C993=15,Datenblatt!$B$13*Datenblatt!N993^3+Datenblatt!$C$13*Datenblatt!N993^2+Datenblatt!$D$13*Datenblatt!N993+Datenblatt!$E$13,IF(Übersicht!$C993=16,Datenblatt!$B$14*Datenblatt!N993^3+Datenblatt!$C$14*Datenblatt!N993^2+Datenblatt!$D$14*Datenblatt!N993+Datenblatt!$E$14,IF(Übersicht!$C993=12,Datenblatt!$B$15*Datenblatt!N993^3+Datenblatt!$C$15*Datenblatt!N993^2+Datenblatt!$D$15*Datenblatt!N993+Datenblatt!$E$15,IF(Übersicht!$C993=11,Datenblatt!$B$16*Datenblatt!N993^3+Datenblatt!$C$16*Datenblatt!N993^2+Datenblatt!$D$16*Datenblatt!N993+Datenblatt!$E$16,0))))))))))))))))))</f>
        <v>#DIV/0!</v>
      </c>
      <c r="L993">
        <f>IF(AND($C993=13,G993&lt;Datenblatt!$V$3),0,IF(AND($C993=14,G993&lt;Datenblatt!$V$4),0,IF(AND($C993=15,G993&lt;Datenblatt!$V$5),0,IF(AND($C993=16,G993&lt;Datenblatt!$V$6),0,IF(AND($C993=12,G993&lt;Datenblatt!$V$7),0,IF(AND($C993=11,G993&lt;Datenblatt!$V$8),0,IF(AND($C993=13,G993&gt;Datenblatt!$U$3),100,IF(AND($C993=14,G993&gt;Datenblatt!$U$4),100,IF(AND($C993=15,G993&gt;Datenblatt!$U$5),100,IF(AND($C993=16,G993&gt;Datenblatt!$U$6),100,IF(AND($C993=12,G993&gt;Datenblatt!$U$7),100,IF(AND($C993=11,G993&gt;Datenblatt!$U$8),100,IF($C993=13,(Datenblatt!$B$19*Übersicht!G993^3)+(Datenblatt!$C$19*Übersicht!G993^2)+(Datenblatt!$D$19*Übersicht!G993)+Datenblatt!$E$19,IF($C993=14,(Datenblatt!$B$20*Übersicht!G993^3)+(Datenblatt!$C$20*Übersicht!G993^2)+(Datenblatt!$D$20*Übersicht!G993)+Datenblatt!$E$20,IF($C993=15,(Datenblatt!$B$21*Übersicht!G993^3)+(Datenblatt!$C$21*Übersicht!G993^2)+(Datenblatt!$D$21*Übersicht!G993)+Datenblatt!$E$21,IF($C993=16,(Datenblatt!$B$22*Übersicht!G993^3)+(Datenblatt!$C$22*Übersicht!G993^2)+(Datenblatt!$D$22*Übersicht!G993)+Datenblatt!$E$22,IF($C993=12,(Datenblatt!$B$23*Übersicht!G993^3)+(Datenblatt!$C$23*Übersicht!G993^2)+(Datenblatt!$D$23*Übersicht!G993)+Datenblatt!$E$23,IF($C993=11,(Datenblatt!$B$24*Übersicht!G993^3)+(Datenblatt!$C$24*Übersicht!G993^2)+(Datenblatt!$D$24*Übersicht!G993)+Datenblatt!$E$24,0))))))))))))))))))</f>
        <v>0</v>
      </c>
      <c r="M993">
        <f>IF(AND(H993="",C993=11),Datenblatt!$I$26,IF(AND(H993="",C993=12),Datenblatt!$I$26,IF(AND(H993="",C993=16),Datenblatt!$I$27,IF(AND(H993="",C993=15),Datenblatt!$I$26,IF(AND(H993="",C993=14),Datenblatt!$I$26,IF(AND(H993="",C993=13),Datenblatt!$I$26,IF(AND($C993=13,H993&gt;Datenblatt!$X$3),0,IF(AND($C993=14,H993&gt;Datenblatt!$X$4),0,IF(AND($C993=15,H993&gt;Datenblatt!$X$5),0,IF(AND($C993=16,H993&gt;Datenblatt!$X$6),0,IF(AND($C993=12,H993&gt;Datenblatt!$X$7),0,IF(AND($C993=11,H993&gt;Datenblatt!$X$8),0,IF(AND($C993=13,H993&lt;Datenblatt!$W$3),100,IF(AND($C993=14,H993&lt;Datenblatt!$W$4),100,IF(AND($C993=15,H993&lt;Datenblatt!$W$5),100,IF(AND($C993=16,H993&lt;Datenblatt!$W$6),100,IF(AND($C993=12,H993&lt;Datenblatt!$W$7),100,IF(AND($C993=11,H993&lt;Datenblatt!$W$8),100,IF($C993=13,(Datenblatt!$B$27*Übersicht!H993^3)+(Datenblatt!$C$27*Übersicht!H993^2)+(Datenblatt!$D$27*Übersicht!H993)+Datenblatt!$E$27,IF($C993=14,(Datenblatt!$B$28*Übersicht!H993^3)+(Datenblatt!$C$28*Übersicht!H993^2)+(Datenblatt!$D$28*Übersicht!H993)+Datenblatt!$E$28,IF($C993=15,(Datenblatt!$B$29*Übersicht!H993^3)+(Datenblatt!$C$29*Übersicht!H993^2)+(Datenblatt!$D$29*Übersicht!H993)+Datenblatt!$E$29,IF($C993=16,(Datenblatt!$B$30*Übersicht!H993^3)+(Datenblatt!$C$30*Übersicht!H993^2)+(Datenblatt!$D$30*Übersicht!H993)+Datenblatt!$E$30,IF($C993=12,(Datenblatt!$B$31*Übersicht!H993^3)+(Datenblatt!$C$31*Übersicht!H993^2)+(Datenblatt!$D$31*Übersicht!H993)+Datenblatt!$E$31,IF($C993=11,(Datenblatt!$B$32*Übersicht!H993^3)+(Datenblatt!$C$32*Übersicht!H993^2)+(Datenblatt!$D$32*Übersicht!H993)+Datenblatt!$E$32,0))))))))))))))))))))))))</f>
        <v>0</v>
      </c>
      <c r="N993">
        <f>IF(AND(H993="",C993=11),Datenblatt!$I$29,IF(AND(H993="",C993=12),Datenblatt!$I$29,IF(AND(H993="",C993=16),Datenblatt!$I$29,IF(AND(H993="",C993=15),Datenblatt!$I$29,IF(AND(H993="",C993=14),Datenblatt!$I$29,IF(AND(H993="",C993=13),Datenblatt!$I$29,IF(AND($C993=13,H993&gt;Datenblatt!$X$3),0,IF(AND($C993=14,H993&gt;Datenblatt!$X$4),0,IF(AND($C993=15,H993&gt;Datenblatt!$X$5),0,IF(AND($C993=16,H993&gt;Datenblatt!$X$6),0,IF(AND($C993=12,H993&gt;Datenblatt!$X$7),0,IF(AND($C993=11,H993&gt;Datenblatt!$X$8),0,IF(AND($C993=13,H993&lt;Datenblatt!$W$3),100,IF(AND($C993=14,H993&lt;Datenblatt!$W$4),100,IF(AND($C993=15,H993&lt;Datenblatt!$W$5),100,IF(AND($C993=16,H993&lt;Datenblatt!$W$6),100,IF(AND($C993=12,H993&lt;Datenblatt!$W$7),100,IF(AND($C993=11,H993&lt;Datenblatt!$W$8),100,IF($C993=13,(Datenblatt!$B$27*Übersicht!H993^3)+(Datenblatt!$C$27*Übersicht!H993^2)+(Datenblatt!$D$27*Übersicht!H993)+Datenblatt!$E$27,IF($C993=14,(Datenblatt!$B$28*Übersicht!H993^3)+(Datenblatt!$C$28*Übersicht!H993^2)+(Datenblatt!$D$28*Übersicht!H993)+Datenblatt!$E$28,IF($C993=15,(Datenblatt!$B$29*Übersicht!H993^3)+(Datenblatt!$C$29*Übersicht!H993^2)+(Datenblatt!$D$29*Übersicht!H993)+Datenblatt!$E$29,IF($C993=16,(Datenblatt!$B$30*Übersicht!H993^3)+(Datenblatt!$C$30*Übersicht!H993^2)+(Datenblatt!$D$30*Übersicht!H993)+Datenblatt!$E$30,IF($C993=12,(Datenblatt!$B$31*Übersicht!H993^3)+(Datenblatt!$C$31*Übersicht!H993^2)+(Datenblatt!$D$31*Übersicht!H993)+Datenblatt!$E$31,IF($C993=11,(Datenblatt!$B$32*Übersicht!H993^3)+(Datenblatt!$C$32*Übersicht!H993^2)+(Datenblatt!$D$32*Übersicht!H993)+Datenblatt!$E$32,0))))))))))))))))))))))))</f>
        <v>0</v>
      </c>
      <c r="O993" s="2" t="e">
        <f t="shared" si="60"/>
        <v>#DIV/0!</v>
      </c>
      <c r="P993" s="2" t="e">
        <f t="shared" si="61"/>
        <v>#DIV/0!</v>
      </c>
      <c r="R993" s="2"/>
      <c r="S993" s="2">
        <f>Datenblatt!$I$10</f>
        <v>62.816491055091916</v>
      </c>
      <c r="T993" s="2">
        <f>Datenblatt!$I$18</f>
        <v>62.379148900450787</v>
      </c>
      <c r="U993" s="2">
        <f>Datenblatt!$I$26</f>
        <v>55.885385458572635</v>
      </c>
      <c r="V993" s="2">
        <f>Datenblatt!$I$34</f>
        <v>60.727085155488531</v>
      </c>
      <c r="W993" s="7" t="e">
        <f t="shared" si="62"/>
        <v>#DIV/0!</v>
      </c>
      <c r="Y993" s="2">
        <f>Datenblatt!$I$5</f>
        <v>73.48733784597421</v>
      </c>
      <c r="Z993">
        <f>Datenblatt!$I$13</f>
        <v>79.926562848016317</v>
      </c>
      <c r="AA993">
        <f>Datenblatt!$I$21</f>
        <v>79.953620531215734</v>
      </c>
      <c r="AB993">
        <f>Datenblatt!$I$29</f>
        <v>70.851454876954847</v>
      </c>
      <c r="AC993">
        <f>Datenblatt!$I$37</f>
        <v>75.813025407742586</v>
      </c>
      <c r="AD993" s="7" t="e">
        <f t="shared" si="63"/>
        <v>#DIV/0!</v>
      </c>
    </row>
    <row r="994" spans="10:30" ht="19" x14ac:dyDescent="0.25">
      <c r="J994" s="3" t="e">
        <f>IF(AND($C994=13,Datenblatt!M994&lt;Datenblatt!$R$3),0,IF(AND($C994=14,Datenblatt!M994&lt;Datenblatt!$R$4),0,IF(AND($C994=15,Datenblatt!M994&lt;Datenblatt!$R$5),0,IF(AND($C994=16,Datenblatt!M994&lt;Datenblatt!$R$6),0,IF(AND($C994=12,Datenblatt!M994&lt;Datenblatt!$R$7),0,IF(AND($C994=11,Datenblatt!M994&lt;Datenblatt!$R$8),0,IF(AND($C994=13,Datenblatt!M994&gt;Datenblatt!$Q$3),100,IF(AND($C994=14,Datenblatt!M994&gt;Datenblatt!$Q$4),100,IF(AND($C994=15,Datenblatt!M994&gt;Datenblatt!$Q$5),100,IF(AND($C994=16,Datenblatt!M994&gt;Datenblatt!$Q$6),100,IF(AND($C994=12,Datenblatt!M994&gt;Datenblatt!$Q$7),100,IF(AND($C994=11,Datenblatt!M994&gt;Datenblatt!$Q$8),100,IF(Übersicht!$C994=13,Datenblatt!$B$3*Datenblatt!M994^3+Datenblatt!$C$3*Datenblatt!M994^2+Datenblatt!$D$3*Datenblatt!M994+Datenblatt!$E$3,IF(Übersicht!$C994=14,Datenblatt!$B$4*Datenblatt!M994^3+Datenblatt!$C$4*Datenblatt!M994^2+Datenblatt!$D$4*Datenblatt!M994+Datenblatt!$E$4,IF(Übersicht!$C994=15,Datenblatt!$B$5*Datenblatt!M994^3+Datenblatt!$C$5*Datenblatt!M994^2+Datenblatt!$D$5*Datenblatt!M994+Datenblatt!$E$5,IF(Übersicht!$C994=16,Datenblatt!$B$6*Datenblatt!M994^3+Datenblatt!$C$6*Datenblatt!M994^2+Datenblatt!$D$6*Datenblatt!M994+Datenblatt!$E$6,IF(Übersicht!$C994=12,Datenblatt!$B$7*Datenblatt!M994^3+Datenblatt!$C$7*Datenblatt!M994^2+Datenblatt!$D$7*Datenblatt!M994+Datenblatt!$E$7,IF(Übersicht!$C994=11,Datenblatt!$B$8*Datenblatt!M994^3+Datenblatt!$C$8*Datenblatt!M994^2+Datenblatt!$D$8*Datenblatt!M994+Datenblatt!$E$8,0))))))))))))))))))</f>
        <v>#DIV/0!</v>
      </c>
      <c r="K994" t="e">
        <f>IF(AND(Übersicht!$C994=13,Datenblatt!N994&lt;Datenblatt!$T$3),0,IF(AND(Übersicht!$C994=14,Datenblatt!N994&lt;Datenblatt!$T$4),0,IF(AND(Übersicht!$C994=15,Datenblatt!N994&lt;Datenblatt!$T$5),0,IF(AND(Übersicht!$C994=16,Datenblatt!N994&lt;Datenblatt!$T$6),0,IF(AND(Übersicht!$C994=12,Datenblatt!N994&lt;Datenblatt!$T$7),0,IF(AND(Übersicht!$C994=11,Datenblatt!N994&lt;Datenblatt!$T$8),0,IF(AND($C994=13,Datenblatt!N994&gt;Datenblatt!$S$3),100,IF(AND($C994=14,Datenblatt!N994&gt;Datenblatt!$S$4),100,IF(AND($C994=15,Datenblatt!N994&gt;Datenblatt!$S$5),100,IF(AND($C994=16,Datenblatt!N994&gt;Datenblatt!$S$6),100,IF(AND($C994=12,Datenblatt!N994&gt;Datenblatt!$S$7),100,IF(AND($C994=11,Datenblatt!N994&gt;Datenblatt!$S$8),100,IF(Übersicht!$C994=13,Datenblatt!$B$11*Datenblatt!N994^3+Datenblatt!$C$11*Datenblatt!N994^2+Datenblatt!$D$11*Datenblatt!N994+Datenblatt!$E$11,IF(Übersicht!$C994=14,Datenblatt!$B$12*Datenblatt!N994^3+Datenblatt!$C$12*Datenblatt!N994^2+Datenblatt!$D$12*Datenblatt!N994+Datenblatt!$E$12,IF(Übersicht!$C994=15,Datenblatt!$B$13*Datenblatt!N994^3+Datenblatt!$C$13*Datenblatt!N994^2+Datenblatt!$D$13*Datenblatt!N994+Datenblatt!$E$13,IF(Übersicht!$C994=16,Datenblatt!$B$14*Datenblatt!N994^3+Datenblatt!$C$14*Datenblatt!N994^2+Datenblatt!$D$14*Datenblatt!N994+Datenblatt!$E$14,IF(Übersicht!$C994=12,Datenblatt!$B$15*Datenblatt!N994^3+Datenblatt!$C$15*Datenblatt!N994^2+Datenblatt!$D$15*Datenblatt!N994+Datenblatt!$E$15,IF(Übersicht!$C994=11,Datenblatt!$B$16*Datenblatt!N994^3+Datenblatt!$C$16*Datenblatt!N994^2+Datenblatt!$D$16*Datenblatt!N994+Datenblatt!$E$16,0))))))))))))))))))</f>
        <v>#DIV/0!</v>
      </c>
      <c r="L994">
        <f>IF(AND($C994=13,G994&lt;Datenblatt!$V$3),0,IF(AND($C994=14,G994&lt;Datenblatt!$V$4),0,IF(AND($C994=15,G994&lt;Datenblatt!$V$5),0,IF(AND($C994=16,G994&lt;Datenblatt!$V$6),0,IF(AND($C994=12,G994&lt;Datenblatt!$V$7),0,IF(AND($C994=11,G994&lt;Datenblatt!$V$8),0,IF(AND($C994=13,G994&gt;Datenblatt!$U$3),100,IF(AND($C994=14,G994&gt;Datenblatt!$U$4),100,IF(AND($C994=15,G994&gt;Datenblatt!$U$5),100,IF(AND($C994=16,G994&gt;Datenblatt!$U$6),100,IF(AND($C994=12,G994&gt;Datenblatt!$U$7),100,IF(AND($C994=11,G994&gt;Datenblatt!$U$8),100,IF($C994=13,(Datenblatt!$B$19*Übersicht!G994^3)+(Datenblatt!$C$19*Übersicht!G994^2)+(Datenblatt!$D$19*Übersicht!G994)+Datenblatt!$E$19,IF($C994=14,(Datenblatt!$B$20*Übersicht!G994^3)+(Datenblatt!$C$20*Übersicht!G994^2)+(Datenblatt!$D$20*Übersicht!G994)+Datenblatt!$E$20,IF($C994=15,(Datenblatt!$B$21*Übersicht!G994^3)+(Datenblatt!$C$21*Übersicht!G994^2)+(Datenblatt!$D$21*Übersicht!G994)+Datenblatt!$E$21,IF($C994=16,(Datenblatt!$B$22*Übersicht!G994^3)+(Datenblatt!$C$22*Übersicht!G994^2)+(Datenblatt!$D$22*Übersicht!G994)+Datenblatt!$E$22,IF($C994=12,(Datenblatt!$B$23*Übersicht!G994^3)+(Datenblatt!$C$23*Übersicht!G994^2)+(Datenblatt!$D$23*Übersicht!G994)+Datenblatt!$E$23,IF($C994=11,(Datenblatt!$B$24*Übersicht!G994^3)+(Datenblatt!$C$24*Übersicht!G994^2)+(Datenblatt!$D$24*Übersicht!G994)+Datenblatt!$E$24,0))))))))))))))))))</f>
        <v>0</v>
      </c>
      <c r="M994">
        <f>IF(AND(H994="",C994=11),Datenblatt!$I$26,IF(AND(H994="",C994=12),Datenblatt!$I$26,IF(AND(H994="",C994=16),Datenblatt!$I$27,IF(AND(H994="",C994=15),Datenblatt!$I$26,IF(AND(H994="",C994=14),Datenblatt!$I$26,IF(AND(H994="",C994=13),Datenblatt!$I$26,IF(AND($C994=13,H994&gt;Datenblatt!$X$3),0,IF(AND($C994=14,H994&gt;Datenblatt!$X$4),0,IF(AND($C994=15,H994&gt;Datenblatt!$X$5),0,IF(AND($C994=16,H994&gt;Datenblatt!$X$6),0,IF(AND($C994=12,H994&gt;Datenblatt!$X$7),0,IF(AND($C994=11,H994&gt;Datenblatt!$X$8),0,IF(AND($C994=13,H994&lt;Datenblatt!$W$3),100,IF(AND($C994=14,H994&lt;Datenblatt!$W$4),100,IF(AND($C994=15,H994&lt;Datenblatt!$W$5),100,IF(AND($C994=16,H994&lt;Datenblatt!$W$6),100,IF(AND($C994=12,H994&lt;Datenblatt!$W$7),100,IF(AND($C994=11,H994&lt;Datenblatt!$W$8),100,IF($C994=13,(Datenblatt!$B$27*Übersicht!H994^3)+(Datenblatt!$C$27*Übersicht!H994^2)+(Datenblatt!$D$27*Übersicht!H994)+Datenblatt!$E$27,IF($C994=14,(Datenblatt!$B$28*Übersicht!H994^3)+(Datenblatt!$C$28*Übersicht!H994^2)+(Datenblatt!$D$28*Übersicht!H994)+Datenblatt!$E$28,IF($C994=15,(Datenblatt!$B$29*Übersicht!H994^3)+(Datenblatt!$C$29*Übersicht!H994^2)+(Datenblatt!$D$29*Übersicht!H994)+Datenblatt!$E$29,IF($C994=16,(Datenblatt!$B$30*Übersicht!H994^3)+(Datenblatt!$C$30*Übersicht!H994^2)+(Datenblatt!$D$30*Übersicht!H994)+Datenblatt!$E$30,IF($C994=12,(Datenblatt!$B$31*Übersicht!H994^3)+(Datenblatt!$C$31*Übersicht!H994^2)+(Datenblatt!$D$31*Übersicht!H994)+Datenblatt!$E$31,IF($C994=11,(Datenblatt!$B$32*Übersicht!H994^3)+(Datenblatt!$C$32*Übersicht!H994^2)+(Datenblatt!$D$32*Übersicht!H994)+Datenblatt!$E$32,0))))))))))))))))))))))))</f>
        <v>0</v>
      </c>
      <c r="N994">
        <f>IF(AND(H994="",C994=11),Datenblatt!$I$29,IF(AND(H994="",C994=12),Datenblatt!$I$29,IF(AND(H994="",C994=16),Datenblatt!$I$29,IF(AND(H994="",C994=15),Datenblatt!$I$29,IF(AND(H994="",C994=14),Datenblatt!$I$29,IF(AND(H994="",C994=13),Datenblatt!$I$29,IF(AND($C994=13,H994&gt;Datenblatt!$X$3),0,IF(AND($C994=14,H994&gt;Datenblatt!$X$4),0,IF(AND($C994=15,H994&gt;Datenblatt!$X$5),0,IF(AND($C994=16,H994&gt;Datenblatt!$X$6),0,IF(AND($C994=12,H994&gt;Datenblatt!$X$7),0,IF(AND($C994=11,H994&gt;Datenblatt!$X$8),0,IF(AND($C994=13,H994&lt;Datenblatt!$W$3),100,IF(AND($C994=14,H994&lt;Datenblatt!$W$4),100,IF(AND($C994=15,H994&lt;Datenblatt!$W$5),100,IF(AND($C994=16,H994&lt;Datenblatt!$W$6),100,IF(AND($C994=12,H994&lt;Datenblatt!$W$7),100,IF(AND($C994=11,H994&lt;Datenblatt!$W$8),100,IF($C994=13,(Datenblatt!$B$27*Übersicht!H994^3)+(Datenblatt!$C$27*Übersicht!H994^2)+(Datenblatt!$D$27*Übersicht!H994)+Datenblatt!$E$27,IF($C994=14,(Datenblatt!$B$28*Übersicht!H994^3)+(Datenblatt!$C$28*Übersicht!H994^2)+(Datenblatt!$D$28*Übersicht!H994)+Datenblatt!$E$28,IF($C994=15,(Datenblatt!$B$29*Übersicht!H994^3)+(Datenblatt!$C$29*Übersicht!H994^2)+(Datenblatt!$D$29*Übersicht!H994)+Datenblatt!$E$29,IF($C994=16,(Datenblatt!$B$30*Übersicht!H994^3)+(Datenblatt!$C$30*Übersicht!H994^2)+(Datenblatt!$D$30*Übersicht!H994)+Datenblatt!$E$30,IF($C994=12,(Datenblatt!$B$31*Übersicht!H994^3)+(Datenblatt!$C$31*Übersicht!H994^2)+(Datenblatt!$D$31*Übersicht!H994)+Datenblatt!$E$31,IF($C994=11,(Datenblatt!$B$32*Übersicht!H994^3)+(Datenblatt!$C$32*Übersicht!H994^2)+(Datenblatt!$D$32*Übersicht!H994)+Datenblatt!$E$32,0))))))))))))))))))))))))</f>
        <v>0</v>
      </c>
      <c r="O994" s="2" t="e">
        <f t="shared" si="60"/>
        <v>#DIV/0!</v>
      </c>
      <c r="P994" s="2" t="e">
        <f t="shared" si="61"/>
        <v>#DIV/0!</v>
      </c>
      <c r="R994" s="2"/>
      <c r="S994" s="2">
        <f>Datenblatt!$I$10</f>
        <v>62.816491055091916</v>
      </c>
      <c r="T994" s="2">
        <f>Datenblatt!$I$18</f>
        <v>62.379148900450787</v>
      </c>
      <c r="U994" s="2">
        <f>Datenblatt!$I$26</f>
        <v>55.885385458572635</v>
      </c>
      <c r="V994" s="2">
        <f>Datenblatt!$I$34</f>
        <v>60.727085155488531</v>
      </c>
      <c r="W994" s="7" t="e">
        <f t="shared" si="62"/>
        <v>#DIV/0!</v>
      </c>
      <c r="Y994" s="2">
        <f>Datenblatt!$I$5</f>
        <v>73.48733784597421</v>
      </c>
      <c r="Z994">
        <f>Datenblatt!$I$13</f>
        <v>79.926562848016317</v>
      </c>
      <c r="AA994">
        <f>Datenblatt!$I$21</f>
        <v>79.953620531215734</v>
      </c>
      <c r="AB994">
        <f>Datenblatt!$I$29</f>
        <v>70.851454876954847</v>
      </c>
      <c r="AC994">
        <f>Datenblatt!$I$37</f>
        <v>75.813025407742586</v>
      </c>
      <c r="AD994" s="7" t="e">
        <f t="shared" si="63"/>
        <v>#DIV/0!</v>
      </c>
    </row>
    <row r="995" spans="10:30" ht="19" x14ac:dyDescent="0.25">
      <c r="J995" s="3" t="e">
        <f>IF(AND($C995=13,Datenblatt!M995&lt;Datenblatt!$R$3),0,IF(AND($C995=14,Datenblatt!M995&lt;Datenblatt!$R$4),0,IF(AND($C995=15,Datenblatt!M995&lt;Datenblatt!$R$5),0,IF(AND($C995=16,Datenblatt!M995&lt;Datenblatt!$R$6),0,IF(AND($C995=12,Datenblatt!M995&lt;Datenblatt!$R$7),0,IF(AND($C995=11,Datenblatt!M995&lt;Datenblatt!$R$8),0,IF(AND($C995=13,Datenblatt!M995&gt;Datenblatt!$Q$3),100,IF(AND($C995=14,Datenblatt!M995&gt;Datenblatt!$Q$4),100,IF(AND($C995=15,Datenblatt!M995&gt;Datenblatt!$Q$5),100,IF(AND($C995=16,Datenblatt!M995&gt;Datenblatt!$Q$6),100,IF(AND($C995=12,Datenblatt!M995&gt;Datenblatt!$Q$7),100,IF(AND($C995=11,Datenblatt!M995&gt;Datenblatt!$Q$8),100,IF(Übersicht!$C995=13,Datenblatt!$B$3*Datenblatt!M995^3+Datenblatt!$C$3*Datenblatt!M995^2+Datenblatt!$D$3*Datenblatt!M995+Datenblatt!$E$3,IF(Übersicht!$C995=14,Datenblatt!$B$4*Datenblatt!M995^3+Datenblatt!$C$4*Datenblatt!M995^2+Datenblatt!$D$4*Datenblatt!M995+Datenblatt!$E$4,IF(Übersicht!$C995=15,Datenblatt!$B$5*Datenblatt!M995^3+Datenblatt!$C$5*Datenblatt!M995^2+Datenblatt!$D$5*Datenblatt!M995+Datenblatt!$E$5,IF(Übersicht!$C995=16,Datenblatt!$B$6*Datenblatt!M995^3+Datenblatt!$C$6*Datenblatt!M995^2+Datenblatt!$D$6*Datenblatt!M995+Datenblatt!$E$6,IF(Übersicht!$C995=12,Datenblatt!$B$7*Datenblatt!M995^3+Datenblatt!$C$7*Datenblatt!M995^2+Datenblatt!$D$7*Datenblatt!M995+Datenblatt!$E$7,IF(Übersicht!$C995=11,Datenblatt!$B$8*Datenblatt!M995^3+Datenblatt!$C$8*Datenblatt!M995^2+Datenblatt!$D$8*Datenblatt!M995+Datenblatt!$E$8,0))))))))))))))))))</f>
        <v>#DIV/0!</v>
      </c>
      <c r="K995" t="e">
        <f>IF(AND(Übersicht!$C995=13,Datenblatt!N995&lt;Datenblatt!$T$3),0,IF(AND(Übersicht!$C995=14,Datenblatt!N995&lt;Datenblatt!$T$4),0,IF(AND(Übersicht!$C995=15,Datenblatt!N995&lt;Datenblatt!$T$5),0,IF(AND(Übersicht!$C995=16,Datenblatt!N995&lt;Datenblatt!$T$6),0,IF(AND(Übersicht!$C995=12,Datenblatt!N995&lt;Datenblatt!$T$7),0,IF(AND(Übersicht!$C995=11,Datenblatt!N995&lt;Datenblatt!$T$8),0,IF(AND($C995=13,Datenblatt!N995&gt;Datenblatt!$S$3),100,IF(AND($C995=14,Datenblatt!N995&gt;Datenblatt!$S$4),100,IF(AND($C995=15,Datenblatt!N995&gt;Datenblatt!$S$5),100,IF(AND($C995=16,Datenblatt!N995&gt;Datenblatt!$S$6),100,IF(AND($C995=12,Datenblatt!N995&gt;Datenblatt!$S$7),100,IF(AND($C995=11,Datenblatt!N995&gt;Datenblatt!$S$8),100,IF(Übersicht!$C995=13,Datenblatt!$B$11*Datenblatt!N995^3+Datenblatt!$C$11*Datenblatt!N995^2+Datenblatt!$D$11*Datenblatt!N995+Datenblatt!$E$11,IF(Übersicht!$C995=14,Datenblatt!$B$12*Datenblatt!N995^3+Datenblatt!$C$12*Datenblatt!N995^2+Datenblatt!$D$12*Datenblatt!N995+Datenblatt!$E$12,IF(Übersicht!$C995=15,Datenblatt!$B$13*Datenblatt!N995^3+Datenblatt!$C$13*Datenblatt!N995^2+Datenblatt!$D$13*Datenblatt!N995+Datenblatt!$E$13,IF(Übersicht!$C995=16,Datenblatt!$B$14*Datenblatt!N995^3+Datenblatt!$C$14*Datenblatt!N995^2+Datenblatt!$D$14*Datenblatt!N995+Datenblatt!$E$14,IF(Übersicht!$C995=12,Datenblatt!$B$15*Datenblatt!N995^3+Datenblatt!$C$15*Datenblatt!N995^2+Datenblatt!$D$15*Datenblatt!N995+Datenblatt!$E$15,IF(Übersicht!$C995=11,Datenblatt!$B$16*Datenblatt!N995^3+Datenblatt!$C$16*Datenblatt!N995^2+Datenblatt!$D$16*Datenblatt!N995+Datenblatt!$E$16,0))))))))))))))))))</f>
        <v>#DIV/0!</v>
      </c>
      <c r="L995">
        <f>IF(AND($C995=13,G995&lt;Datenblatt!$V$3),0,IF(AND($C995=14,G995&lt;Datenblatt!$V$4),0,IF(AND($C995=15,G995&lt;Datenblatt!$V$5),0,IF(AND($C995=16,G995&lt;Datenblatt!$V$6),0,IF(AND($C995=12,G995&lt;Datenblatt!$V$7),0,IF(AND($C995=11,G995&lt;Datenblatt!$V$8),0,IF(AND($C995=13,G995&gt;Datenblatt!$U$3),100,IF(AND($C995=14,G995&gt;Datenblatt!$U$4),100,IF(AND($C995=15,G995&gt;Datenblatt!$U$5),100,IF(AND($C995=16,G995&gt;Datenblatt!$U$6),100,IF(AND($C995=12,G995&gt;Datenblatt!$U$7),100,IF(AND($C995=11,G995&gt;Datenblatt!$U$8),100,IF($C995=13,(Datenblatt!$B$19*Übersicht!G995^3)+(Datenblatt!$C$19*Übersicht!G995^2)+(Datenblatt!$D$19*Übersicht!G995)+Datenblatt!$E$19,IF($C995=14,(Datenblatt!$B$20*Übersicht!G995^3)+(Datenblatt!$C$20*Übersicht!G995^2)+(Datenblatt!$D$20*Übersicht!G995)+Datenblatt!$E$20,IF($C995=15,(Datenblatt!$B$21*Übersicht!G995^3)+(Datenblatt!$C$21*Übersicht!G995^2)+(Datenblatt!$D$21*Übersicht!G995)+Datenblatt!$E$21,IF($C995=16,(Datenblatt!$B$22*Übersicht!G995^3)+(Datenblatt!$C$22*Übersicht!G995^2)+(Datenblatt!$D$22*Übersicht!G995)+Datenblatt!$E$22,IF($C995=12,(Datenblatt!$B$23*Übersicht!G995^3)+(Datenblatt!$C$23*Übersicht!G995^2)+(Datenblatt!$D$23*Übersicht!G995)+Datenblatt!$E$23,IF($C995=11,(Datenblatt!$B$24*Übersicht!G995^3)+(Datenblatt!$C$24*Übersicht!G995^2)+(Datenblatt!$D$24*Übersicht!G995)+Datenblatt!$E$24,0))))))))))))))))))</f>
        <v>0</v>
      </c>
      <c r="M995">
        <f>IF(AND(H995="",C995=11),Datenblatt!$I$26,IF(AND(H995="",C995=12),Datenblatt!$I$26,IF(AND(H995="",C995=16),Datenblatt!$I$27,IF(AND(H995="",C995=15),Datenblatt!$I$26,IF(AND(H995="",C995=14),Datenblatt!$I$26,IF(AND(H995="",C995=13),Datenblatt!$I$26,IF(AND($C995=13,H995&gt;Datenblatt!$X$3),0,IF(AND($C995=14,H995&gt;Datenblatt!$X$4),0,IF(AND($C995=15,H995&gt;Datenblatt!$X$5),0,IF(AND($C995=16,H995&gt;Datenblatt!$X$6),0,IF(AND($C995=12,H995&gt;Datenblatt!$X$7),0,IF(AND($C995=11,H995&gt;Datenblatt!$X$8),0,IF(AND($C995=13,H995&lt;Datenblatt!$W$3),100,IF(AND($C995=14,H995&lt;Datenblatt!$W$4),100,IF(AND($C995=15,H995&lt;Datenblatt!$W$5),100,IF(AND($C995=16,H995&lt;Datenblatt!$W$6),100,IF(AND($C995=12,H995&lt;Datenblatt!$W$7),100,IF(AND($C995=11,H995&lt;Datenblatt!$W$8),100,IF($C995=13,(Datenblatt!$B$27*Übersicht!H995^3)+(Datenblatt!$C$27*Übersicht!H995^2)+(Datenblatt!$D$27*Übersicht!H995)+Datenblatt!$E$27,IF($C995=14,(Datenblatt!$B$28*Übersicht!H995^3)+(Datenblatt!$C$28*Übersicht!H995^2)+(Datenblatt!$D$28*Übersicht!H995)+Datenblatt!$E$28,IF($C995=15,(Datenblatt!$B$29*Übersicht!H995^3)+(Datenblatt!$C$29*Übersicht!H995^2)+(Datenblatt!$D$29*Übersicht!H995)+Datenblatt!$E$29,IF($C995=16,(Datenblatt!$B$30*Übersicht!H995^3)+(Datenblatt!$C$30*Übersicht!H995^2)+(Datenblatt!$D$30*Übersicht!H995)+Datenblatt!$E$30,IF($C995=12,(Datenblatt!$B$31*Übersicht!H995^3)+(Datenblatt!$C$31*Übersicht!H995^2)+(Datenblatt!$D$31*Übersicht!H995)+Datenblatt!$E$31,IF($C995=11,(Datenblatt!$B$32*Übersicht!H995^3)+(Datenblatt!$C$32*Übersicht!H995^2)+(Datenblatt!$D$32*Übersicht!H995)+Datenblatt!$E$32,0))))))))))))))))))))))))</f>
        <v>0</v>
      </c>
      <c r="N995">
        <f>IF(AND(H995="",C995=11),Datenblatt!$I$29,IF(AND(H995="",C995=12),Datenblatt!$I$29,IF(AND(H995="",C995=16),Datenblatt!$I$29,IF(AND(H995="",C995=15),Datenblatt!$I$29,IF(AND(H995="",C995=14),Datenblatt!$I$29,IF(AND(H995="",C995=13),Datenblatt!$I$29,IF(AND($C995=13,H995&gt;Datenblatt!$X$3),0,IF(AND($C995=14,H995&gt;Datenblatt!$X$4),0,IF(AND($C995=15,H995&gt;Datenblatt!$X$5),0,IF(AND($C995=16,H995&gt;Datenblatt!$X$6),0,IF(AND($C995=12,H995&gt;Datenblatt!$X$7),0,IF(AND($C995=11,H995&gt;Datenblatt!$X$8),0,IF(AND($C995=13,H995&lt;Datenblatt!$W$3),100,IF(AND($C995=14,H995&lt;Datenblatt!$W$4),100,IF(AND($C995=15,H995&lt;Datenblatt!$W$5),100,IF(AND($C995=16,H995&lt;Datenblatt!$W$6),100,IF(AND($C995=12,H995&lt;Datenblatt!$W$7),100,IF(AND($C995=11,H995&lt;Datenblatt!$W$8),100,IF($C995=13,(Datenblatt!$B$27*Übersicht!H995^3)+(Datenblatt!$C$27*Übersicht!H995^2)+(Datenblatt!$D$27*Übersicht!H995)+Datenblatt!$E$27,IF($C995=14,(Datenblatt!$B$28*Übersicht!H995^3)+(Datenblatt!$C$28*Übersicht!H995^2)+(Datenblatt!$D$28*Übersicht!H995)+Datenblatt!$E$28,IF($C995=15,(Datenblatt!$B$29*Übersicht!H995^3)+(Datenblatt!$C$29*Übersicht!H995^2)+(Datenblatt!$D$29*Übersicht!H995)+Datenblatt!$E$29,IF($C995=16,(Datenblatt!$B$30*Übersicht!H995^3)+(Datenblatt!$C$30*Übersicht!H995^2)+(Datenblatt!$D$30*Übersicht!H995)+Datenblatt!$E$30,IF($C995=12,(Datenblatt!$B$31*Übersicht!H995^3)+(Datenblatt!$C$31*Übersicht!H995^2)+(Datenblatt!$D$31*Übersicht!H995)+Datenblatt!$E$31,IF($C995=11,(Datenblatt!$B$32*Übersicht!H995^3)+(Datenblatt!$C$32*Übersicht!H995^2)+(Datenblatt!$D$32*Übersicht!H995)+Datenblatt!$E$32,0))))))))))))))))))))))))</f>
        <v>0</v>
      </c>
      <c r="O995" s="2" t="e">
        <f t="shared" si="60"/>
        <v>#DIV/0!</v>
      </c>
      <c r="P995" s="2" t="e">
        <f t="shared" si="61"/>
        <v>#DIV/0!</v>
      </c>
      <c r="R995" s="2"/>
      <c r="S995" s="2">
        <f>Datenblatt!$I$10</f>
        <v>62.816491055091916</v>
      </c>
      <c r="T995" s="2">
        <f>Datenblatt!$I$18</f>
        <v>62.379148900450787</v>
      </c>
      <c r="U995" s="2">
        <f>Datenblatt!$I$26</f>
        <v>55.885385458572635</v>
      </c>
      <c r="V995" s="2">
        <f>Datenblatt!$I$34</f>
        <v>60.727085155488531</v>
      </c>
      <c r="W995" s="7" t="e">
        <f t="shared" si="62"/>
        <v>#DIV/0!</v>
      </c>
      <c r="Y995" s="2">
        <f>Datenblatt!$I$5</f>
        <v>73.48733784597421</v>
      </c>
      <c r="Z995">
        <f>Datenblatt!$I$13</f>
        <v>79.926562848016317</v>
      </c>
      <c r="AA995">
        <f>Datenblatt!$I$21</f>
        <v>79.953620531215734</v>
      </c>
      <c r="AB995">
        <f>Datenblatt!$I$29</f>
        <v>70.851454876954847</v>
      </c>
      <c r="AC995">
        <f>Datenblatt!$I$37</f>
        <v>75.813025407742586</v>
      </c>
      <c r="AD995" s="7" t="e">
        <f t="shared" si="63"/>
        <v>#DIV/0!</v>
      </c>
    </row>
    <row r="996" spans="10:30" ht="19" x14ac:dyDescent="0.25">
      <c r="J996" s="3" t="e">
        <f>IF(AND($C996=13,Datenblatt!M996&lt;Datenblatt!$R$3),0,IF(AND($C996=14,Datenblatt!M996&lt;Datenblatt!$R$4),0,IF(AND($C996=15,Datenblatt!M996&lt;Datenblatt!$R$5),0,IF(AND($C996=16,Datenblatt!M996&lt;Datenblatt!$R$6),0,IF(AND($C996=12,Datenblatt!M996&lt;Datenblatt!$R$7),0,IF(AND($C996=11,Datenblatt!M996&lt;Datenblatt!$R$8),0,IF(AND($C996=13,Datenblatt!M996&gt;Datenblatt!$Q$3),100,IF(AND($C996=14,Datenblatt!M996&gt;Datenblatt!$Q$4),100,IF(AND($C996=15,Datenblatt!M996&gt;Datenblatt!$Q$5),100,IF(AND($C996=16,Datenblatt!M996&gt;Datenblatt!$Q$6),100,IF(AND($C996=12,Datenblatt!M996&gt;Datenblatt!$Q$7),100,IF(AND($C996=11,Datenblatt!M996&gt;Datenblatt!$Q$8),100,IF(Übersicht!$C996=13,Datenblatt!$B$3*Datenblatt!M996^3+Datenblatt!$C$3*Datenblatt!M996^2+Datenblatt!$D$3*Datenblatt!M996+Datenblatt!$E$3,IF(Übersicht!$C996=14,Datenblatt!$B$4*Datenblatt!M996^3+Datenblatt!$C$4*Datenblatt!M996^2+Datenblatt!$D$4*Datenblatt!M996+Datenblatt!$E$4,IF(Übersicht!$C996=15,Datenblatt!$B$5*Datenblatt!M996^3+Datenblatt!$C$5*Datenblatt!M996^2+Datenblatt!$D$5*Datenblatt!M996+Datenblatt!$E$5,IF(Übersicht!$C996=16,Datenblatt!$B$6*Datenblatt!M996^3+Datenblatt!$C$6*Datenblatt!M996^2+Datenblatt!$D$6*Datenblatt!M996+Datenblatt!$E$6,IF(Übersicht!$C996=12,Datenblatt!$B$7*Datenblatt!M996^3+Datenblatt!$C$7*Datenblatt!M996^2+Datenblatt!$D$7*Datenblatt!M996+Datenblatt!$E$7,IF(Übersicht!$C996=11,Datenblatt!$B$8*Datenblatt!M996^3+Datenblatt!$C$8*Datenblatt!M996^2+Datenblatt!$D$8*Datenblatt!M996+Datenblatt!$E$8,0))))))))))))))))))</f>
        <v>#DIV/0!</v>
      </c>
      <c r="K996" t="e">
        <f>IF(AND(Übersicht!$C996=13,Datenblatt!N996&lt;Datenblatt!$T$3),0,IF(AND(Übersicht!$C996=14,Datenblatt!N996&lt;Datenblatt!$T$4),0,IF(AND(Übersicht!$C996=15,Datenblatt!N996&lt;Datenblatt!$T$5),0,IF(AND(Übersicht!$C996=16,Datenblatt!N996&lt;Datenblatt!$T$6),0,IF(AND(Übersicht!$C996=12,Datenblatt!N996&lt;Datenblatt!$T$7),0,IF(AND(Übersicht!$C996=11,Datenblatt!N996&lt;Datenblatt!$T$8),0,IF(AND($C996=13,Datenblatt!N996&gt;Datenblatt!$S$3),100,IF(AND($C996=14,Datenblatt!N996&gt;Datenblatt!$S$4),100,IF(AND($C996=15,Datenblatt!N996&gt;Datenblatt!$S$5),100,IF(AND($C996=16,Datenblatt!N996&gt;Datenblatt!$S$6),100,IF(AND($C996=12,Datenblatt!N996&gt;Datenblatt!$S$7),100,IF(AND($C996=11,Datenblatt!N996&gt;Datenblatt!$S$8),100,IF(Übersicht!$C996=13,Datenblatt!$B$11*Datenblatt!N996^3+Datenblatt!$C$11*Datenblatt!N996^2+Datenblatt!$D$11*Datenblatt!N996+Datenblatt!$E$11,IF(Übersicht!$C996=14,Datenblatt!$B$12*Datenblatt!N996^3+Datenblatt!$C$12*Datenblatt!N996^2+Datenblatt!$D$12*Datenblatt!N996+Datenblatt!$E$12,IF(Übersicht!$C996=15,Datenblatt!$B$13*Datenblatt!N996^3+Datenblatt!$C$13*Datenblatt!N996^2+Datenblatt!$D$13*Datenblatt!N996+Datenblatt!$E$13,IF(Übersicht!$C996=16,Datenblatt!$B$14*Datenblatt!N996^3+Datenblatt!$C$14*Datenblatt!N996^2+Datenblatt!$D$14*Datenblatt!N996+Datenblatt!$E$14,IF(Übersicht!$C996=12,Datenblatt!$B$15*Datenblatt!N996^3+Datenblatt!$C$15*Datenblatt!N996^2+Datenblatt!$D$15*Datenblatt!N996+Datenblatt!$E$15,IF(Übersicht!$C996=11,Datenblatt!$B$16*Datenblatt!N996^3+Datenblatt!$C$16*Datenblatt!N996^2+Datenblatt!$D$16*Datenblatt!N996+Datenblatt!$E$16,0))))))))))))))))))</f>
        <v>#DIV/0!</v>
      </c>
      <c r="L996">
        <f>IF(AND($C996=13,G996&lt;Datenblatt!$V$3),0,IF(AND($C996=14,G996&lt;Datenblatt!$V$4),0,IF(AND($C996=15,G996&lt;Datenblatt!$V$5),0,IF(AND($C996=16,G996&lt;Datenblatt!$V$6),0,IF(AND($C996=12,G996&lt;Datenblatt!$V$7),0,IF(AND($C996=11,G996&lt;Datenblatt!$V$8),0,IF(AND($C996=13,G996&gt;Datenblatt!$U$3),100,IF(AND($C996=14,G996&gt;Datenblatt!$U$4),100,IF(AND($C996=15,G996&gt;Datenblatt!$U$5),100,IF(AND($C996=16,G996&gt;Datenblatt!$U$6),100,IF(AND($C996=12,G996&gt;Datenblatt!$U$7),100,IF(AND($C996=11,G996&gt;Datenblatt!$U$8),100,IF($C996=13,(Datenblatt!$B$19*Übersicht!G996^3)+(Datenblatt!$C$19*Übersicht!G996^2)+(Datenblatt!$D$19*Übersicht!G996)+Datenblatt!$E$19,IF($C996=14,(Datenblatt!$B$20*Übersicht!G996^3)+(Datenblatt!$C$20*Übersicht!G996^2)+(Datenblatt!$D$20*Übersicht!G996)+Datenblatt!$E$20,IF($C996=15,(Datenblatt!$B$21*Übersicht!G996^3)+(Datenblatt!$C$21*Übersicht!G996^2)+(Datenblatt!$D$21*Übersicht!G996)+Datenblatt!$E$21,IF($C996=16,(Datenblatt!$B$22*Übersicht!G996^3)+(Datenblatt!$C$22*Übersicht!G996^2)+(Datenblatt!$D$22*Übersicht!G996)+Datenblatt!$E$22,IF($C996=12,(Datenblatt!$B$23*Übersicht!G996^3)+(Datenblatt!$C$23*Übersicht!G996^2)+(Datenblatt!$D$23*Übersicht!G996)+Datenblatt!$E$23,IF($C996=11,(Datenblatt!$B$24*Übersicht!G996^3)+(Datenblatt!$C$24*Übersicht!G996^2)+(Datenblatt!$D$24*Übersicht!G996)+Datenblatt!$E$24,0))))))))))))))))))</f>
        <v>0</v>
      </c>
      <c r="M996">
        <f>IF(AND(H996="",C996=11),Datenblatt!$I$26,IF(AND(H996="",C996=12),Datenblatt!$I$26,IF(AND(H996="",C996=16),Datenblatt!$I$27,IF(AND(H996="",C996=15),Datenblatt!$I$26,IF(AND(H996="",C996=14),Datenblatt!$I$26,IF(AND(H996="",C996=13),Datenblatt!$I$26,IF(AND($C996=13,H996&gt;Datenblatt!$X$3),0,IF(AND($C996=14,H996&gt;Datenblatt!$X$4),0,IF(AND($C996=15,H996&gt;Datenblatt!$X$5),0,IF(AND($C996=16,H996&gt;Datenblatt!$X$6),0,IF(AND($C996=12,H996&gt;Datenblatt!$X$7),0,IF(AND($C996=11,H996&gt;Datenblatt!$X$8),0,IF(AND($C996=13,H996&lt;Datenblatt!$W$3),100,IF(AND($C996=14,H996&lt;Datenblatt!$W$4),100,IF(AND($C996=15,H996&lt;Datenblatt!$W$5),100,IF(AND($C996=16,H996&lt;Datenblatt!$W$6),100,IF(AND($C996=12,H996&lt;Datenblatt!$W$7),100,IF(AND($C996=11,H996&lt;Datenblatt!$W$8),100,IF($C996=13,(Datenblatt!$B$27*Übersicht!H996^3)+(Datenblatt!$C$27*Übersicht!H996^2)+(Datenblatt!$D$27*Übersicht!H996)+Datenblatt!$E$27,IF($C996=14,(Datenblatt!$B$28*Übersicht!H996^3)+(Datenblatt!$C$28*Übersicht!H996^2)+(Datenblatt!$D$28*Übersicht!H996)+Datenblatt!$E$28,IF($C996=15,(Datenblatt!$B$29*Übersicht!H996^3)+(Datenblatt!$C$29*Übersicht!H996^2)+(Datenblatt!$D$29*Übersicht!H996)+Datenblatt!$E$29,IF($C996=16,(Datenblatt!$B$30*Übersicht!H996^3)+(Datenblatt!$C$30*Übersicht!H996^2)+(Datenblatt!$D$30*Übersicht!H996)+Datenblatt!$E$30,IF($C996=12,(Datenblatt!$B$31*Übersicht!H996^3)+(Datenblatt!$C$31*Übersicht!H996^2)+(Datenblatt!$D$31*Übersicht!H996)+Datenblatt!$E$31,IF($C996=11,(Datenblatt!$B$32*Übersicht!H996^3)+(Datenblatt!$C$32*Übersicht!H996^2)+(Datenblatt!$D$32*Übersicht!H996)+Datenblatt!$E$32,0))))))))))))))))))))))))</f>
        <v>0</v>
      </c>
      <c r="N996">
        <f>IF(AND(H996="",C996=11),Datenblatt!$I$29,IF(AND(H996="",C996=12),Datenblatt!$I$29,IF(AND(H996="",C996=16),Datenblatt!$I$29,IF(AND(H996="",C996=15),Datenblatt!$I$29,IF(AND(H996="",C996=14),Datenblatt!$I$29,IF(AND(H996="",C996=13),Datenblatt!$I$29,IF(AND($C996=13,H996&gt;Datenblatt!$X$3),0,IF(AND($C996=14,H996&gt;Datenblatt!$X$4),0,IF(AND($C996=15,H996&gt;Datenblatt!$X$5),0,IF(AND($C996=16,H996&gt;Datenblatt!$X$6),0,IF(AND($C996=12,H996&gt;Datenblatt!$X$7),0,IF(AND($C996=11,H996&gt;Datenblatt!$X$8),0,IF(AND($C996=13,H996&lt;Datenblatt!$W$3),100,IF(AND($C996=14,H996&lt;Datenblatt!$W$4),100,IF(AND($C996=15,H996&lt;Datenblatt!$W$5),100,IF(AND($C996=16,H996&lt;Datenblatt!$W$6),100,IF(AND($C996=12,H996&lt;Datenblatt!$W$7),100,IF(AND($C996=11,H996&lt;Datenblatt!$W$8),100,IF($C996=13,(Datenblatt!$B$27*Übersicht!H996^3)+(Datenblatt!$C$27*Übersicht!H996^2)+(Datenblatt!$D$27*Übersicht!H996)+Datenblatt!$E$27,IF($C996=14,(Datenblatt!$B$28*Übersicht!H996^3)+(Datenblatt!$C$28*Übersicht!H996^2)+(Datenblatt!$D$28*Übersicht!H996)+Datenblatt!$E$28,IF($C996=15,(Datenblatt!$B$29*Übersicht!H996^3)+(Datenblatt!$C$29*Übersicht!H996^2)+(Datenblatt!$D$29*Übersicht!H996)+Datenblatt!$E$29,IF($C996=16,(Datenblatt!$B$30*Übersicht!H996^3)+(Datenblatt!$C$30*Übersicht!H996^2)+(Datenblatt!$D$30*Übersicht!H996)+Datenblatt!$E$30,IF($C996=12,(Datenblatt!$B$31*Übersicht!H996^3)+(Datenblatt!$C$31*Übersicht!H996^2)+(Datenblatt!$D$31*Übersicht!H996)+Datenblatt!$E$31,IF($C996=11,(Datenblatt!$B$32*Übersicht!H996^3)+(Datenblatt!$C$32*Übersicht!H996^2)+(Datenblatt!$D$32*Übersicht!H996)+Datenblatt!$E$32,0))))))))))))))))))))))))</f>
        <v>0</v>
      </c>
      <c r="O996" s="2" t="e">
        <f t="shared" si="60"/>
        <v>#DIV/0!</v>
      </c>
      <c r="P996" s="2" t="e">
        <f t="shared" si="61"/>
        <v>#DIV/0!</v>
      </c>
      <c r="R996" s="2"/>
      <c r="S996" s="2">
        <f>Datenblatt!$I$10</f>
        <v>62.816491055091916</v>
      </c>
      <c r="T996" s="2">
        <f>Datenblatt!$I$18</f>
        <v>62.379148900450787</v>
      </c>
      <c r="U996" s="2">
        <f>Datenblatt!$I$26</f>
        <v>55.885385458572635</v>
      </c>
      <c r="V996" s="2">
        <f>Datenblatt!$I$34</f>
        <v>60.727085155488531</v>
      </c>
      <c r="W996" s="7" t="e">
        <f t="shared" si="62"/>
        <v>#DIV/0!</v>
      </c>
      <c r="Y996" s="2">
        <f>Datenblatt!$I$5</f>
        <v>73.48733784597421</v>
      </c>
      <c r="Z996">
        <f>Datenblatt!$I$13</f>
        <v>79.926562848016317</v>
      </c>
      <c r="AA996">
        <f>Datenblatt!$I$21</f>
        <v>79.953620531215734</v>
      </c>
      <c r="AB996">
        <f>Datenblatt!$I$29</f>
        <v>70.851454876954847</v>
      </c>
      <c r="AC996">
        <f>Datenblatt!$I$37</f>
        <v>75.813025407742586</v>
      </c>
      <c r="AD996" s="7" t="e">
        <f t="shared" si="63"/>
        <v>#DIV/0!</v>
      </c>
    </row>
    <row r="997" spans="10:30" ht="19" x14ac:dyDescent="0.25">
      <c r="J997" s="3" t="e">
        <f>IF(AND($C997=13,Datenblatt!M997&lt;Datenblatt!$R$3),0,IF(AND($C997=14,Datenblatt!M997&lt;Datenblatt!$R$4),0,IF(AND($C997=15,Datenblatt!M997&lt;Datenblatt!$R$5),0,IF(AND($C997=16,Datenblatt!M997&lt;Datenblatt!$R$6),0,IF(AND($C997=12,Datenblatt!M997&lt;Datenblatt!$R$7),0,IF(AND($C997=11,Datenblatt!M997&lt;Datenblatt!$R$8),0,IF(AND($C997=13,Datenblatt!M997&gt;Datenblatt!$Q$3),100,IF(AND($C997=14,Datenblatt!M997&gt;Datenblatt!$Q$4),100,IF(AND($C997=15,Datenblatt!M997&gt;Datenblatt!$Q$5),100,IF(AND($C997=16,Datenblatt!M997&gt;Datenblatt!$Q$6),100,IF(AND($C997=12,Datenblatt!M997&gt;Datenblatt!$Q$7),100,IF(AND($C997=11,Datenblatt!M997&gt;Datenblatt!$Q$8),100,IF(Übersicht!$C997=13,Datenblatt!$B$3*Datenblatt!M997^3+Datenblatt!$C$3*Datenblatt!M997^2+Datenblatt!$D$3*Datenblatt!M997+Datenblatt!$E$3,IF(Übersicht!$C997=14,Datenblatt!$B$4*Datenblatt!M997^3+Datenblatt!$C$4*Datenblatt!M997^2+Datenblatt!$D$4*Datenblatt!M997+Datenblatt!$E$4,IF(Übersicht!$C997=15,Datenblatt!$B$5*Datenblatt!M997^3+Datenblatt!$C$5*Datenblatt!M997^2+Datenblatt!$D$5*Datenblatt!M997+Datenblatt!$E$5,IF(Übersicht!$C997=16,Datenblatt!$B$6*Datenblatt!M997^3+Datenblatt!$C$6*Datenblatt!M997^2+Datenblatt!$D$6*Datenblatt!M997+Datenblatt!$E$6,IF(Übersicht!$C997=12,Datenblatt!$B$7*Datenblatt!M997^3+Datenblatt!$C$7*Datenblatt!M997^2+Datenblatt!$D$7*Datenblatt!M997+Datenblatt!$E$7,IF(Übersicht!$C997=11,Datenblatt!$B$8*Datenblatt!M997^3+Datenblatt!$C$8*Datenblatt!M997^2+Datenblatt!$D$8*Datenblatt!M997+Datenblatt!$E$8,0))))))))))))))))))</f>
        <v>#DIV/0!</v>
      </c>
      <c r="K997" t="e">
        <f>IF(AND(Übersicht!$C997=13,Datenblatt!N997&lt;Datenblatt!$T$3),0,IF(AND(Übersicht!$C997=14,Datenblatt!N997&lt;Datenblatt!$T$4),0,IF(AND(Übersicht!$C997=15,Datenblatt!N997&lt;Datenblatt!$T$5),0,IF(AND(Übersicht!$C997=16,Datenblatt!N997&lt;Datenblatt!$T$6),0,IF(AND(Übersicht!$C997=12,Datenblatt!N997&lt;Datenblatt!$T$7),0,IF(AND(Übersicht!$C997=11,Datenblatt!N997&lt;Datenblatt!$T$8),0,IF(AND($C997=13,Datenblatt!N997&gt;Datenblatt!$S$3),100,IF(AND($C997=14,Datenblatt!N997&gt;Datenblatt!$S$4),100,IF(AND($C997=15,Datenblatt!N997&gt;Datenblatt!$S$5),100,IF(AND($C997=16,Datenblatt!N997&gt;Datenblatt!$S$6),100,IF(AND($C997=12,Datenblatt!N997&gt;Datenblatt!$S$7),100,IF(AND($C997=11,Datenblatt!N997&gt;Datenblatt!$S$8),100,IF(Übersicht!$C997=13,Datenblatt!$B$11*Datenblatt!N997^3+Datenblatt!$C$11*Datenblatt!N997^2+Datenblatt!$D$11*Datenblatt!N997+Datenblatt!$E$11,IF(Übersicht!$C997=14,Datenblatt!$B$12*Datenblatt!N997^3+Datenblatt!$C$12*Datenblatt!N997^2+Datenblatt!$D$12*Datenblatt!N997+Datenblatt!$E$12,IF(Übersicht!$C997=15,Datenblatt!$B$13*Datenblatt!N997^3+Datenblatt!$C$13*Datenblatt!N997^2+Datenblatt!$D$13*Datenblatt!N997+Datenblatt!$E$13,IF(Übersicht!$C997=16,Datenblatt!$B$14*Datenblatt!N997^3+Datenblatt!$C$14*Datenblatt!N997^2+Datenblatt!$D$14*Datenblatt!N997+Datenblatt!$E$14,IF(Übersicht!$C997=12,Datenblatt!$B$15*Datenblatt!N997^3+Datenblatt!$C$15*Datenblatt!N997^2+Datenblatt!$D$15*Datenblatt!N997+Datenblatt!$E$15,IF(Übersicht!$C997=11,Datenblatt!$B$16*Datenblatt!N997^3+Datenblatt!$C$16*Datenblatt!N997^2+Datenblatt!$D$16*Datenblatt!N997+Datenblatt!$E$16,0))))))))))))))))))</f>
        <v>#DIV/0!</v>
      </c>
      <c r="L997">
        <f>IF(AND($C997=13,G997&lt;Datenblatt!$V$3),0,IF(AND($C997=14,G997&lt;Datenblatt!$V$4),0,IF(AND($C997=15,G997&lt;Datenblatt!$V$5),0,IF(AND($C997=16,G997&lt;Datenblatt!$V$6),0,IF(AND($C997=12,G997&lt;Datenblatt!$V$7),0,IF(AND($C997=11,G997&lt;Datenblatt!$V$8),0,IF(AND($C997=13,G997&gt;Datenblatt!$U$3),100,IF(AND($C997=14,G997&gt;Datenblatt!$U$4),100,IF(AND($C997=15,G997&gt;Datenblatt!$U$5),100,IF(AND($C997=16,G997&gt;Datenblatt!$U$6),100,IF(AND($C997=12,G997&gt;Datenblatt!$U$7),100,IF(AND($C997=11,G997&gt;Datenblatt!$U$8),100,IF($C997=13,(Datenblatt!$B$19*Übersicht!G997^3)+(Datenblatt!$C$19*Übersicht!G997^2)+(Datenblatt!$D$19*Übersicht!G997)+Datenblatt!$E$19,IF($C997=14,(Datenblatt!$B$20*Übersicht!G997^3)+(Datenblatt!$C$20*Übersicht!G997^2)+(Datenblatt!$D$20*Übersicht!G997)+Datenblatt!$E$20,IF($C997=15,(Datenblatt!$B$21*Übersicht!G997^3)+(Datenblatt!$C$21*Übersicht!G997^2)+(Datenblatt!$D$21*Übersicht!G997)+Datenblatt!$E$21,IF($C997=16,(Datenblatt!$B$22*Übersicht!G997^3)+(Datenblatt!$C$22*Übersicht!G997^2)+(Datenblatt!$D$22*Übersicht!G997)+Datenblatt!$E$22,IF($C997=12,(Datenblatt!$B$23*Übersicht!G997^3)+(Datenblatt!$C$23*Übersicht!G997^2)+(Datenblatt!$D$23*Übersicht!G997)+Datenblatt!$E$23,IF($C997=11,(Datenblatt!$B$24*Übersicht!G997^3)+(Datenblatt!$C$24*Übersicht!G997^2)+(Datenblatt!$D$24*Übersicht!G997)+Datenblatt!$E$24,0))))))))))))))))))</f>
        <v>0</v>
      </c>
      <c r="M997">
        <f>IF(AND(H997="",C997=11),Datenblatt!$I$26,IF(AND(H997="",C997=12),Datenblatt!$I$26,IF(AND(H997="",C997=16),Datenblatt!$I$27,IF(AND(H997="",C997=15),Datenblatt!$I$26,IF(AND(H997="",C997=14),Datenblatt!$I$26,IF(AND(H997="",C997=13),Datenblatt!$I$26,IF(AND($C997=13,H997&gt;Datenblatt!$X$3),0,IF(AND($C997=14,H997&gt;Datenblatt!$X$4),0,IF(AND($C997=15,H997&gt;Datenblatt!$X$5),0,IF(AND($C997=16,H997&gt;Datenblatt!$X$6),0,IF(AND($C997=12,H997&gt;Datenblatt!$X$7),0,IF(AND($C997=11,H997&gt;Datenblatt!$X$8),0,IF(AND($C997=13,H997&lt;Datenblatt!$W$3),100,IF(AND($C997=14,H997&lt;Datenblatt!$W$4),100,IF(AND($C997=15,H997&lt;Datenblatt!$W$5),100,IF(AND($C997=16,H997&lt;Datenblatt!$W$6),100,IF(AND($C997=12,H997&lt;Datenblatt!$W$7),100,IF(AND($C997=11,H997&lt;Datenblatt!$W$8),100,IF($C997=13,(Datenblatt!$B$27*Übersicht!H997^3)+(Datenblatt!$C$27*Übersicht!H997^2)+(Datenblatt!$D$27*Übersicht!H997)+Datenblatt!$E$27,IF($C997=14,(Datenblatt!$B$28*Übersicht!H997^3)+(Datenblatt!$C$28*Übersicht!H997^2)+(Datenblatt!$D$28*Übersicht!H997)+Datenblatt!$E$28,IF($C997=15,(Datenblatt!$B$29*Übersicht!H997^3)+(Datenblatt!$C$29*Übersicht!H997^2)+(Datenblatt!$D$29*Übersicht!H997)+Datenblatt!$E$29,IF($C997=16,(Datenblatt!$B$30*Übersicht!H997^3)+(Datenblatt!$C$30*Übersicht!H997^2)+(Datenblatt!$D$30*Übersicht!H997)+Datenblatt!$E$30,IF($C997=12,(Datenblatt!$B$31*Übersicht!H997^3)+(Datenblatt!$C$31*Übersicht!H997^2)+(Datenblatt!$D$31*Übersicht!H997)+Datenblatt!$E$31,IF($C997=11,(Datenblatt!$B$32*Übersicht!H997^3)+(Datenblatt!$C$32*Übersicht!H997^2)+(Datenblatt!$D$32*Übersicht!H997)+Datenblatt!$E$32,0))))))))))))))))))))))))</f>
        <v>0</v>
      </c>
      <c r="N997">
        <f>IF(AND(H997="",C997=11),Datenblatt!$I$29,IF(AND(H997="",C997=12),Datenblatt!$I$29,IF(AND(H997="",C997=16),Datenblatt!$I$29,IF(AND(H997="",C997=15),Datenblatt!$I$29,IF(AND(H997="",C997=14),Datenblatt!$I$29,IF(AND(H997="",C997=13),Datenblatt!$I$29,IF(AND($C997=13,H997&gt;Datenblatt!$X$3),0,IF(AND($C997=14,H997&gt;Datenblatt!$X$4),0,IF(AND($C997=15,H997&gt;Datenblatt!$X$5),0,IF(AND($C997=16,H997&gt;Datenblatt!$X$6),0,IF(AND($C997=12,H997&gt;Datenblatt!$X$7),0,IF(AND($C997=11,H997&gt;Datenblatt!$X$8),0,IF(AND($C997=13,H997&lt;Datenblatt!$W$3),100,IF(AND($C997=14,H997&lt;Datenblatt!$W$4),100,IF(AND($C997=15,H997&lt;Datenblatt!$W$5),100,IF(AND($C997=16,H997&lt;Datenblatt!$W$6),100,IF(AND($C997=12,H997&lt;Datenblatt!$W$7),100,IF(AND($C997=11,H997&lt;Datenblatt!$W$8),100,IF($C997=13,(Datenblatt!$B$27*Übersicht!H997^3)+(Datenblatt!$C$27*Übersicht!H997^2)+(Datenblatt!$D$27*Übersicht!H997)+Datenblatt!$E$27,IF($C997=14,(Datenblatt!$B$28*Übersicht!H997^3)+(Datenblatt!$C$28*Übersicht!H997^2)+(Datenblatt!$D$28*Übersicht!H997)+Datenblatt!$E$28,IF($C997=15,(Datenblatt!$B$29*Übersicht!H997^3)+(Datenblatt!$C$29*Übersicht!H997^2)+(Datenblatt!$D$29*Übersicht!H997)+Datenblatt!$E$29,IF($C997=16,(Datenblatt!$B$30*Übersicht!H997^3)+(Datenblatt!$C$30*Übersicht!H997^2)+(Datenblatt!$D$30*Übersicht!H997)+Datenblatt!$E$30,IF($C997=12,(Datenblatt!$B$31*Übersicht!H997^3)+(Datenblatt!$C$31*Übersicht!H997^2)+(Datenblatt!$D$31*Übersicht!H997)+Datenblatt!$E$31,IF($C997=11,(Datenblatt!$B$32*Übersicht!H997^3)+(Datenblatt!$C$32*Übersicht!H997^2)+(Datenblatt!$D$32*Übersicht!H997)+Datenblatt!$E$32,0))))))))))))))))))))))))</f>
        <v>0</v>
      </c>
      <c r="O997" s="2" t="e">
        <f t="shared" si="60"/>
        <v>#DIV/0!</v>
      </c>
      <c r="P997" s="2" t="e">
        <f t="shared" si="61"/>
        <v>#DIV/0!</v>
      </c>
      <c r="R997" s="2"/>
      <c r="S997" s="2">
        <f>Datenblatt!$I$10</f>
        <v>62.816491055091916</v>
      </c>
      <c r="T997" s="2">
        <f>Datenblatt!$I$18</f>
        <v>62.379148900450787</v>
      </c>
      <c r="U997" s="2">
        <f>Datenblatt!$I$26</f>
        <v>55.885385458572635</v>
      </c>
      <c r="V997" s="2">
        <f>Datenblatt!$I$34</f>
        <v>60.727085155488531</v>
      </c>
      <c r="W997" s="7" t="e">
        <f t="shared" si="62"/>
        <v>#DIV/0!</v>
      </c>
      <c r="Y997" s="2">
        <f>Datenblatt!$I$5</f>
        <v>73.48733784597421</v>
      </c>
      <c r="Z997">
        <f>Datenblatt!$I$13</f>
        <v>79.926562848016317</v>
      </c>
      <c r="AA997">
        <f>Datenblatt!$I$21</f>
        <v>79.953620531215734</v>
      </c>
      <c r="AB997">
        <f>Datenblatt!$I$29</f>
        <v>70.851454876954847</v>
      </c>
      <c r="AC997">
        <f>Datenblatt!$I$37</f>
        <v>75.813025407742586</v>
      </c>
      <c r="AD997" s="7" t="e">
        <f t="shared" si="63"/>
        <v>#DIV/0!</v>
      </c>
    </row>
    <row r="998" spans="10:30" ht="19" x14ac:dyDescent="0.25">
      <c r="J998" s="3" t="e">
        <f>IF(AND($C998=13,Datenblatt!M998&lt;Datenblatt!$R$3),0,IF(AND($C998=14,Datenblatt!M998&lt;Datenblatt!$R$4),0,IF(AND($C998=15,Datenblatt!M998&lt;Datenblatt!$R$5),0,IF(AND($C998=16,Datenblatt!M998&lt;Datenblatt!$R$6),0,IF(AND($C998=12,Datenblatt!M998&lt;Datenblatt!$R$7),0,IF(AND($C998=11,Datenblatt!M998&lt;Datenblatt!$R$8),0,IF(AND($C998=13,Datenblatt!M998&gt;Datenblatt!$Q$3),100,IF(AND($C998=14,Datenblatt!M998&gt;Datenblatt!$Q$4),100,IF(AND($C998=15,Datenblatt!M998&gt;Datenblatt!$Q$5),100,IF(AND($C998=16,Datenblatt!M998&gt;Datenblatt!$Q$6),100,IF(AND($C998=12,Datenblatt!M998&gt;Datenblatt!$Q$7),100,IF(AND($C998=11,Datenblatt!M998&gt;Datenblatt!$Q$8),100,IF(Übersicht!$C998=13,Datenblatt!$B$3*Datenblatt!M998^3+Datenblatt!$C$3*Datenblatt!M998^2+Datenblatt!$D$3*Datenblatt!M998+Datenblatt!$E$3,IF(Übersicht!$C998=14,Datenblatt!$B$4*Datenblatt!M998^3+Datenblatt!$C$4*Datenblatt!M998^2+Datenblatt!$D$4*Datenblatt!M998+Datenblatt!$E$4,IF(Übersicht!$C998=15,Datenblatt!$B$5*Datenblatt!M998^3+Datenblatt!$C$5*Datenblatt!M998^2+Datenblatt!$D$5*Datenblatt!M998+Datenblatt!$E$5,IF(Übersicht!$C998=16,Datenblatt!$B$6*Datenblatt!M998^3+Datenblatt!$C$6*Datenblatt!M998^2+Datenblatt!$D$6*Datenblatt!M998+Datenblatt!$E$6,IF(Übersicht!$C998=12,Datenblatt!$B$7*Datenblatt!M998^3+Datenblatt!$C$7*Datenblatt!M998^2+Datenblatt!$D$7*Datenblatt!M998+Datenblatt!$E$7,IF(Übersicht!$C998=11,Datenblatt!$B$8*Datenblatt!M998^3+Datenblatt!$C$8*Datenblatt!M998^2+Datenblatt!$D$8*Datenblatt!M998+Datenblatt!$E$8,0))))))))))))))))))</f>
        <v>#DIV/0!</v>
      </c>
      <c r="K998" t="e">
        <f>IF(AND(Übersicht!$C998=13,Datenblatt!N998&lt;Datenblatt!$T$3),0,IF(AND(Übersicht!$C998=14,Datenblatt!N998&lt;Datenblatt!$T$4),0,IF(AND(Übersicht!$C998=15,Datenblatt!N998&lt;Datenblatt!$T$5),0,IF(AND(Übersicht!$C998=16,Datenblatt!N998&lt;Datenblatt!$T$6),0,IF(AND(Übersicht!$C998=12,Datenblatt!N998&lt;Datenblatt!$T$7),0,IF(AND(Übersicht!$C998=11,Datenblatt!N998&lt;Datenblatt!$T$8),0,IF(AND($C998=13,Datenblatt!N998&gt;Datenblatt!$S$3),100,IF(AND($C998=14,Datenblatt!N998&gt;Datenblatt!$S$4),100,IF(AND($C998=15,Datenblatt!N998&gt;Datenblatt!$S$5),100,IF(AND($C998=16,Datenblatt!N998&gt;Datenblatt!$S$6),100,IF(AND($C998=12,Datenblatt!N998&gt;Datenblatt!$S$7),100,IF(AND($C998=11,Datenblatt!N998&gt;Datenblatt!$S$8),100,IF(Übersicht!$C998=13,Datenblatt!$B$11*Datenblatt!N998^3+Datenblatt!$C$11*Datenblatt!N998^2+Datenblatt!$D$11*Datenblatt!N998+Datenblatt!$E$11,IF(Übersicht!$C998=14,Datenblatt!$B$12*Datenblatt!N998^3+Datenblatt!$C$12*Datenblatt!N998^2+Datenblatt!$D$12*Datenblatt!N998+Datenblatt!$E$12,IF(Übersicht!$C998=15,Datenblatt!$B$13*Datenblatt!N998^3+Datenblatt!$C$13*Datenblatt!N998^2+Datenblatt!$D$13*Datenblatt!N998+Datenblatt!$E$13,IF(Übersicht!$C998=16,Datenblatt!$B$14*Datenblatt!N998^3+Datenblatt!$C$14*Datenblatt!N998^2+Datenblatt!$D$14*Datenblatt!N998+Datenblatt!$E$14,IF(Übersicht!$C998=12,Datenblatt!$B$15*Datenblatt!N998^3+Datenblatt!$C$15*Datenblatt!N998^2+Datenblatt!$D$15*Datenblatt!N998+Datenblatt!$E$15,IF(Übersicht!$C998=11,Datenblatt!$B$16*Datenblatt!N998^3+Datenblatt!$C$16*Datenblatt!N998^2+Datenblatt!$D$16*Datenblatt!N998+Datenblatt!$E$16,0))))))))))))))))))</f>
        <v>#DIV/0!</v>
      </c>
      <c r="L998">
        <f>IF(AND($C998=13,G998&lt;Datenblatt!$V$3),0,IF(AND($C998=14,G998&lt;Datenblatt!$V$4),0,IF(AND($C998=15,G998&lt;Datenblatt!$V$5),0,IF(AND($C998=16,G998&lt;Datenblatt!$V$6),0,IF(AND($C998=12,G998&lt;Datenblatt!$V$7),0,IF(AND($C998=11,G998&lt;Datenblatt!$V$8),0,IF(AND($C998=13,G998&gt;Datenblatt!$U$3),100,IF(AND($C998=14,G998&gt;Datenblatt!$U$4),100,IF(AND($C998=15,G998&gt;Datenblatt!$U$5),100,IF(AND($C998=16,G998&gt;Datenblatt!$U$6),100,IF(AND($C998=12,G998&gt;Datenblatt!$U$7),100,IF(AND($C998=11,G998&gt;Datenblatt!$U$8),100,IF($C998=13,(Datenblatt!$B$19*Übersicht!G998^3)+(Datenblatt!$C$19*Übersicht!G998^2)+(Datenblatt!$D$19*Übersicht!G998)+Datenblatt!$E$19,IF($C998=14,(Datenblatt!$B$20*Übersicht!G998^3)+(Datenblatt!$C$20*Übersicht!G998^2)+(Datenblatt!$D$20*Übersicht!G998)+Datenblatt!$E$20,IF($C998=15,(Datenblatt!$B$21*Übersicht!G998^3)+(Datenblatt!$C$21*Übersicht!G998^2)+(Datenblatt!$D$21*Übersicht!G998)+Datenblatt!$E$21,IF($C998=16,(Datenblatt!$B$22*Übersicht!G998^3)+(Datenblatt!$C$22*Übersicht!G998^2)+(Datenblatt!$D$22*Übersicht!G998)+Datenblatt!$E$22,IF($C998=12,(Datenblatt!$B$23*Übersicht!G998^3)+(Datenblatt!$C$23*Übersicht!G998^2)+(Datenblatt!$D$23*Übersicht!G998)+Datenblatt!$E$23,IF($C998=11,(Datenblatt!$B$24*Übersicht!G998^3)+(Datenblatt!$C$24*Übersicht!G998^2)+(Datenblatt!$D$24*Übersicht!G998)+Datenblatt!$E$24,0))))))))))))))))))</f>
        <v>0</v>
      </c>
      <c r="M998">
        <f>IF(AND(H998="",C998=11),Datenblatt!$I$26,IF(AND(H998="",C998=12),Datenblatt!$I$26,IF(AND(H998="",C998=16),Datenblatt!$I$27,IF(AND(H998="",C998=15),Datenblatt!$I$26,IF(AND(H998="",C998=14),Datenblatt!$I$26,IF(AND(H998="",C998=13),Datenblatt!$I$26,IF(AND($C998=13,H998&gt;Datenblatt!$X$3),0,IF(AND($C998=14,H998&gt;Datenblatt!$X$4),0,IF(AND($C998=15,H998&gt;Datenblatt!$X$5),0,IF(AND($C998=16,H998&gt;Datenblatt!$X$6),0,IF(AND($C998=12,H998&gt;Datenblatt!$X$7),0,IF(AND($C998=11,H998&gt;Datenblatt!$X$8),0,IF(AND($C998=13,H998&lt;Datenblatt!$W$3),100,IF(AND($C998=14,H998&lt;Datenblatt!$W$4),100,IF(AND($C998=15,H998&lt;Datenblatt!$W$5),100,IF(AND($C998=16,H998&lt;Datenblatt!$W$6),100,IF(AND($C998=12,H998&lt;Datenblatt!$W$7),100,IF(AND($C998=11,H998&lt;Datenblatt!$W$8),100,IF($C998=13,(Datenblatt!$B$27*Übersicht!H998^3)+(Datenblatt!$C$27*Übersicht!H998^2)+(Datenblatt!$D$27*Übersicht!H998)+Datenblatt!$E$27,IF($C998=14,(Datenblatt!$B$28*Übersicht!H998^3)+(Datenblatt!$C$28*Übersicht!H998^2)+(Datenblatt!$D$28*Übersicht!H998)+Datenblatt!$E$28,IF($C998=15,(Datenblatt!$B$29*Übersicht!H998^3)+(Datenblatt!$C$29*Übersicht!H998^2)+(Datenblatt!$D$29*Übersicht!H998)+Datenblatt!$E$29,IF($C998=16,(Datenblatt!$B$30*Übersicht!H998^3)+(Datenblatt!$C$30*Übersicht!H998^2)+(Datenblatt!$D$30*Übersicht!H998)+Datenblatt!$E$30,IF($C998=12,(Datenblatt!$B$31*Übersicht!H998^3)+(Datenblatt!$C$31*Übersicht!H998^2)+(Datenblatt!$D$31*Übersicht!H998)+Datenblatt!$E$31,IF($C998=11,(Datenblatt!$B$32*Übersicht!H998^3)+(Datenblatt!$C$32*Übersicht!H998^2)+(Datenblatt!$D$32*Übersicht!H998)+Datenblatt!$E$32,0))))))))))))))))))))))))</f>
        <v>0</v>
      </c>
      <c r="N998">
        <f>IF(AND(H998="",C998=11),Datenblatt!$I$29,IF(AND(H998="",C998=12),Datenblatt!$I$29,IF(AND(H998="",C998=16),Datenblatt!$I$29,IF(AND(H998="",C998=15),Datenblatt!$I$29,IF(AND(H998="",C998=14),Datenblatt!$I$29,IF(AND(H998="",C998=13),Datenblatt!$I$29,IF(AND($C998=13,H998&gt;Datenblatt!$X$3),0,IF(AND($C998=14,H998&gt;Datenblatt!$X$4),0,IF(AND($C998=15,H998&gt;Datenblatt!$X$5),0,IF(AND($C998=16,H998&gt;Datenblatt!$X$6),0,IF(AND($C998=12,H998&gt;Datenblatt!$X$7),0,IF(AND($C998=11,H998&gt;Datenblatt!$X$8),0,IF(AND($C998=13,H998&lt;Datenblatt!$W$3),100,IF(AND($C998=14,H998&lt;Datenblatt!$W$4),100,IF(AND($C998=15,H998&lt;Datenblatt!$W$5),100,IF(AND($C998=16,H998&lt;Datenblatt!$W$6),100,IF(AND($C998=12,H998&lt;Datenblatt!$W$7),100,IF(AND($C998=11,H998&lt;Datenblatt!$W$8),100,IF($C998=13,(Datenblatt!$B$27*Übersicht!H998^3)+(Datenblatt!$C$27*Übersicht!H998^2)+(Datenblatt!$D$27*Übersicht!H998)+Datenblatt!$E$27,IF($C998=14,(Datenblatt!$B$28*Übersicht!H998^3)+(Datenblatt!$C$28*Übersicht!H998^2)+(Datenblatt!$D$28*Übersicht!H998)+Datenblatt!$E$28,IF($C998=15,(Datenblatt!$B$29*Übersicht!H998^3)+(Datenblatt!$C$29*Übersicht!H998^2)+(Datenblatt!$D$29*Übersicht!H998)+Datenblatt!$E$29,IF($C998=16,(Datenblatt!$B$30*Übersicht!H998^3)+(Datenblatt!$C$30*Übersicht!H998^2)+(Datenblatt!$D$30*Übersicht!H998)+Datenblatt!$E$30,IF($C998=12,(Datenblatt!$B$31*Übersicht!H998^3)+(Datenblatt!$C$31*Übersicht!H998^2)+(Datenblatt!$D$31*Übersicht!H998)+Datenblatt!$E$31,IF($C998=11,(Datenblatt!$B$32*Übersicht!H998^3)+(Datenblatt!$C$32*Übersicht!H998^2)+(Datenblatt!$D$32*Übersicht!H998)+Datenblatt!$E$32,0))))))))))))))))))))))))</f>
        <v>0</v>
      </c>
      <c r="O998" s="2" t="e">
        <f t="shared" si="60"/>
        <v>#DIV/0!</v>
      </c>
      <c r="P998" s="2" t="e">
        <f t="shared" si="61"/>
        <v>#DIV/0!</v>
      </c>
      <c r="R998" s="2"/>
      <c r="S998" s="2">
        <f>Datenblatt!$I$10</f>
        <v>62.816491055091916</v>
      </c>
      <c r="T998" s="2">
        <f>Datenblatt!$I$18</f>
        <v>62.379148900450787</v>
      </c>
      <c r="U998" s="2">
        <f>Datenblatt!$I$26</f>
        <v>55.885385458572635</v>
      </c>
      <c r="V998" s="2">
        <f>Datenblatt!$I$34</f>
        <v>60.727085155488531</v>
      </c>
      <c r="W998" s="7" t="e">
        <f t="shared" si="62"/>
        <v>#DIV/0!</v>
      </c>
      <c r="Y998" s="2">
        <f>Datenblatt!$I$5</f>
        <v>73.48733784597421</v>
      </c>
      <c r="Z998">
        <f>Datenblatt!$I$13</f>
        <v>79.926562848016317</v>
      </c>
      <c r="AA998">
        <f>Datenblatt!$I$21</f>
        <v>79.953620531215734</v>
      </c>
      <c r="AB998">
        <f>Datenblatt!$I$29</f>
        <v>70.851454876954847</v>
      </c>
      <c r="AC998">
        <f>Datenblatt!$I$37</f>
        <v>75.813025407742586</v>
      </c>
      <c r="AD998" s="7" t="e">
        <f t="shared" si="63"/>
        <v>#DIV/0!</v>
      </c>
    </row>
    <row r="999" spans="10:30" ht="19" x14ac:dyDescent="0.25">
      <c r="J999" s="3" t="e">
        <f>IF(AND($C999=13,Datenblatt!M999&lt;Datenblatt!$R$3),0,IF(AND($C999=14,Datenblatt!M999&lt;Datenblatt!$R$4),0,IF(AND($C999=15,Datenblatt!M999&lt;Datenblatt!$R$5),0,IF(AND($C999=16,Datenblatt!M999&lt;Datenblatt!$R$6),0,IF(AND($C999=12,Datenblatt!M999&lt;Datenblatt!$R$7),0,IF(AND($C999=11,Datenblatt!M999&lt;Datenblatt!$R$8),0,IF(AND($C999=13,Datenblatt!M999&gt;Datenblatt!$Q$3),100,IF(AND($C999=14,Datenblatt!M999&gt;Datenblatt!$Q$4),100,IF(AND($C999=15,Datenblatt!M999&gt;Datenblatt!$Q$5),100,IF(AND($C999=16,Datenblatt!M999&gt;Datenblatt!$Q$6),100,IF(AND($C999=12,Datenblatt!M999&gt;Datenblatt!$Q$7),100,IF(AND($C999=11,Datenblatt!M999&gt;Datenblatt!$Q$8),100,IF(Übersicht!$C999=13,Datenblatt!$B$3*Datenblatt!M999^3+Datenblatt!$C$3*Datenblatt!M999^2+Datenblatt!$D$3*Datenblatt!M999+Datenblatt!$E$3,IF(Übersicht!$C999=14,Datenblatt!$B$4*Datenblatt!M999^3+Datenblatt!$C$4*Datenblatt!M999^2+Datenblatt!$D$4*Datenblatt!M999+Datenblatt!$E$4,IF(Übersicht!$C999=15,Datenblatt!$B$5*Datenblatt!M999^3+Datenblatt!$C$5*Datenblatt!M999^2+Datenblatt!$D$5*Datenblatt!M999+Datenblatt!$E$5,IF(Übersicht!$C999=16,Datenblatt!$B$6*Datenblatt!M999^3+Datenblatt!$C$6*Datenblatt!M999^2+Datenblatt!$D$6*Datenblatt!M999+Datenblatt!$E$6,IF(Übersicht!$C999=12,Datenblatt!$B$7*Datenblatt!M999^3+Datenblatt!$C$7*Datenblatt!M999^2+Datenblatt!$D$7*Datenblatt!M999+Datenblatt!$E$7,IF(Übersicht!$C999=11,Datenblatt!$B$8*Datenblatt!M999^3+Datenblatt!$C$8*Datenblatt!M999^2+Datenblatt!$D$8*Datenblatt!M999+Datenblatt!$E$8,0))))))))))))))))))</f>
        <v>#DIV/0!</v>
      </c>
      <c r="K999" t="e">
        <f>IF(AND(Übersicht!$C999=13,Datenblatt!N999&lt;Datenblatt!$T$3),0,IF(AND(Übersicht!$C999=14,Datenblatt!N999&lt;Datenblatt!$T$4),0,IF(AND(Übersicht!$C999=15,Datenblatt!N999&lt;Datenblatt!$T$5),0,IF(AND(Übersicht!$C999=16,Datenblatt!N999&lt;Datenblatt!$T$6),0,IF(AND(Übersicht!$C999=12,Datenblatt!N999&lt;Datenblatt!$T$7),0,IF(AND(Übersicht!$C999=11,Datenblatt!N999&lt;Datenblatt!$T$8),0,IF(AND($C999=13,Datenblatt!N999&gt;Datenblatt!$S$3),100,IF(AND($C999=14,Datenblatt!N999&gt;Datenblatt!$S$4),100,IF(AND($C999=15,Datenblatt!N999&gt;Datenblatt!$S$5),100,IF(AND($C999=16,Datenblatt!N999&gt;Datenblatt!$S$6),100,IF(AND($C999=12,Datenblatt!N999&gt;Datenblatt!$S$7),100,IF(AND($C999=11,Datenblatt!N999&gt;Datenblatt!$S$8),100,IF(Übersicht!$C999=13,Datenblatt!$B$11*Datenblatt!N999^3+Datenblatt!$C$11*Datenblatt!N999^2+Datenblatt!$D$11*Datenblatt!N999+Datenblatt!$E$11,IF(Übersicht!$C999=14,Datenblatt!$B$12*Datenblatt!N999^3+Datenblatt!$C$12*Datenblatt!N999^2+Datenblatt!$D$12*Datenblatt!N999+Datenblatt!$E$12,IF(Übersicht!$C999=15,Datenblatt!$B$13*Datenblatt!N999^3+Datenblatt!$C$13*Datenblatt!N999^2+Datenblatt!$D$13*Datenblatt!N999+Datenblatt!$E$13,IF(Übersicht!$C999=16,Datenblatt!$B$14*Datenblatt!N999^3+Datenblatt!$C$14*Datenblatt!N999^2+Datenblatt!$D$14*Datenblatt!N999+Datenblatt!$E$14,IF(Übersicht!$C999=12,Datenblatt!$B$15*Datenblatt!N999^3+Datenblatt!$C$15*Datenblatt!N999^2+Datenblatt!$D$15*Datenblatt!N999+Datenblatt!$E$15,IF(Übersicht!$C999=11,Datenblatt!$B$16*Datenblatt!N999^3+Datenblatt!$C$16*Datenblatt!N999^2+Datenblatt!$D$16*Datenblatt!N999+Datenblatt!$E$16,0))))))))))))))))))</f>
        <v>#DIV/0!</v>
      </c>
      <c r="L999">
        <f>IF(AND($C999=13,G999&lt;Datenblatt!$V$3),0,IF(AND($C999=14,G999&lt;Datenblatt!$V$4),0,IF(AND($C999=15,G999&lt;Datenblatt!$V$5),0,IF(AND($C999=16,G999&lt;Datenblatt!$V$6),0,IF(AND($C999=12,G999&lt;Datenblatt!$V$7),0,IF(AND($C999=11,G999&lt;Datenblatt!$V$8),0,IF(AND($C999=13,G999&gt;Datenblatt!$U$3),100,IF(AND($C999=14,G999&gt;Datenblatt!$U$4),100,IF(AND($C999=15,G999&gt;Datenblatt!$U$5),100,IF(AND($C999=16,G999&gt;Datenblatt!$U$6),100,IF(AND($C999=12,G999&gt;Datenblatt!$U$7),100,IF(AND($C999=11,G999&gt;Datenblatt!$U$8),100,IF($C999=13,(Datenblatt!$B$19*Übersicht!G999^3)+(Datenblatt!$C$19*Übersicht!G999^2)+(Datenblatt!$D$19*Übersicht!G999)+Datenblatt!$E$19,IF($C999=14,(Datenblatt!$B$20*Übersicht!G999^3)+(Datenblatt!$C$20*Übersicht!G999^2)+(Datenblatt!$D$20*Übersicht!G999)+Datenblatt!$E$20,IF($C999=15,(Datenblatt!$B$21*Übersicht!G999^3)+(Datenblatt!$C$21*Übersicht!G999^2)+(Datenblatt!$D$21*Übersicht!G999)+Datenblatt!$E$21,IF($C999=16,(Datenblatt!$B$22*Übersicht!G999^3)+(Datenblatt!$C$22*Übersicht!G999^2)+(Datenblatt!$D$22*Übersicht!G999)+Datenblatt!$E$22,IF($C999=12,(Datenblatt!$B$23*Übersicht!G999^3)+(Datenblatt!$C$23*Übersicht!G999^2)+(Datenblatt!$D$23*Übersicht!G999)+Datenblatt!$E$23,IF($C999=11,(Datenblatt!$B$24*Übersicht!G999^3)+(Datenblatt!$C$24*Übersicht!G999^2)+(Datenblatt!$D$24*Übersicht!G999)+Datenblatt!$E$24,0))))))))))))))))))</f>
        <v>0</v>
      </c>
      <c r="M999">
        <f>IF(AND(H999="",C999=11),Datenblatt!$I$26,IF(AND(H999="",C999=12),Datenblatt!$I$26,IF(AND(H999="",C999=16),Datenblatt!$I$27,IF(AND(H999="",C999=15),Datenblatt!$I$26,IF(AND(H999="",C999=14),Datenblatt!$I$26,IF(AND(H999="",C999=13),Datenblatt!$I$26,IF(AND($C999=13,H999&gt;Datenblatt!$X$3),0,IF(AND($C999=14,H999&gt;Datenblatt!$X$4),0,IF(AND($C999=15,H999&gt;Datenblatt!$X$5),0,IF(AND($C999=16,H999&gt;Datenblatt!$X$6),0,IF(AND($C999=12,H999&gt;Datenblatt!$X$7),0,IF(AND($C999=11,H999&gt;Datenblatt!$X$8),0,IF(AND($C999=13,H999&lt;Datenblatt!$W$3),100,IF(AND($C999=14,H999&lt;Datenblatt!$W$4),100,IF(AND($C999=15,H999&lt;Datenblatt!$W$5),100,IF(AND($C999=16,H999&lt;Datenblatt!$W$6),100,IF(AND($C999=12,H999&lt;Datenblatt!$W$7),100,IF(AND($C999=11,H999&lt;Datenblatt!$W$8),100,IF($C999=13,(Datenblatt!$B$27*Übersicht!H999^3)+(Datenblatt!$C$27*Übersicht!H999^2)+(Datenblatt!$D$27*Übersicht!H999)+Datenblatt!$E$27,IF($C999=14,(Datenblatt!$B$28*Übersicht!H999^3)+(Datenblatt!$C$28*Übersicht!H999^2)+(Datenblatt!$D$28*Übersicht!H999)+Datenblatt!$E$28,IF($C999=15,(Datenblatt!$B$29*Übersicht!H999^3)+(Datenblatt!$C$29*Übersicht!H999^2)+(Datenblatt!$D$29*Übersicht!H999)+Datenblatt!$E$29,IF($C999=16,(Datenblatt!$B$30*Übersicht!H999^3)+(Datenblatt!$C$30*Übersicht!H999^2)+(Datenblatt!$D$30*Übersicht!H999)+Datenblatt!$E$30,IF($C999=12,(Datenblatt!$B$31*Übersicht!H999^3)+(Datenblatt!$C$31*Übersicht!H999^2)+(Datenblatt!$D$31*Übersicht!H999)+Datenblatt!$E$31,IF($C999=11,(Datenblatt!$B$32*Übersicht!H999^3)+(Datenblatt!$C$32*Übersicht!H999^2)+(Datenblatt!$D$32*Übersicht!H999)+Datenblatt!$E$32,0))))))))))))))))))))))))</f>
        <v>0</v>
      </c>
      <c r="N999">
        <f>IF(AND(H999="",C999=11),Datenblatt!$I$29,IF(AND(H999="",C999=12),Datenblatt!$I$29,IF(AND(H999="",C999=16),Datenblatt!$I$29,IF(AND(H999="",C999=15),Datenblatt!$I$29,IF(AND(H999="",C999=14),Datenblatt!$I$29,IF(AND(H999="",C999=13),Datenblatt!$I$29,IF(AND($C999=13,H999&gt;Datenblatt!$X$3),0,IF(AND($C999=14,H999&gt;Datenblatt!$X$4),0,IF(AND($C999=15,H999&gt;Datenblatt!$X$5),0,IF(AND($C999=16,H999&gt;Datenblatt!$X$6),0,IF(AND($C999=12,H999&gt;Datenblatt!$X$7),0,IF(AND($C999=11,H999&gt;Datenblatt!$X$8),0,IF(AND($C999=13,H999&lt;Datenblatt!$W$3),100,IF(AND($C999=14,H999&lt;Datenblatt!$W$4),100,IF(AND($C999=15,H999&lt;Datenblatt!$W$5),100,IF(AND($C999=16,H999&lt;Datenblatt!$W$6),100,IF(AND($C999=12,H999&lt;Datenblatt!$W$7),100,IF(AND($C999=11,H999&lt;Datenblatt!$W$8),100,IF($C999=13,(Datenblatt!$B$27*Übersicht!H999^3)+(Datenblatt!$C$27*Übersicht!H999^2)+(Datenblatt!$D$27*Übersicht!H999)+Datenblatt!$E$27,IF($C999=14,(Datenblatt!$B$28*Übersicht!H999^3)+(Datenblatt!$C$28*Übersicht!H999^2)+(Datenblatt!$D$28*Übersicht!H999)+Datenblatt!$E$28,IF($C999=15,(Datenblatt!$B$29*Übersicht!H999^3)+(Datenblatt!$C$29*Übersicht!H999^2)+(Datenblatt!$D$29*Übersicht!H999)+Datenblatt!$E$29,IF($C999=16,(Datenblatt!$B$30*Übersicht!H999^3)+(Datenblatt!$C$30*Übersicht!H999^2)+(Datenblatt!$D$30*Übersicht!H999)+Datenblatt!$E$30,IF($C999=12,(Datenblatt!$B$31*Übersicht!H999^3)+(Datenblatt!$C$31*Übersicht!H999^2)+(Datenblatt!$D$31*Übersicht!H999)+Datenblatt!$E$31,IF($C999=11,(Datenblatt!$B$32*Übersicht!H999^3)+(Datenblatt!$C$32*Übersicht!H999^2)+(Datenblatt!$D$32*Übersicht!H999)+Datenblatt!$E$32,0))))))))))))))))))))))))</f>
        <v>0</v>
      </c>
      <c r="O999" s="2" t="e">
        <f t="shared" si="60"/>
        <v>#DIV/0!</v>
      </c>
      <c r="P999" s="2" t="e">
        <f t="shared" si="61"/>
        <v>#DIV/0!</v>
      </c>
      <c r="R999" s="2"/>
      <c r="S999" s="2">
        <f>Datenblatt!$I$10</f>
        <v>62.816491055091916</v>
      </c>
      <c r="T999" s="2">
        <f>Datenblatt!$I$18</f>
        <v>62.379148900450787</v>
      </c>
      <c r="U999" s="2">
        <f>Datenblatt!$I$26</f>
        <v>55.885385458572635</v>
      </c>
      <c r="V999" s="2">
        <f>Datenblatt!$I$34</f>
        <v>60.727085155488531</v>
      </c>
      <c r="W999" s="7" t="e">
        <f t="shared" si="62"/>
        <v>#DIV/0!</v>
      </c>
      <c r="Y999" s="2">
        <f>Datenblatt!$I$5</f>
        <v>73.48733784597421</v>
      </c>
      <c r="Z999">
        <f>Datenblatt!$I$13</f>
        <v>79.926562848016317</v>
      </c>
      <c r="AA999">
        <f>Datenblatt!$I$21</f>
        <v>79.953620531215734</v>
      </c>
      <c r="AB999">
        <f>Datenblatt!$I$29</f>
        <v>70.851454876954847</v>
      </c>
      <c r="AC999">
        <f>Datenblatt!$I$37</f>
        <v>75.813025407742586</v>
      </c>
      <c r="AD999" s="7" t="e">
        <f t="shared" si="63"/>
        <v>#DIV/0!</v>
      </c>
    </row>
    <row r="1000" spans="10:30" ht="19" x14ac:dyDescent="0.25">
      <c r="J1000" s="3" t="e">
        <f>IF(AND($C1000=13,Datenblatt!M1000&lt;Datenblatt!$R$3),0,IF(AND($C1000=14,Datenblatt!M1000&lt;Datenblatt!$R$4),0,IF(AND($C1000=15,Datenblatt!M1000&lt;Datenblatt!$R$5),0,IF(AND($C1000=16,Datenblatt!M1000&lt;Datenblatt!$R$6),0,IF(AND($C1000=12,Datenblatt!M1000&lt;Datenblatt!$R$7),0,IF(AND($C1000=11,Datenblatt!M1000&lt;Datenblatt!$R$8),0,IF(AND($C1000=13,Datenblatt!M1000&gt;Datenblatt!$Q$3),100,IF(AND($C1000=14,Datenblatt!M1000&gt;Datenblatt!$Q$4),100,IF(AND($C1000=15,Datenblatt!M1000&gt;Datenblatt!$Q$5),100,IF(AND($C1000=16,Datenblatt!M1000&gt;Datenblatt!$Q$6),100,IF(AND($C1000=12,Datenblatt!M1000&gt;Datenblatt!$Q$7),100,IF(AND($C1000=11,Datenblatt!M1000&gt;Datenblatt!$Q$8),100,IF(Übersicht!$C1000=13,Datenblatt!$B$3*Datenblatt!M1000^3+Datenblatt!$C$3*Datenblatt!M1000^2+Datenblatt!$D$3*Datenblatt!M1000+Datenblatt!$E$3,IF(Übersicht!$C1000=14,Datenblatt!$B$4*Datenblatt!M1000^3+Datenblatt!$C$4*Datenblatt!M1000^2+Datenblatt!$D$4*Datenblatt!M1000+Datenblatt!$E$4,IF(Übersicht!$C1000=15,Datenblatt!$B$5*Datenblatt!M1000^3+Datenblatt!$C$5*Datenblatt!M1000^2+Datenblatt!$D$5*Datenblatt!M1000+Datenblatt!$E$5,IF(Übersicht!$C1000=16,Datenblatt!$B$6*Datenblatt!M1000^3+Datenblatt!$C$6*Datenblatt!M1000^2+Datenblatt!$D$6*Datenblatt!M1000+Datenblatt!$E$6,IF(Übersicht!$C1000=12,Datenblatt!$B$7*Datenblatt!M1000^3+Datenblatt!$C$7*Datenblatt!M1000^2+Datenblatt!$D$7*Datenblatt!M1000+Datenblatt!$E$7,IF(Übersicht!$C1000=11,Datenblatt!$B$8*Datenblatt!M1000^3+Datenblatt!$C$8*Datenblatt!M1000^2+Datenblatt!$D$8*Datenblatt!M1000+Datenblatt!$E$8,0))))))))))))))))))</f>
        <v>#DIV/0!</v>
      </c>
      <c r="K1000" t="e">
        <f>IF(AND(Übersicht!$C1000=13,Datenblatt!N1000&lt;Datenblatt!$T$3),0,IF(AND(Übersicht!$C1000=14,Datenblatt!N1000&lt;Datenblatt!$T$4),0,IF(AND(Übersicht!$C1000=15,Datenblatt!N1000&lt;Datenblatt!$T$5),0,IF(AND(Übersicht!$C1000=16,Datenblatt!N1000&lt;Datenblatt!$T$6),0,IF(AND(Übersicht!$C1000=12,Datenblatt!N1000&lt;Datenblatt!$T$7),0,IF(AND(Übersicht!$C1000=11,Datenblatt!N1000&lt;Datenblatt!$T$8),0,IF(AND($C1000=13,Datenblatt!N1000&gt;Datenblatt!$S$3),100,IF(AND($C1000=14,Datenblatt!N1000&gt;Datenblatt!$S$4),100,IF(AND($C1000=15,Datenblatt!N1000&gt;Datenblatt!$S$5),100,IF(AND($C1000=16,Datenblatt!N1000&gt;Datenblatt!$S$6),100,IF(AND($C1000=12,Datenblatt!N1000&gt;Datenblatt!$S$7),100,IF(AND($C1000=11,Datenblatt!N1000&gt;Datenblatt!$S$8),100,IF(Übersicht!$C1000=13,Datenblatt!$B$11*Datenblatt!N1000^3+Datenblatt!$C$11*Datenblatt!N1000^2+Datenblatt!$D$11*Datenblatt!N1000+Datenblatt!$E$11,IF(Übersicht!$C1000=14,Datenblatt!$B$12*Datenblatt!N1000^3+Datenblatt!$C$12*Datenblatt!N1000^2+Datenblatt!$D$12*Datenblatt!N1000+Datenblatt!$E$12,IF(Übersicht!$C1000=15,Datenblatt!$B$13*Datenblatt!N1000^3+Datenblatt!$C$13*Datenblatt!N1000^2+Datenblatt!$D$13*Datenblatt!N1000+Datenblatt!$E$13,IF(Übersicht!$C1000=16,Datenblatt!$B$14*Datenblatt!N1000^3+Datenblatt!$C$14*Datenblatt!N1000^2+Datenblatt!$D$14*Datenblatt!N1000+Datenblatt!$E$14,IF(Übersicht!$C1000=12,Datenblatt!$B$15*Datenblatt!N1000^3+Datenblatt!$C$15*Datenblatt!N1000^2+Datenblatt!$D$15*Datenblatt!N1000+Datenblatt!$E$15,IF(Übersicht!$C1000=11,Datenblatt!$B$16*Datenblatt!N1000^3+Datenblatt!$C$16*Datenblatt!N1000^2+Datenblatt!$D$16*Datenblatt!N1000+Datenblatt!$E$16,0))))))))))))))))))</f>
        <v>#DIV/0!</v>
      </c>
      <c r="L1000">
        <f>IF(AND($C1000=13,G1000&lt;Datenblatt!$V$3),0,IF(AND($C1000=14,G1000&lt;Datenblatt!$V$4),0,IF(AND($C1000=15,G1000&lt;Datenblatt!$V$5),0,IF(AND($C1000=16,G1000&lt;Datenblatt!$V$6),0,IF(AND($C1000=12,G1000&lt;Datenblatt!$V$7),0,IF(AND($C1000=11,G1000&lt;Datenblatt!$V$8),0,IF(AND($C1000=13,G1000&gt;Datenblatt!$U$3),100,IF(AND($C1000=14,G1000&gt;Datenblatt!$U$4),100,IF(AND($C1000=15,G1000&gt;Datenblatt!$U$5),100,IF(AND($C1000=16,G1000&gt;Datenblatt!$U$6),100,IF(AND($C1000=12,G1000&gt;Datenblatt!$U$7),100,IF(AND($C1000=11,G1000&gt;Datenblatt!$U$8),100,IF($C1000=13,(Datenblatt!$B$19*Übersicht!G1000^3)+(Datenblatt!$C$19*Übersicht!G1000^2)+(Datenblatt!$D$19*Übersicht!G1000)+Datenblatt!$E$19,IF($C1000=14,(Datenblatt!$B$20*Übersicht!G1000^3)+(Datenblatt!$C$20*Übersicht!G1000^2)+(Datenblatt!$D$20*Übersicht!G1000)+Datenblatt!$E$20,IF($C1000=15,(Datenblatt!$B$21*Übersicht!G1000^3)+(Datenblatt!$C$21*Übersicht!G1000^2)+(Datenblatt!$D$21*Übersicht!G1000)+Datenblatt!$E$21,IF($C1000=16,(Datenblatt!$B$22*Übersicht!G1000^3)+(Datenblatt!$C$22*Übersicht!G1000^2)+(Datenblatt!$D$22*Übersicht!G1000)+Datenblatt!$E$22,IF($C1000=12,(Datenblatt!$B$23*Übersicht!G1000^3)+(Datenblatt!$C$23*Übersicht!G1000^2)+(Datenblatt!$D$23*Übersicht!G1000)+Datenblatt!$E$23,IF($C1000=11,(Datenblatt!$B$24*Übersicht!G1000^3)+(Datenblatt!$C$24*Übersicht!G1000^2)+(Datenblatt!$D$24*Übersicht!G1000)+Datenblatt!$E$24,0))))))))))))))))))</f>
        <v>0</v>
      </c>
      <c r="M1000">
        <f>IF(AND(H1000="",C1000=11),Datenblatt!$I$26,IF(AND(H1000="",C1000=12),Datenblatt!$I$26,IF(AND(H1000="",C1000=16),Datenblatt!$I$27,IF(AND(H1000="",C1000=15),Datenblatt!$I$26,IF(AND(H1000="",C1000=14),Datenblatt!$I$26,IF(AND(H1000="",C1000=13),Datenblatt!$I$26,IF(AND($C1000=13,H1000&gt;Datenblatt!$X$3),0,IF(AND($C1000=14,H1000&gt;Datenblatt!$X$4),0,IF(AND($C1000=15,H1000&gt;Datenblatt!$X$5),0,IF(AND($C1000=16,H1000&gt;Datenblatt!$X$6),0,IF(AND($C1000=12,H1000&gt;Datenblatt!$X$7),0,IF(AND($C1000=11,H1000&gt;Datenblatt!$X$8),0,IF(AND($C1000=13,H1000&lt;Datenblatt!$W$3),100,IF(AND($C1000=14,H1000&lt;Datenblatt!$W$4),100,IF(AND($C1000=15,H1000&lt;Datenblatt!$W$5),100,IF(AND($C1000=16,H1000&lt;Datenblatt!$W$6),100,IF(AND($C1000=12,H1000&lt;Datenblatt!$W$7),100,IF(AND($C1000=11,H1000&lt;Datenblatt!$W$8),100,IF($C1000=13,(Datenblatt!$B$27*Übersicht!H1000^3)+(Datenblatt!$C$27*Übersicht!H1000^2)+(Datenblatt!$D$27*Übersicht!H1000)+Datenblatt!$E$27,IF($C1000=14,(Datenblatt!$B$28*Übersicht!H1000^3)+(Datenblatt!$C$28*Übersicht!H1000^2)+(Datenblatt!$D$28*Übersicht!H1000)+Datenblatt!$E$28,IF($C1000=15,(Datenblatt!$B$29*Übersicht!H1000^3)+(Datenblatt!$C$29*Übersicht!H1000^2)+(Datenblatt!$D$29*Übersicht!H1000)+Datenblatt!$E$29,IF($C1000=16,(Datenblatt!$B$30*Übersicht!H1000^3)+(Datenblatt!$C$30*Übersicht!H1000^2)+(Datenblatt!$D$30*Übersicht!H1000)+Datenblatt!$E$30,IF($C1000=12,(Datenblatt!$B$31*Übersicht!H1000^3)+(Datenblatt!$C$31*Übersicht!H1000^2)+(Datenblatt!$D$31*Übersicht!H1000)+Datenblatt!$E$31,IF($C1000=11,(Datenblatt!$B$32*Übersicht!H1000^3)+(Datenblatt!$C$32*Übersicht!H1000^2)+(Datenblatt!$D$32*Übersicht!H1000)+Datenblatt!$E$32,0))))))))))))))))))))))))</f>
        <v>0</v>
      </c>
      <c r="N1000">
        <f>IF(AND(H1000="",C1000=11),Datenblatt!$I$29,IF(AND(H1000="",C1000=12),Datenblatt!$I$29,IF(AND(H1000="",C1000=16),Datenblatt!$I$29,IF(AND(H1000="",C1000=15),Datenblatt!$I$29,IF(AND(H1000="",C1000=14),Datenblatt!$I$29,IF(AND(H1000="",C1000=13),Datenblatt!$I$29,IF(AND($C1000=13,H1000&gt;Datenblatt!$X$3),0,IF(AND($C1000=14,H1000&gt;Datenblatt!$X$4),0,IF(AND($C1000=15,H1000&gt;Datenblatt!$X$5),0,IF(AND($C1000=16,H1000&gt;Datenblatt!$X$6),0,IF(AND($C1000=12,H1000&gt;Datenblatt!$X$7),0,IF(AND($C1000=11,H1000&gt;Datenblatt!$X$8),0,IF(AND($C1000=13,H1000&lt;Datenblatt!$W$3),100,IF(AND($C1000=14,H1000&lt;Datenblatt!$W$4),100,IF(AND($C1000=15,H1000&lt;Datenblatt!$W$5),100,IF(AND($C1000=16,H1000&lt;Datenblatt!$W$6),100,IF(AND($C1000=12,H1000&lt;Datenblatt!$W$7),100,IF(AND($C1000=11,H1000&lt;Datenblatt!$W$8),100,IF($C1000=13,(Datenblatt!$B$27*Übersicht!H1000^3)+(Datenblatt!$C$27*Übersicht!H1000^2)+(Datenblatt!$D$27*Übersicht!H1000)+Datenblatt!$E$27,IF($C1000=14,(Datenblatt!$B$28*Übersicht!H1000^3)+(Datenblatt!$C$28*Übersicht!H1000^2)+(Datenblatt!$D$28*Übersicht!H1000)+Datenblatt!$E$28,IF($C1000=15,(Datenblatt!$B$29*Übersicht!H1000^3)+(Datenblatt!$C$29*Übersicht!H1000^2)+(Datenblatt!$D$29*Übersicht!H1000)+Datenblatt!$E$29,IF($C1000=16,(Datenblatt!$B$30*Übersicht!H1000^3)+(Datenblatt!$C$30*Übersicht!H1000^2)+(Datenblatt!$D$30*Übersicht!H1000)+Datenblatt!$E$30,IF($C1000=12,(Datenblatt!$B$31*Übersicht!H1000^3)+(Datenblatt!$C$31*Übersicht!H1000^2)+(Datenblatt!$D$31*Übersicht!H1000)+Datenblatt!$E$31,IF($C1000=11,(Datenblatt!$B$32*Übersicht!H1000^3)+(Datenblatt!$C$32*Übersicht!H1000^2)+(Datenblatt!$D$32*Übersicht!H1000)+Datenblatt!$E$32,0))))))))))))))))))))))))</f>
        <v>0</v>
      </c>
      <c r="O1000" s="2" t="e">
        <f t="shared" si="60"/>
        <v>#DIV/0!</v>
      </c>
      <c r="P1000" s="2" t="e">
        <f t="shared" si="61"/>
        <v>#DIV/0!</v>
      </c>
      <c r="R1000" s="2"/>
      <c r="S1000" s="2">
        <f>Datenblatt!$I$10</f>
        <v>62.816491055091916</v>
      </c>
      <c r="T1000" s="2">
        <f>Datenblatt!$I$18</f>
        <v>62.379148900450787</v>
      </c>
      <c r="U1000" s="2">
        <f>Datenblatt!$I$26</f>
        <v>55.885385458572635</v>
      </c>
      <c r="V1000" s="2">
        <f>Datenblatt!$I$34</f>
        <v>60.727085155488531</v>
      </c>
      <c r="W1000" s="7" t="e">
        <f t="shared" si="62"/>
        <v>#DIV/0!</v>
      </c>
      <c r="Y1000" s="2">
        <f>Datenblatt!$I$5</f>
        <v>73.48733784597421</v>
      </c>
      <c r="Z1000">
        <f>Datenblatt!$I$13</f>
        <v>79.926562848016317</v>
      </c>
      <c r="AA1000">
        <f>Datenblatt!$I$21</f>
        <v>79.953620531215734</v>
      </c>
      <c r="AB1000">
        <f>Datenblatt!$I$29</f>
        <v>70.851454876954847</v>
      </c>
      <c r="AC1000">
        <f>Datenblatt!$I$37</f>
        <v>75.813025407742586</v>
      </c>
      <c r="AD1000" s="7" t="e">
        <f t="shared" si="63"/>
        <v>#DIV/0!</v>
      </c>
    </row>
  </sheetData>
  <sheetProtection algorithmName="SHA-512" hashValue="QuT36iP0bgiMuUUm/2inwL+OrUXdFjZOhfJzGGVYZLAIx0n4nT2/AotVbnkvnxgfSVYHRXLB4o5fl03zMjLakw==" saltValue="kNvt5d0ujkT0xtVgWe8IKA==" spinCount="100000" sheet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4"/>
  <sheetViews>
    <sheetView topLeftCell="I1" zoomScaleNormal="100" workbookViewId="0">
      <selection activeCell="K7" sqref="K7"/>
    </sheetView>
  </sheetViews>
  <sheetFormatPr baseColWidth="10" defaultRowHeight="15" x14ac:dyDescent="0.2"/>
  <cols>
    <col min="5" max="5" width="14.6640625" customWidth="1"/>
    <col min="6" max="6" width="12.5" customWidth="1"/>
    <col min="9" max="9" width="23.33203125" customWidth="1"/>
    <col min="11" max="11" width="32.5" customWidth="1"/>
    <col min="12" max="12" width="16.83203125" customWidth="1"/>
    <col min="13" max="13" width="24" customWidth="1"/>
    <col min="14" max="14" width="23.33203125" customWidth="1"/>
    <col min="15" max="15" width="18.6640625" customWidth="1"/>
    <col min="16" max="16" width="16.6640625" customWidth="1"/>
  </cols>
  <sheetData>
    <row r="1" spans="1:24" x14ac:dyDescent="0.2">
      <c r="A1" s="53" t="s">
        <v>11</v>
      </c>
      <c r="B1" s="53"/>
      <c r="C1" s="53"/>
      <c r="D1" s="53"/>
      <c r="E1" s="53"/>
      <c r="F1" s="53"/>
      <c r="G1" s="53"/>
      <c r="I1" s="1" t="s">
        <v>36</v>
      </c>
      <c r="K1" s="1" t="s">
        <v>20</v>
      </c>
      <c r="M1" s="1" t="s">
        <v>21</v>
      </c>
      <c r="N1" s="1" t="s">
        <v>59</v>
      </c>
      <c r="Q1" s="53" t="s">
        <v>11</v>
      </c>
      <c r="R1" s="53"/>
      <c r="S1" s="53" t="s">
        <v>18</v>
      </c>
      <c r="T1" s="53"/>
      <c r="U1" s="53" t="s">
        <v>19</v>
      </c>
      <c r="V1" s="53"/>
      <c r="W1" s="53" t="s">
        <v>28</v>
      </c>
      <c r="X1" s="53"/>
    </row>
    <row r="2" spans="1:24" x14ac:dyDescent="0.2">
      <c r="A2" s="1" t="s">
        <v>2</v>
      </c>
      <c r="B2" s="1" t="s">
        <v>12</v>
      </c>
      <c r="C2" s="1" t="s">
        <v>13</v>
      </c>
      <c r="D2" s="1" t="s">
        <v>14</v>
      </c>
      <c r="E2" s="1" t="s">
        <v>15</v>
      </c>
      <c r="F2" s="28" t="s">
        <v>16</v>
      </c>
      <c r="G2" s="28" t="s">
        <v>17</v>
      </c>
      <c r="I2" t="s">
        <v>79</v>
      </c>
      <c r="K2">
        <v>0.72739968753227879</v>
      </c>
      <c r="M2">
        <f>Übersicht!E2/(Übersicht!D2^Datenblatt!$K$2)</f>
        <v>0</v>
      </c>
      <c r="N2">
        <f>Übersicht!F2/(Übersicht!D2^Datenblatt!$K$11)</f>
        <v>0</v>
      </c>
      <c r="Q2" s="1" t="s">
        <v>22</v>
      </c>
      <c r="R2" s="1" t="s">
        <v>23</v>
      </c>
      <c r="S2" s="1" t="s">
        <v>22</v>
      </c>
      <c r="T2" s="1" t="s">
        <v>23</v>
      </c>
      <c r="U2" s="1" t="s">
        <v>22</v>
      </c>
      <c r="V2" s="1" t="s">
        <v>23</v>
      </c>
      <c r="W2" s="1" t="s">
        <v>22</v>
      </c>
      <c r="X2" s="1" t="s">
        <v>23</v>
      </c>
    </row>
    <row r="3" spans="1:24" x14ac:dyDescent="0.2">
      <c r="A3" s="1">
        <v>13</v>
      </c>
      <c r="B3">
        <v>-1.6289</v>
      </c>
      <c r="C3">
        <v>24.818000000000001</v>
      </c>
      <c r="D3">
        <v>-97.093999999999994</v>
      </c>
      <c r="E3">
        <v>116.16</v>
      </c>
      <c r="F3" s="29">
        <v>5.6799978463692522</v>
      </c>
      <c r="G3" s="30">
        <f>B3*F3^3+C3*F3^2+D3*F3+E3</f>
        <v>66.857635975604836</v>
      </c>
      <c r="M3">
        <f>Übersicht!E3/(Übersicht!D3^Datenblatt!$K$2)</f>
        <v>7.8908365116546868</v>
      </c>
      <c r="N3">
        <f>Übersicht!F3/(Übersicht!D3^Datenblatt!$K$11)</f>
        <v>1.1509473739918921</v>
      </c>
      <c r="P3" s="1" t="s">
        <v>24</v>
      </c>
      <c r="Q3">
        <v>7.6079409877742696</v>
      </c>
      <c r="R3">
        <v>2.74440542260432</v>
      </c>
      <c r="S3">
        <v>1.3869031150050599</v>
      </c>
      <c r="T3">
        <v>0.62118726698669802</v>
      </c>
      <c r="U3">
        <v>7.83722206455605</v>
      </c>
      <c r="V3">
        <v>4.8187617479809797</v>
      </c>
      <c r="W3">
        <v>12.05845659425</v>
      </c>
      <c r="X3">
        <v>15.840138440680001</v>
      </c>
    </row>
    <row r="4" spans="1:24" x14ac:dyDescent="0.2">
      <c r="A4">
        <v>14</v>
      </c>
      <c r="B4">
        <v>-1.1533</v>
      </c>
      <c r="C4">
        <v>20.927</v>
      </c>
      <c r="D4">
        <v>-100.82</v>
      </c>
      <c r="E4">
        <v>149.38</v>
      </c>
      <c r="F4" s="29">
        <v>6.3907792395660632</v>
      </c>
      <c r="G4" s="30">
        <f>B4*F4^3+C4*F4^2+D4*F4+E4</f>
        <v>58.737597980815963</v>
      </c>
      <c r="I4" s="1" t="s">
        <v>67</v>
      </c>
      <c r="M4">
        <f>Übersicht!E4/(Übersicht!D4^Datenblatt!$K$2)</f>
        <v>7.8908365116546868</v>
      </c>
      <c r="N4">
        <f>Übersicht!F4/(Übersicht!D4^Datenblatt!$K$11)</f>
        <v>1.1509473739918921</v>
      </c>
      <c r="P4" s="1" t="s">
        <v>25</v>
      </c>
      <c r="Q4">
        <v>8.8155756534229308</v>
      </c>
      <c r="R4">
        <v>3.3288196847573199</v>
      </c>
      <c r="S4">
        <v>1.5292144549628099</v>
      </c>
      <c r="T4">
        <v>0.69958102700666103</v>
      </c>
      <c r="U4">
        <v>8.4354773259972298</v>
      </c>
      <c r="V4">
        <v>5.31702603624825</v>
      </c>
      <c r="W4">
        <v>11.664293162397501</v>
      </c>
      <c r="X4">
        <v>15.05258330593</v>
      </c>
    </row>
    <row r="5" spans="1:24" x14ac:dyDescent="0.2">
      <c r="A5" s="1">
        <v>15</v>
      </c>
      <c r="B5">
        <v>-0.87370000000000003</v>
      </c>
      <c r="C5">
        <v>18.317</v>
      </c>
      <c r="D5">
        <v>-104.53</v>
      </c>
      <c r="E5">
        <v>184.16</v>
      </c>
      <c r="F5" s="29">
        <v>7.161332596463204</v>
      </c>
      <c r="G5" s="30">
        <f>B5*F5^3+C5*F5^2+D5*F5+E5</f>
        <v>54.086569597254794</v>
      </c>
      <c r="I5">
        <v>73.48733784597421</v>
      </c>
      <c r="M5">
        <f>Übersicht!E5/(Übersicht!D5^Datenblatt!$K$2)</f>
        <v>7.8908365116546868</v>
      </c>
      <c r="N5">
        <f>Übersicht!F5/(Übersicht!D5^Datenblatt!$K$11)</f>
        <v>1.1509473739918921</v>
      </c>
      <c r="P5" s="1" t="s">
        <v>26</v>
      </c>
      <c r="Q5">
        <v>9.9527669722578604</v>
      </c>
      <c r="R5">
        <v>3.9182994818478099</v>
      </c>
      <c r="S5">
        <v>1.52088500773389</v>
      </c>
      <c r="T5">
        <v>0.73072243905595302</v>
      </c>
      <c r="U5">
        <v>8.9034519764233906</v>
      </c>
      <c r="V5">
        <v>5.7382617872885699</v>
      </c>
      <c r="W5">
        <v>11.499354288621101</v>
      </c>
      <c r="X5">
        <v>14.6136190460719</v>
      </c>
    </row>
    <row r="6" spans="1:24" x14ac:dyDescent="0.2">
      <c r="A6" s="1">
        <v>16</v>
      </c>
      <c r="B6">
        <v>-0.6825</v>
      </c>
      <c r="C6">
        <v>16.370999999999999</v>
      </c>
      <c r="D6">
        <v>-109.22</v>
      </c>
      <c r="E6">
        <v>225.75</v>
      </c>
      <c r="F6" s="29">
        <v>8.5875376083544577</v>
      </c>
      <c r="G6" s="30">
        <v>62.887934944798189</v>
      </c>
      <c r="M6" t="e">
        <f>Übersicht!E6/(Übersicht!D6^Datenblatt!$K$2)</f>
        <v>#DIV/0!</v>
      </c>
      <c r="N6" t="e">
        <f>Übersicht!F6/(Übersicht!D6^Datenblatt!$K$11)</f>
        <v>#DIV/0!</v>
      </c>
      <c r="P6" s="1" t="s">
        <v>27</v>
      </c>
      <c r="Q6">
        <v>11.133427759043901</v>
      </c>
      <c r="R6">
        <v>4.57681515217888</v>
      </c>
      <c r="S6">
        <v>1.59052817166162</v>
      </c>
      <c r="T6">
        <v>0.81605363967804201</v>
      </c>
      <c r="U6">
        <v>9.2992368693582392</v>
      </c>
      <c r="V6">
        <v>6.1305695406812299</v>
      </c>
      <c r="W6">
        <v>11.4606339242701</v>
      </c>
      <c r="X6">
        <v>14.3468600239969</v>
      </c>
    </row>
    <row r="7" spans="1:24" x14ac:dyDescent="0.2">
      <c r="A7" s="1">
        <v>12</v>
      </c>
      <c r="B7">
        <v>-2.4138999999999999</v>
      </c>
      <c r="C7">
        <v>30.31</v>
      </c>
      <c r="D7">
        <v>-93.709000000000003</v>
      </c>
      <c r="E7">
        <v>87.771000000000001</v>
      </c>
      <c r="F7" s="29">
        <v>3.8201668826264754</v>
      </c>
      <c r="G7" s="30">
        <f>B7*F7^3+C7*F7^2+D7*F7+E7</f>
        <v>37.545684838785448</v>
      </c>
      <c r="M7" t="e">
        <f>Übersicht!E7/(Übersicht!D7^Datenblatt!$K$2)</f>
        <v>#DIV/0!</v>
      </c>
      <c r="N7" t="e">
        <f>Übersicht!F7/(Übersicht!D7^Datenblatt!$K$11)</f>
        <v>#DIV/0!</v>
      </c>
      <c r="P7" s="1" t="s">
        <v>30</v>
      </c>
      <c r="Q7">
        <v>6.4569506705753499</v>
      </c>
      <c r="R7">
        <v>2.2271613711344198</v>
      </c>
      <c r="S7">
        <v>1.3172047852125901</v>
      </c>
      <c r="T7">
        <v>0.59352747328409705</v>
      </c>
      <c r="U7">
        <v>7.2104401867366503</v>
      </c>
      <c r="V7">
        <v>4.32499736698073</v>
      </c>
      <c r="W7">
        <v>12.6400852892555</v>
      </c>
      <c r="X7">
        <v>16.910769547467101</v>
      </c>
    </row>
    <row r="8" spans="1:24" x14ac:dyDescent="0.2">
      <c r="A8" s="1">
        <v>11</v>
      </c>
      <c r="B8">
        <v>-4.0190999999999999</v>
      </c>
      <c r="C8">
        <v>39.463999999999999</v>
      </c>
      <c r="D8">
        <v>-89.519000000000005</v>
      </c>
      <c r="E8">
        <v>60.173999999999999</v>
      </c>
      <c r="F8" s="29">
        <v>3.017854030904231</v>
      </c>
      <c r="G8" s="30">
        <f>B8*F8^3+C8*F8^2+D8*F8+E8</f>
        <v>38.970157736881866</v>
      </c>
      <c r="M8" t="e">
        <f>Übersicht!E8/(Übersicht!D8^Datenblatt!$K$2)</f>
        <v>#DIV/0!</v>
      </c>
      <c r="N8" t="e">
        <f>Übersicht!F8/(Übersicht!D8^Datenblatt!$K$11)</f>
        <v>#DIV/0!</v>
      </c>
      <c r="P8" s="1" t="s">
        <v>58</v>
      </c>
      <c r="Q8">
        <v>5.2387099606865997</v>
      </c>
      <c r="R8">
        <v>1.71867514737159</v>
      </c>
      <c r="S8">
        <v>1.1965089696961799</v>
      </c>
      <c r="T8">
        <v>0.54639733632129694</v>
      </c>
      <c r="U8">
        <v>6.5991776677599496</v>
      </c>
      <c r="V8">
        <v>3.8485049727304999</v>
      </c>
      <c r="W8">
        <v>13.251663008146201</v>
      </c>
      <c r="X8">
        <v>18.112547597503202</v>
      </c>
    </row>
    <row r="9" spans="1:24" x14ac:dyDescent="0.2">
      <c r="A9" s="53" t="s">
        <v>18</v>
      </c>
      <c r="B9" s="53"/>
      <c r="C9" s="53"/>
      <c r="D9" s="53"/>
      <c r="E9" s="53"/>
      <c r="F9" s="53"/>
      <c r="G9" s="53"/>
      <c r="I9" s="1" t="s">
        <v>35</v>
      </c>
      <c r="M9" t="e">
        <f>Übersicht!E9/(Übersicht!D9^Datenblatt!$K$2)</f>
        <v>#DIV/0!</v>
      </c>
      <c r="N9" t="e">
        <f>Übersicht!F9/(Übersicht!D9^Datenblatt!$K$11)</f>
        <v>#DIV/0!</v>
      </c>
    </row>
    <row r="10" spans="1:24" x14ac:dyDescent="0.2">
      <c r="A10" s="1" t="s">
        <v>2</v>
      </c>
      <c r="B10" s="1" t="s">
        <v>12</v>
      </c>
      <c r="C10" s="1" t="s">
        <v>13</v>
      </c>
      <c r="D10" s="1" t="s">
        <v>14</v>
      </c>
      <c r="E10" s="1" t="s">
        <v>15</v>
      </c>
      <c r="F10" s="28" t="s">
        <v>16</v>
      </c>
      <c r="G10" s="28" t="s">
        <v>17</v>
      </c>
      <c r="I10" s="1">
        <v>62.816491055091916</v>
      </c>
      <c r="K10" s="1" t="s">
        <v>20</v>
      </c>
      <c r="M10" t="e">
        <f>Übersicht!E10/(Übersicht!D10^Datenblatt!$K$2)</f>
        <v>#DIV/0!</v>
      </c>
      <c r="N10" t="e">
        <f>Übersicht!F10/(Übersicht!D10^Datenblatt!$K$11)</f>
        <v>#DIV/0!</v>
      </c>
    </row>
    <row r="11" spans="1:24" x14ac:dyDescent="0.2">
      <c r="A11" s="1">
        <v>13</v>
      </c>
      <c r="B11">
        <v>-418.13</v>
      </c>
      <c r="C11">
        <v>1239.3</v>
      </c>
      <c r="D11">
        <v>-1040.3</v>
      </c>
      <c r="E11">
        <v>271.18</v>
      </c>
      <c r="F11" s="29">
        <v>1.108362810845938</v>
      </c>
      <c r="G11" s="30">
        <f>B11*F11^3+C11*F11^2+D11*F11+E11</f>
        <v>71.269760645102735</v>
      </c>
      <c r="K11">
        <v>0.5155183648335514</v>
      </c>
      <c r="M11" t="e">
        <f>Übersicht!E11/(Übersicht!D11^Datenblatt!$K$2)</f>
        <v>#DIV/0!</v>
      </c>
      <c r="N11" t="e">
        <f>Übersicht!F11/(Übersicht!D11^Datenblatt!$K$11)</f>
        <v>#DIV/0!</v>
      </c>
    </row>
    <row r="12" spans="1:24" x14ac:dyDescent="0.2">
      <c r="A12">
        <v>14</v>
      </c>
      <c r="B12">
        <v>-332.7</v>
      </c>
      <c r="C12">
        <v>1105</v>
      </c>
      <c r="D12">
        <v>-1053</v>
      </c>
      <c r="E12">
        <v>312.88</v>
      </c>
      <c r="F12" s="29">
        <v>1.2244035539787845</v>
      </c>
      <c r="G12" s="30">
        <f>B12*F12^3+C12*F12^2+D12*F12+E12</f>
        <v>69.461280171904605</v>
      </c>
      <c r="I12" s="1" t="s">
        <v>66</v>
      </c>
      <c r="M12" t="e">
        <f>Übersicht!E12/(Übersicht!D12^Datenblatt!$K$2)</f>
        <v>#DIV/0!</v>
      </c>
      <c r="N12" t="e">
        <f>Übersicht!F12/(Übersicht!D12^Datenblatt!$K$11)</f>
        <v>#DIV/0!</v>
      </c>
    </row>
    <row r="13" spans="1:24" x14ac:dyDescent="0.2">
      <c r="A13" s="1">
        <v>15</v>
      </c>
      <c r="B13">
        <v>-387.73</v>
      </c>
      <c r="C13">
        <v>1311.1</v>
      </c>
      <c r="D13">
        <v>-1298.8</v>
      </c>
      <c r="E13">
        <v>403.45</v>
      </c>
      <c r="F13" s="29">
        <v>1.1897687521039106</v>
      </c>
      <c r="G13" s="30">
        <f>B13*F13^3+C13*F13^2+D13*F13+E13</f>
        <v>61.099671694679898</v>
      </c>
      <c r="I13">
        <v>79.926562848016317</v>
      </c>
      <c r="M13" t="e">
        <f>Übersicht!E13/(Übersicht!D13^Datenblatt!$K$2)</f>
        <v>#DIV/0!</v>
      </c>
      <c r="N13" t="e">
        <f>Übersicht!F13/(Übersicht!D13^Datenblatt!$K$11)</f>
        <v>#DIV/0!</v>
      </c>
    </row>
    <row r="14" spans="1:24" x14ac:dyDescent="0.2">
      <c r="A14" s="1">
        <v>16</v>
      </c>
      <c r="B14">
        <v>-412.89</v>
      </c>
      <c r="C14">
        <v>1501.2</v>
      </c>
      <c r="D14">
        <v>-1636.5</v>
      </c>
      <c r="E14">
        <v>563.39</v>
      </c>
      <c r="F14" s="29">
        <v>1.3454404818286614</v>
      </c>
      <c r="G14" s="30">
        <v>73.458083579486015</v>
      </c>
      <c r="M14" t="e">
        <f>Übersicht!E14/(Übersicht!D14^Datenblatt!$K$2)</f>
        <v>#DIV/0!</v>
      </c>
      <c r="N14" t="e">
        <f>Übersicht!F14/(Übersicht!D14^Datenblatt!$K$11)</f>
        <v>#DIV/0!</v>
      </c>
    </row>
    <row r="15" spans="1:24" x14ac:dyDescent="0.2">
      <c r="A15" s="1">
        <v>12</v>
      </c>
      <c r="B15">
        <v>-488.28</v>
      </c>
      <c r="C15">
        <v>1365.1</v>
      </c>
      <c r="D15">
        <v>-1077.7</v>
      </c>
      <c r="E15">
        <v>263.68</v>
      </c>
      <c r="F15" s="29">
        <v>0.94223300481635075</v>
      </c>
      <c r="G15" s="30">
        <f>B15*F15^3+C15*F15^2+D15*F15+E15</f>
        <v>51.720736448174819</v>
      </c>
      <c r="M15" t="e">
        <f>Übersicht!E15/(Übersicht!D15^Datenblatt!$K$2)</f>
        <v>#DIV/0!</v>
      </c>
      <c r="N15" t="e">
        <f>Übersicht!F15/(Übersicht!D15^Datenblatt!$K$11)</f>
        <v>#DIV/0!</v>
      </c>
    </row>
    <row r="16" spans="1:24" x14ac:dyDescent="0.2">
      <c r="A16" s="1">
        <v>11</v>
      </c>
      <c r="B16">
        <v>-661.55</v>
      </c>
      <c r="C16">
        <v>1672.1</v>
      </c>
      <c r="D16">
        <v>-1192.8</v>
      </c>
      <c r="E16">
        <v>263.11</v>
      </c>
      <c r="F16" s="29">
        <v>0.79653792392111988</v>
      </c>
      <c r="G16" s="30">
        <f>B16*F16^3+C16*F16^2+D16*F16+E16</f>
        <v>39.566149262182762</v>
      </c>
      <c r="M16" t="e">
        <f>Übersicht!E16/(Übersicht!D16^Datenblatt!$K$2)</f>
        <v>#DIV/0!</v>
      </c>
      <c r="N16" t="e">
        <f>Übersicht!F16/(Übersicht!D16^Datenblatt!$K$11)</f>
        <v>#DIV/0!</v>
      </c>
    </row>
    <row r="17" spans="1:14" x14ac:dyDescent="0.2">
      <c r="A17" s="53" t="s">
        <v>19</v>
      </c>
      <c r="B17" s="53"/>
      <c r="C17" s="53"/>
      <c r="D17" s="53"/>
      <c r="E17" s="53"/>
      <c r="F17" s="53"/>
      <c r="G17" s="53"/>
      <c r="I17" s="1" t="s">
        <v>34</v>
      </c>
      <c r="M17" t="e">
        <f>Übersicht!E17/(Übersicht!D17^Datenblatt!$K$2)</f>
        <v>#DIV/0!</v>
      </c>
      <c r="N17" t="e">
        <f>Übersicht!F17/(Übersicht!D17^Datenblatt!$K$11)</f>
        <v>#DIV/0!</v>
      </c>
    </row>
    <row r="18" spans="1:14" x14ac:dyDescent="0.2">
      <c r="A18" s="1" t="s">
        <v>2</v>
      </c>
      <c r="B18" s="1" t="s">
        <v>12</v>
      </c>
      <c r="C18" s="1" t="s">
        <v>13</v>
      </c>
      <c r="D18" s="1" t="s">
        <v>14</v>
      </c>
      <c r="E18" s="1" t="s">
        <v>15</v>
      </c>
      <c r="F18" s="28" t="s">
        <v>16</v>
      </c>
      <c r="G18" s="28" t="s">
        <v>17</v>
      </c>
      <c r="I18" s="1">
        <v>62.379148900450787</v>
      </c>
      <c r="M18" t="e">
        <f>Übersicht!E18/(Übersicht!D18^Datenblatt!$K$2)</f>
        <v>#DIV/0!</v>
      </c>
      <c r="N18" t="e">
        <f>Übersicht!F18/(Übersicht!D18^Datenblatt!$K$11)</f>
        <v>#DIV/0!</v>
      </c>
    </row>
    <row r="19" spans="1:14" x14ac:dyDescent="0.2">
      <c r="A19" s="1">
        <v>13</v>
      </c>
      <c r="B19">
        <v>-6.9641999999999999</v>
      </c>
      <c r="C19">
        <v>132.88</v>
      </c>
      <c r="D19">
        <v>-798.26</v>
      </c>
      <c r="E19">
        <v>1543.5</v>
      </c>
      <c r="F19" s="29">
        <v>6.9</v>
      </c>
      <c r="G19" s="30">
        <f>B19*F19^3+C19*F19^2+D19*F19+E19</f>
        <v>74.120422199999666</v>
      </c>
      <c r="M19" t="e">
        <f>Übersicht!E19/(Übersicht!D19^Datenblatt!$K$2)</f>
        <v>#DIV/0!</v>
      </c>
      <c r="N19" t="e">
        <f>Übersicht!F19/(Übersicht!D19^Datenblatt!$K$11)</f>
        <v>#DIV/0!</v>
      </c>
    </row>
    <row r="20" spans="1:14" x14ac:dyDescent="0.2">
      <c r="A20">
        <v>14</v>
      </c>
      <c r="B20">
        <v>-6.3017000000000003</v>
      </c>
      <c r="C20">
        <v>131.41</v>
      </c>
      <c r="D20">
        <v>-867.98</v>
      </c>
      <c r="E20">
        <v>1850.6</v>
      </c>
      <c r="F20" s="29">
        <v>7.33</v>
      </c>
      <c r="G20" s="30">
        <f>B20*F20^3+C20*F20^2+D20*F20+E20</f>
        <v>67.00496007709944</v>
      </c>
      <c r="I20" s="1" t="s">
        <v>65</v>
      </c>
      <c r="M20" t="e">
        <f>Übersicht!E20/(Übersicht!D20^Datenblatt!$K$2)</f>
        <v>#DIV/0!</v>
      </c>
      <c r="N20" t="e">
        <f>Übersicht!F20/(Übersicht!D20^Datenblatt!$K$11)</f>
        <v>#DIV/0!</v>
      </c>
    </row>
    <row r="21" spans="1:14" x14ac:dyDescent="0.2">
      <c r="A21" s="1">
        <v>15</v>
      </c>
      <c r="B21">
        <v>-5.9904999999999999</v>
      </c>
      <c r="C21">
        <v>133.58000000000001</v>
      </c>
      <c r="D21">
        <v>-948.05</v>
      </c>
      <c r="E21">
        <v>2177</v>
      </c>
      <c r="F21" s="29">
        <v>7.7</v>
      </c>
      <c r="G21" s="30">
        <f>B21*F21^3+C21*F21^2+D21*F21+E21</f>
        <v>62.112263500001973</v>
      </c>
      <c r="I21">
        <v>79.953620531215734</v>
      </c>
      <c r="M21" t="e">
        <f>Übersicht!E21/(Übersicht!D21^Datenblatt!$K$2)</f>
        <v>#DIV/0!</v>
      </c>
      <c r="N21" t="e">
        <f>Übersicht!F21/(Übersicht!D21^Datenblatt!$K$11)</f>
        <v>#DIV/0!</v>
      </c>
    </row>
    <row r="22" spans="1:14" x14ac:dyDescent="0.2">
      <c r="A22" s="1">
        <v>16</v>
      </c>
      <c r="B22">
        <v>-5.9158999999999997</v>
      </c>
      <c r="C22">
        <v>139.53</v>
      </c>
      <c r="D22">
        <v>-1052.2</v>
      </c>
      <c r="E22">
        <v>2572.9</v>
      </c>
      <c r="F22" s="29">
        <v>8.31</v>
      </c>
      <c r="G22" s="30">
        <v>69.639792663100252</v>
      </c>
      <c r="M22" t="e">
        <f>Übersicht!E22/(Übersicht!D22^Datenblatt!$K$2)</f>
        <v>#DIV/0!</v>
      </c>
      <c r="N22" t="e">
        <f>Übersicht!F22/(Übersicht!D22^Datenblatt!$K$11)</f>
        <v>#DIV/0!</v>
      </c>
    </row>
    <row r="23" spans="1:14" x14ac:dyDescent="0.2">
      <c r="A23" s="1">
        <v>12</v>
      </c>
      <c r="B23">
        <v>-7.9451000000000001</v>
      </c>
      <c r="C23">
        <v>137.25</v>
      </c>
      <c r="D23">
        <v>-741.38</v>
      </c>
      <c r="E23">
        <v>1284.9000000000001</v>
      </c>
      <c r="F23" s="29">
        <v>5.59</v>
      </c>
      <c r="G23" s="30">
        <f>B23*F23^3+C23*F23^2+D23*F23+E23</f>
        <v>41.562253657099518</v>
      </c>
      <c r="M23" t="e">
        <f>Übersicht!E23/(Übersicht!D23^Datenblatt!$K$2)</f>
        <v>#DIV/0!</v>
      </c>
      <c r="N23" t="e">
        <f>Übersicht!F23/(Übersicht!D23^Datenblatt!$K$11)</f>
        <v>#DIV/0!</v>
      </c>
    </row>
    <row r="24" spans="1:14" x14ac:dyDescent="0.2">
      <c r="A24" s="1">
        <v>11</v>
      </c>
      <c r="B24">
        <v>-9.0640000000000001</v>
      </c>
      <c r="C24">
        <v>140.56</v>
      </c>
      <c r="D24">
        <v>-675.29</v>
      </c>
      <c r="E24">
        <v>1036.5999999999999</v>
      </c>
      <c r="F24" s="29">
        <v>5.08</v>
      </c>
      <c r="G24" s="30">
        <f>B24*F24^3+C24*F24^2+D24*F24+E24</f>
        <v>45.215599232000386</v>
      </c>
      <c r="M24" t="e">
        <f>Übersicht!E24/(Übersicht!D24^Datenblatt!$K$2)</f>
        <v>#DIV/0!</v>
      </c>
      <c r="N24" t="e">
        <f>Übersicht!F24/(Übersicht!D24^Datenblatt!$K$11)</f>
        <v>#DIV/0!</v>
      </c>
    </row>
    <row r="25" spans="1:14" x14ac:dyDescent="0.2">
      <c r="A25" s="53" t="s">
        <v>28</v>
      </c>
      <c r="B25" s="53"/>
      <c r="C25" s="53"/>
      <c r="D25" s="53"/>
      <c r="E25" s="53"/>
      <c r="F25" s="53"/>
      <c r="G25" s="53"/>
      <c r="I25" s="1" t="s">
        <v>33</v>
      </c>
      <c r="M25" t="e">
        <f>Übersicht!E25/(Übersicht!D25^Datenblatt!$K$2)</f>
        <v>#DIV/0!</v>
      </c>
      <c r="N25" t="e">
        <f>Übersicht!F25/(Übersicht!D25^Datenblatt!$K$11)</f>
        <v>#DIV/0!</v>
      </c>
    </row>
    <row r="26" spans="1:14" x14ac:dyDescent="0.2">
      <c r="A26" s="1" t="s">
        <v>2</v>
      </c>
      <c r="B26" s="1" t="s">
        <v>12</v>
      </c>
      <c r="C26" s="1" t="s">
        <v>13</v>
      </c>
      <c r="D26" s="1" t="s">
        <v>14</v>
      </c>
      <c r="E26" s="1" t="s">
        <v>15</v>
      </c>
      <c r="F26" s="28" t="s">
        <v>16</v>
      </c>
      <c r="G26" s="28" t="s">
        <v>17</v>
      </c>
      <c r="I26" s="1">
        <v>55.885385458572635</v>
      </c>
      <c r="M26" t="e">
        <f>Übersicht!E26/(Übersicht!D26^Datenblatt!$K$2)</f>
        <v>#DIV/0!</v>
      </c>
      <c r="N26" t="e">
        <f>Übersicht!F26/(Übersicht!D26^Datenblatt!$K$11)</f>
        <v>#DIV/0!</v>
      </c>
    </row>
    <row r="27" spans="1:14" x14ac:dyDescent="0.2">
      <c r="A27" s="1">
        <v>13</v>
      </c>
      <c r="B27">
        <v>2.7524000000000002</v>
      </c>
      <c r="C27">
        <v>-110.37</v>
      </c>
      <c r="D27">
        <v>1437.6</v>
      </c>
      <c r="E27">
        <v>-6013.7</v>
      </c>
      <c r="F27" s="29">
        <v>13</v>
      </c>
      <c r="G27" s="30">
        <f>B27*F27^3+C27*F27^2+D27*F27+E27</f>
        <v>69.592799999997624</v>
      </c>
      <c r="M27" t="e">
        <f>Übersicht!E27/(Übersicht!D27^Datenblatt!$K$2)</f>
        <v>#DIV/0!</v>
      </c>
      <c r="N27" t="e">
        <f>Übersicht!F27/(Übersicht!D27^Datenblatt!$K$11)</f>
        <v>#DIV/0!</v>
      </c>
    </row>
    <row r="28" spans="1:14" x14ac:dyDescent="0.2">
      <c r="A28">
        <v>14</v>
      </c>
      <c r="B28">
        <v>3.9895999999999998</v>
      </c>
      <c r="C28">
        <v>-154.37</v>
      </c>
      <c r="D28">
        <v>1949.1</v>
      </c>
      <c r="E28">
        <v>-7964.8</v>
      </c>
      <c r="F28" s="29">
        <v>12.85</v>
      </c>
      <c r="G28" s="30">
        <f>B28*F28^3+C28*F28^2+D28*F28+E28</f>
        <v>56.404204099994786</v>
      </c>
      <c r="I28" s="1" t="s">
        <v>64</v>
      </c>
      <c r="M28" t="e">
        <f>Übersicht!E28/(Übersicht!D28^Datenblatt!$K$2)</f>
        <v>#DIV/0!</v>
      </c>
      <c r="N28" t="e">
        <f>Übersicht!F28/(Übersicht!D28^Datenblatt!$K$11)</f>
        <v>#DIV/0!</v>
      </c>
    </row>
    <row r="29" spans="1:14" x14ac:dyDescent="0.2">
      <c r="A29" s="1">
        <v>15</v>
      </c>
      <c r="B29">
        <v>5.3060999999999998</v>
      </c>
      <c r="C29">
        <v>-201.8</v>
      </c>
      <c r="D29">
        <v>2512.6999999999998</v>
      </c>
      <c r="E29">
        <v>-10180</v>
      </c>
      <c r="F29" s="29">
        <v>13</v>
      </c>
      <c r="G29" s="30">
        <f>B29*F29^3+C29*F29^2+D29*F29+E29</f>
        <v>38.401699999994889</v>
      </c>
      <c r="I29">
        <v>70.851454876954847</v>
      </c>
      <c r="M29" t="e">
        <f>Übersicht!E29/(Übersicht!D29^Datenblatt!$K$2)</f>
        <v>#DIV/0!</v>
      </c>
      <c r="N29" t="e">
        <f>Übersicht!F29/(Übersicht!D29^Datenblatt!$K$11)</f>
        <v>#DIV/0!</v>
      </c>
    </row>
    <row r="30" spans="1:14" x14ac:dyDescent="0.2">
      <c r="A30" s="1">
        <v>16</v>
      </c>
      <c r="B30">
        <v>6.8567999999999998</v>
      </c>
      <c r="C30">
        <v>-258.95999999999998</v>
      </c>
      <c r="D30">
        <v>3211</v>
      </c>
      <c r="E30">
        <v>-13010</v>
      </c>
      <c r="F30" s="29">
        <v>12.79</v>
      </c>
      <c r="G30" s="30">
        <v>43.027077495200501</v>
      </c>
      <c r="M30" t="e">
        <f>Übersicht!E30/(Übersicht!D30^Datenblatt!$K$2)</f>
        <v>#DIV/0!</v>
      </c>
      <c r="N30" t="e">
        <f>Übersicht!F30/(Übersicht!D30^Datenblatt!$K$11)</f>
        <v>#DIV/0!</v>
      </c>
    </row>
    <row r="31" spans="1:14" x14ac:dyDescent="0.2">
      <c r="A31" s="1">
        <v>12</v>
      </c>
      <c r="B31">
        <v>1.8207</v>
      </c>
      <c r="C31">
        <v>-76.623999999999995</v>
      </c>
      <c r="D31">
        <v>1041.3</v>
      </c>
      <c r="E31">
        <v>-4498.1000000000004</v>
      </c>
      <c r="F31" s="29">
        <v>14.4</v>
      </c>
      <c r="G31" s="30">
        <f>B31*F31^3+C31*F31^2+D31*F31+E31</f>
        <v>44.44842879999851</v>
      </c>
      <c r="M31" t="e">
        <f>Übersicht!E31/(Übersicht!D31^Datenblatt!$K$2)</f>
        <v>#DIV/0!</v>
      </c>
      <c r="N31" t="e">
        <f>Übersicht!F31/(Übersicht!D31^Datenblatt!$K$11)</f>
        <v>#DIV/0!</v>
      </c>
    </row>
    <row r="32" spans="1:14" x14ac:dyDescent="0.2">
      <c r="A32" s="1">
        <v>11</v>
      </c>
      <c r="B32">
        <v>1.1576</v>
      </c>
      <c r="C32">
        <v>-51.036000000000001</v>
      </c>
      <c r="D32">
        <v>720.18</v>
      </c>
      <c r="E32">
        <v>-3176.3</v>
      </c>
      <c r="F32" s="29">
        <v>15</v>
      </c>
      <c r="G32" s="30">
        <f>B32*F32^3+C32*F32^2+D32*F32+E32</f>
        <v>50.199999999997999</v>
      </c>
      <c r="M32" t="e">
        <f>Übersicht!E32/(Übersicht!D32^Datenblatt!$K$2)</f>
        <v>#DIV/0!</v>
      </c>
      <c r="N32" t="e">
        <f>Übersicht!F32/(Übersicht!D32^Datenblatt!$K$11)</f>
        <v>#DIV/0!</v>
      </c>
    </row>
    <row r="33" spans="9:14" x14ac:dyDescent="0.2">
      <c r="I33" s="1" t="s">
        <v>32</v>
      </c>
      <c r="M33" t="e">
        <f>Übersicht!E33/(Übersicht!D33^Datenblatt!$K$2)</f>
        <v>#DIV/0!</v>
      </c>
      <c r="N33" t="e">
        <f>Übersicht!F33/(Übersicht!D33^Datenblatt!$K$11)</f>
        <v>#DIV/0!</v>
      </c>
    </row>
    <row r="34" spans="9:14" x14ac:dyDescent="0.2">
      <c r="I34">
        <v>60.727085155488531</v>
      </c>
      <c r="M34" t="e">
        <f>Übersicht!E34/(Übersicht!D34^Datenblatt!$K$2)</f>
        <v>#DIV/0!</v>
      </c>
      <c r="N34" t="e">
        <f>Übersicht!F34/(Übersicht!D34^Datenblatt!$K$11)</f>
        <v>#DIV/0!</v>
      </c>
    </row>
    <row r="35" spans="9:14" x14ac:dyDescent="0.2">
      <c r="M35" t="e">
        <f>Übersicht!E35/(Übersicht!D35^Datenblatt!$K$2)</f>
        <v>#DIV/0!</v>
      </c>
      <c r="N35" t="e">
        <f>Übersicht!F35/(Übersicht!D35^Datenblatt!$K$11)</f>
        <v>#DIV/0!</v>
      </c>
    </row>
    <row r="36" spans="9:14" x14ac:dyDescent="0.2">
      <c r="I36" s="1" t="s">
        <v>63</v>
      </c>
      <c r="M36" t="e">
        <f>Übersicht!E36/(Übersicht!D36^Datenblatt!$K$2)</f>
        <v>#DIV/0!</v>
      </c>
      <c r="N36" t="e">
        <f>Übersicht!F36/(Übersicht!D36^Datenblatt!$K$11)</f>
        <v>#DIV/0!</v>
      </c>
    </row>
    <row r="37" spans="9:14" x14ac:dyDescent="0.2">
      <c r="I37">
        <v>75.813025407742586</v>
      </c>
      <c r="M37" t="e">
        <f>Übersicht!E37/(Übersicht!D37^Datenblatt!$K$2)</f>
        <v>#DIV/0!</v>
      </c>
      <c r="N37" t="e">
        <f>Übersicht!F37/(Übersicht!D37^Datenblatt!$K$11)</f>
        <v>#DIV/0!</v>
      </c>
    </row>
    <row r="38" spans="9:14" x14ac:dyDescent="0.2">
      <c r="M38" t="e">
        <f>Übersicht!E38/(Übersicht!D38^Datenblatt!$K$2)</f>
        <v>#DIV/0!</v>
      </c>
      <c r="N38" t="e">
        <f>Übersicht!F38/(Übersicht!D38^Datenblatt!$K$11)</f>
        <v>#DIV/0!</v>
      </c>
    </row>
    <row r="39" spans="9:14" x14ac:dyDescent="0.2">
      <c r="M39" t="e">
        <f>Übersicht!E39/(Übersicht!D39^Datenblatt!$K$2)</f>
        <v>#DIV/0!</v>
      </c>
      <c r="N39" t="e">
        <f>Übersicht!F39/(Übersicht!D39^Datenblatt!$K$11)</f>
        <v>#DIV/0!</v>
      </c>
    </row>
    <row r="40" spans="9:14" x14ac:dyDescent="0.2">
      <c r="M40" t="e">
        <f>Übersicht!E40/(Übersicht!D40^Datenblatt!$K$2)</f>
        <v>#DIV/0!</v>
      </c>
      <c r="N40" t="e">
        <f>Übersicht!F40/(Übersicht!D40^Datenblatt!$K$11)</f>
        <v>#DIV/0!</v>
      </c>
    </row>
    <row r="41" spans="9:14" x14ac:dyDescent="0.2">
      <c r="M41" t="e">
        <f>Übersicht!E41/(Übersicht!D41^Datenblatt!$K$2)</f>
        <v>#DIV/0!</v>
      </c>
      <c r="N41" t="e">
        <f>Übersicht!F41/(Übersicht!D41^Datenblatt!$K$11)</f>
        <v>#DIV/0!</v>
      </c>
    </row>
    <row r="42" spans="9:14" x14ac:dyDescent="0.2">
      <c r="M42" t="e">
        <f>Übersicht!E42/(Übersicht!D42^Datenblatt!$K$2)</f>
        <v>#DIV/0!</v>
      </c>
      <c r="N42" t="e">
        <f>Übersicht!F42/(Übersicht!D42^Datenblatt!$K$11)</f>
        <v>#DIV/0!</v>
      </c>
    </row>
    <row r="43" spans="9:14" x14ac:dyDescent="0.2">
      <c r="M43" t="e">
        <f>Übersicht!E43/(Übersicht!D43^Datenblatt!$K$2)</f>
        <v>#DIV/0!</v>
      </c>
      <c r="N43" t="e">
        <f>Übersicht!F43/(Übersicht!D43^Datenblatt!$K$11)</f>
        <v>#DIV/0!</v>
      </c>
    </row>
    <row r="44" spans="9:14" x14ac:dyDescent="0.2">
      <c r="M44" t="e">
        <f>Übersicht!E44/(Übersicht!D44^Datenblatt!$K$2)</f>
        <v>#DIV/0!</v>
      </c>
      <c r="N44" t="e">
        <f>Übersicht!F44/(Übersicht!D44^Datenblatt!$K$11)</f>
        <v>#DIV/0!</v>
      </c>
    </row>
    <row r="45" spans="9:14" x14ac:dyDescent="0.2">
      <c r="M45" t="e">
        <f>Übersicht!E45/(Übersicht!D45^Datenblatt!$K$2)</f>
        <v>#DIV/0!</v>
      </c>
      <c r="N45" t="e">
        <f>Übersicht!F45/(Übersicht!D45^Datenblatt!$K$11)</f>
        <v>#DIV/0!</v>
      </c>
    </row>
    <row r="46" spans="9:14" x14ac:dyDescent="0.2">
      <c r="M46" t="e">
        <f>Übersicht!E46/(Übersicht!D46^Datenblatt!$K$2)</f>
        <v>#DIV/0!</v>
      </c>
      <c r="N46" t="e">
        <f>Übersicht!F46/(Übersicht!D46^Datenblatt!$K$11)</f>
        <v>#DIV/0!</v>
      </c>
    </row>
    <row r="47" spans="9:14" x14ac:dyDescent="0.2">
      <c r="M47" t="e">
        <f>Übersicht!E47/(Übersicht!D47^Datenblatt!$K$2)</f>
        <v>#DIV/0!</v>
      </c>
      <c r="N47" t="e">
        <f>Übersicht!F47/(Übersicht!D47^Datenblatt!$K$11)</f>
        <v>#DIV/0!</v>
      </c>
    </row>
    <row r="48" spans="9:14" x14ac:dyDescent="0.2">
      <c r="M48" t="e">
        <f>Übersicht!E48/(Übersicht!D48^Datenblatt!$K$2)</f>
        <v>#DIV/0!</v>
      </c>
      <c r="N48" t="e">
        <f>Übersicht!F48/(Übersicht!D48^Datenblatt!$K$11)</f>
        <v>#DIV/0!</v>
      </c>
    </row>
    <row r="49" spans="13:14" x14ac:dyDescent="0.2">
      <c r="M49" t="e">
        <f>Übersicht!E49/(Übersicht!D49^Datenblatt!$K$2)</f>
        <v>#DIV/0!</v>
      </c>
      <c r="N49" t="e">
        <f>Übersicht!F49/(Übersicht!D49^Datenblatt!$K$11)</f>
        <v>#DIV/0!</v>
      </c>
    </row>
    <row r="50" spans="13:14" x14ac:dyDescent="0.2">
      <c r="M50" t="e">
        <f>Übersicht!E50/(Übersicht!D50^Datenblatt!$K$2)</f>
        <v>#DIV/0!</v>
      </c>
      <c r="N50" t="e">
        <f>Übersicht!F50/(Übersicht!D50^Datenblatt!$K$11)</f>
        <v>#DIV/0!</v>
      </c>
    </row>
    <row r="51" spans="13:14" x14ac:dyDescent="0.2">
      <c r="M51" t="e">
        <f>Übersicht!E51/(Übersicht!D51^Datenblatt!$K$2)</f>
        <v>#DIV/0!</v>
      </c>
      <c r="N51" t="e">
        <f>Übersicht!F51/(Übersicht!D51^Datenblatt!$K$11)</f>
        <v>#DIV/0!</v>
      </c>
    </row>
    <row r="52" spans="13:14" x14ac:dyDescent="0.2">
      <c r="M52" t="e">
        <f>Übersicht!E52/(Übersicht!D52^Datenblatt!$K$2)</f>
        <v>#DIV/0!</v>
      </c>
      <c r="N52" t="e">
        <f>Übersicht!F52/(Übersicht!D52^Datenblatt!$K$11)</f>
        <v>#DIV/0!</v>
      </c>
    </row>
    <row r="53" spans="13:14" x14ac:dyDescent="0.2">
      <c r="M53" t="e">
        <f>Übersicht!E53/(Übersicht!D53^Datenblatt!$K$2)</f>
        <v>#DIV/0!</v>
      </c>
      <c r="N53" t="e">
        <f>Übersicht!F53/(Übersicht!D53^Datenblatt!$K$11)</f>
        <v>#DIV/0!</v>
      </c>
    </row>
    <row r="54" spans="13:14" x14ac:dyDescent="0.2">
      <c r="M54" t="e">
        <f>Übersicht!E54/(Übersicht!D54^Datenblatt!$K$2)</f>
        <v>#DIV/0!</v>
      </c>
      <c r="N54" t="e">
        <f>Übersicht!F54/(Übersicht!D54^Datenblatt!$K$11)</f>
        <v>#DIV/0!</v>
      </c>
    </row>
    <row r="55" spans="13:14" x14ac:dyDescent="0.2">
      <c r="M55" t="e">
        <f>Übersicht!E55/(Übersicht!D55^Datenblatt!$K$2)</f>
        <v>#DIV/0!</v>
      </c>
      <c r="N55" t="e">
        <f>Übersicht!F55/(Übersicht!D55^Datenblatt!$K$11)</f>
        <v>#DIV/0!</v>
      </c>
    </row>
    <row r="56" spans="13:14" x14ac:dyDescent="0.2">
      <c r="M56" t="e">
        <f>Übersicht!E56/(Übersicht!D56^Datenblatt!$K$2)</f>
        <v>#DIV/0!</v>
      </c>
      <c r="N56" t="e">
        <f>Übersicht!F56/(Übersicht!D56^Datenblatt!$K$11)</f>
        <v>#DIV/0!</v>
      </c>
    </row>
    <row r="57" spans="13:14" x14ac:dyDescent="0.2">
      <c r="M57" t="e">
        <f>Übersicht!E57/(Übersicht!D57^Datenblatt!$K$2)</f>
        <v>#DIV/0!</v>
      </c>
      <c r="N57" t="e">
        <f>Übersicht!F57/(Übersicht!D57^Datenblatt!$K$11)</f>
        <v>#DIV/0!</v>
      </c>
    </row>
    <row r="58" spans="13:14" x14ac:dyDescent="0.2">
      <c r="M58" t="e">
        <f>Übersicht!E58/(Übersicht!D58^Datenblatt!$K$2)</f>
        <v>#DIV/0!</v>
      </c>
      <c r="N58" t="e">
        <f>Übersicht!F58/(Übersicht!D58^Datenblatt!$K$11)</f>
        <v>#DIV/0!</v>
      </c>
    </row>
    <row r="59" spans="13:14" x14ac:dyDescent="0.2">
      <c r="M59" t="e">
        <f>Übersicht!E59/(Übersicht!D59^Datenblatt!$K$2)</f>
        <v>#DIV/0!</v>
      </c>
      <c r="N59" t="e">
        <f>Übersicht!F59/(Übersicht!D59^Datenblatt!$K$11)</f>
        <v>#DIV/0!</v>
      </c>
    </row>
    <row r="60" spans="13:14" x14ac:dyDescent="0.2">
      <c r="M60" t="e">
        <f>Übersicht!E60/(Übersicht!D60^Datenblatt!$K$2)</f>
        <v>#DIV/0!</v>
      </c>
      <c r="N60" t="e">
        <f>Übersicht!F60/(Übersicht!D60^Datenblatt!$K$11)</f>
        <v>#DIV/0!</v>
      </c>
    </row>
    <row r="61" spans="13:14" x14ac:dyDescent="0.2">
      <c r="M61" t="e">
        <f>Übersicht!E61/(Übersicht!D61^Datenblatt!$K$2)</f>
        <v>#DIV/0!</v>
      </c>
      <c r="N61" t="e">
        <f>Übersicht!F61/(Übersicht!D61^Datenblatt!$K$11)</f>
        <v>#DIV/0!</v>
      </c>
    </row>
    <row r="62" spans="13:14" x14ac:dyDescent="0.2">
      <c r="M62" t="e">
        <f>Übersicht!E62/(Übersicht!D62^Datenblatt!$K$2)</f>
        <v>#DIV/0!</v>
      </c>
      <c r="N62" t="e">
        <f>Übersicht!F62/(Übersicht!D62^Datenblatt!$K$11)</f>
        <v>#DIV/0!</v>
      </c>
    </row>
    <row r="63" spans="13:14" x14ac:dyDescent="0.2">
      <c r="M63" t="e">
        <f>Übersicht!E63/(Übersicht!D63^Datenblatt!$K$2)</f>
        <v>#DIV/0!</v>
      </c>
      <c r="N63" t="e">
        <f>Übersicht!F63/(Übersicht!D63^Datenblatt!$K$11)</f>
        <v>#DIV/0!</v>
      </c>
    </row>
    <row r="64" spans="13:14" x14ac:dyDescent="0.2">
      <c r="M64" t="e">
        <f>Übersicht!E64/(Übersicht!D64^Datenblatt!$K$2)</f>
        <v>#DIV/0!</v>
      </c>
      <c r="N64" t="e">
        <f>Übersicht!F64/(Übersicht!D64^Datenblatt!$K$11)</f>
        <v>#DIV/0!</v>
      </c>
    </row>
    <row r="65" spans="13:14" x14ac:dyDescent="0.2">
      <c r="M65" t="e">
        <f>Übersicht!E65/(Übersicht!D65^Datenblatt!$K$2)</f>
        <v>#DIV/0!</v>
      </c>
      <c r="N65" t="e">
        <f>Übersicht!F65/(Übersicht!D65^Datenblatt!$K$11)</f>
        <v>#DIV/0!</v>
      </c>
    </row>
    <row r="66" spans="13:14" x14ac:dyDescent="0.2">
      <c r="M66" t="e">
        <f>Übersicht!E66/(Übersicht!D66^Datenblatt!$K$2)</f>
        <v>#DIV/0!</v>
      </c>
      <c r="N66" t="e">
        <f>Übersicht!F66/(Übersicht!D66^Datenblatt!$K$11)</f>
        <v>#DIV/0!</v>
      </c>
    </row>
    <row r="67" spans="13:14" x14ac:dyDescent="0.2">
      <c r="M67" t="e">
        <f>Übersicht!E67/(Übersicht!D67^Datenblatt!$K$2)</f>
        <v>#DIV/0!</v>
      </c>
      <c r="N67" t="e">
        <f>Übersicht!F67/(Übersicht!D67^Datenblatt!$K$11)</f>
        <v>#DIV/0!</v>
      </c>
    </row>
    <row r="68" spans="13:14" x14ac:dyDescent="0.2">
      <c r="M68" t="e">
        <f>Übersicht!E68/(Übersicht!D68^Datenblatt!$K$2)</f>
        <v>#DIV/0!</v>
      </c>
      <c r="N68" t="e">
        <f>Übersicht!F68/(Übersicht!D68^Datenblatt!$K$11)</f>
        <v>#DIV/0!</v>
      </c>
    </row>
    <row r="69" spans="13:14" x14ac:dyDescent="0.2">
      <c r="M69" t="e">
        <f>Übersicht!E69/(Übersicht!D69^Datenblatt!$K$2)</f>
        <v>#DIV/0!</v>
      </c>
      <c r="N69" t="e">
        <f>Übersicht!F69/(Übersicht!D69^Datenblatt!$K$11)</f>
        <v>#DIV/0!</v>
      </c>
    </row>
    <row r="70" spans="13:14" x14ac:dyDescent="0.2">
      <c r="M70" t="e">
        <f>Übersicht!E70/(Übersicht!D70^Datenblatt!$K$2)</f>
        <v>#DIV/0!</v>
      </c>
      <c r="N70" t="e">
        <f>Übersicht!F70/(Übersicht!D70^Datenblatt!$K$11)</f>
        <v>#DIV/0!</v>
      </c>
    </row>
    <row r="71" spans="13:14" x14ac:dyDescent="0.2">
      <c r="M71" t="e">
        <f>Übersicht!E71/(Übersicht!D71^Datenblatt!$K$2)</f>
        <v>#DIV/0!</v>
      </c>
      <c r="N71" t="e">
        <f>Übersicht!F71/(Übersicht!D71^Datenblatt!$K$11)</f>
        <v>#DIV/0!</v>
      </c>
    </row>
    <row r="72" spans="13:14" x14ac:dyDescent="0.2">
      <c r="M72" t="e">
        <f>Übersicht!E72/(Übersicht!D72^Datenblatt!$K$2)</f>
        <v>#DIV/0!</v>
      </c>
      <c r="N72" t="e">
        <f>Übersicht!F72/(Übersicht!D72^Datenblatt!$K$11)</f>
        <v>#DIV/0!</v>
      </c>
    </row>
    <row r="73" spans="13:14" x14ac:dyDescent="0.2">
      <c r="M73" t="e">
        <f>Übersicht!E73/(Übersicht!D73^Datenblatt!$K$2)</f>
        <v>#DIV/0!</v>
      </c>
      <c r="N73" t="e">
        <f>Übersicht!F73/(Übersicht!D73^Datenblatt!$K$11)</f>
        <v>#DIV/0!</v>
      </c>
    </row>
    <row r="74" spans="13:14" x14ac:dyDescent="0.2">
      <c r="M74" t="e">
        <f>Übersicht!E74/(Übersicht!D74^Datenblatt!$K$2)</f>
        <v>#DIV/0!</v>
      </c>
      <c r="N74" t="e">
        <f>Übersicht!F74/(Übersicht!D74^Datenblatt!$K$11)</f>
        <v>#DIV/0!</v>
      </c>
    </row>
    <row r="75" spans="13:14" x14ac:dyDescent="0.2">
      <c r="M75" t="e">
        <f>Übersicht!E75/(Übersicht!D75^Datenblatt!$K$2)</f>
        <v>#DIV/0!</v>
      </c>
      <c r="N75" t="e">
        <f>Übersicht!F75/(Übersicht!D75^Datenblatt!$K$11)</f>
        <v>#DIV/0!</v>
      </c>
    </row>
    <row r="76" spans="13:14" x14ac:dyDescent="0.2">
      <c r="M76" t="e">
        <f>Übersicht!E76/(Übersicht!D76^Datenblatt!$K$2)</f>
        <v>#DIV/0!</v>
      </c>
      <c r="N76" t="e">
        <f>Übersicht!F76/(Übersicht!D76^Datenblatt!$K$11)</f>
        <v>#DIV/0!</v>
      </c>
    </row>
    <row r="77" spans="13:14" x14ac:dyDescent="0.2">
      <c r="M77" t="e">
        <f>Übersicht!E77/(Übersicht!D77^Datenblatt!$K$2)</f>
        <v>#DIV/0!</v>
      </c>
      <c r="N77" t="e">
        <f>Übersicht!F77/(Übersicht!D77^Datenblatt!$K$11)</f>
        <v>#DIV/0!</v>
      </c>
    </row>
    <row r="78" spans="13:14" x14ac:dyDescent="0.2">
      <c r="M78" t="e">
        <f>Übersicht!E78/(Übersicht!D78^Datenblatt!$K$2)</f>
        <v>#DIV/0!</v>
      </c>
      <c r="N78" t="e">
        <f>Übersicht!F78/(Übersicht!D78^Datenblatt!$K$11)</f>
        <v>#DIV/0!</v>
      </c>
    </row>
    <row r="79" spans="13:14" x14ac:dyDescent="0.2">
      <c r="M79" t="e">
        <f>Übersicht!E79/(Übersicht!D79^Datenblatt!$K$2)</f>
        <v>#DIV/0!</v>
      </c>
      <c r="N79" t="e">
        <f>Übersicht!F79/(Übersicht!D79^Datenblatt!$K$11)</f>
        <v>#DIV/0!</v>
      </c>
    </row>
    <row r="80" spans="13:14" x14ac:dyDescent="0.2">
      <c r="M80" t="e">
        <f>Übersicht!E80/(Übersicht!D80^Datenblatt!$K$2)</f>
        <v>#DIV/0!</v>
      </c>
      <c r="N80" t="e">
        <f>Übersicht!F80/(Übersicht!D80^Datenblatt!$K$11)</f>
        <v>#DIV/0!</v>
      </c>
    </row>
    <row r="81" spans="13:14" x14ac:dyDescent="0.2">
      <c r="M81" t="e">
        <f>Übersicht!E81/(Übersicht!D81^Datenblatt!$K$2)</f>
        <v>#DIV/0!</v>
      </c>
      <c r="N81" t="e">
        <f>Übersicht!F81/(Übersicht!D81^Datenblatt!$K$11)</f>
        <v>#DIV/0!</v>
      </c>
    </row>
    <row r="82" spans="13:14" x14ac:dyDescent="0.2">
      <c r="M82" t="e">
        <f>Übersicht!E82/(Übersicht!D82^Datenblatt!$K$2)</f>
        <v>#DIV/0!</v>
      </c>
      <c r="N82" t="e">
        <f>Übersicht!F82/(Übersicht!D82^Datenblatt!$K$11)</f>
        <v>#DIV/0!</v>
      </c>
    </row>
    <row r="83" spans="13:14" x14ac:dyDescent="0.2">
      <c r="M83" t="e">
        <f>Übersicht!E83/(Übersicht!D83^Datenblatt!$K$2)</f>
        <v>#DIV/0!</v>
      </c>
      <c r="N83" t="e">
        <f>Übersicht!F83/(Übersicht!D83^Datenblatt!$K$11)</f>
        <v>#DIV/0!</v>
      </c>
    </row>
    <row r="84" spans="13:14" x14ac:dyDescent="0.2">
      <c r="M84" t="e">
        <f>Übersicht!E84/(Übersicht!D84^Datenblatt!$K$2)</f>
        <v>#DIV/0!</v>
      </c>
      <c r="N84" t="e">
        <f>Übersicht!F84/(Übersicht!D84^Datenblatt!$K$11)</f>
        <v>#DIV/0!</v>
      </c>
    </row>
    <row r="85" spans="13:14" x14ac:dyDescent="0.2">
      <c r="M85" t="e">
        <f>Übersicht!E85/(Übersicht!D85^Datenblatt!$K$2)</f>
        <v>#DIV/0!</v>
      </c>
      <c r="N85" t="e">
        <f>Übersicht!F85/(Übersicht!D85^Datenblatt!$K$11)</f>
        <v>#DIV/0!</v>
      </c>
    </row>
    <row r="86" spans="13:14" x14ac:dyDescent="0.2">
      <c r="M86" t="e">
        <f>Übersicht!E86/(Übersicht!D86^Datenblatt!$K$2)</f>
        <v>#DIV/0!</v>
      </c>
      <c r="N86" t="e">
        <f>Übersicht!F86/(Übersicht!D86^Datenblatt!$K$11)</f>
        <v>#DIV/0!</v>
      </c>
    </row>
    <row r="87" spans="13:14" x14ac:dyDescent="0.2">
      <c r="M87" t="e">
        <f>Übersicht!E87/(Übersicht!D87^Datenblatt!$K$2)</f>
        <v>#DIV/0!</v>
      </c>
      <c r="N87" t="e">
        <f>Übersicht!F87/(Übersicht!D87^Datenblatt!$K$11)</f>
        <v>#DIV/0!</v>
      </c>
    </row>
    <row r="88" spans="13:14" x14ac:dyDescent="0.2">
      <c r="M88" t="e">
        <f>Übersicht!E88/(Übersicht!D88^Datenblatt!$K$2)</f>
        <v>#DIV/0!</v>
      </c>
      <c r="N88" t="e">
        <f>Übersicht!F88/(Übersicht!D88^Datenblatt!$K$11)</f>
        <v>#DIV/0!</v>
      </c>
    </row>
    <row r="89" spans="13:14" x14ac:dyDescent="0.2">
      <c r="M89" t="e">
        <f>Übersicht!E89/(Übersicht!D89^Datenblatt!$K$2)</f>
        <v>#DIV/0!</v>
      </c>
      <c r="N89" t="e">
        <f>Übersicht!F89/(Übersicht!D89^Datenblatt!$K$11)</f>
        <v>#DIV/0!</v>
      </c>
    </row>
    <row r="90" spans="13:14" x14ac:dyDescent="0.2">
      <c r="M90" t="e">
        <f>Übersicht!E90/(Übersicht!D90^Datenblatt!$K$2)</f>
        <v>#DIV/0!</v>
      </c>
      <c r="N90" t="e">
        <f>Übersicht!F90/(Übersicht!D90^Datenblatt!$K$11)</f>
        <v>#DIV/0!</v>
      </c>
    </row>
    <row r="91" spans="13:14" x14ac:dyDescent="0.2">
      <c r="M91" t="e">
        <f>Übersicht!E91/(Übersicht!D91^Datenblatt!$K$2)</f>
        <v>#DIV/0!</v>
      </c>
      <c r="N91" t="e">
        <f>Übersicht!F91/(Übersicht!D91^Datenblatt!$K$11)</f>
        <v>#DIV/0!</v>
      </c>
    </row>
    <row r="92" spans="13:14" x14ac:dyDescent="0.2">
      <c r="M92" t="e">
        <f>Übersicht!E92/(Übersicht!D92^Datenblatt!$K$2)</f>
        <v>#DIV/0!</v>
      </c>
      <c r="N92" t="e">
        <f>Übersicht!F92/(Übersicht!D92^Datenblatt!$K$11)</f>
        <v>#DIV/0!</v>
      </c>
    </row>
    <row r="93" spans="13:14" x14ac:dyDescent="0.2">
      <c r="M93" t="e">
        <f>Übersicht!E93/(Übersicht!D93^Datenblatt!$K$2)</f>
        <v>#DIV/0!</v>
      </c>
      <c r="N93" t="e">
        <f>Übersicht!F93/(Übersicht!D93^Datenblatt!$K$11)</f>
        <v>#DIV/0!</v>
      </c>
    </row>
    <row r="94" spans="13:14" x14ac:dyDescent="0.2">
      <c r="M94" t="e">
        <f>Übersicht!E94/(Übersicht!D94^Datenblatt!$K$2)</f>
        <v>#DIV/0!</v>
      </c>
      <c r="N94" t="e">
        <f>Übersicht!F94/(Übersicht!D94^Datenblatt!$K$11)</f>
        <v>#DIV/0!</v>
      </c>
    </row>
    <row r="95" spans="13:14" x14ac:dyDescent="0.2">
      <c r="M95" t="e">
        <f>Übersicht!E95/(Übersicht!D95^Datenblatt!$K$2)</f>
        <v>#DIV/0!</v>
      </c>
      <c r="N95" t="e">
        <f>Übersicht!F95/(Übersicht!D95^Datenblatt!$K$11)</f>
        <v>#DIV/0!</v>
      </c>
    </row>
    <row r="96" spans="13:14" x14ac:dyDescent="0.2">
      <c r="M96" t="e">
        <f>Übersicht!E96/(Übersicht!D96^Datenblatt!$K$2)</f>
        <v>#DIV/0!</v>
      </c>
      <c r="N96" t="e">
        <f>Übersicht!F96/(Übersicht!D96^Datenblatt!$K$11)</f>
        <v>#DIV/0!</v>
      </c>
    </row>
    <row r="97" spans="13:14" x14ac:dyDescent="0.2">
      <c r="M97" t="e">
        <f>Übersicht!E97/(Übersicht!D97^Datenblatt!$K$2)</f>
        <v>#DIV/0!</v>
      </c>
      <c r="N97" t="e">
        <f>Übersicht!F97/(Übersicht!D97^Datenblatt!$K$11)</f>
        <v>#DIV/0!</v>
      </c>
    </row>
    <row r="98" spans="13:14" x14ac:dyDescent="0.2">
      <c r="M98" t="e">
        <f>Übersicht!E98/(Übersicht!D98^Datenblatt!$K$2)</f>
        <v>#DIV/0!</v>
      </c>
      <c r="N98" t="e">
        <f>Übersicht!F98/(Übersicht!D98^Datenblatt!$K$11)</f>
        <v>#DIV/0!</v>
      </c>
    </row>
    <row r="99" spans="13:14" x14ac:dyDescent="0.2">
      <c r="M99" t="e">
        <f>Übersicht!E99/(Übersicht!D99^Datenblatt!$K$2)</f>
        <v>#DIV/0!</v>
      </c>
      <c r="N99" t="e">
        <f>Übersicht!F99/(Übersicht!D99^Datenblatt!$K$11)</f>
        <v>#DIV/0!</v>
      </c>
    </row>
    <row r="100" spans="13:14" x14ac:dyDescent="0.2">
      <c r="M100" t="e">
        <f>Übersicht!E100/(Übersicht!D100^Datenblatt!$K$2)</f>
        <v>#DIV/0!</v>
      </c>
      <c r="N100" t="e">
        <f>Übersicht!F100/(Übersicht!D100^Datenblatt!$K$11)</f>
        <v>#DIV/0!</v>
      </c>
    </row>
    <row r="101" spans="13:14" x14ac:dyDescent="0.2">
      <c r="M101" t="e">
        <f>Übersicht!E101/(Übersicht!D101^Datenblatt!$K$2)</f>
        <v>#DIV/0!</v>
      </c>
      <c r="N101" t="e">
        <f>Übersicht!F101/(Übersicht!D101^Datenblatt!$K$11)</f>
        <v>#DIV/0!</v>
      </c>
    </row>
    <row r="102" spans="13:14" x14ac:dyDescent="0.2">
      <c r="M102" t="e">
        <f>Übersicht!E102/(Übersicht!D102^Datenblatt!$K$2)</f>
        <v>#DIV/0!</v>
      </c>
      <c r="N102" t="e">
        <f>Übersicht!F102/(Übersicht!D102^Datenblatt!$K$11)</f>
        <v>#DIV/0!</v>
      </c>
    </row>
    <row r="103" spans="13:14" x14ac:dyDescent="0.2">
      <c r="M103" t="e">
        <f>Übersicht!E103/(Übersicht!D103^Datenblatt!$K$2)</f>
        <v>#DIV/0!</v>
      </c>
      <c r="N103" t="e">
        <f>Übersicht!F103/(Übersicht!D103^Datenblatt!$K$11)</f>
        <v>#DIV/0!</v>
      </c>
    </row>
    <row r="104" spans="13:14" x14ac:dyDescent="0.2">
      <c r="M104" t="e">
        <f>Übersicht!E104/(Übersicht!D104^Datenblatt!$K$2)</f>
        <v>#DIV/0!</v>
      </c>
      <c r="N104" t="e">
        <f>Übersicht!F104/(Übersicht!D104^Datenblatt!$K$11)</f>
        <v>#DIV/0!</v>
      </c>
    </row>
    <row r="105" spans="13:14" x14ac:dyDescent="0.2">
      <c r="M105" t="e">
        <f>Übersicht!E105/(Übersicht!D105^Datenblatt!$K$2)</f>
        <v>#DIV/0!</v>
      </c>
      <c r="N105" t="e">
        <f>Übersicht!F105/(Übersicht!D105^Datenblatt!$K$11)</f>
        <v>#DIV/0!</v>
      </c>
    </row>
    <row r="106" spans="13:14" x14ac:dyDescent="0.2">
      <c r="M106" t="e">
        <f>Übersicht!E106/(Übersicht!D106^Datenblatt!$K$2)</f>
        <v>#DIV/0!</v>
      </c>
      <c r="N106" t="e">
        <f>Übersicht!F106/(Übersicht!D106^Datenblatt!$K$11)</f>
        <v>#DIV/0!</v>
      </c>
    </row>
    <row r="107" spans="13:14" x14ac:dyDescent="0.2">
      <c r="M107" t="e">
        <f>Übersicht!E107/(Übersicht!D107^Datenblatt!$K$2)</f>
        <v>#DIV/0!</v>
      </c>
      <c r="N107" t="e">
        <f>Übersicht!F107/(Übersicht!D107^Datenblatt!$K$11)</f>
        <v>#DIV/0!</v>
      </c>
    </row>
    <row r="108" spans="13:14" x14ac:dyDescent="0.2">
      <c r="M108" t="e">
        <f>Übersicht!E108/(Übersicht!D108^Datenblatt!$K$2)</f>
        <v>#DIV/0!</v>
      </c>
      <c r="N108" t="e">
        <f>Übersicht!F108/(Übersicht!D108^Datenblatt!$K$11)</f>
        <v>#DIV/0!</v>
      </c>
    </row>
    <row r="109" spans="13:14" x14ac:dyDescent="0.2">
      <c r="M109" t="e">
        <f>Übersicht!E109/(Übersicht!D109^Datenblatt!$K$2)</f>
        <v>#DIV/0!</v>
      </c>
      <c r="N109" t="e">
        <f>Übersicht!F109/(Übersicht!D109^Datenblatt!$K$11)</f>
        <v>#DIV/0!</v>
      </c>
    </row>
    <row r="110" spans="13:14" x14ac:dyDescent="0.2">
      <c r="M110" t="e">
        <f>Übersicht!E110/(Übersicht!D110^Datenblatt!$K$2)</f>
        <v>#DIV/0!</v>
      </c>
      <c r="N110" t="e">
        <f>Übersicht!F110/(Übersicht!D110^Datenblatt!$K$11)</f>
        <v>#DIV/0!</v>
      </c>
    </row>
    <row r="111" spans="13:14" x14ac:dyDescent="0.2">
      <c r="M111" t="e">
        <f>Übersicht!E111/(Übersicht!D111^Datenblatt!$K$2)</f>
        <v>#DIV/0!</v>
      </c>
      <c r="N111" t="e">
        <f>Übersicht!F111/(Übersicht!D111^Datenblatt!$K$11)</f>
        <v>#DIV/0!</v>
      </c>
    </row>
    <row r="112" spans="13:14" x14ac:dyDescent="0.2">
      <c r="M112" t="e">
        <f>Übersicht!E112/(Übersicht!D112^Datenblatt!$K$2)</f>
        <v>#DIV/0!</v>
      </c>
      <c r="N112" t="e">
        <f>Übersicht!F112/(Übersicht!D112^Datenblatt!$K$11)</f>
        <v>#DIV/0!</v>
      </c>
    </row>
    <row r="113" spans="13:14" x14ac:dyDescent="0.2">
      <c r="M113" t="e">
        <f>Übersicht!E113/(Übersicht!D113^Datenblatt!$K$2)</f>
        <v>#DIV/0!</v>
      </c>
      <c r="N113" t="e">
        <f>Übersicht!F113/(Übersicht!D113^Datenblatt!$K$11)</f>
        <v>#DIV/0!</v>
      </c>
    </row>
    <row r="114" spans="13:14" x14ac:dyDescent="0.2">
      <c r="M114" t="e">
        <f>Übersicht!E114/(Übersicht!D114^Datenblatt!$K$2)</f>
        <v>#DIV/0!</v>
      </c>
      <c r="N114" t="e">
        <f>Übersicht!F114/(Übersicht!D114^Datenblatt!$K$11)</f>
        <v>#DIV/0!</v>
      </c>
    </row>
    <row r="115" spans="13:14" x14ac:dyDescent="0.2">
      <c r="M115" t="e">
        <f>Übersicht!E115/(Übersicht!D115^Datenblatt!$K$2)</f>
        <v>#DIV/0!</v>
      </c>
      <c r="N115" t="e">
        <f>Übersicht!F115/(Übersicht!D115^Datenblatt!$K$11)</f>
        <v>#DIV/0!</v>
      </c>
    </row>
    <row r="116" spans="13:14" x14ac:dyDescent="0.2">
      <c r="M116" t="e">
        <f>Übersicht!E116/(Übersicht!D116^Datenblatt!$K$2)</f>
        <v>#DIV/0!</v>
      </c>
      <c r="N116" t="e">
        <f>Übersicht!F116/(Übersicht!D116^Datenblatt!$K$11)</f>
        <v>#DIV/0!</v>
      </c>
    </row>
    <row r="117" spans="13:14" x14ac:dyDescent="0.2">
      <c r="M117" t="e">
        <f>Übersicht!E117/(Übersicht!D117^Datenblatt!$K$2)</f>
        <v>#DIV/0!</v>
      </c>
      <c r="N117" t="e">
        <f>Übersicht!F117/(Übersicht!D117^Datenblatt!$K$11)</f>
        <v>#DIV/0!</v>
      </c>
    </row>
    <row r="118" spans="13:14" x14ac:dyDescent="0.2">
      <c r="M118" t="e">
        <f>Übersicht!E118/(Übersicht!D118^Datenblatt!$K$2)</f>
        <v>#DIV/0!</v>
      </c>
      <c r="N118" t="e">
        <f>Übersicht!F118/(Übersicht!D118^Datenblatt!$K$11)</f>
        <v>#DIV/0!</v>
      </c>
    </row>
    <row r="119" spans="13:14" x14ac:dyDescent="0.2">
      <c r="M119" t="e">
        <f>Übersicht!E119/(Übersicht!D119^Datenblatt!$K$2)</f>
        <v>#DIV/0!</v>
      </c>
      <c r="N119" t="e">
        <f>Übersicht!F119/(Übersicht!D119^Datenblatt!$K$11)</f>
        <v>#DIV/0!</v>
      </c>
    </row>
    <row r="120" spans="13:14" x14ac:dyDescent="0.2">
      <c r="M120" t="e">
        <f>Übersicht!E120/(Übersicht!D120^Datenblatt!$K$2)</f>
        <v>#DIV/0!</v>
      </c>
      <c r="N120" t="e">
        <f>Übersicht!F120/(Übersicht!D120^Datenblatt!$K$11)</f>
        <v>#DIV/0!</v>
      </c>
    </row>
    <row r="121" spans="13:14" x14ac:dyDescent="0.2">
      <c r="M121" t="e">
        <f>Übersicht!E121/(Übersicht!D121^Datenblatt!$K$2)</f>
        <v>#DIV/0!</v>
      </c>
      <c r="N121" t="e">
        <f>Übersicht!F121/(Übersicht!D121^Datenblatt!$K$11)</f>
        <v>#DIV/0!</v>
      </c>
    </row>
    <row r="122" spans="13:14" x14ac:dyDescent="0.2">
      <c r="M122" t="e">
        <f>Übersicht!E122/(Übersicht!D122^Datenblatt!$K$2)</f>
        <v>#DIV/0!</v>
      </c>
      <c r="N122" t="e">
        <f>Übersicht!F122/(Übersicht!D122^Datenblatt!$K$11)</f>
        <v>#DIV/0!</v>
      </c>
    </row>
    <row r="123" spans="13:14" x14ac:dyDescent="0.2">
      <c r="M123" t="e">
        <f>Übersicht!E123/(Übersicht!D123^Datenblatt!$K$2)</f>
        <v>#DIV/0!</v>
      </c>
      <c r="N123" t="e">
        <f>Übersicht!F123/(Übersicht!D123^Datenblatt!$K$11)</f>
        <v>#DIV/0!</v>
      </c>
    </row>
    <row r="124" spans="13:14" x14ac:dyDescent="0.2">
      <c r="M124" t="e">
        <f>Übersicht!E124/(Übersicht!D124^Datenblatt!$K$2)</f>
        <v>#DIV/0!</v>
      </c>
      <c r="N124" t="e">
        <f>Übersicht!F124/(Übersicht!D124^Datenblatt!$K$11)</f>
        <v>#DIV/0!</v>
      </c>
    </row>
    <row r="125" spans="13:14" x14ac:dyDescent="0.2">
      <c r="M125" t="e">
        <f>Übersicht!E125/(Übersicht!D125^Datenblatt!$K$2)</f>
        <v>#DIV/0!</v>
      </c>
      <c r="N125" t="e">
        <f>Übersicht!F125/(Übersicht!D125^Datenblatt!$K$11)</f>
        <v>#DIV/0!</v>
      </c>
    </row>
    <row r="126" spans="13:14" x14ac:dyDescent="0.2">
      <c r="M126" t="e">
        <f>Übersicht!E126/(Übersicht!D126^Datenblatt!$K$2)</f>
        <v>#DIV/0!</v>
      </c>
      <c r="N126" t="e">
        <f>Übersicht!F126/(Übersicht!D126^Datenblatt!$K$11)</f>
        <v>#DIV/0!</v>
      </c>
    </row>
    <row r="127" spans="13:14" x14ac:dyDescent="0.2">
      <c r="M127" t="e">
        <f>Übersicht!E127/(Übersicht!D127^Datenblatt!$K$2)</f>
        <v>#DIV/0!</v>
      </c>
      <c r="N127" t="e">
        <f>Übersicht!F127/(Übersicht!D127^Datenblatt!$K$11)</f>
        <v>#DIV/0!</v>
      </c>
    </row>
    <row r="128" spans="13:14" x14ac:dyDescent="0.2">
      <c r="M128" t="e">
        <f>Übersicht!E128/(Übersicht!D128^Datenblatt!$K$2)</f>
        <v>#DIV/0!</v>
      </c>
      <c r="N128" t="e">
        <f>Übersicht!F128/(Übersicht!D128^Datenblatt!$K$11)</f>
        <v>#DIV/0!</v>
      </c>
    </row>
    <row r="129" spans="13:14" x14ac:dyDescent="0.2">
      <c r="M129" t="e">
        <f>Übersicht!E129/(Übersicht!D129^Datenblatt!$K$2)</f>
        <v>#DIV/0!</v>
      </c>
      <c r="N129" t="e">
        <f>Übersicht!F129/(Übersicht!D129^Datenblatt!$K$11)</f>
        <v>#DIV/0!</v>
      </c>
    </row>
    <row r="130" spans="13:14" x14ac:dyDescent="0.2">
      <c r="M130" t="e">
        <f>Übersicht!E130/(Übersicht!D130^Datenblatt!$K$2)</f>
        <v>#DIV/0!</v>
      </c>
      <c r="N130" t="e">
        <f>Übersicht!F130/(Übersicht!D130^Datenblatt!$K$11)</f>
        <v>#DIV/0!</v>
      </c>
    </row>
    <row r="131" spans="13:14" x14ac:dyDescent="0.2">
      <c r="M131" t="e">
        <f>Übersicht!E131/(Übersicht!D131^Datenblatt!$K$2)</f>
        <v>#DIV/0!</v>
      </c>
      <c r="N131" t="e">
        <f>Übersicht!F131/(Übersicht!D131^Datenblatt!$K$11)</f>
        <v>#DIV/0!</v>
      </c>
    </row>
    <row r="132" spans="13:14" x14ac:dyDescent="0.2">
      <c r="M132" t="e">
        <f>Übersicht!E132/(Übersicht!D132^Datenblatt!$K$2)</f>
        <v>#DIV/0!</v>
      </c>
      <c r="N132" t="e">
        <f>Übersicht!F132/(Übersicht!D132^Datenblatt!$K$11)</f>
        <v>#DIV/0!</v>
      </c>
    </row>
    <row r="133" spans="13:14" x14ac:dyDescent="0.2">
      <c r="M133" t="e">
        <f>Übersicht!E133/(Übersicht!D133^Datenblatt!$K$2)</f>
        <v>#DIV/0!</v>
      </c>
      <c r="N133" t="e">
        <f>Übersicht!F133/(Übersicht!D133^Datenblatt!$K$11)</f>
        <v>#DIV/0!</v>
      </c>
    </row>
    <row r="134" spans="13:14" x14ac:dyDescent="0.2">
      <c r="M134" t="e">
        <f>Übersicht!E134/(Übersicht!D134^Datenblatt!$K$2)</f>
        <v>#DIV/0!</v>
      </c>
      <c r="N134" t="e">
        <f>Übersicht!F134/(Übersicht!D134^Datenblatt!$K$11)</f>
        <v>#DIV/0!</v>
      </c>
    </row>
    <row r="135" spans="13:14" x14ac:dyDescent="0.2">
      <c r="M135" t="e">
        <f>Übersicht!E135/(Übersicht!D135^Datenblatt!$K$2)</f>
        <v>#DIV/0!</v>
      </c>
      <c r="N135" t="e">
        <f>Übersicht!F135/(Übersicht!D135^Datenblatt!$K$11)</f>
        <v>#DIV/0!</v>
      </c>
    </row>
    <row r="136" spans="13:14" x14ac:dyDescent="0.2">
      <c r="M136" t="e">
        <f>Übersicht!E136/(Übersicht!D136^Datenblatt!$K$2)</f>
        <v>#DIV/0!</v>
      </c>
      <c r="N136" t="e">
        <f>Übersicht!F136/(Übersicht!D136^Datenblatt!$K$11)</f>
        <v>#DIV/0!</v>
      </c>
    </row>
    <row r="137" spans="13:14" x14ac:dyDescent="0.2">
      <c r="M137" t="e">
        <f>Übersicht!E137/(Übersicht!D137^Datenblatt!$K$2)</f>
        <v>#DIV/0!</v>
      </c>
      <c r="N137" t="e">
        <f>Übersicht!F137/(Übersicht!D137^Datenblatt!$K$11)</f>
        <v>#DIV/0!</v>
      </c>
    </row>
    <row r="138" spans="13:14" x14ac:dyDescent="0.2">
      <c r="M138" t="e">
        <f>Übersicht!E138/(Übersicht!D138^Datenblatt!$K$2)</f>
        <v>#DIV/0!</v>
      </c>
      <c r="N138" t="e">
        <f>Übersicht!F138/(Übersicht!D138^Datenblatt!$K$11)</f>
        <v>#DIV/0!</v>
      </c>
    </row>
    <row r="139" spans="13:14" x14ac:dyDescent="0.2">
      <c r="M139" t="e">
        <f>Übersicht!E139/(Übersicht!D139^Datenblatt!$K$2)</f>
        <v>#DIV/0!</v>
      </c>
      <c r="N139" t="e">
        <f>Übersicht!F139/(Übersicht!D139^Datenblatt!$K$11)</f>
        <v>#DIV/0!</v>
      </c>
    </row>
    <row r="140" spans="13:14" x14ac:dyDescent="0.2">
      <c r="M140" t="e">
        <f>Übersicht!E140/(Übersicht!D140^Datenblatt!$K$2)</f>
        <v>#DIV/0!</v>
      </c>
      <c r="N140" t="e">
        <f>Übersicht!F140/(Übersicht!D140^Datenblatt!$K$11)</f>
        <v>#DIV/0!</v>
      </c>
    </row>
    <row r="141" spans="13:14" x14ac:dyDescent="0.2">
      <c r="M141" t="e">
        <f>Übersicht!E141/(Übersicht!D141^Datenblatt!$K$2)</f>
        <v>#DIV/0!</v>
      </c>
      <c r="N141" t="e">
        <f>Übersicht!F141/(Übersicht!D141^Datenblatt!$K$11)</f>
        <v>#DIV/0!</v>
      </c>
    </row>
    <row r="142" spans="13:14" x14ac:dyDescent="0.2">
      <c r="M142" t="e">
        <f>Übersicht!E142/(Übersicht!D142^Datenblatt!$K$2)</f>
        <v>#DIV/0!</v>
      </c>
      <c r="N142" t="e">
        <f>Übersicht!F142/(Übersicht!D142^Datenblatt!$K$11)</f>
        <v>#DIV/0!</v>
      </c>
    </row>
    <row r="143" spans="13:14" x14ac:dyDescent="0.2">
      <c r="M143" t="e">
        <f>Übersicht!E143/(Übersicht!D143^Datenblatt!$K$2)</f>
        <v>#DIV/0!</v>
      </c>
      <c r="N143" t="e">
        <f>Übersicht!F143/(Übersicht!D143^Datenblatt!$K$11)</f>
        <v>#DIV/0!</v>
      </c>
    </row>
    <row r="144" spans="13:14" x14ac:dyDescent="0.2">
      <c r="M144" t="e">
        <f>Übersicht!E144/(Übersicht!D144^Datenblatt!$K$2)</f>
        <v>#DIV/0!</v>
      </c>
      <c r="N144" t="e">
        <f>Übersicht!F144/(Übersicht!D144^Datenblatt!$K$11)</f>
        <v>#DIV/0!</v>
      </c>
    </row>
    <row r="145" spans="13:14" x14ac:dyDescent="0.2">
      <c r="M145" t="e">
        <f>Übersicht!E145/(Übersicht!D145^Datenblatt!$K$2)</f>
        <v>#DIV/0!</v>
      </c>
      <c r="N145" t="e">
        <f>Übersicht!F145/(Übersicht!D145^Datenblatt!$K$11)</f>
        <v>#DIV/0!</v>
      </c>
    </row>
    <row r="146" spans="13:14" x14ac:dyDescent="0.2">
      <c r="M146" t="e">
        <f>Übersicht!E146/(Übersicht!D146^Datenblatt!$K$2)</f>
        <v>#DIV/0!</v>
      </c>
      <c r="N146" t="e">
        <f>Übersicht!F146/(Übersicht!D146^Datenblatt!$K$11)</f>
        <v>#DIV/0!</v>
      </c>
    </row>
    <row r="147" spans="13:14" x14ac:dyDescent="0.2">
      <c r="M147" t="e">
        <f>Übersicht!E147/(Übersicht!D147^Datenblatt!$K$2)</f>
        <v>#DIV/0!</v>
      </c>
      <c r="N147" t="e">
        <f>Übersicht!F147/(Übersicht!D147^Datenblatt!$K$11)</f>
        <v>#DIV/0!</v>
      </c>
    </row>
    <row r="148" spans="13:14" x14ac:dyDescent="0.2">
      <c r="M148" t="e">
        <f>Übersicht!E148/(Übersicht!D148^Datenblatt!$K$2)</f>
        <v>#DIV/0!</v>
      </c>
      <c r="N148" t="e">
        <f>Übersicht!F148/(Übersicht!D148^Datenblatt!$K$11)</f>
        <v>#DIV/0!</v>
      </c>
    </row>
    <row r="149" spans="13:14" x14ac:dyDescent="0.2">
      <c r="M149" t="e">
        <f>Übersicht!E149/(Übersicht!D149^Datenblatt!$K$2)</f>
        <v>#DIV/0!</v>
      </c>
      <c r="N149" t="e">
        <f>Übersicht!F149/(Übersicht!D149^Datenblatt!$K$11)</f>
        <v>#DIV/0!</v>
      </c>
    </row>
    <row r="150" spans="13:14" x14ac:dyDescent="0.2">
      <c r="M150" t="e">
        <f>Übersicht!E150/(Übersicht!D150^Datenblatt!$K$2)</f>
        <v>#DIV/0!</v>
      </c>
      <c r="N150" t="e">
        <f>Übersicht!F150/(Übersicht!D150^Datenblatt!$K$11)</f>
        <v>#DIV/0!</v>
      </c>
    </row>
    <row r="151" spans="13:14" x14ac:dyDescent="0.2">
      <c r="M151" t="e">
        <f>Übersicht!E151/(Übersicht!D151^Datenblatt!$K$2)</f>
        <v>#DIV/0!</v>
      </c>
      <c r="N151" t="e">
        <f>Übersicht!F151/(Übersicht!D151^Datenblatt!$K$11)</f>
        <v>#DIV/0!</v>
      </c>
    </row>
    <row r="152" spans="13:14" x14ac:dyDescent="0.2">
      <c r="M152" t="e">
        <f>Übersicht!E152/(Übersicht!D152^Datenblatt!$K$2)</f>
        <v>#DIV/0!</v>
      </c>
      <c r="N152" t="e">
        <f>Übersicht!F152/(Übersicht!D152^Datenblatt!$K$11)</f>
        <v>#DIV/0!</v>
      </c>
    </row>
    <row r="153" spans="13:14" x14ac:dyDescent="0.2">
      <c r="M153" t="e">
        <f>Übersicht!E153/(Übersicht!D153^Datenblatt!$K$2)</f>
        <v>#DIV/0!</v>
      </c>
      <c r="N153" t="e">
        <f>Übersicht!F153/(Übersicht!D153^Datenblatt!$K$11)</f>
        <v>#DIV/0!</v>
      </c>
    </row>
    <row r="154" spans="13:14" x14ac:dyDescent="0.2">
      <c r="M154" t="e">
        <f>Übersicht!E154/(Übersicht!D154^Datenblatt!$K$2)</f>
        <v>#DIV/0!</v>
      </c>
      <c r="N154" t="e">
        <f>Übersicht!F154/(Übersicht!D154^Datenblatt!$K$11)</f>
        <v>#DIV/0!</v>
      </c>
    </row>
    <row r="155" spans="13:14" x14ac:dyDescent="0.2">
      <c r="M155" t="e">
        <f>Übersicht!E155/(Übersicht!D155^Datenblatt!$K$2)</f>
        <v>#DIV/0!</v>
      </c>
      <c r="N155" t="e">
        <f>Übersicht!F155/(Übersicht!D155^Datenblatt!$K$11)</f>
        <v>#DIV/0!</v>
      </c>
    </row>
    <row r="156" spans="13:14" x14ac:dyDescent="0.2">
      <c r="M156" t="e">
        <f>Übersicht!E156/(Übersicht!D156^Datenblatt!$K$2)</f>
        <v>#DIV/0!</v>
      </c>
      <c r="N156" t="e">
        <f>Übersicht!F156/(Übersicht!D156^Datenblatt!$K$11)</f>
        <v>#DIV/0!</v>
      </c>
    </row>
    <row r="157" spans="13:14" x14ac:dyDescent="0.2">
      <c r="M157" t="e">
        <f>Übersicht!E157/(Übersicht!D157^Datenblatt!$K$2)</f>
        <v>#DIV/0!</v>
      </c>
      <c r="N157" t="e">
        <f>Übersicht!F157/(Übersicht!D157^Datenblatt!$K$11)</f>
        <v>#DIV/0!</v>
      </c>
    </row>
    <row r="158" spans="13:14" x14ac:dyDescent="0.2">
      <c r="M158" t="e">
        <f>Übersicht!E158/(Übersicht!D158^Datenblatt!$K$2)</f>
        <v>#DIV/0!</v>
      </c>
      <c r="N158" t="e">
        <f>Übersicht!F158/(Übersicht!D158^Datenblatt!$K$11)</f>
        <v>#DIV/0!</v>
      </c>
    </row>
    <row r="159" spans="13:14" x14ac:dyDescent="0.2">
      <c r="M159" t="e">
        <f>Übersicht!E159/(Übersicht!D159^Datenblatt!$K$2)</f>
        <v>#DIV/0!</v>
      </c>
      <c r="N159" t="e">
        <f>Übersicht!F159/(Übersicht!D159^Datenblatt!$K$11)</f>
        <v>#DIV/0!</v>
      </c>
    </row>
    <row r="160" spans="13:14" x14ac:dyDescent="0.2">
      <c r="M160" t="e">
        <f>Übersicht!E160/(Übersicht!D160^Datenblatt!$K$2)</f>
        <v>#DIV/0!</v>
      </c>
      <c r="N160" t="e">
        <f>Übersicht!F160/(Übersicht!D160^Datenblatt!$K$11)</f>
        <v>#DIV/0!</v>
      </c>
    </row>
    <row r="161" spans="13:14" x14ac:dyDescent="0.2">
      <c r="M161" t="e">
        <f>Übersicht!E161/(Übersicht!D161^Datenblatt!$K$2)</f>
        <v>#DIV/0!</v>
      </c>
      <c r="N161" t="e">
        <f>Übersicht!F161/(Übersicht!D161^Datenblatt!$K$11)</f>
        <v>#DIV/0!</v>
      </c>
    </row>
    <row r="162" spans="13:14" x14ac:dyDescent="0.2">
      <c r="M162" t="e">
        <f>Übersicht!E162/(Übersicht!D162^Datenblatt!$K$2)</f>
        <v>#DIV/0!</v>
      </c>
      <c r="N162" t="e">
        <f>Übersicht!F162/(Übersicht!D162^Datenblatt!$K$11)</f>
        <v>#DIV/0!</v>
      </c>
    </row>
    <row r="163" spans="13:14" x14ac:dyDescent="0.2">
      <c r="M163" t="e">
        <f>Übersicht!E163/(Übersicht!D163^Datenblatt!$K$2)</f>
        <v>#DIV/0!</v>
      </c>
      <c r="N163" t="e">
        <f>Übersicht!F163/(Übersicht!D163^Datenblatt!$K$11)</f>
        <v>#DIV/0!</v>
      </c>
    </row>
    <row r="164" spans="13:14" x14ac:dyDescent="0.2">
      <c r="M164" t="e">
        <f>Übersicht!E164/(Übersicht!D164^Datenblatt!$K$2)</f>
        <v>#DIV/0!</v>
      </c>
      <c r="N164" t="e">
        <f>Übersicht!F164/(Übersicht!D164^Datenblatt!$K$11)</f>
        <v>#DIV/0!</v>
      </c>
    </row>
    <row r="165" spans="13:14" x14ac:dyDescent="0.2">
      <c r="M165" t="e">
        <f>Übersicht!E165/(Übersicht!D165^Datenblatt!$K$2)</f>
        <v>#DIV/0!</v>
      </c>
      <c r="N165" t="e">
        <f>Übersicht!F165/(Übersicht!D165^Datenblatt!$K$11)</f>
        <v>#DIV/0!</v>
      </c>
    </row>
    <row r="166" spans="13:14" x14ac:dyDescent="0.2">
      <c r="M166" t="e">
        <f>Übersicht!E166/(Übersicht!D166^Datenblatt!$K$2)</f>
        <v>#DIV/0!</v>
      </c>
      <c r="N166" t="e">
        <f>Übersicht!F166/(Übersicht!D166^Datenblatt!$K$11)</f>
        <v>#DIV/0!</v>
      </c>
    </row>
    <row r="167" spans="13:14" x14ac:dyDescent="0.2">
      <c r="M167" t="e">
        <f>Übersicht!E167/(Übersicht!D167^Datenblatt!$K$2)</f>
        <v>#DIV/0!</v>
      </c>
      <c r="N167" t="e">
        <f>Übersicht!F167/(Übersicht!D167^Datenblatt!$K$11)</f>
        <v>#DIV/0!</v>
      </c>
    </row>
    <row r="168" spans="13:14" x14ac:dyDescent="0.2">
      <c r="M168" t="e">
        <f>Übersicht!E168/(Übersicht!D168^Datenblatt!$K$2)</f>
        <v>#DIV/0!</v>
      </c>
      <c r="N168" t="e">
        <f>Übersicht!F168/(Übersicht!D168^Datenblatt!$K$11)</f>
        <v>#DIV/0!</v>
      </c>
    </row>
    <row r="169" spans="13:14" x14ac:dyDescent="0.2">
      <c r="M169" t="e">
        <f>Übersicht!E169/(Übersicht!D169^Datenblatt!$K$2)</f>
        <v>#DIV/0!</v>
      </c>
      <c r="N169" t="e">
        <f>Übersicht!F169/(Übersicht!D169^Datenblatt!$K$11)</f>
        <v>#DIV/0!</v>
      </c>
    </row>
    <row r="170" spans="13:14" x14ac:dyDescent="0.2">
      <c r="M170" t="e">
        <f>Übersicht!E170/(Übersicht!D170^Datenblatt!$K$2)</f>
        <v>#DIV/0!</v>
      </c>
      <c r="N170" t="e">
        <f>Übersicht!F170/(Übersicht!D170^Datenblatt!$K$11)</f>
        <v>#DIV/0!</v>
      </c>
    </row>
    <row r="171" spans="13:14" x14ac:dyDescent="0.2">
      <c r="M171" t="e">
        <f>Übersicht!E171/(Übersicht!D171^Datenblatt!$K$2)</f>
        <v>#DIV/0!</v>
      </c>
      <c r="N171" t="e">
        <f>Übersicht!F171/(Übersicht!D171^Datenblatt!$K$11)</f>
        <v>#DIV/0!</v>
      </c>
    </row>
    <row r="172" spans="13:14" x14ac:dyDescent="0.2">
      <c r="M172" t="e">
        <f>Übersicht!E172/(Übersicht!D172^Datenblatt!$K$2)</f>
        <v>#DIV/0!</v>
      </c>
      <c r="N172" t="e">
        <f>Übersicht!F172/(Übersicht!D172^Datenblatt!$K$11)</f>
        <v>#DIV/0!</v>
      </c>
    </row>
    <row r="173" spans="13:14" x14ac:dyDescent="0.2">
      <c r="M173" t="e">
        <f>Übersicht!E173/(Übersicht!D173^Datenblatt!$K$2)</f>
        <v>#DIV/0!</v>
      </c>
      <c r="N173" t="e">
        <f>Übersicht!F173/(Übersicht!D173^Datenblatt!$K$11)</f>
        <v>#DIV/0!</v>
      </c>
    </row>
    <row r="174" spans="13:14" x14ac:dyDescent="0.2">
      <c r="M174" t="e">
        <f>Übersicht!E174/(Übersicht!D174^Datenblatt!$K$2)</f>
        <v>#DIV/0!</v>
      </c>
      <c r="N174" t="e">
        <f>Übersicht!F174/(Übersicht!D174^Datenblatt!$K$11)</f>
        <v>#DIV/0!</v>
      </c>
    </row>
    <row r="175" spans="13:14" x14ac:dyDescent="0.2">
      <c r="M175" t="e">
        <f>Übersicht!E175/(Übersicht!D175^Datenblatt!$K$2)</f>
        <v>#DIV/0!</v>
      </c>
      <c r="N175" t="e">
        <f>Übersicht!F175/(Übersicht!D175^Datenblatt!$K$11)</f>
        <v>#DIV/0!</v>
      </c>
    </row>
    <row r="176" spans="13:14" x14ac:dyDescent="0.2">
      <c r="M176" t="e">
        <f>Übersicht!E176/(Übersicht!D176^Datenblatt!$K$2)</f>
        <v>#DIV/0!</v>
      </c>
      <c r="N176" t="e">
        <f>Übersicht!F176/(Übersicht!D176^Datenblatt!$K$11)</f>
        <v>#DIV/0!</v>
      </c>
    </row>
    <row r="177" spans="13:14" x14ac:dyDescent="0.2">
      <c r="M177" t="e">
        <f>Übersicht!E177/(Übersicht!D177^Datenblatt!$K$2)</f>
        <v>#DIV/0!</v>
      </c>
      <c r="N177" t="e">
        <f>Übersicht!F177/(Übersicht!D177^Datenblatt!$K$11)</f>
        <v>#DIV/0!</v>
      </c>
    </row>
    <row r="178" spans="13:14" x14ac:dyDescent="0.2">
      <c r="M178" t="e">
        <f>Übersicht!E178/(Übersicht!D178^Datenblatt!$K$2)</f>
        <v>#DIV/0!</v>
      </c>
      <c r="N178" t="e">
        <f>Übersicht!F178/(Übersicht!D178^Datenblatt!$K$11)</f>
        <v>#DIV/0!</v>
      </c>
    </row>
    <row r="179" spans="13:14" x14ac:dyDescent="0.2">
      <c r="M179" t="e">
        <f>Übersicht!E179/(Übersicht!D179^Datenblatt!$K$2)</f>
        <v>#DIV/0!</v>
      </c>
      <c r="N179" t="e">
        <f>Übersicht!F179/(Übersicht!D179^Datenblatt!$K$11)</f>
        <v>#DIV/0!</v>
      </c>
    </row>
    <row r="180" spans="13:14" x14ac:dyDescent="0.2">
      <c r="M180" t="e">
        <f>Übersicht!E180/(Übersicht!D180^Datenblatt!$K$2)</f>
        <v>#DIV/0!</v>
      </c>
      <c r="N180" t="e">
        <f>Übersicht!F180/(Übersicht!D180^Datenblatt!$K$11)</f>
        <v>#DIV/0!</v>
      </c>
    </row>
    <row r="181" spans="13:14" x14ac:dyDescent="0.2">
      <c r="M181" t="e">
        <f>Übersicht!E181/(Übersicht!D181^Datenblatt!$K$2)</f>
        <v>#DIV/0!</v>
      </c>
      <c r="N181" t="e">
        <f>Übersicht!F181/(Übersicht!D181^Datenblatt!$K$11)</f>
        <v>#DIV/0!</v>
      </c>
    </row>
    <row r="182" spans="13:14" x14ac:dyDescent="0.2">
      <c r="M182" t="e">
        <f>Übersicht!E182/(Übersicht!D182^Datenblatt!$K$2)</f>
        <v>#DIV/0!</v>
      </c>
      <c r="N182" t="e">
        <f>Übersicht!F182/(Übersicht!D182^Datenblatt!$K$11)</f>
        <v>#DIV/0!</v>
      </c>
    </row>
    <row r="183" spans="13:14" x14ac:dyDescent="0.2">
      <c r="M183" t="e">
        <f>Übersicht!E183/(Übersicht!D183^Datenblatt!$K$2)</f>
        <v>#DIV/0!</v>
      </c>
      <c r="N183" t="e">
        <f>Übersicht!F183/(Übersicht!D183^Datenblatt!$K$11)</f>
        <v>#DIV/0!</v>
      </c>
    </row>
    <row r="184" spans="13:14" x14ac:dyDescent="0.2">
      <c r="M184" t="e">
        <f>Übersicht!E184/(Übersicht!D184^Datenblatt!$K$2)</f>
        <v>#DIV/0!</v>
      </c>
      <c r="N184" t="e">
        <f>Übersicht!F184/(Übersicht!D184^Datenblatt!$K$11)</f>
        <v>#DIV/0!</v>
      </c>
    </row>
    <row r="185" spans="13:14" x14ac:dyDescent="0.2">
      <c r="M185" t="e">
        <f>Übersicht!E185/(Übersicht!D185^Datenblatt!$K$2)</f>
        <v>#DIV/0!</v>
      </c>
      <c r="N185" t="e">
        <f>Übersicht!F185/(Übersicht!D185^Datenblatt!$K$11)</f>
        <v>#DIV/0!</v>
      </c>
    </row>
    <row r="186" spans="13:14" x14ac:dyDescent="0.2">
      <c r="M186" t="e">
        <f>Übersicht!E186/(Übersicht!D186^Datenblatt!$K$2)</f>
        <v>#DIV/0!</v>
      </c>
      <c r="N186" t="e">
        <f>Übersicht!F186/(Übersicht!D186^Datenblatt!$K$11)</f>
        <v>#DIV/0!</v>
      </c>
    </row>
    <row r="187" spans="13:14" x14ac:dyDescent="0.2">
      <c r="M187" t="e">
        <f>Übersicht!E187/(Übersicht!D187^Datenblatt!$K$2)</f>
        <v>#DIV/0!</v>
      </c>
      <c r="N187" t="e">
        <f>Übersicht!F187/(Übersicht!D187^Datenblatt!$K$11)</f>
        <v>#DIV/0!</v>
      </c>
    </row>
    <row r="188" spans="13:14" x14ac:dyDescent="0.2">
      <c r="M188" t="e">
        <f>Übersicht!E188/(Übersicht!D188^Datenblatt!$K$2)</f>
        <v>#DIV/0!</v>
      </c>
      <c r="N188" t="e">
        <f>Übersicht!F188/(Übersicht!D188^Datenblatt!$K$11)</f>
        <v>#DIV/0!</v>
      </c>
    </row>
    <row r="189" spans="13:14" x14ac:dyDescent="0.2">
      <c r="M189" t="e">
        <f>Übersicht!E189/(Übersicht!D189^Datenblatt!$K$2)</f>
        <v>#DIV/0!</v>
      </c>
      <c r="N189" t="e">
        <f>Übersicht!F189/(Übersicht!D189^Datenblatt!$K$11)</f>
        <v>#DIV/0!</v>
      </c>
    </row>
    <row r="190" spans="13:14" x14ac:dyDescent="0.2">
      <c r="M190" t="e">
        <f>Übersicht!E190/(Übersicht!D190^Datenblatt!$K$2)</f>
        <v>#DIV/0!</v>
      </c>
      <c r="N190" t="e">
        <f>Übersicht!F190/(Übersicht!D190^Datenblatt!$K$11)</f>
        <v>#DIV/0!</v>
      </c>
    </row>
    <row r="191" spans="13:14" x14ac:dyDescent="0.2">
      <c r="M191" t="e">
        <f>Übersicht!E191/(Übersicht!D191^Datenblatt!$K$2)</f>
        <v>#DIV/0!</v>
      </c>
      <c r="N191" t="e">
        <f>Übersicht!F191/(Übersicht!D191^Datenblatt!$K$11)</f>
        <v>#DIV/0!</v>
      </c>
    </row>
    <row r="192" spans="13:14" x14ac:dyDescent="0.2">
      <c r="M192" t="e">
        <f>Übersicht!E192/(Übersicht!D192^Datenblatt!$K$2)</f>
        <v>#DIV/0!</v>
      </c>
      <c r="N192" t="e">
        <f>Übersicht!F192/(Übersicht!D192^Datenblatt!$K$11)</f>
        <v>#DIV/0!</v>
      </c>
    </row>
    <row r="193" spans="13:14" x14ac:dyDescent="0.2">
      <c r="M193" t="e">
        <f>Übersicht!E193/(Übersicht!D193^Datenblatt!$K$2)</f>
        <v>#DIV/0!</v>
      </c>
      <c r="N193" t="e">
        <f>Übersicht!F193/(Übersicht!D193^Datenblatt!$K$11)</f>
        <v>#DIV/0!</v>
      </c>
    </row>
    <row r="194" spans="13:14" x14ac:dyDescent="0.2">
      <c r="M194" t="e">
        <f>Übersicht!E194/(Übersicht!D194^Datenblatt!$K$2)</f>
        <v>#DIV/0!</v>
      </c>
      <c r="N194" t="e">
        <f>Übersicht!F194/(Übersicht!D194^Datenblatt!$K$11)</f>
        <v>#DIV/0!</v>
      </c>
    </row>
    <row r="195" spans="13:14" x14ac:dyDescent="0.2">
      <c r="M195" t="e">
        <f>Übersicht!E195/(Übersicht!D195^Datenblatt!$K$2)</f>
        <v>#DIV/0!</v>
      </c>
      <c r="N195" t="e">
        <f>Übersicht!F195/(Übersicht!D195^Datenblatt!$K$11)</f>
        <v>#DIV/0!</v>
      </c>
    </row>
    <row r="196" spans="13:14" x14ac:dyDescent="0.2">
      <c r="M196" t="e">
        <f>Übersicht!E196/(Übersicht!D196^Datenblatt!$K$2)</f>
        <v>#DIV/0!</v>
      </c>
      <c r="N196" t="e">
        <f>Übersicht!F196/(Übersicht!D196^Datenblatt!$K$11)</f>
        <v>#DIV/0!</v>
      </c>
    </row>
    <row r="197" spans="13:14" x14ac:dyDescent="0.2">
      <c r="M197" t="e">
        <f>Übersicht!E197/(Übersicht!D197^Datenblatt!$K$2)</f>
        <v>#DIV/0!</v>
      </c>
      <c r="N197" t="e">
        <f>Übersicht!F197/(Übersicht!D197^Datenblatt!$K$11)</f>
        <v>#DIV/0!</v>
      </c>
    </row>
    <row r="198" spans="13:14" x14ac:dyDescent="0.2">
      <c r="M198" t="e">
        <f>Übersicht!E198/(Übersicht!D198^Datenblatt!$K$2)</f>
        <v>#DIV/0!</v>
      </c>
      <c r="N198" t="e">
        <f>Übersicht!F198/(Übersicht!D198^Datenblatt!$K$11)</f>
        <v>#DIV/0!</v>
      </c>
    </row>
    <row r="199" spans="13:14" x14ac:dyDescent="0.2">
      <c r="M199" t="e">
        <f>Übersicht!E199/(Übersicht!D199^Datenblatt!$K$2)</f>
        <v>#DIV/0!</v>
      </c>
      <c r="N199" t="e">
        <f>Übersicht!F199/(Übersicht!D199^Datenblatt!$K$11)</f>
        <v>#DIV/0!</v>
      </c>
    </row>
    <row r="200" spans="13:14" x14ac:dyDescent="0.2">
      <c r="M200" t="e">
        <f>Übersicht!E200/(Übersicht!D200^Datenblatt!$K$2)</f>
        <v>#DIV/0!</v>
      </c>
      <c r="N200" t="e">
        <f>Übersicht!F200/(Übersicht!D200^Datenblatt!$K$11)</f>
        <v>#DIV/0!</v>
      </c>
    </row>
    <row r="201" spans="13:14" x14ac:dyDescent="0.2">
      <c r="M201" t="e">
        <f>Übersicht!E201/(Übersicht!D201^Datenblatt!$K$2)</f>
        <v>#DIV/0!</v>
      </c>
      <c r="N201" t="e">
        <f>Übersicht!F201/(Übersicht!D201^Datenblatt!$K$11)</f>
        <v>#DIV/0!</v>
      </c>
    </row>
    <row r="202" spans="13:14" x14ac:dyDescent="0.2">
      <c r="M202" t="e">
        <f>Übersicht!E202/(Übersicht!D202^Datenblatt!$K$2)</f>
        <v>#DIV/0!</v>
      </c>
      <c r="N202" t="e">
        <f>Übersicht!F202/(Übersicht!D202^Datenblatt!$K$11)</f>
        <v>#DIV/0!</v>
      </c>
    </row>
    <row r="203" spans="13:14" x14ac:dyDescent="0.2">
      <c r="M203" t="e">
        <f>Übersicht!E203/(Übersicht!D203^Datenblatt!$K$2)</f>
        <v>#DIV/0!</v>
      </c>
      <c r="N203" t="e">
        <f>Übersicht!F203/(Übersicht!D203^Datenblatt!$K$11)</f>
        <v>#DIV/0!</v>
      </c>
    </row>
    <row r="204" spans="13:14" x14ac:dyDescent="0.2">
      <c r="M204" t="e">
        <f>Übersicht!E204/(Übersicht!D204^Datenblatt!$K$2)</f>
        <v>#DIV/0!</v>
      </c>
      <c r="N204" t="e">
        <f>Übersicht!F204/(Übersicht!D204^Datenblatt!$K$11)</f>
        <v>#DIV/0!</v>
      </c>
    </row>
    <row r="205" spans="13:14" x14ac:dyDescent="0.2">
      <c r="M205" t="e">
        <f>Übersicht!E205/(Übersicht!D205^Datenblatt!$K$2)</f>
        <v>#DIV/0!</v>
      </c>
      <c r="N205" t="e">
        <f>Übersicht!F205/(Übersicht!D205^Datenblatt!$K$11)</f>
        <v>#DIV/0!</v>
      </c>
    </row>
    <row r="206" spans="13:14" x14ac:dyDescent="0.2">
      <c r="M206" t="e">
        <f>Übersicht!E206/(Übersicht!D206^Datenblatt!$K$2)</f>
        <v>#DIV/0!</v>
      </c>
      <c r="N206" t="e">
        <f>Übersicht!F206/(Übersicht!D206^Datenblatt!$K$11)</f>
        <v>#DIV/0!</v>
      </c>
    </row>
    <row r="207" spans="13:14" x14ac:dyDescent="0.2">
      <c r="M207" t="e">
        <f>Übersicht!E207/(Übersicht!D207^Datenblatt!$K$2)</f>
        <v>#DIV/0!</v>
      </c>
      <c r="N207" t="e">
        <f>Übersicht!F207/(Übersicht!D207^Datenblatt!$K$11)</f>
        <v>#DIV/0!</v>
      </c>
    </row>
    <row r="208" spans="13:14" x14ac:dyDescent="0.2">
      <c r="M208" t="e">
        <f>Übersicht!E208/(Übersicht!D208^Datenblatt!$K$2)</f>
        <v>#DIV/0!</v>
      </c>
      <c r="N208" t="e">
        <f>Übersicht!F208/(Übersicht!D208^Datenblatt!$K$11)</f>
        <v>#DIV/0!</v>
      </c>
    </row>
    <row r="209" spans="13:14" x14ac:dyDescent="0.2">
      <c r="M209" t="e">
        <f>Übersicht!E209/(Übersicht!D209^Datenblatt!$K$2)</f>
        <v>#DIV/0!</v>
      </c>
      <c r="N209" t="e">
        <f>Übersicht!F209/(Übersicht!D209^Datenblatt!$K$11)</f>
        <v>#DIV/0!</v>
      </c>
    </row>
    <row r="210" spans="13:14" x14ac:dyDescent="0.2">
      <c r="M210" t="e">
        <f>Übersicht!E210/(Übersicht!D210^Datenblatt!$K$2)</f>
        <v>#DIV/0!</v>
      </c>
      <c r="N210" t="e">
        <f>Übersicht!F210/(Übersicht!D210^Datenblatt!$K$11)</f>
        <v>#DIV/0!</v>
      </c>
    </row>
    <row r="211" spans="13:14" x14ac:dyDescent="0.2">
      <c r="M211" t="e">
        <f>Übersicht!E211/(Übersicht!D211^Datenblatt!$K$2)</f>
        <v>#DIV/0!</v>
      </c>
      <c r="N211" t="e">
        <f>Übersicht!F211/(Übersicht!D211^Datenblatt!$K$11)</f>
        <v>#DIV/0!</v>
      </c>
    </row>
    <row r="212" spans="13:14" x14ac:dyDescent="0.2">
      <c r="M212" t="e">
        <f>Übersicht!E212/(Übersicht!D212^Datenblatt!$K$2)</f>
        <v>#DIV/0!</v>
      </c>
      <c r="N212" t="e">
        <f>Übersicht!F212/(Übersicht!D212^Datenblatt!$K$11)</f>
        <v>#DIV/0!</v>
      </c>
    </row>
    <row r="213" spans="13:14" x14ac:dyDescent="0.2">
      <c r="M213" t="e">
        <f>Übersicht!E213/(Übersicht!D213^Datenblatt!$K$2)</f>
        <v>#DIV/0!</v>
      </c>
      <c r="N213" t="e">
        <f>Übersicht!F213/(Übersicht!D213^Datenblatt!$K$11)</f>
        <v>#DIV/0!</v>
      </c>
    </row>
    <row r="214" spans="13:14" x14ac:dyDescent="0.2">
      <c r="M214" t="e">
        <f>Übersicht!E214/(Übersicht!D214^Datenblatt!$K$2)</f>
        <v>#DIV/0!</v>
      </c>
      <c r="N214" t="e">
        <f>Übersicht!F214/(Übersicht!D214^Datenblatt!$K$11)</f>
        <v>#DIV/0!</v>
      </c>
    </row>
    <row r="215" spans="13:14" x14ac:dyDescent="0.2">
      <c r="M215" t="e">
        <f>Übersicht!E215/(Übersicht!D215^Datenblatt!$K$2)</f>
        <v>#DIV/0!</v>
      </c>
      <c r="N215" t="e">
        <f>Übersicht!F215/(Übersicht!D215^Datenblatt!$K$11)</f>
        <v>#DIV/0!</v>
      </c>
    </row>
    <row r="216" spans="13:14" x14ac:dyDescent="0.2">
      <c r="M216" t="e">
        <f>Übersicht!E216/(Übersicht!D216^Datenblatt!$K$2)</f>
        <v>#DIV/0!</v>
      </c>
      <c r="N216" t="e">
        <f>Übersicht!F216/(Übersicht!D216^Datenblatt!$K$11)</f>
        <v>#DIV/0!</v>
      </c>
    </row>
    <row r="217" spans="13:14" x14ac:dyDescent="0.2">
      <c r="M217" t="e">
        <f>Übersicht!E217/(Übersicht!D217^Datenblatt!$K$2)</f>
        <v>#DIV/0!</v>
      </c>
      <c r="N217" t="e">
        <f>Übersicht!F217/(Übersicht!D217^Datenblatt!$K$11)</f>
        <v>#DIV/0!</v>
      </c>
    </row>
    <row r="218" spans="13:14" x14ac:dyDescent="0.2">
      <c r="M218" t="e">
        <f>Übersicht!E218/(Übersicht!D218^Datenblatt!$K$2)</f>
        <v>#DIV/0!</v>
      </c>
      <c r="N218" t="e">
        <f>Übersicht!F218/(Übersicht!D218^Datenblatt!$K$11)</f>
        <v>#DIV/0!</v>
      </c>
    </row>
    <row r="219" spans="13:14" x14ac:dyDescent="0.2">
      <c r="M219" t="e">
        <f>Übersicht!E219/(Übersicht!D219^Datenblatt!$K$2)</f>
        <v>#DIV/0!</v>
      </c>
      <c r="N219" t="e">
        <f>Übersicht!F219/(Übersicht!D219^Datenblatt!$K$11)</f>
        <v>#DIV/0!</v>
      </c>
    </row>
    <row r="220" spans="13:14" x14ac:dyDescent="0.2">
      <c r="M220" t="e">
        <f>Übersicht!E220/(Übersicht!D220^Datenblatt!$K$2)</f>
        <v>#DIV/0!</v>
      </c>
      <c r="N220" t="e">
        <f>Übersicht!F220/(Übersicht!D220^Datenblatt!$K$11)</f>
        <v>#DIV/0!</v>
      </c>
    </row>
    <row r="221" spans="13:14" x14ac:dyDescent="0.2">
      <c r="M221" t="e">
        <f>Übersicht!E221/(Übersicht!D221^Datenblatt!$K$2)</f>
        <v>#DIV/0!</v>
      </c>
      <c r="N221" t="e">
        <f>Übersicht!F221/(Übersicht!D221^Datenblatt!$K$11)</f>
        <v>#DIV/0!</v>
      </c>
    </row>
    <row r="222" spans="13:14" x14ac:dyDescent="0.2">
      <c r="M222" t="e">
        <f>Übersicht!E222/(Übersicht!D222^Datenblatt!$K$2)</f>
        <v>#DIV/0!</v>
      </c>
      <c r="N222" t="e">
        <f>Übersicht!F222/(Übersicht!D222^Datenblatt!$K$11)</f>
        <v>#DIV/0!</v>
      </c>
    </row>
    <row r="223" spans="13:14" x14ac:dyDescent="0.2">
      <c r="M223" t="e">
        <f>Übersicht!E223/(Übersicht!D223^Datenblatt!$K$2)</f>
        <v>#DIV/0!</v>
      </c>
      <c r="N223" t="e">
        <f>Übersicht!F223/(Übersicht!D223^Datenblatt!$K$11)</f>
        <v>#DIV/0!</v>
      </c>
    </row>
    <row r="224" spans="13:14" x14ac:dyDescent="0.2">
      <c r="M224" t="e">
        <f>Übersicht!E224/(Übersicht!D224^Datenblatt!$K$2)</f>
        <v>#DIV/0!</v>
      </c>
      <c r="N224" t="e">
        <f>Übersicht!F224/(Übersicht!D224^Datenblatt!$K$11)</f>
        <v>#DIV/0!</v>
      </c>
    </row>
    <row r="225" spans="13:14" x14ac:dyDescent="0.2">
      <c r="M225" t="e">
        <f>Übersicht!E225/(Übersicht!D225^Datenblatt!$K$2)</f>
        <v>#DIV/0!</v>
      </c>
      <c r="N225" t="e">
        <f>Übersicht!F225/(Übersicht!D225^Datenblatt!$K$11)</f>
        <v>#DIV/0!</v>
      </c>
    </row>
    <row r="226" spans="13:14" x14ac:dyDescent="0.2">
      <c r="M226" t="e">
        <f>Übersicht!E226/(Übersicht!D226^Datenblatt!$K$2)</f>
        <v>#DIV/0!</v>
      </c>
      <c r="N226" t="e">
        <f>Übersicht!F226/(Übersicht!D226^Datenblatt!$K$11)</f>
        <v>#DIV/0!</v>
      </c>
    </row>
    <row r="227" spans="13:14" x14ac:dyDescent="0.2">
      <c r="M227" t="e">
        <f>Übersicht!E227/(Übersicht!D227^Datenblatt!$K$2)</f>
        <v>#DIV/0!</v>
      </c>
      <c r="N227" t="e">
        <f>Übersicht!F227/(Übersicht!D227^Datenblatt!$K$11)</f>
        <v>#DIV/0!</v>
      </c>
    </row>
    <row r="228" spans="13:14" x14ac:dyDescent="0.2">
      <c r="M228" t="e">
        <f>Übersicht!E228/(Übersicht!D228^Datenblatt!$K$2)</f>
        <v>#DIV/0!</v>
      </c>
      <c r="N228" t="e">
        <f>Übersicht!F228/(Übersicht!D228^Datenblatt!$K$11)</f>
        <v>#DIV/0!</v>
      </c>
    </row>
    <row r="229" spans="13:14" x14ac:dyDescent="0.2">
      <c r="M229" t="e">
        <f>Übersicht!E229/(Übersicht!D229^Datenblatt!$K$2)</f>
        <v>#DIV/0!</v>
      </c>
      <c r="N229" t="e">
        <f>Übersicht!F229/(Übersicht!D229^Datenblatt!$K$11)</f>
        <v>#DIV/0!</v>
      </c>
    </row>
    <row r="230" spans="13:14" x14ac:dyDescent="0.2">
      <c r="M230" t="e">
        <f>Übersicht!E230/(Übersicht!D230^Datenblatt!$K$2)</f>
        <v>#DIV/0!</v>
      </c>
      <c r="N230" t="e">
        <f>Übersicht!F230/(Übersicht!D230^Datenblatt!$K$11)</f>
        <v>#DIV/0!</v>
      </c>
    </row>
    <row r="231" spans="13:14" x14ac:dyDescent="0.2">
      <c r="M231" t="e">
        <f>Übersicht!E231/(Übersicht!D231^Datenblatt!$K$2)</f>
        <v>#DIV/0!</v>
      </c>
      <c r="N231" t="e">
        <f>Übersicht!F231/(Übersicht!D231^Datenblatt!$K$11)</f>
        <v>#DIV/0!</v>
      </c>
    </row>
    <row r="232" spans="13:14" x14ac:dyDescent="0.2">
      <c r="M232" t="e">
        <f>Übersicht!E232/(Übersicht!D232^Datenblatt!$K$2)</f>
        <v>#DIV/0!</v>
      </c>
      <c r="N232" t="e">
        <f>Übersicht!F232/(Übersicht!D232^Datenblatt!$K$11)</f>
        <v>#DIV/0!</v>
      </c>
    </row>
    <row r="233" spans="13:14" x14ac:dyDescent="0.2">
      <c r="M233" t="e">
        <f>Übersicht!E233/(Übersicht!D233^Datenblatt!$K$2)</f>
        <v>#DIV/0!</v>
      </c>
      <c r="N233" t="e">
        <f>Übersicht!F233/(Übersicht!D233^Datenblatt!$K$11)</f>
        <v>#DIV/0!</v>
      </c>
    </row>
    <row r="234" spans="13:14" x14ac:dyDescent="0.2">
      <c r="M234" t="e">
        <f>Übersicht!E234/(Übersicht!D234^Datenblatt!$K$2)</f>
        <v>#DIV/0!</v>
      </c>
      <c r="N234" t="e">
        <f>Übersicht!F234/(Übersicht!D234^Datenblatt!$K$11)</f>
        <v>#DIV/0!</v>
      </c>
    </row>
    <row r="235" spans="13:14" x14ac:dyDescent="0.2">
      <c r="M235" t="e">
        <f>Übersicht!E235/(Übersicht!D235^Datenblatt!$K$2)</f>
        <v>#DIV/0!</v>
      </c>
      <c r="N235" t="e">
        <f>Übersicht!F235/(Übersicht!D235^Datenblatt!$K$11)</f>
        <v>#DIV/0!</v>
      </c>
    </row>
    <row r="236" spans="13:14" x14ac:dyDescent="0.2">
      <c r="M236" t="e">
        <f>Übersicht!E236/(Übersicht!D236^Datenblatt!$K$2)</f>
        <v>#DIV/0!</v>
      </c>
      <c r="N236" t="e">
        <f>Übersicht!F236/(Übersicht!D236^Datenblatt!$K$11)</f>
        <v>#DIV/0!</v>
      </c>
    </row>
    <row r="237" spans="13:14" x14ac:dyDescent="0.2">
      <c r="M237" t="e">
        <f>Übersicht!E237/(Übersicht!D237^Datenblatt!$K$2)</f>
        <v>#DIV/0!</v>
      </c>
      <c r="N237" t="e">
        <f>Übersicht!F237/(Übersicht!D237^Datenblatt!$K$11)</f>
        <v>#DIV/0!</v>
      </c>
    </row>
    <row r="238" spans="13:14" x14ac:dyDescent="0.2">
      <c r="M238" t="e">
        <f>Übersicht!E238/(Übersicht!D238^Datenblatt!$K$2)</f>
        <v>#DIV/0!</v>
      </c>
      <c r="N238" t="e">
        <f>Übersicht!F238/(Übersicht!D238^Datenblatt!$K$11)</f>
        <v>#DIV/0!</v>
      </c>
    </row>
    <row r="239" spans="13:14" x14ac:dyDescent="0.2">
      <c r="M239" t="e">
        <f>Übersicht!E239/(Übersicht!D239^Datenblatt!$K$2)</f>
        <v>#DIV/0!</v>
      </c>
      <c r="N239" t="e">
        <f>Übersicht!F239/(Übersicht!D239^Datenblatt!$K$11)</f>
        <v>#DIV/0!</v>
      </c>
    </row>
    <row r="240" spans="13:14" x14ac:dyDescent="0.2">
      <c r="M240" t="e">
        <f>Übersicht!E240/(Übersicht!D240^Datenblatt!$K$2)</f>
        <v>#DIV/0!</v>
      </c>
      <c r="N240" t="e">
        <f>Übersicht!F240/(Übersicht!D240^Datenblatt!$K$11)</f>
        <v>#DIV/0!</v>
      </c>
    </row>
    <row r="241" spans="13:14" x14ac:dyDescent="0.2">
      <c r="M241" t="e">
        <f>Übersicht!E241/(Übersicht!D241^Datenblatt!$K$2)</f>
        <v>#DIV/0!</v>
      </c>
      <c r="N241" t="e">
        <f>Übersicht!F241/(Übersicht!D241^Datenblatt!$K$11)</f>
        <v>#DIV/0!</v>
      </c>
    </row>
    <row r="242" spans="13:14" x14ac:dyDescent="0.2">
      <c r="M242" t="e">
        <f>Übersicht!E242/(Übersicht!D242^Datenblatt!$K$2)</f>
        <v>#DIV/0!</v>
      </c>
      <c r="N242" t="e">
        <f>Übersicht!F242/(Übersicht!D242^Datenblatt!$K$11)</f>
        <v>#DIV/0!</v>
      </c>
    </row>
    <row r="243" spans="13:14" x14ac:dyDescent="0.2">
      <c r="M243" t="e">
        <f>Übersicht!E243/(Übersicht!D243^Datenblatt!$K$2)</f>
        <v>#DIV/0!</v>
      </c>
      <c r="N243" t="e">
        <f>Übersicht!F243/(Übersicht!D243^Datenblatt!$K$11)</f>
        <v>#DIV/0!</v>
      </c>
    </row>
    <row r="244" spans="13:14" x14ac:dyDescent="0.2">
      <c r="M244" t="e">
        <f>Übersicht!E244/(Übersicht!D244^Datenblatt!$K$2)</f>
        <v>#DIV/0!</v>
      </c>
      <c r="N244" t="e">
        <f>Übersicht!F244/(Übersicht!D244^Datenblatt!$K$11)</f>
        <v>#DIV/0!</v>
      </c>
    </row>
    <row r="245" spans="13:14" x14ac:dyDescent="0.2">
      <c r="M245" t="e">
        <f>Übersicht!E245/(Übersicht!D245^Datenblatt!$K$2)</f>
        <v>#DIV/0!</v>
      </c>
      <c r="N245" t="e">
        <f>Übersicht!F245/(Übersicht!D245^Datenblatt!$K$11)</f>
        <v>#DIV/0!</v>
      </c>
    </row>
    <row r="246" spans="13:14" x14ac:dyDescent="0.2">
      <c r="M246" t="e">
        <f>Übersicht!E246/(Übersicht!D246^Datenblatt!$K$2)</f>
        <v>#DIV/0!</v>
      </c>
      <c r="N246" t="e">
        <f>Übersicht!F246/(Übersicht!D246^Datenblatt!$K$11)</f>
        <v>#DIV/0!</v>
      </c>
    </row>
    <row r="247" spans="13:14" x14ac:dyDescent="0.2">
      <c r="M247" t="e">
        <f>Übersicht!E247/(Übersicht!D247^Datenblatt!$K$2)</f>
        <v>#DIV/0!</v>
      </c>
      <c r="N247" t="e">
        <f>Übersicht!F247/(Übersicht!D247^Datenblatt!$K$11)</f>
        <v>#DIV/0!</v>
      </c>
    </row>
    <row r="248" spans="13:14" x14ac:dyDescent="0.2">
      <c r="M248" t="e">
        <f>Übersicht!E248/(Übersicht!D248^Datenblatt!$K$2)</f>
        <v>#DIV/0!</v>
      </c>
      <c r="N248" t="e">
        <f>Übersicht!F248/(Übersicht!D248^Datenblatt!$K$11)</f>
        <v>#DIV/0!</v>
      </c>
    </row>
    <row r="249" spans="13:14" x14ac:dyDescent="0.2">
      <c r="M249" t="e">
        <f>Übersicht!E249/(Übersicht!D249^Datenblatt!$K$2)</f>
        <v>#DIV/0!</v>
      </c>
      <c r="N249" t="e">
        <f>Übersicht!F249/(Übersicht!D249^Datenblatt!$K$11)</f>
        <v>#DIV/0!</v>
      </c>
    </row>
    <row r="250" spans="13:14" x14ac:dyDescent="0.2">
      <c r="M250" t="e">
        <f>Übersicht!E250/(Übersicht!D250^Datenblatt!$K$2)</f>
        <v>#DIV/0!</v>
      </c>
      <c r="N250" t="e">
        <f>Übersicht!F250/(Übersicht!D250^Datenblatt!$K$11)</f>
        <v>#DIV/0!</v>
      </c>
    </row>
    <row r="251" spans="13:14" x14ac:dyDescent="0.2">
      <c r="M251" t="e">
        <f>Übersicht!E251/(Übersicht!D251^Datenblatt!$K$2)</f>
        <v>#DIV/0!</v>
      </c>
      <c r="N251" t="e">
        <f>Übersicht!F251/(Übersicht!D251^Datenblatt!$K$11)</f>
        <v>#DIV/0!</v>
      </c>
    </row>
    <row r="252" spans="13:14" x14ac:dyDescent="0.2">
      <c r="M252" t="e">
        <f>Übersicht!E252/(Übersicht!D252^Datenblatt!$K$2)</f>
        <v>#DIV/0!</v>
      </c>
      <c r="N252" t="e">
        <f>Übersicht!F252/(Übersicht!D252^Datenblatt!$K$11)</f>
        <v>#DIV/0!</v>
      </c>
    </row>
    <row r="253" spans="13:14" x14ac:dyDescent="0.2">
      <c r="M253" t="e">
        <f>Übersicht!E253/(Übersicht!D253^Datenblatt!$K$2)</f>
        <v>#DIV/0!</v>
      </c>
      <c r="N253" t="e">
        <f>Übersicht!F253/(Übersicht!D253^Datenblatt!$K$11)</f>
        <v>#DIV/0!</v>
      </c>
    </row>
    <row r="254" spans="13:14" x14ac:dyDescent="0.2">
      <c r="M254" t="e">
        <f>Übersicht!E254/(Übersicht!D254^Datenblatt!$K$2)</f>
        <v>#DIV/0!</v>
      </c>
      <c r="N254" t="e">
        <f>Übersicht!F254/(Übersicht!D254^Datenblatt!$K$11)</f>
        <v>#DIV/0!</v>
      </c>
    </row>
    <row r="255" spans="13:14" x14ac:dyDescent="0.2">
      <c r="M255" t="e">
        <f>Übersicht!E255/(Übersicht!D255^Datenblatt!$K$2)</f>
        <v>#DIV/0!</v>
      </c>
      <c r="N255" t="e">
        <f>Übersicht!F255/(Übersicht!D255^Datenblatt!$K$11)</f>
        <v>#DIV/0!</v>
      </c>
    </row>
    <row r="256" spans="13:14" x14ac:dyDescent="0.2">
      <c r="M256" t="e">
        <f>Übersicht!E256/(Übersicht!D256^Datenblatt!$K$2)</f>
        <v>#DIV/0!</v>
      </c>
      <c r="N256" t="e">
        <f>Übersicht!F256/(Übersicht!D256^Datenblatt!$K$11)</f>
        <v>#DIV/0!</v>
      </c>
    </row>
    <row r="257" spans="13:14" x14ac:dyDescent="0.2">
      <c r="M257" t="e">
        <f>Übersicht!E257/(Übersicht!D257^Datenblatt!$K$2)</f>
        <v>#DIV/0!</v>
      </c>
      <c r="N257" t="e">
        <f>Übersicht!F257/(Übersicht!D257^Datenblatt!$K$11)</f>
        <v>#DIV/0!</v>
      </c>
    </row>
    <row r="258" spans="13:14" x14ac:dyDescent="0.2">
      <c r="M258" t="e">
        <f>Übersicht!E258/(Übersicht!D258^Datenblatt!$K$2)</f>
        <v>#DIV/0!</v>
      </c>
      <c r="N258" t="e">
        <f>Übersicht!F258/(Übersicht!D258^Datenblatt!$K$11)</f>
        <v>#DIV/0!</v>
      </c>
    </row>
    <row r="259" spans="13:14" x14ac:dyDescent="0.2">
      <c r="M259" t="e">
        <f>Übersicht!E259/(Übersicht!D259^Datenblatt!$K$2)</f>
        <v>#DIV/0!</v>
      </c>
      <c r="N259" t="e">
        <f>Übersicht!F259/(Übersicht!D259^Datenblatt!$K$11)</f>
        <v>#DIV/0!</v>
      </c>
    </row>
    <row r="260" spans="13:14" x14ac:dyDescent="0.2">
      <c r="M260" t="e">
        <f>Übersicht!E260/(Übersicht!D260^Datenblatt!$K$2)</f>
        <v>#DIV/0!</v>
      </c>
      <c r="N260" t="e">
        <f>Übersicht!F260/(Übersicht!D260^Datenblatt!$K$11)</f>
        <v>#DIV/0!</v>
      </c>
    </row>
    <row r="261" spans="13:14" x14ac:dyDescent="0.2">
      <c r="M261" t="e">
        <f>Übersicht!E261/(Übersicht!D261^Datenblatt!$K$2)</f>
        <v>#DIV/0!</v>
      </c>
      <c r="N261" t="e">
        <f>Übersicht!F261/(Übersicht!D261^Datenblatt!$K$11)</f>
        <v>#DIV/0!</v>
      </c>
    </row>
    <row r="262" spans="13:14" x14ac:dyDescent="0.2">
      <c r="M262" t="e">
        <f>Übersicht!E262/(Übersicht!D262^Datenblatt!$K$2)</f>
        <v>#DIV/0!</v>
      </c>
      <c r="N262" t="e">
        <f>Übersicht!F262/(Übersicht!D262^Datenblatt!$K$11)</f>
        <v>#DIV/0!</v>
      </c>
    </row>
    <row r="263" spans="13:14" x14ac:dyDescent="0.2">
      <c r="M263" t="e">
        <f>Übersicht!E263/(Übersicht!D263^Datenblatt!$K$2)</f>
        <v>#DIV/0!</v>
      </c>
      <c r="N263" t="e">
        <f>Übersicht!F263/(Übersicht!D263^Datenblatt!$K$11)</f>
        <v>#DIV/0!</v>
      </c>
    </row>
    <row r="264" spans="13:14" x14ac:dyDescent="0.2">
      <c r="M264" t="e">
        <f>Übersicht!E264/(Übersicht!D264^Datenblatt!$K$2)</f>
        <v>#DIV/0!</v>
      </c>
      <c r="N264" t="e">
        <f>Übersicht!F264/(Übersicht!D264^Datenblatt!$K$11)</f>
        <v>#DIV/0!</v>
      </c>
    </row>
    <row r="265" spans="13:14" x14ac:dyDescent="0.2">
      <c r="M265" t="e">
        <f>Übersicht!E265/(Übersicht!D265^Datenblatt!$K$2)</f>
        <v>#DIV/0!</v>
      </c>
      <c r="N265" t="e">
        <f>Übersicht!F265/(Übersicht!D265^Datenblatt!$K$11)</f>
        <v>#DIV/0!</v>
      </c>
    </row>
    <row r="266" spans="13:14" x14ac:dyDescent="0.2">
      <c r="M266" t="e">
        <f>Übersicht!E266/(Übersicht!D266^Datenblatt!$K$2)</f>
        <v>#DIV/0!</v>
      </c>
      <c r="N266" t="e">
        <f>Übersicht!F266/(Übersicht!D266^Datenblatt!$K$11)</f>
        <v>#DIV/0!</v>
      </c>
    </row>
    <row r="267" spans="13:14" x14ac:dyDescent="0.2">
      <c r="M267" t="e">
        <f>Übersicht!E267/(Übersicht!D267^Datenblatt!$K$2)</f>
        <v>#DIV/0!</v>
      </c>
      <c r="N267" t="e">
        <f>Übersicht!F267/(Übersicht!D267^Datenblatt!$K$11)</f>
        <v>#DIV/0!</v>
      </c>
    </row>
    <row r="268" spans="13:14" x14ac:dyDescent="0.2">
      <c r="M268" t="e">
        <f>Übersicht!E268/(Übersicht!D268^Datenblatt!$K$2)</f>
        <v>#DIV/0!</v>
      </c>
      <c r="N268" t="e">
        <f>Übersicht!F268/(Übersicht!D268^Datenblatt!$K$11)</f>
        <v>#DIV/0!</v>
      </c>
    </row>
    <row r="269" spans="13:14" x14ac:dyDescent="0.2">
      <c r="M269" t="e">
        <f>Übersicht!E269/(Übersicht!D269^Datenblatt!$K$2)</f>
        <v>#DIV/0!</v>
      </c>
      <c r="N269" t="e">
        <f>Übersicht!F269/(Übersicht!D269^Datenblatt!$K$11)</f>
        <v>#DIV/0!</v>
      </c>
    </row>
    <row r="270" spans="13:14" x14ac:dyDescent="0.2">
      <c r="M270" t="e">
        <f>Übersicht!E270/(Übersicht!D270^Datenblatt!$K$2)</f>
        <v>#DIV/0!</v>
      </c>
      <c r="N270" t="e">
        <f>Übersicht!F270/(Übersicht!D270^Datenblatt!$K$11)</f>
        <v>#DIV/0!</v>
      </c>
    </row>
    <row r="271" spans="13:14" x14ac:dyDescent="0.2">
      <c r="M271" t="e">
        <f>Übersicht!E271/(Übersicht!D271^Datenblatt!$K$2)</f>
        <v>#DIV/0!</v>
      </c>
      <c r="N271" t="e">
        <f>Übersicht!F271/(Übersicht!D271^Datenblatt!$K$11)</f>
        <v>#DIV/0!</v>
      </c>
    </row>
    <row r="272" spans="13:14" x14ac:dyDescent="0.2">
      <c r="M272" t="e">
        <f>Übersicht!E272/(Übersicht!D272^Datenblatt!$K$2)</f>
        <v>#DIV/0!</v>
      </c>
      <c r="N272" t="e">
        <f>Übersicht!F272/(Übersicht!D272^Datenblatt!$K$11)</f>
        <v>#DIV/0!</v>
      </c>
    </row>
    <row r="273" spans="13:14" x14ac:dyDescent="0.2">
      <c r="M273" t="e">
        <f>Übersicht!E273/(Übersicht!D273^Datenblatt!$K$2)</f>
        <v>#DIV/0!</v>
      </c>
      <c r="N273" t="e">
        <f>Übersicht!F273/(Übersicht!D273^Datenblatt!$K$11)</f>
        <v>#DIV/0!</v>
      </c>
    </row>
    <row r="274" spans="13:14" x14ac:dyDescent="0.2">
      <c r="M274" t="e">
        <f>Übersicht!E274/(Übersicht!D274^Datenblatt!$K$2)</f>
        <v>#DIV/0!</v>
      </c>
      <c r="N274" t="e">
        <f>Übersicht!F274/(Übersicht!D274^Datenblatt!$K$11)</f>
        <v>#DIV/0!</v>
      </c>
    </row>
    <row r="275" spans="13:14" x14ac:dyDescent="0.2">
      <c r="M275" t="e">
        <f>Übersicht!E275/(Übersicht!D275^Datenblatt!$K$2)</f>
        <v>#DIV/0!</v>
      </c>
      <c r="N275" t="e">
        <f>Übersicht!F275/(Übersicht!D275^Datenblatt!$K$11)</f>
        <v>#DIV/0!</v>
      </c>
    </row>
    <row r="276" spans="13:14" x14ac:dyDescent="0.2">
      <c r="M276" t="e">
        <f>Übersicht!E276/(Übersicht!D276^Datenblatt!$K$2)</f>
        <v>#DIV/0!</v>
      </c>
      <c r="N276" t="e">
        <f>Übersicht!F276/(Übersicht!D276^Datenblatt!$K$11)</f>
        <v>#DIV/0!</v>
      </c>
    </row>
    <row r="277" spans="13:14" x14ac:dyDescent="0.2">
      <c r="M277" t="e">
        <f>Übersicht!E277/(Übersicht!D277^Datenblatt!$K$2)</f>
        <v>#DIV/0!</v>
      </c>
      <c r="N277" t="e">
        <f>Übersicht!F277/(Übersicht!D277^Datenblatt!$K$11)</f>
        <v>#DIV/0!</v>
      </c>
    </row>
    <row r="278" spans="13:14" x14ac:dyDescent="0.2">
      <c r="M278" t="e">
        <f>Übersicht!E278/(Übersicht!D278^Datenblatt!$K$2)</f>
        <v>#DIV/0!</v>
      </c>
      <c r="N278" t="e">
        <f>Übersicht!F278/(Übersicht!D278^Datenblatt!$K$11)</f>
        <v>#DIV/0!</v>
      </c>
    </row>
    <row r="279" spans="13:14" x14ac:dyDescent="0.2">
      <c r="M279" t="e">
        <f>Übersicht!E279/(Übersicht!D279^Datenblatt!$K$2)</f>
        <v>#DIV/0!</v>
      </c>
      <c r="N279" t="e">
        <f>Übersicht!F279/(Übersicht!D279^Datenblatt!$K$11)</f>
        <v>#DIV/0!</v>
      </c>
    </row>
    <row r="280" spans="13:14" x14ac:dyDescent="0.2">
      <c r="M280" t="e">
        <f>Übersicht!E280/(Übersicht!D280^Datenblatt!$K$2)</f>
        <v>#DIV/0!</v>
      </c>
      <c r="N280" t="e">
        <f>Übersicht!F280/(Übersicht!D280^Datenblatt!$K$11)</f>
        <v>#DIV/0!</v>
      </c>
    </row>
    <row r="281" spans="13:14" x14ac:dyDescent="0.2">
      <c r="M281" t="e">
        <f>Übersicht!E281/(Übersicht!D281^Datenblatt!$K$2)</f>
        <v>#DIV/0!</v>
      </c>
      <c r="N281" t="e">
        <f>Übersicht!F281/(Übersicht!D281^Datenblatt!$K$11)</f>
        <v>#DIV/0!</v>
      </c>
    </row>
    <row r="282" spans="13:14" x14ac:dyDescent="0.2">
      <c r="M282" t="e">
        <f>Übersicht!E282/(Übersicht!D282^Datenblatt!$K$2)</f>
        <v>#DIV/0!</v>
      </c>
      <c r="N282" t="e">
        <f>Übersicht!F282/(Übersicht!D282^Datenblatt!$K$11)</f>
        <v>#DIV/0!</v>
      </c>
    </row>
    <row r="283" spans="13:14" x14ac:dyDescent="0.2">
      <c r="M283" t="e">
        <f>Übersicht!E283/(Übersicht!D283^Datenblatt!$K$2)</f>
        <v>#DIV/0!</v>
      </c>
      <c r="N283" t="e">
        <f>Übersicht!F283/(Übersicht!D283^Datenblatt!$K$11)</f>
        <v>#DIV/0!</v>
      </c>
    </row>
    <row r="284" spans="13:14" x14ac:dyDescent="0.2">
      <c r="M284" t="e">
        <f>Übersicht!E284/(Übersicht!D284^Datenblatt!$K$2)</f>
        <v>#DIV/0!</v>
      </c>
      <c r="N284" t="e">
        <f>Übersicht!F284/(Übersicht!D284^Datenblatt!$K$11)</f>
        <v>#DIV/0!</v>
      </c>
    </row>
    <row r="285" spans="13:14" x14ac:dyDescent="0.2">
      <c r="M285" t="e">
        <f>Übersicht!E285/(Übersicht!D285^Datenblatt!$K$2)</f>
        <v>#DIV/0!</v>
      </c>
      <c r="N285" t="e">
        <f>Übersicht!F285/(Übersicht!D285^Datenblatt!$K$11)</f>
        <v>#DIV/0!</v>
      </c>
    </row>
    <row r="286" spans="13:14" x14ac:dyDescent="0.2">
      <c r="M286" t="e">
        <f>Übersicht!E286/(Übersicht!D286^Datenblatt!$K$2)</f>
        <v>#DIV/0!</v>
      </c>
      <c r="N286" t="e">
        <f>Übersicht!F286/(Übersicht!D286^Datenblatt!$K$11)</f>
        <v>#DIV/0!</v>
      </c>
    </row>
    <row r="287" spans="13:14" x14ac:dyDescent="0.2">
      <c r="M287" t="e">
        <f>Übersicht!E287/(Übersicht!D287^Datenblatt!$K$2)</f>
        <v>#DIV/0!</v>
      </c>
      <c r="N287" t="e">
        <f>Übersicht!F287/(Übersicht!D287^Datenblatt!$K$11)</f>
        <v>#DIV/0!</v>
      </c>
    </row>
    <row r="288" spans="13:14" x14ac:dyDescent="0.2">
      <c r="M288" t="e">
        <f>Übersicht!E288/(Übersicht!D288^Datenblatt!$K$2)</f>
        <v>#DIV/0!</v>
      </c>
      <c r="N288" t="e">
        <f>Übersicht!F288/(Übersicht!D288^Datenblatt!$K$11)</f>
        <v>#DIV/0!</v>
      </c>
    </row>
    <row r="289" spans="13:14" x14ac:dyDescent="0.2">
      <c r="M289" t="e">
        <f>Übersicht!E289/(Übersicht!D289^Datenblatt!$K$2)</f>
        <v>#DIV/0!</v>
      </c>
      <c r="N289" t="e">
        <f>Übersicht!F289/(Übersicht!D289^Datenblatt!$K$11)</f>
        <v>#DIV/0!</v>
      </c>
    </row>
    <row r="290" spans="13:14" x14ac:dyDescent="0.2">
      <c r="M290" t="e">
        <f>Übersicht!E290/(Übersicht!D290^Datenblatt!$K$2)</f>
        <v>#DIV/0!</v>
      </c>
      <c r="N290" t="e">
        <f>Übersicht!F290/(Übersicht!D290^Datenblatt!$K$11)</f>
        <v>#DIV/0!</v>
      </c>
    </row>
    <row r="291" spans="13:14" x14ac:dyDescent="0.2">
      <c r="M291" t="e">
        <f>Übersicht!E291/(Übersicht!D291^Datenblatt!$K$2)</f>
        <v>#DIV/0!</v>
      </c>
      <c r="N291" t="e">
        <f>Übersicht!F291/(Übersicht!D291^Datenblatt!$K$11)</f>
        <v>#DIV/0!</v>
      </c>
    </row>
    <row r="292" spans="13:14" x14ac:dyDescent="0.2">
      <c r="M292" t="e">
        <f>Übersicht!E292/(Übersicht!D292^Datenblatt!$K$2)</f>
        <v>#DIV/0!</v>
      </c>
      <c r="N292" t="e">
        <f>Übersicht!F292/(Übersicht!D292^Datenblatt!$K$11)</f>
        <v>#DIV/0!</v>
      </c>
    </row>
    <row r="293" spans="13:14" x14ac:dyDescent="0.2">
      <c r="M293" t="e">
        <f>Übersicht!E293/(Übersicht!D293^Datenblatt!$K$2)</f>
        <v>#DIV/0!</v>
      </c>
      <c r="N293" t="e">
        <f>Übersicht!F293/(Übersicht!D293^Datenblatt!$K$11)</f>
        <v>#DIV/0!</v>
      </c>
    </row>
    <row r="294" spans="13:14" x14ac:dyDescent="0.2">
      <c r="M294" t="e">
        <f>Übersicht!E294/(Übersicht!D294^Datenblatt!$K$2)</f>
        <v>#DIV/0!</v>
      </c>
      <c r="N294" t="e">
        <f>Übersicht!F294/(Übersicht!D294^Datenblatt!$K$11)</f>
        <v>#DIV/0!</v>
      </c>
    </row>
    <row r="295" spans="13:14" x14ac:dyDescent="0.2">
      <c r="M295" t="e">
        <f>Übersicht!E295/(Übersicht!D295^Datenblatt!$K$2)</f>
        <v>#DIV/0!</v>
      </c>
      <c r="N295" t="e">
        <f>Übersicht!F295/(Übersicht!D295^Datenblatt!$K$11)</f>
        <v>#DIV/0!</v>
      </c>
    </row>
    <row r="296" spans="13:14" x14ac:dyDescent="0.2">
      <c r="M296" t="e">
        <f>Übersicht!E296/(Übersicht!D296^Datenblatt!$K$2)</f>
        <v>#DIV/0!</v>
      </c>
      <c r="N296" t="e">
        <f>Übersicht!F296/(Übersicht!D296^Datenblatt!$K$11)</f>
        <v>#DIV/0!</v>
      </c>
    </row>
    <row r="297" spans="13:14" x14ac:dyDescent="0.2">
      <c r="M297" t="e">
        <f>Übersicht!E297/(Übersicht!D297^Datenblatt!$K$2)</f>
        <v>#DIV/0!</v>
      </c>
      <c r="N297" t="e">
        <f>Übersicht!F297/(Übersicht!D297^Datenblatt!$K$11)</f>
        <v>#DIV/0!</v>
      </c>
    </row>
    <row r="298" spans="13:14" x14ac:dyDescent="0.2">
      <c r="M298" t="e">
        <f>Übersicht!E298/(Übersicht!D298^Datenblatt!$K$2)</f>
        <v>#DIV/0!</v>
      </c>
      <c r="N298" t="e">
        <f>Übersicht!F298/(Übersicht!D298^Datenblatt!$K$11)</f>
        <v>#DIV/0!</v>
      </c>
    </row>
    <row r="299" spans="13:14" x14ac:dyDescent="0.2">
      <c r="M299" t="e">
        <f>Übersicht!E299/(Übersicht!D299^Datenblatt!$K$2)</f>
        <v>#DIV/0!</v>
      </c>
      <c r="N299" t="e">
        <f>Übersicht!F299/(Übersicht!D299^Datenblatt!$K$11)</f>
        <v>#DIV/0!</v>
      </c>
    </row>
    <row r="300" spans="13:14" x14ac:dyDescent="0.2">
      <c r="M300" t="e">
        <f>Übersicht!E300/(Übersicht!D300^Datenblatt!$K$2)</f>
        <v>#DIV/0!</v>
      </c>
      <c r="N300" t="e">
        <f>Übersicht!F300/(Übersicht!D300^Datenblatt!$K$11)</f>
        <v>#DIV/0!</v>
      </c>
    </row>
    <row r="301" spans="13:14" x14ac:dyDescent="0.2">
      <c r="M301" t="e">
        <f>Übersicht!E301/(Übersicht!D301^Datenblatt!$K$2)</f>
        <v>#DIV/0!</v>
      </c>
      <c r="N301" t="e">
        <f>Übersicht!F301/(Übersicht!D301^Datenblatt!$K$11)</f>
        <v>#DIV/0!</v>
      </c>
    </row>
    <row r="302" spans="13:14" x14ac:dyDescent="0.2">
      <c r="M302" t="e">
        <f>Übersicht!E302/(Übersicht!D302^Datenblatt!$K$2)</f>
        <v>#DIV/0!</v>
      </c>
      <c r="N302" t="e">
        <f>Übersicht!F302/(Übersicht!D302^Datenblatt!$K$11)</f>
        <v>#DIV/0!</v>
      </c>
    </row>
    <row r="303" spans="13:14" x14ac:dyDescent="0.2">
      <c r="M303" t="e">
        <f>Übersicht!E303/(Übersicht!D303^Datenblatt!$K$2)</f>
        <v>#DIV/0!</v>
      </c>
      <c r="N303" t="e">
        <f>Übersicht!F303/(Übersicht!D303^Datenblatt!$K$11)</f>
        <v>#DIV/0!</v>
      </c>
    </row>
    <row r="304" spans="13:14" x14ac:dyDescent="0.2">
      <c r="M304" t="e">
        <f>Übersicht!E304/(Übersicht!D304^Datenblatt!$K$2)</f>
        <v>#DIV/0!</v>
      </c>
      <c r="N304" t="e">
        <f>Übersicht!F304/(Übersicht!D304^Datenblatt!$K$11)</f>
        <v>#DIV/0!</v>
      </c>
    </row>
    <row r="305" spans="13:14" x14ac:dyDescent="0.2">
      <c r="M305" t="e">
        <f>Übersicht!E305/(Übersicht!D305^Datenblatt!$K$2)</f>
        <v>#DIV/0!</v>
      </c>
      <c r="N305" t="e">
        <f>Übersicht!F305/(Übersicht!D305^Datenblatt!$K$11)</f>
        <v>#DIV/0!</v>
      </c>
    </row>
    <row r="306" spans="13:14" x14ac:dyDescent="0.2">
      <c r="M306" t="e">
        <f>Übersicht!E306/(Übersicht!D306^Datenblatt!$K$2)</f>
        <v>#DIV/0!</v>
      </c>
      <c r="N306" t="e">
        <f>Übersicht!F306/(Übersicht!D306^Datenblatt!$K$11)</f>
        <v>#DIV/0!</v>
      </c>
    </row>
    <row r="307" spans="13:14" x14ac:dyDescent="0.2">
      <c r="M307" t="e">
        <f>Übersicht!E307/(Übersicht!D307^Datenblatt!$K$2)</f>
        <v>#DIV/0!</v>
      </c>
      <c r="N307" t="e">
        <f>Übersicht!F307/(Übersicht!D307^Datenblatt!$K$11)</f>
        <v>#DIV/0!</v>
      </c>
    </row>
    <row r="308" spans="13:14" x14ac:dyDescent="0.2">
      <c r="M308" t="e">
        <f>Übersicht!E308/(Übersicht!D308^Datenblatt!$K$2)</f>
        <v>#DIV/0!</v>
      </c>
      <c r="N308" t="e">
        <f>Übersicht!F308/(Übersicht!D308^Datenblatt!$K$11)</f>
        <v>#DIV/0!</v>
      </c>
    </row>
    <row r="309" spans="13:14" x14ac:dyDescent="0.2">
      <c r="M309" t="e">
        <f>Übersicht!E309/(Übersicht!D309^Datenblatt!$K$2)</f>
        <v>#DIV/0!</v>
      </c>
      <c r="N309" t="e">
        <f>Übersicht!F309/(Übersicht!D309^Datenblatt!$K$11)</f>
        <v>#DIV/0!</v>
      </c>
    </row>
    <row r="310" spans="13:14" x14ac:dyDescent="0.2">
      <c r="M310" t="e">
        <f>Übersicht!E310/(Übersicht!D310^Datenblatt!$K$2)</f>
        <v>#DIV/0!</v>
      </c>
      <c r="N310" t="e">
        <f>Übersicht!F310/(Übersicht!D310^Datenblatt!$K$11)</f>
        <v>#DIV/0!</v>
      </c>
    </row>
    <row r="311" spans="13:14" x14ac:dyDescent="0.2">
      <c r="M311" t="e">
        <f>Übersicht!E311/(Übersicht!D311^Datenblatt!$K$2)</f>
        <v>#DIV/0!</v>
      </c>
      <c r="N311" t="e">
        <f>Übersicht!F311/(Übersicht!D311^Datenblatt!$K$11)</f>
        <v>#DIV/0!</v>
      </c>
    </row>
    <row r="312" spans="13:14" x14ac:dyDescent="0.2">
      <c r="M312" t="e">
        <f>Übersicht!E312/(Übersicht!D312^Datenblatt!$K$2)</f>
        <v>#DIV/0!</v>
      </c>
      <c r="N312" t="e">
        <f>Übersicht!F312/(Übersicht!D312^Datenblatt!$K$11)</f>
        <v>#DIV/0!</v>
      </c>
    </row>
    <row r="313" spans="13:14" x14ac:dyDescent="0.2">
      <c r="M313" t="e">
        <f>Übersicht!E313/(Übersicht!D313^Datenblatt!$K$2)</f>
        <v>#DIV/0!</v>
      </c>
      <c r="N313" t="e">
        <f>Übersicht!F313/(Übersicht!D313^Datenblatt!$K$11)</f>
        <v>#DIV/0!</v>
      </c>
    </row>
    <row r="314" spans="13:14" x14ac:dyDescent="0.2">
      <c r="M314" t="e">
        <f>Übersicht!E314/(Übersicht!D314^Datenblatt!$K$2)</f>
        <v>#DIV/0!</v>
      </c>
      <c r="N314" t="e">
        <f>Übersicht!F314/(Übersicht!D314^Datenblatt!$K$11)</f>
        <v>#DIV/0!</v>
      </c>
    </row>
    <row r="315" spans="13:14" x14ac:dyDescent="0.2">
      <c r="M315" t="e">
        <f>Übersicht!E315/(Übersicht!D315^Datenblatt!$K$2)</f>
        <v>#DIV/0!</v>
      </c>
      <c r="N315" t="e">
        <f>Übersicht!F315/(Übersicht!D315^Datenblatt!$K$11)</f>
        <v>#DIV/0!</v>
      </c>
    </row>
    <row r="316" spans="13:14" x14ac:dyDescent="0.2">
      <c r="M316" t="e">
        <f>Übersicht!E316/(Übersicht!D316^Datenblatt!$K$2)</f>
        <v>#DIV/0!</v>
      </c>
      <c r="N316" t="e">
        <f>Übersicht!F316/(Übersicht!D316^Datenblatt!$K$11)</f>
        <v>#DIV/0!</v>
      </c>
    </row>
    <row r="317" spans="13:14" x14ac:dyDescent="0.2">
      <c r="M317" t="e">
        <f>Übersicht!E317/(Übersicht!D317^Datenblatt!$K$2)</f>
        <v>#DIV/0!</v>
      </c>
      <c r="N317" t="e">
        <f>Übersicht!F317/(Übersicht!D317^Datenblatt!$K$11)</f>
        <v>#DIV/0!</v>
      </c>
    </row>
    <row r="318" spans="13:14" x14ac:dyDescent="0.2">
      <c r="M318" t="e">
        <f>Übersicht!E318/(Übersicht!D318^Datenblatt!$K$2)</f>
        <v>#DIV/0!</v>
      </c>
      <c r="N318" t="e">
        <f>Übersicht!F318/(Übersicht!D318^Datenblatt!$K$11)</f>
        <v>#DIV/0!</v>
      </c>
    </row>
    <row r="319" spans="13:14" x14ac:dyDescent="0.2">
      <c r="M319" t="e">
        <f>Übersicht!E319/(Übersicht!D319^Datenblatt!$K$2)</f>
        <v>#DIV/0!</v>
      </c>
      <c r="N319" t="e">
        <f>Übersicht!F319/(Übersicht!D319^Datenblatt!$K$11)</f>
        <v>#DIV/0!</v>
      </c>
    </row>
    <row r="320" spans="13:14" x14ac:dyDescent="0.2">
      <c r="M320" t="e">
        <f>Übersicht!E320/(Übersicht!D320^Datenblatt!$K$2)</f>
        <v>#DIV/0!</v>
      </c>
      <c r="N320" t="e">
        <f>Übersicht!F320/(Übersicht!D320^Datenblatt!$K$11)</f>
        <v>#DIV/0!</v>
      </c>
    </row>
    <row r="321" spans="13:14" x14ac:dyDescent="0.2">
      <c r="M321" t="e">
        <f>Übersicht!E321/(Übersicht!D321^Datenblatt!$K$2)</f>
        <v>#DIV/0!</v>
      </c>
      <c r="N321" t="e">
        <f>Übersicht!F321/(Übersicht!D321^Datenblatt!$K$11)</f>
        <v>#DIV/0!</v>
      </c>
    </row>
    <row r="322" spans="13:14" x14ac:dyDescent="0.2">
      <c r="M322" t="e">
        <f>Übersicht!E322/(Übersicht!D322^Datenblatt!$K$2)</f>
        <v>#DIV/0!</v>
      </c>
      <c r="N322" t="e">
        <f>Übersicht!F322/(Übersicht!D322^Datenblatt!$K$11)</f>
        <v>#DIV/0!</v>
      </c>
    </row>
    <row r="323" spans="13:14" x14ac:dyDescent="0.2">
      <c r="M323" t="e">
        <f>Übersicht!E323/(Übersicht!D323^Datenblatt!$K$2)</f>
        <v>#DIV/0!</v>
      </c>
      <c r="N323" t="e">
        <f>Übersicht!F323/(Übersicht!D323^Datenblatt!$K$11)</f>
        <v>#DIV/0!</v>
      </c>
    </row>
    <row r="324" spans="13:14" x14ac:dyDescent="0.2">
      <c r="M324" t="e">
        <f>Übersicht!E324/(Übersicht!D324^Datenblatt!$K$2)</f>
        <v>#DIV/0!</v>
      </c>
      <c r="N324" t="e">
        <f>Übersicht!F324/(Übersicht!D324^Datenblatt!$K$11)</f>
        <v>#DIV/0!</v>
      </c>
    </row>
    <row r="325" spans="13:14" x14ac:dyDescent="0.2">
      <c r="M325" t="e">
        <f>Übersicht!E325/(Übersicht!D325^Datenblatt!$K$2)</f>
        <v>#DIV/0!</v>
      </c>
      <c r="N325" t="e">
        <f>Übersicht!F325/(Übersicht!D325^Datenblatt!$K$11)</f>
        <v>#DIV/0!</v>
      </c>
    </row>
    <row r="326" spans="13:14" x14ac:dyDescent="0.2">
      <c r="M326" t="e">
        <f>Übersicht!E326/(Übersicht!D326^Datenblatt!$K$2)</f>
        <v>#DIV/0!</v>
      </c>
      <c r="N326" t="e">
        <f>Übersicht!F326/(Übersicht!D326^Datenblatt!$K$11)</f>
        <v>#DIV/0!</v>
      </c>
    </row>
    <row r="327" spans="13:14" x14ac:dyDescent="0.2">
      <c r="M327" t="e">
        <f>Übersicht!E327/(Übersicht!D327^Datenblatt!$K$2)</f>
        <v>#DIV/0!</v>
      </c>
      <c r="N327" t="e">
        <f>Übersicht!F327/(Übersicht!D327^Datenblatt!$K$11)</f>
        <v>#DIV/0!</v>
      </c>
    </row>
    <row r="328" spans="13:14" x14ac:dyDescent="0.2">
      <c r="M328" t="e">
        <f>Übersicht!E328/(Übersicht!D328^Datenblatt!$K$2)</f>
        <v>#DIV/0!</v>
      </c>
      <c r="N328" t="e">
        <f>Übersicht!F328/(Übersicht!D328^Datenblatt!$K$11)</f>
        <v>#DIV/0!</v>
      </c>
    </row>
    <row r="329" spans="13:14" x14ac:dyDescent="0.2">
      <c r="M329" t="e">
        <f>Übersicht!E329/(Übersicht!D329^Datenblatt!$K$2)</f>
        <v>#DIV/0!</v>
      </c>
      <c r="N329" t="e">
        <f>Übersicht!F329/(Übersicht!D329^Datenblatt!$K$11)</f>
        <v>#DIV/0!</v>
      </c>
    </row>
    <row r="330" spans="13:14" x14ac:dyDescent="0.2">
      <c r="M330" t="e">
        <f>Übersicht!E330/(Übersicht!D330^Datenblatt!$K$2)</f>
        <v>#DIV/0!</v>
      </c>
      <c r="N330" t="e">
        <f>Übersicht!F330/(Übersicht!D330^Datenblatt!$K$11)</f>
        <v>#DIV/0!</v>
      </c>
    </row>
    <row r="331" spans="13:14" x14ac:dyDescent="0.2">
      <c r="M331" t="e">
        <f>Übersicht!E331/(Übersicht!D331^Datenblatt!$K$2)</f>
        <v>#DIV/0!</v>
      </c>
      <c r="N331" t="e">
        <f>Übersicht!F331/(Übersicht!D331^Datenblatt!$K$11)</f>
        <v>#DIV/0!</v>
      </c>
    </row>
    <row r="332" spans="13:14" x14ac:dyDescent="0.2">
      <c r="M332" t="e">
        <f>Übersicht!E332/(Übersicht!D332^Datenblatt!$K$2)</f>
        <v>#DIV/0!</v>
      </c>
      <c r="N332" t="e">
        <f>Übersicht!F332/(Übersicht!D332^Datenblatt!$K$11)</f>
        <v>#DIV/0!</v>
      </c>
    </row>
    <row r="333" spans="13:14" x14ac:dyDescent="0.2">
      <c r="M333" t="e">
        <f>Übersicht!E333/(Übersicht!D333^Datenblatt!$K$2)</f>
        <v>#DIV/0!</v>
      </c>
      <c r="N333" t="e">
        <f>Übersicht!F333/(Übersicht!D333^Datenblatt!$K$11)</f>
        <v>#DIV/0!</v>
      </c>
    </row>
    <row r="334" spans="13:14" x14ac:dyDescent="0.2">
      <c r="M334" t="e">
        <f>Übersicht!E334/(Übersicht!D334^Datenblatt!$K$2)</f>
        <v>#DIV/0!</v>
      </c>
      <c r="N334" t="e">
        <f>Übersicht!F334/(Übersicht!D334^Datenblatt!$K$11)</f>
        <v>#DIV/0!</v>
      </c>
    </row>
    <row r="335" spans="13:14" x14ac:dyDescent="0.2">
      <c r="M335" t="e">
        <f>Übersicht!E335/(Übersicht!D335^Datenblatt!$K$2)</f>
        <v>#DIV/0!</v>
      </c>
      <c r="N335" t="e">
        <f>Übersicht!F335/(Übersicht!D335^Datenblatt!$K$11)</f>
        <v>#DIV/0!</v>
      </c>
    </row>
    <row r="336" spans="13:14" x14ac:dyDescent="0.2">
      <c r="M336" t="e">
        <f>Übersicht!E336/(Übersicht!D336^Datenblatt!$K$2)</f>
        <v>#DIV/0!</v>
      </c>
      <c r="N336" t="e">
        <f>Übersicht!F336/(Übersicht!D336^Datenblatt!$K$11)</f>
        <v>#DIV/0!</v>
      </c>
    </row>
    <row r="337" spans="13:14" x14ac:dyDescent="0.2">
      <c r="M337" t="e">
        <f>Übersicht!E337/(Übersicht!D337^Datenblatt!$K$2)</f>
        <v>#DIV/0!</v>
      </c>
      <c r="N337" t="e">
        <f>Übersicht!F337/(Übersicht!D337^Datenblatt!$K$11)</f>
        <v>#DIV/0!</v>
      </c>
    </row>
    <row r="338" spans="13:14" x14ac:dyDescent="0.2">
      <c r="M338" t="e">
        <f>Übersicht!E338/(Übersicht!D338^Datenblatt!$K$2)</f>
        <v>#DIV/0!</v>
      </c>
      <c r="N338" t="e">
        <f>Übersicht!F338/(Übersicht!D338^Datenblatt!$K$11)</f>
        <v>#DIV/0!</v>
      </c>
    </row>
    <row r="339" spans="13:14" x14ac:dyDescent="0.2">
      <c r="M339" t="e">
        <f>Übersicht!E339/(Übersicht!D339^Datenblatt!$K$2)</f>
        <v>#DIV/0!</v>
      </c>
      <c r="N339" t="e">
        <f>Übersicht!F339/(Übersicht!D339^Datenblatt!$K$11)</f>
        <v>#DIV/0!</v>
      </c>
    </row>
    <row r="340" spans="13:14" x14ac:dyDescent="0.2">
      <c r="M340" t="e">
        <f>Übersicht!E340/(Übersicht!D340^Datenblatt!$K$2)</f>
        <v>#DIV/0!</v>
      </c>
      <c r="N340" t="e">
        <f>Übersicht!F340/(Übersicht!D340^Datenblatt!$K$11)</f>
        <v>#DIV/0!</v>
      </c>
    </row>
    <row r="341" spans="13:14" x14ac:dyDescent="0.2">
      <c r="M341" t="e">
        <f>Übersicht!E341/(Übersicht!D341^Datenblatt!$K$2)</f>
        <v>#DIV/0!</v>
      </c>
      <c r="N341" t="e">
        <f>Übersicht!F341/(Übersicht!D341^Datenblatt!$K$11)</f>
        <v>#DIV/0!</v>
      </c>
    </row>
    <row r="342" spans="13:14" x14ac:dyDescent="0.2">
      <c r="M342" t="e">
        <f>Übersicht!E342/(Übersicht!D342^Datenblatt!$K$2)</f>
        <v>#DIV/0!</v>
      </c>
      <c r="N342" t="e">
        <f>Übersicht!F342/(Übersicht!D342^Datenblatt!$K$11)</f>
        <v>#DIV/0!</v>
      </c>
    </row>
    <row r="343" spans="13:14" x14ac:dyDescent="0.2">
      <c r="M343" t="e">
        <f>Übersicht!E343/(Übersicht!D343^Datenblatt!$K$2)</f>
        <v>#DIV/0!</v>
      </c>
      <c r="N343" t="e">
        <f>Übersicht!F343/(Übersicht!D343^Datenblatt!$K$11)</f>
        <v>#DIV/0!</v>
      </c>
    </row>
    <row r="344" spans="13:14" x14ac:dyDescent="0.2">
      <c r="M344" t="e">
        <f>Übersicht!E344/(Übersicht!D344^Datenblatt!$K$2)</f>
        <v>#DIV/0!</v>
      </c>
      <c r="N344" t="e">
        <f>Übersicht!F344/(Übersicht!D344^Datenblatt!$K$11)</f>
        <v>#DIV/0!</v>
      </c>
    </row>
    <row r="345" spans="13:14" x14ac:dyDescent="0.2">
      <c r="M345" t="e">
        <f>Übersicht!E345/(Übersicht!D345^Datenblatt!$K$2)</f>
        <v>#DIV/0!</v>
      </c>
      <c r="N345" t="e">
        <f>Übersicht!F345/(Übersicht!D345^Datenblatt!$K$11)</f>
        <v>#DIV/0!</v>
      </c>
    </row>
    <row r="346" spans="13:14" x14ac:dyDescent="0.2">
      <c r="M346" t="e">
        <f>Übersicht!E346/(Übersicht!D346^Datenblatt!$K$2)</f>
        <v>#DIV/0!</v>
      </c>
      <c r="N346" t="e">
        <f>Übersicht!F346/(Übersicht!D346^Datenblatt!$K$11)</f>
        <v>#DIV/0!</v>
      </c>
    </row>
    <row r="347" spans="13:14" x14ac:dyDescent="0.2">
      <c r="M347" t="e">
        <f>Übersicht!E347/(Übersicht!D347^Datenblatt!$K$2)</f>
        <v>#DIV/0!</v>
      </c>
      <c r="N347" t="e">
        <f>Übersicht!F347/(Übersicht!D347^Datenblatt!$K$11)</f>
        <v>#DIV/0!</v>
      </c>
    </row>
    <row r="348" spans="13:14" x14ac:dyDescent="0.2">
      <c r="M348" t="e">
        <f>Übersicht!E348/(Übersicht!D348^Datenblatt!$K$2)</f>
        <v>#DIV/0!</v>
      </c>
      <c r="N348" t="e">
        <f>Übersicht!F348/(Übersicht!D348^Datenblatt!$K$11)</f>
        <v>#DIV/0!</v>
      </c>
    </row>
    <row r="349" spans="13:14" x14ac:dyDescent="0.2">
      <c r="M349" t="e">
        <f>Übersicht!E349/(Übersicht!D349^Datenblatt!$K$2)</f>
        <v>#DIV/0!</v>
      </c>
      <c r="N349" t="e">
        <f>Übersicht!F349/(Übersicht!D349^Datenblatt!$K$11)</f>
        <v>#DIV/0!</v>
      </c>
    </row>
    <row r="350" spans="13:14" x14ac:dyDescent="0.2">
      <c r="M350" t="e">
        <f>Übersicht!E350/(Übersicht!D350^Datenblatt!$K$2)</f>
        <v>#DIV/0!</v>
      </c>
      <c r="N350" t="e">
        <f>Übersicht!F350/(Übersicht!D350^Datenblatt!$K$11)</f>
        <v>#DIV/0!</v>
      </c>
    </row>
    <row r="351" spans="13:14" x14ac:dyDescent="0.2">
      <c r="M351" t="e">
        <f>Übersicht!E351/(Übersicht!D351^Datenblatt!$K$2)</f>
        <v>#DIV/0!</v>
      </c>
      <c r="N351" t="e">
        <f>Übersicht!F351/(Übersicht!D351^Datenblatt!$K$11)</f>
        <v>#DIV/0!</v>
      </c>
    </row>
    <row r="352" spans="13:14" x14ac:dyDescent="0.2">
      <c r="M352" t="e">
        <f>Übersicht!E352/(Übersicht!D352^Datenblatt!$K$2)</f>
        <v>#DIV/0!</v>
      </c>
      <c r="N352" t="e">
        <f>Übersicht!F352/(Übersicht!D352^Datenblatt!$K$11)</f>
        <v>#DIV/0!</v>
      </c>
    </row>
    <row r="353" spans="13:14" x14ac:dyDescent="0.2">
      <c r="M353" t="e">
        <f>Übersicht!E353/(Übersicht!D353^Datenblatt!$K$2)</f>
        <v>#DIV/0!</v>
      </c>
      <c r="N353" t="e">
        <f>Übersicht!F353/(Übersicht!D353^Datenblatt!$K$11)</f>
        <v>#DIV/0!</v>
      </c>
    </row>
    <row r="354" spans="13:14" x14ac:dyDescent="0.2">
      <c r="M354" t="e">
        <f>Übersicht!E354/(Übersicht!D354^Datenblatt!$K$2)</f>
        <v>#DIV/0!</v>
      </c>
      <c r="N354" t="e">
        <f>Übersicht!F354/(Übersicht!D354^Datenblatt!$K$11)</f>
        <v>#DIV/0!</v>
      </c>
    </row>
    <row r="355" spans="13:14" x14ac:dyDescent="0.2">
      <c r="M355" t="e">
        <f>Übersicht!E355/(Übersicht!D355^Datenblatt!$K$2)</f>
        <v>#DIV/0!</v>
      </c>
      <c r="N355" t="e">
        <f>Übersicht!F355/(Übersicht!D355^Datenblatt!$K$11)</f>
        <v>#DIV/0!</v>
      </c>
    </row>
    <row r="356" spans="13:14" x14ac:dyDescent="0.2">
      <c r="M356" t="e">
        <f>Übersicht!E356/(Übersicht!D356^Datenblatt!$K$2)</f>
        <v>#DIV/0!</v>
      </c>
      <c r="N356" t="e">
        <f>Übersicht!F356/(Übersicht!D356^Datenblatt!$K$11)</f>
        <v>#DIV/0!</v>
      </c>
    </row>
    <row r="357" spans="13:14" x14ac:dyDescent="0.2">
      <c r="M357" t="e">
        <f>Übersicht!E357/(Übersicht!D357^Datenblatt!$K$2)</f>
        <v>#DIV/0!</v>
      </c>
      <c r="N357" t="e">
        <f>Übersicht!F357/(Übersicht!D357^Datenblatt!$K$11)</f>
        <v>#DIV/0!</v>
      </c>
    </row>
    <row r="358" spans="13:14" x14ac:dyDescent="0.2">
      <c r="M358" t="e">
        <f>Übersicht!E358/(Übersicht!D358^Datenblatt!$K$2)</f>
        <v>#DIV/0!</v>
      </c>
      <c r="N358" t="e">
        <f>Übersicht!F358/(Übersicht!D358^Datenblatt!$K$11)</f>
        <v>#DIV/0!</v>
      </c>
    </row>
    <row r="359" spans="13:14" x14ac:dyDescent="0.2">
      <c r="M359" t="e">
        <f>Übersicht!E359/(Übersicht!D359^Datenblatt!$K$2)</f>
        <v>#DIV/0!</v>
      </c>
      <c r="N359" t="e">
        <f>Übersicht!F359/(Übersicht!D359^Datenblatt!$K$11)</f>
        <v>#DIV/0!</v>
      </c>
    </row>
    <row r="360" spans="13:14" x14ac:dyDescent="0.2">
      <c r="M360" t="e">
        <f>Übersicht!E360/(Übersicht!D360^Datenblatt!$K$2)</f>
        <v>#DIV/0!</v>
      </c>
      <c r="N360" t="e">
        <f>Übersicht!F360/(Übersicht!D360^Datenblatt!$K$11)</f>
        <v>#DIV/0!</v>
      </c>
    </row>
    <row r="361" spans="13:14" x14ac:dyDescent="0.2">
      <c r="M361" t="e">
        <f>Übersicht!E361/(Übersicht!D361^Datenblatt!$K$2)</f>
        <v>#DIV/0!</v>
      </c>
      <c r="N361" t="e">
        <f>Übersicht!F361/(Übersicht!D361^Datenblatt!$K$11)</f>
        <v>#DIV/0!</v>
      </c>
    </row>
    <row r="362" spans="13:14" x14ac:dyDescent="0.2">
      <c r="M362" t="e">
        <f>Übersicht!E362/(Übersicht!D362^Datenblatt!$K$2)</f>
        <v>#DIV/0!</v>
      </c>
      <c r="N362" t="e">
        <f>Übersicht!F362/(Übersicht!D362^Datenblatt!$K$11)</f>
        <v>#DIV/0!</v>
      </c>
    </row>
    <row r="363" spans="13:14" x14ac:dyDescent="0.2">
      <c r="M363" t="e">
        <f>Übersicht!E363/(Übersicht!D363^Datenblatt!$K$2)</f>
        <v>#DIV/0!</v>
      </c>
      <c r="N363" t="e">
        <f>Übersicht!F363/(Übersicht!D363^Datenblatt!$K$11)</f>
        <v>#DIV/0!</v>
      </c>
    </row>
    <row r="364" spans="13:14" x14ac:dyDescent="0.2">
      <c r="M364" t="e">
        <f>Übersicht!E364/(Übersicht!D364^Datenblatt!$K$2)</f>
        <v>#DIV/0!</v>
      </c>
      <c r="N364" t="e">
        <f>Übersicht!F364/(Übersicht!D364^Datenblatt!$K$11)</f>
        <v>#DIV/0!</v>
      </c>
    </row>
    <row r="365" spans="13:14" x14ac:dyDescent="0.2">
      <c r="M365" t="e">
        <f>Übersicht!E365/(Übersicht!D365^Datenblatt!$K$2)</f>
        <v>#DIV/0!</v>
      </c>
      <c r="N365" t="e">
        <f>Übersicht!F365/(Übersicht!D365^Datenblatt!$K$11)</f>
        <v>#DIV/0!</v>
      </c>
    </row>
    <row r="366" spans="13:14" x14ac:dyDescent="0.2">
      <c r="M366" t="e">
        <f>Übersicht!E366/(Übersicht!D366^Datenblatt!$K$2)</f>
        <v>#DIV/0!</v>
      </c>
      <c r="N366" t="e">
        <f>Übersicht!F366/(Übersicht!D366^Datenblatt!$K$11)</f>
        <v>#DIV/0!</v>
      </c>
    </row>
    <row r="367" spans="13:14" x14ac:dyDescent="0.2">
      <c r="M367" t="e">
        <f>Übersicht!E367/(Übersicht!D367^Datenblatt!$K$2)</f>
        <v>#DIV/0!</v>
      </c>
      <c r="N367" t="e">
        <f>Übersicht!F367/(Übersicht!D367^Datenblatt!$K$11)</f>
        <v>#DIV/0!</v>
      </c>
    </row>
    <row r="368" spans="13:14" x14ac:dyDescent="0.2">
      <c r="M368" t="e">
        <f>Übersicht!E368/(Übersicht!D368^Datenblatt!$K$2)</f>
        <v>#DIV/0!</v>
      </c>
      <c r="N368" t="e">
        <f>Übersicht!F368/(Übersicht!D368^Datenblatt!$K$11)</f>
        <v>#DIV/0!</v>
      </c>
    </row>
    <row r="369" spans="13:14" x14ac:dyDescent="0.2">
      <c r="M369" t="e">
        <f>Übersicht!E369/(Übersicht!D369^Datenblatt!$K$2)</f>
        <v>#DIV/0!</v>
      </c>
      <c r="N369" t="e">
        <f>Übersicht!F369/(Übersicht!D369^Datenblatt!$K$11)</f>
        <v>#DIV/0!</v>
      </c>
    </row>
    <row r="370" spans="13:14" x14ac:dyDescent="0.2">
      <c r="M370" t="e">
        <f>Übersicht!E370/(Übersicht!D370^Datenblatt!$K$2)</f>
        <v>#DIV/0!</v>
      </c>
      <c r="N370" t="e">
        <f>Übersicht!F370/(Übersicht!D370^Datenblatt!$K$11)</f>
        <v>#DIV/0!</v>
      </c>
    </row>
    <row r="371" spans="13:14" x14ac:dyDescent="0.2">
      <c r="M371" t="e">
        <f>Übersicht!E371/(Übersicht!D371^Datenblatt!$K$2)</f>
        <v>#DIV/0!</v>
      </c>
      <c r="N371" t="e">
        <f>Übersicht!F371/(Übersicht!D371^Datenblatt!$K$11)</f>
        <v>#DIV/0!</v>
      </c>
    </row>
    <row r="372" spans="13:14" x14ac:dyDescent="0.2">
      <c r="M372" t="e">
        <f>Übersicht!E372/(Übersicht!D372^Datenblatt!$K$2)</f>
        <v>#DIV/0!</v>
      </c>
      <c r="N372" t="e">
        <f>Übersicht!F372/(Übersicht!D372^Datenblatt!$K$11)</f>
        <v>#DIV/0!</v>
      </c>
    </row>
    <row r="373" spans="13:14" x14ac:dyDescent="0.2">
      <c r="M373" t="e">
        <f>Übersicht!E373/(Übersicht!D373^Datenblatt!$K$2)</f>
        <v>#DIV/0!</v>
      </c>
      <c r="N373" t="e">
        <f>Übersicht!F373/(Übersicht!D373^Datenblatt!$K$11)</f>
        <v>#DIV/0!</v>
      </c>
    </row>
    <row r="374" spans="13:14" x14ac:dyDescent="0.2">
      <c r="M374" t="e">
        <f>Übersicht!E374/(Übersicht!D374^Datenblatt!$K$2)</f>
        <v>#DIV/0!</v>
      </c>
      <c r="N374" t="e">
        <f>Übersicht!F374/(Übersicht!D374^Datenblatt!$K$11)</f>
        <v>#DIV/0!</v>
      </c>
    </row>
    <row r="375" spans="13:14" x14ac:dyDescent="0.2">
      <c r="M375" t="e">
        <f>Übersicht!E375/(Übersicht!D375^Datenblatt!$K$2)</f>
        <v>#DIV/0!</v>
      </c>
      <c r="N375" t="e">
        <f>Übersicht!F375/(Übersicht!D375^Datenblatt!$K$11)</f>
        <v>#DIV/0!</v>
      </c>
    </row>
    <row r="376" spans="13:14" x14ac:dyDescent="0.2">
      <c r="M376" t="e">
        <f>Übersicht!E376/(Übersicht!D376^Datenblatt!$K$2)</f>
        <v>#DIV/0!</v>
      </c>
      <c r="N376" t="e">
        <f>Übersicht!F376/(Übersicht!D376^Datenblatt!$K$11)</f>
        <v>#DIV/0!</v>
      </c>
    </row>
    <row r="377" spans="13:14" x14ac:dyDescent="0.2">
      <c r="M377" t="e">
        <f>Übersicht!E377/(Übersicht!D377^Datenblatt!$K$2)</f>
        <v>#DIV/0!</v>
      </c>
      <c r="N377" t="e">
        <f>Übersicht!F377/(Übersicht!D377^Datenblatt!$K$11)</f>
        <v>#DIV/0!</v>
      </c>
    </row>
    <row r="378" spans="13:14" x14ac:dyDescent="0.2">
      <c r="M378" t="e">
        <f>Übersicht!E378/(Übersicht!D378^Datenblatt!$K$2)</f>
        <v>#DIV/0!</v>
      </c>
      <c r="N378" t="e">
        <f>Übersicht!F378/(Übersicht!D378^Datenblatt!$K$11)</f>
        <v>#DIV/0!</v>
      </c>
    </row>
    <row r="379" spans="13:14" x14ac:dyDescent="0.2">
      <c r="M379" t="e">
        <f>Übersicht!E379/(Übersicht!D379^Datenblatt!$K$2)</f>
        <v>#DIV/0!</v>
      </c>
      <c r="N379" t="e">
        <f>Übersicht!F379/(Übersicht!D379^Datenblatt!$K$11)</f>
        <v>#DIV/0!</v>
      </c>
    </row>
    <row r="380" spans="13:14" x14ac:dyDescent="0.2">
      <c r="M380" t="e">
        <f>Übersicht!E380/(Übersicht!D380^Datenblatt!$K$2)</f>
        <v>#DIV/0!</v>
      </c>
      <c r="N380" t="e">
        <f>Übersicht!F380/(Übersicht!D380^Datenblatt!$K$11)</f>
        <v>#DIV/0!</v>
      </c>
    </row>
    <row r="381" spans="13:14" x14ac:dyDescent="0.2">
      <c r="M381" t="e">
        <f>Übersicht!E381/(Übersicht!D381^Datenblatt!$K$2)</f>
        <v>#DIV/0!</v>
      </c>
      <c r="N381" t="e">
        <f>Übersicht!F381/(Übersicht!D381^Datenblatt!$K$11)</f>
        <v>#DIV/0!</v>
      </c>
    </row>
    <row r="382" spans="13:14" x14ac:dyDescent="0.2">
      <c r="M382" t="e">
        <f>Übersicht!E382/(Übersicht!D382^Datenblatt!$K$2)</f>
        <v>#DIV/0!</v>
      </c>
      <c r="N382" t="e">
        <f>Übersicht!F382/(Übersicht!D382^Datenblatt!$K$11)</f>
        <v>#DIV/0!</v>
      </c>
    </row>
    <row r="383" spans="13:14" x14ac:dyDescent="0.2">
      <c r="M383" t="e">
        <f>Übersicht!E383/(Übersicht!D383^Datenblatt!$K$2)</f>
        <v>#DIV/0!</v>
      </c>
      <c r="N383" t="e">
        <f>Übersicht!F383/(Übersicht!D383^Datenblatt!$K$11)</f>
        <v>#DIV/0!</v>
      </c>
    </row>
    <row r="384" spans="13:14" x14ac:dyDescent="0.2">
      <c r="M384" t="e">
        <f>Übersicht!E384/(Übersicht!D384^Datenblatt!$K$2)</f>
        <v>#DIV/0!</v>
      </c>
      <c r="N384" t="e">
        <f>Übersicht!F384/(Übersicht!D384^Datenblatt!$K$11)</f>
        <v>#DIV/0!</v>
      </c>
    </row>
    <row r="385" spans="13:14" x14ac:dyDescent="0.2">
      <c r="M385" t="e">
        <f>Übersicht!E385/(Übersicht!D385^Datenblatt!$K$2)</f>
        <v>#DIV/0!</v>
      </c>
      <c r="N385" t="e">
        <f>Übersicht!F385/(Übersicht!D385^Datenblatt!$K$11)</f>
        <v>#DIV/0!</v>
      </c>
    </row>
    <row r="386" spans="13:14" x14ac:dyDescent="0.2">
      <c r="M386" t="e">
        <f>Übersicht!E386/(Übersicht!D386^Datenblatt!$K$2)</f>
        <v>#DIV/0!</v>
      </c>
      <c r="N386" t="e">
        <f>Übersicht!F386/(Übersicht!D386^Datenblatt!$K$11)</f>
        <v>#DIV/0!</v>
      </c>
    </row>
    <row r="387" spans="13:14" x14ac:dyDescent="0.2">
      <c r="M387" t="e">
        <f>Übersicht!E387/(Übersicht!D387^Datenblatt!$K$2)</f>
        <v>#DIV/0!</v>
      </c>
      <c r="N387" t="e">
        <f>Übersicht!F387/(Übersicht!D387^Datenblatt!$K$11)</f>
        <v>#DIV/0!</v>
      </c>
    </row>
    <row r="388" spans="13:14" x14ac:dyDescent="0.2">
      <c r="M388" t="e">
        <f>Übersicht!E388/(Übersicht!D388^Datenblatt!$K$2)</f>
        <v>#DIV/0!</v>
      </c>
      <c r="N388" t="e">
        <f>Übersicht!F388/(Übersicht!D388^Datenblatt!$K$11)</f>
        <v>#DIV/0!</v>
      </c>
    </row>
    <row r="389" spans="13:14" x14ac:dyDescent="0.2">
      <c r="M389" t="e">
        <f>Übersicht!E389/(Übersicht!D389^Datenblatt!$K$2)</f>
        <v>#DIV/0!</v>
      </c>
      <c r="N389" t="e">
        <f>Übersicht!F389/(Übersicht!D389^Datenblatt!$K$11)</f>
        <v>#DIV/0!</v>
      </c>
    </row>
    <row r="390" spans="13:14" x14ac:dyDescent="0.2">
      <c r="M390" t="e">
        <f>Übersicht!E390/(Übersicht!D390^Datenblatt!$K$2)</f>
        <v>#DIV/0!</v>
      </c>
      <c r="N390" t="e">
        <f>Übersicht!F390/(Übersicht!D390^Datenblatt!$K$11)</f>
        <v>#DIV/0!</v>
      </c>
    </row>
    <row r="391" spans="13:14" x14ac:dyDescent="0.2">
      <c r="M391" t="e">
        <f>Übersicht!E391/(Übersicht!D391^Datenblatt!$K$2)</f>
        <v>#DIV/0!</v>
      </c>
      <c r="N391" t="e">
        <f>Übersicht!F391/(Übersicht!D391^Datenblatt!$K$11)</f>
        <v>#DIV/0!</v>
      </c>
    </row>
    <row r="392" spans="13:14" x14ac:dyDescent="0.2">
      <c r="M392" t="e">
        <f>Übersicht!E392/(Übersicht!D392^Datenblatt!$K$2)</f>
        <v>#DIV/0!</v>
      </c>
      <c r="N392" t="e">
        <f>Übersicht!F392/(Übersicht!D392^Datenblatt!$K$11)</f>
        <v>#DIV/0!</v>
      </c>
    </row>
    <row r="393" spans="13:14" x14ac:dyDescent="0.2">
      <c r="M393" t="e">
        <f>Übersicht!E393/(Übersicht!D393^Datenblatt!$K$2)</f>
        <v>#DIV/0!</v>
      </c>
      <c r="N393" t="e">
        <f>Übersicht!F393/(Übersicht!D393^Datenblatt!$K$11)</f>
        <v>#DIV/0!</v>
      </c>
    </row>
    <row r="394" spans="13:14" x14ac:dyDescent="0.2">
      <c r="M394" t="e">
        <f>Übersicht!E394/(Übersicht!D394^Datenblatt!$K$2)</f>
        <v>#DIV/0!</v>
      </c>
      <c r="N394" t="e">
        <f>Übersicht!F394/(Übersicht!D394^Datenblatt!$K$11)</f>
        <v>#DIV/0!</v>
      </c>
    </row>
    <row r="395" spans="13:14" x14ac:dyDescent="0.2">
      <c r="M395" t="e">
        <f>Übersicht!E395/(Übersicht!D395^Datenblatt!$K$2)</f>
        <v>#DIV/0!</v>
      </c>
      <c r="N395" t="e">
        <f>Übersicht!F395/(Übersicht!D395^Datenblatt!$K$11)</f>
        <v>#DIV/0!</v>
      </c>
    </row>
    <row r="396" spans="13:14" x14ac:dyDescent="0.2">
      <c r="M396" t="e">
        <f>Übersicht!E396/(Übersicht!D396^Datenblatt!$K$2)</f>
        <v>#DIV/0!</v>
      </c>
      <c r="N396" t="e">
        <f>Übersicht!F396/(Übersicht!D396^Datenblatt!$K$11)</f>
        <v>#DIV/0!</v>
      </c>
    </row>
    <row r="397" spans="13:14" x14ac:dyDescent="0.2">
      <c r="M397" t="e">
        <f>Übersicht!E397/(Übersicht!D397^Datenblatt!$K$2)</f>
        <v>#DIV/0!</v>
      </c>
      <c r="N397" t="e">
        <f>Übersicht!F397/(Übersicht!D397^Datenblatt!$K$11)</f>
        <v>#DIV/0!</v>
      </c>
    </row>
    <row r="398" spans="13:14" x14ac:dyDescent="0.2">
      <c r="M398" t="e">
        <f>Übersicht!E398/(Übersicht!D398^Datenblatt!$K$2)</f>
        <v>#DIV/0!</v>
      </c>
      <c r="N398" t="e">
        <f>Übersicht!F398/(Übersicht!D398^Datenblatt!$K$11)</f>
        <v>#DIV/0!</v>
      </c>
    </row>
    <row r="399" spans="13:14" x14ac:dyDescent="0.2">
      <c r="M399" t="e">
        <f>Übersicht!E399/(Übersicht!D399^Datenblatt!$K$2)</f>
        <v>#DIV/0!</v>
      </c>
      <c r="N399" t="e">
        <f>Übersicht!F399/(Übersicht!D399^Datenblatt!$K$11)</f>
        <v>#DIV/0!</v>
      </c>
    </row>
    <row r="400" spans="13:14" x14ac:dyDescent="0.2">
      <c r="M400" t="e">
        <f>Übersicht!E400/(Übersicht!D400^Datenblatt!$K$2)</f>
        <v>#DIV/0!</v>
      </c>
      <c r="N400" t="e">
        <f>Übersicht!F400/(Übersicht!D400^Datenblatt!$K$11)</f>
        <v>#DIV/0!</v>
      </c>
    </row>
    <row r="401" spans="13:14" x14ac:dyDescent="0.2">
      <c r="M401" t="e">
        <f>Übersicht!E401/(Übersicht!D401^Datenblatt!$K$2)</f>
        <v>#DIV/0!</v>
      </c>
      <c r="N401" t="e">
        <f>Übersicht!F401/(Übersicht!D401^Datenblatt!$K$11)</f>
        <v>#DIV/0!</v>
      </c>
    </row>
    <row r="402" spans="13:14" x14ac:dyDescent="0.2">
      <c r="M402" t="e">
        <f>Übersicht!E402/(Übersicht!D402^Datenblatt!$K$2)</f>
        <v>#DIV/0!</v>
      </c>
      <c r="N402" t="e">
        <f>Übersicht!F402/(Übersicht!D402^Datenblatt!$K$11)</f>
        <v>#DIV/0!</v>
      </c>
    </row>
    <row r="403" spans="13:14" x14ac:dyDescent="0.2">
      <c r="M403" t="e">
        <f>Übersicht!E403/(Übersicht!D403^Datenblatt!$K$2)</f>
        <v>#DIV/0!</v>
      </c>
      <c r="N403" t="e">
        <f>Übersicht!F403/(Übersicht!D403^Datenblatt!$K$11)</f>
        <v>#DIV/0!</v>
      </c>
    </row>
    <row r="404" spans="13:14" x14ac:dyDescent="0.2">
      <c r="M404" t="e">
        <f>Übersicht!E404/(Übersicht!D404^Datenblatt!$K$2)</f>
        <v>#DIV/0!</v>
      </c>
      <c r="N404" t="e">
        <f>Übersicht!F404/(Übersicht!D404^Datenblatt!$K$11)</f>
        <v>#DIV/0!</v>
      </c>
    </row>
    <row r="405" spans="13:14" x14ac:dyDescent="0.2">
      <c r="M405" t="e">
        <f>Übersicht!E405/(Übersicht!D405^Datenblatt!$K$2)</f>
        <v>#DIV/0!</v>
      </c>
      <c r="N405" t="e">
        <f>Übersicht!F405/(Übersicht!D405^Datenblatt!$K$11)</f>
        <v>#DIV/0!</v>
      </c>
    </row>
    <row r="406" spans="13:14" x14ac:dyDescent="0.2">
      <c r="M406" t="e">
        <f>Übersicht!E406/(Übersicht!D406^Datenblatt!$K$2)</f>
        <v>#DIV/0!</v>
      </c>
      <c r="N406" t="e">
        <f>Übersicht!F406/(Übersicht!D406^Datenblatt!$K$11)</f>
        <v>#DIV/0!</v>
      </c>
    </row>
    <row r="407" spans="13:14" x14ac:dyDescent="0.2">
      <c r="M407" t="e">
        <f>Übersicht!E407/(Übersicht!D407^Datenblatt!$K$2)</f>
        <v>#DIV/0!</v>
      </c>
      <c r="N407" t="e">
        <f>Übersicht!F407/(Übersicht!D407^Datenblatt!$K$11)</f>
        <v>#DIV/0!</v>
      </c>
    </row>
    <row r="408" spans="13:14" x14ac:dyDescent="0.2">
      <c r="M408" t="e">
        <f>Übersicht!E408/(Übersicht!D408^Datenblatt!$K$2)</f>
        <v>#DIV/0!</v>
      </c>
      <c r="N408" t="e">
        <f>Übersicht!F408/(Übersicht!D408^Datenblatt!$K$11)</f>
        <v>#DIV/0!</v>
      </c>
    </row>
    <row r="409" spans="13:14" x14ac:dyDescent="0.2">
      <c r="M409" t="e">
        <f>Übersicht!E409/(Übersicht!D409^Datenblatt!$K$2)</f>
        <v>#DIV/0!</v>
      </c>
      <c r="N409" t="e">
        <f>Übersicht!F409/(Übersicht!D409^Datenblatt!$K$11)</f>
        <v>#DIV/0!</v>
      </c>
    </row>
    <row r="410" spans="13:14" x14ac:dyDescent="0.2">
      <c r="M410" t="e">
        <f>Übersicht!E410/(Übersicht!D410^Datenblatt!$K$2)</f>
        <v>#DIV/0!</v>
      </c>
      <c r="N410" t="e">
        <f>Übersicht!F410/(Übersicht!D410^Datenblatt!$K$11)</f>
        <v>#DIV/0!</v>
      </c>
    </row>
    <row r="411" spans="13:14" x14ac:dyDescent="0.2">
      <c r="M411" t="e">
        <f>Übersicht!E411/(Übersicht!D411^Datenblatt!$K$2)</f>
        <v>#DIV/0!</v>
      </c>
      <c r="N411" t="e">
        <f>Übersicht!F411/(Übersicht!D411^Datenblatt!$K$11)</f>
        <v>#DIV/0!</v>
      </c>
    </row>
    <row r="412" spans="13:14" x14ac:dyDescent="0.2">
      <c r="M412" t="e">
        <f>Übersicht!E412/(Übersicht!D412^Datenblatt!$K$2)</f>
        <v>#DIV/0!</v>
      </c>
      <c r="N412" t="e">
        <f>Übersicht!F412/(Übersicht!D412^Datenblatt!$K$11)</f>
        <v>#DIV/0!</v>
      </c>
    </row>
    <row r="413" spans="13:14" x14ac:dyDescent="0.2">
      <c r="M413" t="e">
        <f>Übersicht!E413/(Übersicht!D413^Datenblatt!$K$2)</f>
        <v>#DIV/0!</v>
      </c>
      <c r="N413" t="e">
        <f>Übersicht!F413/(Übersicht!D413^Datenblatt!$K$11)</f>
        <v>#DIV/0!</v>
      </c>
    </row>
    <row r="414" spans="13:14" x14ac:dyDescent="0.2">
      <c r="M414" t="e">
        <f>Übersicht!E414/(Übersicht!D414^Datenblatt!$K$2)</f>
        <v>#DIV/0!</v>
      </c>
      <c r="N414" t="e">
        <f>Übersicht!F414/(Übersicht!D414^Datenblatt!$K$11)</f>
        <v>#DIV/0!</v>
      </c>
    </row>
    <row r="415" spans="13:14" x14ac:dyDescent="0.2">
      <c r="M415" t="e">
        <f>Übersicht!E415/(Übersicht!D415^Datenblatt!$K$2)</f>
        <v>#DIV/0!</v>
      </c>
      <c r="N415" t="e">
        <f>Übersicht!F415/(Übersicht!D415^Datenblatt!$K$11)</f>
        <v>#DIV/0!</v>
      </c>
    </row>
    <row r="416" spans="13:14" x14ac:dyDescent="0.2">
      <c r="M416" t="e">
        <f>Übersicht!E416/(Übersicht!D416^Datenblatt!$K$2)</f>
        <v>#DIV/0!</v>
      </c>
      <c r="N416" t="e">
        <f>Übersicht!F416/(Übersicht!D416^Datenblatt!$K$11)</f>
        <v>#DIV/0!</v>
      </c>
    </row>
    <row r="417" spans="13:14" x14ac:dyDescent="0.2">
      <c r="M417" t="e">
        <f>Übersicht!E417/(Übersicht!D417^Datenblatt!$K$2)</f>
        <v>#DIV/0!</v>
      </c>
      <c r="N417" t="e">
        <f>Übersicht!F417/(Übersicht!D417^Datenblatt!$K$11)</f>
        <v>#DIV/0!</v>
      </c>
    </row>
    <row r="418" spans="13:14" x14ac:dyDescent="0.2">
      <c r="M418" t="e">
        <f>Übersicht!E418/(Übersicht!D418^Datenblatt!$K$2)</f>
        <v>#DIV/0!</v>
      </c>
      <c r="N418" t="e">
        <f>Übersicht!F418/(Übersicht!D418^Datenblatt!$K$11)</f>
        <v>#DIV/0!</v>
      </c>
    </row>
    <row r="419" spans="13:14" x14ac:dyDescent="0.2">
      <c r="M419" t="e">
        <f>Übersicht!E419/(Übersicht!D419^Datenblatt!$K$2)</f>
        <v>#DIV/0!</v>
      </c>
      <c r="N419" t="e">
        <f>Übersicht!F419/(Übersicht!D419^Datenblatt!$K$11)</f>
        <v>#DIV/0!</v>
      </c>
    </row>
    <row r="420" spans="13:14" x14ac:dyDescent="0.2">
      <c r="M420" t="e">
        <f>Übersicht!E420/(Übersicht!D420^Datenblatt!$K$2)</f>
        <v>#DIV/0!</v>
      </c>
      <c r="N420" t="e">
        <f>Übersicht!F420/(Übersicht!D420^Datenblatt!$K$11)</f>
        <v>#DIV/0!</v>
      </c>
    </row>
    <row r="421" spans="13:14" x14ac:dyDescent="0.2">
      <c r="M421" t="e">
        <f>Übersicht!E421/(Übersicht!D421^Datenblatt!$K$2)</f>
        <v>#DIV/0!</v>
      </c>
      <c r="N421" t="e">
        <f>Übersicht!F421/(Übersicht!D421^Datenblatt!$K$11)</f>
        <v>#DIV/0!</v>
      </c>
    </row>
    <row r="422" spans="13:14" x14ac:dyDescent="0.2">
      <c r="M422" t="e">
        <f>Übersicht!E422/(Übersicht!D422^Datenblatt!$K$2)</f>
        <v>#DIV/0!</v>
      </c>
      <c r="N422" t="e">
        <f>Übersicht!F422/(Übersicht!D422^Datenblatt!$K$11)</f>
        <v>#DIV/0!</v>
      </c>
    </row>
    <row r="423" spans="13:14" x14ac:dyDescent="0.2">
      <c r="M423" t="e">
        <f>Übersicht!E423/(Übersicht!D423^Datenblatt!$K$2)</f>
        <v>#DIV/0!</v>
      </c>
      <c r="N423" t="e">
        <f>Übersicht!F423/(Übersicht!D423^Datenblatt!$K$11)</f>
        <v>#DIV/0!</v>
      </c>
    </row>
    <row r="424" spans="13:14" x14ac:dyDescent="0.2">
      <c r="M424" t="e">
        <f>Übersicht!E424/(Übersicht!D424^Datenblatt!$K$2)</f>
        <v>#DIV/0!</v>
      </c>
      <c r="N424" t="e">
        <f>Übersicht!F424/(Übersicht!D424^Datenblatt!$K$11)</f>
        <v>#DIV/0!</v>
      </c>
    </row>
    <row r="425" spans="13:14" x14ac:dyDescent="0.2">
      <c r="M425" t="e">
        <f>Übersicht!E425/(Übersicht!D425^Datenblatt!$K$2)</f>
        <v>#DIV/0!</v>
      </c>
      <c r="N425" t="e">
        <f>Übersicht!F425/(Übersicht!D425^Datenblatt!$K$11)</f>
        <v>#DIV/0!</v>
      </c>
    </row>
    <row r="426" spans="13:14" x14ac:dyDescent="0.2">
      <c r="M426" t="e">
        <f>Übersicht!E426/(Übersicht!D426^Datenblatt!$K$2)</f>
        <v>#DIV/0!</v>
      </c>
      <c r="N426" t="e">
        <f>Übersicht!F426/(Übersicht!D426^Datenblatt!$K$11)</f>
        <v>#DIV/0!</v>
      </c>
    </row>
    <row r="427" spans="13:14" x14ac:dyDescent="0.2">
      <c r="M427" t="e">
        <f>Übersicht!E427/(Übersicht!D427^Datenblatt!$K$2)</f>
        <v>#DIV/0!</v>
      </c>
      <c r="N427" t="e">
        <f>Übersicht!F427/(Übersicht!D427^Datenblatt!$K$11)</f>
        <v>#DIV/0!</v>
      </c>
    </row>
    <row r="428" spans="13:14" x14ac:dyDescent="0.2">
      <c r="M428" t="e">
        <f>Übersicht!E428/(Übersicht!D428^Datenblatt!$K$2)</f>
        <v>#DIV/0!</v>
      </c>
      <c r="N428" t="e">
        <f>Übersicht!F428/(Übersicht!D428^Datenblatt!$K$11)</f>
        <v>#DIV/0!</v>
      </c>
    </row>
    <row r="429" spans="13:14" x14ac:dyDescent="0.2">
      <c r="M429" t="e">
        <f>Übersicht!E429/(Übersicht!D429^Datenblatt!$K$2)</f>
        <v>#DIV/0!</v>
      </c>
      <c r="N429" t="e">
        <f>Übersicht!F429/(Übersicht!D429^Datenblatt!$K$11)</f>
        <v>#DIV/0!</v>
      </c>
    </row>
    <row r="430" spans="13:14" x14ac:dyDescent="0.2">
      <c r="M430" t="e">
        <f>Übersicht!E430/(Übersicht!D430^Datenblatt!$K$2)</f>
        <v>#DIV/0!</v>
      </c>
      <c r="N430" t="e">
        <f>Übersicht!F430/(Übersicht!D430^Datenblatt!$K$11)</f>
        <v>#DIV/0!</v>
      </c>
    </row>
    <row r="431" spans="13:14" x14ac:dyDescent="0.2">
      <c r="M431" t="e">
        <f>Übersicht!E431/(Übersicht!D431^Datenblatt!$K$2)</f>
        <v>#DIV/0!</v>
      </c>
      <c r="N431" t="e">
        <f>Übersicht!F431/(Übersicht!D431^Datenblatt!$K$11)</f>
        <v>#DIV/0!</v>
      </c>
    </row>
    <row r="432" spans="13:14" x14ac:dyDescent="0.2">
      <c r="M432" t="e">
        <f>Übersicht!E432/(Übersicht!D432^Datenblatt!$K$2)</f>
        <v>#DIV/0!</v>
      </c>
      <c r="N432" t="e">
        <f>Übersicht!F432/(Übersicht!D432^Datenblatt!$K$11)</f>
        <v>#DIV/0!</v>
      </c>
    </row>
    <row r="433" spans="13:14" x14ac:dyDescent="0.2">
      <c r="M433" t="e">
        <f>Übersicht!E433/(Übersicht!D433^Datenblatt!$K$2)</f>
        <v>#DIV/0!</v>
      </c>
      <c r="N433" t="e">
        <f>Übersicht!F433/(Übersicht!D433^Datenblatt!$K$11)</f>
        <v>#DIV/0!</v>
      </c>
    </row>
    <row r="434" spans="13:14" x14ac:dyDescent="0.2">
      <c r="M434" t="e">
        <f>Übersicht!E434/(Übersicht!D434^Datenblatt!$K$2)</f>
        <v>#DIV/0!</v>
      </c>
      <c r="N434" t="e">
        <f>Übersicht!F434/(Übersicht!D434^Datenblatt!$K$11)</f>
        <v>#DIV/0!</v>
      </c>
    </row>
    <row r="435" spans="13:14" x14ac:dyDescent="0.2">
      <c r="M435" t="e">
        <f>Übersicht!E435/(Übersicht!D435^Datenblatt!$K$2)</f>
        <v>#DIV/0!</v>
      </c>
      <c r="N435" t="e">
        <f>Übersicht!F435/(Übersicht!D435^Datenblatt!$K$11)</f>
        <v>#DIV/0!</v>
      </c>
    </row>
    <row r="436" spans="13:14" x14ac:dyDescent="0.2">
      <c r="M436" t="e">
        <f>Übersicht!E436/(Übersicht!D436^Datenblatt!$K$2)</f>
        <v>#DIV/0!</v>
      </c>
      <c r="N436" t="e">
        <f>Übersicht!F436/(Übersicht!D436^Datenblatt!$K$11)</f>
        <v>#DIV/0!</v>
      </c>
    </row>
    <row r="437" spans="13:14" x14ac:dyDescent="0.2">
      <c r="M437" t="e">
        <f>Übersicht!E437/(Übersicht!D437^Datenblatt!$K$2)</f>
        <v>#DIV/0!</v>
      </c>
      <c r="N437" t="e">
        <f>Übersicht!F437/(Übersicht!D437^Datenblatt!$K$11)</f>
        <v>#DIV/0!</v>
      </c>
    </row>
    <row r="438" spans="13:14" x14ac:dyDescent="0.2">
      <c r="M438" t="e">
        <f>Übersicht!E438/(Übersicht!D438^Datenblatt!$K$2)</f>
        <v>#DIV/0!</v>
      </c>
      <c r="N438" t="e">
        <f>Übersicht!F438/(Übersicht!D438^Datenblatt!$K$11)</f>
        <v>#DIV/0!</v>
      </c>
    </row>
    <row r="439" spans="13:14" x14ac:dyDescent="0.2">
      <c r="M439" t="e">
        <f>Übersicht!E439/(Übersicht!D439^Datenblatt!$K$2)</f>
        <v>#DIV/0!</v>
      </c>
      <c r="N439" t="e">
        <f>Übersicht!F439/(Übersicht!D439^Datenblatt!$K$11)</f>
        <v>#DIV/0!</v>
      </c>
    </row>
    <row r="440" spans="13:14" x14ac:dyDescent="0.2">
      <c r="M440" t="e">
        <f>Übersicht!E440/(Übersicht!D440^Datenblatt!$K$2)</f>
        <v>#DIV/0!</v>
      </c>
      <c r="N440" t="e">
        <f>Übersicht!F440/(Übersicht!D440^Datenblatt!$K$11)</f>
        <v>#DIV/0!</v>
      </c>
    </row>
    <row r="441" spans="13:14" x14ac:dyDescent="0.2">
      <c r="M441" t="e">
        <f>Übersicht!E441/(Übersicht!D441^Datenblatt!$K$2)</f>
        <v>#DIV/0!</v>
      </c>
      <c r="N441" t="e">
        <f>Übersicht!F441/(Übersicht!D441^Datenblatt!$K$11)</f>
        <v>#DIV/0!</v>
      </c>
    </row>
    <row r="442" spans="13:14" x14ac:dyDescent="0.2">
      <c r="M442" t="e">
        <f>Übersicht!E442/(Übersicht!D442^Datenblatt!$K$2)</f>
        <v>#DIV/0!</v>
      </c>
      <c r="N442" t="e">
        <f>Übersicht!F442/(Übersicht!D442^Datenblatt!$K$11)</f>
        <v>#DIV/0!</v>
      </c>
    </row>
    <row r="443" spans="13:14" x14ac:dyDescent="0.2">
      <c r="M443" t="e">
        <f>Übersicht!E443/(Übersicht!D443^Datenblatt!$K$2)</f>
        <v>#DIV/0!</v>
      </c>
      <c r="N443" t="e">
        <f>Übersicht!F443/(Übersicht!D443^Datenblatt!$K$11)</f>
        <v>#DIV/0!</v>
      </c>
    </row>
    <row r="444" spans="13:14" x14ac:dyDescent="0.2">
      <c r="M444" t="e">
        <f>Übersicht!E444/(Übersicht!D444^Datenblatt!$K$2)</f>
        <v>#DIV/0!</v>
      </c>
      <c r="N444" t="e">
        <f>Übersicht!F444/(Übersicht!D444^Datenblatt!$K$11)</f>
        <v>#DIV/0!</v>
      </c>
    </row>
    <row r="445" spans="13:14" x14ac:dyDescent="0.2">
      <c r="M445" t="e">
        <f>Übersicht!E445/(Übersicht!D445^Datenblatt!$K$2)</f>
        <v>#DIV/0!</v>
      </c>
      <c r="N445" t="e">
        <f>Übersicht!F445/(Übersicht!D445^Datenblatt!$K$11)</f>
        <v>#DIV/0!</v>
      </c>
    </row>
    <row r="446" spans="13:14" x14ac:dyDescent="0.2">
      <c r="M446" t="e">
        <f>Übersicht!E446/(Übersicht!D446^Datenblatt!$K$2)</f>
        <v>#DIV/0!</v>
      </c>
      <c r="N446" t="e">
        <f>Übersicht!F446/(Übersicht!D446^Datenblatt!$K$11)</f>
        <v>#DIV/0!</v>
      </c>
    </row>
    <row r="447" spans="13:14" x14ac:dyDescent="0.2">
      <c r="M447" t="e">
        <f>Übersicht!E447/(Übersicht!D447^Datenblatt!$K$2)</f>
        <v>#DIV/0!</v>
      </c>
      <c r="N447" t="e">
        <f>Übersicht!F447/(Übersicht!D447^Datenblatt!$K$11)</f>
        <v>#DIV/0!</v>
      </c>
    </row>
    <row r="448" spans="13:14" x14ac:dyDescent="0.2">
      <c r="M448" t="e">
        <f>Übersicht!E448/(Übersicht!D448^Datenblatt!$K$2)</f>
        <v>#DIV/0!</v>
      </c>
      <c r="N448" t="e">
        <f>Übersicht!F448/(Übersicht!D448^Datenblatt!$K$11)</f>
        <v>#DIV/0!</v>
      </c>
    </row>
    <row r="449" spans="13:14" x14ac:dyDescent="0.2">
      <c r="M449" t="e">
        <f>Übersicht!E449/(Übersicht!D449^Datenblatt!$K$2)</f>
        <v>#DIV/0!</v>
      </c>
      <c r="N449" t="e">
        <f>Übersicht!F449/(Übersicht!D449^Datenblatt!$K$11)</f>
        <v>#DIV/0!</v>
      </c>
    </row>
    <row r="450" spans="13:14" x14ac:dyDescent="0.2">
      <c r="M450" t="e">
        <f>Übersicht!E450/(Übersicht!D450^Datenblatt!$K$2)</f>
        <v>#DIV/0!</v>
      </c>
      <c r="N450" t="e">
        <f>Übersicht!F450/(Übersicht!D450^Datenblatt!$K$11)</f>
        <v>#DIV/0!</v>
      </c>
    </row>
    <row r="451" spans="13:14" x14ac:dyDescent="0.2">
      <c r="M451" t="e">
        <f>Übersicht!E451/(Übersicht!D451^Datenblatt!$K$2)</f>
        <v>#DIV/0!</v>
      </c>
      <c r="N451" t="e">
        <f>Übersicht!F451/(Übersicht!D451^Datenblatt!$K$11)</f>
        <v>#DIV/0!</v>
      </c>
    </row>
    <row r="452" spans="13:14" x14ac:dyDescent="0.2">
      <c r="M452" t="e">
        <f>Übersicht!E452/(Übersicht!D452^Datenblatt!$K$2)</f>
        <v>#DIV/0!</v>
      </c>
      <c r="N452" t="e">
        <f>Übersicht!F452/(Übersicht!D452^Datenblatt!$K$11)</f>
        <v>#DIV/0!</v>
      </c>
    </row>
    <row r="453" spans="13:14" x14ac:dyDescent="0.2">
      <c r="M453" t="e">
        <f>Übersicht!E453/(Übersicht!D453^Datenblatt!$K$2)</f>
        <v>#DIV/0!</v>
      </c>
      <c r="N453" t="e">
        <f>Übersicht!F453/(Übersicht!D453^Datenblatt!$K$11)</f>
        <v>#DIV/0!</v>
      </c>
    </row>
    <row r="454" spans="13:14" x14ac:dyDescent="0.2">
      <c r="M454" t="e">
        <f>Übersicht!E454/(Übersicht!D454^Datenblatt!$K$2)</f>
        <v>#DIV/0!</v>
      </c>
      <c r="N454" t="e">
        <f>Übersicht!F454/(Übersicht!D454^Datenblatt!$K$11)</f>
        <v>#DIV/0!</v>
      </c>
    </row>
    <row r="455" spans="13:14" x14ac:dyDescent="0.2">
      <c r="M455" t="e">
        <f>Übersicht!E455/(Übersicht!D455^Datenblatt!$K$2)</f>
        <v>#DIV/0!</v>
      </c>
      <c r="N455" t="e">
        <f>Übersicht!F455/(Übersicht!D455^Datenblatt!$K$11)</f>
        <v>#DIV/0!</v>
      </c>
    </row>
    <row r="456" spans="13:14" x14ac:dyDescent="0.2">
      <c r="M456" t="e">
        <f>Übersicht!E456/(Übersicht!D456^Datenblatt!$K$2)</f>
        <v>#DIV/0!</v>
      </c>
      <c r="N456" t="e">
        <f>Übersicht!F456/(Übersicht!D456^Datenblatt!$K$11)</f>
        <v>#DIV/0!</v>
      </c>
    </row>
    <row r="457" spans="13:14" x14ac:dyDescent="0.2">
      <c r="M457" t="e">
        <f>Übersicht!E457/(Übersicht!D457^Datenblatt!$K$2)</f>
        <v>#DIV/0!</v>
      </c>
      <c r="N457" t="e">
        <f>Übersicht!F457/(Übersicht!D457^Datenblatt!$K$11)</f>
        <v>#DIV/0!</v>
      </c>
    </row>
    <row r="458" spans="13:14" x14ac:dyDescent="0.2">
      <c r="M458" t="e">
        <f>Übersicht!E458/(Übersicht!D458^Datenblatt!$K$2)</f>
        <v>#DIV/0!</v>
      </c>
      <c r="N458" t="e">
        <f>Übersicht!F458/(Übersicht!D458^Datenblatt!$K$11)</f>
        <v>#DIV/0!</v>
      </c>
    </row>
    <row r="459" spans="13:14" x14ac:dyDescent="0.2">
      <c r="M459" t="e">
        <f>Übersicht!E459/(Übersicht!D459^Datenblatt!$K$2)</f>
        <v>#DIV/0!</v>
      </c>
      <c r="N459" t="e">
        <f>Übersicht!F459/(Übersicht!D459^Datenblatt!$K$11)</f>
        <v>#DIV/0!</v>
      </c>
    </row>
    <row r="460" spans="13:14" x14ac:dyDescent="0.2">
      <c r="M460" t="e">
        <f>Übersicht!E460/(Übersicht!D460^Datenblatt!$K$2)</f>
        <v>#DIV/0!</v>
      </c>
      <c r="N460" t="e">
        <f>Übersicht!F460/(Übersicht!D460^Datenblatt!$K$11)</f>
        <v>#DIV/0!</v>
      </c>
    </row>
    <row r="461" spans="13:14" x14ac:dyDescent="0.2">
      <c r="M461" t="e">
        <f>Übersicht!E461/(Übersicht!D461^Datenblatt!$K$2)</f>
        <v>#DIV/0!</v>
      </c>
      <c r="N461" t="e">
        <f>Übersicht!F461/(Übersicht!D461^Datenblatt!$K$11)</f>
        <v>#DIV/0!</v>
      </c>
    </row>
    <row r="462" spans="13:14" x14ac:dyDescent="0.2">
      <c r="M462" t="e">
        <f>Übersicht!E462/(Übersicht!D462^Datenblatt!$K$2)</f>
        <v>#DIV/0!</v>
      </c>
      <c r="N462" t="e">
        <f>Übersicht!F462/(Übersicht!D462^Datenblatt!$K$11)</f>
        <v>#DIV/0!</v>
      </c>
    </row>
    <row r="463" spans="13:14" x14ac:dyDescent="0.2">
      <c r="M463" t="e">
        <f>Übersicht!E463/(Übersicht!D463^Datenblatt!$K$2)</f>
        <v>#DIV/0!</v>
      </c>
      <c r="N463" t="e">
        <f>Übersicht!F463/(Übersicht!D463^Datenblatt!$K$11)</f>
        <v>#DIV/0!</v>
      </c>
    </row>
    <row r="464" spans="13:14" x14ac:dyDescent="0.2">
      <c r="M464" t="e">
        <f>Übersicht!E464/(Übersicht!D464^Datenblatt!$K$2)</f>
        <v>#DIV/0!</v>
      </c>
      <c r="N464" t="e">
        <f>Übersicht!F464/(Übersicht!D464^Datenblatt!$K$11)</f>
        <v>#DIV/0!</v>
      </c>
    </row>
    <row r="465" spans="13:14" x14ac:dyDescent="0.2">
      <c r="M465" t="e">
        <f>Übersicht!E465/(Übersicht!D465^Datenblatt!$K$2)</f>
        <v>#DIV/0!</v>
      </c>
      <c r="N465" t="e">
        <f>Übersicht!F465/(Übersicht!D465^Datenblatt!$K$11)</f>
        <v>#DIV/0!</v>
      </c>
    </row>
    <row r="466" spans="13:14" x14ac:dyDescent="0.2">
      <c r="M466" t="e">
        <f>Übersicht!E466/(Übersicht!D466^Datenblatt!$K$2)</f>
        <v>#DIV/0!</v>
      </c>
      <c r="N466" t="e">
        <f>Übersicht!F466/(Übersicht!D466^Datenblatt!$K$11)</f>
        <v>#DIV/0!</v>
      </c>
    </row>
    <row r="467" spans="13:14" x14ac:dyDescent="0.2">
      <c r="M467" t="e">
        <f>Übersicht!E467/(Übersicht!D467^Datenblatt!$K$2)</f>
        <v>#DIV/0!</v>
      </c>
      <c r="N467" t="e">
        <f>Übersicht!F467/(Übersicht!D467^Datenblatt!$K$11)</f>
        <v>#DIV/0!</v>
      </c>
    </row>
    <row r="468" spans="13:14" x14ac:dyDescent="0.2">
      <c r="M468" t="e">
        <f>Übersicht!E468/(Übersicht!D468^Datenblatt!$K$2)</f>
        <v>#DIV/0!</v>
      </c>
      <c r="N468" t="e">
        <f>Übersicht!F468/(Übersicht!D468^Datenblatt!$K$11)</f>
        <v>#DIV/0!</v>
      </c>
    </row>
    <row r="469" spans="13:14" x14ac:dyDescent="0.2">
      <c r="M469" t="e">
        <f>Übersicht!E469/(Übersicht!D469^Datenblatt!$K$2)</f>
        <v>#DIV/0!</v>
      </c>
      <c r="N469" t="e">
        <f>Übersicht!F469/(Übersicht!D469^Datenblatt!$K$11)</f>
        <v>#DIV/0!</v>
      </c>
    </row>
    <row r="470" spans="13:14" x14ac:dyDescent="0.2">
      <c r="M470" t="e">
        <f>Übersicht!E470/(Übersicht!D470^Datenblatt!$K$2)</f>
        <v>#DIV/0!</v>
      </c>
      <c r="N470" t="e">
        <f>Übersicht!F470/(Übersicht!D470^Datenblatt!$K$11)</f>
        <v>#DIV/0!</v>
      </c>
    </row>
    <row r="471" spans="13:14" x14ac:dyDescent="0.2">
      <c r="M471" t="e">
        <f>Übersicht!E471/(Übersicht!D471^Datenblatt!$K$2)</f>
        <v>#DIV/0!</v>
      </c>
      <c r="N471" t="e">
        <f>Übersicht!F471/(Übersicht!D471^Datenblatt!$K$11)</f>
        <v>#DIV/0!</v>
      </c>
    </row>
    <row r="472" spans="13:14" x14ac:dyDescent="0.2">
      <c r="M472" t="e">
        <f>Übersicht!E472/(Übersicht!D472^Datenblatt!$K$2)</f>
        <v>#DIV/0!</v>
      </c>
      <c r="N472" t="e">
        <f>Übersicht!F472/(Übersicht!D472^Datenblatt!$K$11)</f>
        <v>#DIV/0!</v>
      </c>
    </row>
    <row r="473" spans="13:14" x14ac:dyDescent="0.2">
      <c r="M473" t="e">
        <f>Übersicht!E473/(Übersicht!D473^Datenblatt!$K$2)</f>
        <v>#DIV/0!</v>
      </c>
      <c r="N473" t="e">
        <f>Übersicht!F473/(Übersicht!D473^Datenblatt!$K$11)</f>
        <v>#DIV/0!</v>
      </c>
    </row>
    <row r="474" spans="13:14" x14ac:dyDescent="0.2">
      <c r="M474" t="e">
        <f>Übersicht!E474/(Übersicht!D474^Datenblatt!$K$2)</f>
        <v>#DIV/0!</v>
      </c>
      <c r="N474" t="e">
        <f>Übersicht!F474/(Übersicht!D474^Datenblatt!$K$11)</f>
        <v>#DIV/0!</v>
      </c>
    </row>
    <row r="475" spans="13:14" x14ac:dyDescent="0.2">
      <c r="M475" t="e">
        <f>Übersicht!E475/(Übersicht!D475^Datenblatt!$K$2)</f>
        <v>#DIV/0!</v>
      </c>
      <c r="N475" t="e">
        <f>Übersicht!F475/(Übersicht!D475^Datenblatt!$K$11)</f>
        <v>#DIV/0!</v>
      </c>
    </row>
    <row r="476" spans="13:14" x14ac:dyDescent="0.2">
      <c r="M476" t="e">
        <f>Übersicht!E476/(Übersicht!D476^Datenblatt!$K$2)</f>
        <v>#DIV/0!</v>
      </c>
      <c r="N476" t="e">
        <f>Übersicht!F476/(Übersicht!D476^Datenblatt!$K$11)</f>
        <v>#DIV/0!</v>
      </c>
    </row>
    <row r="477" spans="13:14" x14ac:dyDescent="0.2">
      <c r="M477" t="e">
        <f>Übersicht!E477/(Übersicht!D477^Datenblatt!$K$2)</f>
        <v>#DIV/0!</v>
      </c>
      <c r="N477" t="e">
        <f>Übersicht!F477/(Übersicht!D477^Datenblatt!$K$11)</f>
        <v>#DIV/0!</v>
      </c>
    </row>
    <row r="478" spans="13:14" x14ac:dyDescent="0.2">
      <c r="M478" t="e">
        <f>Übersicht!E478/(Übersicht!D478^Datenblatt!$K$2)</f>
        <v>#DIV/0!</v>
      </c>
      <c r="N478" t="e">
        <f>Übersicht!F478/(Übersicht!D478^Datenblatt!$K$11)</f>
        <v>#DIV/0!</v>
      </c>
    </row>
    <row r="479" spans="13:14" x14ac:dyDescent="0.2">
      <c r="M479" t="e">
        <f>Übersicht!E479/(Übersicht!D479^Datenblatt!$K$2)</f>
        <v>#DIV/0!</v>
      </c>
      <c r="N479" t="e">
        <f>Übersicht!F479/(Übersicht!D479^Datenblatt!$K$11)</f>
        <v>#DIV/0!</v>
      </c>
    </row>
    <row r="480" spans="13:14" x14ac:dyDescent="0.2">
      <c r="M480" t="e">
        <f>Übersicht!E480/(Übersicht!D480^Datenblatt!$K$2)</f>
        <v>#DIV/0!</v>
      </c>
      <c r="N480" t="e">
        <f>Übersicht!F480/(Übersicht!D480^Datenblatt!$K$11)</f>
        <v>#DIV/0!</v>
      </c>
    </row>
    <row r="481" spans="13:14" x14ac:dyDescent="0.2">
      <c r="M481" t="e">
        <f>Übersicht!E481/(Übersicht!D481^Datenblatt!$K$2)</f>
        <v>#DIV/0!</v>
      </c>
      <c r="N481" t="e">
        <f>Übersicht!F481/(Übersicht!D481^Datenblatt!$K$11)</f>
        <v>#DIV/0!</v>
      </c>
    </row>
    <row r="482" spans="13:14" x14ac:dyDescent="0.2">
      <c r="M482" t="e">
        <f>Übersicht!E482/(Übersicht!D482^Datenblatt!$K$2)</f>
        <v>#DIV/0!</v>
      </c>
      <c r="N482" t="e">
        <f>Übersicht!F482/(Übersicht!D482^Datenblatt!$K$11)</f>
        <v>#DIV/0!</v>
      </c>
    </row>
    <row r="483" spans="13:14" x14ac:dyDescent="0.2">
      <c r="M483" t="e">
        <f>Übersicht!E483/(Übersicht!D483^Datenblatt!$K$2)</f>
        <v>#DIV/0!</v>
      </c>
      <c r="N483" t="e">
        <f>Übersicht!F483/(Übersicht!D483^Datenblatt!$K$11)</f>
        <v>#DIV/0!</v>
      </c>
    </row>
    <row r="484" spans="13:14" x14ac:dyDescent="0.2">
      <c r="M484" t="e">
        <f>Übersicht!E484/(Übersicht!D484^Datenblatt!$K$2)</f>
        <v>#DIV/0!</v>
      </c>
      <c r="N484" t="e">
        <f>Übersicht!F484/(Übersicht!D484^Datenblatt!$K$11)</f>
        <v>#DIV/0!</v>
      </c>
    </row>
    <row r="485" spans="13:14" x14ac:dyDescent="0.2">
      <c r="M485" t="e">
        <f>Übersicht!E485/(Übersicht!D485^Datenblatt!$K$2)</f>
        <v>#DIV/0!</v>
      </c>
      <c r="N485" t="e">
        <f>Übersicht!F485/(Übersicht!D485^Datenblatt!$K$11)</f>
        <v>#DIV/0!</v>
      </c>
    </row>
    <row r="486" spans="13:14" x14ac:dyDescent="0.2">
      <c r="M486" t="e">
        <f>Übersicht!E486/(Übersicht!D486^Datenblatt!$K$2)</f>
        <v>#DIV/0!</v>
      </c>
      <c r="N486" t="e">
        <f>Übersicht!F486/(Übersicht!D486^Datenblatt!$K$11)</f>
        <v>#DIV/0!</v>
      </c>
    </row>
    <row r="487" spans="13:14" x14ac:dyDescent="0.2">
      <c r="M487" t="e">
        <f>Übersicht!E487/(Übersicht!D487^Datenblatt!$K$2)</f>
        <v>#DIV/0!</v>
      </c>
      <c r="N487" t="e">
        <f>Übersicht!F487/(Übersicht!D487^Datenblatt!$K$11)</f>
        <v>#DIV/0!</v>
      </c>
    </row>
    <row r="488" spans="13:14" x14ac:dyDescent="0.2">
      <c r="M488" t="e">
        <f>Übersicht!E488/(Übersicht!D488^Datenblatt!$K$2)</f>
        <v>#DIV/0!</v>
      </c>
      <c r="N488" t="e">
        <f>Übersicht!F488/(Übersicht!D488^Datenblatt!$K$11)</f>
        <v>#DIV/0!</v>
      </c>
    </row>
    <row r="489" spans="13:14" x14ac:dyDescent="0.2">
      <c r="M489" t="e">
        <f>Übersicht!E489/(Übersicht!D489^Datenblatt!$K$2)</f>
        <v>#DIV/0!</v>
      </c>
      <c r="N489" t="e">
        <f>Übersicht!F489/(Übersicht!D489^Datenblatt!$K$11)</f>
        <v>#DIV/0!</v>
      </c>
    </row>
    <row r="490" spans="13:14" x14ac:dyDescent="0.2">
      <c r="M490" t="e">
        <f>Übersicht!E490/(Übersicht!D490^Datenblatt!$K$2)</f>
        <v>#DIV/0!</v>
      </c>
      <c r="N490" t="e">
        <f>Übersicht!F490/(Übersicht!D490^Datenblatt!$K$11)</f>
        <v>#DIV/0!</v>
      </c>
    </row>
    <row r="491" spans="13:14" x14ac:dyDescent="0.2">
      <c r="M491" t="e">
        <f>Übersicht!E491/(Übersicht!D491^Datenblatt!$K$2)</f>
        <v>#DIV/0!</v>
      </c>
      <c r="N491" t="e">
        <f>Übersicht!F491/(Übersicht!D491^Datenblatt!$K$11)</f>
        <v>#DIV/0!</v>
      </c>
    </row>
    <row r="492" spans="13:14" x14ac:dyDescent="0.2">
      <c r="M492" t="e">
        <f>Übersicht!E492/(Übersicht!D492^Datenblatt!$K$2)</f>
        <v>#DIV/0!</v>
      </c>
      <c r="N492" t="e">
        <f>Übersicht!F492/(Übersicht!D492^Datenblatt!$K$11)</f>
        <v>#DIV/0!</v>
      </c>
    </row>
    <row r="493" spans="13:14" x14ac:dyDescent="0.2">
      <c r="M493" t="e">
        <f>Übersicht!E493/(Übersicht!D493^Datenblatt!$K$2)</f>
        <v>#DIV/0!</v>
      </c>
      <c r="N493" t="e">
        <f>Übersicht!F493/(Übersicht!D493^Datenblatt!$K$11)</f>
        <v>#DIV/0!</v>
      </c>
    </row>
    <row r="494" spans="13:14" x14ac:dyDescent="0.2">
      <c r="M494" t="e">
        <f>Übersicht!E494/(Übersicht!D494^Datenblatt!$K$2)</f>
        <v>#DIV/0!</v>
      </c>
      <c r="N494" t="e">
        <f>Übersicht!F494/(Übersicht!D494^Datenblatt!$K$11)</f>
        <v>#DIV/0!</v>
      </c>
    </row>
    <row r="495" spans="13:14" x14ac:dyDescent="0.2">
      <c r="M495" t="e">
        <f>Übersicht!E495/(Übersicht!D495^Datenblatt!$K$2)</f>
        <v>#DIV/0!</v>
      </c>
      <c r="N495" t="e">
        <f>Übersicht!F495/(Übersicht!D495^Datenblatt!$K$11)</f>
        <v>#DIV/0!</v>
      </c>
    </row>
    <row r="496" spans="13:14" x14ac:dyDescent="0.2">
      <c r="M496" t="e">
        <f>Übersicht!E496/(Übersicht!D496^Datenblatt!$K$2)</f>
        <v>#DIV/0!</v>
      </c>
      <c r="N496" t="e">
        <f>Übersicht!F496/(Übersicht!D496^Datenblatt!$K$11)</f>
        <v>#DIV/0!</v>
      </c>
    </row>
    <row r="497" spans="13:14" x14ac:dyDescent="0.2">
      <c r="M497" t="e">
        <f>Übersicht!E497/(Übersicht!D497^Datenblatt!$K$2)</f>
        <v>#DIV/0!</v>
      </c>
      <c r="N497" t="e">
        <f>Übersicht!F497/(Übersicht!D497^Datenblatt!$K$11)</f>
        <v>#DIV/0!</v>
      </c>
    </row>
    <row r="498" spans="13:14" x14ac:dyDescent="0.2">
      <c r="M498" t="e">
        <f>Übersicht!E498/(Übersicht!D498^Datenblatt!$K$2)</f>
        <v>#DIV/0!</v>
      </c>
      <c r="N498" t="e">
        <f>Übersicht!F498/(Übersicht!D498^Datenblatt!$K$11)</f>
        <v>#DIV/0!</v>
      </c>
    </row>
    <row r="499" spans="13:14" x14ac:dyDescent="0.2">
      <c r="M499" t="e">
        <f>Übersicht!E499/(Übersicht!D499^Datenblatt!$K$2)</f>
        <v>#DIV/0!</v>
      </c>
      <c r="N499" t="e">
        <f>Übersicht!F499/(Übersicht!D499^Datenblatt!$K$11)</f>
        <v>#DIV/0!</v>
      </c>
    </row>
    <row r="500" spans="13:14" x14ac:dyDescent="0.2">
      <c r="M500" t="e">
        <f>Übersicht!E500/(Übersicht!D500^Datenblatt!$K$2)</f>
        <v>#DIV/0!</v>
      </c>
      <c r="N500" t="e">
        <f>Übersicht!F500/(Übersicht!D500^Datenblatt!$K$11)</f>
        <v>#DIV/0!</v>
      </c>
    </row>
    <row r="501" spans="13:14" x14ac:dyDescent="0.2">
      <c r="M501" t="e">
        <f>Übersicht!E501/(Übersicht!D501^Datenblatt!$K$2)</f>
        <v>#DIV/0!</v>
      </c>
      <c r="N501" t="e">
        <f>Übersicht!F501/(Übersicht!D501^Datenblatt!$K$11)</f>
        <v>#DIV/0!</v>
      </c>
    </row>
    <row r="502" spans="13:14" x14ac:dyDescent="0.2">
      <c r="M502" t="e">
        <f>Übersicht!E502/(Übersicht!D502^Datenblatt!$K$2)</f>
        <v>#DIV/0!</v>
      </c>
      <c r="N502" t="e">
        <f>Übersicht!F502/(Übersicht!D502^Datenblatt!$K$11)</f>
        <v>#DIV/0!</v>
      </c>
    </row>
    <row r="503" spans="13:14" x14ac:dyDescent="0.2">
      <c r="M503" t="e">
        <f>Übersicht!E503/(Übersicht!D503^Datenblatt!$K$2)</f>
        <v>#DIV/0!</v>
      </c>
      <c r="N503" t="e">
        <f>Übersicht!F503/(Übersicht!D503^Datenblatt!$K$11)</f>
        <v>#DIV/0!</v>
      </c>
    </row>
    <row r="504" spans="13:14" x14ac:dyDescent="0.2">
      <c r="M504" t="e">
        <f>Übersicht!E504/(Übersicht!D504^Datenblatt!$K$2)</f>
        <v>#DIV/0!</v>
      </c>
      <c r="N504" t="e">
        <f>Übersicht!F504/(Übersicht!D504^Datenblatt!$K$11)</f>
        <v>#DIV/0!</v>
      </c>
    </row>
    <row r="505" spans="13:14" x14ac:dyDescent="0.2">
      <c r="M505" t="e">
        <f>Übersicht!E505/(Übersicht!D505^Datenblatt!$K$2)</f>
        <v>#DIV/0!</v>
      </c>
      <c r="N505" t="e">
        <f>Übersicht!F505/(Übersicht!D505^Datenblatt!$K$11)</f>
        <v>#DIV/0!</v>
      </c>
    </row>
    <row r="506" spans="13:14" x14ac:dyDescent="0.2">
      <c r="M506" t="e">
        <f>Übersicht!E506/(Übersicht!D506^Datenblatt!$K$2)</f>
        <v>#DIV/0!</v>
      </c>
      <c r="N506" t="e">
        <f>Übersicht!F506/(Übersicht!D506^Datenblatt!$K$11)</f>
        <v>#DIV/0!</v>
      </c>
    </row>
    <row r="507" spans="13:14" x14ac:dyDescent="0.2">
      <c r="M507" t="e">
        <f>Übersicht!E507/(Übersicht!D507^Datenblatt!$K$2)</f>
        <v>#DIV/0!</v>
      </c>
      <c r="N507" t="e">
        <f>Übersicht!F507/(Übersicht!D507^Datenblatt!$K$11)</f>
        <v>#DIV/0!</v>
      </c>
    </row>
    <row r="508" spans="13:14" x14ac:dyDescent="0.2">
      <c r="M508" t="e">
        <f>Übersicht!E508/(Übersicht!D508^Datenblatt!$K$2)</f>
        <v>#DIV/0!</v>
      </c>
      <c r="N508" t="e">
        <f>Übersicht!F508/(Übersicht!D508^Datenblatt!$K$11)</f>
        <v>#DIV/0!</v>
      </c>
    </row>
    <row r="509" spans="13:14" x14ac:dyDescent="0.2">
      <c r="M509" t="e">
        <f>Übersicht!E509/(Übersicht!D509^Datenblatt!$K$2)</f>
        <v>#DIV/0!</v>
      </c>
      <c r="N509" t="e">
        <f>Übersicht!F509/(Übersicht!D509^Datenblatt!$K$11)</f>
        <v>#DIV/0!</v>
      </c>
    </row>
    <row r="510" spans="13:14" x14ac:dyDescent="0.2">
      <c r="M510" t="e">
        <f>Übersicht!E510/(Übersicht!D510^Datenblatt!$K$2)</f>
        <v>#DIV/0!</v>
      </c>
      <c r="N510" t="e">
        <f>Übersicht!F510/(Übersicht!D510^Datenblatt!$K$11)</f>
        <v>#DIV/0!</v>
      </c>
    </row>
    <row r="511" spans="13:14" x14ac:dyDescent="0.2">
      <c r="M511" t="e">
        <f>Übersicht!E511/(Übersicht!D511^Datenblatt!$K$2)</f>
        <v>#DIV/0!</v>
      </c>
      <c r="N511" t="e">
        <f>Übersicht!F511/(Übersicht!D511^Datenblatt!$K$11)</f>
        <v>#DIV/0!</v>
      </c>
    </row>
    <row r="512" spans="13:14" x14ac:dyDescent="0.2">
      <c r="M512" t="e">
        <f>Übersicht!E512/(Übersicht!D512^Datenblatt!$K$2)</f>
        <v>#DIV/0!</v>
      </c>
      <c r="N512" t="e">
        <f>Übersicht!F512/(Übersicht!D512^Datenblatt!$K$11)</f>
        <v>#DIV/0!</v>
      </c>
    </row>
    <row r="513" spans="13:14" x14ac:dyDescent="0.2">
      <c r="M513" t="e">
        <f>Übersicht!E513/(Übersicht!D513^Datenblatt!$K$2)</f>
        <v>#DIV/0!</v>
      </c>
      <c r="N513" t="e">
        <f>Übersicht!F513/(Übersicht!D513^Datenblatt!$K$11)</f>
        <v>#DIV/0!</v>
      </c>
    </row>
    <row r="514" spans="13:14" x14ac:dyDescent="0.2">
      <c r="M514" t="e">
        <f>Übersicht!E514/(Übersicht!D514^Datenblatt!$K$2)</f>
        <v>#DIV/0!</v>
      </c>
      <c r="N514" t="e">
        <f>Übersicht!F514/(Übersicht!D514^Datenblatt!$K$11)</f>
        <v>#DIV/0!</v>
      </c>
    </row>
    <row r="515" spans="13:14" x14ac:dyDescent="0.2">
      <c r="M515" t="e">
        <f>Übersicht!E515/(Übersicht!D515^Datenblatt!$K$2)</f>
        <v>#DIV/0!</v>
      </c>
      <c r="N515" t="e">
        <f>Übersicht!F515/(Übersicht!D515^Datenblatt!$K$11)</f>
        <v>#DIV/0!</v>
      </c>
    </row>
    <row r="516" spans="13:14" x14ac:dyDescent="0.2">
      <c r="M516" t="e">
        <f>Übersicht!E516/(Übersicht!D516^Datenblatt!$K$2)</f>
        <v>#DIV/0!</v>
      </c>
      <c r="N516" t="e">
        <f>Übersicht!F516/(Übersicht!D516^Datenblatt!$K$11)</f>
        <v>#DIV/0!</v>
      </c>
    </row>
    <row r="517" spans="13:14" x14ac:dyDescent="0.2">
      <c r="M517" t="e">
        <f>Übersicht!E517/(Übersicht!D517^Datenblatt!$K$2)</f>
        <v>#DIV/0!</v>
      </c>
      <c r="N517" t="e">
        <f>Übersicht!F517/(Übersicht!D517^Datenblatt!$K$11)</f>
        <v>#DIV/0!</v>
      </c>
    </row>
    <row r="518" spans="13:14" x14ac:dyDescent="0.2">
      <c r="M518" t="e">
        <f>Übersicht!E518/(Übersicht!D518^Datenblatt!$K$2)</f>
        <v>#DIV/0!</v>
      </c>
      <c r="N518" t="e">
        <f>Übersicht!F518/(Übersicht!D518^Datenblatt!$K$11)</f>
        <v>#DIV/0!</v>
      </c>
    </row>
    <row r="519" spans="13:14" x14ac:dyDescent="0.2">
      <c r="M519" t="e">
        <f>Übersicht!E519/(Übersicht!D519^Datenblatt!$K$2)</f>
        <v>#DIV/0!</v>
      </c>
      <c r="N519" t="e">
        <f>Übersicht!F519/(Übersicht!D519^Datenblatt!$K$11)</f>
        <v>#DIV/0!</v>
      </c>
    </row>
    <row r="520" spans="13:14" x14ac:dyDescent="0.2">
      <c r="M520" t="e">
        <f>Übersicht!E520/(Übersicht!D520^Datenblatt!$K$2)</f>
        <v>#DIV/0!</v>
      </c>
      <c r="N520" t="e">
        <f>Übersicht!F520/(Übersicht!D520^Datenblatt!$K$11)</f>
        <v>#DIV/0!</v>
      </c>
    </row>
    <row r="521" spans="13:14" x14ac:dyDescent="0.2">
      <c r="M521" t="e">
        <f>Übersicht!E521/(Übersicht!D521^Datenblatt!$K$2)</f>
        <v>#DIV/0!</v>
      </c>
      <c r="N521" t="e">
        <f>Übersicht!F521/(Übersicht!D521^Datenblatt!$K$11)</f>
        <v>#DIV/0!</v>
      </c>
    </row>
    <row r="522" spans="13:14" x14ac:dyDescent="0.2">
      <c r="M522" t="e">
        <f>Übersicht!E522/(Übersicht!D522^Datenblatt!$K$2)</f>
        <v>#DIV/0!</v>
      </c>
      <c r="N522" t="e">
        <f>Übersicht!F522/(Übersicht!D522^Datenblatt!$K$11)</f>
        <v>#DIV/0!</v>
      </c>
    </row>
    <row r="523" spans="13:14" x14ac:dyDescent="0.2">
      <c r="M523" t="e">
        <f>Übersicht!E523/(Übersicht!D523^Datenblatt!$K$2)</f>
        <v>#DIV/0!</v>
      </c>
      <c r="N523" t="e">
        <f>Übersicht!F523/(Übersicht!D523^Datenblatt!$K$11)</f>
        <v>#DIV/0!</v>
      </c>
    </row>
    <row r="524" spans="13:14" x14ac:dyDescent="0.2">
      <c r="M524" t="e">
        <f>Übersicht!E524/(Übersicht!D524^Datenblatt!$K$2)</f>
        <v>#DIV/0!</v>
      </c>
      <c r="N524" t="e">
        <f>Übersicht!F524/(Übersicht!D524^Datenblatt!$K$11)</f>
        <v>#DIV/0!</v>
      </c>
    </row>
    <row r="525" spans="13:14" x14ac:dyDescent="0.2">
      <c r="M525" t="e">
        <f>Übersicht!E525/(Übersicht!D525^Datenblatt!$K$2)</f>
        <v>#DIV/0!</v>
      </c>
      <c r="N525" t="e">
        <f>Übersicht!F525/(Übersicht!D525^Datenblatt!$K$11)</f>
        <v>#DIV/0!</v>
      </c>
    </row>
    <row r="526" spans="13:14" x14ac:dyDescent="0.2">
      <c r="M526" t="e">
        <f>Übersicht!E526/(Übersicht!D526^Datenblatt!$K$2)</f>
        <v>#DIV/0!</v>
      </c>
      <c r="N526" t="e">
        <f>Übersicht!F526/(Übersicht!D526^Datenblatt!$K$11)</f>
        <v>#DIV/0!</v>
      </c>
    </row>
    <row r="527" spans="13:14" x14ac:dyDescent="0.2">
      <c r="M527" t="e">
        <f>Übersicht!E527/(Übersicht!D527^Datenblatt!$K$2)</f>
        <v>#DIV/0!</v>
      </c>
      <c r="N527" t="e">
        <f>Übersicht!F527/(Übersicht!D527^Datenblatt!$K$11)</f>
        <v>#DIV/0!</v>
      </c>
    </row>
    <row r="528" spans="13:14" x14ac:dyDescent="0.2">
      <c r="M528" t="e">
        <f>Übersicht!E528/(Übersicht!D528^Datenblatt!$K$2)</f>
        <v>#DIV/0!</v>
      </c>
      <c r="N528" t="e">
        <f>Übersicht!F528/(Übersicht!D528^Datenblatt!$K$11)</f>
        <v>#DIV/0!</v>
      </c>
    </row>
    <row r="529" spans="13:14" x14ac:dyDescent="0.2">
      <c r="M529" t="e">
        <f>Übersicht!E529/(Übersicht!D529^Datenblatt!$K$2)</f>
        <v>#DIV/0!</v>
      </c>
      <c r="N529" t="e">
        <f>Übersicht!F529/(Übersicht!D529^Datenblatt!$K$11)</f>
        <v>#DIV/0!</v>
      </c>
    </row>
    <row r="530" spans="13:14" x14ac:dyDescent="0.2">
      <c r="M530" t="e">
        <f>Übersicht!E530/(Übersicht!D530^Datenblatt!$K$2)</f>
        <v>#DIV/0!</v>
      </c>
      <c r="N530" t="e">
        <f>Übersicht!F530/(Übersicht!D530^Datenblatt!$K$11)</f>
        <v>#DIV/0!</v>
      </c>
    </row>
    <row r="531" spans="13:14" x14ac:dyDescent="0.2">
      <c r="M531" t="e">
        <f>Übersicht!E531/(Übersicht!D531^Datenblatt!$K$2)</f>
        <v>#DIV/0!</v>
      </c>
      <c r="N531" t="e">
        <f>Übersicht!F531/(Übersicht!D531^Datenblatt!$K$11)</f>
        <v>#DIV/0!</v>
      </c>
    </row>
    <row r="532" spans="13:14" x14ac:dyDescent="0.2">
      <c r="M532" t="e">
        <f>Übersicht!E532/(Übersicht!D532^Datenblatt!$K$2)</f>
        <v>#DIV/0!</v>
      </c>
      <c r="N532" t="e">
        <f>Übersicht!F532/(Übersicht!D532^Datenblatt!$K$11)</f>
        <v>#DIV/0!</v>
      </c>
    </row>
    <row r="533" spans="13:14" x14ac:dyDescent="0.2">
      <c r="M533" t="e">
        <f>Übersicht!E533/(Übersicht!D533^Datenblatt!$K$2)</f>
        <v>#DIV/0!</v>
      </c>
      <c r="N533" t="e">
        <f>Übersicht!F533/(Übersicht!D533^Datenblatt!$K$11)</f>
        <v>#DIV/0!</v>
      </c>
    </row>
    <row r="534" spans="13:14" x14ac:dyDescent="0.2">
      <c r="M534" t="e">
        <f>Übersicht!E534/(Übersicht!D534^Datenblatt!$K$2)</f>
        <v>#DIV/0!</v>
      </c>
      <c r="N534" t="e">
        <f>Übersicht!F534/(Übersicht!D534^Datenblatt!$K$11)</f>
        <v>#DIV/0!</v>
      </c>
    </row>
    <row r="535" spans="13:14" x14ac:dyDescent="0.2">
      <c r="M535" t="e">
        <f>Übersicht!E535/(Übersicht!D535^Datenblatt!$K$2)</f>
        <v>#DIV/0!</v>
      </c>
      <c r="N535" t="e">
        <f>Übersicht!F535/(Übersicht!D535^Datenblatt!$K$11)</f>
        <v>#DIV/0!</v>
      </c>
    </row>
    <row r="536" spans="13:14" x14ac:dyDescent="0.2">
      <c r="M536" t="e">
        <f>Übersicht!E536/(Übersicht!D536^Datenblatt!$K$2)</f>
        <v>#DIV/0!</v>
      </c>
      <c r="N536" t="e">
        <f>Übersicht!F536/(Übersicht!D536^Datenblatt!$K$11)</f>
        <v>#DIV/0!</v>
      </c>
    </row>
    <row r="537" spans="13:14" x14ac:dyDescent="0.2">
      <c r="M537" t="e">
        <f>Übersicht!E537/(Übersicht!D537^Datenblatt!$K$2)</f>
        <v>#DIV/0!</v>
      </c>
      <c r="N537" t="e">
        <f>Übersicht!F537/(Übersicht!D537^Datenblatt!$K$11)</f>
        <v>#DIV/0!</v>
      </c>
    </row>
    <row r="538" spans="13:14" x14ac:dyDescent="0.2">
      <c r="M538" t="e">
        <f>Übersicht!E538/(Übersicht!D538^Datenblatt!$K$2)</f>
        <v>#DIV/0!</v>
      </c>
      <c r="N538" t="e">
        <f>Übersicht!F538/(Übersicht!D538^Datenblatt!$K$11)</f>
        <v>#DIV/0!</v>
      </c>
    </row>
    <row r="539" spans="13:14" x14ac:dyDescent="0.2">
      <c r="M539" t="e">
        <f>Übersicht!E539/(Übersicht!D539^Datenblatt!$K$2)</f>
        <v>#DIV/0!</v>
      </c>
      <c r="N539" t="e">
        <f>Übersicht!F539/(Übersicht!D539^Datenblatt!$K$11)</f>
        <v>#DIV/0!</v>
      </c>
    </row>
    <row r="540" spans="13:14" x14ac:dyDescent="0.2">
      <c r="M540" t="e">
        <f>Übersicht!E540/(Übersicht!D540^Datenblatt!$K$2)</f>
        <v>#DIV/0!</v>
      </c>
      <c r="N540" t="e">
        <f>Übersicht!F540/(Übersicht!D540^Datenblatt!$K$11)</f>
        <v>#DIV/0!</v>
      </c>
    </row>
    <row r="541" spans="13:14" x14ac:dyDescent="0.2">
      <c r="M541" t="e">
        <f>Übersicht!E541/(Übersicht!D541^Datenblatt!$K$2)</f>
        <v>#DIV/0!</v>
      </c>
      <c r="N541" t="e">
        <f>Übersicht!F541/(Übersicht!D541^Datenblatt!$K$11)</f>
        <v>#DIV/0!</v>
      </c>
    </row>
    <row r="542" spans="13:14" x14ac:dyDescent="0.2">
      <c r="M542" t="e">
        <f>Übersicht!E542/(Übersicht!D542^Datenblatt!$K$2)</f>
        <v>#DIV/0!</v>
      </c>
      <c r="N542" t="e">
        <f>Übersicht!F542/(Übersicht!D542^Datenblatt!$K$11)</f>
        <v>#DIV/0!</v>
      </c>
    </row>
    <row r="543" spans="13:14" x14ac:dyDescent="0.2">
      <c r="M543" t="e">
        <f>Übersicht!E543/(Übersicht!D543^Datenblatt!$K$2)</f>
        <v>#DIV/0!</v>
      </c>
      <c r="N543" t="e">
        <f>Übersicht!F543/(Übersicht!D543^Datenblatt!$K$11)</f>
        <v>#DIV/0!</v>
      </c>
    </row>
    <row r="544" spans="13:14" x14ac:dyDescent="0.2">
      <c r="M544" t="e">
        <f>Übersicht!E544/(Übersicht!D544^Datenblatt!$K$2)</f>
        <v>#DIV/0!</v>
      </c>
      <c r="N544" t="e">
        <f>Übersicht!F544/(Übersicht!D544^Datenblatt!$K$11)</f>
        <v>#DIV/0!</v>
      </c>
    </row>
    <row r="545" spans="13:14" x14ac:dyDescent="0.2">
      <c r="M545" t="e">
        <f>Übersicht!E545/(Übersicht!D545^Datenblatt!$K$2)</f>
        <v>#DIV/0!</v>
      </c>
      <c r="N545" t="e">
        <f>Übersicht!F545/(Übersicht!D545^Datenblatt!$K$11)</f>
        <v>#DIV/0!</v>
      </c>
    </row>
    <row r="546" spans="13:14" x14ac:dyDescent="0.2">
      <c r="M546" t="e">
        <f>Übersicht!E546/(Übersicht!D546^Datenblatt!$K$2)</f>
        <v>#DIV/0!</v>
      </c>
      <c r="N546" t="e">
        <f>Übersicht!F546/(Übersicht!D546^Datenblatt!$K$11)</f>
        <v>#DIV/0!</v>
      </c>
    </row>
    <row r="547" spans="13:14" x14ac:dyDescent="0.2">
      <c r="M547" t="e">
        <f>Übersicht!E547/(Übersicht!D547^Datenblatt!$K$2)</f>
        <v>#DIV/0!</v>
      </c>
      <c r="N547" t="e">
        <f>Übersicht!F547/(Übersicht!D547^Datenblatt!$K$11)</f>
        <v>#DIV/0!</v>
      </c>
    </row>
    <row r="548" spans="13:14" x14ac:dyDescent="0.2">
      <c r="M548" t="e">
        <f>Übersicht!E548/(Übersicht!D548^Datenblatt!$K$2)</f>
        <v>#DIV/0!</v>
      </c>
      <c r="N548" t="e">
        <f>Übersicht!F548/(Übersicht!D548^Datenblatt!$K$11)</f>
        <v>#DIV/0!</v>
      </c>
    </row>
    <row r="549" spans="13:14" x14ac:dyDescent="0.2">
      <c r="M549" t="e">
        <f>Übersicht!E549/(Übersicht!D549^Datenblatt!$K$2)</f>
        <v>#DIV/0!</v>
      </c>
      <c r="N549" t="e">
        <f>Übersicht!F549/(Übersicht!D549^Datenblatt!$K$11)</f>
        <v>#DIV/0!</v>
      </c>
    </row>
    <row r="550" spans="13:14" x14ac:dyDescent="0.2">
      <c r="M550" t="e">
        <f>Übersicht!E550/(Übersicht!D550^Datenblatt!$K$2)</f>
        <v>#DIV/0!</v>
      </c>
      <c r="N550" t="e">
        <f>Übersicht!F550/(Übersicht!D550^Datenblatt!$K$11)</f>
        <v>#DIV/0!</v>
      </c>
    </row>
    <row r="551" spans="13:14" x14ac:dyDescent="0.2">
      <c r="M551" t="e">
        <f>Übersicht!E551/(Übersicht!D551^Datenblatt!$K$2)</f>
        <v>#DIV/0!</v>
      </c>
      <c r="N551" t="e">
        <f>Übersicht!F551/(Übersicht!D551^Datenblatt!$K$11)</f>
        <v>#DIV/0!</v>
      </c>
    </row>
    <row r="552" spans="13:14" x14ac:dyDescent="0.2">
      <c r="M552" t="e">
        <f>Übersicht!E552/(Übersicht!D552^Datenblatt!$K$2)</f>
        <v>#DIV/0!</v>
      </c>
      <c r="N552" t="e">
        <f>Übersicht!F552/(Übersicht!D552^Datenblatt!$K$11)</f>
        <v>#DIV/0!</v>
      </c>
    </row>
    <row r="553" spans="13:14" x14ac:dyDescent="0.2">
      <c r="M553" t="e">
        <f>Übersicht!E553/(Übersicht!D553^Datenblatt!$K$2)</f>
        <v>#DIV/0!</v>
      </c>
      <c r="N553" t="e">
        <f>Übersicht!F553/(Übersicht!D553^Datenblatt!$K$11)</f>
        <v>#DIV/0!</v>
      </c>
    </row>
    <row r="554" spans="13:14" x14ac:dyDescent="0.2">
      <c r="M554" t="e">
        <f>Übersicht!E554/(Übersicht!D554^Datenblatt!$K$2)</f>
        <v>#DIV/0!</v>
      </c>
      <c r="N554" t="e">
        <f>Übersicht!F554/(Übersicht!D554^Datenblatt!$K$11)</f>
        <v>#DIV/0!</v>
      </c>
    </row>
    <row r="555" spans="13:14" x14ac:dyDescent="0.2">
      <c r="M555" t="e">
        <f>Übersicht!E555/(Übersicht!D555^Datenblatt!$K$2)</f>
        <v>#DIV/0!</v>
      </c>
      <c r="N555" t="e">
        <f>Übersicht!F555/(Übersicht!D555^Datenblatt!$K$11)</f>
        <v>#DIV/0!</v>
      </c>
    </row>
    <row r="556" spans="13:14" x14ac:dyDescent="0.2">
      <c r="M556" t="e">
        <f>Übersicht!E556/(Übersicht!D556^Datenblatt!$K$2)</f>
        <v>#DIV/0!</v>
      </c>
      <c r="N556" t="e">
        <f>Übersicht!F556/(Übersicht!D556^Datenblatt!$K$11)</f>
        <v>#DIV/0!</v>
      </c>
    </row>
    <row r="557" spans="13:14" x14ac:dyDescent="0.2">
      <c r="M557" t="e">
        <f>Übersicht!E557/(Übersicht!D557^Datenblatt!$K$2)</f>
        <v>#DIV/0!</v>
      </c>
      <c r="N557" t="e">
        <f>Übersicht!F557/(Übersicht!D557^Datenblatt!$K$11)</f>
        <v>#DIV/0!</v>
      </c>
    </row>
    <row r="558" spans="13:14" x14ac:dyDescent="0.2">
      <c r="M558" t="e">
        <f>Übersicht!E558/(Übersicht!D558^Datenblatt!$K$2)</f>
        <v>#DIV/0!</v>
      </c>
      <c r="N558" t="e">
        <f>Übersicht!F558/(Übersicht!D558^Datenblatt!$K$11)</f>
        <v>#DIV/0!</v>
      </c>
    </row>
    <row r="559" spans="13:14" x14ac:dyDescent="0.2">
      <c r="M559" t="e">
        <f>Übersicht!E559/(Übersicht!D559^Datenblatt!$K$2)</f>
        <v>#DIV/0!</v>
      </c>
      <c r="N559" t="e">
        <f>Übersicht!F559/(Übersicht!D559^Datenblatt!$K$11)</f>
        <v>#DIV/0!</v>
      </c>
    </row>
    <row r="560" spans="13:14" x14ac:dyDescent="0.2">
      <c r="M560" t="e">
        <f>Übersicht!E560/(Übersicht!D560^Datenblatt!$K$2)</f>
        <v>#DIV/0!</v>
      </c>
      <c r="N560" t="e">
        <f>Übersicht!F560/(Übersicht!D560^Datenblatt!$K$11)</f>
        <v>#DIV/0!</v>
      </c>
    </row>
    <row r="561" spans="13:14" x14ac:dyDescent="0.2">
      <c r="M561" t="e">
        <f>Übersicht!E561/(Übersicht!D561^Datenblatt!$K$2)</f>
        <v>#DIV/0!</v>
      </c>
      <c r="N561" t="e">
        <f>Übersicht!F561/(Übersicht!D561^Datenblatt!$K$11)</f>
        <v>#DIV/0!</v>
      </c>
    </row>
    <row r="562" spans="13:14" x14ac:dyDescent="0.2">
      <c r="M562" t="e">
        <f>Übersicht!E562/(Übersicht!D562^Datenblatt!$K$2)</f>
        <v>#DIV/0!</v>
      </c>
      <c r="N562" t="e">
        <f>Übersicht!F562/(Übersicht!D562^Datenblatt!$K$11)</f>
        <v>#DIV/0!</v>
      </c>
    </row>
    <row r="563" spans="13:14" x14ac:dyDescent="0.2">
      <c r="M563" t="e">
        <f>Übersicht!E563/(Übersicht!D563^Datenblatt!$K$2)</f>
        <v>#DIV/0!</v>
      </c>
      <c r="N563" t="e">
        <f>Übersicht!F563/(Übersicht!D563^Datenblatt!$K$11)</f>
        <v>#DIV/0!</v>
      </c>
    </row>
    <row r="564" spans="13:14" x14ac:dyDescent="0.2">
      <c r="M564" t="e">
        <f>Übersicht!E564/(Übersicht!D564^Datenblatt!$K$2)</f>
        <v>#DIV/0!</v>
      </c>
      <c r="N564" t="e">
        <f>Übersicht!F564/(Übersicht!D564^Datenblatt!$K$11)</f>
        <v>#DIV/0!</v>
      </c>
    </row>
    <row r="565" spans="13:14" x14ac:dyDescent="0.2">
      <c r="M565" t="e">
        <f>Übersicht!E565/(Übersicht!D565^Datenblatt!$K$2)</f>
        <v>#DIV/0!</v>
      </c>
      <c r="N565" t="e">
        <f>Übersicht!F565/(Übersicht!D565^Datenblatt!$K$11)</f>
        <v>#DIV/0!</v>
      </c>
    </row>
    <row r="566" spans="13:14" x14ac:dyDescent="0.2">
      <c r="M566" t="e">
        <f>Übersicht!E566/(Übersicht!D566^Datenblatt!$K$2)</f>
        <v>#DIV/0!</v>
      </c>
      <c r="N566" t="e">
        <f>Übersicht!F566/(Übersicht!D566^Datenblatt!$K$11)</f>
        <v>#DIV/0!</v>
      </c>
    </row>
    <row r="567" spans="13:14" x14ac:dyDescent="0.2">
      <c r="M567" t="e">
        <f>Übersicht!E567/(Übersicht!D567^Datenblatt!$K$2)</f>
        <v>#DIV/0!</v>
      </c>
      <c r="N567" t="e">
        <f>Übersicht!F567/(Übersicht!D567^Datenblatt!$K$11)</f>
        <v>#DIV/0!</v>
      </c>
    </row>
    <row r="568" spans="13:14" x14ac:dyDescent="0.2">
      <c r="M568" t="e">
        <f>Übersicht!E568/(Übersicht!D568^Datenblatt!$K$2)</f>
        <v>#DIV/0!</v>
      </c>
      <c r="N568" t="e">
        <f>Übersicht!F568/(Übersicht!D568^Datenblatt!$K$11)</f>
        <v>#DIV/0!</v>
      </c>
    </row>
    <row r="569" spans="13:14" x14ac:dyDescent="0.2">
      <c r="M569" t="e">
        <f>Übersicht!E569/(Übersicht!D569^Datenblatt!$K$2)</f>
        <v>#DIV/0!</v>
      </c>
      <c r="N569" t="e">
        <f>Übersicht!F569/(Übersicht!D569^Datenblatt!$K$11)</f>
        <v>#DIV/0!</v>
      </c>
    </row>
    <row r="570" spans="13:14" x14ac:dyDescent="0.2">
      <c r="M570" t="e">
        <f>Übersicht!E570/(Übersicht!D570^Datenblatt!$K$2)</f>
        <v>#DIV/0!</v>
      </c>
      <c r="N570" t="e">
        <f>Übersicht!F570/(Übersicht!D570^Datenblatt!$K$11)</f>
        <v>#DIV/0!</v>
      </c>
    </row>
    <row r="571" spans="13:14" x14ac:dyDescent="0.2">
      <c r="M571" t="e">
        <f>Übersicht!E571/(Übersicht!D571^Datenblatt!$K$2)</f>
        <v>#DIV/0!</v>
      </c>
      <c r="N571" t="e">
        <f>Übersicht!F571/(Übersicht!D571^Datenblatt!$K$11)</f>
        <v>#DIV/0!</v>
      </c>
    </row>
    <row r="572" spans="13:14" x14ac:dyDescent="0.2">
      <c r="M572" t="e">
        <f>Übersicht!E572/(Übersicht!D572^Datenblatt!$K$2)</f>
        <v>#DIV/0!</v>
      </c>
      <c r="N572" t="e">
        <f>Übersicht!F572/(Übersicht!D572^Datenblatt!$K$11)</f>
        <v>#DIV/0!</v>
      </c>
    </row>
    <row r="573" spans="13:14" x14ac:dyDescent="0.2">
      <c r="M573" t="e">
        <f>Übersicht!E573/(Übersicht!D573^Datenblatt!$K$2)</f>
        <v>#DIV/0!</v>
      </c>
      <c r="N573" t="e">
        <f>Übersicht!F573/(Übersicht!D573^Datenblatt!$K$11)</f>
        <v>#DIV/0!</v>
      </c>
    </row>
    <row r="574" spans="13:14" x14ac:dyDescent="0.2">
      <c r="M574" t="e">
        <f>Übersicht!E574/(Übersicht!D574^Datenblatt!$K$2)</f>
        <v>#DIV/0!</v>
      </c>
      <c r="N574" t="e">
        <f>Übersicht!F574/(Übersicht!D574^Datenblatt!$K$11)</f>
        <v>#DIV/0!</v>
      </c>
    </row>
    <row r="575" spans="13:14" x14ac:dyDescent="0.2">
      <c r="M575" t="e">
        <f>Übersicht!E575/(Übersicht!D575^Datenblatt!$K$2)</f>
        <v>#DIV/0!</v>
      </c>
      <c r="N575" t="e">
        <f>Übersicht!F575/(Übersicht!D575^Datenblatt!$K$11)</f>
        <v>#DIV/0!</v>
      </c>
    </row>
    <row r="576" spans="13:14" x14ac:dyDescent="0.2">
      <c r="M576" t="e">
        <f>Übersicht!E576/(Übersicht!D576^Datenblatt!$K$2)</f>
        <v>#DIV/0!</v>
      </c>
      <c r="N576" t="e">
        <f>Übersicht!F576/(Übersicht!D576^Datenblatt!$K$11)</f>
        <v>#DIV/0!</v>
      </c>
    </row>
    <row r="577" spans="13:14" x14ac:dyDescent="0.2">
      <c r="M577" t="e">
        <f>Übersicht!E577/(Übersicht!D577^Datenblatt!$K$2)</f>
        <v>#DIV/0!</v>
      </c>
      <c r="N577" t="e">
        <f>Übersicht!F577/(Übersicht!D577^Datenblatt!$K$11)</f>
        <v>#DIV/0!</v>
      </c>
    </row>
    <row r="578" spans="13:14" x14ac:dyDescent="0.2">
      <c r="M578" t="e">
        <f>Übersicht!E578/(Übersicht!D578^Datenblatt!$K$2)</f>
        <v>#DIV/0!</v>
      </c>
      <c r="N578" t="e">
        <f>Übersicht!F578/(Übersicht!D578^Datenblatt!$K$11)</f>
        <v>#DIV/0!</v>
      </c>
    </row>
    <row r="579" spans="13:14" x14ac:dyDescent="0.2">
      <c r="M579" t="e">
        <f>Übersicht!E579/(Übersicht!D579^Datenblatt!$K$2)</f>
        <v>#DIV/0!</v>
      </c>
      <c r="N579" t="e">
        <f>Übersicht!F579/(Übersicht!D579^Datenblatt!$K$11)</f>
        <v>#DIV/0!</v>
      </c>
    </row>
    <row r="580" spans="13:14" x14ac:dyDescent="0.2">
      <c r="M580" t="e">
        <f>Übersicht!E580/(Übersicht!D580^Datenblatt!$K$2)</f>
        <v>#DIV/0!</v>
      </c>
      <c r="N580" t="e">
        <f>Übersicht!F580/(Übersicht!D580^Datenblatt!$K$11)</f>
        <v>#DIV/0!</v>
      </c>
    </row>
    <row r="581" spans="13:14" x14ac:dyDescent="0.2">
      <c r="M581" t="e">
        <f>Übersicht!E581/(Übersicht!D581^Datenblatt!$K$2)</f>
        <v>#DIV/0!</v>
      </c>
      <c r="N581" t="e">
        <f>Übersicht!F581/(Übersicht!D581^Datenblatt!$K$11)</f>
        <v>#DIV/0!</v>
      </c>
    </row>
    <row r="582" spans="13:14" x14ac:dyDescent="0.2">
      <c r="M582" t="e">
        <f>Übersicht!E582/(Übersicht!D582^Datenblatt!$K$2)</f>
        <v>#DIV/0!</v>
      </c>
      <c r="N582" t="e">
        <f>Übersicht!F582/(Übersicht!D582^Datenblatt!$K$11)</f>
        <v>#DIV/0!</v>
      </c>
    </row>
    <row r="583" spans="13:14" x14ac:dyDescent="0.2">
      <c r="M583" t="e">
        <f>Übersicht!E583/(Übersicht!D583^Datenblatt!$K$2)</f>
        <v>#DIV/0!</v>
      </c>
      <c r="N583" t="e">
        <f>Übersicht!F583/(Übersicht!D583^Datenblatt!$K$11)</f>
        <v>#DIV/0!</v>
      </c>
    </row>
    <row r="584" spans="13:14" x14ac:dyDescent="0.2">
      <c r="M584" t="e">
        <f>Übersicht!E584/(Übersicht!D584^Datenblatt!$K$2)</f>
        <v>#DIV/0!</v>
      </c>
      <c r="N584" t="e">
        <f>Übersicht!F584/(Übersicht!D584^Datenblatt!$K$11)</f>
        <v>#DIV/0!</v>
      </c>
    </row>
    <row r="585" spans="13:14" x14ac:dyDescent="0.2">
      <c r="M585" t="e">
        <f>Übersicht!E585/(Übersicht!D585^Datenblatt!$K$2)</f>
        <v>#DIV/0!</v>
      </c>
      <c r="N585" t="e">
        <f>Übersicht!F585/(Übersicht!D585^Datenblatt!$K$11)</f>
        <v>#DIV/0!</v>
      </c>
    </row>
    <row r="586" spans="13:14" x14ac:dyDescent="0.2">
      <c r="M586" t="e">
        <f>Übersicht!E586/(Übersicht!D586^Datenblatt!$K$2)</f>
        <v>#DIV/0!</v>
      </c>
      <c r="N586" t="e">
        <f>Übersicht!F586/(Übersicht!D586^Datenblatt!$K$11)</f>
        <v>#DIV/0!</v>
      </c>
    </row>
    <row r="587" spans="13:14" x14ac:dyDescent="0.2">
      <c r="M587" t="e">
        <f>Übersicht!E587/(Übersicht!D587^Datenblatt!$K$2)</f>
        <v>#DIV/0!</v>
      </c>
      <c r="N587" t="e">
        <f>Übersicht!F587/(Übersicht!D587^Datenblatt!$K$11)</f>
        <v>#DIV/0!</v>
      </c>
    </row>
    <row r="588" spans="13:14" x14ac:dyDescent="0.2">
      <c r="M588" t="e">
        <f>Übersicht!E588/(Übersicht!D588^Datenblatt!$K$2)</f>
        <v>#DIV/0!</v>
      </c>
      <c r="N588" t="e">
        <f>Übersicht!F588/(Übersicht!D588^Datenblatt!$K$11)</f>
        <v>#DIV/0!</v>
      </c>
    </row>
    <row r="589" spans="13:14" x14ac:dyDescent="0.2">
      <c r="M589" t="e">
        <f>Übersicht!E589/(Übersicht!D589^Datenblatt!$K$2)</f>
        <v>#DIV/0!</v>
      </c>
      <c r="N589" t="e">
        <f>Übersicht!F589/(Übersicht!D589^Datenblatt!$K$11)</f>
        <v>#DIV/0!</v>
      </c>
    </row>
    <row r="590" spans="13:14" x14ac:dyDescent="0.2">
      <c r="M590" t="e">
        <f>Übersicht!E590/(Übersicht!D590^Datenblatt!$K$2)</f>
        <v>#DIV/0!</v>
      </c>
      <c r="N590" t="e">
        <f>Übersicht!F590/(Übersicht!D590^Datenblatt!$K$11)</f>
        <v>#DIV/0!</v>
      </c>
    </row>
    <row r="591" spans="13:14" x14ac:dyDescent="0.2">
      <c r="M591" t="e">
        <f>Übersicht!E591/(Übersicht!D591^Datenblatt!$K$2)</f>
        <v>#DIV/0!</v>
      </c>
      <c r="N591" t="e">
        <f>Übersicht!F591/(Übersicht!D591^Datenblatt!$K$11)</f>
        <v>#DIV/0!</v>
      </c>
    </row>
    <row r="592" spans="13:14" x14ac:dyDescent="0.2">
      <c r="M592" t="e">
        <f>Übersicht!E592/(Übersicht!D592^Datenblatt!$K$2)</f>
        <v>#DIV/0!</v>
      </c>
      <c r="N592" t="e">
        <f>Übersicht!F592/(Übersicht!D592^Datenblatt!$K$11)</f>
        <v>#DIV/0!</v>
      </c>
    </row>
    <row r="593" spans="13:14" x14ac:dyDescent="0.2">
      <c r="M593" t="e">
        <f>Übersicht!E593/(Übersicht!D593^Datenblatt!$K$2)</f>
        <v>#DIV/0!</v>
      </c>
      <c r="N593" t="e">
        <f>Übersicht!F593/(Übersicht!D593^Datenblatt!$K$11)</f>
        <v>#DIV/0!</v>
      </c>
    </row>
    <row r="594" spans="13:14" x14ac:dyDescent="0.2">
      <c r="M594" t="e">
        <f>Übersicht!E594/(Übersicht!D594^Datenblatt!$K$2)</f>
        <v>#DIV/0!</v>
      </c>
      <c r="N594" t="e">
        <f>Übersicht!F594/(Übersicht!D594^Datenblatt!$K$11)</f>
        <v>#DIV/0!</v>
      </c>
    </row>
    <row r="595" spans="13:14" x14ac:dyDescent="0.2">
      <c r="M595" t="e">
        <f>Übersicht!E595/(Übersicht!D595^Datenblatt!$K$2)</f>
        <v>#DIV/0!</v>
      </c>
      <c r="N595" t="e">
        <f>Übersicht!F595/(Übersicht!D595^Datenblatt!$K$11)</f>
        <v>#DIV/0!</v>
      </c>
    </row>
    <row r="596" spans="13:14" x14ac:dyDescent="0.2">
      <c r="M596" t="e">
        <f>Übersicht!E596/(Übersicht!D596^Datenblatt!$K$2)</f>
        <v>#DIV/0!</v>
      </c>
      <c r="N596" t="e">
        <f>Übersicht!F596/(Übersicht!D596^Datenblatt!$K$11)</f>
        <v>#DIV/0!</v>
      </c>
    </row>
    <row r="597" spans="13:14" x14ac:dyDescent="0.2">
      <c r="M597" t="e">
        <f>Übersicht!E597/(Übersicht!D597^Datenblatt!$K$2)</f>
        <v>#DIV/0!</v>
      </c>
      <c r="N597" t="e">
        <f>Übersicht!F597/(Übersicht!D597^Datenblatt!$K$11)</f>
        <v>#DIV/0!</v>
      </c>
    </row>
    <row r="598" spans="13:14" x14ac:dyDescent="0.2">
      <c r="M598" t="e">
        <f>Übersicht!E598/(Übersicht!D598^Datenblatt!$K$2)</f>
        <v>#DIV/0!</v>
      </c>
      <c r="N598" t="e">
        <f>Übersicht!F598/(Übersicht!D598^Datenblatt!$K$11)</f>
        <v>#DIV/0!</v>
      </c>
    </row>
    <row r="599" spans="13:14" x14ac:dyDescent="0.2">
      <c r="M599" t="e">
        <f>Übersicht!E599/(Übersicht!D599^Datenblatt!$K$2)</f>
        <v>#DIV/0!</v>
      </c>
      <c r="N599" t="e">
        <f>Übersicht!F599/(Übersicht!D599^Datenblatt!$K$11)</f>
        <v>#DIV/0!</v>
      </c>
    </row>
    <row r="600" spans="13:14" x14ac:dyDescent="0.2">
      <c r="M600" t="e">
        <f>Übersicht!E600/(Übersicht!D600^Datenblatt!$K$2)</f>
        <v>#DIV/0!</v>
      </c>
      <c r="N600" t="e">
        <f>Übersicht!F600/(Übersicht!D600^Datenblatt!$K$11)</f>
        <v>#DIV/0!</v>
      </c>
    </row>
    <row r="601" spans="13:14" x14ac:dyDescent="0.2">
      <c r="M601" t="e">
        <f>Übersicht!E601/(Übersicht!D601^Datenblatt!$K$2)</f>
        <v>#DIV/0!</v>
      </c>
      <c r="N601" t="e">
        <f>Übersicht!F601/(Übersicht!D601^Datenblatt!$K$11)</f>
        <v>#DIV/0!</v>
      </c>
    </row>
    <row r="602" spans="13:14" x14ac:dyDescent="0.2">
      <c r="M602" t="e">
        <f>Übersicht!E602/(Übersicht!D602^Datenblatt!$K$2)</f>
        <v>#DIV/0!</v>
      </c>
      <c r="N602" t="e">
        <f>Übersicht!F602/(Übersicht!D602^Datenblatt!$K$11)</f>
        <v>#DIV/0!</v>
      </c>
    </row>
    <row r="603" spans="13:14" x14ac:dyDescent="0.2">
      <c r="M603" t="e">
        <f>Übersicht!E603/(Übersicht!D603^Datenblatt!$K$2)</f>
        <v>#DIV/0!</v>
      </c>
      <c r="N603" t="e">
        <f>Übersicht!F603/(Übersicht!D603^Datenblatt!$K$11)</f>
        <v>#DIV/0!</v>
      </c>
    </row>
    <row r="604" spans="13:14" x14ac:dyDescent="0.2">
      <c r="M604" t="e">
        <f>Übersicht!E604/(Übersicht!D604^Datenblatt!$K$2)</f>
        <v>#DIV/0!</v>
      </c>
      <c r="N604" t="e">
        <f>Übersicht!F604/(Übersicht!D604^Datenblatt!$K$11)</f>
        <v>#DIV/0!</v>
      </c>
    </row>
    <row r="605" spans="13:14" x14ac:dyDescent="0.2">
      <c r="M605" t="e">
        <f>Übersicht!E605/(Übersicht!D605^Datenblatt!$K$2)</f>
        <v>#DIV/0!</v>
      </c>
      <c r="N605" t="e">
        <f>Übersicht!F605/(Übersicht!D605^Datenblatt!$K$11)</f>
        <v>#DIV/0!</v>
      </c>
    </row>
    <row r="606" spans="13:14" x14ac:dyDescent="0.2">
      <c r="M606" t="e">
        <f>Übersicht!E606/(Übersicht!D606^Datenblatt!$K$2)</f>
        <v>#DIV/0!</v>
      </c>
      <c r="N606" t="e">
        <f>Übersicht!F606/(Übersicht!D606^Datenblatt!$K$11)</f>
        <v>#DIV/0!</v>
      </c>
    </row>
    <row r="607" spans="13:14" x14ac:dyDescent="0.2">
      <c r="M607" t="e">
        <f>Übersicht!E607/(Übersicht!D607^Datenblatt!$K$2)</f>
        <v>#DIV/0!</v>
      </c>
      <c r="N607" t="e">
        <f>Übersicht!F607/(Übersicht!D607^Datenblatt!$K$11)</f>
        <v>#DIV/0!</v>
      </c>
    </row>
    <row r="608" spans="13:14" x14ac:dyDescent="0.2">
      <c r="M608" t="e">
        <f>Übersicht!E608/(Übersicht!D608^Datenblatt!$K$2)</f>
        <v>#DIV/0!</v>
      </c>
      <c r="N608" t="e">
        <f>Übersicht!F608/(Übersicht!D608^Datenblatt!$K$11)</f>
        <v>#DIV/0!</v>
      </c>
    </row>
    <row r="609" spans="13:14" x14ac:dyDescent="0.2">
      <c r="M609" t="e">
        <f>Übersicht!E609/(Übersicht!D609^Datenblatt!$K$2)</f>
        <v>#DIV/0!</v>
      </c>
      <c r="N609" t="e">
        <f>Übersicht!F609/(Übersicht!D609^Datenblatt!$K$11)</f>
        <v>#DIV/0!</v>
      </c>
    </row>
    <row r="610" spans="13:14" x14ac:dyDescent="0.2">
      <c r="M610" t="e">
        <f>Übersicht!E610/(Übersicht!D610^Datenblatt!$K$2)</f>
        <v>#DIV/0!</v>
      </c>
      <c r="N610" t="e">
        <f>Übersicht!F610/(Übersicht!D610^Datenblatt!$K$11)</f>
        <v>#DIV/0!</v>
      </c>
    </row>
    <row r="611" spans="13:14" x14ac:dyDescent="0.2">
      <c r="M611" t="e">
        <f>Übersicht!E611/(Übersicht!D611^Datenblatt!$K$2)</f>
        <v>#DIV/0!</v>
      </c>
      <c r="N611" t="e">
        <f>Übersicht!F611/(Übersicht!D611^Datenblatt!$K$11)</f>
        <v>#DIV/0!</v>
      </c>
    </row>
    <row r="612" spans="13:14" x14ac:dyDescent="0.2">
      <c r="M612" t="e">
        <f>Übersicht!E612/(Übersicht!D612^Datenblatt!$K$2)</f>
        <v>#DIV/0!</v>
      </c>
      <c r="N612" t="e">
        <f>Übersicht!F612/(Übersicht!D612^Datenblatt!$K$11)</f>
        <v>#DIV/0!</v>
      </c>
    </row>
    <row r="613" spans="13:14" x14ac:dyDescent="0.2">
      <c r="M613" t="e">
        <f>Übersicht!E613/(Übersicht!D613^Datenblatt!$K$2)</f>
        <v>#DIV/0!</v>
      </c>
      <c r="N613" t="e">
        <f>Übersicht!F613/(Übersicht!D613^Datenblatt!$K$11)</f>
        <v>#DIV/0!</v>
      </c>
    </row>
    <row r="614" spans="13:14" x14ac:dyDescent="0.2">
      <c r="M614" t="e">
        <f>Übersicht!E614/(Übersicht!D614^Datenblatt!$K$2)</f>
        <v>#DIV/0!</v>
      </c>
      <c r="N614" t="e">
        <f>Übersicht!F614/(Übersicht!D614^Datenblatt!$K$11)</f>
        <v>#DIV/0!</v>
      </c>
    </row>
    <row r="615" spans="13:14" x14ac:dyDescent="0.2">
      <c r="M615" t="e">
        <f>Übersicht!E615/(Übersicht!D615^Datenblatt!$K$2)</f>
        <v>#DIV/0!</v>
      </c>
      <c r="N615" t="e">
        <f>Übersicht!F615/(Übersicht!D615^Datenblatt!$K$11)</f>
        <v>#DIV/0!</v>
      </c>
    </row>
    <row r="616" spans="13:14" x14ac:dyDescent="0.2">
      <c r="M616" t="e">
        <f>Übersicht!E616/(Übersicht!D616^Datenblatt!$K$2)</f>
        <v>#DIV/0!</v>
      </c>
      <c r="N616" t="e">
        <f>Übersicht!F616/(Übersicht!D616^Datenblatt!$K$11)</f>
        <v>#DIV/0!</v>
      </c>
    </row>
    <row r="617" spans="13:14" x14ac:dyDescent="0.2">
      <c r="M617" t="e">
        <f>Übersicht!E617/(Übersicht!D617^Datenblatt!$K$2)</f>
        <v>#DIV/0!</v>
      </c>
      <c r="N617" t="e">
        <f>Übersicht!F617/(Übersicht!D617^Datenblatt!$K$11)</f>
        <v>#DIV/0!</v>
      </c>
    </row>
    <row r="618" spans="13:14" x14ac:dyDescent="0.2">
      <c r="M618" t="e">
        <f>Übersicht!E618/(Übersicht!D618^Datenblatt!$K$2)</f>
        <v>#DIV/0!</v>
      </c>
      <c r="N618" t="e">
        <f>Übersicht!F618/(Übersicht!D618^Datenblatt!$K$11)</f>
        <v>#DIV/0!</v>
      </c>
    </row>
    <row r="619" spans="13:14" x14ac:dyDescent="0.2">
      <c r="M619" t="e">
        <f>Übersicht!E619/(Übersicht!D619^Datenblatt!$K$2)</f>
        <v>#DIV/0!</v>
      </c>
      <c r="N619" t="e">
        <f>Übersicht!F619/(Übersicht!D619^Datenblatt!$K$11)</f>
        <v>#DIV/0!</v>
      </c>
    </row>
    <row r="620" spans="13:14" x14ac:dyDescent="0.2">
      <c r="M620" t="e">
        <f>Übersicht!E620/(Übersicht!D620^Datenblatt!$K$2)</f>
        <v>#DIV/0!</v>
      </c>
      <c r="N620" t="e">
        <f>Übersicht!F620/(Übersicht!D620^Datenblatt!$K$11)</f>
        <v>#DIV/0!</v>
      </c>
    </row>
    <row r="621" spans="13:14" x14ac:dyDescent="0.2">
      <c r="M621" t="e">
        <f>Übersicht!E621/(Übersicht!D621^Datenblatt!$K$2)</f>
        <v>#DIV/0!</v>
      </c>
      <c r="N621" t="e">
        <f>Übersicht!F621/(Übersicht!D621^Datenblatt!$K$11)</f>
        <v>#DIV/0!</v>
      </c>
    </row>
    <row r="622" spans="13:14" x14ac:dyDescent="0.2">
      <c r="M622" t="e">
        <f>Übersicht!E622/(Übersicht!D622^Datenblatt!$K$2)</f>
        <v>#DIV/0!</v>
      </c>
      <c r="N622" t="e">
        <f>Übersicht!F622/(Übersicht!D622^Datenblatt!$K$11)</f>
        <v>#DIV/0!</v>
      </c>
    </row>
    <row r="623" spans="13:14" x14ac:dyDescent="0.2">
      <c r="M623" t="e">
        <f>Übersicht!E623/(Übersicht!D623^Datenblatt!$K$2)</f>
        <v>#DIV/0!</v>
      </c>
      <c r="N623" t="e">
        <f>Übersicht!F623/(Übersicht!D623^Datenblatt!$K$11)</f>
        <v>#DIV/0!</v>
      </c>
    </row>
    <row r="624" spans="13:14" x14ac:dyDescent="0.2">
      <c r="M624" t="e">
        <f>Übersicht!E624/(Übersicht!D624^Datenblatt!$K$2)</f>
        <v>#DIV/0!</v>
      </c>
      <c r="N624" t="e">
        <f>Übersicht!F624/(Übersicht!D624^Datenblatt!$K$11)</f>
        <v>#DIV/0!</v>
      </c>
    </row>
    <row r="625" spans="13:14" x14ac:dyDescent="0.2">
      <c r="M625" t="e">
        <f>Übersicht!E625/(Übersicht!D625^Datenblatt!$K$2)</f>
        <v>#DIV/0!</v>
      </c>
      <c r="N625" t="e">
        <f>Übersicht!F625/(Übersicht!D625^Datenblatt!$K$11)</f>
        <v>#DIV/0!</v>
      </c>
    </row>
    <row r="626" spans="13:14" x14ac:dyDescent="0.2">
      <c r="M626" t="e">
        <f>Übersicht!E626/(Übersicht!D626^Datenblatt!$K$2)</f>
        <v>#DIV/0!</v>
      </c>
      <c r="N626" t="e">
        <f>Übersicht!F626/(Übersicht!D626^Datenblatt!$K$11)</f>
        <v>#DIV/0!</v>
      </c>
    </row>
    <row r="627" spans="13:14" x14ac:dyDescent="0.2">
      <c r="M627" t="e">
        <f>Übersicht!E627/(Übersicht!D627^Datenblatt!$K$2)</f>
        <v>#DIV/0!</v>
      </c>
      <c r="N627" t="e">
        <f>Übersicht!F627/(Übersicht!D627^Datenblatt!$K$11)</f>
        <v>#DIV/0!</v>
      </c>
    </row>
    <row r="628" spans="13:14" x14ac:dyDescent="0.2">
      <c r="M628" t="e">
        <f>Übersicht!E628/(Übersicht!D628^Datenblatt!$K$2)</f>
        <v>#DIV/0!</v>
      </c>
      <c r="N628" t="e">
        <f>Übersicht!F628/(Übersicht!D628^Datenblatt!$K$11)</f>
        <v>#DIV/0!</v>
      </c>
    </row>
    <row r="629" spans="13:14" x14ac:dyDescent="0.2">
      <c r="M629" t="e">
        <f>Übersicht!E629/(Übersicht!D629^Datenblatt!$K$2)</f>
        <v>#DIV/0!</v>
      </c>
      <c r="N629" t="e">
        <f>Übersicht!F629/(Übersicht!D629^Datenblatt!$K$11)</f>
        <v>#DIV/0!</v>
      </c>
    </row>
    <row r="630" spans="13:14" x14ac:dyDescent="0.2">
      <c r="M630" t="e">
        <f>Übersicht!E630/(Übersicht!D630^Datenblatt!$K$2)</f>
        <v>#DIV/0!</v>
      </c>
      <c r="N630" t="e">
        <f>Übersicht!F630/(Übersicht!D630^Datenblatt!$K$11)</f>
        <v>#DIV/0!</v>
      </c>
    </row>
    <row r="631" spans="13:14" x14ac:dyDescent="0.2">
      <c r="M631" t="e">
        <f>Übersicht!E631/(Übersicht!D631^Datenblatt!$K$2)</f>
        <v>#DIV/0!</v>
      </c>
      <c r="N631" t="e">
        <f>Übersicht!F631/(Übersicht!D631^Datenblatt!$K$11)</f>
        <v>#DIV/0!</v>
      </c>
    </row>
    <row r="632" spans="13:14" x14ac:dyDescent="0.2">
      <c r="M632" t="e">
        <f>Übersicht!E632/(Übersicht!D632^Datenblatt!$K$2)</f>
        <v>#DIV/0!</v>
      </c>
      <c r="N632" t="e">
        <f>Übersicht!F632/(Übersicht!D632^Datenblatt!$K$11)</f>
        <v>#DIV/0!</v>
      </c>
    </row>
    <row r="633" spans="13:14" x14ac:dyDescent="0.2">
      <c r="M633" t="e">
        <f>Übersicht!E633/(Übersicht!D633^Datenblatt!$K$2)</f>
        <v>#DIV/0!</v>
      </c>
      <c r="N633" t="e">
        <f>Übersicht!F633/(Übersicht!D633^Datenblatt!$K$11)</f>
        <v>#DIV/0!</v>
      </c>
    </row>
    <row r="634" spans="13:14" x14ac:dyDescent="0.2">
      <c r="M634" t="e">
        <f>Übersicht!E634/(Übersicht!D634^Datenblatt!$K$2)</f>
        <v>#DIV/0!</v>
      </c>
      <c r="N634" t="e">
        <f>Übersicht!F634/(Übersicht!D634^Datenblatt!$K$11)</f>
        <v>#DIV/0!</v>
      </c>
    </row>
    <row r="635" spans="13:14" x14ac:dyDescent="0.2">
      <c r="M635" t="e">
        <f>Übersicht!E635/(Übersicht!D635^Datenblatt!$K$2)</f>
        <v>#DIV/0!</v>
      </c>
      <c r="N635" t="e">
        <f>Übersicht!F635/(Übersicht!D635^Datenblatt!$K$11)</f>
        <v>#DIV/0!</v>
      </c>
    </row>
    <row r="636" spans="13:14" x14ac:dyDescent="0.2">
      <c r="M636" t="e">
        <f>Übersicht!E636/(Übersicht!D636^Datenblatt!$K$2)</f>
        <v>#DIV/0!</v>
      </c>
      <c r="N636" t="e">
        <f>Übersicht!F636/(Übersicht!D636^Datenblatt!$K$11)</f>
        <v>#DIV/0!</v>
      </c>
    </row>
    <row r="637" spans="13:14" x14ac:dyDescent="0.2">
      <c r="M637" t="e">
        <f>Übersicht!E637/(Übersicht!D637^Datenblatt!$K$2)</f>
        <v>#DIV/0!</v>
      </c>
      <c r="N637" t="e">
        <f>Übersicht!F637/(Übersicht!D637^Datenblatt!$K$11)</f>
        <v>#DIV/0!</v>
      </c>
    </row>
    <row r="638" spans="13:14" x14ac:dyDescent="0.2">
      <c r="M638" t="e">
        <f>Übersicht!E638/(Übersicht!D638^Datenblatt!$K$2)</f>
        <v>#DIV/0!</v>
      </c>
      <c r="N638" t="e">
        <f>Übersicht!F638/(Übersicht!D638^Datenblatt!$K$11)</f>
        <v>#DIV/0!</v>
      </c>
    </row>
    <row r="639" spans="13:14" x14ac:dyDescent="0.2">
      <c r="M639" t="e">
        <f>Übersicht!E639/(Übersicht!D639^Datenblatt!$K$2)</f>
        <v>#DIV/0!</v>
      </c>
      <c r="N639" t="e">
        <f>Übersicht!F639/(Übersicht!D639^Datenblatt!$K$11)</f>
        <v>#DIV/0!</v>
      </c>
    </row>
    <row r="640" spans="13:14" x14ac:dyDescent="0.2">
      <c r="M640" t="e">
        <f>Übersicht!E640/(Übersicht!D640^Datenblatt!$K$2)</f>
        <v>#DIV/0!</v>
      </c>
      <c r="N640" t="e">
        <f>Übersicht!F640/(Übersicht!D640^Datenblatt!$K$11)</f>
        <v>#DIV/0!</v>
      </c>
    </row>
    <row r="641" spans="13:14" x14ac:dyDescent="0.2">
      <c r="M641" t="e">
        <f>Übersicht!E641/(Übersicht!D641^Datenblatt!$K$2)</f>
        <v>#DIV/0!</v>
      </c>
      <c r="N641" t="e">
        <f>Übersicht!F641/(Übersicht!D641^Datenblatt!$K$11)</f>
        <v>#DIV/0!</v>
      </c>
    </row>
    <row r="642" spans="13:14" x14ac:dyDescent="0.2">
      <c r="M642" t="e">
        <f>Übersicht!E642/(Übersicht!D642^Datenblatt!$K$2)</f>
        <v>#DIV/0!</v>
      </c>
      <c r="N642" t="e">
        <f>Übersicht!F642/(Übersicht!D642^Datenblatt!$K$11)</f>
        <v>#DIV/0!</v>
      </c>
    </row>
    <row r="643" spans="13:14" x14ac:dyDescent="0.2">
      <c r="M643" t="e">
        <f>Übersicht!E643/(Übersicht!D643^Datenblatt!$K$2)</f>
        <v>#DIV/0!</v>
      </c>
      <c r="N643" t="e">
        <f>Übersicht!F643/(Übersicht!D643^Datenblatt!$K$11)</f>
        <v>#DIV/0!</v>
      </c>
    </row>
    <row r="644" spans="13:14" x14ac:dyDescent="0.2">
      <c r="M644" t="e">
        <f>Übersicht!E644/(Übersicht!D644^Datenblatt!$K$2)</f>
        <v>#DIV/0!</v>
      </c>
      <c r="N644" t="e">
        <f>Übersicht!F644/(Übersicht!D644^Datenblatt!$K$11)</f>
        <v>#DIV/0!</v>
      </c>
    </row>
    <row r="645" spans="13:14" x14ac:dyDescent="0.2">
      <c r="M645" t="e">
        <f>Übersicht!E645/(Übersicht!D645^Datenblatt!$K$2)</f>
        <v>#DIV/0!</v>
      </c>
      <c r="N645" t="e">
        <f>Übersicht!F645/(Übersicht!D645^Datenblatt!$K$11)</f>
        <v>#DIV/0!</v>
      </c>
    </row>
    <row r="646" spans="13:14" x14ac:dyDescent="0.2">
      <c r="M646" t="e">
        <f>Übersicht!E646/(Übersicht!D646^Datenblatt!$K$2)</f>
        <v>#DIV/0!</v>
      </c>
      <c r="N646" t="e">
        <f>Übersicht!F646/(Übersicht!D646^Datenblatt!$K$11)</f>
        <v>#DIV/0!</v>
      </c>
    </row>
    <row r="647" spans="13:14" x14ac:dyDescent="0.2">
      <c r="M647" t="e">
        <f>Übersicht!E647/(Übersicht!D647^Datenblatt!$K$2)</f>
        <v>#DIV/0!</v>
      </c>
      <c r="N647" t="e">
        <f>Übersicht!F647/(Übersicht!D647^Datenblatt!$K$11)</f>
        <v>#DIV/0!</v>
      </c>
    </row>
    <row r="648" spans="13:14" x14ac:dyDescent="0.2">
      <c r="M648" t="e">
        <f>Übersicht!E648/(Übersicht!D648^Datenblatt!$K$2)</f>
        <v>#DIV/0!</v>
      </c>
      <c r="N648" t="e">
        <f>Übersicht!F648/(Übersicht!D648^Datenblatt!$K$11)</f>
        <v>#DIV/0!</v>
      </c>
    </row>
    <row r="649" spans="13:14" x14ac:dyDescent="0.2">
      <c r="M649" t="e">
        <f>Übersicht!E649/(Übersicht!D649^Datenblatt!$K$2)</f>
        <v>#DIV/0!</v>
      </c>
      <c r="N649" t="e">
        <f>Übersicht!F649/(Übersicht!D649^Datenblatt!$K$11)</f>
        <v>#DIV/0!</v>
      </c>
    </row>
    <row r="650" spans="13:14" x14ac:dyDescent="0.2">
      <c r="M650" t="e">
        <f>Übersicht!E650/(Übersicht!D650^Datenblatt!$K$2)</f>
        <v>#DIV/0!</v>
      </c>
      <c r="N650" t="e">
        <f>Übersicht!F650/(Übersicht!D650^Datenblatt!$K$11)</f>
        <v>#DIV/0!</v>
      </c>
    </row>
    <row r="651" spans="13:14" x14ac:dyDescent="0.2">
      <c r="M651" t="e">
        <f>Übersicht!E651/(Übersicht!D651^Datenblatt!$K$2)</f>
        <v>#DIV/0!</v>
      </c>
      <c r="N651" t="e">
        <f>Übersicht!F651/(Übersicht!D651^Datenblatt!$K$11)</f>
        <v>#DIV/0!</v>
      </c>
    </row>
    <row r="652" spans="13:14" x14ac:dyDescent="0.2">
      <c r="M652" t="e">
        <f>Übersicht!E652/(Übersicht!D652^Datenblatt!$K$2)</f>
        <v>#DIV/0!</v>
      </c>
      <c r="N652" t="e">
        <f>Übersicht!F652/(Übersicht!D652^Datenblatt!$K$11)</f>
        <v>#DIV/0!</v>
      </c>
    </row>
    <row r="653" spans="13:14" x14ac:dyDescent="0.2">
      <c r="M653" t="e">
        <f>Übersicht!E653/(Übersicht!D653^Datenblatt!$K$2)</f>
        <v>#DIV/0!</v>
      </c>
      <c r="N653" t="e">
        <f>Übersicht!F653/(Übersicht!D653^Datenblatt!$K$11)</f>
        <v>#DIV/0!</v>
      </c>
    </row>
    <row r="654" spans="13:14" x14ac:dyDescent="0.2">
      <c r="M654" t="e">
        <f>Übersicht!E654/(Übersicht!D654^Datenblatt!$K$2)</f>
        <v>#DIV/0!</v>
      </c>
      <c r="N654" t="e">
        <f>Übersicht!F654/(Übersicht!D654^Datenblatt!$K$11)</f>
        <v>#DIV/0!</v>
      </c>
    </row>
    <row r="655" spans="13:14" x14ac:dyDescent="0.2">
      <c r="M655" t="e">
        <f>Übersicht!E655/(Übersicht!D655^Datenblatt!$K$2)</f>
        <v>#DIV/0!</v>
      </c>
      <c r="N655" t="e">
        <f>Übersicht!F655/(Übersicht!D655^Datenblatt!$K$11)</f>
        <v>#DIV/0!</v>
      </c>
    </row>
    <row r="656" spans="13:14" x14ac:dyDescent="0.2">
      <c r="M656" t="e">
        <f>Übersicht!E656/(Übersicht!D656^Datenblatt!$K$2)</f>
        <v>#DIV/0!</v>
      </c>
      <c r="N656" t="e">
        <f>Übersicht!F656/(Übersicht!D656^Datenblatt!$K$11)</f>
        <v>#DIV/0!</v>
      </c>
    </row>
    <row r="657" spans="13:14" x14ac:dyDescent="0.2">
      <c r="M657" t="e">
        <f>Übersicht!E657/(Übersicht!D657^Datenblatt!$K$2)</f>
        <v>#DIV/0!</v>
      </c>
      <c r="N657" t="e">
        <f>Übersicht!F657/(Übersicht!D657^Datenblatt!$K$11)</f>
        <v>#DIV/0!</v>
      </c>
    </row>
    <row r="658" spans="13:14" x14ac:dyDescent="0.2">
      <c r="M658" t="e">
        <f>Übersicht!E658/(Übersicht!D658^Datenblatt!$K$2)</f>
        <v>#DIV/0!</v>
      </c>
      <c r="N658" t="e">
        <f>Übersicht!F658/(Übersicht!D658^Datenblatt!$K$11)</f>
        <v>#DIV/0!</v>
      </c>
    </row>
    <row r="659" spans="13:14" x14ac:dyDescent="0.2">
      <c r="M659" t="e">
        <f>Übersicht!E659/(Übersicht!D659^Datenblatt!$K$2)</f>
        <v>#DIV/0!</v>
      </c>
      <c r="N659" t="e">
        <f>Übersicht!F659/(Übersicht!D659^Datenblatt!$K$11)</f>
        <v>#DIV/0!</v>
      </c>
    </row>
    <row r="660" spans="13:14" x14ac:dyDescent="0.2">
      <c r="M660" t="e">
        <f>Übersicht!E660/(Übersicht!D660^Datenblatt!$K$2)</f>
        <v>#DIV/0!</v>
      </c>
      <c r="N660" t="e">
        <f>Übersicht!F660/(Übersicht!D660^Datenblatt!$K$11)</f>
        <v>#DIV/0!</v>
      </c>
    </row>
    <row r="661" spans="13:14" x14ac:dyDescent="0.2">
      <c r="M661" t="e">
        <f>Übersicht!E661/(Übersicht!D661^Datenblatt!$K$2)</f>
        <v>#DIV/0!</v>
      </c>
      <c r="N661" t="e">
        <f>Übersicht!F661/(Übersicht!D661^Datenblatt!$K$11)</f>
        <v>#DIV/0!</v>
      </c>
    </row>
    <row r="662" spans="13:14" x14ac:dyDescent="0.2">
      <c r="M662" t="e">
        <f>Übersicht!E662/(Übersicht!D662^Datenblatt!$K$2)</f>
        <v>#DIV/0!</v>
      </c>
      <c r="N662" t="e">
        <f>Übersicht!F662/(Übersicht!D662^Datenblatt!$K$11)</f>
        <v>#DIV/0!</v>
      </c>
    </row>
    <row r="663" spans="13:14" x14ac:dyDescent="0.2">
      <c r="M663" t="e">
        <f>Übersicht!E663/(Übersicht!D663^Datenblatt!$K$2)</f>
        <v>#DIV/0!</v>
      </c>
      <c r="N663" t="e">
        <f>Übersicht!F663/(Übersicht!D663^Datenblatt!$K$11)</f>
        <v>#DIV/0!</v>
      </c>
    </row>
    <row r="664" spans="13:14" x14ac:dyDescent="0.2">
      <c r="M664" t="e">
        <f>Übersicht!E664/(Übersicht!D664^Datenblatt!$K$2)</f>
        <v>#DIV/0!</v>
      </c>
      <c r="N664" t="e">
        <f>Übersicht!F664/(Übersicht!D664^Datenblatt!$K$11)</f>
        <v>#DIV/0!</v>
      </c>
    </row>
    <row r="665" spans="13:14" x14ac:dyDescent="0.2">
      <c r="M665" t="e">
        <f>Übersicht!E665/(Übersicht!D665^Datenblatt!$K$2)</f>
        <v>#DIV/0!</v>
      </c>
      <c r="N665" t="e">
        <f>Übersicht!F665/(Übersicht!D665^Datenblatt!$K$11)</f>
        <v>#DIV/0!</v>
      </c>
    </row>
    <row r="666" spans="13:14" x14ac:dyDescent="0.2">
      <c r="M666" t="e">
        <f>Übersicht!E666/(Übersicht!D666^Datenblatt!$K$2)</f>
        <v>#DIV/0!</v>
      </c>
      <c r="N666" t="e">
        <f>Übersicht!F666/(Übersicht!D666^Datenblatt!$K$11)</f>
        <v>#DIV/0!</v>
      </c>
    </row>
    <row r="667" spans="13:14" x14ac:dyDescent="0.2">
      <c r="M667" t="e">
        <f>Übersicht!E667/(Übersicht!D667^Datenblatt!$K$2)</f>
        <v>#DIV/0!</v>
      </c>
      <c r="N667" t="e">
        <f>Übersicht!F667/(Übersicht!D667^Datenblatt!$K$11)</f>
        <v>#DIV/0!</v>
      </c>
    </row>
    <row r="668" spans="13:14" x14ac:dyDescent="0.2">
      <c r="M668" t="e">
        <f>Übersicht!E668/(Übersicht!D668^Datenblatt!$K$2)</f>
        <v>#DIV/0!</v>
      </c>
      <c r="N668" t="e">
        <f>Übersicht!F668/(Übersicht!D668^Datenblatt!$K$11)</f>
        <v>#DIV/0!</v>
      </c>
    </row>
    <row r="669" spans="13:14" x14ac:dyDescent="0.2">
      <c r="M669" t="e">
        <f>Übersicht!E669/(Übersicht!D669^Datenblatt!$K$2)</f>
        <v>#DIV/0!</v>
      </c>
      <c r="N669" t="e">
        <f>Übersicht!F669/(Übersicht!D669^Datenblatt!$K$11)</f>
        <v>#DIV/0!</v>
      </c>
    </row>
    <row r="670" spans="13:14" x14ac:dyDescent="0.2">
      <c r="M670" t="e">
        <f>Übersicht!E670/(Übersicht!D670^Datenblatt!$K$2)</f>
        <v>#DIV/0!</v>
      </c>
      <c r="N670" t="e">
        <f>Übersicht!F670/(Übersicht!D670^Datenblatt!$K$11)</f>
        <v>#DIV/0!</v>
      </c>
    </row>
    <row r="671" spans="13:14" x14ac:dyDescent="0.2">
      <c r="M671" t="e">
        <f>Übersicht!E671/(Übersicht!D671^Datenblatt!$K$2)</f>
        <v>#DIV/0!</v>
      </c>
      <c r="N671" t="e">
        <f>Übersicht!F671/(Übersicht!D671^Datenblatt!$K$11)</f>
        <v>#DIV/0!</v>
      </c>
    </row>
    <row r="672" spans="13:14" x14ac:dyDescent="0.2">
      <c r="M672" t="e">
        <f>Übersicht!E672/(Übersicht!D672^Datenblatt!$K$2)</f>
        <v>#DIV/0!</v>
      </c>
      <c r="N672" t="e">
        <f>Übersicht!F672/(Übersicht!D672^Datenblatt!$K$11)</f>
        <v>#DIV/0!</v>
      </c>
    </row>
    <row r="673" spans="13:14" x14ac:dyDescent="0.2">
      <c r="M673" t="e">
        <f>Übersicht!E673/(Übersicht!D673^Datenblatt!$K$2)</f>
        <v>#DIV/0!</v>
      </c>
      <c r="N673" t="e">
        <f>Übersicht!F673/(Übersicht!D673^Datenblatt!$K$11)</f>
        <v>#DIV/0!</v>
      </c>
    </row>
    <row r="674" spans="13:14" x14ac:dyDescent="0.2">
      <c r="M674" t="e">
        <f>Übersicht!E674/(Übersicht!D674^Datenblatt!$K$2)</f>
        <v>#DIV/0!</v>
      </c>
      <c r="N674" t="e">
        <f>Übersicht!F674/(Übersicht!D674^Datenblatt!$K$11)</f>
        <v>#DIV/0!</v>
      </c>
    </row>
    <row r="675" spans="13:14" x14ac:dyDescent="0.2">
      <c r="M675" t="e">
        <f>Übersicht!E675/(Übersicht!D675^Datenblatt!$K$2)</f>
        <v>#DIV/0!</v>
      </c>
      <c r="N675" t="e">
        <f>Übersicht!F675/(Übersicht!D675^Datenblatt!$K$11)</f>
        <v>#DIV/0!</v>
      </c>
    </row>
    <row r="676" spans="13:14" x14ac:dyDescent="0.2">
      <c r="M676" t="e">
        <f>Übersicht!E676/(Übersicht!D676^Datenblatt!$K$2)</f>
        <v>#DIV/0!</v>
      </c>
      <c r="N676" t="e">
        <f>Übersicht!F676/(Übersicht!D676^Datenblatt!$K$11)</f>
        <v>#DIV/0!</v>
      </c>
    </row>
    <row r="677" spans="13:14" x14ac:dyDescent="0.2">
      <c r="M677" t="e">
        <f>Übersicht!E677/(Übersicht!D677^Datenblatt!$K$2)</f>
        <v>#DIV/0!</v>
      </c>
      <c r="N677" t="e">
        <f>Übersicht!F677/(Übersicht!D677^Datenblatt!$K$11)</f>
        <v>#DIV/0!</v>
      </c>
    </row>
    <row r="678" spans="13:14" x14ac:dyDescent="0.2">
      <c r="M678" t="e">
        <f>Übersicht!E678/(Übersicht!D678^Datenblatt!$K$2)</f>
        <v>#DIV/0!</v>
      </c>
      <c r="N678" t="e">
        <f>Übersicht!F678/(Übersicht!D678^Datenblatt!$K$11)</f>
        <v>#DIV/0!</v>
      </c>
    </row>
    <row r="679" spans="13:14" x14ac:dyDescent="0.2">
      <c r="M679" t="e">
        <f>Übersicht!E679/(Übersicht!D679^Datenblatt!$K$2)</f>
        <v>#DIV/0!</v>
      </c>
      <c r="N679" t="e">
        <f>Übersicht!F679/(Übersicht!D679^Datenblatt!$K$11)</f>
        <v>#DIV/0!</v>
      </c>
    </row>
    <row r="680" spans="13:14" x14ac:dyDescent="0.2">
      <c r="M680" t="e">
        <f>Übersicht!E680/(Übersicht!D680^Datenblatt!$K$2)</f>
        <v>#DIV/0!</v>
      </c>
      <c r="N680" t="e">
        <f>Übersicht!F680/(Übersicht!D680^Datenblatt!$K$11)</f>
        <v>#DIV/0!</v>
      </c>
    </row>
    <row r="681" spans="13:14" x14ac:dyDescent="0.2">
      <c r="M681" t="e">
        <f>Übersicht!E681/(Übersicht!D681^Datenblatt!$K$2)</f>
        <v>#DIV/0!</v>
      </c>
      <c r="N681" t="e">
        <f>Übersicht!F681/(Übersicht!D681^Datenblatt!$K$11)</f>
        <v>#DIV/0!</v>
      </c>
    </row>
    <row r="682" spans="13:14" x14ac:dyDescent="0.2">
      <c r="M682" t="e">
        <f>Übersicht!E682/(Übersicht!D682^Datenblatt!$K$2)</f>
        <v>#DIV/0!</v>
      </c>
      <c r="N682" t="e">
        <f>Übersicht!F682/(Übersicht!D682^Datenblatt!$K$11)</f>
        <v>#DIV/0!</v>
      </c>
    </row>
    <row r="683" spans="13:14" x14ac:dyDescent="0.2">
      <c r="M683" t="e">
        <f>Übersicht!E683/(Übersicht!D683^Datenblatt!$K$2)</f>
        <v>#DIV/0!</v>
      </c>
      <c r="N683" t="e">
        <f>Übersicht!F683/(Übersicht!D683^Datenblatt!$K$11)</f>
        <v>#DIV/0!</v>
      </c>
    </row>
    <row r="684" spans="13:14" x14ac:dyDescent="0.2">
      <c r="M684" t="e">
        <f>Übersicht!E684/(Übersicht!D684^Datenblatt!$K$2)</f>
        <v>#DIV/0!</v>
      </c>
      <c r="N684" t="e">
        <f>Übersicht!F684/(Übersicht!D684^Datenblatt!$K$11)</f>
        <v>#DIV/0!</v>
      </c>
    </row>
    <row r="685" spans="13:14" x14ac:dyDescent="0.2">
      <c r="M685" t="e">
        <f>Übersicht!E685/(Übersicht!D685^Datenblatt!$K$2)</f>
        <v>#DIV/0!</v>
      </c>
      <c r="N685" t="e">
        <f>Übersicht!F685/(Übersicht!D685^Datenblatt!$K$11)</f>
        <v>#DIV/0!</v>
      </c>
    </row>
    <row r="686" spans="13:14" x14ac:dyDescent="0.2">
      <c r="M686" t="e">
        <f>Übersicht!E686/(Übersicht!D686^Datenblatt!$K$2)</f>
        <v>#DIV/0!</v>
      </c>
      <c r="N686" t="e">
        <f>Übersicht!F686/(Übersicht!D686^Datenblatt!$K$11)</f>
        <v>#DIV/0!</v>
      </c>
    </row>
    <row r="687" spans="13:14" x14ac:dyDescent="0.2">
      <c r="M687" t="e">
        <f>Übersicht!E687/(Übersicht!D687^Datenblatt!$K$2)</f>
        <v>#DIV/0!</v>
      </c>
      <c r="N687" t="e">
        <f>Übersicht!F687/(Übersicht!D687^Datenblatt!$K$11)</f>
        <v>#DIV/0!</v>
      </c>
    </row>
    <row r="688" spans="13:14" x14ac:dyDescent="0.2">
      <c r="M688" t="e">
        <f>Übersicht!E688/(Übersicht!D688^Datenblatt!$K$2)</f>
        <v>#DIV/0!</v>
      </c>
      <c r="N688" t="e">
        <f>Übersicht!F688/(Übersicht!D688^Datenblatt!$K$11)</f>
        <v>#DIV/0!</v>
      </c>
    </row>
    <row r="689" spans="13:14" x14ac:dyDescent="0.2">
      <c r="M689" t="e">
        <f>Übersicht!E689/(Übersicht!D689^Datenblatt!$K$2)</f>
        <v>#DIV/0!</v>
      </c>
      <c r="N689" t="e">
        <f>Übersicht!F689/(Übersicht!D689^Datenblatt!$K$11)</f>
        <v>#DIV/0!</v>
      </c>
    </row>
    <row r="690" spans="13:14" x14ac:dyDescent="0.2">
      <c r="M690" t="e">
        <f>Übersicht!E690/(Übersicht!D690^Datenblatt!$K$2)</f>
        <v>#DIV/0!</v>
      </c>
      <c r="N690" t="e">
        <f>Übersicht!F690/(Übersicht!D690^Datenblatt!$K$11)</f>
        <v>#DIV/0!</v>
      </c>
    </row>
    <row r="691" spans="13:14" x14ac:dyDescent="0.2">
      <c r="M691" t="e">
        <f>Übersicht!E691/(Übersicht!D691^Datenblatt!$K$2)</f>
        <v>#DIV/0!</v>
      </c>
      <c r="N691" t="e">
        <f>Übersicht!F691/(Übersicht!D691^Datenblatt!$K$11)</f>
        <v>#DIV/0!</v>
      </c>
    </row>
    <row r="692" spans="13:14" x14ac:dyDescent="0.2">
      <c r="M692" t="e">
        <f>Übersicht!E692/(Übersicht!D692^Datenblatt!$K$2)</f>
        <v>#DIV/0!</v>
      </c>
      <c r="N692" t="e">
        <f>Übersicht!F692/(Übersicht!D692^Datenblatt!$K$11)</f>
        <v>#DIV/0!</v>
      </c>
    </row>
    <row r="693" spans="13:14" x14ac:dyDescent="0.2">
      <c r="M693" t="e">
        <f>Übersicht!E693/(Übersicht!D693^Datenblatt!$K$2)</f>
        <v>#DIV/0!</v>
      </c>
      <c r="N693" t="e">
        <f>Übersicht!F693/(Übersicht!D693^Datenblatt!$K$11)</f>
        <v>#DIV/0!</v>
      </c>
    </row>
    <row r="694" spans="13:14" x14ac:dyDescent="0.2">
      <c r="M694" t="e">
        <f>Übersicht!E694/(Übersicht!D694^Datenblatt!$K$2)</f>
        <v>#DIV/0!</v>
      </c>
      <c r="N694" t="e">
        <f>Übersicht!F694/(Übersicht!D694^Datenblatt!$K$11)</f>
        <v>#DIV/0!</v>
      </c>
    </row>
    <row r="695" spans="13:14" x14ac:dyDescent="0.2">
      <c r="M695" t="e">
        <f>Übersicht!E695/(Übersicht!D695^Datenblatt!$K$2)</f>
        <v>#DIV/0!</v>
      </c>
      <c r="N695" t="e">
        <f>Übersicht!F695/(Übersicht!D695^Datenblatt!$K$11)</f>
        <v>#DIV/0!</v>
      </c>
    </row>
    <row r="696" spans="13:14" x14ac:dyDescent="0.2">
      <c r="M696" t="e">
        <f>Übersicht!E696/(Übersicht!D696^Datenblatt!$K$2)</f>
        <v>#DIV/0!</v>
      </c>
      <c r="N696" t="e">
        <f>Übersicht!F696/(Übersicht!D696^Datenblatt!$K$11)</f>
        <v>#DIV/0!</v>
      </c>
    </row>
    <row r="697" spans="13:14" x14ac:dyDescent="0.2">
      <c r="M697" t="e">
        <f>Übersicht!E697/(Übersicht!D697^Datenblatt!$K$2)</f>
        <v>#DIV/0!</v>
      </c>
      <c r="N697" t="e">
        <f>Übersicht!F697/(Übersicht!D697^Datenblatt!$K$11)</f>
        <v>#DIV/0!</v>
      </c>
    </row>
    <row r="698" spans="13:14" x14ac:dyDescent="0.2">
      <c r="M698" t="e">
        <f>Übersicht!E698/(Übersicht!D698^Datenblatt!$K$2)</f>
        <v>#DIV/0!</v>
      </c>
      <c r="N698" t="e">
        <f>Übersicht!F698/(Übersicht!D698^Datenblatt!$K$11)</f>
        <v>#DIV/0!</v>
      </c>
    </row>
    <row r="699" spans="13:14" x14ac:dyDescent="0.2">
      <c r="M699" t="e">
        <f>Übersicht!E699/(Übersicht!D699^Datenblatt!$K$2)</f>
        <v>#DIV/0!</v>
      </c>
      <c r="N699" t="e">
        <f>Übersicht!F699/(Übersicht!D699^Datenblatt!$K$11)</f>
        <v>#DIV/0!</v>
      </c>
    </row>
    <row r="700" spans="13:14" x14ac:dyDescent="0.2">
      <c r="M700" t="e">
        <f>Übersicht!E700/(Übersicht!D700^Datenblatt!$K$2)</f>
        <v>#DIV/0!</v>
      </c>
      <c r="N700" t="e">
        <f>Übersicht!F700/(Übersicht!D700^Datenblatt!$K$11)</f>
        <v>#DIV/0!</v>
      </c>
    </row>
    <row r="701" spans="13:14" x14ac:dyDescent="0.2">
      <c r="M701" t="e">
        <f>Übersicht!E701/(Übersicht!D701^Datenblatt!$K$2)</f>
        <v>#DIV/0!</v>
      </c>
      <c r="N701" t="e">
        <f>Übersicht!F701/(Übersicht!D701^Datenblatt!$K$11)</f>
        <v>#DIV/0!</v>
      </c>
    </row>
    <row r="702" spans="13:14" x14ac:dyDescent="0.2">
      <c r="M702" t="e">
        <f>Übersicht!E702/(Übersicht!D702^Datenblatt!$K$2)</f>
        <v>#DIV/0!</v>
      </c>
      <c r="N702" t="e">
        <f>Übersicht!F702/(Übersicht!D702^Datenblatt!$K$11)</f>
        <v>#DIV/0!</v>
      </c>
    </row>
    <row r="703" spans="13:14" x14ac:dyDescent="0.2">
      <c r="M703" t="e">
        <f>Übersicht!E703/(Übersicht!D703^Datenblatt!$K$2)</f>
        <v>#DIV/0!</v>
      </c>
      <c r="N703" t="e">
        <f>Übersicht!F703/(Übersicht!D703^Datenblatt!$K$11)</f>
        <v>#DIV/0!</v>
      </c>
    </row>
    <row r="704" spans="13:14" x14ac:dyDescent="0.2">
      <c r="M704" t="e">
        <f>Übersicht!E704/(Übersicht!D704^Datenblatt!$K$2)</f>
        <v>#DIV/0!</v>
      </c>
      <c r="N704" t="e">
        <f>Übersicht!F704/(Übersicht!D704^Datenblatt!$K$11)</f>
        <v>#DIV/0!</v>
      </c>
    </row>
    <row r="705" spans="13:14" x14ac:dyDescent="0.2">
      <c r="M705" t="e">
        <f>Übersicht!E705/(Übersicht!D705^Datenblatt!$K$2)</f>
        <v>#DIV/0!</v>
      </c>
      <c r="N705" t="e">
        <f>Übersicht!F705/(Übersicht!D705^Datenblatt!$K$11)</f>
        <v>#DIV/0!</v>
      </c>
    </row>
    <row r="706" spans="13:14" x14ac:dyDescent="0.2">
      <c r="M706" t="e">
        <f>Übersicht!E706/(Übersicht!D706^Datenblatt!$K$2)</f>
        <v>#DIV/0!</v>
      </c>
      <c r="N706" t="e">
        <f>Übersicht!F706/(Übersicht!D706^Datenblatt!$K$11)</f>
        <v>#DIV/0!</v>
      </c>
    </row>
    <row r="707" spans="13:14" x14ac:dyDescent="0.2">
      <c r="M707" t="e">
        <f>Übersicht!E707/(Übersicht!D707^Datenblatt!$K$2)</f>
        <v>#DIV/0!</v>
      </c>
      <c r="N707" t="e">
        <f>Übersicht!F707/(Übersicht!D707^Datenblatt!$K$11)</f>
        <v>#DIV/0!</v>
      </c>
    </row>
    <row r="708" spans="13:14" x14ac:dyDescent="0.2">
      <c r="M708" t="e">
        <f>Übersicht!E708/(Übersicht!D708^Datenblatt!$K$2)</f>
        <v>#DIV/0!</v>
      </c>
      <c r="N708" t="e">
        <f>Übersicht!F708/(Übersicht!D708^Datenblatt!$K$11)</f>
        <v>#DIV/0!</v>
      </c>
    </row>
    <row r="709" spans="13:14" x14ac:dyDescent="0.2">
      <c r="M709" t="e">
        <f>Übersicht!E709/(Übersicht!D709^Datenblatt!$K$2)</f>
        <v>#DIV/0!</v>
      </c>
      <c r="N709" t="e">
        <f>Übersicht!F709/(Übersicht!D709^Datenblatt!$K$11)</f>
        <v>#DIV/0!</v>
      </c>
    </row>
    <row r="710" spans="13:14" x14ac:dyDescent="0.2">
      <c r="M710" t="e">
        <f>Übersicht!E710/(Übersicht!D710^Datenblatt!$K$2)</f>
        <v>#DIV/0!</v>
      </c>
      <c r="N710" t="e">
        <f>Übersicht!F710/(Übersicht!D710^Datenblatt!$K$11)</f>
        <v>#DIV/0!</v>
      </c>
    </row>
    <row r="711" spans="13:14" x14ac:dyDescent="0.2">
      <c r="M711" t="e">
        <f>Übersicht!E711/(Übersicht!D711^Datenblatt!$K$2)</f>
        <v>#DIV/0!</v>
      </c>
      <c r="N711" t="e">
        <f>Übersicht!F711/(Übersicht!D711^Datenblatt!$K$11)</f>
        <v>#DIV/0!</v>
      </c>
    </row>
    <row r="712" spans="13:14" x14ac:dyDescent="0.2">
      <c r="M712" t="e">
        <f>Übersicht!E712/(Übersicht!D712^Datenblatt!$K$2)</f>
        <v>#DIV/0!</v>
      </c>
      <c r="N712" t="e">
        <f>Übersicht!F712/(Übersicht!D712^Datenblatt!$K$11)</f>
        <v>#DIV/0!</v>
      </c>
    </row>
    <row r="713" spans="13:14" x14ac:dyDescent="0.2">
      <c r="M713" t="e">
        <f>Übersicht!E713/(Übersicht!D713^Datenblatt!$K$2)</f>
        <v>#DIV/0!</v>
      </c>
      <c r="N713" t="e">
        <f>Übersicht!F713/(Übersicht!D713^Datenblatt!$K$11)</f>
        <v>#DIV/0!</v>
      </c>
    </row>
    <row r="714" spans="13:14" x14ac:dyDescent="0.2">
      <c r="M714" t="e">
        <f>Übersicht!E714/(Übersicht!D714^Datenblatt!$K$2)</f>
        <v>#DIV/0!</v>
      </c>
      <c r="N714" t="e">
        <f>Übersicht!F714/(Übersicht!D714^Datenblatt!$K$11)</f>
        <v>#DIV/0!</v>
      </c>
    </row>
    <row r="715" spans="13:14" x14ac:dyDescent="0.2">
      <c r="M715" t="e">
        <f>Übersicht!E715/(Übersicht!D715^Datenblatt!$K$2)</f>
        <v>#DIV/0!</v>
      </c>
      <c r="N715" t="e">
        <f>Übersicht!F715/(Übersicht!D715^Datenblatt!$K$11)</f>
        <v>#DIV/0!</v>
      </c>
    </row>
    <row r="716" spans="13:14" x14ac:dyDescent="0.2">
      <c r="M716" t="e">
        <f>Übersicht!E716/(Übersicht!D716^Datenblatt!$K$2)</f>
        <v>#DIV/0!</v>
      </c>
      <c r="N716" t="e">
        <f>Übersicht!F716/(Übersicht!D716^Datenblatt!$K$11)</f>
        <v>#DIV/0!</v>
      </c>
    </row>
    <row r="717" spans="13:14" x14ac:dyDescent="0.2">
      <c r="M717" t="e">
        <f>Übersicht!E717/(Übersicht!D717^Datenblatt!$K$2)</f>
        <v>#DIV/0!</v>
      </c>
      <c r="N717" t="e">
        <f>Übersicht!F717/(Übersicht!D717^Datenblatt!$K$11)</f>
        <v>#DIV/0!</v>
      </c>
    </row>
    <row r="718" spans="13:14" x14ac:dyDescent="0.2">
      <c r="M718" t="e">
        <f>Übersicht!E718/(Übersicht!D718^Datenblatt!$K$2)</f>
        <v>#DIV/0!</v>
      </c>
      <c r="N718" t="e">
        <f>Übersicht!F718/(Übersicht!D718^Datenblatt!$K$11)</f>
        <v>#DIV/0!</v>
      </c>
    </row>
    <row r="719" spans="13:14" x14ac:dyDescent="0.2">
      <c r="M719" t="e">
        <f>Übersicht!E719/(Übersicht!D719^Datenblatt!$K$2)</f>
        <v>#DIV/0!</v>
      </c>
      <c r="N719" t="e">
        <f>Übersicht!F719/(Übersicht!D719^Datenblatt!$K$11)</f>
        <v>#DIV/0!</v>
      </c>
    </row>
    <row r="720" spans="13:14" x14ac:dyDescent="0.2">
      <c r="M720" t="e">
        <f>Übersicht!E720/(Übersicht!D720^Datenblatt!$K$2)</f>
        <v>#DIV/0!</v>
      </c>
      <c r="N720" t="e">
        <f>Übersicht!F720/(Übersicht!D720^Datenblatt!$K$11)</f>
        <v>#DIV/0!</v>
      </c>
    </row>
    <row r="721" spans="13:14" x14ac:dyDescent="0.2">
      <c r="M721" t="e">
        <f>Übersicht!E721/(Übersicht!D721^Datenblatt!$K$2)</f>
        <v>#DIV/0!</v>
      </c>
      <c r="N721" t="e">
        <f>Übersicht!F721/(Übersicht!D721^Datenblatt!$K$11)</f>
        <v>#DIV/0!</v>
      </c>
    </row>
    <row r="722" spans="13:14" x14ac:dyDescent="0.2">
      <c r="M722" t="e">
        <f>Übersicht!E722/(Übersicht!D722^Datenblatt!$K$2)</f>
        <v>#DIV/0!</v>
      </c>
      <c r="N722" t="e">
        <f>Übersicht!F722/(Übersicht!D722^Datenblatt!$K$11)</f>
        <v>#DIV/0!</v>
      </c>
    </row>
    <row r="723" spans="13:14" x14ac:dyDescent="0.2">
      <c r="M723" t="e">
        <f>Übersicht!E723/(Übersicht!D723^Datenblatt!$K$2)</f>
        <v>#DIV/0!</v>
      </c>
      <c r="N723" t="e">
        <f>Übersicht!F723/(Übersicht!D723^Datenblatt!$K$11)</f>
        <v>#DIV/0!</v>
      </c>
    </row>
    <row r="724" spans="13:14" x14ac:dyDescent="0.2">
      <c r="M724" t="e">
        <f>Übersicht!E724/(Übersicht!D724^Datenblatt!$K$2)</f>
        <v>#DIV/0!</v>
      </c>
      <c r="N724" t="e">
        <f>Übersicht!F724/(Übersicht!D724^Datenblatt!$K$11)</f>
        <v>#DIV/0!</v>
      </c>
    </row>
    <row r="725" spans="13:14" x14ac:dyDescent="0.2">
      <c r="M725" t="e">
        <f>Übersicht!E725/(Übersicht!D725^Datenblatt!$K$2)</f>
        <v>#DIV/0!</v>
      </c>
      <c r="N725" t="e">
        <f>Übersicht!F725/(Übersicht!D725^Datenblatt!$K$11)</f>
        <v>#DIV/0!</v>
      </c>
    </row>
    <row r="726" spans="13:14" x14ac:dyDescent="0.2">
      <c r="M726" t="e">
        <f>Übersicht!E726/(Übersicht!D726^Datenblatt!$K$2)</f>
        <v>#DIV/0!</v>
      </c>
      <c r="N726" t="e">
        <f>Übersicht!F726/(Übersicht!D726^Datenblatt!$K$11)</f>
        <v>#DIV/0!</v>
      </c>
    </row>
    <row r="727" spans="13:14" x14ac:dyDescent="0.2">
      <c r="M727" t="e">
        <f>Übersicht!E727/(Übersicht!D727^Datenblatt!$K$2)</f>
        <v>#DIV/0!</v>
      </c>
      <c r="N727" t="e">
        <f>Übersicht!F727/(Übersicht!D727^Datenblatt!$K$11)</f>
        <v>#DIV/0!</v>
      </c>
    </row>
    <row r="728" spans="13:14" x14ac:dyDescent="0.2">
      <c r="M728" t="e">
        <f>Übersicht!E728/(Übersicht!D728^Datenblatt!$K$2)</f>
        <v>#DIV/0!</v>
      </c>
      <c r="N728" t="e">
        <f>Übersicht!F728/(Übersicht!D728^Datenblatt!$K$11)</f>
        <v>#DIV/0!</v>
      </c>
    </row>
    <row r="729" spans="13:14" x14ac:dyDescent="0.2">
      <c r="M729" t="e">
        <f>Übersicht!E729/(Übersicht!D729^Datenblatt!$K$2)</f>
        <v>#DIV/0!</v>
      </c>
      <c r="N729" t="e">
        <f>Übersicht!F729/(Übersicht!D729^Datenblatt!$K$11)</f>
        <v>#DIV/0!</v>
      </c>
    </row>
    <row r="730" spans="13:14" x14ac:dyDescent="0.2">
      <c r="M730" t="e">
        <f>Übersicht!E730/(Übersicht!D730^Datenblatt!$K$2)</f>
        <v>#DIV/0!</v>
      </c>
      <c r="N730" t="e">
        <f>Übersicht!F730/(Übersicht!D730^Datenblatt!$K$11)</f>
        <v>#DIV/0!</v>
      </c>
    </row>
    <row r="731" spans="13:14" x14ac:dyDescent="0.2">
      <c r="M731" t="e">
        <f>Übersicht!E731/(Übersicht!D731^Datenblatt!$K$2)</f>
        <v>#DIV/0!</v>
      </c>
      <c r="N731" t="e">
        <f>Übersicht!F731/(Übersicht!D731^Datenblatt!$K$11)</f>
        <v>#DIV/0!</v>
      </c>
    </row>
    <row r="732" spans="13:14" x14ac:dyDescent="0.2">
      <c r="M732" t="e">
        <f>Übersicht!E732/(Übersicht!D732^Datenblatt!$K$2)</f>
        <v>#DIV/0!</v>
      </c>
      <c r="N732" t="e">
        <f>Übersicht!F732/(Übersicht!D732^Datenblatt!$K$11)</f>
        <v>#DIV/0!</v>
      </c>
    </row>
    <row r="733" spans="13:14" x14ac:dyDescent="0.2">
      <c r="M733" t="e">
        <f>Übersicht!E733/(Übersicht!D733^Datenblatt!$K$2)</f>
        <v>#DIV/0!</v>
      </c>
      <c r="N733" t="e">
        <f>Übersicht!F733/(Übersicht!D733^Datenblatt!$K$11)</f>
        <v>#DIV/0!</v>
      </c>
    </row>
    <row r="734" spans="13:14" x14ac:dyDescent="0.2">
      <c r="M734" t="e">
        <f>Übersicht!E734/(Übersicht!D734^Datenblatt!$K$2)</f>
        <v>#DIV/0!</v>
      </c>
      <c r="N734" t="e">
        <f>Übersicht!F734/(Übersicht!D734^Datenblatt!$K$11)</f>
        <v>#DIV/0!</v>
      </c>
    </row>
    <row r="735" spans="13:14" x14ac:dyDescent="0.2">
      <c r="M735" t="e">
        <f>Übersicht!E735/(Übersicht!D735^Datenblatt!$K$2)</f>
        <v>#DIV/0!</v>
      </c>
      <c r="N735" t="e">
        <f>Übersicht!F735/(Übersicht!D735^Datenblatt!$K$11)</f>
        <v>#DIV/0!</v>
      </c>
    </row>
    <row r="736" spans="13:14" x14ac:dyDescent="0.2">
      <c r="M736" t="e">
        <f>Übersicht!E736/(Übersicht!D736^Datenblatt!$K$2)</f>
        <v>#DIV/0!</v>
      </c>
      <c r="N736" t="e">
        <f>Übersicht!F736/(Übersicht!D736^Datenblatt!$K$11)</f>
        <v>#DIV/0!</v>
      </c>
    </row>
    <row r="737" spans="13:14" x14ac:dyDescent="0.2">
      <c r="M737" t="e">
        <f>Übersicht!E737/(Übersicht!D737^Datenblatt!$K$2)</f>
        <v>#DIV/0!</v>
      </c>
      <c r="N737" t="e">
        <f>Übersicht!F737/(Übersicht!D737^Datenblatt!$K$11)</f>
        <v>#DIV/0!</v>
      </c>
    </row>
    <row r="738" spans="13:14" x14ac:dyDescent="0.2">
      <c r="M738" t="e">
        <f>Übersicht!E738/(Übersicht!D738^Datenblatt!$K$2)</f>
        <v>#DIV/0!</v>
      </c>
      <c r="N738" t="e">
        <f>Übersicht!F738/(Übersicht!D738^Datenblatt!$K$11)</f>
        <v>#DIV/0!</v>
      </c>
    </row>
    <row r="739" spans="13:14" x14ac:dyDescent="0.2">
      <c r="M739" t="e">
        <f>Übersicht!E739/(Übersicht!D739^Datenblatt!$K$2)</f>
        <v>#DIV/0!</v>
      </c>
      <c r="N739" t="e">
        <f>Übersicht!F739/(Übersicht!D739^Datenblatt!$K$11)</f>
        <v>#DIV/0!</v>
      </c>
    </row>
    <row r="740" spans="13:14" x14ac:dyDescent="0.2">
      <c r="M740" t="e">
        <f>Übersicht!E740/(Übersicht!D740^Datenblatt!$K$2)</f>
        <v>#DIV/0!</v>
      </c>
      <c r="N740" t="e">
        <f>Übersicht!F740/(Übersicht!D740^Datenblatt!$K$11)</f>
        <v>#DIV/0!</v>
      </c>
    </row>
    <row r="741" spans="13:14" x14ac:dyDescent="0.2">
      <c r="M741" t="e">
        <f>Übersicht!E741/(Übersicht!D741^Datenblatt!$K$2)</f>
        <v>#DIV/0!</v>
      </c>
      <c r="N741" t="e">
        <f>Übersicht!F741/(Übersicht!D741^Datenblatt!$K$11)</f>
        <v>#DIV/0!</v>
      </c>
    </row>
    <row r="742" spans="13:14" x14ac:dyDescent="0.2">
      <c r="M742" t="e">
        <f>Übersicht!E742/(Übersicht!D742^Datenblatt!$K$2)</f>
        <v>#DIV/0!</v>
      </c>
      <c r="N742" t="e">
        <f>Übersicht!F742/(Übersicht!D742^Datenblatt!$K$11)</f>
        <v>#DIV/0!</v>
      </c>
    </row>
    <row r="743" spans="13:14" x14ac:dyDescent="0.2">
      <c r="M743" t="e">
        <f>Übersicht!E743/(Übersicht!D743^Datenblatt!$K$2)</f>
        <v>#DIV/0!</v>
      </c>
      <c r="N743" t="e">
        <f>Übersicht!F743/(Übersicht!D743^Datenblatt!$K$11)</f>
        <v>#DIV/0!</v>
      </c>
    </row>
    <row r="744" spans="13:14" x14ac:dyDescent="0.2">
      <c r="M744" t="e">
        <f>Übersicht!E744/(Übersicht!D744^Datenblatt!$K$2)</f>
        <v>#DIV/0!</v>
      </c>
      <c r="N744" t="e">
        <f>Übersicht!F744/(Übersicht!D744^Datenblatt!$K$11)</f>
        <v>#DIV/0!</v>
      </c>
    </row>
    <row r="745" spans="13:14" x14ac:dyDescent="0.2">
      <c r="M745" t="e">
        <f>Übersicht!E745/(Übersicht!D745^Datenblatt!$K$2)</f>
        <v>#DIV/0!</v>
      </c>
      <c r="N745" t="e">
        <f>Übersicht!F745/(Übersicht!D745^Datenblatt!$K$11)</f>
        <v>#DIV/0!</v>
      </c>
    </row>
    <row r="746" spans="13:14" x14ac:dyDescent="0.2">
      <c r="M746" t="e">
        <f>Übersicht!E746/(Übersicht!D746^Datenblatt!$K$2)</f>
        <v>#DIV/0!</v>
      </c>
      <c r="N746" t="e">
        <f>Übersicht!F746/(Übersicht!D746^Datenblatt!$K$11)</f>
        <v>#DIV/0!</v>
      </c>
    </row>
    <row r="747" spans="13:14" x14ac:dyDescent="0.2">
      <c r="M747" t="e">
        <f>Übersicht!E747/(Übersicht!D747^Datenblatt!$K$2)</f>
        <v>#DIV/0!</v>
      </c>
      <c r="N747" t="e">
        <f>Übersicht!F747/(Übersicht!D747^Datenblatt!$K$11)</f>
        <v>#DIV/0!</v>
      </c>
    </row>
    <row r="748" spans="13:14" x14ac:dyDescent="0.2">
      <c r="M748" t="e">
        <f>Übersicht!E748/(Übersicht!D748^Datenblatt!$K$2)</f>
        <v>#DIV/0!</v>
      </c>
      <c r="N748" t="e">
        <f>Übersicht!F748/(Übersicht!D748^Datenblatt!$K$11)</f>
        <v>#DIV/0!</v>
      </c>
    </row>
    <row r="749" spans="13:14" x14ac:dyDescent="0.2">
      <c r="M749" t="e">
        <f>Übersicht!E749/(Übersicht!D749^Datenblatt!$K$2)</f>
        <v>#DIV/0!</v>
      </c>
      <c r="N749" t="e">
        <f>Übersicht!F749/(Übersicht!D749^Datenblatt!$K$11)</f>
        <v>#DIV/0!</v>
      </c>
    </row>
    <row r="750" spans="13:14" x14ac:dyDescent="0.2">
      <c r="M750" t="e">
        <f>Übersicht!E750/(Übersicht!D750^Datenblatt!$K$2)</f>
        <v>#DIV/0!</v>
      </c>
      <c r="N750" t="e">
        <f>Übersicht!F750/(Übersicht!D750^Datenblatt!$K$11)</f>
        <v>#DIV/0!</v>
      </c>
    </row>
    <row r="751" spans="13:14" x14ac:dyDescent="0.2">
      <c r="M751" t="e">
        <f>Übersicht!E751/(Übersicht!D751^Datenblatt!$K$2)</f>
        <v>#DIV/0!</v>
      </c>
      <c r="N751" t="e">
        <f>Übersicht!F751/(Übersicht!D751^Datenblatt!$K$11)</f>
        <v>#DIV/0!</v>
      </c>
    </row>
    <row r="752" spans="13:14" x14ac:dyDescent="0.2">
      <c r="M752" t="e">
        <f>Übersicht!E752/(Übersicht!D752^Datenblatt!$K$2)</f>
        <v>#DIV/0!</v>
      </c>
      <c r="N752" t="e">
        <f>Übersicht!F752/(Übersicht!D752^Datenblatt!$K$11)</f>
        <v>#DIV/0!</v>
      </c>
    </row>
    <row r="753" spans="13:14" x14ac:dyDescent="0.2">
      <c r="M753" t="e">
        <f>Übersicht!E753/(Übersicht!D753^Datenblatt!$K$2)</f>
        <v>#DIV/0!</v>
      </c>
      <c r="N753" t="e">
        <f>Übersicht!F753/(Übersicht!D753^Datenblatt!$K$11)</f>
        <v>#DIV/0!</v>
      </c>
    </row>
    <row r="754" spans="13:14" x14ac:dyDescent="0.2">
      <c r="M754" t="e">
        <f>Übersicht!E754/(Übersicht!D754^Datenblatt!$K$2)</f>
        <v>#DIV/0!</v>
      </c>
      <c r="N754" t="e">
        <f>Übersicht!F754/(Übersicht!D754^Datenblatt!$K$11)</f>
        <v>#DIV/0!</v>
      </c>
    </row>
    <row r="755" spans="13:14" x14ac:dyDescent="0.2">
      <c r="M755" t="e">
        <f>Übersicht!E755/(Übersicht!D755^Datenblatt!$K$2)</f>
        <v>#DIV/0!</v>
      </c>
      <c r="N755" t="e">
        <f>Übersicht!F755/(Übersicht!D755^Datenblatt!$K$11)</f>
        <v>#DIV/0!</v>
      </c>
    </row>
    <row r="756" spans="13:14" x14ac:dyDescent="0.2">
      <c r="M756" t="e">
        <f>Übersicht!E756/(Übersicht!D756^Datenblatt!$K$2)</f>
        <v>#DIV/0!</v>
      </c>
      <c r="N756" t="e">
        <f>Übersicht!F756/(Übersicht!D756^Datenblatt!$K$11)</f>
        <v>#DIV/0!</v>
      </c>
    </row>
    <row r="757" spans="13:14" x14ac:dyDescent="0.2">
      <c r="M757" t="e">
        <f>Übersicht!E757/(Übersicht!D757^Datenblatt!$K$2)</f>
        <v>#DIV/0!</v>
      </c>
      <c r="N757" t="e">
        <f>Übersicht!F757/(Übersicht!D757^Datenblatt!$K$11)</f>
        <v>#DIV/0!</v>
      </c>
    </row>
    <row r="758" spans="13:14" x14ac:dyDescent="0.2">
      <c r="M758" t="e">
        <f>Übersicht!E758/(Übersicht!D758^Datenblatt!$K$2)</f>
        <v>#DIV/0!</v>
      </c>
      <c r="N758" t="e">
        <f>Übersicht!F758/(Übersicht!D758^Datenblatt!$K$11)</f>
        <v>#DIV/0!</v>
      </c>
    </row>
    <row r="759" spans="13:14" x14ac:dyDescent="0.2">
      <c r="M759" t="e">
        <f>Übersicht!E759/(Übersicht!D759^Datenblatt!$K$2)</f>
        <v>#DIV/0!</v>
      </c>
      <c r="N759" t="e">
        <f>Übersicht!F759/(Übersicht!D759^Datenblatt!$K$11)</f>
        <v>#DIV/0!</v>
      </c>
    </row>
    <row r="760" spans="13:14" x14ac:dyDescent="0.2">
      <c r="M760" t="e">
        <f>Übersicht!E760/(Übersicht!D760^Datenblatt!$K$2)</f>
        <v>#DIV/0!</v>
      </c>
      <c r="N760" t="e">
        <f>Übersicht!F760/(Übersicht!D760^Datenblatt!$K$11)</f>
        <v>#DIV/0!</v>
      </c>
    </row>
    <row r="761" spans="13:14" x14ac:dyDescent="0.2">
      <c r="M761" t="e">
        <f>Übersicht!E761/(Übersicht!D761^Datenblatt!$K$2)</f>
        <v>#DIV/0!</v>
      </c>
      <c r="N761" t="e">
        <f>Übersicht!F761/(Übersicht!D761^Datenblatt!$K$11)</f>
        <v>#DIV/0!</v>
      </c>
    </row>
    <row r="762" spans="13:14" x14ac:dyDescent="0.2">
      <c r="M762" t="e">
        <f>Übersicht!E762/(Übersicht!D762^Datenblatt!$K$2)</f>
        <v>#DIV/0!</v>
      </c>
      <c r="N762" t="e">
        <f>Übersicht!F762/(Übersicht!D762^Datenblatt!$K$11)</f>
        <v>#DIV/0!</v>
      </c>
    </row>
    <row r="763" spans="13:14" x14ac:dyDescent="0.2">
      <c r="M763" t="e">
        <f>Übersicht!E763/(Übersicht!D763^Datenblatt!$K$2)</f>
        <v>#DIV/0!</v>
      </c>
      <c r="N763" t="e">
        <f>Übersicht!F763/(Übersicht!D763^Datenblatt!$K$11)</f>
        <v>#DIV/0!</v>
      </c>
    </row>
    <row r="764" spans="13:14" x14ac:dyDescent="0.2">
      <c r="M764" t="e">
        <f>Übersicht!E764/(Übersicht!D764^Datenblatt!$K$2)</f>
        <v>#DIV/0!</v>
      </c>
      <c r="N764" t="e">
        <f>Übersicht!F764/(Übersicht!D764^Datenblatt!$K$11)</f>
        <v>#DIV/0!</v>
      </c>
    </row>
    <row r="765" spans="13:14" x14ac:dyDescent="0.2">
      <c r="M765" t="e">
        <f>Übersicht!E765/(Übersicht!D765^Datenblatt!$K$2)</f>
        <v>#DIV/0!</v>
      </c>
      <c r="N765" t="e">
        <f>Übersicht!F765/(Übersicht!D765^Datenblatt!$K$11)</f>
        <v>#DIV/0!</v>
      </c>
    </row>
    <row r="766" spans="13:14" x14ac:dyDescent="0.2">
      <c r="M766" t="e">
        <f>Übersicht!E766/(Übersicht!D766^Datenblatt!$K$2)</f>
        <v>#DIV/0!</v>
      </c>
      <c r="N766" t="e">
        <f>Übersicht!F766/(Übersicht!D766^Datenblatt!$K$11)</f>
        <v>#DIV/0!</v>
      </c>
    </row>
    <row r="767" spans="13:14" x14ac:dyDescent="0.2">
      <c r="M767" t="e">
        <f>Übersicht!E767/(Übersicht!D767^Datenblatt!$K$2)</f>
        <v>#DIV/0!</v>
      </c>
      <c r="N767" t="e">
        <f>Übersicht!F767/(Übersicht!D767^Datenblatt!$K$11)</f>
        <v>#DIV/0!</v>
      </c>
    </row>
    <row r="768" spans="13:14" x14ac:dyDescent="0.2">
      <c r="M768" t="e">
        <f>Übersicht!E768/(Übersicht!D768^Datenblatt!$K$2)</f>
        <v>#DIV/0!</v>
      </c>
      <c r="N768" t="e">
        <f>Übersicht!F768/(Übersicht!D768^Datenblatt!$K$11)</f>
        <v>#DIV/0!</v>
      </c>
    </row>
    <row r="769" spans="13:14" x14ac:dyDescent="0.2">
      <c r="M769" t="e">
        <f>Übersicht!E769/(Übersicht!D769^Datenblatt!$K$2)</f>
        <v>#DIV/0!</v>
      </c>
      <c r="N769" t="e">
        <f>Übersicht!F769/(Übersicht!D769^Datenblatt!$K$11)</f>
        <v>#DIV/0!</v>
      </c>
    </row>
    <row r="770" spans="13:14" x14ac:dyDescent="0.2">
      <c r="M770" t="e">
        <f>Übersicht!E770/(Übersicht!D770^Datenblatt!$K$2)</f>
        <v>#DIV/0!</v>
      </c>
      <c r="N770" t="e">
        <f>Übersicht!F770/(Übersicht!D770^Datenblatt!$K$11)</f>
        <v>#DIV/0!</v>
      </c>
    </row>
    <row r="771" spans="13:14" x14ac:dyDescent="0.2">
      <c r="M771" t="e">
        <f>Übersicht!E771/(Übersicht!D771^Datenblatt!$K$2)</f>
        <v>#DIV/0!</v>
      </c>
      <c r="N771" t="e">
        <f>Übersicht!F771/(Übersicht!D771^Datenblatt!$K$11)</f>
        <v>#DIV/0!</v>
      </c>
    </row>
    <row r="772" spans="13:14" x14ac:dyDescent="0.2">
      <c r="M772" t="e">
        <f>Übersicht!E772/(Übersicht!D772^Datenblatt!$K$2)</f>
        <v>#DIV/0!</v>
      </c>
      <c r="N772" t="e">
        <f>Übersicht!F772/(Übersicht!D772^Datenblatt!$K$11)</f>
        <v>#DIV/0!</v>
      </c>
    </row>
    <row r="773" spans="13:14" x14ac:dyDescent="0.2">
      <c r="M773" t="e">
        <f>Übersicht!E773/(Übersicht!D773^Datenblatt!$K$2)</f>
        <v>#DIV/0!</v>
      </c>
      <c r="N773" t="e">
        <f>Übersicht!F773/(Übersicht!D773^Datenblatt!$K$11)</f>
        <v>#DIV/0!</v>
      </c>
    </row>
    <row r="774" spans="13:14" x14ac:dyDescent="0.2">
      <c r="M774" t="e">
        <f>Übersicht!E774/(Übersicht!D774^Datenblatt!$K$2)</f>
        <v>#DIV/0!</v>
      </c>
      <c r="N774" t="e">
        <f>Übersicht!F774/(Übersicht!D774^Datenblatt!$K$11)</f>
        <v>#DIV/0!</v>
      </c>
    </row>
    <row r="775" spans="13:14" x14ac:dyDescent="0.2">
      <c r="M775" t="e">
        <f>Übersicht!E775/(Übersicht!D775^Datenblatt!$K$2)</f>
        <v>#DIV/0!</v>
      </c>
      <c r="N775" t="e">
        <f>Übersicht!F775/(Übersicht!D775^Datenblatt!$K$11)</f>
        <v>#DIV/0!</v>
      </c>
    </row>
    <row r="776" spans="13:14" x14ac:dyDescent="0.2">
      <c r="M776" t="e">
        <f>Übersicht!E776/(Übersicht!D776^Datenblatt!$K$2)</f>
        <v>#DIV/0!</v>
      </c>
      <c r="N776" t="e">
        <f>Übersicht!F776/(Übersicht!D776^Datenblatt!$K$11)</f>
        <v>#DIV/0!</v>
      </c>
    </row>
    <row r="777" spans="13:14" x14ac:dyDescent="0.2">
      <c r="M777" t="e">
        <f>Übersicht!E777/(Übersicht!D777^Datenblatt!$K$2)</f>
        <v>#DIV/0!</v>
      </c>
      <c r="N777" t="e">
        <f>Übersicht!F777/(Übersicht!D777^Datenblatt!$K$11)</f>
        <v>#DIV/0!</v>
      </c>
    </row>
    <row r="778" spans="13:14" x14ac:dyDescent="0.2">
      <c r="M778" t="e">
        <f>Übersicht!E778/(Übersicht!D778^Datenblatt!$K$2)</f>
        <v>#DIV/0!</v>
      </c>
      <c r="N778" t="e">
        <f>Übersicht!F778/(Übersicht!D778^Datenblatt!$K$11)</f>
        <v>#DIV/0!</v>
      </c>
    </row>
    <row r="779" spans="13:14" x14ac:dyDescent="0.2">
      <c r="M779" t="e">
        <f>Übersicht!E779/(Übersicht!D779^Datenblatt!$K$2)</f>
        <v>#DIV/0!</v>
      </c>
      <c r="N779" t="e">
        <f>Übersicht!F779/(Übersicht!D779^Datenblatt!$K$11)</f>
        <v>#DIV/0!</v>
      </c>
    </row>
    <row r="780" spans="13:14" x14ac:dyDescent="0.2">
      <c r="M780" t="e">
        <f>Übersicht!E780/(Übersicht!D780^Datenblatt!$K$2)</f>
        <v>#DIV/0!</v>
      </c>
      <c r="N780" t="e">
        <f>Übersicht!F780/(Übersicht!D780^Datenblatt!$K$11)</f>
        <v>#DIV/0!</v>
      </c>
    </row>
    <row r="781" spans="13:14" x14ac:dyDescent="0.2">
      <c r="M781" t="e">
        <f>Übersicht!E781/(Übersicht!D781^Datenblatt!$K$2)</f>
        <v>#DIV/0!</v>
      </c>
      <c r="N781" t="e">
        <f>Übersicht!F781/(Übersicht!D781^Datenblatt!$K$11)</f>
        <v>#DIV/0!</v>
      </c>
    </row>
    <row r="782" spans="13:14" x14ac:dyDescent="0.2">
      <c r="M782" t="e">
        <f>Übersicht!E782/(Übersicht!D782^Datenblatt!$K$2)</f>
        <v>#DIV/0!</v>
      </c>
      <c r="N782" t="e">
        <f>Übersicht!F782/(Übersicht!D782^Datenblatt!$K$11)</f>
        <v>#DIV/0!</v>
      </c>
    </row>
    <row r="783" spans="13:14" x14ac:dyDescent="0.2">
      <c r="M783" t="e">
        <f>Übersicht!E783/(Übersicht!D783^Datenblatt!$K$2)</f>
        <v>#DIV/0!</v>
      </c>
      <c r="N783" t="e">
        <f>Übersicht!F783/(Übersicht!D783^Datenblatt!$K$11)</f>
        <v>#DIV/0!</v>
      </c>
    </row>
    <row r="784" spans="13:14" x14ac:dyDescent="0.2">
      <c r="M784" t="e">
        <f>Übersicht!E784/(Übersicht!D784^Datenblatt!$K$2)</f>
        <v>#DIV/0!</v>
      </c>
      <c r="N784" t="e">
        <f>Übersicht!F784/(Übersicht!D784^Datenblatt!$K$11)</f>
        <v>#DIV/0!</v>
      </c>
    </row>
    <row r="785" spans="13:14" x14ac:dyDescent="0.2">
      <c r="M785" t="e">
        <f>Übersicht!E785/(Übersicht!D785^Datenblatt!$K$2)</f>
        <v>#DIV/0!</v>
      </c>
      <c r="N785" t="e">
        <f>Übersicht!F785/(Übersicht!D785^Datenblatt!$K$11)</f>
        <v>#DIV/0!</v>
      </c>
    </row>
    <row r="786" spans="13:14" x14ac:dyDescent="0.2">
      <c r="M786" t="e">
        <f>Übersicht!E786/(Übersicht!D786^Datenblatt!$K$2)</f>
        <v>#DIV/0!</v>
      </c>
      <c r="N786" t="e">
        <f>Übersicht!F786/(Übersicht!D786^Datenblatt!$K$11)</f>
        <v>#DIV/0!</v>
      </c>
    </row>
    <row r="787" spans="13:14" x14ac:dyDescent="0.2">
      <c r="M787" t="e">
        <f>Übersicht!E787/(Übersicht!D787^Datenblatt!$K$2)</f>
        <v>#DIV/0!</v>
      </c>
      <c r="N787" t="e">
        <f>Übersicht!F787/(Übersicht!D787^Datenblatt!$K$11)</f>
        <v>#DIV/0!</v>
      </c>
    </row>
    <row r="788" spans="13:14" x14ac:dyDescent="0.2">
      <c r="M788" t="e">
        <f>Übersicht!E788/(Übersicht!D788^Datenblatt!$K$2)</f>
        <v>#DIV/0!</v>
      </c>
      <c r="N788" t="e">
        <f>Übersicht!F788/(Übersicht!D788^Datenblatt!$K$11)</f>
        <v>#DIV/0!</v>
      </c>
    </row>
    <row r="789" spans="13:14" x14ac:dyDescent="0.2">
      <c r="M789" t="e">
        <f>Übersicht!E789/(Übersicht!D789^Datenblatt!$K$2)</f>
        <v>#DIV/0!</v>
      </c>
      <c r="N789" t="e">
        <f>Übersicht!F789/(Übersicht!D789^Datenblatt!$K$11)</f>
        <v>#DIV/0!</v>
      </c>
    </row>
    <row r="790" spans="13:14" x14ac:dyDescent="0.2">
      <c r="M790" t="e">
        <f>Übersicht!E790/(Übersicht!D790^Datenblatt!$K$2)</f>
        <v>#DIV/0!</v>
      </c>
      <c r="N790" t="e">
        <f>Übersicht!F790/(Übersicht!D790^Datenblatt!$K$11)</f>
        <v>#DIV/0!</v>
      </c>
    </row>
    <row r="791" spans="13:14" x14ac:dyDescent="0.2">
      <c r="M791" t="e">
        <f>Übersicht!E791/(Übersicht!D791^Datenblatt!$K$2)</f>
        <v>#DIV/0!</v>
      </c>
      <c r="N791" t="e">
        <f>Übersicht!F791/(Übersicht!D791^Datenblatt!$K$11)</f>
        <v>#DIV/0!</v>
      </c>
    </row>
    <row r="792" spans="13:14" x14ac:dyDescent="0.2">
      <c r="M792" t="e">
        <f>Übersicht!E792/(Übersicht!D792^Datenblatt!$K$2)</f>
        <v>#DIV/0!</v>
      </c>
      <c r="N792" t="e">
        <f>Übersicht!F792/(Übersicht!D792^Datenblatt!$K$11)</f>
        <v>#DIV/0!</v>
      </c>
    </row>
    <row r="793" spans="13:14" x14ac:dyDescent="0.2">
      <c r="M793" t="e">
        <f>Übersicht!E793/(Übersicht!D793^Datenblatt!$K$2)</f>
        <v>#DIV/0!</v>
      </c>
      <c r="N793" t="e">
        <f>Übersicht!F793/(Übersicht!D793^Datenblatt!$K$11)</f>
        <v>#DIV/0!</v>
      </c>
    </row>
    <row r="794" spans="13:14" x14ac:dyDescent="0.2">
      <c r="M794" t="e">
        <f>Übersicht!E794/(Übersicht!D794^Datenblatt!$K$2)</f>
        <v>#DIV/0!</v>
      </c>
      <c r="N794" t="e">
        <f>Übersicht!F794/(Übersicht!D794^Datenblatt!$K$11)</f>
        <v>#DIV/0!</v>
      </c>
    </row>
    <row r="795" spans="13:14" x14ac:dyDescent="0.2">
      <c r="M795" t="e">
        <f>Übersicht!E795/(Übersicht!D795^Datenblatt!$K$2)</f>
        <v>#DIV/0!</v>
      </c>
      <c r="N795" t="e">
        <f>Übersicht!F795/(Übersicht!D795^Datenblatt!$K$11)</f>
        <v>#DIV/0!</v>
      </c>
    </row>
    <row r="796" spans="13:14" x14ac:dyDescent="0.2">
      <c r="M796" t="e">
        <f>Übersicht!E796/(Übersicht!D796^Datenblatt!$K$2)</f>
        <v>#DIV/0!</v>
      </c>
      <c r="N796" t="e">
        <f>Übersicht!F796/(Übersicht!D796^Datenblatt!$K$11)</f>
        <v>#DIV/0!</v>
      </c>
    </row>
    <row r="797" spans="13:14" x14ac:dyDescent="0.2">
      <c r="M797" t="e">
        <f>Übersicht!E797/(Übersicht!D797^Datenblatt!$K$2)</f>
        <v>#DIV/0!</v>
      </c>
      <c r="N797" t="e">
        <f>Übersicht!F797/(Übersicht!D797^Datenblatt!$K$11)</f>
        <v>#DIV/0!</v>
      </c>
    </row>
    <row r="798" spans="13:14" x14ac:dyDescent="0.2">
      <c r="M798" t="e">
        <f>Übersicht!E798/(Übersicht!D798^Datenblatt!$K$2)</f>
        <v>#DIV/0!</v>
      </c>
      <c r="N798" t="e">
        <f>Übersicht!F798/(Übersicht!D798^Datenblatt!$K$11)</f>
        <v>#DIV/0!</v>
      </c>
    </row>
    <row r="799" spans="13:14" x14ac:dyDescent="0.2">
      <c r="M799" t="e">
        <f>Übersicht!E799/(Übersicht!D799^Datenblatt!$K$2)</f>
        <v>#DIV/0!</v>
      </c>
      <c r="N799" t="e">
        <f>Übersicht!F799/(Übersicht!D799^Datenblatt!$K$11)</f>
        <v>#DIV/0!</v>
      </c>
    </row>
    <row r="800" spans="13:14" x14ac:dyDescent="0.2">
      <c r="M800" t="e">
        <f>Übersicht!E800/(Übersicht!D800^Datenblatt!$K$2)</f>
        <v>#DIV/0!</v>
      </c>
      <c r="N800" t="e">
        <f>Übersicht!F800/(Übersicht!D800^Datenblatt!$K$11)</f>
        <v>#DIV/0!</v>
      </c>
    </row>
    <row r="801" spans="13:14" x14ac:dyDescent="0.2">
      <c r="M801" t="e">
        <f>Übersicht!E801/(Übersicht!D801^Datenblatt!$K$2)</f>
        <v>#DIV/0!</v>
      </c>
      <c r="N801" t="e">
        <f>Übersicht!F801/(Übersicht!D801^Datenblatt!$K$11)</f>
        <v>#DIV/0!</v>
      </c>
    </row>
    <row r="802" spans="13:14" x14ac:dyDescent="0.2">
      <c r="M802" t="e">
        <f>Übersicht!E802/(Übersicht!D802^Datenblatt!$K$2)</f>
        <v>#DIV/0!</v>
      </c>
      <c r="N802" t="e">
        <f>Übersicht!F802/(Übersicht!D802^Datenblatt!$K$11)</f>
        <v>#DIV/0!</v>
      </c>
    </row>
    <row r="803" spans="13:14" x14ac:dyDescent="0.2">
      <c r="M803" t="e">
        <f>Übersicht!E803/(Übersicht!D803^Datenblatt!$K$2)</f>
        <v>#DIV/0!</v>
      </c>
      <c r="N803" t="e">
        <f>Übersicht!F803/(Übersicht!D803^Datenblatt!$K$11)</f>
        <v>#DIV/0!</v>
      </c>
    </row>
    <row r="804" spans="13:14" x14ac:dyDescent="0.2">
      <c r="M804" t="e">
        <f>Übersicht!E804/(Übersicht!D804^Datenblatt!$K$2)</f>
        <v>#DIV/0!</v>
      </c>
      <c r="N804" t="e">
        <f>Übersicht!F804/(Übersicht!D804^Datenblatt!$K$11)</f>
        <v>#DIV/0!</v>
      </c>
    </row>
    <row r="805" spans="13:14" x14ac:dyDescent="0.2">
      <c r="M805" t="e">
        <f>Übersicht!E805/(Übersicht!D805^Datenblatt!$K$2)</f>
        <v>#DIV/0!</v>
      </c>
      <c r="N805" t="e">
        <f>Übersicht!F805/(Übersicht!D805^Datenblatt!$K$11)</f>
        <v>#DIV/0!</v>
      </c>
    </row>
    <row r="806" spans="13:14" x14ac:dyDescent="0.2">
      <c r="M806" t="e">
        <f>Übersicht!E806/(Übersicht!D806^Datenblatt!$K$2)</f>
        <v>#DIV/0!</v>
      </c>
      <c r="N806" t="e">
        <f>Übersicht!F806/(Übersicht!D806^Datenblatt!$K$11)</f>
        <v>#DIV/0!</v>
      </c>
    </row>
    <row r="807" spans="13:14" x14ac:dyDescent="0.2">
      <c r="M807" t="e">
        <f>Übersicht!E807/(Übersicht!D807^Datenblatt!$K$2)</f>
        <v>#DIV/0!</v>
      </c>
      <c r="N807" t="e">
        <f>Übersicht!F807/(Übersicht!D807^Datenblatt!$K$11)</f>
        <v>#DIV/0!</v>
      </c>
    </row>
    <row r="808" spans="13:14" x14ac:dyDescent="0.2">
      <c r="M808" t="e">
        <f>Übersicht!E808/(Übersicht!D808^Datenblatt!$K$2)</f>
        <v>#DIV/0!</v>
      </c>
      <c r="N808" t="e">
        <f>Übersicht!F808/(Übersicht!D808^Datenblatt!$K$11)</f>
        <v>#DIV/0!</v>
      </c>
    </row>
    <row r="809" spans="13:14" x14ac:dyDescent="0.2">
      <c r="M809" t="e">
        <f>Übersicht!E809/(Übersicht!D809^Datenblatt!$K$2)</f>
        <v>#DIV/0!</v>
      </c>
      <c r="N809" t="e">
        <f>Übersicht!F809/(Übersicht!D809^Datenblatt!$K$11)</f>
        <v>#DIV/0!</v>
      </c>
    </row>
    <row r="810" spans="13:14" x14ac:dyDescent="0.2">
      <c r="M810" t="e">
        <f>Übersicht!E810/(Übersicht!D810^Datenblatt!$K$2)</f>
        <v>#DIV/0!</v>
      </c>
      <c r="N810" t="e">
        <f>Übersicht!F810/(Übersicht!D810^Datenblatt!$K$11)</f>
        <v>#DIV/0!</v>
      </c>
    </row>
    <row r="811" spans="13:14" x14ac:dyDescent="0.2">
      <c r="M811" t="e">
        <f>Übersicht!E811/(Übersicht!D811^Datenblatt!$K$2)</f>
        <v>#DIV/0!</v>
      </c>
      <c r="N811" t="e">
        <f>Übersicht!F811/(Übersicht!D811^Datenblatt!$K$11)</f>
        <v>#DIV/0!</v>
      </c>
    </row>
    <row r="812" spans="13:14" x14ac:dyDescent="0.2">
      <c r="M812" t="e">
        <f>Übersicht!E812/(Übersicht!D812^Datenblatt!$K$2)</f>
        <v>#DIV/0!</v>
      </c>
      <c r="N812" t="e">
        <f>Übersicht!F812/(Übersicht!D812^Datenblatt!$K$11)</f>
        <v>#DIV/0!</v>
      </c>
    </row>
    <row r="813" spans="13:14" x14ac:dyDescent="0.2">
      <c r="M813" t="e">
        <f>Übersicht!E813/(Übersicht!D813^Datenblatt!$K$2)</f>
        <v>#DIV/0!</v>
      </c>
      <c r="N813" t="e">
        <f>Übersicht!F813/(Übersicht!D813^Datenblatt!$K$11)</f>
        <v>#DIV/0!</v>
      </c>
    </row>
    <row r="814" spans="13:14" x14ac:dyDescent="0.2">
      <c r="M814" t="e">
        <f>Übersicht!E814/(Übersicht!D814^Datenblatt!$K$2)</f>
        <v>#DIV/0!</v>
      </c>
      <c r="N814" t="e">
        <f>Übersicht!F814/(Übersicht!D814^Datenblatt!$K$11)</f>
        <v>#DIV/0!</v>
      </c>
    </row>
    <row r="815" spans="13:14" x14ac:dyDescent="0.2">
      <c r="M815" t="e">
        <f>Übersicht!E815/(Übersicht!D815^Datenblatt!$K$2)</f>
        <v>#DIV/0!</v>
      </c>
      <c r="N815" t="e">
        <f>Übersicht!F815/(Übersicht!D815^Datenblatt!$K$11)</f>
        <v>#DIV/0!</v>
      </c>
    </row>
    <row r="816" spans="13:14" x14ac:dyDescent="0.2">
      <c r="M816" t="e">
        <f>Übersicht!E816/(Übersicht!D816^Datenblatt!$K$2)</f>
        <v>#DIV/0!</v>
      </c>
      <c r="N816" t="e">
        <f>Übersicht!F816/(Übersicht!D816^Datenblatt!$K$11)</f>
        <v>#DIV/0!</v>
      </c>
    </row>
    <row r="817" spans="13:14" x14ac:dyDescent="0.2">
      <c r="M817" t="e">
        <f>Übersicht!E817/(Übersicht!D817^Datenblatt!$K$2)</f>
        <v>#DIV/0!</v>
      </c>
      <c r="N817" t="e">
        <f>Übersicht!F817/(Übersicht!D817^Datenblatt!$K$11)</f>
        <v>#DIV/0!</v>
      </c>
    </row>
    <row r="818" spans="13:14" x14ac:dyDescent="0.2">
      <c r="M818" t="e">
        <f>Übersicht!E818/(Übersicht!D818^Datenblatt!$K$2)</f>
        <v>#DIV/0!</v>
      </c>
      <c r="N818" t="e">
        <f>Übersicht!F818/(Übersicht!D818^Datenblatt!$K$11)</f>
        <v>#DIV/0!</v>
      </c>
    </row>
    <row r="819" spans="13:14" x14ac:dyDescent="0.2">
      <c r="M819" t="e">
        <f>Übersicht!E819/(Übersicht!D819^Datenblatt!$K$2)</f>
        <v>#DIV/0!</v>
      </c>
      <c r="N819" t="e">
        <f>Übersicht!F819/(Übersicht!D819^Datenblatt!$K$11)</f>
        <v>#DIV/0!</v>
      </c>
    </row>
    <row r="820" spans="13:14" x14ac:dyDescent="0.2">
      <c r="M820" t="e">
        <f>Übersicht!E820/(Übersicht!D820^Datenblatt!$K$2)</f>
        <v>#DIV/0!</v>
      </c>
      <c r="N820" t="e">
        <f>Übersicht!F820/(Übersicht!D820^Datenblatt!$K$11)</f>
        <v>#DIV/0!</v>
      </c>
    </row>
    <row r="821" spans="13:14" x14ac:dyDescent="0.2">
      <c r="M821" t="e">
        <f>Übersicht!E821/(Übersicht!D821^Datenblatt!$K$2)</f>
        <v>#DIV/0!</v>
      </c>
      <c r="N821" t="e">
        <f>Übersicht!F821/(Übersicht!D821^Datenblatt!$K$11)</f>
        <v>#DIV/0!</v>
      </c>
    </row>
    <row r="822" spans="13:14" x14ac:dyDescent="0.2">
      <c r="M822" t="e">
        <f>Übersicht!E822/(Übersicht!D822^Datenblatt!$K$2)</f>
        <v>#DIV/0!</v>
      </c>
      <c r="N822" t="e">
        <f>Übersicht!F822/(Übersicht!D822^Datenblatt!$K$11)</f>
        <v>#DIV/0!</v>
      </c>
    </row>
    <row r="823" spans="13:14" x14ac:dyDescent="0.2">
      <c r="M823" t="e">
        <f>Übersicht!E823/(Übersicht!D823^Datenblatt!$K$2)</f>
        <v>#DIV/0!</v>
      </c>
      <c r="N823" t="e">
        <f>Übersicht!F823/(Übersicht!D823^Datenblatt!$K$11)</f>
        <v>#DIV/0!</v>
      </c>
    </row>
    <row r="824" spans="13:14" x14ac:dyDescent="0.2">
      <c r="M824" t="e">
        <f>Übersicht!E824/(Übersicht!D824^Datenblatt!$K$2)</f>
        <v>#DIV/0!</v>
      </c>
      <c r="N824" t="e">
        <f>Übersicht!F824/(Übersicht!D824^Datenblatt!$K$11)</f>
        <v>#DIV/0!</v>
      </c>
    </row>
    <row r="825" spans="13:14" x14ac:dyDescent="0.2">
      <c r="M825" t="e">
        <f>Übersicht!E825/(Übersicht!D825^Datenblatt!$K$2)</f>
        <v>#DIV/0!</v>
      </c>
      <c r="N825" t="e">
        <f>Übersicht!F825/(Übersicht!D825^Datenblatt!$K$11)</f>
        <v>#DIV/0!</v>
      </c>
    </row>
    <row r="826" spans="13:14" x14ac:dyDescent="0.2">
      <c r="M826" t="e">
        <f>Übersicht!E826/(Übersicht!D826^Datenblatt!$K$2)</f>
        <v>#DIV/0!</v>
      </c>
      <c r="N826" t="e">
        <f>Übersicht!F826/(Übersicht!D826^Datenblatt!$K$11)</f>
        <v>#DIV/0!</v>
      </c>
    </row>
    <row r="827" spans="13:14" x14ac:dyDescent="0.2">
      <c r="M827" t="e">
        <f>Übersicht!E827/(Übersicht!D827^Datenblatt!$K$2)</f>
        <v>#DIV/0!</v>
      </c>
      <c r="N827" t="e">
        <f>Übersicht!F827/(Übersicht!D827^Datenblatt!$K$11)</f>
        <v>#DIV/0!</v>
      </c>
    </row>
    <row r="828" spans="13:14" x14ac:dyDescent="0.2">
      <c r="M828" t="e">
        <f>Übersicht!E828/(Übersicht!D828^Datenblatt!$K$2)</f>
        <v>#DIV/0!</v>
      </c>
      <c r="N828" t="e">
        <f>Übersicht!F828/(Übersicht!D828^Datenblatt!$K$11)</f>
        <v>#DIV/0!</v>
      </c>
    </row>
    <row r="829" spans="13:14" x14ac:dyDescent="0.2">
      <c r="M829" t="e">
        <f>Übersicht!E829/(Übersicht!D829^Datenblatt!$K$2)</f>
        <v>#DIV/0!</v>
      </c>
      <c r="N829" t="e">
        <f>Übersicht!F829/(Übersicht!D829^Datenblatt!$K$11)</f>
        <v>#DIV/0!</v>
      </c>
    </row>
    <row r="830" spans="13:14" x14ac:dyDescent="0.2">
      <c r="M830" t="e">
        <f>Übersicht!E830/(Übersicht!D830^Datenblatt!$K$2)</f>
        <v>#DIV/0!</v>
      </c>
      <c r="N830" t="e">
        <f>Übersicht!F830/(Übersicht!D830^Datenblatt!$K$11)</f>
        <v>#DIV/0!</v>
      </c>
    </row>
    <row r="831" spans="13:14" x14ac:dyDescent="0.2">
      <c r="M831" t="e">
        <f>Übersicht!E831/(Übersicht!D831^Datenblatt!$K$2)</f>
        <v>#DIV/0!</v>
      </c>
      <c r="N831" t="e">
        <f>Übersicht!F831/(Übersicht!D831^Datenblatt!$K$11)</f>
        <v>#DIV/0!</v>
      </c>
    </row>
    <row r="832" spans="13:14" x14ac:dyDescent="0.2">
      <c r="M832" t="e">
        <f>Übersicht!E832/(Übersicht!D832^Datenblatt!$K$2)</f>
        <v>#DIV/0!</v>
      </c>
      <c r="N832" t="e">
        <f>Übersicht!F832/(Übersicht!D832^Datenblatt!$K$11)</f>
        <v>#DIV/0!</v>
      </c>
    </row>
    <row r="833" spans="13:14" x14ac:dyDescent="0.2">
      <c r="M833" t="e">
        <f>Übersicht!E833/(Übersicht!D833^Datenblatt!$K$2)</f>
        <v>#DIV/0!</v>
      </c>
      <c r="N833" t="e">
        <f>Übersicht!F833/(Übersicht!D833^Datenblatt!$K$11)</f>
        <v>#DIV/0!</v>
      </c>
    </row>
    <row r="834" spans="13:14" x14ac:dyDescent="0.2">
      <c r="M834" t="e">
        <f>Übersicht!E834/(Übersicht!D834^Datenblatt!$K$2)</f>
        <v>#DIV/0!</v>
      </c>
      <c r="N834" t="e">
        <f>Übersicht!F834/(Übersicht!D834^Datenblatt!$K$11)</f>
        <v>#DIV/0!</v>
      </c>
    </row>
    <row r="835" spans="13:14" x14ac:dyDescent="0.2">
      <c r="M835" t="e">
        <f>Übersicht!E835/(Übersicht!D835^Datenblatt!$K$2)</f>
        <v>#DIV/0!</v>
      </c>
      <c r="N835" t="e">
        <f>Übersicht!F835/(Übersicht!D835^Datenblatt!$K$11)</f>
        <v>#DIV/0!</v>
      </c>
    </row>
    <row r="836" spans="13:14" x14ac:dyDescent="0.2">
      <c r="M836" t="e">
        <f>Übersicht!E836/(Übersicht!D836^Datenblatt!$K$2)</f>
        <v>#DIV/0!</v>
      </c>
      <c r="N836" t="e">
        <f>Übersicht!F836/(Übersicht!D836^Datenblatt!$K$11)</f>
        <v>#DIV/0!</v>
      </c>
    </row>
    <row r="837" spans="13:14" x14ac:dyDescent="0.2">
      <c r="M837" t="e">
        <f>Übersicht!E837/(Übersicht!D837^Datenblatt!$K$2)</f>
        <v>#DIV/0!</v>
      </c>
      <c r="N837" t="e">
        <f>Übersicht!F837/(Übersicht!D837^Datenblatt!$K$11)</f>
        <v>#DIV/0!</v>
      </c>
    </row>
    <row r="838" spans="13:14" x14ac:dyDescent="0.2">
      <c r="M838" t="e">
        <f>Übersicht!E838/(Übersicht!D838^Datenblatt!$K$2)</f>
        <v>#DIV/0!</v>
      </c>
      <c r="N838" t="e">
        <f>Übersicht!F838/(Übersicht!D838^Datenblatt!$K$11)</f>
        <v>#DIV/0!</v>
      </c>
    </row>
    <row r="839" spans="13:14" x14ac:dyDescent="0.2">
      <c r="M839" t="e">
        <f>Übersicht!E839/(Übersicht!D839^Datenblatt!$K$2)</f>
        <v>#DIV/0!</v>
      </c>
      <c r="N839" t="e">
        <f>Übersicht!F839/(Übersicht!D839^Datenblatt!$K$11)</f>
        <v>#DIV/0!</v>
      </c>
    </row>
    <row r="840" spans="13:14" x14ac:dyDescent="0.2">
      <c r="M840" t="e">
        <f>Übersicht!E840/(Übersicht!D840^Datenblatt!$K$2)</f>
        <v>#DIV/0!</v>
      </c>
      <c r="N840" t="e">
        <f>Übersicht!F840/(Übersicht!D840^Datenblatt!$K$11)</f>
        <v>#DIV/0!</v>
      </c>
    </row>
    <row r="841" spans="13:14" x14ac:dyDescent="0.2">
      <c r="M841" t="e">
        <f>Übersicht!E841/(Übersicht!D841^Datenblatt!$K$2)</f>
        <v>#DIV/0!</v>
      </c>
      <c r="N841" t="e">
        <f>Übersicht!F841/(Übersicht!D841^Datenblatt!$K$11)</f>
        <v>#DIV/0!</v>
      </c>
    </row>
    <row r="842" spans="13:14" x14ac:dyDescent="0.2">
      <c r="M842" t="e">
        <f>Übersicht!E842/(Übersicht!D842^Datenblatt!$K$2)</f>
        <v>#DIV/0!</v>
      </c>
      <c r="N842" t="e">
        <f>Übersicht!F842/(Übersicht!D842^Datenblatt!$K$11)</f>
        <v>#DIV/0!</v>
      </c>
    </row>
    <row r="843" spans="13:14" x14ac:dyDescent="0.2">
      <c r="M843" t="e">
        <f>Übersicht!E843/(Übersicht!D843^Datenblatt!$K$2)</f>
        <v>#DIV/0!</v>
      </c>
      <c r="N843" t="e">
        <f>Übersicht!F843/(Übersicht!D843^Datenblatt!$K$11)</f>
        <v>#DIV/0!</v>
      </c>
    </row>
    <row r="844" spans="13:14" x14ac:dyDescent="0.2">
      <c r="M844" t="e">
        <f>Übersicht!E844/(Übersicht!D844^Datenblatt!$K$2)</f>
        <v>#DIV/0!</v>
      </c>
      <c r="N844" t="e">
        <f>Übersicht!F844/(Übersicht!D844^Datenblatt!$K$11)</f>
        <v>#DIV/0!</v>
      </c>
    </row>
    <row r="845" spans="13:14" x14ac:dyDescent="0.2">
      <c r="M845" t="e">
        <f>Übersicht!E845/(Übersicht!D845^Datenblatt!$K$2)</f>
        <v>#DIV/0!</v>
      </c>
      <c r="N845" t="e">
        <f>Übersicht!F845/(Übersicht!D845^Datenblatt!$K$11)</f>
        <v>#DIV/0!</v>
      </c>
    </row>
    <row r="846" spans="13:14" x14ac:dyDescent="0.2">
      <c r="M846" t="e">
        <f>Übersicht!E846/(Übersicht!D846^Datenblatt!$K$2)</f>
        <v>#DIV/0!</v>
      </c>
      <c r="N846" t="e">
        <f>Übersicht!F846/(Übersicht!D846^Datenblatt!$K$11)</f>
        <v>#DIV/0!</v>
      </c>
    </row>
    <row r="847" spans="13:14" x14ac:dyDescent="0.2">
      <c r="M847" t="e">
        <f>Übersicht!E847/(Übersicht!D847^Datenblatt!$K$2)</f>
        <v>#DIV/0!</v>
      </c>
      <c r="N847" t="e">
        <f>Übersicht!F847/(Übersicht!D847^Datenblatt!$K$11)</f>
        <v>#DIV/0!</v>
      </c>
    </row>
    <row r="848" spans="13:14" x14ac:dyDescent="0.2">
      <c r="M848" t="e">
        <f>Übersicht!E848/(Übersicht!D848^Datenblatt!$K$2)</f>
        <v>#DIV/0!</v>
      </c>
      <c r="N848" t="e">
        <f>Übersicht!F848/(Übersicht!D848^Datenblatt!$K$11)</f>
        <v>#DIV/0!</v>
      </c>
    </row>
    <row r="849" spans="13:14" x14ac:dyDescent="0.2">
      <c r="M849" t="e">
        <f>Übersicht!E849/(Übersicht!D849^Datenblatt!$K$2)</f>
        <v>#DIV/0!</v>
      </c>
      <c r="N849" t="e">
        <f>Übersicht!F849/(Übersicht!D849^Datenblatt!$K$11)</f>
        <v>#DIV/0!</v>
      </c>
    </row>
    <row r="850" spans="13:14" x14ac:dyDescent="0.2">
      <c r="M850" t="e">
        <f>Übersicht!E850/(Übersicht!D850^Datenblatt!$K$2)</f>
        <v>#DIV/0!</v>
      </c>
      <c r="N850" t="e">
        <f>Übersicht!F850/(Übersicht!D850^Datenblatt!$K$11)</f>
        <v>#DIV/0!</v>
      </c>
    </row>
    <row r="851" spans="13:14" x14ac:dyDescent="0.2">
      <c r="M851" t="e">
        <f>Übersicht!E851/(Übersicht!D851^Datenblatt!$K$2)</f>
        <v>#DIV/0!</v>
      </c>
      <c r="N851" t="e">
        <f>Übersicht!F851/(Übersicht!D851^Datenblatt!$K$11)</f>
        <v>#DIV/0!</v>
      </c>
    </row>
    <row r="852" spans="13:14" x14ac:dyDescent="0.2">
      <c r="M852" t="e">
        <f>Übersicht!E852/(Übersicht!D852^Datenblatt!$K$2)</f>
        <v>#DIV/0!</v>
      </c>
      <c r="N852" t="e">
        <f>Übersicht!F852/(Übersicht!D852^Datenblatt!$K$11)</f>
        <v>#DIV/0!</v>
      </c>
    </row>
    <row r="853" spans="13:14" x14ac:dyDescent="0.2">
      <c r="M853" t="e">
        <f>Übersicht!E853/(Übersicht!D853^Datenblatt!$K$2)</f>
        <v>#DIV/0!</v>
      </c>
      <c r="N853" t="e">
        <f>Übersicht!F853/(Übersicht!D853^Datenblatt!$K$11)</f>
        <v>#DIV/0!</v>
      </c>
    </row>
    <row r="854" spans="13:14" x14ac:dyDescent="0.2">
      <c r="M854" t="e">
        <f>Übersicht!E854/(Übersicht!D854^Datenblatt!$K$2)</f>
        <v>#DIV/0!</v>
      </c>
      <c r="N854" t="e">
        <f>Übersicht!F854/(Übersicht!D854^Datenblatt!$K$11)</f>
        <v>#DIV/0!</v>
      </c>
    </row>
    <row r="855" spans="13:14" x14ac:dyDescent="0.2">
      <c r="M855" t="e">
        <f>Übersicht!E855/(Übersicht!D855^Datenblatt!$K$2)</f>
        <v>#DIV/0!</v>
      </c>
      <c r="N855" t="e">
        <f>Übersicht!F855/(Übersicht!D855^Datenblatt!$K$11)</f>
        <v>#DIV/0!</v>
      </c>
    </row>
    <row r="856" spans="13:14" x14ac:dyDescent="0.2">
      <c r="M856" t="e">
        <f>Übersicht!E856/(Übersicht!D856^Datenblatt!$K$2)</f>
        <v>#DIV/0!</v>
      </c>
      <c r="N856" t="e">
        <f>Übersicht!F856/(Übersicht!D856^Datenblatt!$K$11)</f>
        <v>#DIV/0!</v>
      </c>
    </row>
    <row r="857" spans="13:14" x14ac:dyDescent="0.2">
      <c r="M857" t="e">
        <f>Übersicht!E857/(Übersicht!D857^Datenblatt!$K$2)</f>
        <v>#DIV/0!</v>
      </c>
      <c r="N857" t="e">
        <f>Übersicht!F857/(Übersicht!D857^Datenblatt!$K$11)</f>
        <v>#DIV/0!</v>
      </c>
    </row>
    <row r="858" spans="13:14" x14ac:dyDescent="0.2">
      <c r="M858" t="e">
        <f>Übersicht!E858/(Übersicht!D858^Datenblatt!$K$2)</f>
        <v>#DIV/0!</v>
      </c>
      <c r="N858" t="e">
        <f>Übersicht!F858/(Übersicht!D858^Datenblatt!$K$11)</f>
        <v>#DIV/0!</v>
      </c>
    </row>
    <row r="859" spans="13:14" x14ac:dyDescent="0.2">
      <c r="M859" t="e">
        <f>Übersicht!E859/(Übersicht!D859^Datenblatt!$K$2)</f>
        <v>#DIV/0!</v>
      </c>
      <c r="N859" t="e">
        <f>Übersicht!F859/(Übersicht!D859^Datenblatt!$K$11)</f>
        <v>#DIV/0!</v>
      </c>
    </row>
    <row r="860" spans="13:14" x14ac:dyDescent="0.2">
      <c r="M860" t="e">
        <f>Übersicht!E860/(Übersicht!D860^Datenblatt!$K$2)</f>
        <v>#DIV/0!</v>
      </c>
      <c r="N860" t="e">
        <f>Übersicht!F860/(Übersicht!D860^Datenblatt!$K$11)</f>
        <v>#DIV/0!</v>
      </c>
    </row>
    <row r="861" spans="13:14" x14ac:dyDescent="0.2">
      <c r="M861" t="e">
        <f>Übersicht!E861/(Übersicht!D861^Datenblatt!$K$2)</f>
        <v>#DIV/0!</v>
      </c>
      <c r="N861" t="e">
        <f>Übersicht!F861/(Übersicht!D861^Datenblatt!$K$11)</f>
        <v>#DIV/0!</v>
      </c>
    </row>
    <row r="862" spans="13:14" x14ac:dyDescent="0.2">
      <c r="M862" t="e">
        <f>Übersicht!E862/(Übersicht!D862^Datenblatt!$K$2)</f>
        <v>#DIV/0!</v>
      </c>
      <c r="N862" t="e">
        <f>Übersicht!F862/(Übersicht!D862^Datenblatt!$K$11)</f>
        <v>#DIV/0!</v>
      </c>
    </row>
    <row r="863" spans="13:14" x14ac:dyDescent="0.2">
      <c r="M863" t="e">
        <f>Übersicht!E863/(Übersicht!D863^Datenblatt!$K$2)</f>
        <v>#DIV/0!</v>
      </c>
      <c r="N863" t="e">
        <f>Übersicht!F863/(Übersicht!D863^Datenblatt!$K$11)</f>
        <v>#DIV/0!</v>
      </c>
    </row>
    <row r="864" spans="13:14" x14ac:dyDescent="0.2">
      <c r="M864" t="e">
        <f>Übersicht!E864/(Übersicht!D864^Datenblatt!$K$2)</f>
        <v>#DIV/0!</v>
      </c>
      <c r="N864" t="e">
        <f>Übersicht!F864/(Übersicht!D864^Datenblatt!$K$11)</f>
        <v>#DIV/0!</v>
      </c>
    </row>
    <row r="865" spans="13:14" x14ac:dyDescent="0.2">
      <c r="M865" t="e">
        <f>Übersicht!E865/(Übersicht!D865^Datenblatt!$K$2)</f>
        <v>#DIV/0!</v>
      </c>
      <c r="N865" t="e">
        <f>Übersicht!F865/(Übersicht!D865^Datenblatt!$K$11)</f>
        <v>#DIV/0!</v>
      </c>
    </row>
    <row r="866" spans="13:14" x14ac:dyDescent="0.2">
      <c r="M866" t="e">
        <f>Übersicht!E866/(Übersicht!D866^Datenblatt!$K$2)</f>
        <v>#DIV/0!</v>
      </c>
      <c r="N866" t="e">
        <f>Übersicht!F866/(Übersicht!D866^Datenblatt!$K$11)</f>
        <v>#DIV/0!</v>
      </c>
    </row>
    <row r="867" spans="13:14" x14ac:dyDescent="0.2">
      <c r="M867" t="e">
        <f>Übersicht!E867/(Übersicht!D867^Datenblatt!$K$2)</f>
        <v>#DIV/0!</v>
      </c>
      <c r="N867" t="e">
        <f>Übersicht!F867/(Übersicht!D867^Datenblatt!$K$11)</f>
        <v>#DIV/0!</v>
      </c>
    </row>
    <row r="868" spans="13:14" x14ac:dyDescent="0.2">
      <c r="M868" t="e">
        <f>Übersicht!E868/(Übersicht!D868^Datenblatt!$K$2)</f>
        <v>#DIV/0!</v>
      </c>
      <c r="N868" t="e">
        <f>Übersicht!F868/(Übersicht!D868^Datenblatt!$K$11)</f>
        <v>#DIV/0!</v>
      </c>
    </row>
    <row r="869" spans="13:14" x14ac:dyDescent="0.2">
      <c r="M869" t="e">
        <f>Übersicht!E869/(Übersicht!D869^Datenblatt!$K$2)</f>
        <v>#DIV/0!</v>
      </c>
      <c r="N869" t="e">
        <f>Übersicht!F869/(Übersicht!D869^Datenblatt!$K$11)</f>
        <v>#DIV/0!</v>
      </c>
    </row>
    <row r="870" spans="13:14" x14ac:dyDescent="0.2">
      <c r="M870" t="e">
        <f>Übersicht!E870/(Übersicht!D870^Datenblatt!$K$2)</f>
        <v>#DIV/0!</v>
      </c>
      <c r="N870" t="e">
        <f>Übersicht!F870/(Übersicht!D870^Datenblatt!$K$11)</f>
        <v>#DIV/0!</v>
      </c>
    </row>
    <row r="871" spans="13:14" x14ac:dyDescent="0.2">
      <c r="M871" t="e">
        <f>Übersicht!E871/(Übersicht!D871^Datenblatt!$K$2)</f>
        <v>#DIV/0!</v>
      </c>
      <c r="N871" t="e">
        <f>Übersicht!F871/(Übersicht!D871^Datenblatt!$K$11)</f>
        <v>#DIV/0!</v>
      </c>
    </row>
    <row r="872" spans="13:14" x14ac:dyDescent="0.2">
      <c r="M872" t="e">
        <f>Übersicht!E872/(Übersicht!D872^Datenblatt!$K$2)</f>
        <v>#DIV/0!</v>
      </c>
      <c r="N872" t="e">
        <f>Übersicht!F872/(Übersicht!D872^Datenblatt!$K$11)</f>
        <v>#DIV/0!</v>
      </c>
    </row>
    <row r="873" spans="13:14" x14ac:dyDescent="0.2">
      <c r="M873" t="e">
        <f>Übersicht!E873/(Übersicht!D873^Datenblatt!$K$2)</f>
        <v>#DIV/0!</v>
      </c>
      <c r="N873" t="e">
        <f>Übersicht!F873/(Übersicht!D873^Datenblatt!$K$11)</f>
        <v>#DIV/0!</v>
      </c>
    </row>
    <row r="874" spans="13:14" x14ac:dyDescent="0.2">
      <c r="M874" t="e">
        <f>Übersicht!E874/(Übersicht!D874^Datenblatt!$K$2)</f>
        <v>#DIV/0!</v>
      </c>
      <c r="N874" t="e">
        <f>Übersicht!F874/(Übersicht!D874^Datenblatt!$K$11)</f>
        <v>#DIV/0!</v>
      </c>
    </row>
    <row r="875" spans="13:14" x14ac:dyDescent="0.2">
      <c r="M875" t="e">
        <f>Übersicht!E875/(Übersicht!D875^Datenblatt!$K$2)</f>
        <v>#DIV/0!</v>
      </c>
      <c r="N875" t="e">
        <f>Übersicht!F875/(Übersicht!D875^Datenblatt!$K$11)</f>
        <v>#DIV/0!</v>
      </c>
    </row>
    <row r="876" spans="13:14" x14ac:dyDescent="0.2">
      <c r="M876" t="e">
        <f>Übersicht!E876/(Übersicht!D876^Datenblatt!$K$2)</f>
        <v>#DIV/0!</v>
      </c>
      <c r="N876" t="e">
        <f>Übersicht!F876/(Übersicht!D876^Datenblatt!$K$11)</f>
        <v>#DIV/0!</v>
      </c>
    </row>
    <row r="877" spans="13:14" x14ac:dyDescent="0.2">
      <c r="M877" t="e">
        <f>Übersicht!E877/(Übersicht!D877^Datenblatt!$K$2)</f>
        <v>#DIV/0!</v>
      </c>
      <c r="N877" t="e">
        <f>Übersicht!F877/(Übersicht!D877^Datenblatt!$K$11)</f>
        <v>#DIV/0!</v>
      </c>
    </row>
    <row r="878" spans="13:14" x14ac:dyDescent="0.2">
      <c r="M878" t="e">
        <f>Übersicht!E878/(Übersicht!D878^Datenblatt!$K$2)</f>
        <v>#DIV/0!</v>
      </c>
      <c r="N878" t="e">
        <f>Übersicht!F878/(Übersicht!D878^Datenblatt!$K$11)</f>
        <v>#DIV/0!</v>
      </c>
    </row>
    <row r="879" spans="13:14" x14ac:dyDescent="0.2">
      <c r="M879" t="e">
        <f>Übersicht!E879/(Übersicht!D879^Datenblatt!$K$2)</f>
        <v>#DIV/0!</v>
      </c>
      <c r="N879" t="e">
        <f>Übersicht!F879/(Übersicht!D879^Datenblatt!$K$11)</f>
        <v>#DIV/0!</v>
      </c>
    </row>
    <row r="880" spans="13:14" x14ac:dyDescent="0.2">
      <c r="M880" t="e">
        <f>Übersicht!E880/(Übersicht!D880^Datenblatt!$K$2)</f>
        <v>#DIV/0!</v>
      </c>
      <c r="N880" t="e">
        <f>Übersicht!F880/(Übersicht!D880^Datenblatt!$K$11)</f>
        <v>#DIV/0!</v>
      </c>
    </row>
    <row r="881" spans="13:14" x14ac:dyDescent="0.2">
      <c r="M881" t="e">
        <f>Übersicht!E881/(Übersicht!D881^Datenblatt!$K$2)</f>
        <v>#DIV/0!</v>
      </c>
      <c r="N881" t="e">
        <f>Übersicht!F881/(Übersicht!D881^Datenblatt!$K$11)</f>
        <v>#DIV/0!</v>
      </c>
    </row>
    <row r="882" spans="13:14" x14ac:dyDescent="0.2">
      <c r="M882" t="e">
        <f>Übersicht!E882/(Übersicht!D882^Datenblatt!$K$2)</f>
        <v>#DIV/0!</v>
      </c>
      <c r="N882" t="e">
        <f>Übersicht!F882/(Übersicht!D882^Datenblatt!$K$11)</f>
        <v>#DIV/0!</v>
      </c>
    </row>
    <row r="883" spans="13:14" x14ac:dyDescent="0.2">
      <c r="M883" t="e">
        <f>Übersicht!E883/(Übersicht!D883^Datenblatt!$K$2)</f>
        <v>#DIV/0!</v>
      </c>
      <c r="N883" t="e">
        <f>Übersicht!F883/(Übersicht!D883^Datenblatt!$K$11)</f>
        <v>#DIV/0!</v>
      </c>
    </row>
    <row r="884" spans="13:14" x14ac:dyDescent="0.2">
      <c r="M884" t="e">
        <f>Übersicht!E884/(Übersicht!D884^Datenblatt!$K$2)</f>
        <v>#DIV/0!</v>
      </c>
      <c r="N884" t="e">
        <f>Übersicht!F884/(Übersicht!D884^Datenblatt!$K$11)</f>
        <v>#DIV/0!</v>
      </c>
    </row>
    <row r="885" spans="13:14" x14ac:dyDescent="0.2">
      <c r="M885" t="e">
        <f>Übersicht!E885/(Übersicht!D885^Datenblatt!$K$2)</f>
        <v>#DIV/0!</v>
      </c>
      <c r="N885" t="e">
        <f>Übersicht!F885/(Übersicht!D885^Datenblatt!$K$11)</f>
        <v>#DIV/0!</v>
      </c>
    </row>
    <row r="886" spans="13:14" x14ac:dyDescent="0.2">
      <c r="M886" t="e">
        <f>Übersicht!E886/(Übersicht!D886^Datenblatt!$K$2)</f>
        <v>#DIV/0!</v>
      </c>
      <c r="N886" t="e">
        <f>Übersicht!F886/(Übersicht!D886^Datenblatt!$K$11)</f>
        <v>#DIV/0!</v>
      </c>
    </row>
    <row r="887" spans="13:14" x14ac:dyDescent="0.2">
      <c r="M887" t="e">
        <f>Übersicht!E887/(Übersicht!D887^Datenblatt!$K$2)</f>
        <v>#DIV/0!</v>
      </c>
      <c r="N887" t="e">
        <f>Übersicht!F887/(Übersicht!D887^Datenblatt!$K$11)</f>
        <v>#DIV/0!</v>
      </c>
    </row>
    <row r="888" spans="13:14" x14ac:dyDescent="0.2">
      <c r="M888" t="e">
        <f>Übersicht!E888/(Übersicht!D888^Datenblatt!$K$2)</f>
        <v>#DIV/0!</v>
      </c>
      <c r="N888" t="e">
        <f>Übersicht!F888/(Übersicht!D888^Datenblatt!$K$11)</f>
        <v>#DIV/0!</v>
      </c>
    </row>
    <row r="889" spans="13:14" x14ac:dyDescent="0.2">
      <c r="M889" t="e">
        <f>Übersicht!E889/(Übersicht!D889^Datenblatt!$K$2)</f>
        <v>#DIV/0!</v>
      </c>
      <c r="N889" t="e">
        <f>Übersicht!F889/(Übersicht!D889^Datenblatt!$K$11)</f>
        <v>#DIV/0!</v>
      </c>
    </row>
    <row r="890" spans="13:14" x14ac:dyDescent="0.2">
      <c r="M890" t="e">
        <f>Übersicht!E890/(Übersicht!D890^Datenblatt!$K$2)</f>
        <v>#DIV/0!</v>
      </c>
      <c r="N890" t="e">
        <f>Übersicht!F890/(Übersicht!D890^Datenblatt!$K$11)</f>
        <v>#DIV/0!</v>
      </c>
    </row>
    <row r="891" spans="13:14" x14ac:dyDescent="0.2">
      <c r="M891" t="e">
        <f>Übersicht!E891/(Übersicht!D891^Datenblatt!$K$2)</f>
        <v>#DIV/0!</v>
      </c>
      <c r="N891" t="e">
        <f>Übersicht!F891/(Übersicht!D891^Datenblatt!$K$11)</f>
        <v>#DIV/0!</v>
      </c>
    </row>
    <row r="892" spans="13:14" x14ac:dyDescent="0.2">
      <c r="M892" t="e">
        <f>Übersicht!E892/(Übersicht!D892^Datenblatt!$K$2)</f>
        <v>#DIV/0!</v>
      </c>
      <c r="N892" t="e">
        <f>Übersicht!F892/(Übersicht!D892^Datenblatt!$K$11)</f>
        <v>#DIV/0!</v>
      </c>
    </row>
    <row r="893" spans="13:14" x14ac:dyDescent="0.2">
      <c r="M893" t="e">
        <f>Übersicht!E893/(Übersicht!D893^Datenblatt!$K$2)</f>
        <v>#DIV/0!</v>
      </c>
      <c r="N893" t="e">
        <f>Übersicht!F893/(Übersicht!D893^Datenblatt!$K$11)</f>
        <v>#DIV/0!</v>
      </c>
    </row>
    <row r="894" spans="13:14" x14ac:dyDescent="0.2">
      <c r="M894" t="e">
        <f>Übersicht!E894/(Übersicht!D894^Datenblatt!$K$2)</f>
        <v>#DIV/0!</v>
      </c>
      <c r="N894" t="e">
        <f>Übersicht!F894/(Übersicht!D894^Datenblatt!$K$11)</f>
        <v>#DIV/0!</v>
      </c>
    </row>
    <row r="895" spans="13:14" x14ac:dyDescent="0.2">
      <c r="M895" t="e">
        <f>Übersicht!E895/(Übersicht!D895^Datenblatt!$K$2)</f>
        <v>#DIV/0!</v>
      </c>
      <c r="N895" t="e">
        <f>Übersicht!F895/(Übersicht!D895^Datenblatt!$K$11)</f>
        <v>#DIV/0!</v>
      </c>
    </row>
    <row r="896" spans="13:14" x14ac:dyDescent="0.2">
      <c r="M896" t="e">
        <f>Übersicht!E896/(Übersicht!D896^Datenblatt!$K$2)</f>
        <v>#DIV/0!</v>
      </c>
      <c r="N896" t="e">
        <f>Übersicht!F896/(Übersicht!D896^Datenblatt!$K$11)</f>
        <v>#DIV/0!</v>
      </c>
    </row>
    <row r="897" spans="13:14" x14ac:dyDescent="0.2">
      <c r="M897" t="e">
        <f>Übersicht!E897/(Übersicht!D897^Datenblatt!$K$2)</f>
        <v>#DIV/0!</v>
      </c>
      <c r="N897" t="e">
        <f>Übersicht!F897/(Übersicht!D897^Datenblatt!$K$11)</f>
        <v>#DIV/0!</v>
      </c>
    </row>
    <row r="898" spans="13:14" x14ac:dyDescent="0.2">
      <c r="M898" t="e">
        <f>Übersicht!E898/(Übersicht!D898^Datenblatt!$K$2)</f>
        <v>#DIV/0!</v>
      </c>
      <c r="N898" t="e">
        <f>Übersicht!F898/(Übersicht!D898^Datenblatt!$K$11)</f>
        <v>#DIV/0!</v>
      </c>
    </row>
    <row r="899" spans="13:14" x14ac:dyDescent="0.2">
      <c r="M899" t="e">
        <f>Übersicht!E899/(Übersicht!D899^Datenblatt!$K$2)</f>
        <v>#DIV/0!</v>
      </c>
      <c r="N899" t="e">
        <f>Übersicht!F899/(Übersicht!D899^Datenblatt!$K$11)</f>
        <v>#DIV/0!</v>
      </c>
    </row>
    <row r="900" spans="13:14" x14ac:dyDescent="0.2">
      <c r="M900" t="e">
        <f>Übersicht!E900/(Übersicht!D900^Datenblatt!$K$2)</f>
        <v>#DIV/0!</v>
      </c>
      <c r="N900" t="e">
        <f>Übersicht!F900/(Übersicht!D900^Datenblatt!$K$11)</f>
        <v>#DIV/0!</v>
      </c>
    </row>
    <row r="901" spans="13:14" x14ac:dyDescent="0.2">
      <c r="M901" t="e">
        <f>Übersicht!E901/(Übersicht!D901^Datenblatt!$K$2)</f>
        <v>#DIV/0!</v>
      </c>
      <c r="N901" t="e">
        <f>Übersicht!F901/(Übersicht!D901^Datenblatt!$K$11)</f>
        <v>#DIV/0!</v>
      </c>
    </row>
    <row r="902" spans="13:14" x14ac:dyDescent="0.2">
      <c r="M902" t="e">
        <f>Übersicht!E902/(Übersicht!D902^Datenblatt!$K$2)</f>
        <v>#DIV/0!</v>
      </c>
      <c r="N902" t="e">
        <f>Übersicht!F902/(Übersicht!D902^Datenblatt!$K$11)</f>
        <v>#DIV/0!</v>
      </c>
    </row>
    <row r="903" spans="13:14" x14ac:dyDescent="0.2">
      <c r="M903" t="e">
        <f>Übersicht!E903/(Übersicht!D903^Datenblatt!$K$2)</f>
        <v>#DIV/0!</v>
      </c>
      <c r="N903" t="e">
        <f>Übersicht!F903/(Übersicht!D903^Datenblatt!$K$11)</f>
        <v>#DIV/0!</v>
      </c>
    </row>
    <row r="904" spans="13:14" x14ac:dyDescent="0.2">
      <c r="M904" t="e">
        <f>Übersicht!E904/(Übersicht!D904^Datenblatt!$K$2)</f>
        <v>#DIV/0!</v>
      </c>
      <c r="N904" t="e">
        <f>Übersicht!F904/(Übersicht!D904^Datenblatt!$K$11)</f>
        <v>#DIV/0!</v>
      </c>
    </row>
    <row r="905" spans="13:14" x14ac:dyDescent="0.2">
      <c r="M905" t="e">
        <f>Übersicht!E905/(Übersicht!D905^Datenblatt!$K$2)</f>
        <v>#DIV/0!</v>
      </c>
      <c r="N905" t="e">
        <f>Übersicht!F905/(Übersicht!D905^Datenblatt!$K$11)</f>
        <v>#DIV/0!</v>
      </c>
    </row>
    <row r="906" spans="13:14" x14ac:dyDescent="0.2">
      <c r="M906" t="e">
        <f>Übersicht!E906/(Übersicht!D906^Datenblatt!$K$2)</f>
        <v>#DIV/0!</v>
      </c>
      <c r="N906" t="e">
        <f>Übersicht!F906/(Übersicht!D906^Datenblatt!$K$11)</f>
        <v>#DIV/0!</v>
      </c>
    </row>
    <row r="907" spans="13:14" x14ac:dyDescent="0.2">
      <c r="M907" t="e">
        <f>Übersicht!E907/(Übersicht!D907^Datenblatt!$K$2)</f>
        <v>#DIV/0!</v>
      </c>
      <c r="N907" t="e">
        <f>Übersicht!F907/(Übersicht!D907^Datenblatt!$K$11)</f>
        <v>#DIV/0!</v>
      </c>
    </row>
    <row r="908" spans="13:14" x14ac:dyDescent="0.2">
      <c r="M908" t="e">
        <f>Übersicht!E908/(Übersicht!D908^Datenblatt!$K$2)</f>
        <v>#DIV/0!</v>
      </c>
      <c r="N908" t="e">
        <f>Übersicht!F908/(Übersicht!D908^Datenblatt!$K$11)</f>
        <v>#DIV/0!</v>
      </c>
    </row>
    <row r="909" spans="13:14" x14ac:dyDescent="0.2">
      <c r="M909" t="e">
        <f>Übersicht!E909/(Übersicht!D909^Datenblatt!$K$2)</f>
        <v>#DIV/0!</v>
      </c>
      <c r="N909" t="e">
        <f>Übersicht!F909/(Übersicht!D909^Datenblatt!$K$11)</f>
        <v>#DIV/0!</v>
      </c>
    </row>
    <row r="910" spans="13:14" x14ac:dyDescent="0.2">
      <c r="M910" t="e">
        <f>Übersicht!E910/(Übersicht!D910^Datenblatt!$K$2)</f>
        <v>#DIV/0!</v>
      </c>
      <c r="N910" t="e">
        <f>Übersicht!F910/(Übersicht!D910^Datenblatt!$K$11)</f>
        <v>#DIV/0!</v>
      </c>
    </row>
    <row r="911" spans="13:14" x14ac:dyDescent="0.2">
      <c r="M911" t="e">
        <f>Übersicht!E911/(Übersicht!D911^Datenblatt!$K$2)</f>
        <v>#DIV/0!</v>
      </c>
      <c r="N911" t="e">
        <f>Übersicht!F911/(Übersicht!D911^Datenblatt!$K$11)</f>
        <v>#DIV/0!</v>
      </c>
    </row>
    <row r="912" spans="13:14" x14ac:dyDescent="0.2">
      <c r="M912" t="e">
        <f>Übersicht!E912/(Übersicht!D912^Datenblatt!$K$2)</f>
        <v>#DIV/0!</v>
      </c>
      <c r="N912" t="e">
        <f>Übersicht!F912/(Übersicht!D912^Datenblatt!$K$11)</f>
        <v>#DIV/0!</v>
      </c>
    </row>
    <row r="913" spans="13:14" x14ac:dyDescent="0.2">
      <c r="M913" t="e">
        <f>Übersicht!E913/(Übersicht!D913^Datenblatt!$K$2)</f>
        <v>#DIV/0!</v>
      </c>
      <c r="N913" t="e">
        <f>Übersicht!F913/(Übersicht!D913^Datenblatt!$K$11)</f>
        <v>#DIV/0!</v>
      </c>
    </row>
    <row r="914" spans="13:14" x14ac:dyDescent="0.2">
      <c r="M914" t="e">
        <f>Übersicht!E914/(Übersicht!D914^Datenblatt!$K$2)</f>
        <v>#DIV/0!</v>
      </c>
      <c r="N914" t="e">
        <f>Übersicht!F914/(Übersicht!D914^Datenblatt!$K$11)</f>
        <v>#DIV/0!</v>
      </c>
    </row>
    <row r="915" spans="13:14" x14ac:dyDescent="0.2">
      <c r="M915" t="e">
        <f>Übersicht!E915/(Übersicht!D915^Datenblatt!$K$2)</f>
        <v>#DIV/0!</v>
      </c>
      <c r="N915" t="e">
        <f>Übersicht!F915/(Übersicht!D915^Datenblatt!$K$11)</f>
        <v>#DIV/0!</v>
      </c>
    </row>
    <row r="916" spans="13:14" x14ac:dyDescent="0.2">
      <c r="M916" t="e">
        <f>Übersicht!E916/(Übersicht!D916^Datenblatt!$K$2)</f>
        <v>#DIV/0!</v>
      </c>
      <c r="N916" t="e">
        <f>Übersicht!F916/(Übersicht!D916^Datenblatt!$K$11)</f>
        <v>#DIV/0!</v>
      </c>
    </row>
    <row r="917" spans="13:14" x14ac:dyDescent="0.2">
      <c r="M917" t="e">
        <f>Übersicht!E917/(Übersicht!D917^Datenblatt!$K$2)</f>
        <v>#DIV/0!</v>
      </c>
      <c r="N917" t="e">
        <f>Übersicht!F917/(Übersicht!D917^Datenblatt!$K$11)</f>
        <v>#DIV/0!</v>
      </c>
    </row>
    <row r="918" spans="13:14" x14ac:dyDescent="0.2">
      <c r="M918" t="e">
        <f>Übersicht!E918/(Übersicht!D918^Datenblatt!$K$2)</f>
        <v>#DIV/0!</v>
      </c>
      <c r="N918" t="e">
        <f>Übersicht!F918/(Übersicht!D918^Datenblatt!$K$11)</f>
        <v>#DIV/0!</v>
      </c>
    </row>
    <row r="919" spans="13:14" x14ac:dyDescent="0.2">
      <c r="M919" t="e">
        <f>Übersicht!E919/(Übersicht!D919^Datenblatt!$K$2)</f>
        <v>#DIV/0!</v>
      </c>
      <c r="N919" t="e">
        <f>Übersicht!F919/(Übersicht!D919^Datenblatt!$K$11)</f>
        <v>#DIV/0!</v>
      </c>
    </row>
    <row r="920" spans="13:14" x14ac:dyDescent="0.2">
      <c r="M920" t="e">
        <f>Übersicht!E920/(Übersicht!D920^Datenblatt!$K$2)</f>
        <v>#DIV/0!</v>
      </c>
      <c r="N920" t="e">
        <f>Übersicht!F920/(Übersicht!D920^Datenblatt!$K$11)</f>
        <v>#DIV/0!</v>
      </c>
    </row>
    <row r="921" spans="13:14" x14ac:dyDescent="0.2">
      <c r="M921" t="e">
        <f>Übersicht!E921/(Übersicht!D921^Datenblatt!$K$2)</f>
        <v>#DIV/0!</v>
      </c>
      <c r="N921" t="e">
        <f>Übersicht!F921/(Übersicht!D921^Datenblatt!$K$11)</f>
        <v>#DIV/0!</v>
      </c>
    </row>
    <row r="922" spans="13:14" x14ac:dyDescent="0.2">
      <c r="M922" t="e">
        <f>Übersicht!E922/(Übersicht!D922^Datenblatt!$K$2)</f>
        <v>#DIV/0!</v>
      </c>
      <c r="N922" t="e">
        <f>Übersicht!F922/(Übersicht!D922^Datenblatt!$K$11)</f>
        <v>#DIV/0!</v>
      </c>
    </row>
    <row r="923" spans="13:14" x14ac:dyDescent="0.2">
      <c r="M923" t="e">
        <f>Übersicht!E923/(Übersicht!D923^Datenblatt!$K$2)</f>
        <v>#DIV/0!</v>
      </c>
      <c r="N923" t="e">
        <f>Übersicht!F923/(Übersicht!D923^Datenblatt!$K$11)</f>
        <v>#DIV/0!</v>
      </c>
    </row>
    <row r="924" spans="13:14" x14ac:dyDescent="0.2">
      <c r="M924" t="e">
        <f>Übersicht!E924/(Übersicht!D924^Datenblatt!$K$2)</f>
        <v>#DIV/0!</v>
      </c>
      <c r="N924" t="e">
        <f>Übersicht!F924/(Übersicht!D924^Datenblatt!$K$11)</f>
        <v>#DIV/0!</v>
      </c>
    </row>
    <row r="925" spans="13:14" x14ac:dyDescent="0.2">
      <c r="M925" t="e">
        <f>Übersicht!E925/(Übersicht!D925^Datenblatt!$K$2)</f>
        <v>#DIV/0!</v>
      </c>
      <c r="N925" t="e">
        <f>Übersicht!F925/(Übersicht!D925^Datenblatt!$K$11)</f>
        <v>#DIV/0!</v>
      </c>
    </row>
    <row r="926" spans="13:14" x14ac:dyDescent="0.2">
      <c r="M926" t="e">
        <f>Übersicht!E926/(Übersicht!D926^Datenblatt!$K$2)</f>
        <v>#DIV/0!</v>
      </c>
      <c r="N926" t="e">
        <f>Übersicht!F926/(Übersicht!D926^Datenblatt!$K$11)</f>
        <v>#DIV/0!</v>
      </c>
    </row>
    <row r="927" spans="13:14" x14ac:dyDescent="0.2">
      <c r="M927" t="e">
        <f>Übersicht!E927/(Übersicht!D927^Datenblatt!$K$2)</f>
        <v>#DIV/0!</v>
      </c>
      <c r="N927" t="e">
        <f>Übersicht!F927/(Übersicht!D927^Datenblatt!$K$11)</f>
        <v>#DIV/0!</v>
      </c>
    </row>
    <row r="928" spans="13:14" x14ac:dyDescent="0.2">
      <c r="M928" t="e">
        <f>Übersicht!E928/(Übersicht!D928^Datenblatt!$K$2)</f>
        <v>#DIV/0!</v>
      </c>
      <c r="N928" t="e">
        <f>Übersicht!F928/(Übersicht!D928^Datenblatt!$K$11)</f>
        <v>#DIV/0!</v>
      </c>
    </row>
    <row r="929" spans="13:14" x14ac:dyDescent="0.2">
      <c r="M929" t="e">
        <f>Übersicht!E929/(Übersicht!D929^Datenblatt!$K$2)</f>
        <v>#DIV/0!</v>
      </c>
      <c r="N929" t="e">
        <f>Übersicht!F929/(Übersicht!D929^Datenblatt!$K$11)</f>
        <v>#DIV/0!</v>
      </c>
    </row>
    <row r="930" spans="13:14" x14ac:dyDescent="0.2">
      <c r="M930" t="e">
        <f>Übersicht!E930/(Übersicht!D930^Datenblatt!$K$2)</f>
        <v>#DIV/0!</v>
      </c>
      <c r="N930" t="e">
        <f>Übersicht!F930/(Übersicht!D930^Datenblatt!$K$11)</f>
        <v>#DIV/0!</v>
      </c>
    </row>
    <row r="931" spans="13:14" x14ac:dyDescent="0.2">
      <c r="M931" t="e">
        <f>Übersicht!E931/(Übersicht!D931^Datenblatt!$K$2)</f>
        <v>#DIV/0!</v>
      </c>
      <c r="N931" t="e">
        <f>Übersicht!F931/(Übersicht!D931^Datenblatt!$K$11)</f>
        <v>#DIV/0!</v>
      </c>
    </row>
    <row r="932" spans="13:14" x14ac:dyDescent="0.2">
      <c r="M932" t="e">
        <f>Übersicht!E932/(Übersicht!D932^Datenblatt!$K$2)</f>
        <v>#DIV/0!</v>
      </c>
      <c r="N932" t="e">
        <f>Übersicht!F932/(Übersicht!D932^Datenblatt!$K$11)</f>
        <v>#DIV/0!</v>
      </c>
    </row>
    <row r="933" spans="13:14" x14ac:dyDescent="0.2">
      <c r="M933" t="e">
        <f>Übersicht!E933/(Übersicht!D933^Datenblatt!$K$2)</f>
        <v>#DIV/0!</v>
      </c>
      <c r="N933" t="e">
        <f>Übersicht!F933/(Übersicht!D933^Datenblatt!$K$11)</f>
        <v>#DIV/0!</v>
      </c>
    </row>
    <row r="934" spans="13:14" x14ac:dyDescent="0.2">
      <c r="M934" t="e">
        <f>Übersicht!E934/(Übersicht!D934^Datenblatt!$K$2)</f>
        <v>#DIV/0!</v>
      </c>
      <c r="N934" t="e">
        <f>Übersicht!F934/(Übersicht!D934^Datenblatt!$K$11)</f>
        <v>#DIV/0!</v>
      </c>
    </row>
    <row r="935" spans="13:14" x14ac:dyDescent="0.2">
      <c r="M935" t="e">
        <f>Übersicht!E935/(Übersicht!D935^Datenblatt!$K$2)</f>
        <v>#DIV/0!</v>
      </c>
      <c r="N935" t="e">
        <f>Übersicht!F935/(Übersicht!D935^Datenblatt!$K$11)</f>
        <v>#DIV/0!</v>
      </c>
    </row>
    <row r="936" spans="13:14" x14ac:dyDescent="0.2">
      <c r="M936" t="e">
        <f>Übersicht!E936/(Übersicht!D936^Datenblatt!$K$2)</f>
        <v>#DIV/0!</v>
      </c>
      <c r="N936" t="e">
        <f>Übersicht!F936/(Übersicht!D936^Datenblatt!$K$11)</f>
        <v>#DIV/0!</v>
      </c>
    </row>
    <row r="937" spans="13:14" x14ac:dyDescent="0.2">
      <c r="M937" t="e">
        <f>Übersicht!E937/(Übersicht!D937^Datenblatt!$K$2)</f>
        <v>#DIV/0!</v>
      </c>
      <c r="N937" t="e">
        <f>Übersicht!F937/(Übersicht!D937^Datenblatt!$K$11)</f>
        <v>#DIV/0!</v>
      </c>
    </row>
    <row r="938" spans="13:14" x14ac:dyDescent="0.2">
      <c r="M938" t="e">
        <f>Übersicht!E938/(Übersicht!D938^Datenblatt!$K$2)</f>
        <v>#DIV/0!</v>
      </c>
      <c r="N938" t="e">
        <f>Übersicht!F938/(Übersicht!D938^Datenblatt!$K$11)</f>
        <v>#DIV/0!</v>
      </c>
    </row>
    <row r="939" spans="13:14" x14ac:dyDescent="0.2">
      <c r="M939" t="e">
        <f>Übersicht!E939/(Übersicht!D939^Datenblatt!$K$2)</f>
        <v>#DIV/0!</v>
      </c>
      <c r="N939" t="e">
        <f>Übersicht!F939/(Übersicht!D939^Datenblatt!$K$11)</f>
        <v>#DIV/0!</v>
      </c>
    </row>
    <row r="940" spans="13:14" x14ac:dyDescent="0.2">
      <c r="M940" t="e">
        <f>Übersicht!E940/(Übersicht!D940^Datenblatt!$K$2)</f>
        <v>#DIV/0!</v>
      </c>
      <c r="N940" t="e">
        <f>Übersicht!F940/(Übersicht!D940^Datenblatt!$K$11)</f>
        <v>#DIV/0!</v>
      </c>
    </row>
    <row r="941" spans="13:14" x14ac:dyDescent="0.2">
      <c r="M941" t="e">
        <f>Übersicht!E941/(Übersicht!D941^Datenblatt!$K$2)</f>
        <v>#DIV/0!</v>
      </c>
      <c r="N941" t="e">
        <f>Übersicht!F941/(Übersicht!D941^Datenblatt!$K$11)</f>
        <v>#DIV/0!</v>
      </c>
    </row>
    <row r="942" spans="13:14" x14ac:dyDescent="0.2">
      <c r="M942" t="e">
        <f>Übersicht!E942/(Übersicht!D942^Datenblatt!$K$2)</f>
        <v>#DIV/0!</v>
      </c>
      <c r="N942" t="e">
        <f>Übersicht!F942/(Übersicht!D942^Datenblatt!$K$11)</f>
        <v>#DIV/0!</v>
      </c>
    </row>
    <row r="943" spans="13:14" x14ac:dyDescent="0.2">
      <c r="M943" t="e">
        <f>Übersicht!E943/(Übersicht!D943^Datenblatt!$K$2)</f>
        <v>#DIV/0!</v>
      </c>
      <c r="N943" t="e">
        <f>Übersicht!F943/(Übersicht!D943^Datenblatt!$K$11)</f>
        <v>#DIV/0!</v>
      </c>
    </row>
    <row r="944" spans="13:14" x14ac:dyDescent="0.2">
      <c r="M944" t="e">
        <f>Übersicht!E944/(Übersicht!D944^Datenblatt!$K$2)</f>
        <v>#DIV/0!</v>
      </c>
      <c r="N944" t="e">
        <f>Übersicht!F944/(Übersicht!D944^Datenblatt!$K$11)</f>
        <v>#DIV/0!</v>
      </c>
    </row>
    <row r="945" spans="13:14" x14ac:dyDescent="0.2">
      <c r="M945" t="e">
        <f>Übersicht!E945/(Übersicht!D945^Datenblatt!$K$2)</f>
        <v>#DIV/0!</v>
      </c>
      <c r="N945" t="e">
        <f>Übersicht!F945/(Übersicht!D945^Datenblatt!$K$11)</f>
        <v>#DIV/0!</v>
      </c>
    </row>
    <row r="946" spans="13:14" x14ac:dyDescent="0.2">
      <c r="M946" t="e">
        <f>Übersicht!E946/(Übersicht!D946^Datenblatt!$K$2)</f>
        <v>#DIV/0!</v>
      </c>
      <c r="N946" t="e">
        <f>Übersicht!F946/(Übersicht!D946^Datenblatt!$K$11)</f>
        <v>#DIV/0!</v>
      </c>
    </row>
    <row r="947" spans="13:14" x14ac:dyDescent="0.2">
      <c r="M947" t="e">
        <f>Übersicht!E947/(Übersicht!D947^Datenblatt!$K$2)</f>
        <v>#DIV/0!</v>
      </c>
      <c r="N947" t="e">
        <f>Übersicht!F947/(Übersicht!D947^Datenblatt!$K$11)</f>
        <v>#DIV/0!</v>
      </c>
    </row>
    <row r="948" spans="13:14" x14ac:dyDescent="0.2">
      <c r="M948" t="e">
        <f>Übersicht!E948/(Übersicht!D948^Datenblatt!$K$2)</f>
        <v>#DIV/0!</v>
      </c>
      <c r="N948" t="e">
        <f>Übersicht!F948/(Übersicht!D948^Datenblatt!$K$11)</f>
        <v>#DIV/0!</v>
      </c>
    </row>
    <row r="949" spans="13:14" x14ac:dyDescent="0.2">
      <c r="M949" t="e">
        <f>Übersicht!E949/(Übersicht!D949^Datenblatt!$K$2)</f>
        <v>#DIV/0!</v>
      </c>
      <c r="N949" t="e">
        <f>Übersicht!F949/(Übersicht!D949^Datenblatt!$K$11)</f>
        <v>#DIV/0!</v>
      </c>
    </row>
    <row r="950" spans="13:14" x14ac:dyDescent="0.2">
      <c r="M950" t="e">
        <f>Übersicht!E950/(Übersicht!D950^Datenblatt!$K$2)</f>
        <v>#DIV/0!</v>
      </c>
      <c r="N950" t="e">
        <f>Übersicht!F950/(Übersicht!D950^Datenblatt!$K$11)</f>
        <v>#DIV/0!</v>
      </c>
    </row>
    <row r="951" spans="13:14" x14ac:dyDescent="0.2">
      <c r="M951" t="e">
        <f>Übersicht!E951/(Übersicht!D951^Datenblatt!$K$2)</f>
        <v>#DIV/0!</v>
      </c>
      <c r="N951" t="e">
        <f>Übersicht!F951/(Übersicht!D951^Datenblatt!$K$11)</f>
        <v>#DIV/0!</v>
      </c>
    </row>
    <row r="952" spans="13:14" x14ac:dyDescent="0.2">
      <c r="M952" t="e">
        <f>Übersicht!E952/(Übersicht!D952^Datenblatt!$K$2)</f>
        <v>#DIV/0!</v>
      </c>
      <c r="N952" t="e">
        <f>Übersicht!F952/(Übersicht!D952^Datenblatt!$K$11)</f>
        <v>#DIV/0!</v>
      </c>
    </row>
    <row r="953" spans="13:14" x14ac:dyDescent="0.2">
      <c r="M953" t="e">
        <f>Übersicht!E953/(Übersicht!D953^Datenblatt!$K$2)</f>
        <v>#DIV/0!</v>
      </c>
      <c r="N953" t="e">
        <f>Übersicht!F953/(Übersicht!D953^Datenblatt!$K$11)</f>
        <v>#DIV/0!</v>
      </c>
    </row>
    <row r="954" spans="13:14" x14ac:dyDescent="0.2">
      <c r="M954" t="e">
        <f>Übersicht!E954/(Übersicht!D954^Datenblatt!$K$2)</f>
        <v>#DIV/0!</v>
      </c>
      <c r="N954" t="e">
        <f>Übersicht!F954/(Übersicht!D954^Datenblatt!$K$11)</f>
        <v>#DIV/0!</v>
      </c>
    </row>
    <row r="955" spans="13:14" x14ac:dyDescent="0.2">
      <c r="M955" t="e">
        <f>Übersicht!E955/(Übersicht!D955^Datenblatt!$K$2)</f>
        <v>#DIV/0!</v>
      </c>
      <c r="N955" t="e">
        <f>Übersicht!F955/(Übersicht!D955^Datenblatt!$K$11)</f>
        <v>#DIV/0!</v>
      </c>
    </row>
    <row r="956" spans="13:14" x14ac:dyDescent="0.2">
      <c r="M956" t="e">
        <f>Übersicht!E956/(Übersicht!D956^Datenblatt!$K$2)</f>
        <v>#DIV/0!</v>
      </c>
      <c r="N956" t="e">
        <f>Übersicht!F956/(Übersicht!D956^Datenblatt!$K$11)</f>
        <v>#DIV/0!</v>
      </c>
    </row>
    <row r="957" spans="13:14" x14ac:dyDescent="0.2">
      <c r="M957" t="e">
        <f>Übersicht!E957/(Übersicht!D957^Datenblatt!$K$2)</f>
        <v>#DIV/0!</v>
      </c>
      <c r="N957" t="e">
        <f>Übersicht!F957/(Übersicht!D957^Datenblatt!$K$11)</f>
        <v>#DIV/0!</v>
      </c>
    </row>
    <row r="958" spans="13:14" x14ac:dyDescent="0.2">
      <c r="M958" t="e">
        <f>Übersicht!E958/(Übersicht!D958^Datenblatt!$K$2)</f>
        <v>#DIV/0!</v>
      </c>
      <c r="N958" t="e">
        <f>Übersicht!F958/(Übersicht!D958^Datenblatt!$K$11)</f>
        <v>#DIV/0!</v>
      </c>
    </row>
    <row r="959" spans="13:14" x14ac:dyDescent="0.2">
      <c r="M959" t="e">
        <f>Übersicht!E959/(Übersicht!D959^Datenblatt!$K$2)</f>
        <v>#DIV/0!</v>
      </c>
      <c r="N959" t="e">
        <f>Übersicht!F959/(Übersicht!D959^Datenblatt!$K$11)</f>
        <v>#DIV/0!</v>
      </c>
    </row>
    <row r="960" spans="13:14" x14ac:dyDescent="0.2">
      <c r="M960" t="e">
        <f>Übersicht!E960/(Übersicht!D960^Datenblatt!$K$2)</f>
        <v>#DIV/0!</v>
      </c>
      <c r="N960" t="e">
        <f>Übersicht!F960/(Übersicht!D960^Datenblatt!$K$11)</f>
        <v>#DIV/0!</v>
      </c>
    </row>
    <row r="961" spans="13:14" x14ac:dyDescent="0.2">
      <c r="M961" t="e">
        <f>Übersicht!E961/(Übersicht!D961^Datenblatt!$K$2)</f>
        <v>#DIV/0!</v>
      </c>
      <c r="N961" t="e">
        <f>Übersicht!F961/(Übersicht!D961^Datenblatt!$K$11)</f>
        <v>#DIV/0!</v>
      </c>
    </row>
    <row r="962" spans="13:14" x14ac:dyDescent="0.2">
      <c r="M962" t="e">
        <f>Übersicht!E962/(Übersicht!D962^Datenblatt!$K$2)</f>
        <v>#DIV/0!</v>
      </c>
      <c r="N962" t="e">
        <f>Übersicht!F962/(Übersicht!D962^Datenblatt!$K$11)</f>
        <v>#DIV/0!</v>
      </c>
    </row>
    <row r="963" spans="13:14" x14ac:dyDescent="0.2">
      <c r="M963" t="e">
        <f>Übersicht!E963/(Übersicht!D963^Datenblatt!$K$2)</f>
        <v>#DIV/0!</v>
      </c>
      <c r="N963" t="e">
        <f>Übersicht!F963/(Übersicht!D963^Datenblatt!$K$11)</f>
        <v>#DIV/0!</v>
      </c>
    </row>
    <row r="964" spans="13:14" x14ac:dyDescent="0.2">
      <c r="M964" t="e">
        <f>Übersicht!E964/(Übersicht!D964^Datenblatt!$K$2)</f>
        <v>#DIV/0!</v>
      </c>
      <c r="N964" t="e">
        <f>Übersicht!F964/(Übersicht!D964^Datenblatt!$K$11)</f>
        <v>#DIV/0!</v>
      </c>
    </row>
    <row r="965" spans="13:14" x14ac:dyDescent="0.2">
      <c r="M965" t="e">
        <f>Übersicht!E965/(Übersicht!D965^Datenblatt!$K$2)</f>
        <v>#DIV/0!</v>
      </c>
      <c r="N965" t="e">
        <f>Übersicht!F965/(Übersicht!D965^Datenblatt!$K$11)</f>
        <v>#DIV/0!</v>
      </c>
    </row>
    <row r="966" spans="13:14" x14ac:dyDescent="0.2">
      <c r="M966" t="e">
        <f>Übersicht!E966/(Übersicht!D966^Datenblatt!$K$2)</f>
        <v>#DIV/0!</v>
      </c>
      <c r="N966" t="e">
        <f>Übersicht!F966/(Übersicht!D966^Datenblatt!$K$11)</f>
        <v>#DIV/0!</v>
      </c>
    </row>
    <row r="967" spans="13:14" x14ac:dyDescent="0.2">
      <c r="M967" t="e">
        <f>Übersicht!E967/(Übersicht!D967^Datenblatt!$K$2)</f>
        <v>#DIV/0!</v>
      </c>
      <c r="N967" t="e">
        <f>Übersicht!F967/(Übersicht!D967^Datenblatt!$K$11)</f>
        <v>#DIV/0!</v>
      </c>
    </row>
    <row r="968" spans="13:14" x14ac:dyDescent="0.2">
      <c r="M968" t="e">
        <f>Übersicht!E968/(Übersicht!D968^Datenblatt!$K$2)</f>
        <v>#DIV/0!</v>
      </c>
      <c r="N968" t="e">
        <f>Übersicht!F968/(Übersicht!D968^Datenblatt!$K$11)</f>
        <v>#DIV/0!</v>
      </c>
    </row>
    <row r="969" spans="13:14" x14ac:dyDescent="0.2">
      <c r="M969" t="e">
        <f>Übersicht!E969/(Übersicht!D969^Datenblatt!$K$2)</f>
        <v>#DIV/0!</v>
      </c>
      <c r="N969" t="e">
        <f>Übersicht!F969/(Übersicht!D969^Datenblatt!$K$11)</f>
        <v>#DIV/0!</v>
      </c>
    </row>
    <row r="970" spans="13:14" x14ac:dyDescent="0.2">
      <c r="M970" t="e">
        <f>Übersicht!E970/(Übersicht!D970^Datenblatt!$K$2)</f>
        <v>#DIV/0!</v>
      </c>
      <c r="N970" t="e">
        <f>Übersicht!F970/(Übersicht!D970^Datenblatt!$K$11)</f>
        <v>#DIV/0!</v>
      </c>
    </row>
    <row r="971" spans="13:14" x14ac:dyDescent="0.2">
      <c r="M971" t="e">
        <f>Übersicht!E971/(Übersicht!D971^Datenblatt!$K$2)</f>
        <v>#DIV/0!</v>
      </c>
      <c r="N971" t="e">
        <f>Übersicht!F971/(Übersicht!D971^Datenblatt!$K$11)</f>
        <v>#DIV/0!</v>
      </c>
    </row>
    <row r="972" spans="13:14" x14ac:dyDescent="0.2">
      <c r="M972" t="e">
        <f>Übersicht!E972/(Übersicht!D972^Datenblatt!$K$2)</f>
        <v>#DIV/0!</v>
      </c>
      <c r="N972" t="e">
        <f>Übersicht!F972/(Übersicht!D972^Datenblatt!$K$11)</f>
        <v>#DIV/0!</v>
      </c>
    </row>
    <row r="973" spans="13:14" x14ac:dyDescent="0.2">
      <c r="M973" t="e">
        <f>Übersicht!E973/(Übersicht!D973^Datenblatt!$K$2)</f>
        <v>#DIV/0!</v>
      </c>
      <c r="N973" t="e">
        <f>Übersicht!F973/(Übersicht!D973^Datenblatt!$K$11)</f>
        <v>#DIV/0!</v>
      </c>
    </row>
    <row r="974" spans="13:14" x14ac:dyDescent="0.2">
      <c r="M974" t="e">
        <f>Übersicht!E974/(Übersicht!D974^Datenblatt!$K$2)</f>
        <v>#DIV/0!</v>
      </c>
      <c r="N974" t="e">
        <f>Übersicht!F974/(Übersicht!D974^Datenblatt!$K$11)</f>
        <v>#DIV/0!</v>
      </c>
    </row>
    <row r="975" spans="13:14" x14ac:dyDescent="0.2">
      <c r="M975" t="e">
        <f>Übersicht!E975/(Übersicht!D975^Datenblatt!$K$2)</f>
        <v>#DIV/0!</v>
      </c>
      <c r="N975" t="e">
        <f>Übersicht!F975/(Übersicht!D975^Datenblatt!$K$11)</f>
        <v>#DIV/0!</v>
      </c>
    </row>
    <row r="976" spans="13:14" x14ac:dyDescent="0.2">
      <c r="M976" t="e">
        <f>Übersicht!E976/(Übersicht!D976^Datenblatt!$K$2)</f>
        <v>#DIV/0!</v>
      </c>
      <c r="N976" t="e">
        <f>Übersicht!F976/(Übersicht!D976^Datenblatt!$K$11)</f>
        <v>#DIV/0!</v>
      </c>
    </row>
    <row r="977" spans="13:14" x14ac:dyDescent="0.2">
      <c r="M977" t="e">
        <f>Übersicht!E977/(Übersicht!D977^Datenblatt!$K$2)</f>
        <v>#DIV/0!</v>
      </c>
      <c r="N977" t="e">
        <f>Übersicht!F977/(Übersicht!D977^Datenblatt!$K$11)</f>
        <v>#DIV/0!</v>
      </c>
    </row>
    <row r="978" spans="13:14" x14ac:dyDescent="0.2">
      <c r="M978" t="e">
        <f>Übersicht!E978/(Übersicht!D978^Datenblatt!$K$2)</f>
        <v>#DIV/0!</v>
      </c>
      <c r="N978" t="e">
        <f>Übersicht!F978/(Übersicht!D978^Datenblatt!$K$11)</f>
        <v>#DIV/0!</v>
      </c>
    </row>
    <row r="979" spans="13:14" x14ac:dyDescent="0.2">
      <c r="M979" t="e">
        <f>Übersicht!E979/(Übersicht!D979^Datenblatt!$K$2)</f>
        <v>#DIV/0!</v>
      </c>
      <c r="N979" t="e">
        <f>Übersicht!F979/(Übersicht!D979^Datenblatt!$K$11)</f>
        <v>#DIV/0!</v>
      </c>
    </row>
    <row r="980" spans="13:14" x14ac:dyDescent="0.2">
      <c r="M980" t="e">
        <f>Übersicht!E980/(Übersicht!D980^Datenblatt!$K$2)</f>
        <v>#DIV/0!</v>
      </c>
      <c r="N980" t="e">
        <f>Übersicht!F980/(Übersicht!D980^Datenblatt!$K$11)</f>
        <v>#DIV/0!</v>
      </c>
    </row>
    <row r="981" spans="13:14" x14ac:dyDescent="0.2">
      <c r="M981" t="e">
        <f>Übersicht!E981/(Übersicht!D981^Datenblatt!$K$2)</f>
        <v>#DIV/0!</v>
      </c>
      <c r="N981" t="e">
        <f>Übersicht!F981/(Übersicht!D981^Datenblatt!$K$11)</f>
        <v>#DIV/0!</v>
      </c>
    </row>
    <row r="982" spans="13:14" x14ac:dyDescent="0.2">
      <c r="M982" t="e">
        <f>Übersicht!E982/(Übersicht!D982^Datenblatt!$K$2)</f>
        <v>#DIV/0!</v>
      </c>
      <c r="N982" t="e">
        <f>Übersicht!F982/(Übersicht!D982^Datenblatt!$K$11)</f>
        <v>#DIV/0!</v>
      </c>
    </row>
    <row r="983" spans="13:14" x14ac:dyDescent="0.2">
      <c r="M983" t="e">
        <f>Übersicht!E983/(Übersicht!D983^Datenblatt!$K$2)</f>
        <v>#DIV/0!</v>
      </c>
      <c r="N983" t="e">
        <f>Übersicht!F983/(Übersicht!D983^Datenblatt!$K$11)</f>
        <v>#DIV/0!</v>
      </c>
    </row>
    <row r="984" spans="13:14" x14ac:dyDescent="0.2">
      <c r="M984" t="e">
        <f>Übersicht!E984/(Übersicht!D984^Datenblatt!$K$2)</f>
        <v>#DIV/0!</v>
      </c>
      <c r="N984" t="e">
        <f>Übersicht!F984/(Übersicht!D984^Datenblatt!$K$11)</f>
        <v>#DIV/0!</v>
      </c>
    </row>
    <row r="985" spans="13:14" x14ac:dyDescent="0.2">
      <c r="M985" t="e">
        <f>Übersicht!E985/(Übersicht!D985^Datenblatt!$K$2)</f>
        <v>#DIV/0!</v>
      </c>
      <c r="N985" t="e">
        <f>Übersicht!F985/(Übersicht!D985^Datenblatt!$K$11)</f>
        <v>#DIV/0!</v>
      </c>
    </row>
    <row r="986" spans="13:14" x14ac:dyDescent="0.2">
      <c r="M986" t="e">
        <f>Übersicht!E986/(Übersicht!D986^Datenblatt!$K$2)</f>
        <v>#DIV/0!</v>
      </c>
      <c r="N986" t="e">
        <f>Übersicht!F986/(Übersicht!D986^Datenblatt!$K$11)</f>
        <v>#DIV/0!</v>
      </c>
    </row>
    <row r="987" spans="13:14" x14ac:dyDescent="0.2">
      <c r="M987" t="e">
        <f>Übersicht!E987/(Übersicht!D987^Datenblatt!$K$2)</f>
        <v>#DIV/0!</v>
      </c>
      <c r="N987" t="e">
        <f>Übersicht!F987/(Übersicht!D987^Datenblatt!$K$11)</f>
        <v>#DIV/0!</v>
      </c>
    </row>
    <row r="988" spans="13:14" x14ac:dyDescent="0.2">
      <c r="M988" t="e">
        <f>Übersicht!E988/(Übersicht!D988^Datenblatt!$K$2)</f>
        <v>#DIV/0!</v>
      </c>
      <c r="N988" t="e">
        <f>Übersicht!F988/(Übersicht!D988^Datenblatt!$K$11)</f>
        <v>#DIV/0!</v>
      </c>
    </row>
    <row r="989" spans="13:14" x14ac:dyDescent="0.2">
      <c r="M989" t="e">
        <f>Übersicht!E989/(Übersicht!D989^Datenblatt!$K$2)</f>
        <v>#DIV/0!</v>
      </c>
      <c r="N989" t="e">
        <f>Übersicht!F989/(Übersicht!D989^Datenblatt!$K$11)</f>
        <v>#DIV/0!</v>
      </c>
    </row>
    <row r="990" spans="13:14" x14ac:dyDescent="0.2">
      <c r="M990" t="e">
        <f>Übersicht!E990/(Übersicht!D990^Datenblatt!$K$2)</f>
        <v>#DIV/0!</v>
      </c>
      <c r="N990" t="e">
        <f>Übersicht!F990/(Übersicht!D990^Datenblatt!$K$11)</f>
        <v>#DIV/0!</v>
      </c>
    </row>
    <row r="991" spans="13:14" x14ac:dyDescent="0.2">
      <c r="M991" t="e">
        <f>Übersicht!E991/(Übersicht!D991^Datenblatt!$K$2)</f>
        <v>#DIV/0!</v>
      </c>
      <c r="N991" t="e">
        <f>Übersicht!F991/(Übersicht!D991^Datenblatt!$K$11)</f>
        <v>#DIV/0!</v>
      </c>
    </row>
    <row r="992" spans="13:14" x14ac:dyDescent="0.2">
      <c r="M992" t="e">
        <f>Übersicht!E992/(Übersicht!D992^Datenblatt!$K$2)</f>
        <v>#DIV/0!</v>
      </c>
      <c r="N992" t="e">
        <f>Übersicht!F992/(Übersicht!D992^Datenblatt!$K$11)</f>
        <v>#DIV/0!</v>
      </c>
    </row>
    <row r="993" spans="13:14" x14ac:dyDescent="0.2">
      <c r="M993" t="e">
        <f>Übersicht!E993/(Übersicht!D993^Datenblatt!$K$2)</f>
        <v>#DIV/0!</v>
      </c>
      <c r="N993" t="e">
        <f>Übersicht!F993/(Übersicht!D993^Datenblatt!$K$11)</f>
        <v>#DIV/0!</v>
      </c>
    </row>
    <row r="994" spans="13:14" x14ac:dyDescent="0.2">
      <c r="M994" t="e">
        <f>Übersicht!E994/(Übersicht!D994^Datenblatt!$K$2)</f>
        <v>#DIV/0!</v>
      </c>
      <c r="N994" t="e">
        <f>Übersicht!F994/(Übersicht!D994^Datenblatt!$K$11)</f>
        <v>#DIV/0!</v>
      </c>
    </row>
    <row r="995" spans="13:14" x14ac:dyDescent="0.2">
      <c r="M995" t="e">
        <f>Übersicht!E995/(Übersicht!D995^Datenblatt!$K$2)</f>
        <v>#DIV/0!</v>
      </c>
      <c r="N995" t="e">
        <f>Übersicht!F995/(Übersicht!D995^Datenblatt!$K$11)</f>
        <v>#DIV/0!</v>
      </c>
    </row>
    <row r="996" spans="13:14" x14ac:dyDescent="0.2">
      <c r="M996" t="e">
        <f>Übersicht!E996/(Übersicht!D996^Datenblatt!$K$2)</f>
        <v>#DIV/0!</v>
      </c>
      <c r="N996" t="e">
        <f>Übersicht!F996/(Übersicht!D996^Datenblatt!$K$11)</f>
        <v>#DIV/0!</v>
      </c>
    </row>
    <row r="997" spans="13:14" x14ac:dyDescent="0.2">
      <c r="M997" t="e">
        <f>Übersicht!E997/(Übersicht!D997^Datenblatt!$K$2)</f>
        <v>#DIV/0!</v>
      </c>
      <c r="N997" t="e">
        <f>Übersicht!F997/(Übersicht!D997^Datenblatt!$K$11)</f>
        <v>#DIV/0!</v>
      </c>
    </row>
    <row r="998" spans="13:14" x14ac:dyDescent="0.2">
      <c r="M998" t="e">
        <f>Übersicht!E998/(Übersicht!D998^Datenblatt!$K$2)</f>
        <v>#DIV/0!</v>
      </c>
      <c r="N998" t="e">
        <f>Übersicht!F998/(Übersicht!D998^Datenblatt!$K$11)</f>
        <v>#DIV/0!</v>
      </c>
    </row>
    <row r="999" spans="13:14" x14ac:dyDescent="0.2">
      <c r="M999" t="e">
        <f>Übersicht!E999/(Übersicht!D999^Datenblatt!$K$2)</f>
        <v>#DIV/0!</v>
      </c>
      <c r="N999" t="e">
        <f>Übersicht!F999/(Übersicht!D999^Datenblatt!$K$11)</f>
        <v>#DIV/0!</v>
      </c>
    </row>
    <row r="1000" spans="13:14" x14ac:dyDescent="0.2">
      <c r="M1000" t="e">
        <f>Übersicht!E1000/(Übersicht!D1000^Datenblatt!$K$2)</f>
        <v>#DIV/0!</v>
      </c>
      <c r="N1000" t="e">
        <f>Übersicht!F1000/(Übersicht!D1000^Datenblatt!$K$11)</f>
        <v>#DIV/0!</v>
      </c>
    </row>
    <row r="1001" spans="13:14" x14ac:dyDescent="0.2">
      <c r="M1001" t="e">
        <f>Übersicht!E1001/(Übersicht!D1001^Datenblatt!$K$2)</f>
        <v>#DIV/0!</v>
      </c>
      <c r="N1001" t="e">
        <f>Übersicht!F1001/(Übersicht!D1001^Datenblatt!$K$11)</f>
        <v>#DIV/0!</v>
      </c>
    </row>
    <row r="1002" spans="13:14" x14ac:dyDescent="0.2">
      <c r="M1002" t="e">
        <f>Übersicht!E1002/(Übersicht!D1002^Datenblatt!$K$2)</f>
        <v>#DIV/0!</v>
      </c>
      <c r="N1002" t="e">
        <f>Übersicht!F1002/(Übersicht!D1002^Datenblatt!$K$11)</f>
        <v>#DIV/0!</v>
      </c>
    </row>
    <row r="1003" spans="13:14" x14ac:dyDescent="0.2">
      <c r="M1003" t="e">
        <f>Übersicht!E1003/(Übersicht!D1003^Datenblatt!$K$2)</f>
        <v>#DIV/0!</v>
      </c>
      <c r="N1003" t="e">
        <f>Übersicht!F1003/(Übersicht!D1003^Datenblatt!$K$11)</f>
        <v>#DIV/0!</v>
      </c>
    </row>
    <row r="1004" spans="13:14" x14ac:dyDescent="0.2">
      <c r="M1004" t="e">
        <f>Übersicht!E1004/(Übersicht!D1004^Datenblatt!$K$2)</f>
        <v>#DIV/0!</v>
      </c>
      <c r="N1004" t="e">
        <f>Übersicht!F1004/(Übersicht!D1004^Datenblatt!$K$11)</f>
        <v>#DIV/0!</v>
      </c>
    </row>
  </sheetData>
  <sheetProtection algorithmName="SHA-512" hashValue="cKMBKEsoXNEA0a72dDd/KSXiHUMMGUgpgipBoxzMPIxToi1Tn2LRjmyv+AI0ybovfQ5Our8AuKHru4KoEJYZEQ==" saltValue="kSM6xBo1UXvDB49EanU2mw==" spinCount="100000" sheet="1" objects="1" scenarios="1" selectLockedCells="1"/>
  <mergeCells count="8">
    <mergeCell ref="W1:X1"/>
    <mergeCell ref="A1:G1"/>
    <mergeCell ref="A9:G9"/>
    <mergeCell ref="A17:G17"/>
    <mergeCell ref="A25:G25"/>
    <mergeCell ref="Q1:R1"/>
    <mergeCell ref="S1:T1"/>
    <mergeCell ref="U1:V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Kader-Check</vt:lpstr>
      <vt:lpstr>Übersicht</vt:lpstr>
      <vt:lpstr>Datenblatt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2021-08-12T06:25:01Z</dcterms:modified>
</cp:coreProperties>
</file>